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5-06\SCTASK0736621\"/>
    </mc:Choice>
  </mc:AlternateContent>
  <xr:revisionPtr revIDLastSave="0" documentId="13_ncr:1_{58CDFBAB-EC11-41CA-826A-76CCA8D06618}" xr6:coauthVersionLast="47" xr6:coauthVersionMax="47" xr10:uidLastSave="{00000000-0000-0000-0000-000000000000}"/>
  <bookViews>
    <workbookView xWindow="-120" yWindow="-120" windowWidth="29040" windowHeight="15720" activeTab="6" xr2:uid="{F449D69B-0E23-4D94-8B80-791237B6ECAE}"/>
  </bookViews>
  <sheets>
    <sheet name="abv fnd pcts" sheetId="1" r:id="rId1"/>
    <sheet name="rates - 25Q4" sheetId="2" r:id="rId2"/>
    <sheet name="rates" sheetId="3" r:id="rId3"/>
    <sheet name="demographics" sheetId="4" r:id="rId4"/>
    <sheet name="found24" sheetId="6" state="hidden" r:id="rId5"/>
    <sheet name="found25" sheetId="7" state="hidden" r:id="rId6"/>
    <sheet name="tuition" sheetId="5" r:id="rId7"/>
  </sheets>
  <externalReferences>
    <externalReference r:id="rId8"/>
  </externalReferences>
  <definedNames>
    <definedName name="abvfndpcts">'abv fnd pcts'!$A$10:$S$448</definedName>
    <definedName name="code436">[1]codes!$A$10:$D$448</definedName>
    <definedName name="codeCHA">[1]codes!$F$10:$H$77</definedName>
    <definedName name="distinfo">[1]distinfo!$A$10:$AA$448</definedName>
    <definedName name="found24">found24!$B$10:$Y$1067</definedName>
    <definedName name="found25">found25!$B$10:$AB$1066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33" i="4" l="1"/>
  <c r="P1133" i="4"/>
  <c r="O1133" i="4"/>
  <c r="N1133" i="4"/>
  <c r="R1132" i="4"/>
  <c r="R1131" i="4"/>
  <c r="R1130" i="4"/>
  <c r="R1129" i="4"/>
  <c r="R1128" i="4"/>
  <c r="R1127" i="4"/>
  <c r="R1126" i="4"/>
  <c r="R1125" i="4"/>
  <c r="R1124" i="4"/>
  <c r="R1123" i="4"/>
  <c r="R1122" i="4"/>
  <c r="R1121" i="4"/>
  <c r="R1120" i="4"/>
  <c r="R1119" i="4"/>
  <c r="R1118" i="4"/>
  <c r="R1117" i="4"/>
  <c r="R1116" i="4"/>
  <c r="R1115" i="4"/>
  <c r="R1114" i="4"/>
  <c r="R1113" i="4"/>
  <c r="R1112" i="4"/>
  <c r="R1111" i="4"/>
  <c r="R1110" i="4"/>
  <c r="R1109" i="4"/>
  <c r="R1108" i="4"/>
  <c r="R1107" i="4"/>
  <c r="R1106" i="4"/>
  <c r="R1105" i="4"/>
  <c r="R1104" i="4"/>
  <c r="R1103" i="4"/>
  <c r="R1102" i="4"/>
  <c r="R1101" i="4"/>
  <c r="R1100" i="4"/>
  <c r="R1099" i="4"/>
  <c r="R1098" i="4"/>
  <c r="R1097" i="4"/>
  <c r="R1096" i="4"/>
  <c r="R1095" i="4"/>
  <c r="R1094" i="4"/>
  <c r="R1093" i="4"/>
  <c r="R1092" i="4"/>
  <c r="R1091" i="4"/>
  <c r="R1090" i="4"/>
  <c r="R1089" i="4"/>
  <c r="R1088" i="4"/>
  <c r="R1087" i="4"/>
  <c r="R1086" i="4"/>
  <c r="R1085" i="4"/>
  <c r="R1084" i="4"/>
  <c r="R1083" i="4"/>
  <c r="R1082" i="4"/>
  <c r="R1081" i="4"/>
  <c r="R1080" i="4"/>
  <c r="R1079" i="4"/>
  <c r="R1078" i="4"/>
  <c r="R1077" i="4"/>
  <c r="R1076" i="4"/>
  <c r="R1075" i="4"/>
  <c r="R1074" i="4"/>
  <c r="R1073" i="4"/>
  <c r="R1072" i="4"/>
  <c r="R1071" i="4"/>
  <c r="R1070" i="4"/>
  <c r="R1069" i="4"/>
  <c r="R1068" i="4"/>
  <c r="R1067" i="4"/>
  <c r="R1066" i="4"/>
  <c r="R1065" i="4"/>
  <c r="R1064" i="4"/>
  <c r="R1063" i="4"/>
  <c r="R1062" i="4"/>
  <c r="R1061" i="4"/>
  <c r="R1060" i="4"/>
  <c r="R1059" i="4"/>
  <c r="R1058" i="4"/>
  <c r="R1057" i="4"/>
  <c r="R1056" i="4"/>
  <c r="R1055" i="4"/>
  <c r="R1054" i="4"/>
  <c r="R1053" i="4"/>
  <c r="R1052" i="4"/>
  <c r="R1051" i="4"/>
  <c r="R1050" i="4"/>
  <c r="R1049" i="4"/>
  <c r="R1048" i="4"/>
  <c r="R1047" i="4"/>
  <c r="R1046" i="4"/>
  <c r="R1045" i="4"/>
  <c r="R1044" i="4"/>
  <c r="R1043" i="4"/>
  <c r="R1042" i="4"/>
  <c r="R1041" i="4"/>
  <c r="R1040" i="4"/>
  <c r="R1039" i="4"/>
  <c r="R1038" i="4"/>
  <c r="R1037" i="4"/>
  <c r="R1036" i="4"/>
  <c r="R1035" i="4"/>
  <c r="R1034" i="4"/>
  <c r="R1033" i="4"/>
  <c r="R1032" i="4"/>
  <c r="R1031" i="4"/>
  <c r="R1030" i="4"/>
  <c r="R1029" i="4"/>
  <c r="R1028" i="4"/>
  <c r="R1027" i="4"/>
  <c r="R1026" i="4"/>
  <c r="R1025" i="4"/>
  <c r="R1024" i="4"/>
  <c r="R1023" i="4"/>
  <c r="R1022" i="4"/>
  <c r="R1021" i="4"/>
  <c r="R1020" i="4"/>
  <c r="R1019" i="4"/>
  <c r="R1018" i="4"/>
  <c r="R1017" i="4"/>
  <c r="R1016" i="4"/>
  <c r="R1015" i="4"/>
  <c r="R1014" i="4"/>
  <c r="R1013" i="4"/>
  <c r="R1012" i="4"/>
  <c r="R1011" i="4"/>
  <c r="R1010" i="4"/>
  <c r="R1009" i="4"/>
  <c r="R1008" i="4"/>
  <c r="R1007" i="4"/>
  <c r="R1006" i="4"/>
  <c r="R1005" i="4"/>
  <c r="R1004" i="4"/>
  <c r="R1003" i="4"/>
  <c r="R1002" i="4"/>
  <c r="R1001" i="4"/>
  <c r="R1000" i="4"/>
  <c r="R999" i="4"/>
  <c r="R998" i="4"/>
  <c r="R997" i="4"/>
  <c r="R996" i="4"/>
  <c r="R995" i="4"/>
  <c r="R994" i="4"/>
  <c r="R993" i="4"/>
  <c r="R992" i="4"/>
  <c r="R991" i="4"/>
  <c r="R990" i="4"/>
  <c r="R989" i="4"/>
  <c r="R988" i="4"/>
  <c r="R987" i="4"/>
  <c r="R986" i="4"/>
  <c r="R985" i="4"/>
  <c r="R984" i="4"/>
  <c r="R983" i="4"/>
  <c r="R982" i="4"/>
  <c r="R981" i="4"/>
  <c r="R980" i="4"/>
  <c r="R979" i="4"/>
  <c r="R978" i="4"/>
  <c r="R977" i="4"/>
  <c r="R976" i="4"/>
  <c r="R975" i="4"/>
  <c r="R974" i="4"/>
  <c r="R973" i="4"/>
  <c r="R972" i="4"/>
  <c r="R971" i="4"/>
  <c r="R970" i="4"/>
  <c r="R969" i="4"/>
  <c r="R968" i="4"/>
  <c r="R967" i="4"/>
  <c r="R966" i="4"/>
  <c r="R965" i="4"/>
  <c r="R964" i="4"/>
  <c r="R963" i="4"/>
  <c r="R962" i="4"/>
  <c r="R961" i="4"/>
  <c r="R960" i="4"/>
  <c r="R959" i="4"/>
  <c r="R958" i="4"/>
  <c r="R957" i="4"/>
  <c r="R956" i="4"/>
  <c r="R955" i="4"/>
  <c r="R954" i="4"/>
  <c r="R953" i="4"/>
  <c r="R952" i="4"/>
  <c r="R951" i="4"/>
  <c r="R950" i="4"/>
  <c r="R949" i="4"/>
  <c r="R948" i="4"/>
  <c r="R947" i="4"/>
  <c r="R946" i="4"/>
  <c r="R945" i="4"/>
  <c r="R944" i="4"/>
  <c r="R943" i="4"/>
  <c r="R942" i="4"/>
  <c r="R941" i="4"/>
  <c r="R940" i="4"/>
  <c r="R939" i="4"/>
  <c r="R938" i="4"/>
  <c r="R937" i="4"/>
  <c r="R936" i="4"/>
  <c r="R935" i="4"/>
  <c r="R934" i="4"/>
  <c r="R933" i="4"/>
  <c r="R932" i="4"/>
  <c r="R931" i="4"/>
  <c r="R930" i="4"/>
  <c r="R929" i="4"/>
  <c r="R928" i="4"/>
  <c r="R927" i="4"/>
  <c r="R926" i="4"/>
  <c r="R925" i="4"/>
  <c r="R924" i="4"/>
  <c r="R923" i="4"/>
  <c r="R922" i="4"/>
  <c r="R921" i="4"/>
  <c r="R920" i="4"/>
  <c r="R919" i="4"/>
  <c r="R918" i="4"/>
  <c r="R917" i="4"/>
  <c r="R916" i="4"/>
  <c r="R915" i="4"/>
  <c r="R914" i="4"/>
  <c r="R913" i="4"/>
  <c r="R912" i="4"/>
  <c r="R911" i="4"/>
  <c r="R910" i="4"/>
  <c r="R909" i="4"/>
  <c r="R908" i="4"/>
  <c r="R907" i="4"/>
  <c r="R906" i="4"/>
  <c r="R905" i="4"/>
  <c r="R904" i="4"/>
  <c r="R903" i="4"/>
  <c r="R902" i="4"/>
  <c r="R901" i="4"/>
  <c r="R900" i="4"/>
  <c r="R899" i="4"/>
  <c r="R898" i="4"/>
  <c r="R897" i="4"/>
  <c r="R896" i="4"/>
  <c r="R895" i="4"/>
  <c r="R894" i="4"/>
  <c r="R893" i="4"/>
  <c r="R892" i="4"/>
  <c r="R891" i="4"/>
  <c r="R890" i="4"/>
  <c r="R889" i="4"/>
  <c r="R888" i="4"/>
  <c r="R887" i="4"/>
  <c r="R886" i="4"/>
  <c r="R885" i="4"/>
  <c r="R884" i="4"/>
  <c r="R883" i="4"/>
  <c r="R882" i="4"/>
  <c r="R881" i="4"/>
  <c r="R880" i="4"/>
  <c r="R879" i="4"/>
  <c r="R878" i="4"/>
  <c r="R877" i="4"/>
  <c r="R876" i="4"/>
  <c r="R875" i="4"/>
  <c r="R874" i="4"/>
  <c r="R873" i="4"/>
  <c r="R872" i="4"/>
  <c r="R871" i="4"/>
  <c r="R870" i="4"/>
  <c r="R869" i="4"/>
  <c r="R868" i="4"/>
  <c r="R867" i="4"/>
  <c r="R866" i="4"/>
  <c r="R865" i="4"/>
  <c r="R864" i="4"/>
  <c r="R863" i="4"/>
  <c r="R862" i="4"/>
  <c r="R861" i="4"/>
  <c r="R860" i="4"/>
  <c r="R859" i="4"/>
  <c r="R858" i="4"/>
  <c r="R857" i="4"/>
  <c r="R856" i="4"/>
  <c r="R855" i="4"/>
  <c r="R854" i="4"/>
  <c r="R853" i="4"/>
  <c r="R852" i="4"/>
  <c r="R851" i="4"/>
  <c r="R850" i="4"/>
  <c r="R849" i="4"/>
  <c r="R848" i="4"/>
  <c r="R847" i="4"/>
  <c r="R846" i="4"/>
  <c r="R845" i="4"/>
  <c r="R844" i="4"/>
  <c r="R843" i="4"/>
  <c r="R842" i="4"/>
  <c r="R841" i="4"/>
  <c r="R840" i="4"/>
  <c r="R839" i="4"/>
  <c r="R838" i="4"/>
  <c r="R837" i="4"/>
  <c r="R836" i="4"/>
  <c r="R835" i="4"/>
  <c r="R834" i="4"/>
  <c r="R833" i="4"/>
  <c r="R832" i="4"/>
  <c r="R831" i="4"/>
  <c r="R830" i="4"/>
  <c r="R829" i="4"/>
  <c r="R828" i="4"/>
  <c r="R827" i="4"/>
  <c r="R826" i="4"/>
  <c r="R825" i="4"/>
  <c r="R824" i="4"/>
  <c r="R823" i="4"/>
  <c r="R822" i="4"/>
  <c r="R821" i="4"/>
  <c r="R820" i="4"/>
  <c r="R819" i="4"/>
  <c r="R818" i="4"/>
  <c r="R817" i="4"/>
  <c r="R816" i="4"/>
  <c r="R815" i="4"/>
  <c r="R814" i="4"/>
  <c r="R813" i="4"/>
  <c r="R812" i="4"/>
  <c r="R811" i="4"/>
  <c r="R810" i="4"/>
  <c r="R809" i="4"/>
  <c r="R808" i="4"/>
  <c r="R807" i="4"/>
  <c r="R806" i="4"/>
  <c r="R805" i="4"/>
  <c r="R804" i="4"/>
  <c r="R803" i="4"/>
  <c r="R802" i="4"/>
  <c r="R801" i="4"/>
  <c r="R800" i="4"/>
  <c r="R799" i="4"/>
  <c r="R798" i="4"/>
  <c r="R797" i="4"/>
  <c r="R796" i="4"/>
  <c r="R795" i="4"/>
  <c r="R794" i="4"/>
  <c r="R793" i="4"/>
  <c r="R792" i="4"/>
  <c r="R791" i="4"/>
  <c r="R790" i="4"/>
  <c r="R789" i="4"/>
  <c r="R788" i="4"/>
  <c r="R787" i="4"/>
  <c r="R786" i="4"/>
  <c r="R785" i="4"/>
  <c r="R784" i="4"/>
  <c r="R783" i="4"/>
  <c r="R782" i="4"/>
  <c r="R781" i="4"/>
  <c r="R780" i="4"/>
  <c r="R779" i="4"/>
  <c r="R778" i="4"/>
  <c r="R777" i="4"/>
  <c r="R776" i="4"/>
  <c r="R775" i="4"/>
  <c r="R774" i="4"/>
  <c r="R773" i="4"/>
  <c r="R772" i="4"/>
  <c r="R771" i="4"/>
  <c r="R770" i="4"/>
  <c r="R769" i="4"/>
  <c r="R768" i="4"/>
  <c r="R767" i="4"/>
  <c r="R766" i="4"/>
  <c r="R765" i="4"/>
  <c r="R764" i="4"/>
  <c r="R763" i="4"/>
  <c r="R762" i="4"/>
  <c r="R761" i="4"/>
  <c r="R760" i="4"/>
  <c r="R759" i="4"/>
  <c r="R758" i="4"/>
  <c r="R757" i="4"/>
  <c r="R756" i="4"/>
  <c r="R755" i="4"/>
  <c r="R754" i="4"/>
  <c r="R753" i="4"/>
  <c r="R752" i="4"/>
  <c r="R751" i="4"/>
  <c r="R750" i="4"/>
  <c r="R749" i="4"/>
  <c r="R748" i="4"/>
  <c r="R747" i="4"/>
  <c r="R746" i="4"/>
  <c r="R745" i="4"/>
  <c r="R744" i="4"/>
  <c r="R743" i="4"/>
  <c r="R742" i="4"/>
  <c r="R741" i="4"/>
  <c r="R740" i="4"/>
  <c r="R739" i="4"/>
  <c r="R738" i="4"/>
  <c r="R737" i="4"/>
  <c r="R736" i="4"/>
  <c r="R735" i="4"/>
  <c r="R734" i="4"/>
  <c r="R733" i="4"/>
  <c r="R732" i="4"/>
  <c r="R731" i="4"/>
  <c r="R730" i="4"/>
  <c r="R729" i="4"/>
  <c r="R728" i="4"/>
  <c r="R727" i="4"/>
  <c r="R726" i="4"/>
  <c r="R725" i="4"/>
  <c r="R724" i="4"/>
  <c r="R723" i="4"/>
  <c r="R722" i="4"/>
  <c r="R721" i="4"/>
  <c r="R720" i="4"/>
  <c r="R719" i="4"/>
  <c r="R718" i="4"/>
  <c r="R717" i="4"/>
  <c r="R716" i="4"/>
  <c r="R715" i="4"/>
  <c r="R714" i="4"/>
  <c r="R713" i="4"/>
  <c r="R712" i="4"/>
  <c r="R711" i="4"/>
  <c r="R710" i="4"/>
  <c r="R709" i="4"/>
  <c r="R708" i="4"/>
  <c r="R707" i="4"/>
  <c r="R706" i="4"/>
  <c r="R705" i="4"/>
  <c r="R704" i="4"/>
  <c r="R703" i="4"/>
  <c r="R702" i="4"/>
  <c r="R701" i="4"/>
  <c r="R700" i="4"/>
  <c r="R699" i="4"/>
  <c r="R698" i="4"/>
  <c r="R697" i="4"/>
  <c r="R696" i="4"/>
  <c r="R695" i="4"/>
  <c r="R694" i="4"/>
  <c r="R693" i="4"/>
  <c r="R692" i="4"/>
  <c r="R691" i="4"/>
  <c r="R690" i="4"/>
  <c r="R689" i="4"/>
  <c r="R688" i="4"/>
  <c r="R687" i="4"/>
  <c r="R686" i="4"/>
  <c r="R685" i="4"/>
  <c r="R684" i="4"/>
  <c r="R683" i="4"/>
  <c r="R682" i="4"/>
  <c r="R681" i="4"/>
  <c r="R680" i="4"/>
  <c r="R679" i="4"/>
  <c r="R678" i="4"/>
  <c r="R677" i="4"/>
  <c r="R676" i="4"/>
  <c r="R675" i="4"/>
  <c r="R674" i="4"/>
  <c r="R673" i="4"/>
  <c r="R672" i="4"/>
  <c r="R671" i="4"/>
  <c r="R670" i="4"/>
  <c r="R669" i="4"/>
  <c r="R668" i="4"/>
  <c r="R667" i="4"/>
  <c r="R666" i="4"/>
  <c r="R665" i="4"/>
  <c r="R664" i="4"/>
  <c r="R663" i="4"/>
  <c r="R662" i="4"/>
  <c r="R661" i="4"/>
  <c r="R660" i="4"/>
  <c r="R659" i="4"/>
  <c r="R658" i="4"/>
  <c r="R657" i="4"/>
  <c r="R656" i="4"/>
  <c r="R655" i="4"/>
  <c r="R654" i="4"/>
  <c r="R653" i="4"/>
  <c r="R652" i="4"/>
  <c r="R651" i="4"/>
  <c r="R650" i="4"/>
  <c r="R649" i="4"/>
  <c r="R648" i="4"/>
  <c r="R647" i="4"/>
  <c r="R646" i="4"/>
  <c r="R645" i="4"/>
  <c r="R644" i="4"/>
  <c r="R643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P1132" i="4"/>
  <c r="O1132" i="4"/>
  <c r="N1132" i="4"/>
  <c r="P1131" i="4"/>
  <c r="O1131" i="4"/>
  <c r="N1131" i="4"/>
  <c r="P1130" i="4"/>
  <c r="O1130" i="4"/>
  <c r="N1130" i="4"/>
  <c r="P1129" i="4"/>
  <c r="O1129" i="4"/>
  <c r="N1129" i="4"/>
  <c r="P1128" i="4"/>
  <c r="O1128" i="4"/>
  <c r="N1128" i="4"/>
  <c r="P1127" i="4"/>
  <c r="O1127" i="4"/>
  <c r="N1127" i="4"/>
  <c r="P1126" i="4"/>
  <c r="O1126" i="4"/>
  <c r="N1126" i="4"/>
  <c r="P1125" i="4"/>
  <c r="O1125" i="4"/>
  <c r="N1125" i="4"/>
  <c r="P1124" i="4"/>
  <c r="O1124" i="4"/>
  <c r="N1124" i="4"/>
  <c r="P1123" i="4"/>
  <c r="O1123" i="4"/>
  <c r="N1123" i="4"/>
  <c r="P1122" i="4"/>
  <c r="O1122" i="4"/>
  <c r="N1122" i="4"/>
  <c r="P1121" i="4"/>
  <c r="O1121" i="4"/>
  <c r="N1121" i="4"/>
  <c r="P1120" i="4"/>
  <c r="O1120" i="4"/>
  <c r="N1120" i="4"/>
  <c r="P1119" i="4"/>
  <c r="O1119" i="4"/>
  <c r="N1119" i="4"/>
  <c r="P1118" i="4"/>
  <c r="O1118" i="4"/>
  <c r="N1118" i="4"/>
  <c r="P1117" i="4"/>
  <c r="O1117" i="4"/>
  <c r="N1117" i="4"/>
  <c r="P1116" i="4"/>
  <c r="O1116" i="4"/>
  <c r="N1116" i="4"/>
  <c r="P1115" i="4"/>
  <c r="O1115" i="4"/>
  <c r="N1115" i="4"/>
  <c r="P1114" i="4"/>
  <c r="O1114" i="4"/>
  <c r="N1114" i="4"/>
  <c r="P1113" i="4"/>
  <c r="O1113" i="4"/>
  <c r="N1113" i="4"/>
  <c r="P1112" i="4"/>
  <c r="O1112" i="4"/>
  <c r="N1112" i="4"/>
  <c r="P1111" i="4"/>
  <c r="O1111" i="4"/>
  <c r="N1111" i="4"/>
  <c r="P1110" i="4"/>
  <c r="O1110" i="4"/>
  <c r="N1110" i="4"/>
  <c r="P1109" i="4"/>
  <c r="O1109" i="4"/>
  <c r="N1109" i="4"/>
  <c r="P1108" i="4"/>
  <c r="O1108" i="4"/>
  <c r="N1108" i="4"/>
  <c r="P1107" i="4"/>
  <c r="O1107" i="4"/>
  <c r="N1107" i="4"/>
  <c r="P1106" i="4"/>
  <c r="O1106" i="4"/>
  <c r="N1106" i="4"/>
  <c r="P1105" i="4"/>
  <c r="O1105" i="4"/>
  <c r="N1105" i="4"/>
  <c r="P1104" i="4"/>
  <c r="O1104" i="4"/>
  <c r="N1104" i="4"/>
  <c r="P1103" i="4"/>
  <c r="O1103" i="4"/>
  <c r="N1103" i="4"/>
  <c r="P1102" i="4"/>
  <c r="O1102" i="4"/>
  <c r="N1102" i="4"/>
  <c r="P1101" i="4"/>
  <c r="O1101" i="4"/>
  <c r="N1101" i="4"/>
  <c r="P1100" i="4"/>
  <c r="O1100" i="4"/>
  <c r="N1100" i="4"/>
  <c r="P1099" i="4"/>
  <c r="O1099" i="4"/>
  <c r="N1099" i="4"/>
  <c r="P1098" i="4"/>
  <c r="O1098" i="4"/>
  <c r="N1098" i="4"/>
  <c r="P1097" i="4"/>
  <c r="O1097" i="4"/>
  <c r="N1097" i="4"/>
  <c r="P1096" i="4"/>
  <c r="O1096" i="4"/>
  <c r="N1096" i="4"/>
  <c r="P1095" i="4"/>
  <c r="O1095" i="4"/>
  <c r="N1095" i="4"/>
  <c r="P1094" i="4"/>
  <c r="O1094" i="4"/>
  <c r="N1094" i="4"/>
  <c r="P1093" i="4"/>
  <c r="O1093" i="4"/>
  <c r="N1093" i="4"/>
  <c r="P1092" i="4"/>
  <c r="O1092" i="4"/>
  <c r="N1092" i="4"/>
  <c r="P1091" i="4"/>
  <c r="O1091" i="4"/>
  <c r="N1091" i="4"/>
  <c r="P1090" i="4"/>
  <c r="O1090" i="4"/>
  <c r="N1090" i="4"/>
  <c r="P1089" i="4"/>
  <c r="O1089" i="4"/>
  <c r="N1089" i="4"/>
  <c r="P1088" i="4"/>
  <c r="O1088" i="4"/>
  <c r="N1088" i="4"/>
  <c r="P1087" i="4"/>
  <c r="O1087" i="4"/>
  <c r="N1087" i="4"/>
  <c r="P1086" i="4"/>
  <c r="O1086" i="4"/>
  <c r="N1086" i="4"/>
  <c r="P1085" i="4"/>
  <c r="O1085" i="4"/>
  <c r="N1085" i="4"/>
  <c r="P1084" i="4"/>
  <c r="O1084" i="4"/>
  <c r="N1084" i="4"/>
  <c r="P1083" i="4"/>
  <c r="O1083" i="4"/>
  <c r="N1083" i="4"/>
  <c r="P1082" i="4"/>
  <c r="O1082" i="4"/>
  <c r="N1082" i="4"/>
  <c r="P1081" i="4"/>
  <c r="O1081" i="4"/>
  <c r="N1081" i="4"/>
  <c r="P1080" i="4"/>
  <c r="O1080" i="4"/>
  <c r="N1080" i="4"/>
  <c r="P1079" i="4"/>
  <c r="O1079" i="4"/>
  <c r="N1079" i="4"/>
  <c r="P1078" i="4"/>
  <c r="O1078" i="4"/>
  <c r="N1078" i="4"/>
  <c r="P1077" i="4"/>
  <c r="O1077" i="4"/>
  <c r="N1077" i="4"/>
  <c r="P1076" i="4"/>
  <c r="O1076" i="4"/>
  <c r="N1076" i="4"/>
  <c r="P1075" i="4"/>
  <c r="O1075" i="4"/>
  <c r="N1075" i="4"/>
  <c r="P1074" i="4"/>
  <c r="O1074" i="4"/>
  <c r="N1074" i="4"/>
  <c r="P1073" i="4"/>
  <c r="O1073" i="4"/>
  <c r="N1073" i="4"/>
  <c r="P1072" i="4"/>
  <c r="O1072" i="4"/>
  <c r="N1072" i="4"/>
  <c r="P1071" i="4"/>
  <c r="O1071" i="4"/>
  <c r="N1071" i="4"/>
  <c r="P1070" i="4"/>
  <c r="O1070" i="4"/>
  <c r="N1070" i="4"/>
  <c r="P1069" i="4"/>
  <c r="O1069" i="4"/>
  <c r="N1069" i="4"/>
  <c r="P1068" i="4"/>
  <c r="O1068" i="4"/>
  <c r="N1068" i="4"/>
  <c r="P1067" i="4"/>
  <c r="O1067" i="4"/>
  <c r="N1067" i="4"/>
  <c r="P1066" i="4"/>
  <c r="O1066" i="4"/>
  <c r="N1066" i="4"/>
  <c r="P1065" i="4"/>
  <c r="O1065" i="4"/>
  <c r="N1065" i="4"/>
  <c r="P1064" i="4"/>
  <c r="O1064" i="4"/>
  <c r="N1064" i="4"/>
  <c r="P1063" i="4"/>
  <c r="O1063" i="4"/>
  <c r="N1063" i="4"/>
  <c r="P1062" i="4"/>
  <c r="O1062" i="4"/>
  <c r="N1062" i="4"/>
  <c r="P1061" i="4"/>
  <c r="O1061" i="4"/>
  <c r="N1061" i="4"/>
  <c r="P1060" i="4"/>
  <c r="O1060" i="4"/>
  <c r="N1060" i="4"/>
  <c r="P1059" i="4"/>
  <c r="O1059" i="4"/>
  <c r="N1059" i="4"/>
  <c r="P1058" i="4"/>
  <c r="O1058" i="4"/>
  <c r="N1058" i="4"/>
  <c r="P1057" i="4"/>
  <c r="O1057" i="4"/>
  <c r="N1057" i="4"/>
  <c r="P1056" i="4"/>
  <c r="O1056" i="4"/>
  <c r="N1056" i="4"/>
  <c r="P1055" i="4"/>
  <c r="O1055" i="4"/>
  <c r="N1055" i="4"/>
  <c r="P1054" i="4"/>
  <c r="O1054" i="4"/>
  <c r="N1054" i="4"/>
  <c r="P1053" i="4"/>
  <c r="O1053" i="4"/>
  <c r="N1053" i="4"/>
  <c r="P1052" i="4"/>
  <c r="O1052" i="4"/>
  <c r="N1052" i="4"/>
  <c r="P1051" i="4"/>
  <c r="O1051" i="4"/>
  <c r="N1051" i="4"/>
  <c r="P1050" i="4"/>
  <c r="O1050" i="4"/>
  <c r="N1050" i="4"/>
  <c r="P1049" i="4"/>
  <c r="O1049" i="4"/>
  <c r="N1049" i="4"/>
  <c r="P1048" i="4"/>
  <c r="O1048" i="4"/>
  <c r="N1048" i="4"/>
  <c r="P1047" i="4"/>
  <c r="O1047" i="4"/>
  <c r="N1047" i="4"/>
  <c r="P1046" i="4"/>
  <c r="O1046" i="4"/>
  <c r="N1046" i="4"/>
  <c r="P1045" i="4"/>
  <c r="O1045" i="4"/>
  <c r="N1045" i="4"/>
  <c r="P1044" i="4"/>
  <c r="O1044" i="4"/>
  <c r="N1044" i="4"/>
  <c r="P1043" i="4"/>
  <c r="O1043" i="4"/>
  <c r="N1043" i="4"/>
  <c r="P1042" i="4"/>
  <c r="O1042" i="4"/>
  <c r="N1042" i="4"/>
  <c r="P1041" i="4"/>
  <c r="O1041" i="4"/>
  <c r="N1041" i="4"/>
  <c r="P1040" i="4"/>
  <c r="O1040" i="4"/>
  <c r="N1040" i="4"/>
  <c r="P1039" i="4"/>
  <c r="O1039" i="4"/>
  <c r="N1039" i="4"/>
  <c r="P1038" i="4"/>
  <c r="O1038" i="4"/>
  <c r="N1038" i="4"/>
  <c r="P1037" i="4"/>
  <c r="O1037" i="4"/>
  <c r="N1037" i="4"/>
  <c r="P1036" i="4"/>
  <c r="O1036" i="4"/>
  <c r="N1036" i="4"/>
  <c r="P1035" i="4"/>
  <c r="O1035" i="4"/>
  <c r="N1035" i="4"/>
  <c r="P1034" i="4"/>
  <c r="O1034" i="4"/>
  <c r="N1034" i="4"/>
  <c r="P1033" i="4"/>
  <c r="O1033" i="4"/>
  <c r="N1033" i="4"/>
  <c r="P1032" i="4"/>
  <c r="O1032" i="4"/>
  <c r="N1032" i="4"/>
  <c r="P1031" i="4"/>
  <c r="O1031" i="4"/>
  <c r="N1031" i="4"/>
  <c r="P1030" i="4"/>
  <c r="O1030" i="4"/>
  <c r="N1030" i="4"/>
  <c r="P1029" i="4"/>
  <c r="O1029" i="4"/>
  <c r="N1029" i="4"/>
  <c r="P1028" i="4"/>
  <c r="O1028" i="4"/>
  <c r="N1028" i="4"/>
  <c r="P1027" i="4"/>
  <c r="O1027" i="4"/>
  <c r="N1027" i="4"/>
  <c r="P1026" i="4"/>
  <c r="O1026" i="4"/>
  <c r="N1026" i="4"/>
  <c r="P1025" i="4"/>
  <c r="O1025" i="4"/>
  <c r="N1025" i="4"/>
  <c r="P1024" i="4"/>
  <c r="O1024" i="4"/>
  <c r="N1024" i="4"/>
  <c r="P1023" i="4"/>
  <c r="O1023" i="4"/>
  <c r="N1023" i="4"/>
  <c r="P1022" i="4"/>
  <c r="O1022" i="4"/>
  <c r="N1022" i="4"/>
  <c r="P1021" i="4"/>
  <c r="O1021" i="4"/>
  <c r="N1021" i="4"/>
  <c r="P1020" i="4"/>
  <c r="O1020" i="4"/>
  <c r="N1020" i="4"/>
  <c r="P1019" i="4"/>
  <c r="O1019" i="4"/>
  <c r="N1019" i="4"/>
  <c r="P1018" i="4"/>
  <c r="O1018" i="4"/>
  <c r="N1018" i="4"/>
  <c r="P1017" i="4"/>
  <c r="O1017" i="4"/>
  <c r="N1017" i="4"/>
  <c r="P1016" i="4"/>
  <c r="O1016" i="4"/>
  <c r="N1016" i="4"/>
  <c r="P1015" i="4"/>
  <c r="O1015" i="4"/>
  <c r="N1015" i="4"/>
  <c r="P1014" i="4"/>
  <c r="O1014" i="4"/>
  <c r="N1014" i="4"/>
  <c r="P1013" i="4"/>
  <c r="O1013" i="4"/>
  <c r="N1013" i="4"/>
  <c r="P1012" i="4"/>
  <c r="O1012" i="4"/>
  <c r="N1012" i="4"/>
  <c r="P1011" i="4"/>
  <c r="O1011" i="4"/>
  <c r="N1011" i="4"/>
  <c r="P1010" i="4"/>
  <c r="O1010" i="4"/>
  <c r="N1010" i="4"/>
  <c r="P1009" i="4"/>
  <c r="O1009" i="4"/>
  <c r="N1009" i="4"/>
  <c r="P1008" i="4"/>
  <c r="O1008" i="4"/>
  <c r="N1008" i="4"/>
  <c r="P1007" i="4"/>
  <c r="O1007" i="4"/>
  <c r="N1007" i="4"/>
  <c r="P1006" i="4"/>
  <c r="O1006" i="4"/>
  <c r="N1006" i="4"/>
  <c r="P1005" i="4"/>
  <c r="O1005" i="4"/>
  <c r="N1005" i="4"/>
  <c r="P1004" i="4"/>
  <c r="O1004" i="4"/>
  <c r="N1004" i="4"/>
  <c r="P1003" i="4"/>
  <c r="O1003" i="4"/>
  <c r="N1003" i="4"/>
  <c r="P1002" i="4"/>
  <c r="O1002" i="4"/>
  <c r="N1002" i="4"/>
  <c r="P1001" i="4"/>
  <c r="O1001" i="4"/>
  <c r="N1001" i="4"/>
  <c r="P1000" i="4"/>
  <c r="O1000" i="4"/>
  <c r="N1000" i="4"/>
  <c r="P999" i="4"/>
  <c r="O999" i="4"/>
  <c r="N999" i="4"/>
  <c r="P998" i="4"/>
  <c r="O998" i="4"/>
  <c r="N998" i="4"/>
  <c r="P997" i="4"/>
  <c r="O997" i="4"/>
  <c r="N997" i="4"/>
  <c r="P996" i="4"/>
  <c r="O996" i="4"/>
  <c r="N996" i="4"/>
  <c r="P995" i="4"/>
  <c r="O995" i="4"/>
  <c r="N995" i="4"/>
  <c r="P994" i="4"/>
  <c r="O994" i="4"/>
  <c r="N994" i="4"/>
  <c r="P993" i="4"/>
  <c r="O993" i="4"/>
  <c r="N993" i="4"/>
  <c r="P992" i="4"/>
  <c r="O992" i="4"/>
  <c r="N992" i="4"/>
  <c r="P991" i="4"/>
  <c r="O991" i="4"/>
  <c r="N991" i="4"/>
  <c r="P990" i="4"/>
  <c r="O990" i="4"/>
  <c r="N990" i="4"/>
  <c r="P989" i="4"/>
  <c r="O989" i="4"/>
  <c r="N989" i="4"/>
  <c r="P988" i="4"/>
  <c r="O988" i="4"/>
  <c r="N988" i="4"/>
  <c r="P987" i="4"/>
  <c r="O987" i="4"/>
  <c r="N987" i="4"/>
  <c r="P986" i="4"/>
  <c r="O986" i="4"/>
  <c r="N986" i="4"/>
  <c r="P985" i="4"/>
  <c r="O985" i="4"/>
  <c r="N985" i="4"/>
  <c r="P984" i="4"/>
  <c r="O984" i="4"/>
  <c r="N984" i="4"/>
  <c r="P983" i="4"/>
  <c r="O983" i="4"/>
  <c r="N983" i="4"/>
  <c r="P982" i="4"/>
  <c r="O982" i="4"/>
  <c r="N982" i="4"/>
  <c r="P981" i="4"/>
  <c r="O981" i="4"/>
  <c r="N981" i="4"/>
  <c r="P980" i="4"/>
  <c r="O980" i="4"/>
  <c r="N980" i="4"/>
  <c r="P979" i="4"/>
  <c r="O979" i="4"/>
  <c r="N979" i="4"/>
  <c r="P978" i="4"/>
  <c r="O978" i="4"/>
  <c r="N978" i="4"/>
  <c r="P977" i="4"/>
  <c r="O977" i="4"/>
  <c r="N977" i="4"/>
  <c r="P976" i="4"/>
  <c r="O976" i="4"/>
  <c r="N976" i="4"/>
  <c r="P975" i="4"/>
  <c r="O975" i="4"/>
  <c r="N975" i="4"/>
  <c r="P974" i="4"/>
  <c r="O974" i="4"/>
  <c r="N974" i="4"/>
  <c r="P973" i="4"/>
  <c r="O973" i="4"/>
  <c r="N973" i="4"/>
  <c r="P972" i="4"/>
  <c r="O972" i="4"/>
  <c r="N972" i="4"/>
  <c r="P971" i="4"/>
  <c r="O971" i="4"/>
  <c r="N971" i="4"/>
  <c r="P970" i="4"/>
  <c r="O970" i="4"/>
  <c r="N970" i="4"/>
  <c r="P969" i="4"/>
  <c r="O969" i="4"/>
  <c r="N969" i="4"/>
  <c r="P968" i="4"/>
  <c r="O968" i="4"/>
  <c r="N968" i="4"/>
  <c r="P967" i="4"/>
  <c r="O967" i="4"/>
  <c r="N967" i="4"/>
  <c r="P966" i="4"/>
  <c r="O966" i="4"/>
  <c r="N966" i="4"/>
  <c r="P965" i="4"/>
  <c r="O965" i="4"/>
  <c r="N965" i="4"/>
  <c r="P964" i="4"/>
  <c r="O964" i="4"/>
  <c r="N964" i="4"/>
  <c r="P963" i="4"/>
  <c r="O963" i="4"/>
  <c r="N963" i="4"/>
  <c r="P962" i="4"/>
  <c r="O962" i="4"/>
  <c r="N962" i="4"/>
  <c r="P961" i="4"/>
  <c r="O961" i="4"/>
  <c r="N961" i="4"/>
  <c r="P960" i="4"/>
  <c r="O960" i="4"/>
  <c r="N960" i="4"/>
  <c r="P959" i="4"/>
  <c r="O959" i="4"/>
  <c r="N959" i="4"/>
  <c r="P958" i="4"/>
  <c r="O958" i="4"/>
  <c r="N958" i="4"/>
  <c r="P957" i="4"/>
  <c r="O957" i="4"/>
  <c r="N957" i="4"/>
  <c r="P956" i="4"/>
  <c r="O956" i="4"/>
  <c r="N956" i="4"/>
  <c r="P955" i="4"/>
  <c r="O955" i="4"/>
  <c r="N955" i="4"/>
  <c r="P954" i="4"/>
  <c r="O954" i="4"/>
  <c r="N954" i="4"/>
  <c r="P953" i="4"/>
  <c r="O953" i="4"/>
  <c r="N953" i="4"/>
  <c r="P952" i="4"/>
  <c r="O952" i="4"/>
  <c r="N952" i="4"/>
  <c r="P951" i="4"/>
  <c r="O951" i="4"/>
  <c r="N951" i="4"/>
  <c r="P950" i="4"/>
  <c r="O950" i="4"/>
  <c r="N950" i="4"/>
  <c r="P949" i="4"/>
  <c r="O949" i="4"/>
  <c r="N949" i="4"/>
  <c r="P948" i="4"/>
  <c r="O948" i="4"/>
  <c r="N948" i="4"/>
  <c r="P947" i="4"/>
  <c r="O947" i="4"/>
  <c r="N947" i="4"/>
  <c r="P946" i="4"/>
  <c r="O946" i="4"/>
  <c r="N946" i="4"/>
  <c r="P945" i="4"/>
  <c r="O945" i="4"/>
  <c r="N945" i="4"/>
  <c r="P944" i="4"/>
  <c r="O944" i="4"/>
  <c r="N944" i="4"/>
  <c r="P943" i="4"/>
  <c r="O943" i="4"/>
  <c r="N943" i="4"/>
  <c r="P942" i="4"/>
  <c r="O942" i="4"/>
  <c r="N942" i="4"/>
  <c r="P941" i="4"/>
  <c r="O941" i="4"/>
  <c r="N941" i="4"/>
  <c r="P940" i="4"/>
  <c r="O940" i="4"/>
  <c r="N940" i="4"/>
  <c r="P939" i="4"/>
  <c r="O939" i="4"/>
  <c r="N939" i="4"/>
  <c r="P938" i="4"/>
  <c r="O938" i="4"/>
  <c r="N938" i="4"/>
  <c r="P937" i="4"/>
  <c r="O937" i="4"/>
  <c r="N937" i="4"/>
  <c r="P936" i="4"/>
  <c r="O936" i="4"/>
  <c r="N936" i="4"/>
  <c r="P935" i="4"/>
  <c r="O935" i="4"/>
  <c r="N935" i="4"/>
  <c r="P934" i="4"/>
  <c r="O934" i="4"/>
  <c r="N934" i="4"/>
  <c r="P933" i="4"/>
  <c r="O933" i="4"/>
  <c r="N933" i="4"/>
  <c r="P932" i="4"/>
  <c r="O932" i="4"/>
  <c r="N932" i="4"/>
  <c r="P931" i="4"/>
  <c r="O931" i="4"/>
  <c r="N931" i="4"/>
  <c r="P930" i="4"/>
  <c r="O930" i="4"/>
  <c r="N930" i="4"/>
  <c r="P929" i="4"/>
  <c r="O929" i="4"/>
  <c r="N929" i="4"/>
  <c r="P928" i="4"/>
  <c r="O928" i="4"/>
  <c r="N928" i="4"/>
  <c r="P927" i="4"/>
  <c r="O927" i="4"/>
  <c r="N927" i="4"/>
  <c r="P926" i="4"/>
  <c r="O926" i="4"/>
  <c r="N926" i="4"/>
  <c r="P925" i="4"/>
  <c r="O925" i="4"/>
  <c r="N925" i="4"/>
  <c r="P924" i="4"/>
  <c r="O924" i="4"/>
  <c r="N924" i="4"/>
  <c r="P923" i="4"/>
  <c r="O923" i="4"/>
  <c r="N923" i="4"/>
  <c r="P922" i="4"/>
  <c r="O922" i="4"/>
  <c r="N922" i="4"/>
  <c r="P921" i="4"/>
  <c r="O921" i="4"/>
  <c r="N921" i="4"/>
  <c r="P920" i="4"/>
  <c r="O920" i="4"/>
  <c r="N920" i="4"/>
  <c r="P919" i="4"/>
  <c r="O919" i="4"/>
  <c r="N919" i="4"/>
  <c r="P918" i="4"/>
  <c r="O918" i="4"/>
  <c r="N918" i="4"/>
  <c r="P917" i="4"/>
  <c r="O917" i="4"/>
  <c r="N917" i="4"/>
  <c r="P916" i="4"/>
  <c r="O916" i="4"/>
  <c r="N916" i="4"/>
  <c r="P915" i="4"/>
  <c r="O915" i="4"/>
  <c r="N915" i="4"/>
  <c r="P914" i="4"/>
  <c r="O914" i="4"/>
  <c r="N914" i="4"/>
  <c r="P913" i="4"/>
  <c r="O913" i="4"/>
  <c r="N913" i="4"/>
  <c r="P912" i="4"/>
  <c r="O912" i="4"/>
  <c r="N912" i="4"/>
  <c r="P911" i="4"/>
  <c r="O911" i="4"/>
  <c r="N911" i="4"/>
  <c r="P910" i="4"/>
  <c r="O910" i="4"/>
  <c r="N910" i="4"/>
  <c r="P909" i="4"/>
  <c r="O909" i="4"/>
  <c r="N909" i="4"/>
  <c r="P908" i="4"/>
  <c r="O908" i="4"/>
  <c r="N908" i="4"/>
  <c r="P907" i="4"/>
  <c r="O907" i="4"/>
  <c r="N907" i="4"/>
  <c r="P906" i="4"/>
  <c r="O906" i="4"/>
  <c r="N906" i="4"/>
  <c r="P905" i="4"/>
  <c r="O905" i="4"/>
  <c r="N905" i="4"/>
  <c r="P904" i="4"/>
  <c r="O904" i="4"/>
  <c r="N904" i="4"/>
  <c r="P903" i="4"/>
  <c r="O903" i="4"/>
  <c r="N903" i="4"/>
  <c r="P902" i="4"/>
  <c r="O902" i="4"/>
  <c r="N902" i="4"/>
  <c r="P901" i="4"/>
  <c r="O901" i="4"/>
  <c r="N901" i="4"/>
  <c r="P900" i="4"/>
  <c r="O900" i="4"/>
  <c r="N900" i="4"/>
  <c r="P899" i="4"/>
  <c r="O899" i="4"/>
  <c r="N899" i="4"/>
  <c r="P898" i="4"/>
  <c r="O898" i="4"/>
  <c r="N898" i="4"/>
  <c r="P897" i="4"/>
  <c r="O897" i="4"/>
  <c r="N897" i="4"/>
  <c r="P896" i="4"/>
  <c r="O896" i="4"/>
  <c r="N896" i="4"/>
  <c r="P895" i="4"/>
  <c r="O895" i="4"/>
  <c r="N895" i="4"/>
  <c r="P894" i="4"/>
  <c r="O894" i="4"/>
  <c r="N894" i="4"/>
  <c r="P893" i="4"/>
  <c r="O893" i="4"/>
  <c r="N893" i="4"/>
  <c r="P892" i="4"/>
  <c r="O892" i="4"/>
  <c r="N892" i="4"/>
  <c r="P891" i="4"/>
  <c r="O891" i="4"/>
  <c r="N891" i="4"/>
  <c r="P890" i="4"/>
  <c r="O890" i="4"/>
  <c r="N890" i="4"/>
  <c r="P889" i="4"/>
  <c r="O889" i="4"/>
  <c r="N889" i="4"/>
  <c r="P888" i="4"/>
  <c r="O888" i="4"/>
  <c r="N888" i="4"/>
  <c r="P887" i="4"/>
  <c r="O887" i="4"/>
  <c r="N887" i="4"/>
  <c r="P886" i="4"/>
  <c r="O886" i="4"/>
  <c r="N886" i="4"/>
  <c r="P885" i="4"/>
  <c r="O885" i="4"/>
  <c r="N885" i="4"/>
  <c r="P884" i="4"/>
  <c r="O884" i="4"/>
  <c r="N884" i="4"/>
  <c r="P883" i="4"/>
  <c r="O883" i="4"/>
  <c r="N883" i="4"/>
  <c r="P882" i="4"/>
  <c r="O882" i="4"/>
  <c r="N882" i="4"/>
  <c r="P881" i="4"/>
  <c r="O881" i="4"/>
  <c r="N881" i="4"/>
  <c r="P880" i="4"/>
  <c r="O880" i="4"/>
  <c r="N880" i="4"/>
  <c r="P879" i="4"/>
  <c r="O879" i="4"/>
  <c r="N879" i="4"/>
  <c r="P878" i="4"/>
  <c r="O878" i="4"/>
  <c r="N878" i="4"/>
  <c r="P877" i="4"/>
  <c r="O877" i="4"/>
  <c r="N877" i="4"/>
  <c r="P876" i="4"/>
  <c r="O876" i="4"/>
  <c r="N876" i="4"/>
  <c r="P875" i="4"/>
  <c r="O875" i="4"/>
  <c r="N875" i="4"/>
  <c r="P874" i="4"/>
  <c r="O874" i="4"/>
  <c r="N874" i="4"/>
  <c r="P873" i="4"/>
  <c r="O873" i="4"/>
  <c r="N873" i="4"/>
  <c r="P872" i="4"/>
  <c r="O872" i="4"/>
  <c r="N872" i="4"/>
  <c r="P871" i="4"/>
  <c r="O871" i="4"/>
  <c r="N871" i="4"/>
  <c r="P870" i="4"/>
  <c r="O870" i="4"/>
  <c r="N870" i="4"/>
  <c r="P869" i="4"/>
  <c r="O869" i="4"/>
  <c r="N869" i="4"/>
  <c r="P868" i="4"/>
  <c r="O868" i="4"/>
  <c r="N868" i="4"/>
  <c r="P867" i="4"/>
  <c r="O867" i="4"/>
  <c r="N867" i="4"/>
  <c r="P866" i="4"/>
  <c r="O866" i="4"/>
  <c r="N866" i="4"/>
  <c r="P865" i="4"/>
  <c r="O865" i="4"/>
  <c r="N865" i="4"/>
  <c r="P864" i="4"/>
  <c r="O864" i="4"/>
  <c r="N864" i="4"/>
  <c r="P863" i="4"/>
  <c r="O863" i="4"/>
  <c r="N863" i="4"/>
  <c r="P862" i="4"/>
  <c r="O862" i="4"/>
  <c r="N862" i="4"/>
  <c r="P861" i="4"/>
  <c r="O861" i="4"/>
  <c r="N861" i="4"/>
  <c r="P860" i="4"/>
  <c r="O860" i="4"/>
  <c r="N860" i="4"/>
  <c r="P859" i="4"/>
  <c r="O859" i="4"/>
  <c r="N859" i="4"/>
  <c r="P858" i="4"/>
  <c r="O858" i="4"/>
  <c r="N858" i="4"/>
  <c r="P857" i="4"/>
  <c r="O857" i="4"/>
  <c r="N857" i="4"/>
  <c r="P856" i="4"/>
  <c r="O856" i="4"/>
  <c r="N856" i="4"/>
  <c r="P855" i="4"/>
  <c r="O855" i="4"/>
  <c r="N855" i="4"/>
  <c r="P854" i="4"/>
  <c r="O854" i="4"/>
  <c r="N854" i="4"/>
  <c r="P853" i="4"/>
  <c r="O853" i="4"/>
  <c r="N853" i="4"/>
  <c r="P852" i="4"/>
  <c r="O852" i="4"/>
  <c r="N852" i="4"/>
  <c r="P851" i="4"/>
  <c r="O851" i="4"/>
  <c r="N851" i="4"/>
  <c r="P850" i="4"/>
  <c r="O850" i="4"/>
  <c r="N850" i="4"/>
  <c r="P849" i="4"/>
  <c r="O849" i="4"/>
  <c r="N849" i="4"/>
  <c r="P848" i="4"/>
  <c r="O848" i="4"/>
  <c r="N848" i="4"/>
  <c r="P847" i="4"/>
  <c r="O847" i="4"/>
  <c r="N847" i="4"/>
  <c r="P846" i="4"/>
  <c r="O846" i="4"/>
  <c r="N846" i="4"/>
  <c r="P845" i="4"/>
  <c r="O845" i="4"/>
  <c r="N845" i="4"/>
  <c r="P844" i="4"/>
  <c r="O844" i="4"/>
  <c r="N844" i="4"/>
  <c r="P843" i="4"/>
  <c r="O843" i="4"/>
  <c r="N843" i="4"/>
  <c r="P842" i="4"/>
  <c r="O842" i="4"/>
  <c r="N842" i="4"/>
  <c r="P841" i="4"/>
  <c r="O841" i="4"/>
  <c r="N841" i="4"/>
  <c r="P840" i="4"/>
  <c r="O840" i="4"/>
  <c r="N840" i="4"/>
  <c r="P839" i="4"/>
  <c r="O839" i="4"/>
  <c r="N839" i="4"/>
  <c r="P838" i="4"/>
  <c r="O838" i="4"/>
  <c r="N838" i="4"/>
  <c r="P837" i="4"/>
  <c r="O837" i="4"/>
  <c r="N837" i="4"/>
  <c r="P836" i="4"/>
  <c r="O836" i="4"/>
  <c r="N836" i="4"/>
  <c r="P835" i="4"/>
  <c r="O835" i="4"/>
  <c r="N835" i="4"/>
  <c r="P834" i="4"/>
  <c r="O834" i="4"/>
  <c r="N834" i="4"/>
  <c r="P833" i="4"/>
  <c r="O833" i="4"/>
  <c r="N833" i="4"/>
  <c r="P832" i="4"/>
  <c r="O832" i="4"/>
  <c r="N832" i="4"/>
  <c r="P831" i="4"/>
  <c r="O831" i="4"/>
  <c r="N831" i="4"/>
  <c r="P830" i="4"/>
  <c r="O830" i="4"/>
  <c r="N830" i="4"/>
  <c r="P829" i="4"/>
  <c r="O829" i="4"/>
  <c r="N829" i="4"/>
  <c r="P828" i="4"/>
  <c r="O828" i="4"/>
  <c r="N828" i="4"/>
  <c r="P827" i="4"/>
  <c r="O827" i="4"/>
  <c r="N827" i="4"/>
  <c r="P826" i="4"/>
  <c r="O826" i="4"/>
  <c r="N826" i="4"/>
  <c r="P825" i="4"/>
  <c r="O825" i="4"/>
  <c r="N825" i="4"/>
  <c r="P824" i="4"/>
  <c r="O824" i="4"/>
  <c r="N824" i="4"/>
  <c r="P823" i="4"/>
  <c r="O823" i="4"/>
  <c r="N823" i="4"/>
  <c r="P822" i="4"/>
  <c r="O822" i="4"/>
  <c r="N822" i="4"/>
  <c r="P821" i="4"/>
  <c r="O821" i="4"/>
  <c r="N821" i="4"/>
  <c r="P820" i="4"/>
  <c r="O820" i="4"/>
  <c r="N820" i="4"/>
  <c r="P819" i="4"/>
  <c r="O819" i="4"/>
  <c r="N819" i="4"/>
  <c r="P818" i="4"/>
  <c r="O818" i="4"/>
  <c r="N818" i="4"/>
  <c r="P817" i="4"/>
  <c r="O817" i="4"/>
  <c r="N817" i="4"/>
  <c r="P816" i="4"/>
  <c r="O816" i="4"/>
  <c r="N816" i="4"/>
  <c r="P815" i="4"/>
  <c r="O815" i="4"/>
  <c r="N815" i="4"/>
  <c r="P814" i="4"/>
  <c r="O814" i="4"/>
  <c r="N814" i="4"/>
  <c r="P813" i="4"/>
  <c r="O813" i="4"/>
  <c r="N813" i="4"/>
  <c r="P812" i="4"/>
  <c r="O812" i="4"/>
  <c r="N812" i="4"/>
  <c r="P811" i="4"/>
  <c r="O811" i="4"/>
  <c r="N811" i="4"/>
  <c r="P810" i="4"/>
  <c r="O810" i="4"/>
  <c r="N810" i="4"/>
  <c r="P809" i="4"/>
  <c r="O809" i="4"/>
  <c r="N809" i="4"/>
  <c r="P808" i="4"/>
  <c r="O808" i="4"/>
  <c r="N808" i="4"/>
  <c r="P807" i="4"/>
  <c r="O807" i="4"/>
  <c r="N807" i="4"/>
  <c r="P806" i="4"/>
  <c r="O806" i="4"/>
  <c r="N806" i="4"/>
  <c r="P805" i="4"/>
  <c r="O805" i="4"/>
  <c r="N805" i="4"/>
  <c r="P804" i="4"/>
  <c r="O804" i="4"/>
  <c r="N804" i="4"/>
  <c r="P803" i="4"/>
  <c r="O803" i="4"/>
  <c r="N803" i="4"/>
  <c r="P802" i="4"/>
  <c r="O802" i="4"/>
  <c r="N802" i="4"/>
  <c r="P801" i="4"/>
  <c r="O801" i="4"/>
  <c r="N801" i="4"/>
  <c r="P800" i="4"/>
  <c r="O800" i="4"/>
  <c r="N800" i="4"/>
  <c r="P799" i="4"/>
  <c r="O799" i="4"/>
  <c r="N799" i="4"/>
  <c r="P798" i="4"/>
  <c r="O798" i="4"/>
  <c r="N798" i="4"/>
  <c r="P797" i="4"/>
  <c r="O797" i="4"/>
  <c r="N797" i="4"/>
  <c r="P796" i="4"/>
  <c r="O796" i="4"/>
  <c r="N796" i="4"/>
  <c r="P795" i="4"/>
  <c r="O795" i="4"/>
  <c r="N795" i="4"/>
  <c r="P794" i="4"/>
  <c r="O794" i="4"/>
  <c r="N794" i="4"/>
  <c r="P793" i="4"/>
  <c r="O793" i="4"/>
  <c r="N793" i="4"/>
  <c r="P792" i="4"/>
  <c r="O792" i="4"/>
  <c r="N792" i="4"/>
  <c r="P791" i="4"/>
  <c r="O791" i="4"/>
  <c r="N791" i="4"/>
  <c r="P790" i="4"/>
  <c r="O790" i="4"/>
  <c r="N790" i="4"/>
  <c r="P789" i="4"/>
  <c r="O789" i="4"/>
  <c r="N789" i="4"/>
  <c r="P788" i="4"/>
  <c r="O788" i="4"/>
  <c r="N788" i="4"/>
  <c r="P787" i="4"/>
  <c r="O787" i="4"/>
  <c r="N787" i="4"/>
  <c r="P786" i="4"/>
  <c r="O786" i="4"/>
  <c r="N786" i="4"/>
  <c r="P785" i="4"/>
  <c r="O785" i="4"/>
  <c r="N785" i="4"/>
  <c r="P784" i="4"/>
  <c r="O784" i="4"/>
  <c r="N784" i="4"/>
  <c r="P783" i="4"/>
  <c r="O783" i="4"/>
  <c r="N783" i="4"/>
  <c r="P782" i="4"/>
  <c r="O782" i="4"/>
  <c r="N782" i="4"/>
  <c r="P781" i="4"/>
  <c r="O781" i="4"/>
  <c r="N781" i="4"/>
  <c r="P780" i="4"/>
  <c r="O780" i="4"/>
  <c r="N780" i="4"/>
  <c r="P779" i="4"/>
  <c r="O779" i="4"/>
  <c r="N779" i="4"/>
  <c r="P778" i="4"/>
  <c r="O778" i="4"/>
  <c r="N778" i="4"/>
  <c r="P777" i="4"/>
  <c r="O777" i="4"/>
  <c r="N777" i="4"/>
  <c r="P776" i="4"/>
  <c r="O776" i="4"/>
  <c r="N776" i="4"/>
  <c r="P775" i="4"/>
  <c r="O775" i="4"/>
  <c r="N775" i="4"/>
  <c r="P774" i="4"/>
  <c r="O774" i="4"/>
  <c r="N774" i="4"/>
  <c r="P773" i="4"/>
  <c r="O773" i="4"/>
  <c r="N773" i="4"/>
  <c r="P772" i="4"/>
  <c r="O772" i="4"/>
  <c r="N772" i="4"/>
  <c r="P771" i="4"/>
  <c r="O771" i="4"/>
  <c r="N771" i="4"/>
  <c r="P770" i="4"/>
  <c r="O770" i="4"/>
  <c r="N770" i="4"/>
  <c r="P769" i="4"/>
  <c r="O769" i="4"/>
  <c r="N769" i="4"/>
  <c r="P768" i="4"/>
  <c r="O768" i="4"/>
  <c r="N768" i="4"/>
  <c r="P767" i="4"/>
  <c r="O767" i="4"/>
  <c r="N767" i="4"/>
  <c r="P766" i="4"/>
  <c r="O766" i="4"/>
  <c r="N766" i="4"/>
  <c r="P765" i="4"/>
  <c r="O765" i="4"/>
  <c r="N765" i="4"/>
  <c r="P764" i="4"/>
  <c r="O764" i="4"/>
  <c r="N764" i="4"/>
  <c r="P763" i="4"/>
  <c r="O763" i="4"/>
  <c r="N763" i="4"/>
  <c r="P762" i="4"/>
  <c r="O762" i="4"/>
  <c r="N762" i="4"/>
  <c r="P761" i="4"/>
  <c r="O761" i="4"/>
  <c r="N761" i="4"/>
  <c r="P760" i="4"/>
  <c r="O760" i="4"/>
  <c r="N760" i="4"/>
  <c r="P759" i="4"/>
  <c r="O759" i="4"/>
  <c r="N759" i="4"/>
  <c r="P758" i="4"/>
  <c r="O758" i="4"/>
  <c r="N758" i="4"/>
  <c r="P757" i="4"/>
  <c r="O757" i="4"/>
  <c r="N757" i="4"/>
  <c r="P756" i="4"/>
  <c r="O756" i="4"/>
  <c r="N756" i="4"/>
  <c r="P755" i="4"/>
  <c r="O755" i="4"/>
  <c r="N755" i="4"/>
  <c r="P754" i="4"/>
  <c r="O754" i="4"/>
  <c r="N754" i="4"/>
  <c r="P753" i="4"/>
  <c r="O753" i="4"/>
  <c r="N753" i="4"/>
  <c r="P752" i="4"/>
  <c r="O752" i="4"/>
  <c r="N752" i="4"/>
  <c r="P751" i="4"/>
  <c r="O751" i="4"/>
  <c r="N751" i="4"/>
  <c r="P750" i="4"/>
  <c r="O750" i="4"/>
  <c r="N750" i="4"/>
  <c r="P749" i="4"/>
  <c r="O749" i="4"/>
  <c r="N749" i="4"/>
  <c r="P748" i="4"/>
  <c r="O748" i="4"/>
  <c r="N748" i="4"/>
  <c r="P747" i="4"/>
  <c r="O747" i="4"/>
  <c r="N747" i="4"/>
  <c r="P746" i="4"/>
  <c r="O746" i="4"/>
  <c r="N746" i="4"/>
  <c r="P745" i="4"/>
  <c r="O745" i="4"/>
  <c r="N745" i="4"/>
  <c r="P744" i="4"/>
  <c r="O744" i="4"/>
  <c r="N744" i="4"/>
  <c r="P743" i="4"/>
  <c r="O743" i="4"/>
  <c r="N743" i="4"/>
  <c r="P742" i="4"/>
  <c r="O742" i="4"/>
  <c r="N742" i="4"/>
  <c r="P741" i="4"/>
  <c r="O741" i="4"/>
  <c r="N741" i="4"/>
  <c r="P740" i="4"/>
  <c r="O740" i="4"/>
  <c r="N740" i="4"/>
  <c r="P739" i="4"/>
  <c r="O739" i="4"/>
  <c r="N739" i="4"/>
  <c r="P738" i="4"/>
  <c r="O738" i="4"/>
  <c r="N738" i="4"/>
  <c r="P737" i="4"/>
  <c r="O737" i="4"/>
  <c r="N737" i="4"/>
  <c r="P736" i="4"/>
  <c r="O736" i="4"/>
  <c r="N736" i="4"/>
  <c r="P735" i="4"/>
  <c r="O735" i="4"/>
  <c r="N735" i="4"/>
  <c r="P734" i="4"/>
  <c r="O734" i="4"/>
  <c r="N734" i="4"/>
  <c r="P733" i="4"/>
  <c r="O733" i="4"/>
  <c r="N733" i="4"/>
  <c r="P732" i="4"/>
  <c r="O732" i="4"/>
  <c r="N732" i="4"/>
  <c r="P731" i="4"/>
  <c r="O731" i="4"/>
  <c r="N731" i="4"/>
  <c r="P730" i="4"/>
  <c r="O730" i="4"/>
  <c r="N730" i="4"/>
  <c r="P729" i="4"/>
  <c r="O729" i="4"/>
  <c r="N729" i="4"/>
  <c r="P728" i="4"/>
  <c r="O728" i="4"/>
  <c r="N728" i="4"/>
  <c r="P727" i="4"/>
  <c r="O727" i="4"/>
  <c r="N727" i="4"/>
  <c r="P726" i="4"/>
  <c r="O726" i="4"/>
  <c r="N726" i="4"/>
  <c r="P725" i="4"/>
  <c r="O725" i="4"/>
  <c r="N725" i="4"/>
  <c r="P724" i="4"/>
  <c r="O724" i="4"/>
  <c r="N724" i="4"/>
  <c r="P723" i="4"/>
  <c r="O723" i="4"/>
  <c r="N723" i="4"/>
  <c r="P722" i="4"/>
  <c r="O722" i="4"/>
  <c r="N722" i="4"/>
  <c r="P721" i="4"/>
  <c r="O721" i="4"/>
  <c r="N721" i="4"/>
  <c r="P720" i="4"/>
  <c r="O720" i="4"/>
  <c r="N720" i="4"/>
  <c r="P719" i="4"/>
  <c r="O719" i="4"/>
  <c r="N719" i="4"/>
  <c r="P718" i="4"/>
  <c r="O718" i="4"/>
  <c r="N718" i="4"/>
  <c r="P717" i="4"/>
  <c r="O717" i="4"/>
  <c r="N717" i="4"/>
  <c r="P716" i="4"/>
  <c r="O716" i="4"/>
  <c r="N716" i="4"/>
  <c r="P715" i="4"/>
  <c r="O715" i="4"/>
  <c r="N715" i="4"/>
  <c r="P714" i="4"/>
  <c r="O714" i="4"/>
  <c r="N714" i="4"/>
  <c r="P713" i="4"/>
  <c r="O713" i="4"/>
  <c r="N713" i="4"/>
  <c r="P712" i="4"/>
  <c r="O712" i="4"/>
  <c r="N712" i="4"/>
  <c r="P711" i="4"/>
  <c r="O711" i="4"/>
  <c r="N711" i="4"/>
  <c r="P710" i="4"/>
  <c r="O710" i="4"/>
  <c r="N710" i="4"/>
  <c r="P709" i="4"/>
  <c r="O709" i="4"/>
  <c r="N709" i="4"/>
  <c r="P708" i="4"/>
  <c r="O708" i="4"/>
  <c r="N708" i="4"/>
  <c r="P707" i="4"/>
  <c r="O707" i="4"/>
  <c r="N707" i="4"/>
  <c r="P706" i="4"/>
  <c r="O706" i="4"/>
  <c r="N706" i="4"/>
  <c r="P705" i="4"/>
  <c r="O705" i="4"/>
  <c r="N705" i="4"/>
  <c r="P704" i="4"/>
  <c r="O704" i="4"/>
  <c r="N704" i="4"/>
  <c r="P703" i="4"/>
  <c r="O703" i="4"/>
  <c r="N703" i="4"/>
  <c r="P702" i="4"/>
  <c r="O702" i="4"/>
  <c r="N702" i="4"/>
  <c r="P701" i="4"/>
  <c r="O701" i="4"/>
  <c r="N701" i="4"/>
  <c r="P700" i="4"/>
  <c r="O700" i="4"/>
  <c r="N700" i="4"/>
  <c r="P699" i="4"/>
  <c r="O699" i="4"/>
  <c r="N699" i="4"/>
  <c r="P698" i="4"/>
  <c r="O698" i="4"/>
  <c r="N698" i="4"/>
  <c r="P697" i="4"/>
  <c r="O697" i="4"/>
  <c r="N697" i="4"/>
  <c r="P696" i="4"/>
  <c r="O696" i="4"/>
  <c r="N696" i="4"/>
  <c r="P695" i="4"/>
  <c r="O695" i="4"/>
  <c r="N695" i="4"/>
  <c r="P694" i="4"/>
  <c r="O694" i="4"/>
  <c r="N694" i="4"/>
  <c r="P693" i="4"/>
  <c r="O693" i="4"/>
  <c r="N693" i="4"/>
  <c r="P692" i="4"/>
  <c r="O692" i="4"/>
  <c r="N692" i="4"/>
  <c r="P691" i="4"/>
  <c r="O691" i="4"/>
  <c r="N691" i="4"/>
  <c r="P690" i="4"/>
  <c r="O690" i="4"/>
  <c r="N690" i="4"/>
  <c r="P689" i="4"/>
  <c r="O689" i="4"/>
  <c r="N689" i="4"/>
  <c r="P688" i="4"/>
  <c r="O688" i="4"/>
  <c r="N688" i="4"/>
  <c r="P687" i="4"/>
  <c r="O687" i="4"/>
  <c r="N687" i="4"/>
  <c r="P686" i="4"/>
  <c r="O686" i="4"/>
  <c r="N686" i="4"/>
  <c r="P685" i="4"/>
  <c r="O685" i="4"/>
  <c r="N685" i="4"/>
  <c r="P684" i="4"/>
  <c r="O684" i="4"/>
  <c r="N684" i="4"/>
  <c r="P683" i="4"/>
  <c r="O683" i="4"/>
  <c r="N683" i="4"/>
  <c r="P682" i="4"/>
  <c r="O682" i="4"/>
  <c r="N682" i="4"/>
  <c r="P681" i="4"/>
  <c r="O681" i="4"/>
  <c r="N681" i="4"/>
  <c r="P680" i="4"/>
  <c r="O680" i="4"/>
  <c r="N680" i="4"/>
  <c r="P679" i="4"/>
  <c r="O679" i="4"/>
  <c r="N679" i="4"/>
  <c r="P678" i="4"/>
  <c r="O678" i="4"/>
  <c r="N678" i="4"/>
  <c r="P677" i="4"/>
  <c r="O677" i="4"/>
  <c r="N677" i="4"/>
  <c r="P676" i="4"/>
  <c r="O676" i="4"/>
  <c r="N676" i="4"/>
  <c r="P675" i="4"/>
  <c r="O675" i="4"/>
  <c r="N675" i="4"/>
  <c r="P674" i="4"/>
  <c r="O674" i="4"/>
  <c r="N674" i="4"/>
  <c r="P673" i="4"/>
  <c r="O673" i="4"/>
  <c r="N673" i="4"/>
  <c r="P672" i="4"/>
  <c r="O672" i="4"/>
  <c r="N672" i="4"/>
  <c r="P671" i="4"/>
  <c r="O671" i="4"/>
  <c r="N671" i="4"/>
  <c r="P670" i="4"/>
  <c r="O670" i="4"/>
  <c r="N670" i="4"/>
  <c r="P669" i="4"/>
  <c r="O669" i="4"/>
  <c r="N669" i="4"/>
  <c r="P668" i="4"/>
  <c r="O668" i="4"/>
  <c r="N668" i="4"/>
  <c r="P667" i="4"/>
  <c r="O667" i="4"/>
  <c r="N667" i="4"/>
  <c r="P666" i="4"/>
  <c r="O666" i="4"/>
  <c r="N666" i="4"/>
  <c r="P665" i="4"/>
  <c r="O665" i="4"/>
  <c r="N665" i="4"/>
  <c r="P664" i="4"/>
  <c r="O664" i="4"/>
  <c r="N664" i="4"/>
  <c r="P663" i="4"/>
  <c r="O663" i="4"/>
  <c r="N663" i="4"/>
  <c r="P662" i="4"/>
  <c r="O662" i="4"/>
  <c r="N662" i="4"/>
  <c r="P661" i="4"/>
  <c r="O661" i="4"/>
  <c r="N661" i="4"/>
  <c r="P660" i="4"/>
  <c r="O660" i="4"/>
  <c r="N660" i="4"/>
  <c r="P659" i="4"/>
  <c r="O659" i="4"/>
  <c r="N659" i="4"/>
  <c r="P658" i="4"/>
  <c r="O658" i="4"/>
  <c r="N658" i="4"/>
  <c r="P657" i="4"/>
  <c r="O657" i="4"/>
  <c r="N657" i="4"/>
  <c r="P656" i="4"/>
  <c r="O656" i="4"/>
  <c r="N656" i="4"/>
  <c r="P655" i="4"/>
  <c r="O655" i="4"/>
  <c r="N655" i="4"/>
  <c r="P654" i="4"/>
  <c r="O654" i="4"/>
  <c r="N654" i="4"/>
  <c r="P653" i="4"/>
  <c r="O653" i="4"/>
  <c r="N653" i="4"/>
  <c r="P652" i="4"/>
  <c r="O652" i="4"/>
  <c r="N652" i="4"/>
  <c r="P651" i="4"/>
  <c r="O651" i="4"/>
  <c r="N651" i="4"/>
  <c r="P650" i="4"/>
  <c r="O650" i="4"/>
  <c r="N650" i="4"/>
  <c r="P649" i="4"/>
  <c r="O649" i="4"/>
  <c r="N649" i="4"/>
  <c r="P648" i="4"/>
  <c r="O648" i="4"/>
  <c r="N648" i="4"/>
  <c r="P647" i="4"/>
  <c r="O647" i="4"/>
  <c r="N647" i="4"/>
  <c r="P646" i="4"/>
  <c r="O646" i="4"/>
  <c r="N646" i="4"/>
  <c r="P645" i="4"/>
  <c r="O645" i="4"/>
  <c r="N645" i="4"/>
  <c r="P644" i="4"/>
  <c r="O644" i="4"/>
  <c r="N644" i="4"/>
  <c r="P643" i="4"/>
  <c r="O643" i="4"/>
  <c r="N643" i="4"/>
  <c r="P642" i="4"/>
  <c r="O642" i="4"/>
  <c r="N642" i="4"/>
  <c r="P641" i="4"/>
  <c r="O641" i="4"/>
  <c r="N641" i="4"/>
  <c r="P640" i="4"/>
  <c r="O640" i="4"/>
  <c r="N640" i="4"/>
  <c r="P639" i="4"/>
  <c r="O639" i="4"/>
  <c r="N639" i="4"/>
  <c r="P638" i="4"/>
  <c r="O638" i="4"/>
  <c r="N638" i="4"/>
  <c r="P637" i="4"/>
  <c r="O637" i="4"/>
  <c r="N637" i="4"/>
  <c r="P636" i="4"/>
  <c r="O636" i="4"/>
  <c r="N636" i="4"/>
  <c r="P635" i="4"/>
  <c r="O635" i="4"/>
  <c r="N635" i="4"/>
  <c r="P634" i="4"/>
  <c r="O634" i="4"/>
  <c r="N634" i="4"/>
  <c r="P633" i="4"/>
  <c r="O633" i="4"/>
  <c r="N633" i="4"/>
  <c r="P632" i="4"/>
  <c r="O632" i="4"/>
  <c r="N632" i="4"/>
  <c r="P631" i="4"/>
  <c r="O631" i="4"/>
  <c r="N631" i="4"/>
  <c r="P630" i="4"/>
  <c r="O630" i="4"/>
  <c r="N630" i="4"/>
  <c r="P629" i="4"/>
  <c r="O629" i="4"/>
  <c r="N629" i="4"/>
  <c r="P628" i="4"/>
  <c r="O628" i="4"/>
  <c r="N628" i="4"/>
  <c r="P627" i="4"/>
  <c r="O627" i="4"/>
  <c r="N627" i="4"/>
  <c r="P626" i="4"/>
  <c r="O626" i="4"/>
  <c r="N626" i="4"/>
  <c r="P625" i="4"/>
  <c r="O625" i="4"/>
  <c r="N625" i="4"/>
  <c r="P624" i="4"/>
  <c r="O624" i="4"/>
  <c r="N624" i="4"/>
  <c r="P623" i="4"/>
  <c r="O623" i="4"/>
  <c r="N623" i="4"/>
  <c r="P622" i="4"/>
  <c r="O622" i="4"/>
  <c r="N622" i="4"/>
  <c r="P621" i="4"/>
  <c r="O621" i="4"/>
  <c r="N621" i="4"/>
  <c r="P620" i="4"/>
  <c r="O620" i="4"/>
  <c r="N620" i="4"/>
  <c r="P619" i="4"/>
  <c r="O619" i="4"/>
  <c r="N619" i="4"/>
  <c r="P618" i="4"/>
  <c r="O618" i="4"/>
  <c r="N618" i="4"/>
  <c r="P617" i="4"/>
  <c r="O617" i="4"/>
  <c r="N617" i="4"/>
  <c r="P616" i="4"/>
  <c r="O616" i="4"/>
  <c r="N616" i="4"/>
  <c r="P615" i="4"/>
  <c r="O615" i="4"/>
  <c r="N615" i="4"/>
  <c r="P614" i="4"/>
  <c r="O614" i="4"/>
  <c r="N614" i="4"/>
  <c r="P613" i="4"/>
  <c r="O613" i="4"/>
  <c r="N613" i="4"/>
  <c r="P612" i="4"/>
  <c r="O612" i="4"/>
  <c r="N612" i="4"/>
  <c r="P611" i="4"/>
  <c r="O611" i="4"/>
  <c r="N611" i="4"/>
  <c r="P610" i="4"/>
  <c r="O610" i="4"/>
  <c r="N610" i="4"/>
  <c r="P609" i="4"/>
  <c r="O609" i="4"/>
  <c r="N609" i="4"/>
  <c r="P608" i="4"/>
  <c r="O608" i="4"/>
  <c r="N608" i="4"/>
  <c r="P607" i="4"/>
  <c r="O607" i="4"/>
  <c r="N607" i="4"/>
  <c r="P606" i="4"/>
  <c r="O606" i="4"/>
  <c r="N606" i="4"/>
  <c r="P605" i="4"/>
  <c r="O605" i="4"/>
  <c r="N605" i="4"/>
  <c r="P604" i="4"/>
  <c r="O604" i="4"/>
  <c r="N604" i="4"/>
  <c r="P603" i="4"/>
  <c r="O603" i="4"/>
  <c r="N603" i="4"/>
  <c r="P602" i="4"/>
  <c r="O602" i="4"/>
  <c r="N602" i="4"/>
  <c r="P601" i="4"/>
  <c r="O601" i="4"/>
  <c r="N601" i="4"/>
  <c r="P600" i="4"/>
  <c r="O600" i="4"/>
  <c r="N600" i="4"/>
  <c r="P599" i="4"/>
  <c r="O599" i="4"/>
  <c r="N599" i="4"/>
  <c r="P598" i="4"/>
  <c r="O598" i="4"/>
  <c r="N598" i="4"/>
  <c r="P597" i="4"/>
  <c r="O597" i="4"/>
  <c r="N597" i="4"/>
  <c r="P596" i="4"/>
  <c r="O596" i="4"/>
  <c r="N596" i="4"/>
  <c r="P595" i="4"/>
  <c r="O595" i="4"/>
  <c r="N595" i="4"/>
  <c r="P594" i="4"/>
  <c r="O594" i="4"/>
  <c r="N594" i="4"/>
  <c r="P593" i="4"/>
  <c r="O593" i="4"/>
  <c r="N593" i="4"/>
  <c r="P592" i="4"/>
  <c r="O592" i="4"/>
  <c r="N592" i="4"/>
  <c r="P591" i="4"/>
  <c r="O591" i="4"/>
  <c r="N591" i="4"/>
  <c r="P590" i="4"/>
  <c r="O590" i="4"/>
  <c r="N590" i="4"/>
  <c r="P589" i="4"/>
  <c r="O589" i="4"/>
  <c r="N589" i="4"/>
  <c r="P588" i="4"/>
  <c r="O588" i="4"/>
  <c r="N588" i="4"/>
  <c r="P587" i="4"/>
  <c r="O587" i="4"/>
  <c r="N587" i="4"/>
  <c r="P586" i="4"/>
  <c r="O586" i="4"/>
  <c r="N586" i="4"/>
  <c r="P585" i="4"/>
  <c r="O585" i="4"/>
  <c r="N585" i="4"/>
  <c r="P584" i="4"/>
  <c r="O584" i="4"/>
  <c r="N584" i="4"/>
  <c r="P583" i="4"/>
  <c r="O583" i="4"/>
  <c r="N583" i="4"/>
  <c r="P582" i="4"/>
  <c r="O582" i="4"/>
  <c r="N582" i="4"/>
  <c r="P581" i="4"/>
  <c r="O581" i="4"/>
  <c r="N581" i="4"/>
  <c r="P580" i="4"/>
  <c r="O580" i="4"/>
  <c r="N580" i="4"/>
  <c r="P579" i="4"/>
  <c r="O579" i="4"/>
  <c r="N579" i="4"/>
  <c r="P578" i="4"/>
  <c r="O578" i="4"/>
  <c r="N578" i="4"/>
  <c r="P577" i="4"/>
  <c r="O577" i="4"/>
  <c r="N577" i="4"/>
  <c r="P576" i="4"/>
  <c r="O576" i="4"/>
  <c r="N576" i="4"/>
  <c r="P575" i="4"/>
  <c r="O575" i="4"/>
  <c r="N575" i="4"/>
  <c r="P574" i="4"/>
  <c r="O574" i="4"/>
  <c r="N574" i="4"/>
  <c r="P573" i="4"/>
  <c r="O573" i="4"/>
  <c r="N573" i="4"/>
  <c r="P572" i="4"/>
  <c r="O572" i="4"/>
  <c r="N572" i="4"/>
  <c r="P571" i="4"/>
  <c r="O571" i="4"/>
  <c r="N571" i="4"/>
  <c r="P570" i="4"/>
  <c r="O570" i="4"/>
  <c r="N570" i="4"/>
  <c r="P569" i="4"/>
  <c r="O569" i="4"/>
  <c r="N569" i="4"/>
  <c r="P568" i="4"/>
  <c r="O568" i="4"/>
  <c r="N568" i="4"/>
  <c r="P567" i="4"/>
  <c r="O567" i="4"/>
  <c r="N567" i="4"/>
  <c r="P566" i="4"/>
  <c r="O566" i="4"/>
  <c r="N566" i="4"/>
  <c r="P565" i="4"/>
  <c r="O565" i="4"/>
  <c r="N565" i="4"/>
  <c r="P564" i="4"/>
  <c r="O564" i="4"/>
  <c r="N564" i="4"/>
  <c r="P563" i="4"/>
  <c r="O563" i="4"/>
  <c r="N563" i="4"/>
  <c r="P562" i="4"/>
  <c r="O562" i="4"/>
  <c r="N562" i="4"/>
  <c r="P561" i="4"/>
  <c r="O561" i="4"/>
  <c r="N561" i="4"/>
  <c r="P560" i="4"/>
  <c r="O560" i="4"/>
  <c r="N560" i="4"/>
  <c r="P559" i="4"/>
  <c r="O559" i="4"/>
  <c r="N559" i="4"/>
  <c r="P558" i="4"/>
  <c r="O558" i="4"/>
  <c r="N558" i="4"/>
  <c r="P557" i="4"/>
  <c r="O557" i="4"/>
  <c r="N557" i="4"/>
  <c r="P556" i="4"/>
  <c r="O556" i="4"/>
  <c r="N556" i="4"/>
  <c r="P555" i="4"/>
  <c r="O555" i="4"/>
  <c r="N555" i="4"/>
  <c r="P554" i="4"/>
  <c r="O554" i="4"/>
  <c r="N554" i="4"/>
  <c r="P553" i="4"/>
  <c r="O553" i="4"/>
  <c r="N553" i="4"/>
  <c r="P552" i="4"/>
  <c r="O552" i="4"/>
  <c r="N552" i="4"/>
  <c r="P551" i="4"/>
  <c r="O551" i="4"/>
  <c r="N551" i="4"/>
  <c r="P550" i="4"/>
  <c r="O550" i="4"/>
  <c r="N550" i="4"/>
  <c r="P549" i="4"/>
  <c r="O549" i="4"/>
  <c r="N549" i="4"/>
  <c r="P548" i="4"/>
  <c r="O548" i="4"/>
  <c r="N548" i="4"/>
  <c r="P547" i="4"/>
  <c r="O547" i="4"/>
  <c r="N547" i="4"/>
  <c r="P546" i="4"/>
  <c r="O546" i="4"/>
  <c r="N546" i="4"/>
  <c r="P545" i="4"/>
  <c r="O545" i="4"/>
  <c r="N545" i="4"/>
  <c r="P544" i="4"/>
  <c r="O544" i="4"/>
  <c r="N544" i="4"/>
  <c r="P543" i="4"/>
  <c r="O543" i="4"/>
  <c r="N543" i="4"/>
  <c r="P542" i="4"/>
  <c r="O542" i="4"/>
  <c r="N542" i="4"/>
  <c r="P541" i="4"/>
  <c r="O541" i="4"/>
  <c r="N541" i="4"/>
  <c r="P540" i="4"/>
  <c r="O540" i="4"/>
  <c r="N540" i="4"/>
  <c r="P539" i="4"/>
  <c r="O539" i="4"/>
  <c r="N539" i="4"/>
  <c r="P538" i="4"/>
  <c r="O538" i="4"/>
  <c r="N538" i="4"/>
  <c r="P537" i="4"/>
  <c r="O537" i="4"/>
  <c r="N537" i="4"/>
  <c r="P536" i="4"/>
  <c r="O536" i="4"/>
  <c r="N536" i="4"/>
  <c r="P535" i="4"/>
  <c r="O535" i="4"/>
  <c r="N535" i="4"/>
  <c r="P534" i="4"/>
  <c r="O534" i="4"/>
  <c r="N534" i="4"/>
  <c r="P533" i="4"/>
  <c r="O533" i="4"/>
  <c r="N533" i="4"/>
  <c r="P532" i="4"/>
  <c r="O532" i="4"/>
  <c r="N532" i="4"/>
  <c r="P531" i="4"/>
  <c r="O531" i="4"/>
  <c r="N531" i="4"/>
  <c r="P530" i="4"/>
  <c r="O530" i="4"/>
  <c r="N530" i="4"/>
  <c r="P529" i="4"/>
  <c r="O529" i="4"/>
  <c r="N529" i="4"/>
  <c r="P528" i="4"/>
  <c r="O528" i="4"/>
  <c r="N528" i="4"/>
  <c r="P527" i="4"/>
  <c r="O527" i="4"/>
  <c r="N527" i="4"/>
  <c r="P526" i="4"/>
  <c r="O526" i="4"/>
  <c r="N526" i="4"/>
  <c r="P525" i="4"/>
  <c r="O525" i="4"/>
  <c r="N525" i="4"/>
  <c r="P524" i="4"/>
  <c r="O524" i="4"/>
  <c r="N524" i="4"/>
  <c r="P523" i="4"/>
  <c r="O523" i="4"/>
  <c r="N523" i="4"/>
  <c r="P522" i="4"/>
  <c r="O522" i="4"/>
  <c r="N522" i="4"/>
  <c r="P521" i="4"/>
  <c r="O521" i="4"/>
  <c r="N521" i="4"/>
  <c r="P520" i="4"/>
  <c r="O520" i="4"/>
  <c r="N520" i="4"/>
  <c r="P519" i="4"/>
  <c r="O519" i="4"/>
  <c r="N519" i="4"/>
  <c r="P518" i="4"/>
  <c r="O518" i="4"/>
  <c r="N518" i="4"/>
  <c r="P517" i="4"/>
  <c r="O517" i="4"/>
  <c r="N517" i="4"/>
  <c r="P516" i="4"/>
  <c r="O516" i="4"/>
  <c r="N516" i="4"/>
  <c r="P515" i="4"/>
  <c r="O515" i="4"/>
  <c r="N515" i="4"/>
  <c r="P514" i="4"/>
  <c r="O514" i="4"/>
  <c r="N514" i="4"/>
  <c r="P513" i="4"/>
  <c r="O513" i="4"/>
  <c r="N513" i="4"/>
  <c r="P512" i="4"/>
  <c r="O512" i="4"/>
  <c r="N512" i="4"/>
  <c r="P511" i="4"/>
  <c r="O511" i="4"/>
  <c r="N511" i="4"/>
  <c r="P510" i="4"/>
  <c r="O510" i="4"/>
  <c r="N510" i="4"/>
  <c r="P509" i="4"/>
  <c r="O509" i="4"/>
  <c r="N509" i="4"/>
  <c r="P508" i="4"/>
  <c r="O508" i="4"/>
  <c r="N508" i="4"/>
  <c r="P507" i="4"/>
  <c r="O507" i="4"/>
  <c r="N507" i="4"/>
  <c r="P506" i="4"/>
  <c r="O506" i="4"/>
  <c r="N506" i="4"/>
  <c r="P505" i="4"/>
  <c r="O505" i="4"/>
  <c r="N505" i="4"/>
  <c r="P504" i="4"/>
  <c r="O504" i="4"/>
  <c r="N504" i="4"/>
  <c r="P503" i="4"/>
  <c r="O503" i="4"/>
  <c r="N503" i="4"/>
  <c r="P502" i="4"/>
  <c r="O502" i="4"/>
  <c r="N502" i="4"/>
  <c r="P501" i="4"/>
  <c r="O501" i="4"/>
  <c r="N501" i="4"/>
  <c r="P500" i="4"/>
  <c r="O500" i="4"/>
  <c r="N500" i="4"/>
  <c r="P499" i="4"/>
  <c r="O499" i="4"/>
  <c r="N499" i="4"/>
  <c r="P498" i="4"/>
  <c r="O498" i="4"/>
  <c r="N498" i="4"/>
  <c r="P497" i="4"/>
  <c r="O497" i="4"/>
  <c r="N497" i="4"/>
  <c r="P496" i="4"/>
  <c r="O496" i="4"/>
  <c r="N496" i="4"/>
  <c r="P495" i="4"/>
  <c r="O495" i="4"/>
  <c r="N495" i="4"/>
  <c r="P494" i="4"/>
  <c r="O494" i="4"/>
  <c r="N494" i="4"/>
  <c r="P493" i="4"/>
  <c r="O493" i="4"/>
  <c r="N493" i="4"/>
  <c r="P492" i="4"/>
  <c r="O492" i="4"/>
  <c r="N492" i="4"/>
  <c r="P491" i="4"/>
  <c r="O491" i="4"/>
  <c r="N491" i="4"/>
  <c r="P490" i="4"/>
  <c r="O490" i="4"/>
  <c r="N490" i="4"/>
  <c r="P489" i="4"/>
  <c r="O489" i="4"/>
  <c r="N489" i="4"/>
  <c r="P488" i="4"/>
  <c r="O488" i="4"/>
  <c r="N488" i="4"/>
  <c r="P487" i="4"/>
  <c r="O487" i="4"/>
  <c r="N487" i="4"/>
  <c r="P486" i="4"/>
  <c r="O486" i="4"/>
  <c r="N486" i="4"/>
  <c r="P485" i="4"/>
  <c r="O485" i="4"/>
  <c r="N485" i="4"/>
  <c r="P484" i="4"/>
  <c r="O484" i="4"/>
  <c r="N484" i="4"/>
  <c r="P483" i="4"/>
  <c r="O483" i="4"/>
  <c r="N483" i="4"/>
  <c r="P482" i="4"/>
  <c r="O482" i="4"/>
  <c r="N482" i="4"/>
  <c r="P481" i="4"/>
  <c r="O481" i="4"/>
  <c r="N481" i="4"/>
  <c r="P480" i="4"/>
  <c r="O480" i="4"/>
  <c r="N480" i="4"/>
  <c r="P479" i="4"/>
  <c r="O479" i="4"/>
  <c r="N479" i="4"/>
  <c r="P478" i="4"/>
  <c r="O478" i="4"/>
  <c r="N478" i="4"/>
  <c r="P477" i="4"/>
  <c r="O477" i="4"/>
  <c r="N477" i="4"/>
  <c r="P476" i="4"/>
  <c r="O476" i="4"/>
  <c r="N476" i="4"/>
  <c r="P475" i="4"/>
  <c r="O475" i="4"/>
  <c r="N475" i="4"/>
  <c r="P474" i="4"/>
  <c r="O474" i="4"/>
  <c r="N474" i="4"/>
  <c r="P473" i="4"/>
  <c r="O473" i="4"/>
  <c r="N473" i="4"/>
  <c r="P472" i="4"/>
  <c r="O472" i="4"/>
  <c r="N472" i="4"/>
  <c r="P471" i="4"/>
  <c r="O471" i="4"/>
  <c r="N471" i="4"/>
  <c r="P470" i="4"/>
  <c r="O470" i="4"/>
  <c r="N470" i="4"/>
  <c r="P469" i="4"/>
  <c r="O469" i="4"/>
  <c r="N469" i="4"/>
  <c r="P468" i="4"/>
  <c r="O468" i="4"/>
  <c r="N468" i="4"/>
  <c r="P467" i="4"/>
  <c r="O467" i="4"/>
  <c r="N467" i="4"/>
  <c r="P466" i="4"/>
  <c r="O466" i="4"/>
  <c r="N466" i="4"/>
  <c r="P465" i="4"/>
  <c r="O465" i="4"/>
  <c r="N465" i="4"/>
  <c r="P464" i="4"/>
  <c r="O464" i="4"/>
  <c r="N464" i="4"/>
  <c r="P463" i="4"/>
  <c r="O463" i="4"/>
  <c r="N463" i="4"/>
  <c r="P462" i="4"/>
  <c r="O462" i="4"/>
  <c r="N462" i="4"/>
  <c r="P461" i="4"/>
  <c r="O461" i="4"/>
  <c r="N461" i="4"/>
  <c r="P460" i="4"/>
  <c r="O460" i="4"/>
  <c r="N460" i="4"/>
  <c r="P459" i="4"/>
  <c r="O459" i="4"/>
  <c r="N459" i="4"/>
  <c r="P458" i="4"/>
  <c r="O458" i="4"/>
  <c r="N458" i="4"/>
  <c r="P457" i="4"/>
  <c r="O457" i="4"/>
  <c r="N457" i="4"/>
  <c r="P456" i="4"/>
  <c r="O456" i="4"/>
  <c r="N456" i="4"/>
  <c r="P455" i="4"/>
  <c r="O455" i="4"/>
  <c r="N455" i="4"/>
  <c r="P454" i="4"/>
  <c r="O454" i="4"/>
  <c r="N454" i="4"/>
  <c r="P453" i="4"/>
  <c r="O453" i="4"/>
  <c r="N453" i="4"/>
  <c r="P452" i="4"/>
  <c r="O452" i="4"/>
  <c r="N452" i="4"/>
  <c r="P451" i="4"/>
  <c r="O451" i="4"/>
  <c r="N451" i="4"/>
  <c r="P450" i="4"/>
  <c r="O450" i="4"/>
  <c r="N450" i="4"/>
  <c r="P449" i="4"/>
  <c r="O449" i="4"/>
  <c r="N449" i="4"/>
  <c r="P448" i="4"/>
  <c r="O448" i="4"/>
  <c r="N448" i="4"/>
  <c r="P447" i="4"/>
  <c r="O447" i="4"/>
  <c r="N447" i="4"/>
  <c r="P446" i="4"/>
  <c r="O446" i="4"/>
  <c r="N446" i="4"/>
  <c r="P445" i="4"/>
  <c r="O445" i="4"/>
  <c r="N445" i="4"/>
  <c r="P444" i="4"/>
  <c r="O444" i="4"/>
  <c r="N444" i="4"/>
  <c r="P443" i="4"/>
  <c r="O443" i="4"/>
  <c r="N443" i="4"/>
  <c r="P442" i="4"/>
  <c r="O442" i="4"/>
  <c r="N442" i="4"/>
  <c r="P441" i="4"/>
  <c r="O441" i="4"/>
  <c r="N441" i="4"/>
  <c r="P440" i="4"/>
  <c r="O440" i="4"/>
  <c r="N440" i="4"/>
  <c r="P439" i="4"/>
  <c r="O439" i="4"/>
  <c r="N439" i="4"/>
  <c r="P438" i="4"/>
  <c r="O438" i="4"/>
  <c r="N438" i="4"/>
  <c r="P437" i="4"/>
  <c r="O437" i="4"/>
  <c r="N437" i="4"/>
  <c r="P436" i="4"/>
  <c r="O436" i="4"/>
  <c r="N436" i="4"/>
  <c r="P435" i="4"/>
  <c r="O435" i="4"/>
  <c r="N435" i="4"/>
  <c r="P434" i="4"/>
  <c r="O434" i="4"/>
  <c r="N434" i="4"/>
  <c r="P433" i="4"/>
  <c r="O433" i="4"/>
  <c r="N433" i="4"/>
  <c r="P432" i="4"/>
  <c r="O432" i="4"/>
  <c r="N432" i="4"/>
  <c r="P431" i="4"/>
  <c r="O431" i="4"/>
  <c r="N431" i="4"/>
  <c r="P430" i="4"/>
  <c r="O430" i="4"/>
  <c r="N430" i="4"/>
  <c r="P429" i="4"/>
  <c r="O429" i="4"/>
  <c r="N429" i="4"/>
  <c r="P428" i="4"/>
  <c r="O428" i="4"/>
  <c r="N428" i="4"/>
  <c r="P427" i="4"/>
  <c r="O427" i="4"/>
  <c r="N427" i="4"/>
  <c r="P426" i="4"/>
  <c r="O426" i="4"/>
  <c r="N426" i="4"/>
  <c r="P425" i="4"/>
  <c r="O425" i="4"/>
  <c r="N425" i="4"/>
  <c r="P424" i="4"/>
  <c r="O424" i="4"/>
  <c r="N424" i="4"/>
  <c r="P423" i="4"/>
  <c r="O423" i="4"/>
  <c r="N423" i="4"/>
  <c r="P422" i="4"/>
  <c r="O422" i="4"/>
  <c r="N422" i="4"/>
  <c r="P421" i="4"/>
  <c r="O421" i="4"/>
  <c r="N421" i="4"/>
  <c r="P420" i="4"/>
  <c r="O420" i="4"/>
  <c r="N420" i="4"/>
  <c r="P419" i="4"/>
  <c r="O419" i="4"/>
  <c r="N419" i="4"/>
  <c r="P418" i="4"/>
  <c r="O418" i="4"/>
  <c r="N418" i="4"/>
  <c r="P417" i="4"/>
  <c r="O417" i="4"/>
  <c r="N417" i="4"/>
  <c r="P416" i="4"/>
  <c r="O416" i="4"/>
  <c r="N416" i="4"/>
  <c r="P415" i="4"/>
  <c r="O415" i="4"/>
  <c r="N415" i="4"/>
  <c r="P414" i="4"/>
  <c r="O414" i="4"/>
  <c r="N414" i="4"/>
  <c r="P413" i="4"/>
  <c r="O413" i="4"/>
  <c r="N413" i="4"/>
  <c r="P412" i="4"/>
  <c r="O412" i="4"/>
  <c r="N412" i="4"/>
  <c r="P411" i="4"/>
  <c r="O411" i="4"/>
  <c r="N411" i="4"/>
  <c r="P410" i="4"/>
  <c r="O410" i="4"/>
  <c r="N410" i="4"/>
  <c r="P409" i="4"/>
  <c r="O409" i="4"/>
  <c r="N409" i="4"/>
  <c r="P408" i="4"/>
  <c r="O408" i="4"/>
  <c r="N408" i="4"/>
  <c r="P407" i="4"/>
  <c r="O407" i="4"/>
  <c r="N407" i="4"/>
  <c r="P406" i="4"/>
  <c r="O406" i="4"/>
  <c r="N406" i="4"/>
  <c r="P405" i="4"/>
  <c r="O405" i="4"/>
  <c r="N405" i="4"/>
  <c r="P404" i="4"/>
  <c r="O404" i="4"/>
  <c r="N404" i="4"/>
  <c r="P403" i="4"/>
  <c r="O403" i="4"/>
  <c r="N403" i="4"/>
  <c r="P402" i="4"/>
  <c r="O402" i="4"/>
  <c r="N402" i="4"/>
  <c r="P401" i="4"/>
  <c r="O401" i="4"/>
  <c r="N401" i="4"/>
  <c r="P400" i="4"/>
  <c r="O400" i="4"/>
  <c r="N400" i="4"/>
  <c r="P399" i="4"/>
  <c r="O399" i="4"/>
  <c r="N399" i="4"/>
  <c r="P398" i="4"/>
  <c r="O398" i="4"/>
  <c r="N398" i="4"/>
  <c r="P397" i="4"/>
  <c r="O397" i="4"/>
  <c r="N397" i="4"/>
  <c r="P396" i="4"/>
  <c r="O396" i="4"/>
  <c r="N396" i="4"/>
  <c r="P395" i="4"/>
  <c r="O395" i="4"/>
  <c r="N395" i="4"/>
  <c r="P394" i="4"/>
  <c r="O394" i="4"/>
  <c r="N394" i="4"/>
  <c r="P393" i="4"/>
  <c r="O393" i="4"/>
  <c r="N393" i="4"/>
  <c r="P392" i="4"/>
  <c r="O392" i="4"/>
  <c r="N392" i="4"/>
  <c r="P391" i="4"/>
  <c r="O391" i="4"/>
  <c r="N391" i="4"/>
  <c r="P390" i="4"/>
  <c r="O390" i="4"/>
  <c r="N390" i="4"/>
  <c r="P389" i="4"/>
  <c r="O389" i="4"/>
  <c r="N389" i="4"/>
  <c r="P388" i="4"/>
  <c r="O388" i="4"/>
  <c r="N388" i="4"/>
  <c r="P387" i="4"/>
  <c r="O387" i="4"/>
  <c r="N387" i="4"/>
  <c r="P386" i="4"/>
  <c r="O386" i="4"/>
  <c r="N386" i="4"/>
  <c r="P385" i="4"/>
  <c r="O385" i="4"/>
  <c r="N385" i="4"/>
  <c r="P384" i="4"/>
  <c r="O384" i="4"/>
  <c r="N384" i="4"/>
  <c r="P383" i="4"/>
  <c r="O383" i="4"/>
  <c r="N383" i="4"/>
  <c r="P382" i="4"/>
  <c r="O382" i="4"/>
  <c r="N382" i="4"/>
  <c r="P381" i="4"/>
  <c r="O381" i="4"/>
  <c r="N381" i="4"/>
  <c r="P380" i="4"/>
  <c r="O380" i="4"/>
  <c r="N380" i="4"/>
  <c r="P379" i="4"/>
  <c r="O379" i="4"/>
  <c r="N379" i="4"/>
  <c r="P378" i="4"/>
  <c r="O378" i="4"/>
  <c r="N378" i="4"/>
  <c r="P377" i="4"/>
  <c r="O377" i="4"/>
  <c r="N377" i="4"/>
  <c r="P376" i="4"/>
  <c r="O376" i="4"/>
  <c r="N376" i="4"/>
  <c r="P375" i="4"/>
  <c r="O375" i="4"/>
  <c r="N375" i="4"/>
  <c r="P374" i="4"/>
  <c r="O374" i="4"/>
  <c r="N374" i="4"/>
  <c r="P373" i="4"/>
  <c r="O373" i="4"/>
  <c r="N373" i="4"/>
  <c r="P372" i="4"/>
  <c r="O372" i="4"/>
  <c r="N372" i="4"/>
  <c r="P371" i="4"/>
  <c r="O371" i="4"/>
  <c r="N371" i="4"/>
  <c r="P370" i="4"/>
  <c r="O370" i="4"/>
  <c r="N370" i="4"/>
  <c r="P369" i="4"/>
  <c r="O369" i="4"/>
  <c r="N369" i="4"/>
  <c r="P368" i="4"/>
  <c r="O368" i="4"/>
  <c r="N368" i="4"/>
  <c r="P367" i="4"/>
  <c r="O367" i="4"/>
  <c r="N367" i="4"/>
  <c r="P366" i="4"/>
  <c r="O366" i="4"/>
  <c r="N366" i="4"/>
  <c r="P365" i="4"/>
  <c r="O365" i="4"/>
  <c r="N365" i="4"/>
  <c r="P364" i="4"/>
  <c r="O364" i="4"/>
  <c r="N364" i="4"/>
  <c r="P363" i="4"/>
  <c r="O363" i="4"/>
  <c r="N363" i="4"/>
  <c r="P362" i="4"/>
  <c r="O362" i="4"/>
  <c r="N362" i="4"/>
  <c r="P361" i="4"/>
  <c r="O361" i="4"/>
  <c r="N361" i="4"/>
  <c r="P360" i="4"/>
  <c r="O360" i="4"/>
  <c r="N360" i="4"/>
  <c r="P359" i="4"/>
  <c r="O359" i="4"/>
  <c r="N359" i="4"/>
  <c r="P358" i="4"/>
  <c r="O358" i="4"/>
  <c r="N358" i="4"/>
  <c r="P357" i="4"/>
  <c r="O357" i="4"/>
  <c r="N357" i="4"/>
  <c r="P356" i="4"/>
  <c r="O356" i="4"/>
  <c r="N356" i="4"/>
  <c r="P355" i="4"/>
  <c r="O355" i="4"/>
  <c r="N355" i="4"/>
  <c r="P354" i="4"/>
  <c r="O354" i="4"/>
  <c r="N354" i="4"/>
  <c r="P353" i="4"/>
  <c r="O353" i="4"/>
  <c r="N353" i="4"/>
  <c r="P352" i="4"/>
  <c r="O352" i="4"/>
  <c r="N352" i="4"/>
  <c r="P351" i="4"/>
  <c r="O351" i="4"/>
  <c r="N351" i="4"/>
  <c r="P350" i="4"/>
  <c r="O350" i="4"/>
  <c r="N350" i="4"/>
  <c r="P349" i="4"/>
  <c r="O349" i="4"/>
  <c r="N349" i="4"/>
  <c r="P348" i="4"/>
  <c r="O348" i="4"/>
  <c r="N348" i="4"/>
  <c r="P347" i="4"/>
  <c r="O347" i="4"/>
  <c r="N347" i="4"/>
  <c r="P346" i="4"/>
  <c r="O346" i="4"/>
  <c r="N346" i="4"/>
  <c r="P345" i="4"/>
  <c r="O345" i="4"/>
  <c r="N345" i="4"/>
  <c r="P344" i="4"/>
  <c r="O344" i="4"/>
  <c r="N344" i="4"/>
  <c r="P343" i="4"/>
  <c r="O343" i="4"/>
  <c r="N343" i="4"/>
  <c r="P342" i="4"/>
  <c r="O342" i="4"/>
  <c r="N342" i="4"/>
  <c r="P341" i="4"/>
  <c r="O341" i="4"/>
  <c r="N341" i="4"/>
  <c r="P340" i="4"/>
  <c r="O340" i="4"/>
  <c r="N340" i="4"/>
  <c r="P339" i="4"/>
  <c r="O339" i="4"/>
  <c r="N339" i="4"/>
  <c r="P338" i="4"/>
  <c r="O338" i="4"/>
  <c r="N338" i="4"/>
  <c r="P337" i="4"/>
  <c r="O337" i="4"/>
  <c r="N337" i="4"/>
  <c r="P336" i="4"/>
  <c r="O336" i="4"/>
  <c r="N336" i="4"/>
  <c r="P335" i="4"/>
  <c r="O335" i="4"/>
  <c r="N335" i="4"/>
  <c r="P334" i="4"/>
  <c r="O334" i="4"/>
  <c r="N334" i="4"/>
  <c r="P333" i="4"/>
  <c r="O333" i="4"/>
  <c r="N333" i="4"/>
  <c r="P332" i="4"/>
  <c r="O332" i="4"/>
  <c r="N332" i="4"/>
  <c r="P331" i="4"/>
  <c r="O331" i="4"/>
  <c r="N331" i="4"/>
  <c r="P330" i="4"/>
  <c r="O330" i="4"/>
  <c r="N330" i="4"/>
  <c r="P329" i="4"/>
  <c r="O329" i="4"/>
  <c r="N329" i="4"/>
  <c r="P328" i="4"/>
  <c r="O328" i="4"/>
  <c r="N328" i="4"/>
  <c r="P327" i="4"/>
  <c r="O327" i="4"/>
  <c r="N327" i="4"/>
  <c r="P326" i="4"/>
  <c r="O326" i="4"/>
  <c r="N326" i="4"/>
  <c r="P325" i="4"/>
  <c r="O325" i="4"/>
  <c r="N325" i="4"/>
  <c r="P324" i="4"/>
  <c r="O324" i="4"/>
  <c r="N324" i="4"/>
  <c r="P323" i="4"/>
  <c r="O323" i="4"/>
  <c r="N323" i="4"/>
  <c r="P322" i="4"/>
  <c r="O322" i="4"/>
  <c r="N322" i="4"/>
  <c r="P321" i="4"/>
  <c r="O321" i="4"/>
  <c r="N321" i="4"/>
  <c r="P320" i="4"/>
  <c r="O320" i="4"/>
  <c r="N320" i="4"/>
  <c r="P319" i="4"/>
  <c r="O319" i="4"/>
  <c r="N319" i="4"/>
  <c r="P318" i="4"/>
  <c r="O318" i="4"/>
  <c r="N318" i="4"/>
  <c r="P317" i="4"/>
  <c r="O317" i="4"/>
  <c r="N317" i="4"/>
  <c r="P316" i="4"/>
  <c r="O316" i="4"/>
  <c r="N316" i="4"/>
  <c r="P315" i="4"/>
  <c r="O315" i="4"/>
  <c r="N315" i="4"/>
  <c r="P314" i="4"/>
  <c r="O314" i="4"/>
  <c r="N314" i="4"/>
  <c r="P313" i="4"/>
  <c r="O313" i="4"/>
  <c r="N313" i="4"/>
  <c r="P312" i="4"/>
  <c r="O312" i="4"/>
  <c r="N312" i="4"/>
  <c r="P311" i="4"/>
  <c r="O311" i="4"/>
  <c r="N311" i="4"/>
  <c r="P310" i="4"/>
  <c r="O310" i="4"/>
  <c r="N310" i="4"/>
  <c r="P309" i="4"/>
  <c r="O309" i="4"/>
  <c r="N309" i="4"/>
  <c r="P308" i="4"/>
  <c r="O308" i="4"/>
  <c r="N308" i="4"/>
  <c r="P307" i="4"/>
  <c r="O307" i="4"/>
  <c r="N307" i="4"/>
  <c r="P306" i="4"/>
  <c r="O306" i="4"/>
  <c r="N306" i="4"/>
  <c r="P305" i="4"/>
  <c r="O305" i="4"/>
  <c r="N305" i="4"/>
  <c r="P304" i="4"/>
  <c r="O304" i="4"/>
  <c r="N304" i="4"/>
  <c r="P303" i="4"/>
  <c r="O303" i="4"/>
  <c r="N303" i="4"/>
  <c r="P302" i="4"/>
  <c r="O302" i="4"/>
  <c r="N302" i="4"/>
  <c r="P301" i="4"/>
  <c r="O301" i="4"/>
  <c r="N301" i="4"/>
  <c r="P300" i="4"/>
  <c r="O300" i="4"/>
  <c r="N300" i="4"/>
  <c r="P299" i="4"/>
  <c r="O299" i="4"/>
  <c r="N299" i="4"/>
  <c r="P298" i="4"/>
  <c r="O298" i="4"/>
  <c r="N298" i="4"/>
  <c r="P297" i="4"/>
  <c r="O297" i="4"/>
  <c r="N297" i="4"/>
  <c r="P296" i="4"/>
  <c r="O296" i="4"/>
  <c r="N296" i="4"/>
  <c r="P295" i="4"/>
  <c r="O295" i="4"/>
  <c r="N295" i="4"/>
  <c r="P294" i="4"/>
  <c r="O294" i="4"/>
  <c r="N294" i="4"/>
  <c r="P293" i="4"/>
  <c r="O293" i="4"/>
  <c r="N293" i="4"/>
  <c r="P292" i="4"/>
  <c r="O292" i="4"/>
  <c r="N292" i="4"/>
  <c r="P291" i="4"/>
  <c r="O291" i="4"/>
  <c r="N291" i="4"/>
  <c r="P290" i="4"/>
  <c r="O290" i="4"/>
  <c r="N290" i="4"/>
  <c r="P289" i="4"/>
  <c r="O289" i="4"/>
  <c r="N289" i="4"/>
  <c r="P288" i="4"/>
  <c r="O288" i="4"/>
  <c r="N288" i="4"/>
  <c r="P287" i="4"/>
  <c r="O287" i="4"/>
  <c r="N287" i="4"/>
  <c r="P286" i="4"/>
  <c r="O286" i="4"/>
  <c r="N286" i="4"/>
  <c r="P285" i="4"/>
  <c r="O285" i="4"/>
  <c r="N285" i="4"/>
  <c r="P284" i="4"/>
  <c r="O284" i="4"/>
  <c r="N284" i="4"/>
  <c r="P283" i="4"/>
  <c r="O283" i="4"/>
  <c r="N283" i="4"/>
  <c r="P282" i="4"/>
  <c r="O282" i="4"/>
  <c r="N282" i="4"/>
  <c r="P281" i="4"/>
  <c r="O281" i="4"/>
  <c r="N281" i="4"/>
  <c r="P280" i="4"/>
  <c r="O280" i="4"/>
  <c r="N280" i="4"/>
  <c r="P279" i="4"/>
  <c r="O279" i="4"/>
  <c r="N279" i="4"/>
  <c r="P278" i="4"/>
  <c r="O278" i="4"/>
  <c r="N278" i="4"/>
  <c r="P277" i="4"/>
  <c r="O277" i="4"/>
  <c r="N277" i="4"/>
  <c r="P276" i="4"/>
  <c r="O276" i="4"/>
  <c r="N276" i="4"/>
  <c r="P275" i="4"/>
  <c r="O275" i="4"/>
  <c r="N275" i="4"/>
  <c r="P274" i="4"/>
  <c r="O274" i="4"/>
  <c r="N274" i="4"/>
  <c r="P273" i="4"/>
  <c r="O273" i="4"/>
  <c r="N273" i="4"/>
  <c r="P272" i="4"/>
  <c r="O272" i="4"/>
  <c r="N272" i="4"/>
  <c r="P271" i="4"/>
  <c r="O271" i="4"/>
  <c r="N271" i="4"/>
  <c r="P270" i="4"/>
  <c r="O270" i="4"/>
  <c r="N270" i="4"/>
  <c r="P269" i="4"/>
  <c r="O269" i="4"/>
  <c r="N269" i="4"/>
  <c r="P268" i="4"/>
  <c r="O268" i="4"/>
  <c r="N268" i="4"/>
  <c r="P267" i="4"/>
  <c r="O267" i="4"/>
  <c r="N267" i="4"/>
  <c r="P266" i="4"/>
  <c r="O266" i="4"/>
  <c r="N266" i="4"/>
  <c r="P265" i="4"/>
  <c r="O265" i="4"/>
  <c r="N265" i="4"/>
  <c r="P264" i="4"/>
  <c r="O264" i="4"/>
  <c r="N264" i="4"/>
  <c r="P263" i="4"/>
  <c r="O263" i="4"/>
  <c r="N263" i="4"/>
  <c r="P262" i="4"/>
  <c r="O262" i="4"/>
  <c r="N262" i="4"/>
  <c r="P261" i="4"/>
  <c r="O261" i="4"/>
  <c r="N261" i="4"/>
  <c r="P260" i="4"/>
  <c r="O260" i="4"/>
  <c r="N260" i="4"/>
  <c r="P259" i="4"/>
  <c r="O259" i="4"/>
  <c r="N259" i="4"/>
  <c r="P258" i="4"/>
  <c r="O258" i="4"/>
  <c r="N258" i="4"/>
  <c r="P257" i="4"/>
  <c r="O257" i="4"/>
  <c r="N257" i="4"/>
  <c r="P256" i="4"/>
  <c r="O256" i="4"/>
  <c r="N256" i="4"/>
  <c r="P255" i="4"/>
  <c r="O255" i="4"/>
  <c r="N255" i="4"/>
  <c r="P254" i="4"/>
  <c r="O254" i="4"/>
  <c r="N254" i="4"/>
  <c r="P253" i="4"/>
  <c r="O253" i="4"/>
  <c r="N253" i="4"/>
  <c r="P252" i="4"/>
  <c r="O252" i="4"/>
  <c r="N252" i="4"/>
  <c r="P251" i="4"/>
  <c r="O251" i="4"/>
  <c r="N251" i="4"/>
  <c r="P250" i="4"/>
  <c r="O250" i="4"/>
  <c r="N250" i="4"/>
  <c r="P249" i="4"/>
  <c r="O249" i="4"/>
  <c r="N249" i="4"/>
  <c r="P248" i="4"/>
  <c r="O248" i="4"/>
  <c r="N248" i="4"/>
  <c r="P247" i="4"/>
  <c r="O247" i="4"/>
  <c r="N247" i="4"/>
  <c r="P246" i="4"/>
  <c r="O246" i="4"/>
  <c r="N246" i="4"/>
  <c r="P245" i="4"/>
  <c r="O245" i="4"/>
  <c r="N245" i="4"/>
  <c r="P244" i="4"/>
  <c r="O244" i="4"/>
  <c r="N244" i="4"/>
  <c r="P243" i="4"/>
  <c r="O243" i="4"/>
  <c r="N243" i="4"/>
  <c r="P242" i="4"/>
  <c r="O242" i="4"/>
  <c r="N242" i="4"/>
  <c r="P241" i="4"/>
  <c r="O241" i="4"/>
  <c r="N241" i="4"/>
  <c r="P240" i="4"/>
  <c r="O240" i="4"/>
  <c r="N240" i="4"/>
  <c r="P239" i="4"/>
  <c r="O239" i="4"/>
  <c r="N239" i="4"/>
  <c r="P238" i="4"/>
  <c r="O238" i="4"/>
  <c r="N238" i="4"/>
  <c r="P237" i="4"/>
  <c r="O237" i="4"/>
  <c r="N237" i="4"/>
  <c r="P236" i="4"/>
  <c r="O236" i="4"/>
  <c r="N236" i="4"/>
  <c r="P235" i="4"/>
  <c r="O235" i="4"/>
  <c r="N235" i="4"/>
  <c r="P234" i="4"/>
  <c r="O234" i="4"/>
  <c r="N234" i="4"/>
  <c r="P233" i="4"/>
  <c r="O233" i="4"/>
  <c r="N233" i="4"/>
  <c r="P232" i="4"/>
  <c r="O232" i="4"/>
  <c r="N232" i="4"/>
  <c r="P231" i="4"/>
  <c r="O231" i="4"/>
  <c r="N231" i="4"/>
  <c r="P230" i="4"/>
  <c r="O230" i="4"/>
  <c r="N230" i="4"/>
  <c r="P229" i="4"/>
  <c r="O229" i="4"/>
  <c r="N229" i="4"/>
  <c r="P228" i="4"/>
  <c r="O228" i="4"/>
  <c r="N228" i="4"/>
  <c r="P227" i="4"/>
  <c r="O227" i="4"/>
  <c r="N227" i="4"/>
  <c r="P226" i="4"/>
  <c r="O226" i="4"/>
  <c r="N226" i="4"/>
  <c r="P225" i="4"/>
  <c r="O225" i="4"/>
  <c r="N225" i="4"/>
  <c r="P224" i="4"/>
  <c r="O224" i="4"/>
  <c r="N224" i="4"/>
  <c r="P223" i="4"/>
  <c r="O223" i="4"/>
  <c r="N223" i="4"/>
  <c r="P222" i="4"/>
  <c r="O222" i="4"/>
  <c r="N222" i="4"/>
  <c r="P221" i="4"/>
  <c r="O221" i="4"/>
  <c r="N221" i="4"/>
  <c r="P220" i="4"/>
  <c r="O220" i="4"/>
  <c r="N220" i="4"/>
  <c r="P219" i="4"/>
  <c r="O219" i="4"/>
  <c r="N219" i="4"/>
  <c r="P218" i="4"/>
  <c r="O218" i="4"/>
  <c r="N218" i="4"/>
  <c r="P217" i="4"/>
  <c r="O217" i="4"/>
  <c r="N217" i="4"/>
  <c r="P216" i="4"/>
  <c r="O216" i="4"/>
  <c r="N216" i="4"/>
  <c r="P215" i="4"/>
  <c r="O215" i="4"/>
  <c r="N215" i="4"/>
  <c r="P214" i="4"/>
  <c r="O214" i="4"/>
  <c r="N214" i="4"/>
  <c r="P213" i="4"/>
  <c r="O213" i="4"/>
  <c r="N213" i="4"/>
  <c r="P212" i="4"/>
  <c r="O212" i="4"/>
  <c r="N212" i="4"/>
  <c r="P211" i="4"/>
  <c r="O211" i="4"/>
  <c r="N211" i="4"/>
  <c r="P210" i="4"/>
  <c r="O210" i="4"/>
  <c r="N210" i="4"/>
  <c r="P209" i="4"/>
  <c r="O209" i="4"/>
  <c r="N209" i="4"/>
  <c r="P208" i="4"/>
  <c r="O208" i="4"/>
  <c r="N208" i="4"/>
  <c r="P207" i="4"/>
  <c r="O207" i="4"/>
  <c r="N207" i="4"/>
  <c r="P206" i="4"/>
  <c r="O206" i="4"/>
  <c r="N206" i="4"/>
  <c r="P205" i="4"/>
  <c r="O205" i="4"/>
  <c r="N205" i="4"/>
  <c r="P204" i="4"/>
  <c r="O204" i="4"/>
  <c r="N204" i="4"/>
  <c r="P203" i="4"/>
  <c r="O203" i="4"/>
  <c r="N203" i="4"/>
  <c r="P202" i="4"/>
  <c r="O202" i="4"/>
  <c r="N202" i="4"/>
  <c r="P201" i="4"/>
  <c r="O201" i="4"/>
  <c r="N201" i="4"/>
  <c r="P200" i="4"/>
  <c r="O200" i="4"/>
  <c r="N200" i="4"/>
  <c r="P199" i="4"/>
  <c r="O199" i="4"/>
  <c r="N199" i="4"/>
  <c r="P198" i="4"/>
  <c r="O198" i="4"/>
  <c r="N198" i="4"/>
  <c r="P197" i="4"/>
  <c r="O197" i="4"/>
  <c r="N197" i="4"/>
  <c r="P196" i="4"/>
  <c r="O196" i="4"/>
  <c r="N196" i="4"/>
  <c r="P195" i="4"/>
  <c r="O195" i="4"/>
  <c r="N195" i="4"/>
  <c r="P194" i="4"/>
  <c r="O194" i="4"/>
  <c r="N194" i="4"/>
  <c r="P193" i="4"/>
  <c r="O193" i="4"/>
  <c r="N193" i="4"/>
  <c r="P192" i="4"/>
  <c r="O192" i="4"/>
  <c r="N192" i="4"/>
  <c r="P191" i="4"/>
  <c r="O191" i="4"/>
  <c r="N191" i="4"/>
  <c r="P190" i="4"/>
  <c r="O190" i="4"/>
  <c r="N190" i="4"/>
  <c r="P189" i="4"/>
  <c r="O189" i="4"/>
  <c r="N189" i="4"/>
  <c r="P188" i="4"/>
  <c r="O188" i="4"/>
  <c r="N188" i="4"/>
  <c r="P187" i="4"/>
  <c r="O187" i="4"/>
  <c r="N187" i="4"/>
  <c r="P186" i="4"/>
  <c r="O186" i="4"/>
  <c r="N186" i="4"/>
  <c r="P185" i="4"/>
  <c r="O185" i="4"/>
  <c r="N185" i="4"/>
  <c r="P184" i="4"/>
  <c r="O184" i="4"/>
  <c r="N184" i="4"/>
  <c r="P183" i="4"/>
  <c r="O183" i="4"/>
  <c r="N183" i="4"/>
  <c r="P182" i="4"/>
  <c r="O182" i="4"/>
  <c r="N182" i="4"/>
  <c r="P181" i="4"/>
  <c r="O181" i="4"/>
  <c r="N181" i="4"/>
  <c r="P180" i="4"/>
  <c r="O180" i="4"/>
  <c r="N180" i="4"/>
  <c r="P179" i="4"/>
  <c r="O179" i="4"/>
  <c r="N179" i="4"/>
  <c r="P178" i="4"/>
  <c r="O178" i="4"/>
  <c r="N178" i="4"/>
  <c r="P177" i="4"/>
  <c r="O177" i="4"/>
  <c r="N177" i="4"/>
  <c r="P176" i="4"/>
  <c r="O176" i="4"/>
  <c r="N176" i="4"/>
  <c r="P175" i="4"/>
  <c r="O175" i="4"/>
  <c r="N175" i="4"/>
  <c r="P174" i="4"/>
  <c r="O174" i="4"/>
  <c r="N174" i="4"/>
  <c r="P173" i="4"/>
  <c r="O173" i="4"/>
  <c r="N173" i="4"/>
  <c r="P172" i="4"/>
  <c r="O172" i="4"/>
  <c r="N172" i="4"/>
  <c r="P171" i="4"/>
  <c r="O171" i="4"/>
  <c r="N171" i="4"/>
  <c r="P170" i="4"/>
  <c r="O170" i="4"/>
  <c r="N170" i="4"/>
  <c r="P169" i="4"/>
  <c r="O169" i="4"/>
  <c r="N169" i="4"/>
  <c r="P168" i="4"/>
  <c r="O168" i="4"/>
  <c r="N168" i="4"/>
  <c r="P167" i="4"/>
  <c r="O167" i="4"/>
  <c r="N167" i="4"/>
  <c r="P166" i="4"/>
  <c r="O166" i="4"/>
  <c r="N166" i="4"/>
  <c r="P165" i="4"/>
  <c r="O165" i="4"/>
  <c r="N165" i="4"/>
  <c r="P164" i="4"/>
  <c r="O164" i="4"/>
  <c r="N164" i="4"/>
  <c r="P163" i="4"/>
  <c r="O163" i="4"/>
  <c r="N163" i="4"/>
  <c r="P162" i="4"/>
  <c r="O162" i="4"/>
  <c r="N162" i="4"/>
  <c r="P161" i="4"/>
  <c r="O161" i="4"/>
  <c r="N161" i="4"/>
  <c r="P160" i="4"/>
  <c r="O160" i="4"/>
  <c r="N160" i="4"/>
  <c r="P159" i="4"/>
  <c r="O159" i="4"/>
  <c r="N159" i="4"/>
  <c r="P158" i="4"/>
  <c r="O158" i="4"/>
  <c r="N158" i="4"/>
  <c r="P157" i="4"/>
  <c r="O157" i="4"/>
  <c r="N157" i="4"/>
  <c r="P156" i="4"/>
  <c r="O156" i="4"/>
  <c r="N156" i="4"/>
  <c r="P155" i="4"/>
  <c r="O155" i="4"/>
  <c r="N155" i="4"/>
  <c r="P154" i="4"/>
  <c r="O154" i="4"/>
  <c r="N154" i="4"/>
  <c r="P153" i="4"/>
  <c r="O153" i="4"/>
  <c r="N153" i="4"/>
  <c r="P152" i="4"/>
  <c r="O152" i="4"/>
  <c r="N152" i="4"/>
  <c r="P151" i="4"/>
  <c r="O151" i="4"/>
  <c r="N151" i="4"/>
  <c r="P150" i="4"/>
  <c r="O150" i="4"/>
  <c r="N150" i="4"/>
  <c r="P149" i="4"/>
  <c r="O149" i="4"/>
  <c r="N149" i="4"/>
  <c r="P148" i="4"/>
  <c r="O148" i="4"/>
  <c r="N148" i="4"/>
  <c r="P147" i="4"/>
  <c r="O147" i="4"/>
  <c r="N147" i="4"/>
  <c r="P146" i="4"/>
  <c r="O146" i="4"/>
  <c r="N146" i="4"/>
  <c r="P145" i="4"/>
  <c r="O145" i="4"/>
  <c r="N145" i="4"/>
  <c r="P144" i="4"/>
  <c r="O144" i="4"/>
  <c r="N144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P137" i="4"/>
  <c r="O137" i="4"/>
  <c r="N137" i="4"/>
  <c r="P136" i="4"/>
  <c r="O136" i="4"/>
  <c r="N136" i="4"/>
  <c r="P135" i="4"/>
  <c r="O135" i="4"/>
  <c r="N135" i="4"/>
  <c r="P134" i="4"/>
  <c r="O134" i="4"/>
  <c r="N134" i="4"/>
  <c r="P133" i="4"/>
  <c r="O133" i="4"/>
  <c r="N133" i="4"/>
  <c r="P132" i="4"/>
  <c r="O132" i="4"/>
  <c r="N132" i="4"/>
  <c r="P131" i="4"/>
  <c r="O131" i="4"/>
  <c r="N131" i="4"/>
  <c r="P130" i="4"/>
  <c r="O130" i="4"/>
  <c r="N130" i="4"/>
  <c r="P129" i="4"/>
  <c r="O129" i="4"/>
  <c r="N129" i="4"/>
  <c r="P128" i="4"/>
  <c r="O128" i="4"/>
  <c r="N128" i="4"/>
  <c r="P127" i="4"/>
  <c r="O127" i="4"/>
  <c r="N127" i="4"/>
  <c r="P126" i="4"/>
  <c r="O126" i="4"/>
  <c r="N126" i="4"/>
  <c r="P125" i="4"/>
  <c r="O125" i="4"/>
  <c r="N125" i="4"/>
  <c r="P124" i="4"/>
  <c r="O124" i="4"/>
  <c r="N124" i="4"/>
  <c r="P123" i="4"/>
  <c r="O123" i="4"/>
  <c r="N123" i="4"/>
  <c r="P122" i="4"/>
  <c r="O122" i="4"/>
  <c r="N122" i="4"/>
  <c r="P121" i="4"/>
  <c r="O121" i="4"/>
  <c r="N121" i="4"/>
  <c r="P120" i="4"/>
  <c r="O120" i="4"/>
  <c r="N120" i="4"/>
  <c r="P119" i="4"/>
  <c r="O119" i="4"/>
  <c r="N119" i="4"/>
  <c r="P118" i="4"/>
  <c r="O118" i="4"/>
  <c r="N118" i="4"/>
  <c r="P117" i="4"/>
  <c r="O117" i="4"/>
  <c r="N117" i="4"/>
  <c r="P116" i="4"/>
  <c r="O116" i="4"/>
  <c r="N116" i="4"/>
  <c r="P115" i="4"/>
  <c r="O115" i="4"/>
  <c r="N115" i="4"/>
  <c r="P114" i="4"/>
  <c r="O114" i="4"/>
  <c r="N114" i="4"/>
  <c r="P113" i="4"/>
  <c r="O113" i="4"/>
  <c r="N113" i="4"/>
  <c r="P112" i="4"/>
  <c r="O112" i="4"/>
  <c r="N112" i="4"/>
  <c r="P111" i="4"/>
  <c r="O111" i="4"/>
  <c r="N111" i="4"/>
  <c r="P110" i="4"/>
  <c r="O110" i="4"/>
  <c r="N110" i="4"/>
  <c r="P109" i="4"/>
  <c r="O109" i="4"/>
  <c r="N109" i="4"/>
  <c r="P108" i="4"/>
  <c r="O108" i="4"/>
  <c r="N108" i="4"/>
  <c r="P107" i="4"/>
  <c r="O107" i="4"/>
  <c r="N107" i="4"/>
  <c r="P106" i="4"/>
  <c r="O106" i="4"/>
  <c r="N106" i="4"/>
  <c r="P105" i="4"/>
  <c r="O105" i="4"/>
  <c r="N105" i="4"/>
  <c r="P104" i="4"/>
  <c r="O104" i="4"/>
  <c r="N104" i="4"/>
  <c r="P103" i="4"/>
  <c r="O103" i="4"/>
  <c r="N103" i="4"/>
  <c r="P102" i="4"/>
  <c r="O102" i="4"/>
  <c r="N102" i="4"/>
  <c r="P101" i="4"/>
  <c r="O101" i="4"/>
  <c r="N101" i="4"/>
  <c r="P100" i="4"/>
  <c r="O100" i="4"/>
  <c r="N100" i="4"/>
  <c r="P99" i="4"/>
  <c r="O99" i="4"/>
  <c r="N99" i="4"/>
  <c r="P98" i="4"/>
  <c r="O98" i="4"/>
  <c r="N98" i="4"/>
  <c r="P97" i="4"/>
  <c r="O97" i="4"/>
  <c r="N97" i="4"/>
  <c r="P96" i="4"/>
  <c r="O96" i="4"/>
  <c r="N96" i="4"/>
  <c r="P95" i="4"/>
  <c r="O95" i="4"/>
  <c r="N95" i="4"/>
  <c r="P94" i="4"/>
  <c r="O94" i="4"/>
  <c r="N94" i="4"/>
  <c r="P93" i="4"/>
  <c r="O93" i="4"/>
  <c r="N93" i="4"/>
  <c r="P92" i="4"/>
  <c r="O92" i="4"/>
  <c r="N92" i="4"/>
  <c r="P91" i="4"/>
  <c r="O91" i="4"/>
  <c r="N91" i="4"/>
  <c r="P90" i="4"/>
  <c r="O90" i="4"/>
  <c r="N90" i="4"/>
  <c r="P89" i="4"/>
  <c r="O89" i="4"/>
  <c r="N89" i="4"/>
  <c r="P88" i="4"/>
  <c r="O88" i="4"/>
  <c r="N88" i="4"/>
  <c r="P87" i="4"/>
  <c r="O87" i="4"/>
  <c r="N87" i="4"/>
  <c r="P86" i="4"/>
  <c r="O86" i="4"/>
  <c r="N86" i="4"/>
  <c r="P85" i="4"/>
  <c r="O85" i="4"/>
  <c r="N85" i="4"/>
  <c r="P84" i="4"/>
  <c r="O84" i="4"/>
  <c r="N84" i="4"/>
  <c r="P83" i="4"/>
  <c r="O83" i="4"/>
  <c r="N83" i="4"/>
  <c r="P82" i="4"/>
  <c r="O82" i="4"/>
  <c r="N82" i="4"/>
  <c r="P81" i="4"/>
  <c r="O81" i="4"/>
  <c r="N81" i="4"/>
  <c r="P80" i="4"/>
  <c r="O80" i="4"/>
  <c r="N80" i="4"/>
  <c r="P79" i="4"/>
  <c r="O79" i="4"/>
  <c r="N79" i="4"/>
  <c r="P78" i="4"/>
  <c r="O78" i="4"/>
  <c r="N78" i="4"/>
  <c r="P77" i="4"/>
  <c r="O77" i="4"/>
  <c r="N77" i="4"/>
  <c r="P76" i="4"/>
  <c r="O76" i="4"/>
  <c r="N76" i="4"/>
  <c r="P75" i="4"/>
  <c r="O75" i="4"/>
  <c r="N75" i="4"/>
  <c r="P74" i="4"/>
  <c r="O74" i="4"/>
  <c r="N74" i="4"/>
  <c r="P73" i="4"/>
  <c r="O73" i="4"/>
  <c r="N73" i="4"/>
  <c r="P72" i="4"/>
  <c r="O72" i="4"/>
  <c r="N72" i="4"/>
  <c r="P71" i="4"/>
  <c r="O71" i="4"/>
  <c r="N71" i="4"/>
  <c r="P70" i="4"/>
  <c r="O70" i="4"/>
  <c r="N70" i="4"/>
  <c r="P69" i="4"/>
  <c r="O69" i="4"/>
  <c r="N69" i="4"/>
  <c r="P68" i="4"/>
  <c r="O68" i="4"/>
  <c r="N68" i="4"/>
  <c r="P67" i="4"/>
  <c r="O67" i="4"/>
  <c r="N67" i="4"/>
  <c r="P66" i="4"/>
  <c r="O66" i="4"/>
  <c r="N66" i="4"/>
  <c r="P65" i="4"/>
  <c r="O65" i="4"/>
  <c r="N65" i="4"/>
  <c r="P64" i="4"/>
  <c r="O64" i="4"/>
  <c r="N64" i="4"/>
  <c r="P63" i="4"/>
  <c r="O63" i="4"/>
  <c r="N63" i="4"/>
  <c r="P62" i="4"/>
  <c r="O62" i="4"/>
  <c r="N62" i="4"/>
  <c r="P61" i="4"/>
  <c r="O61" i="4"/>
  <c r="N61" i="4"/>
  <c r="P60" i="4"/>
  <c r="O60" i="4"/>
  <c r="N60" i="4"/>
  <c r="P59" i="4"/>
  <c r="O59" i="4"/>
  <c r="N59" i="4"/>
  <c r="P58" i="4"/>
  <c r="O58" i="4"/>
  <c r="N58" i="4"/>
  <c r="P57" i="4"/>
  <c r="O57" i="4"/>
  <c r="N57" i="4"/>
  <c r="P56" i="4"/>
  <c r="O56" i="4"/>
  <c r="N56" i="4"/>
  <c r="P55" i="4"/>
  <c r="O55" i="4"/>
  <c r="N55" i="4"/>
  <c r="P54" i="4"/>
  <c r="O54" i="4"/>
  <c r="N54" i="4"/>
  <c r="P53" i="4"/>
  <c r="O53" i="4"/>
  <c r="N53" i="4"/>
  <c r="P52" i="4"/>
  <c r="O52" i="4"/>
  <c r="N52" i="4"/>
  <c r="P51" i="4"/>
  <c r="O51" i="4"/>
  <c r="N51" i="4"/>
  <c r="P50" i="4"/>
  <c r="O50" i="4"/>
  <c r="N50" i="4"/>
  <c r="P49" i="4"/>
  <c r="O49" i="4"/>
  <c r="N49" i="4"/>
  <c r="P48" i="4"/>
  <c r="O48" i="4"/>
  <c r="N48" i="4"/>
  <c r="P47" i="4"/>
  <c r="O47" i="4"/>
  <c r="N47" i="4"/>
  <c r="P46" i="4"/>
  <c r="O46" i="4"/>
  <c r="N46" i="4"/>
  <c r="P45" i="4"/>
  <c r="O45" i="4"/>
  <c r="N45" i="4"/>
  <c r="P44" i="4"/>
  <c r="O44" i="4"/>
  <c r="N44" i="4"/>
  <c r="P43" i="4"/>
  <c r="O43" i="4"/>
  <c r="N43" i="4"/>
  <c r="P42" i="4"/>
  <c r="O42" i="4"/>
  <c r="N42" i="4"/>
  <c r="P41" i="4"/>
  <c r="O41" i="4"/>
  <c r="N41" i="4"/>
  <c r="P40" i="4"/>
  <c r="O40" i="4"/>
  <c r="N40" i="4"/>
  <c r="P39" i="4"/>
  <c r="O39" i="4"/>
  <c r="N39" i="4"/>
  <c r="P38" i="4"/>
  <c r="O38" i="4"/>
  <c r="N38" i="4"/>
  <c r="P37" i="4"/>
  <c r="O37" i="4"/>
  <c r="N37" i="4"/>
  <c r="P36" i="4"/>
  <c r="O36" i="4"/>
  <c r="N36" i="4"/>
  <c r="P35" i="4"/>
  <c r="O35" i="4"/>
  <c r="N35" i="4"/>
  <c r="P34" i="4"/>
  <c r="O34" i="4"/>
  <c r="N34" i="4"/>
  <c r="P33" i="4"/>
  <c r="O33" i="4"/>
  <c r="N33" i="4"/>
  <c r="P32" i="4"/>
  <c r="O32" i="4"/>
  <c r="N32" i="4"/>
  <c r="P31" i="4"/>
  <c r="O31" i="4"/>
  <c r="N31" i="4"/>
  <c r="P30" i="4"/>
  <c r="O30" i="4"/>
  <c r="N30" i="4"/>
  <c r="P29" i="4"/>
  <c r="O29" i="4"/>
  <c r="N29" i="4"/>
  <c r="P28" i="4"/>
  <c r="O28" i="4"/>
  <c r="N28" i="4"/>
  <c r="P27" i="4"/>
  <c r="O27" i="4"/>
  <c r="N27" i="4"/>
  <c r="P26" i="4"/>
  <c r="O26" i="4"/>
  <c r="N26" i="4"/>
  <c r="P25" i="4"/>
  <c r="O25" i="4"/>
  <c r="N25" i="4"/>
  <c r="P24" i="4"/>
  <c r="O24" i="4"/>
  <c r="N24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L1133" i="4"/>
  <c r="K1133" i="4"/>
  <c r="J1133" i="4"/>
  <c r="L1132" i="4"/>
  <c r="K1132" i="4"/>
  <c r="J1132" i="4"/>
  <c r="L1131" i="4"/>
  <c r="K1131" i="4"/>
  <c r="J1131" i="4"/>
  <c r="L1130" i="4"/>
  <c r="K1130" i="4"/>
  <c r="J1130" i="4"/>
  <c r="L1129" i="4"/>
  <c r="K1129" i="4"/>
  <c r="J1129" i="4"/>
  <c r="L1128" i="4"/>
  <c r="K1128" i="4"/>
  <c r="J1128" i="4"/>
  <c r="L1127" i="4"/>
  <c r="K1127" i="4"/>
  <c r="J1127" i="4"/>
  <c r="L1126" i="4"/>
  <c r="K1126" i="4"/>
  <c r="J1126" i="4"/>
  <c r="L1125" i="4"/>
  <c r="K1125" i="4"/>
  <c r="J1125" i="4"/>
  <c r="L1124" i="4"/>
  <c r="K1124" i="4"/>
  <c r="J1124" i="4"/>
  <c r="L1123" i="4"/>
  <c r="K1123" i="4"/>
  <c r="J1123" i="4"/>
  <c r="L1122" i="4"/>
  <c r="K1122" i="4"/>
  <c r="J1122" i="4"/>
  <c r="L1121" i="4"/>
  <c r="K1121" i="4"/>
  <c r="J1121" i="4"/>
  <c r="L1120" i="4"/>
  <c r="K1120" i="4"/>
  <c r="J1120" i="4"/>
  <c r="L1119" i="4"/>
  <c r="K1119" i="4"/>
  <c r="J1119" i="4"/>
  <c r="L1118" i="4"/>
  <c r="K1118" i="4"/>
  <c r="J1118" i="4"/>
  <c r="L1117" i="4"/>
  <c r="K1117" i="4"/>
  <c r="J1117" i="4"/>
  <c r="L1116" i="4"/>
  <c r="K1116" i="4"/>
  <c r="J1116" i="4"/>
  <c r="L1115" i="4"/>
  <c r="K1115" i="4"/>
  <c r="J1115" i="4"/>
  <c r="L1114" i="4"/>
  <c r="K1114" i="4"/>
  <c r="J1114" i="4"/>
  <c r="L1113" i="4"/>
  <c r="K1113" i="4"/>
  <c r="J1113" i="4"/>
  <c r="L1112" i="4"/>
  <c r="K1112" i="4"/>
  <c r="J1112" i="4"/>
  <c r="L1111" i="4"/>
  <c r="K1111" i="4"/>
  <c r="J1111" i="4"/>
  <c r="L1110" i="4"/>
  <c r="K1110" i="4"/>
  <c r="J1110" i="4"/>
  <c r="L1109" i="4"/>
  <c r="K1109" i="4"/>
  <c r="J1109" i="4"/>
  <c r="L1108" i="4"/>
  <c r="K1108" i="4"/>
  <c r="J1108" i="4"/>
  <c r="L1107" i="4"/>
  <c r="K1107" i="4"/>
  <c r="J1107" i="4"/>
  <c r="L1106" i="4"/>
  <c r="K1106" i="4"/>
  <c r="J1106" i="4"/>
  <c r="L1105" i="4"/>
  <c r="K1105" i="4"/>
  <c r="J1105" i="4"/>
  <c r="L1104" i="4"/>
  <c r="K1104" i="4"/>
  <c r="J1104" i="4"/>
  <c r="L1103" i="4"/>
  <c r="K1103" i="4"/>
  <c r="J1103" i="4"/>
  <c r="L1102" i="4"/>
  <c r="K1102" i="4"/>
  <c r="J1102" i="4"/>
  <c r="L1101" i="4"/>
  <c r="K1101" i="4"/>
  <c r="J1101" i="4"/>
  <c r="L1100" i="4"/>
  <c r="K1100" i="4"/>
  <c r="J1100" i="4"/>
  <c r="L1099" i="4"/>
  <c r="K1099" i="4"/>
  <c r="J1099" i="4"/>
  <c r="L1098" i="4"/>
  <c r="K1098" i="4"/>
  <c r="J1098" i="4"/>
  <c r="L1097" i="4"/>
  <c r="K1097" i="4"/>
  <c r="J1097" i="4"/>
  <c r="L1096" i="4"/>
  <c r="K1096" i="4"/>
  <c r="J1096" i="4"/>
  <c r="L1095" i="4"/>
  <c r="K1095" i="4"/>
  <c r="J1095" i="4"/>
  <c r="L1094" i="4"/>
  <c r="K1094" i="4"/>
  <c r="J1094" i="4"/>
  <c r="L1093" i="4"/>
  <c r="K1093" i="4"/>
  <c r="J1093" i="4"/>
  <c r="L1092" i="4"/>
  <c r="K1092" i="4"/>
  <c r="J1092" i="4"/>
  <c r="L1091" i="4"/>
  <c r="K1091" i="4"/>
  <c r="J1091" i="4"/>
  <c r="L1090" i="4"/>
  <c r="K1090" i="4"/>
  <c r="J1090" i="4"/>
  <c r="L1089" i="4"/>
  <c r="K1089" i="4"/>
  <c r="J1089" i="4"/>
  <c r="L1088" i="4"/>
  <c r="K1088" i="4"/>
  <c r="J1088" i="4"/>
  <c r="L1087" i="4"/>
  <c r="K1087" i="4"/>
  <c r="J1087" i="4"/>
  <c r="L1086" i="4"/>
  <c r="K1086" i="4"/>
  <c r="J1086" i="4"/>
  <c r="L1085" i="4"/>
  <c r="K1085" i="4"/>
  <c r="J1085" i="4"/>
  <c r="L1084" i="4"/>
  <c r="K1084" i="4"/>
  <c r="J1084" i="4"/>
  <c r="L1083" i="4"/>
  <c r="K1083" i="4"/>
  <c r="J1083" i="4"/>
  <c r="L1082" i="4"/>
  <c r="K1082" i="4"/>
  <c r="J1082" i="4"/>
  <c r="L1081" i="4"/>
  <c r="K1081" i="4"/>
  <c r="J1081" i="4"/>
  <c r="L1080" i="4"/>
  <c r="K1080" i="4"/>
  <c r="J1080" i="4"/>
  <c r="L1079" i="4"/>
  <c r="K1079" i="4"/>
  <c r="J1079" i="4"/>
  <c r="L1078" i="4"/>
  <c r="K1078" i="4"/>
  <c r="J1078" i="4"/>
  <c r="L1077" i="4"/>
  <c r="K1077" i="4"/>
  <c r="J1077" i="4"/>
  <c r="L1076" i="4"/>
  <c r="K1076" i="4"/>
  <c r="J1076" i="4"/>
  <c r="L1075" i="4"/>
  <c r="K1075" i="4"/>
  <c r="J1075" i="4"/>
  <c r="L1074" i="4"/>
  <c r="K1074" i="4"/>
  <c r="J1074" i="4"/>
  <c r="L1073" i="4"/>
  <c r="K1073" i="4"/>
  <c r="J1073" i="4"/>
  <c r="L1072" i="4"/>
  <c r="K1072" i="4"/>
  <c r="J1072" i="4"/>
  <c r="L1071" i="4"/>
  <c r="K1071" i="4"/>
  <c r="J1071" i="4"/>
  <c r="L1070" i="4"/>
  <c r="K1070" i="4"/>
  <c r="J1070" i="4"/>
  <c r="L1069" i="4"/>
  <c r="K1069" i="4"/>
  <c r="J1069" i="4"/>
  <c r="L1068" i="4"/>
  <c r="K1068" i="4"/>
  <c r="J1068" i="4"/>
  <c r="L1067" i="4"/>
  <c r="K1067" i="4"/>
  <c r="J1067" i="4"/>
  <c r="L1066" i="4"/>
  <c r="K1066" i="4"/>
  <c r="J1066" i="4"/>
  <c r="L1065" i="4"/>
  <c r="K1065" i="4"/>
  <c r="J1065" i="4"/>
  <c r="L1064" i="4"/>
  <c r="K1064" i="4"/>
  <c r="J1064" i="4"/>
  <c r="L1063" i="4"/>
  <c r="K1063" i="4"/>
  <c r="J1063" i="4"/>
  <c r="L1062" i="4"/>
  <c r="K1062" i="4"/>
  <c r="J1062" i="4"/>
  <c r="L1061" i="4"/>
  <c r="K1061" i="4"/>
  <c r="J1061" i="4"/>
  <c r="L1060" i="4"/>
  <c r="K1060" i="4"/>
  <c r="J1060" i="4"/>
  <c r="L1059" i="4"/>
  <c r="K1059" i="4"/>
  <c r="J1059" i="4"/>
  <c r="L1058" i="4"/>
  <c r="K1058" i="4"/>
  <c r="J1058" i="4"/>
  <c r="L1057" i="4"/>
  <c r="K1057" i="4"/>
  <c r="J1057" i="4"/>
  <c r="L1056" i="4"/>
  <c r="K1056" i="4"/>
  <c r="J1056" i="4"/>
  <c r="L1055" i="4"/>
  <c r="K1055" i="4"/>
  <c r="J1055" i="4"/>
  <c r="L1054" i="4"/>
  <c r="K1054" i="4"/>
  <c r="J1054" i="4"/>
  <c r="L1053" i="4"/>
  <c r="K1053" i="4"/>
  <c r="J1053" i="4"/>
  <c r="L1052" i="4"/>
  <c r="K1052" i="4"/>
  <c r="J1052" i="4"/>
  <c r="L1051" i="4"/>
  <c r="K1051" i="4"/>
  <c r="J1051" i="4"/>
  <c r="L1050" i="4"/>
  <c r="K1050" i="4"/>
  <c r="J1050" i="4"/>
  <c r="L1049" i="4"/>
  <c r="K1049" i="4"/>
  <c r="J1049" i="4"/>
  <c r="L1048" i="4"/>
  <c r="K1048" i="4"/>
  <c r="J1048" i="4"/>
  <c r="L1047" i="4"/>
  <c r="K1047" i="4"/>
  <c r="J1047" i="4"/>
  <c r="L1046" i="4"/>
  <c r="K1046" i="4"/>
  <c r="J1046" i="4"/>
  <c r="L1045" i="4"/>
  <c r="K1045" i="4"/>
  <c r="J1045" i="4"/>
  <c r="L1044" i="4"/>
  <c r="K1044" i="4"/>
  <c r="J1044" i="4"/>
  <c r="L1043" i="4"/>
  <c r="K1043" i="4"/>
  <c r="J1043" i="4"/>
  <c r="L1042" i="4"/>
  <c r="K1042" i="4"/>
  <c r="J1042" i="4"/>
  <c r="L1041" i="4"/>
  <c r="K1041" i="4"/>
  <c r="J1041" i="4"/>
  <c r="L1040" i="4"/>
  <c r="K1040" i="4"/>
  <c r="J1040" i="4"/>
  <c r="L1039" i="4"/>
  <c r="K1039" i="4"/>
  <c r="J1039" i="4"/>
  <c r="L1038" i="4"/>
  <c r="K1038" i="4"/>
  <c r="J1038" i="4"/>
  <c r="L1037" i="4"/>
  <c r="K1037" i="4"/>
  <c r="J1037" i="4"/>
  <c r="L1036" i="4"/>
  <c r="K1036" i="4"/>
  <c r="J1036" i="4"/>
  <c r="L1035" i="4"/>
  <c r="K1035" i="4"/>
  <c r="J1035" i="4"/>
  <c r="L1034" i="4"/>
  <c r="K1034" i="4"/>
  <c r="J1034" i="4"/>
  <c r="L1033" i="4"/>
  <c r="K1033" i="4"/>
  <c r="J1033" i="4"/>
  <c r="L1032" i="4"/>
  <c r="K1032" i="4"/>
  <c r="J1032" i="4"/>
  <c r="L1031" i="4"/>
  <c r="K1031" i="4"/>
  <c r="J1031" i="4"/>
  <c r="L1030" i="4"/>
  <c r="K1030" i="4"/>
  <c r="J1030" i="4"/>
  <c r="L1029" i="4"/>
  <c r="K1029" i="4"/>
  <c r="J1029" i="4"/>
  <c r="L1028" i="4"/>
  <c r="K1028" i="4"/>
  <c r="J1028" i="4"/>
  <c r="L1027" i="4"/>
  <c r="K1027" i="4"/>
  <c r="J1027" i="4"/>
  <c r="L1026" i="4"/>
  <c r="K1026" i="4"/>
  <c r="J1026" i="4"/>
  <c r="L1025" i="4"/>
  <c r="K1025" i="4"/>
  <c r="J1025" i="4"/>
  <c r="L1024" i="4"/>
  <c r="K1024" i="4"/>
  <c r="J1024" i="4"/>
  <c r="L1023" i="4"/>
  <c r="K1023" i="4"/>
  <c r="J1023" i="4"/>
  <c r="L1022" i="4"/>
  <c r="K1022" i="4"/>
  <c r="J1022" i="4"/>
  <c r="L1021" i="4"/>
  <c r="K1021" i="4"/>
  <c r="J1021" i="4"/>
  <c r="L1020" i="4"/>
  <c r="K1020" i="4"/>
  <c r="J1020" i="4"/>
  <c r="L1019" i="4"/>
  <c r="K1019" i="4"/>
  <c r="J1019" i="4"/>
  <c r="L1018" i="4"/>
  <c r="K1018" i="4"/>
  <c r="J1018" i="4"/>
  <c r="L1017" i="4"/>
  <c r="K1017" i="4"/>
  <c r="J1017" i="4"/>
  <c r="L1016" i="4"/>
  <c r="K1016" i="4"/>
  <c r="J1016" i="4"/>
  <c r="L1015" i="4"/>
  <c r="K1015" i="4"/>
  <c r="J1015" i="4"/>
  <c r="L1014" i="4"/>
  <c r="K1014" i="4"/>
  <c r="J1014" i="4"/>
  <c r="L1013" i="4"/>
  <c r="K1013" i="4"/>
  <c r="J1013" i="4"/>
  <c r="L1012" i="4"/>
  <c r="K1012" i="4"/>
  <c r="J1012" i="4"/>
  <c r="L1011" i="4"/>
  <c r="K1011" i="4"/>
  <c r="J1011" i="4"/>
  <c r="L1010" i="4"/>
  <c r="K1010" i="4"/>
  <c r="J1010" i="4"/>
  <c r="L1009" i="4"/>
  <c r="K1009" i="4"/>
  <c r="J1009" i="4"/>
  <c r="L1008" i="4"/>
  <c r="K1008" i="4"/>
  <c r="J1008" i="4"/>
  <c r="L1007" i="4"/>
  <c r="K1007" i="4"/>
  <c r="J1007" i="4"/>
  <c r="L1006" i="4"/>
  <c r="K1006" i="4"/>
  <c r="J1006" i="4"/>
  <c r="L1005" i="4"/>
  <c r="K1005" i="4"/>
  <c r="J1005" i="4"/>
  <c r="L1004" i="4"/>
  <c r="K1004" i="4"/>
  <c r="J1004" i="4"/>
  <c r="L1003" i="4"/>
  <c r="K1003" i="4"/>
  <c r="J1003" i="4"/>
  <c r="L1002" i="4"/>
  <c r="K1002" i="4"/>
  <c r="J1002" i="4"/>
  <c r="L1001" i="4"/>
  <c r="K1001" i="4"/>
  <c r="J1001" i="4"/>
  <c r="L1000" i="4"/>
  <c r="K1000" i="4"/>
  <c r="J1000" i="4"/>
  <c r="L999" i="4"/>
  <c r="K999" i="4"/>
  <c r="J999" i="4"/>
  <c r="L998" i="4"/>
  <c r="K998" i="4"/>
  <c r="J998" i="4"/>
  <c r="L997" i="4"/>
  <c r="K997" i="4"/>
  <c r="J997" i="4"/>
  <c r="L996" i="4"/>
  <c r="K996" i="4"/>
  <c r="J996" i="4"/>
  <c r="L995" i="4"/>
  <c r="K995" i="4"/>
  <c r="J995" i="4"/>
  <c r="L994" i="4"/>
  <c r="K994" i="4"/>
  <c r="J994" i="4"/>
  <c r="L993" i="4"/>
  <c r="K993" i="4"/>
  <c r="J993" i="4"/>
  <c r="L992" i="4"/>
  <c r="K992" i="4"/>
  <c r="J992" i="4"/>
  <c r="L991" i="4"/>
  <c r="K991" i="4"/>
  <c r="J991" i="4"/>
  <c r="L990" i="4"/>
  <c r="K990" i="4"/>
  <c r="J990" i="4"/>
  <c r="L989" i="4"/>
  <c r="K989" i="4"/>
  <c r="J989" i="4"/>
  <c r="L988" i="4"/>
  <c r="K988" i="4"/>
  <c r="J988" i="4"/>
  <c r="L987" i="4"/>
  <c r="K987" i="4"/>
  <c r="J987" i="4"/>
  <c r="L986" i="4"/>
  <c r="K986" i="4"/>
  <c r="J986" i="4"/>
  <c r="L985" i="4"/>
  <c r="K985" i="4"/>
  <c r="J985" i="4"/>
  <c r="L984" i="4"/>
  <c r="K984" i="4"/>
  <c r="J984" i="4"/>
  <c r="L983" i="4"/>
  <c r="K983" i="4"/>
  <c r="J983" i="4"/>
  <c r="L982" i="4"/>
  <c r="K982" i="4"/>
  <c r="J982" i="4"/>
  <c r="L981" i="4"/>
  <c r="K981" i="4"/>
  <c r="J981" i="4"/>
  <c r="L980" i="4"/>
  <c r="K980" i="4"/>
  <c r="J980" i="4"/>
  <c r="L979" i="4"/>
  <c r="K979" i="4"/>
  <c r="J979" i="4"/>
  <c r="L978" i="4"/>
  <c r="K978" i="4"/>
  <c r="J978" i="4"/>
  <c r="L977" i="4"/>
  <c r="K977" i="4"/>
  <c r="J977" i="4"/>
  <c r="L976" i="4"/>
  <c r="K976" i="4"/>
  <c r="J976" i="4"/>
  <c r="L975" i="4"/>
  <c r="K975" i="4"/>
  <c r="J975" i="4"/>
  <c r="L974" i="4"/>
  <c r="K974" i="4"/>
  <c r="J974" i="4"/>
  <c r="L973" i="4"/>
  <c r="K973" i="4"/>
  <c r="J973" i="4"/>
  <c r="L972" i="4"/>
  <c r="K972" i="4"/>
  <c r="J972" i="4"/>
  <c r="L971" i="4"/>
  <c r="K971" i="4"/>
  <c r="J971" i="4"/>
  <c r="L970" i="4"/>
  <c r="K970" i="4"/>
  <c r="J970" i="4"/>
  <c r="L969" i="4"/>
  <c r="K969" i="4"/>
  <c r="J969" i="4"/>
  <c r="L968" i="4"/>
  <c r="K968" i="4"/>
  <c r="J968" i="4"/>
  <c r="L967" i="4"/>
  <c r="K967" i="4"/>
  <c r="J967" i="4"/>
  <c r="L966" i="4"/>
  <c r="K966" i="4"/>
  <c r="J966" i="4"/>
  <c r="L965" i="4"/>
  <c r="K965" i="4"/>
  <c r="J965" i="4"/>
  <c r="L964" i="4"/>
  <c r="K964" i="4"/>
  <c r="J964" i="4"/>
  <c r="L963" i="4"/>
  <c r="K963" i="4"/>
  <c r="J963" i="4"/>
  <c r="L962" i="4"/>
  <c r="K962" i="4"/>
  <c r="J962" i="4"/>
  <c r="L961" i="4"/>
  <c r="K961" i="4"/>
  <c r="J961" i="4"/>
  <c r="L960" i="4"/>
  <c r="K960" i="4"/>
  <c r="J960" i="4"/>
  <c r="L959" i="4"/>
  <c r="K959" i="4"/>
  <c r="J959" i="4"/>
  <c r="L958" i="4"/>
  <c r="K958" i="4"/>
  <c r="J958" i="4"/>
  <c r="L957" i="4"/>
  <c r="K957" i="4"/>
  <c r="J957" i="4"/>
  <c r="L956" i="4"/>
  <c r="K956" i="4"/>
  <c r="J956" i="4"/>
  <c r="L955" i="4"/>
  <c r="K955" i="4"/>
  <c r="J955" i="4"/>
  <c r="L954" i="4"/>
  <c r="K954" i="4"/>
  <c r="J954" i="4"/>
  <c r="L953" i="4"/>
  <c r="K953" i="4"/>
  <c r="J953" i="4"/>
  <c r="L952" i="4"/>
  <c r="K952" i="4"/>
  <c r="J952" i="4"/>
  <c r="L951" i="4"/>
  <c r="K951" i="4"/>
  <c r="J951" i="4"/>
  <c r="L950" i="4"/>
  <c r="K950" i="4"/>
  <c r="J950" i="4"/>
  <c r="L949" i="4"/>
  <c r="K949" i="4"/>
  <c r="J949" i="4"/>
  <c r="L948" i="4"/>
  <c r="K948" i="4"/>
  <c r="J948" i="4"/>
  <c r="L947" i="4"/>
  <c r="K947" i="4"/>
  <c r="J947" i="4"/>
  <c r="L946" i="4"/>
  <c r="K946" i="4"/>
  <c r="J946" i="4"/>
  <c r="L945" i="4"/>
  <c r="K945" i="4"/>
  <c r="J945" i="4"/>
  <c r="L944" i="4"/>
  <c r="K944" i="4"/>
  <c r="J944" i="4"/>
  <c r="L943" i="4"/>
  <c r="K943" i="4"/>
  <c r="J943" i="4"/>
  <c r="L942" i="4"/>
  <c r="K942" i="4"/>
  <c r="J942" i="4"/>
  <c r="L941" i="4"/>
  <c r="K941" i="4"/>
  <c r="J941" i="4"/>
  <c r="L940" i="4"/>
  <c r="K940" i="4"/>
  <c r="J940" i="4"/>
  <c r="L939" i="4"/>
  <c r="K939" i="4"/>
  <c r="J939" i="4"/>
  <c r="L938" i="4"/>
  <c r="K938" i="4"/>
  <c r="J938" i="4"/>
  <c r="L937" i="4"/>
  <c r="K937" i="4"/>
  <c r="J937" i="4"/>
  <c r="L936" i="4"/>
  <c r="K936" i="4"/>
  <c r="J936" i="4"/>
  <c r="L935" i="4"/>
  <c r="K935" i="4"/>
  <c r="J935" i="4"/>
  <c r="L934" i="4"/>
  <c r="K934" i="4"/>
  <c r="J934" i="4"/>
  <c r="L933" i="4"/>
  <c r="K933" i="4"/>
  <c r="J933" i="4"/>
  <c r="L932" i="4"/>
  <c r="K932" i="4"/>
  <c r="J932" i="4"/>
  <c r="L931" i="4"/>
  <c r="K931" i="4"/>
  <c r="J931" i="4"/>
  <c r="L930" i="4"/>
  <c r="K930" i="4"/>
  <c r="J930" i="4"/>
  <c r="L929" i="4"/>
  <c r="K929" i="4"/>
  <c r="J929" i="4"/>
  <c r="L928" i="4"/>
  <c r="K928" i="4"/>
  <c r="J928" i="4"/>
  <c r="L927" i="4"/>
  <c r="K927" i="4"/>
  <c r="J927" i="4"/>
  <c r="L926" i="4"/>
  <c r="K926" i="4"/>
  <c r="J926" i="4"/>
  <c r="L925" i="4"/>
  <c r="K925" i="4"/>
  <c r="J925" i="4"/>
  <c r="L924" i="4"/>
  <c r="K924" i="4"/>
  <c r="J924" i="4"/>
  <c r="L923" i="4"/>
  <c r="K923" i="4"/>
  <c r="J923" i="4"/>
  <c r="L922" i="4"/>
  <c r="K922" i="4"/>
  <c r="J922" i="4"/>
  <c r="L921" i="4"/>
  <c r="K921" i="4"/>
  <c r="J921" i="4"/>
  <c r="L920" i="4"/>
  <c r="K920" i="4"/>
  <c r="J920" i="4"/>
  <c r="L919" i="4"/>
  <c r="K919" i="4"/>
  <c r="J919" i="4"/>
  <c r="L918" i="4"/>
  <c r="K918" i="4"/>
  <c r="J918" i="4"/>
  <c r="L917" i="4"/>
  <c r="K917" i="4"/>
  <c r="J917" i="4"/>
  <c r="L916" i="4"/>
  <c r="K916" i="4"/>
  <c r="J916" i="4"/>
  <c r="L915" i="4"/>
  <c r="K915" i="4"/>
  <c r="J915" i="4"/>
  <c r="L914" i="4"/>
  <c r="K914" i="4"/>
  <c r="J914" i="4"/>
  <c r="L913" i="4"/>
  <c r="K913" i="4"/>
  <c r="J913" i="4"/>
  <c r="L912" i="4"/>
  <c r="K912" i="4"/>
  <c r="J912" i="4"/>
  <c r="L911" i="4"/>
  <c r="K911" i="4"/>
  <c r="J911" i="4"/>
  <c r="L910" i="4"/>
  <c r="K910" i="4"/>
  <c r="J910" i="4"/>
  <c r="L909" i="4"/>
  <c r="K909" i="4"/>
  <c r="J909" i="4"/>
  <c r="L908" i="4"/>
  <c r="K908" i="4"/>
  <c r="J908" i="4"/>
  <c r="L907" i="4"/>
  <c r="K907" i="4"/>
  <c r="J907" i="4"/>
  <c r="L906" i="4"/>
  <c r="K906" i="4"/>
  <c r="J906" i="4"/>
  <c r="L905" i="4"/>
  <c r="K905" i="4"/>
  <c r="J905" i="4"/>
  <c r="L904" i="4"/>
  <c r="K904" i="4"/>
  <c r="J904" i="4"/>
  <c r="L903" i="4"/>
  <c r="K903" i="4"/>
  <c r="J903" i="4"/>
  <c r="L902" i="4"/>
  <c r="K902" i="4"/>
  <c r="J902" i="4"/>
  <c r="L901" i="4"/>
  <c r="K901" i="4"/>
  <c r="J901" i="4"/>
  <c r="L900" i="4"/>
  <c r="K900" i="4"/>
  <c r="J900" i="4"/>
  <c r="L899" i="4"/>
  <c r="K899" i="4"/>
  <c r="J899" i="4"/>
  <c r="L898" i="4"/>
  <c r="K898" i="4"/>
  <c r="J898" i="4"/>
  <c r="L897" i="4"/>
  <c r="K897" i="4"/>
  <c r="J897" i="4"/>
  <c r="L896" i="4"/>
  <c r="K896" i="4"/>
  <c r="J896" i="4"/>
  <c r="L895" i="4"/>
  <c r="K895" i="4"/>
  <c r="J895" i="4"/>
  <c r="L894" i="4"/>
  <c r="K894" i="4"/>
  <c r="J894" i="4"/>
  <c r="L893" i="4"/>
  <c r="K893" i="4"/>
  <c r="J893" i="4"/>
  <c r="L892" i="4"/>
  <c r="K892" i="4"/>
  <c r="J892" i="4"/>
  <c r="L891" i="4"/>
  <c r="K891" i="4"/>
  <c r="J891" i="4"/>
  <c r="L890" i="4"/>
  <c r="K890" i="4"/>
  <c r="J890" i="4"/>
  <c r="L889" i="4"/>
  <c r="K889" i="4"/>
  <c r="J889" i="4"/>
  <c r="L888" i="4"/>
  <c r="K888" i="4"/>
  <c r="J888" i="4"/>
  <c r="L887" i="4"/>
  <c r="K887" i="4"/>
  <c r="J887" i="4"/>
  <c r="L886" i="4"/>
  <c r="K886" i="4"/>
  <c r="J886" i="4"/>
  <c r="L885" i="4"/>
  <c r="K885" i="4"/>
  <c r="J885" i="4"/>
  <c r="L884" i="4"/>
  <c r="K884" i="4"/>
  <c r="J884" i="4"/>
  <c r="L883" i="4"/>
  <c r="K883" i="4"/>
  <c r="J883" i="4"/>
  <c r="L882" i="4"/>
  <c r="K882" i="4"/>
  <c r="J882" i="4"/>
  <c r="L881" i="4"/>
  <c r="K881" i="4"/>
  <c r="J881" i="4"/>
  <c r="L880" i="4"/>
  <c r="K880" i="4"/>
  <c r="J880" i="4"/>
  <c r="L879" i="4"/>
  <c r="K879" i="4"/>
  <c r="J879" i="4"/>
  <c r="L878" i="4"/>
  <c r="K878" i="4"/>
  <c r="J878" i="4"/>
  <c r="L877" i="4"/>
  <c r="K877" i="4"/>
  <c r="J877" i="4"/>
  <c r="L876" i="4"/>
  <c r="K876" i="4"/>
  <c r="J876" i="4"/>
  <c r="L875" i="4"/>
  <c r="K875" i="4"/>
  <c r="J875" i="4"/>
  <c r="L874" i="4"/>
  <c r="K874" i="4"/>
  <c r="J874" i="4"/>
  <c r="L873" i="4"/>
  <c r="K873" i="4"/>
  <c r="J873" i="4"/>
  <c r="L872" i="4"/>
  <c r="K872" i="4"/>
  <c r="J872" i="4"/>
  <c r="L871" i="4"/>
  <c r="K871" i="4"/>
  <c r="J871" i="4"/>
  <c r="L870" i="4"/>
  <c r="K870" i="4"/>
  <c r="J870" i="4"/>
  <c r="L869" i="4"/>
  <c r="K869" i="4"/>
  <c r="J869" i="4"/>
  <c r="L868" i="4"/>
  <c r="K868" i="4"/>
  <c r="J868" i="4"/>
  <c r="L867" i="4"/>
  <c r="K867" i="4"/>
  <c r="J867" i="4"/>
  <c r="L866" i="4"/>
  <c r="K866" i="4"/>
  <c r="J866" i="4"/>
  <c r="L865" i="4"/>
  <c r="K865" i="4"/>
  <c r="J865" i="4"/>
  <c r="L864" i="4"/>
  <c r="K864" i="4"/>
  <c r="J864" i="4"/>
  <c r="L863" i="4"/>
  <c r="K863" i="4"/>
  <c r="J863" i="4"/>
  <c r="L862" i="4"/>
  <c r="K862" i="4"/>
  <c r="J862" i="4"/>
  <c r="L861" i="4"/>
  <c r="K861" i="4"/>
  <c r="J861" i="4"/>
  <c r="L860" i="4"/>
  <c r="K860" i="4"/>
  <c r="J860" i="4"/>
  <c r="L859" i="4"/>
  <c r="K859" i="4"/>
  <c r="J859" i="4"/>
  <c r="L858" i="4"/>
  <c r="K858" i="4"/>
  <c r="J858" i="4"/>
  <c r="L857" i="4"/>
  <c r="K857" i="4"/>
  <c r="J857" i="4"/>
  <c r="L856" i="4"/>
  <c r="K856" i="4"/>
  <c r="J856" i="4"/>
  <c r="L855" i="4"/>
  <c r="K855" i="4"/>
  <c r="J855" i="4"/>
  <c r="L854" i="4"/>
  <c r="K854" i="4"/>
  <c r="J854" i="4"/>
  <c r="L853" i="4"/>
  <c r="K853" i="4"/>
  <c r="J853" i="4"/>
  <c r="L852" i="4"/>
  <c r="K852" i="4"/>
  <c r="J852" i="4"/>
  <c r="L851" i="4"/>
  <c r="K851" i="4"/>
  <c r="J851" i="4"/>
  <c r="L850" i="4"/>
  <c r="K850" i="4"/>
  <c r="J850" i="4"/>
  <c r="L849" i="4"/>
  <c r="K849" i="4"/>
  <c r="J849" i="4"/>
  <c r="L848" i="4"/>
  <c r="K848" i="4"/>
  <c r="J848" i="4"/>
  <c r="L847" i="4"/>
  <c r="K847" i="4"/>
  <c r="J847" i="4"/>
  <c r="L846" i="4"/>
  <c r="K846" i="4"/>
  <c r="J846" i="4"/>
  <c r="L845" i="4"/>
  <c r="K845" i="4"/>
  <c r="J845" i="4"/>
  <c r="L844" i="4"/>
  <c r="K844" i="4"/>
  <c r="J844" i="4"/>
  <c r="L843" i="4"/>
  <c r="K843" i="4"/>
  <c r="J843" i="4"/>
  <c r="L842" i="4"/>
  <c r="K842" i="4"/>
  <c r="J842" i="4"/>
  <c r="L841" i="4"/>
  <c r="K841" i="4"/>
  <c r="J841" i="4"/>
  <c r="L840" i="4"/>
  <c r="K840" i="4"/>
  <c r="J840" i="4"/>
  <c r="L839" i="4"/>
  <c r="K839" i="4"/>
  <c r="J839" i="4"/>
  <c r="L838" i="4"/>
  <c r="K838" i="4"/>
  <c r="J838" i="4"/>
  <c r="L837" i="4"/>
  <c r="K837" i="4"/>
  <c r="J837" i="4"/>
  <c r="L836" i="4"/>
  <c r="K836" i="4"/>
  <c r="J836" i="4"/>
  <c r="L835" i="4"/>
  <c r="K835" i="4"/>
  <c r="J835" i="4"/>
  <c r="L834" i="4"/>
  <c r="K834" i="4"/>
  <c r="J834" i="4"/>
  <c r="L833" i="4"/>
  <c r="K833" i="4"/>
  <c r="J833" i="4"/>
  <c r="L832" i="4"/>
  <c r="K832" i="4"/>
  <c r="J832" i="4"/>
  <c r="L831" i="4"/>
  <c r="K831" i="4"/>
  <c r="J831" i="4"/>
  <c r="L830" i="4"/>
  <c r="K830" i="4"/>
  <c r="J830" i="4"/>
  <c r="L829" i="4"/>
  <c r="K829" i="4"/>
  <c r="J829" i="4"/>
  <c r="L828" i="4"/>
  <c r="K828" i="4"/>
  <c r="J828" i="4"/>
  <c r="L827" i="4"/>
  <c r="K827" i="4"/>
  <c r="J827" i="4"/>
  <c r="L826" i="4"/>
  <c r="K826" i="4"/>
  <c r="J826" i="4"/>
  <c r="L825" i="4"/>
  <c r="K825" i="4"/>
  <c r="J825" i="4"/>
  <c r="L824" i="4"/>
  <c r="K824" i="4"/>
  <c r="J824" i="4"/>
  <c r="L823" i="4"/>
  <c r="K823" i="4"/>
  <c r="J823" i="4"/>
  <c r="L822" i="4"/>
  <c r="K822" i="4"/>
  <c r="J822" i="4"/>
  <c r="L821" i="4"/>
  <c r="K821" i="4"/>
  <c r="J821" i="4"/>
  <c r="L820" i="4"/>
  <c r="K820" i="4"/>
  <c r="J820" i="4"/>
  <c r="L819" i="4"/>
  <c r="K819" i="4"/>
  <c r="J819" i="4"/>
  <c r="L818" i="4"/>
  <c r="K818" i="4"/>
  <c r="J818" i="4"/>
  <c r="L817" i="4"/>
  <c r="K817" i="4"/>
  <c r="J817" i="4"/>
  <c r="L816" i="4"/>
  <c r="K816" i="4"/>
  <c r="J816" i="4"/>
  <c r="L815" i="4"/>
  <c r="K815" i="4"/>
  <c r="J815" i="4"/>
  <c r="L814" i="4"/>
  <c r="K814" i="4"/>
  <c r="J814" i="4"/>
  <c r="L813" i="4"/>
  <c r="K813" i="4"/>
  <c r="J813" i="4"/>
  <c r="L812" i="4"/>
  <c r="K812" i="4"/>
  <c r="J812" i="4"/>
  <c r="L811" i="4"/>
  <c r="K811" i="4"/>
  <c r="J811" i="4"/>
  <c r="L810" i="4"/>
  <c r="K810" i="4"/>
  <c r="J810" i="4"/>
  <c r="L809" i="4"/>
  <c r="K809" i="4"/>
  <c r="J809" i="4"/>
  <c r="L808" i="4"/>
  <c r="K808" i="4"/>
  <c r="J808" i="4"/>
  <c r="L807" i="4"/>
  <c r="K807" i="4"/>
  <c r="J807" i="4"/>
  <c r="L806" i="4"/>
  <c r="K806" i="4"/>
  <c r="J806" i="4"/>
  <c r="L805" i="4"/>
  <c r="K805" i="4"/>
  <c r="J805" i="4"/>
  <c r="L804" i="4"/>
  <c r="K804" i="4"/>
  <c r="J804" i="4"/>
  <c r="L803" i="4"/>
  <c r="K803" i="4"/>
  <c r="J803" i="4"/>
  <c r="L802" i="4"/>
  <c r="K802" i="4"/>
  <c r="J802" i="4"/>
  <c r="L801" i="4"/>
  <c r="K801" i="4"/>
  <c r="J801" i="4"/>
  <c r="L800" i="4"/>
  <c r="K800" i="4"/>
  <c r="J800" i="4"/>
  <c r="L799" i="4"/>
  <c r="K799" i="4"/>
  <c r="J799" i="4"/>
  <c r="L798" i="4"/>
  <c r="K798" i="4"/>
  <c r="J798" i="4"/>
  <c r="L797" i="4"/>
  <c r="K797" i="4"/>
  <c r="J797" i="4"/>
  <c r="L796" i="4"/>
  <c r="K796" i="4"/>
  <c r="J796" i="4"/>
  <c r="L795" i="4"/>
  <c r="K795" i="4"/>
  <c r="J795" i="4"/>
  <c r="L794" i="4"/>
  <c r="K794" i="4"/>
  <c r="J794" i="4"/>
  <c r="L793" i="4"/>
  <c r="K793" i="4"/>
  <c r="J793" i="4"/>
  <c r="L792" i="4"/>
  <c r="K792" i="4"/>
  <c r="J792" i="4"/>
  <c r="L791" i="4"/>
  <c r="K791" i="4"/>
  <c r="J791" i="4"/>
  <c r="L790" i="4"/>
  <c r="K790" i="4"/>
  <c r="J790" i="4"/>
  <c r="L789" i="4"/>
  <c r="K789" i="4"/>
  <c r="J789" i="4"/>
  <c r="L788" i="4"/>
  <c r="K788" i="4"/>
  <c r="J788" i="4"/>
  <c r="L787" i="4"/>
  <c r="K787" i="4"/>
  <c r="J787" i="4"/>
  <c r="L786" i="4"/>
  <c r="K786" i="4"/>
  <c r="J786" i="4"/>
  <c r="L785" i="4"/>
  <c r="K785" i="4"/>
  <c r="J785" i="4"/>
  <c r="L784" i="4"/>
  <c r="K784" i="4"/>
  <c r="J784" i="4"/>
  <c r="L783" i="4"/>
  <c r="K783" i="4"/>
  <c r="J783" i="4"/>
  <c r="L782" i="4"/>
  <c r="K782" i="4"/>
  <c r="J782" i="4"/>
  <c r="L781" i="4"/>
  <c r="K781" i="4"/>
  <c r="J781" i="4"/>
  <c r="L780" i="4"/>
  <c r="K780" i="4"/>
  <c r="J780" i="4"/>
  <c r="L779" i="4"/>
  <c r="K779" i="4"/>
  <c r="J779" i="4"/>
  <c r="L778" i="4"/>
  <c r="K778" i="4"/>
  <c r="J778" i="4"/>
  <c r="L777" i="4"/>
  <c r="K777" i="4"/>
  <c r="J777" i="4"/>
  <c r="L776" i="4"/>
  <c r="K776" i="4"/>
  <c r="J776" i="4"/>
  <c r="L775" i="4"/>
  <c r="K775" i="4"/>
  <c r="J775" i="4"/>
  <c r="L774" i="4"/>
  <c r="K774" i="4"/>
  <c r="J774" i="4"/>
  <c r="L773" i="4"/>
  <c r="K773" i="4"/>
  <c r="J773" i="4"/>
  <c r="L772" i="4"/>
  <c r="K772" i="4"/>
  <c r="J772" i="4"/>
  <c r="L771" i="4"/>
  <c r="K771" i="4"/>
  <c r="J771" i="4"/>
  <c r="L770" i="4"/>
  <c r="K770" i="4"/>
  <c r="J770" i="4"/>
  <c r="L769" i="4"/>
  <c r="K769" i="4"/>
  <c r="J769" i="4"/>
  <c r="L768" i="4"/>
  <c r="K768" i="4"/>
  <c r="J768" i="4"/>
  <c r="L767" i="4"/>
  <c r="K767" i="4"/>
  <c r="J767" i="4"/>
  <c r="L766" i="4"/>
  <c r="K766" i="4"/>
  <c r="J766" i="4"/>
  <c r="L765" i="4"/>
  <c r="K765" i="4"/>
  <c r="J765" i="4"/>
  <c r="L764" i="4"/>
  <c r="K764" i="4"/>
  <c r="J764" i="4"/>
  <c r="L763" i="4"/>
  <c r="K763" i="4"/>
  <c r="J763" i="4"/>
  <c r="L762" i="4"/>
  <c r="K762" i="4"/>
  <c r="J762" i="4"/>
  <c r="L761" i="4"/>
  <c r="K761" i="4"/>
  <c r="J761" i="4"/>
  <c r="L760" i="4"/>
  <c r="K760" i="4"/>
  <c r="J760" i="4"/>
  <c r="L759" i="4"/>
  <c r="K759" i="4"/>
  <c r="J759" i="4"/>
  <c r="L758" i="4"/>
  <c r="K758" i="4"/>
  <c r="J758" i="4"/>
  <c r="L757" i="4"/>
  <c r="K757" i="4"/>
  <c r="J757" i="4"/>
  <c r="L756" i="4"/>
  <c r="K756" i="4"/>
  <c r="J756" i="4"/>
  <c r="L755" i="4"/>
  <c r="K755" i="4"/>
  <c r="J755" i="4"/>
  <c r="L754" i="4"/>
  <c r="K754" i="4"/>
  <c r="J754" i="4"/>
  <c r="L753" i="4"/>
  <c r="K753" i="4"/>
  <c r="J753" i="4"/>
  <c r="L752" i="4"/>
  <c r="K752" i="4"/>
  <c r="J752" i="4"/>
  <c r="L751" i="4"/>
  <c r="K751" i="4"/>
  <c r="J751" i="4"/>
  <c r="L750" i="4"/>
  <c r="K750" i="4"/>
  <c r="J750" i="4"/>
  <c r="L749" i="4"/>
  <c r="K749" i="4"/>
  <c r="J749" i="4"/>
  <c r="L748" i="4"/>
  <c r="K748" i="4"/>
  <c r="J748" i="4"/>
  <c r="L747" i="4"/>
  <c r="K747" i="4"/>
  <c r="J747" i="4"/>
  <c r="L746" i="4"/>
  <c r="K746" i="4"/>
  <c r="J746" i="4"/>
  <c r="L745" i="4"/>
  <c r="K745" i="4"/>
  <c r="J745" i="4"/>
  <c r="L744" i="4"/>
  <c r="K744" i="4"/>
  <c r="J744" i="4"/>
  <c r="L743" i="4"/>
  <c r="K743" i="4"/>
  <c r="J743" i="4"/>
  <c r="L742" i="4"/>
  <c r="K742" i="4"/>
  <c r="J742" i="4"/>
  <c r="L741" i="4"/>
  <c r="K741" i="4"/>
  <c r="J741" i="4"/>
  <c r="L740" i="4"/>
  <c r="K740" i="4"/>
  <c r="J740" i="4"/>
  <c r="L739" i="4"/>
  <c r="K739" i="4"/>
  <c r="J739" i="4"/>
  <c r="L738" i="4"/>
  <c r="K738" i="4"/>
  <c r="J738" i="4"/>
  <c r="L737" i="4"/>
  <c r="K737" i="4"/>
  <c r="J737" i="4"/>
  <c r="L736" i="4"/>
  <c r="K736" i="4"/>
  <c r="J736" i="4"/>
  <c r="L735" i="4"/>
  <c r="K735" i="4"/>
  <c r="J735" i="4"/>
  <c r="L734" i="4"/>
  <c r="K734" i="4"/>
  <c r="J734" i="4"/>
  <c r="L733" i="4"/>
  <c r="K733" i="4"/>
  <c r="J733" i="4"/>
  <c r="L732" i="4"/>
  <c r="K732" i="4"/>
  <c r="J732" i="4"/>
  <c r="L731" i="4"/>
  <c r="K731" i="4"/>
  <c r="J731" i="4"/>
  <c r="L730" i="4"/>
  <c r="K730" i="4"/>
  <c r="J730" i="4"/>
  <c r="L729" i="4"/>
  <c r="K729" i="4"/>
  <c r="J729" i="4"/>
  <c r="L728" i="4"/>
  <c r="K728" i="4"/>
  <c r="J728" i="4"/>
  <c r="L727" i="4"/>
  <c r="K727" i="4"/>
  <c r="J727" i="4"/>
  <c r="L726" i="4"/>
  <c r="K726" i="4"/>
  <c r="J726" i="4"/>
  <c r="L725" i="4"/>
  <c r="K725" i="4"/>
  <c r="J725" i="4"/>
  <c r="L724" i="4"/>
  <c r="K724" i="4"/>
  <c r="J724" i="4"/>
  <c r="L723" i="4"/>
  <c r="K723" i="4"/>
  <c r="J723" i="4"/>
  <c r="L722" i="4"/>
  <c r="K722" i="4"/>
  <c r="J722" i="4"/>
  <c r="L721" i="4"/>
  <c r="K721" i="4"/>
  <c r="J721" i="4"/>
  <c r="L720" i="4"/>
  <c r="K720" i="4"/>
  <c r="J720" i="4"/>
  <c r="L719" i="4"/>
  <c r="K719" i="4"/>
  <c r="J719" i="4"/>
  <c r="L718" i="4"/>
  <c r="K718" i="4"/>
  <c r="J718" i="4"/>
  <c r="L717" i="4"/>
  <c r="K717" i="4"/>
  <c r="J717" i="4"/>
  <c r="L716" i="4"/>
  <c r="K716" i="4"/>
  <c r="J716" i="4"/>
  <c r="L715" i="4"/>
  <c r="K715" i="4"/>
  <c r="J715" i="4"/>
  <c r="L714" i="4"/>
  <c r="K714" i="4"/>
  <c r="J714" i="4"/>
  <c r="L713" i="4"/>
  <c r="K713" i="4"/>
  <c r="J713" i="4"/>
  <c r="L712" i="4"/>
  <c r="K712" i="4"/>
  <c r="J712" i="4"/>
  <c r="L711" i="4"/>
  <c r="K711" i="4"/>
  <c r="J711" i="4"/>
  <c r="L710" i="4"/>
  <c r="K710" i="4"/>
  <c r="J710" i="4"/>
  <c r="L709" i="4"/>
  <c r="K709" i="4"/>
  <c r="J709" i="4"/>
  <c r="L708" i="4"/>
  <c r="K708" i="4"/>
  <c r="J708" i="4"/>
  <c r="L707" i="4"/>
  <c r="K707" i="4"/>
  <c r="J707" i="4"/>
  <c r="L706" i="4"/>
  <c r="K706" i="4"/>
  <c r="J706" i="4"/>
  <c r="L705" i="4"/>
  <c r="K705" i="4"/>
  <c r="J705" i="4"/>
  <c r="L704" i="4"/>
  <c r="K704" i="4"/>
  <c r="J704" i="4"/>
  <c r="L703" i="4"/>
  <c r="K703" i="4"/>
  <c r="J703" i="4"/>
  <c r="L702" i="4"/>
  <c r="K702" i="4"/>
  <c r="J702" i="4"/>
  <c r="L701" i="4"/>
  <c r="K701" i="4"/>
  <c r="J701" i="4"/>
  <c r="L700" i="4"/>
  <c r="K700" i="4"/>
  <c r="J700" i="4"/>
  <c r="L699" i="4"/>
  <c r="K699" i="4"/>
  <c r="J699" i="4"/>
  <c r="L698" i="4"/>
  <c r="K698" i="4"/>
  <c r="J698" i="4"/>
  <c r="L697" i="4"/>
  <c r="K697" i="4"/>
  <c r="J697" i="4"/>
  <c r="L696" i="4"/>
  <c r="K696" i="4"/>
  <c r="J696" i="4"/>
  <c r="L695" i="4"/>
  <c r="K695" i="4"/>
  <c r="J695" i="4"/>
  <c r="L694" i="4"/>
  <c r="K694" i="4"/>
  <c r="J694" i="4"/>
  <c r="L693" i="4"/>
  <c r="K693" i="4"/>
  <c r="J693" i="4"/>
  <c r="L692" i="4"/>
  <c r="K692" i="4"/>
  <c r="J692" i="4"/>
  <c r="L691" i="4"/>
  <c r="K691" i="4"/>
  <c r="J691" i="4"/>
  <c r="L690" i="4"/>
  <c r="K690" i="4"/>
  <c r="J690" i="4"/>
  <c r="L689" i="4"/>
  <c r="K689" i="4"/>
  <c r="J689" i="4"/>
  <c r="L688" i="4"/>
  <c r="K688" i="4"/>
  <c r="J688" i="4"/>
  <c r="L687" i="4"/>
  <c r="K687" i="4"/>
  <c r="J687" i="4"/>
  <c r="L686" i="4"/>
  <c r="K686" i="4"/>
  <c r="J686" i="4"/>
  <c r="L685" i="4"/>
  <c r="K685" i="4"/>
  <c r="J685" i="4"/>
  <c r="L684" i="4"/>
  <c r="K684" i="4"/>
  <c r="J684" i="4"/>
  <c r="L683" i="4"/>
  <c r="K683" i="4"/>
  <c r="J683" i="4"/>
  <c r="L682" i="4"/>
  <c r="K682" i="4"/>
  <c r="J682" i="4"/>
  <c r="L681" i="4"/>
  <c r="K681" i="4"/>
  <c r="J681" i="4"/>
  <c r="L680" i="4"/>
  <c r="K680" i="4"/>
  <c r="J680" i="4"/>
  <c r="L679" i="4"/>
  <c r="K679" i="4"/>
  <c r="J679" i="4"/>
  <c r="L678" i="4"/>
  <c r="K678" i="4"/>
  <c r="J678" i="4"/>
  <c r="L677" i="4"/>
  <c r="K677" i="4"/>
  <c r="J677" i="4"/>
  <c r="L676" i="4"/>
  <c r="K676" i="4"/>
  <c r="J676" i="4"/>
  <c r="L675" i="4"/>
  <c r="K675" i="4"/>
  <c r="J675" i="4"/>
  <c r="L674" i="4"/>
  <c r="K674" i="4"/>
  <c r="J674" i="4"/>
  <c r="L673" i="4"/>
  <c r="K673" i="4"/>
  <c r="J673" i="4"/>
  <c r="L672" i="4"/>
  <c r="K672" i="4"/>
  <c r="J672" i="4"/>
  <c r="L671" i="4"/>
  <c r="K671" i="4"/>
  <c r="J671" i="4"/>
  <c r="L670" i="4"/>
  <c r="K670" i="4"/>
  <c r="J670" i="4"/>
  <c r="L669" i="4"/>
  <c r="K669" i="4"/>
  <c r="J669" i="4"/>
  <c r="L668" i="4"/>
  <c r="K668" i="4"/>
  <c r="J668" i="4"/>
  <c r="L667" i="4"/>
  <c r="K667" i="4"/>
  <c r="J667" i="4"/>
  <c r="L666" i="4"/>
  <c r="K666" i="4"/>
  <c r="J666" i="4"/>
  <c r="L665" i="4"/>
  <c r="K665" i="4"/>
  <c r="J665" i="4"/>
  <c r="L664" i="4"/>
  <c r="K664" i="4"/>
  <c r="J664" i="4"/>
  <c r="L663" i="4"/>
  <c r="K663" i="4"/>
  <c r="J663" i="4"/>
  <c r="L662" i="4"/>
  <c r="K662" i="4"/>
  <c r="J662" i="4"/>
  <c r="L661" i="4"/>
  <c r="K661" i="4"/>
  <c r="J661" i="4"/>
  <c r="L660" i="4"/>
  <c r="K660" i="4"/>
  <c r="J660" i="4"/>
  <c r="L659" i="4"/>
  <c r="K659" i="4"/>
  <c r="J659" i="4"/>
  <c r="L658" i="4"/>
  <c r="K658" i="4"/>
  <c r="J658" i="4"/>
  <c r="L657" i="4"/>
  <c r="K657" i="4"/>
  <c r="J657" i="4"/>
  <c r="L656" i="4"/>
  <c r="K656" i="4"/>
  <c r="J656" i="4"/>
  <c r="L655" i="4"/>
  <c r="K655" i="4"/>
  <c r="J655" i="4"/>
  <c r="L654" i="4"/>
  <c r="K654" i="4"/>
  <c r="J654" i="4"/>
  <c r="L653" i="4"/>
  <c r="K653" i="4"/>
  <c r="J653" i="4"/>
  <c r="L652" i="4"/>
  <c r="K652" i="4"/>
  <c r="J652" i="4"/>
  <c r="L651" i="4"/>
  <c r="K651" i="4"/>
  <c r="J651" i="4"/>
  <c r="L650" i="4"/>
  <c r="K650" i="4"/>
  <c r="J650" i="4"/>
  <c r="L649" i="4"/>
  <c r="K649" i="4"/>
  <c r="J649" i="4"/>
  <c r="L648" i="4"/>
  <c r="K648" i="4"/>
  <c r="J648" i="4"/>
  <c r="L647" i="4"/>
  <c r="K647" i="4"/>
  <c r="J647" i="4"/>
  <c r="L646" i="4"/>
  <c r="K646" i="4"/>
  <c r="J646" i="4"/>
  <c r="L645" i="4"/>
  <c r="K645" i="4"/>
  <c r="J645" i="4"/>
  <c r="L644" i="4"/>
  <c r="K644" i="4"/>
  <c r="J644" i="4"/>
  <c r="L643" i="4"/>
  <c r="K643" i="4"/>
  <c r="J643" i="4"/>
  <c r="L642" i="4"/>
  <c r="K642" i="4"/>
  <c r="J642" i="4"/>
  <c r="L641" i="4"/>
  <c r="K641" i="4"/>
  <c r="J641" i="4"/>
  <c r="L640" i="4"/>
  <c r="K640" i="4"/>
  <c r="J640" i="4"/>
  <c r="L639" i="4"/>
  <c r="K639" i="4"/>
  <c r="J639" i="4"/>
  <c r="L638" i="4"/>
  <c r="K638" i="4"/>
  <c r="J638" i="4"/>
  <c r="L637" i="4"/>
  <c r="K637" i="4"/>
  <c r="J637" i="4"/>
  <c r="L636" i="4"/>
  <c r="K636" i="4"/>
  <c r="J636" i="4"/>
  <c r="L635" i="4"/>
  <c r="K635" i="4"/>
  <c r="J635" i="4"/>
  <c r="L634" i="4"/>
  <c r="K634" i="4"/>
  <c r="J634" i="4"/>
  <c r="L633" i="4"/>
  <c r="K633" i="4"/>
  <c r="J633" i="4"/>
  <c r="L632" i="4"/>
  <c r="K632" i="4"/>
  <c r="J632" i="4"/>
  <c r="L631" i="4"/>
  <c r="K631" i="4"/>
  <c r="J631" i="4"/>
  <c r="L630" i="4"/>
  <c r="K630" i="4"/>
  <c r="J630" i="4"/>
  <c r="L629" i="4"/>
  <c r="K629" i="4"/>
  <c r="J629" i="4"/>
  <c r="L628" i="4"/>
  <c r="K628" i="4"/>
  <c r="J628" i="4"/>
  <c r="L627" i="4"/>
  <c r="K627" i="4"/>
  <c r="J627" i="4"/>
  <c r="L626" i="4"/>
  <c r="K626" i="4"/>
  <c r="J626" i="4"/>
  <c r="L625" i="4"/>
  <c r="K625" i="4"/>
  <c r="J625" i="4"/>
  <c r="L624" i="4"/>
  <c r="K624" i="4"/>
  <c r="J624" i="4"/>
  <c r="L623" i="4"/>
  <c r="K623" i="4"/>
  <c r="J623" i="4"/>
  <c r="L622" i="4"/>
  <c r="K622" i="4"/>
  <c r="J622" i="4"/>
  <c r="L621" i="4"/>
  <c r="K621" i="4"/>
  <c r="J621" i="4"/>
  <c r="L620" i="4"/>
  <c r="K620" i="4"/>
  <c r="J620" i="4"/>
  <c r="L619" i="4"/>
  <c r="K619" i="4"/>
  <c r="J619" i="4"/>
  <c r="L618" i="4"/>
  <c r="K618" i="4"/>
  <c r="J618" i="4"/>
  <c r="L617" i="4"/>
  <c r="K617" i="4"/>
  <c r="J617" i="4"/>
  <c r="L616" i="4"/>
  <c r="K616" i="4"/>
  <c r="J616" i="4"/>
  <c r="L615" i="4"/>
  <c r="K615" i="4"/>
  <c r="J615" i="4"/>
  <c r="L614" i="4"/>
  <c r="K614" i="4"/>
  <c r="J614" i="4"/>
  <c r="L613" i="4"/>
  <c r="K613" i="4"/>
  <c r="J613" i="4"/>
  <c r="L612" i="4"/>
  <c r="K612" i="4"/>
  <c r="J612" i="4"/>
  <c r="L611" i="4"/>
  <c r="K611" i="4"/>
  <c r="J611" i="4"/>
  <c r="L610" i="4"/>
  <c r="K610" i="4"/>
  <c r="J610" i="4"/>
  <c r="L609" i="4"/>
  <c r="K609" i="4"/>
  <c r="J609" i="4"/>
  <c r="L608" i="4"/>
  <c r="K608" i="4"/>
  <c r="J608" i="4"/>
  <c r="L607" i="4"/>
  <c r="K607" i="4"/>
  <c r="J607" i="4"/>
  <c r="L606" i="4"/>
  <c r="K606" i="4"/>
  <c r="J606" i="4"/>
  <c r="L605" i="4"/>
  <c r="K605" i="4"/>
  <c r="J605" i="4"/>
  <c r="L604" i="4"/>
  <c r="K604" i="4"/>
  <c r="J604" i="4"/>
  <c r="L603" i="4"/>
  <c r="K603" i="4"/>
  <c r="J603" i="4"/>
  <c r="L602" i="4"/>
  <c r="K602" i="4"/>
  <c r="J602" i="4"/>
  <c r="L601" i="4"/>
  <c r="K601" i="4"/>
  <c r="J601" i="4"/>
  <c r="L600" i="4"/>
  <c r="K600" i="4"/>
  <c r="J600" i="4"/>
  <c r="L599" i="4"/>
  <c r="K599" i="4"/>
  <c r="J599" i="4"/>
  <c r="L598" i="4"/>
  <c r="K598" i="4"/>
  <c r="J598" i="4"/>
  <c r="L597" i="4"/>
  <c r="K597" i="4"/>
  <c r="J597" i="4"/>
  <c r="L596" i="4"/>
  <c r="K596" i="4"/>
  <c r="J596" i="4"/>
  <c r="L595" i="4"/>
  <c r="K595" i="4"/>
  <c r="J595" i="4"/>
  <c r="L594" i="4"/>
  <c r="K594" i="4"/>
  <c r="J594" i="4"/>
  <c r="L593" i="4"/>
  <c r="K593" i="4"/>
  <c r="J593" i="4"/>
  <c r="L592" i="4"/>
  <c r="K592" i="4"/>
  <c r="J592" i="4"/>
  <c r="L591" i="4"/>
  <c r="K591" i="4"/>
  <c r="J591" i="4"/>
  <c r="L590" i="4"/>
  <c r="K590" i="4"/>
  <c r="J590" i="4"/>
  <c r="L589" i="4"/>
  <c r="K589" i="4"/>
  <c r="J589" i="4"/>
  <c r="L588" i="4"/>
  <c r="K588" i="4"/>
  <c r="J588" i="4"/>
  <c r="L587" i="4"/>
  <c r="K587" i="4"/>
  <c r="J587" i="4"/>
  <c r="L586" i="4"/>
  <c r="K586" i="4"/>
  <c r="J586" i="4"/>
  <c r="L585" i="4"/>
  <c r="K585" i="4"/>
  <c r="J585" i="4"/>
  <c r="L584" i="4"/>
  <c r="K584" i="4"/>
  <c r="J584" i="4"/>
  <c r="L583" i="4"/>
  <c r="K583" i="4"/>
  <c r="J583" i="4"/>
  <c r="L582" i="4"/>
  <c r="K582" i="4"/>
  <c r="J582" i="4"/>
  <c r="L581" i="4"/>
  <c r="K581" i="4"/>
  <c r="J581" i="4"/>
  <c r="L580" i="4"/>
  <c r="K580" i="4"/>
  <c r="J580" i="4"/>
  <c r="L579" i="4"/>
  <c r="K579" i="4"/>
  <c r="J579" i="4"/>
  <c r="L578" i="4"/>
  <c r="K578" i="4"/>
  <c r="J578" i="4"/>
  <c r="L577" i="4"/>
  <c r="K577" i="4"/>
  <c r="J577" i="4"/>
  <c r="L576" i="4"/>
  <c r="K576" i="4"/>
  <c r="J576" i="4"/>
  <c r="L575" i="4"/>
  <c r="K575" i="4"/>
  <c r="J575" i="4"/>
  <c r="L574" i="4"/>
  <c r="K574" i="4"/>
  <c r="J574" i="4"/>
  <c r="L573" i="4"/>
  <c r="K573" i="4"/>
  <c r="J573" i="4"/>
  <c r="L572" i="4"/>
  <c r="K572" i="4"/>
  <c r="J572" i="4"/>
  <c r="L571" i="4"/>
  <c r="K571" i="4"/>
  <c r="J571" i="4"/>
  <c r="L570" i="4"/>
  <c r="K570" i="4"/>
  <c r="J570" i="4"/>
  <c r="L569" i="4"/>
  <c r="K569" i="4"/>
  <c r="J569" i="4"/>
  <c r="L568" i="4"/>
  <c r="K568" i="4"/>
  <c r="J568" i="4"/>
  <c r="L567" i="4"/>
  <c r="K567" i="4"/>
  <c r="J567" i="4"/>
  <c r="L566" i="4"/>
  <c r="K566" i="4"/>
  <c r="J566" i="4"/>
  <c r="L565" i="4"/>
  <c r="K565" i="4"/>
  <c r="J565" i="4"/>
  <c r="L564" i="4"/>
  <c r="K564" i="4"/>
  <c r="J564" i="4"/>
  <c r="L563" i="4"/>
  <c r="K563" i="4"/>
  <c r="J563" i="4"/>
  <c r="L562" i="4"/>
  <c r="K562" i="4"/>
  <c r="J562" i="4"/>
  <c r="L561" i="4"/>
  <c r="K561" i="4"/>
  <c r="J561" i="4"/>
  <c r="L560" i="4"/>
  <c r="K560" i="4"/>
  <c r="J560" i="4"/>
  <c r="L559" i="4"/>
  <c r="K559" i="4"/>
  <c r="J559" i="4"/>
  <c r="L558" i="4"/>
  <c r="K558" i="4"/>
  <c r="J558" i="4"/>
  <c r="L557" i="4"/>
  <c r="K557" i="4"/>
  <c r="J557" i="4"/>
  <c r="L556" i="4"/>
  <c r="K556" i="4"/>
  <c r="J556" i="4"/>
  <c r="L555" i="4"/>
  <c r="K555" i="4"/>
  <c r="J555" i="4"/>
  <c r="L554" i="4"/>
  <c r="K554" i="4"/>
  <c r="J554" i="4"/>
  <c r="L553" i="4"/>
  <c r="K553" i="4"/>
  <c r="J553" i="4"/>
  <c r="L552" i="4"/>
  <c r="K552" i="4"/>
  <c r="J552" i="4"/>
  <c r="L551" i="4"/>
  <c r="K551" i="4"/>
  <c r="J551" i="4"/>
  <c r="L550" i="4"/>
  <c r="K550" i="4"/>
  <c r="J550" i="4"/>
  <c r="L549" i="4"/>
  <c r="K549" i="4"/>
  <c r="J549" i="4"/>
  <c r="L548" i="4"/>
  <c r="K548" i="4"/>
  <c r="J548" i="4"/>
  <c r="L547" i="4"/>
  <c r="K547" i="4"/>
  <c r="J547" i="4"/>
  <c r="L546" i="4"/>
  <c r="K546" i="4"/>
  <c r="J546" i="4"/>
  <c r="L545" i="4"/>
  <c r="K545" i="4"/>
  <c r="J545" i="4"/>
  <c r="L544" i="4"/>
  <c r="K544" i="4"/>
  <c r="J544" i="4"/>
  <c r="L543" i="4"/>
  <c r="K543" i="4"/>
  <c r="J543" i="4"/>
  <c r="L542" i="4"/>
  <c r="K542" i="4"/>
  <c r="J542" i="4"/>
  <c r="L541" i="4"/>
  <c r="K541" i="4"/>
  <c r="J541" i="4"/>
  <c r="L540" i="4"/>
  <c r="K540" i="4"/>
  <c r="J540" i="4"/>
  <c r="L539" i="4"/>
  <c r="K539" i="4"/>
  <c r="J539" i="4"/>
  <c r="L538" i="4"/>
  <c r="K538" i="4"/>
  <c r="J538" i="4"/>
  <c r="L537" i="4"/>
  <c r="K537" i="4"/>
  <c r="J537" i="4"/>
  <c r="L536" i="4"/>
  <c r="K536" i="4"/>
  <c r="J536" i="4"/>
  <c r="L535" i="4"/>
  <c r="K535" i="4"/>
  <c r="J535" i="4"/>
  <c r="L534" i="4"/>
  <c r="K534" i="4"/>
  <c r="J534" i="4"/>
  <c r="L533" i="4"/>
  <c r="K533" i="4"/>
  <c r="J533" i="4"/>
  <c r="L532" i="4"/>
  <c r="K532" i="4"/>
  <c r="J532" i="4"/>
  <c r="L531" i="4"/>
  <c r="K531" i="4"/>
  <c r="J531" i="4"/>
  <c r="L530" i="4"/>
  <c r="K530" i="4"/>
  <c r="J530" i="4"/>
  <c r="L529" i="4"/>
  <c r="K529" i="4"/>
  <c r="J529" i="4"/>
  <c r="L528" i="4"/>
  <c r="K528" i="4"/>
  <c r="J528" i="4"/>
  <c r="L527" i="4"/>
  <c r="K527" i="4"/>
  <c r="J527" i="4"/>
  <c r="L526" i="4"/>
  <c r="K526" i="4"/>
  <c r="J526" i="4"/>
  <c r="L525" i="4"/>
  <c r="K525" i="4"/>
  <c r="J525" i="4"/>
  <c r="L524" i="4"/>
  <c r="K524" i="4"/>
  <c r="J524" i="4"/>
  <c r="L523" i="4"/>
  <c r="K523" i="4"/>
  <c r="J523" i="4"/>
  <c r="L522" i="4"/>
  <c r="K522" i="4"/>
  <c r="J522" i="4"/>
  <c r="L521" i="4"/>
  <c r="K521" i="4"/>
  <c r="J521" i="4"/>
  <c r="L520" i="4"/>
  <c r="K520" i="4"/>
  <c r="J520" i="4"/>
  <c r="L519" i="4"/>
  <c r="K519" i="4"/>
  <c r="J519" i="4"/>
  <c r="L518" i="4"/>
  <c r="K518" i="4"/>
  <c r="J518" i="4"/>
  <c r="L517" i="4"/>
  <c r="K517" i="4"/>
  <c r="J517" i="4"/>
  <c r="L516" i="4"/>
  <c r="K516" i="4"/>
  <c r="J516" i="4"/>
  <c r="L515" i="4"/>
  <c r="K515" i="4"/>
  <c r="J515" i="4"/>
  <c r="L514" i="4"/>
  <c r="K514" i="4"/>
  <c r="J514" i="4"/>
  <c r="L513" i="4"/>
  <c r="K513" i="4"/>
  <c r="J513" i="4"/>
  <c r="L512" i="4"/>
  <c r="K512" i="4"/>
  <c r="J512" i="4"/>
  <c r="L511" i="4"/>
  <c r="K511" i="4"/>
  <c r="J511" i="4"/>
  <c r="L510" i="4"/>
  <c r="K510" i="4"/>
  <c r="J510" i="4"/>
  <c r="L509" i="4"/>
  <c r="K509" i="4"/>
  <c r="J509" i="4"/>
  <c r="L508" i="4"/>
  <c r="K508" i="4"/>
  <c r="J508" i="4"/>
  <c r="L507" i="4"/>
  <c r="K507" i="4"/>
  <c r="J507" i="4"/>
  <c r="L506" i="4"/>
  <c r="K506" i="4"/>
  <c r="J506" i="4"/>
  <c r="L505" i="4"/>
  <c r="K505" i="4"/>
  <c r="J505" i="4"/>
  <c r="L504" i="4"/>
  <c r="K504" i="4"/>
  <c r="J504" i="4"/>
  <c r="L503" i="4"/>
  <c r="K503" i="4"/>
  <c r="J503" i="4"/>
  <c r="L502" i="4"/>
  <c r="K502" i="4"/>
  <c r="J502" i="4"/>
  <c r="L501" i="4"/>
  <c r="K501" i="4"/>
  <c r="J501" i="4"/>
  <c r="L500" i="4"/>
  <c r="K500" i="4"/>
  <c r="J500" i="4"/>
  <c r="L499" i="4"/>
  <c r="K499" i="4"/>
  <c r="J499" i="4"/>
  <c r="L498" i="4"/>
  <c r="K498" i="4"/>
  <c r="J498" i="4"/>
  <c r="L497" i="4"/>
  <c r="K497" i="4"/>
  <c r="J497" i="4"/>
  <c r="L496" i="4"/>
  <c r="K496" i="4"/>
  <c r="J496" i="4"/>
  <c r="L495" i="4"/>
  <c r="K495" i="4"/>
  <c r="J495" i="4"/>
  <c r="L494" i="4"/>
  <c r="K494" i="4"/>
  <c r="J494" i="4"/>
  <c r="L493" i="4"/>
  <c r="K493" i="4"/>
  <c r="J493" i="4"/>
  <c r="L492" i="4"/>
  <c r="K492" i="4"/>
  <c r="J492" i="4"/>
  <c r="L491" i="4"/>
  <c r="K491" i="4"/>
  <c r="J491" i="4"/>
  <c r="L490" i="4"/>
  <c r="K490" i="4"/>
  <c r="J490" i="4"/>
  <c r="L489" i="4"/>
  <c r="K489" i="4"/>
  <c r="J489" i="4"/>
  <c r="L488" i="4"/>
  <c r="K488" i="4"/>
  <c r="J488" i="4"/>
  <c r="L487" i="4"/>
  <c r="K487" i="4"/>
  <c r="J487" i="4"/>
  <c r="L486" i="4"/>
  <c r="K486" i="4"/>
  <c r="J486" i="4"/>
  <c r="L485" i="4"/>
  <c r="K485" i="4"/>
  <c r="J485" i="4"/>
  <c r="L484" i="4"/>
  <c r="K484" i="4"/>
  <c r="J484" i="4"/>
  <c r="L483" i="4"/>
  <c r="K483" i="4"/>
  <c r="J483" i="4"/>
  <c r="L482" i="4"/>
  <c r="K482" i="4"/>
  <c r="J482" i="4"/>
  <c r="L481" i="4"/>
  <c r="K481" i="4"/>
  <c r="J481" i="4"/>
  <c r="L480" i="4"/>
  <c r="K480" i="4"/>
  <c r="J480" i="4"/>
  <c r="L479" i="4"/>
  <c r="K479" i="4"/>
  <c r="J479" i="4"/>
  <c r="L478" i="4"/>
  <c r="K478" i="4"/>
  <c r="J478" i="4"/>
  <c r="L477" i="4"/>
  <c r="K477" i="4"/>
  <c r="J477" i="4"/>
  <c r="L476" i="4"/>
  <c r="K476" i="4"/>
  <c r="J476" i="4"/>
  <c r="L475" i="4"/>
  <c r="K475" i="4"/>
  <c r="J475" i="4"/>
  <c r="L474" i="4"/>
  <c r="K474" i="4"/>
  <c r="J474" i="4"/>
  <c r="L473" i="4"/>
  <c r="K473" i="4"/>
  <c r="J473" i="4"/>
  <c r="L472" i="4"/>
  <c r="K472" i="4"/>
  <c r="J472" i="4"/>
  <c r="L471" i="4"/>
  <c r="K471" i="4"/>
  <c r="J471" i="4"/>
  <c r="L470" i="4"/>
  <c r="K470" i="4"/>
  <c r="J470" i="4"/>
  <c r="L469" i="4"/>
  <c r="K469" i="4"/>
  <c r="J469" i="4"/>
  <c r="L468" i="4"/>
  <c r="K468" i="4"/>
  <c r="J468" i="4"/>
  <c r="L467" i="4"/>
  <c r="K467" i="4"/>
  <c r="J467" i="4"/>
  <c r="L466" i="4"/>
  <c r="K466" i="4"/>
  <c r="J466" i="4"/>
  <c r="L465" i="4"/>
  <c r="K465" i="4"/>
  <c r="J465" i="4"/>
  <c r="L464" i="4"/>
  <c r="K464" i="4"/>
  <c r="J464" i="4"/>
  <c r="L463" i="4"/>
  <c r="K463" i="4"/>
  <c r="J463" i="4"/>
  <c r="L462" i="4"/>
  <c r="K462" i="4"/>
  <c r="J462" i="4"/>
  <c r="L461" i="4"/>
  <c r="K461" i="4"/>
  <c r="J461" i="4"/>
  <c r="L460" i="4"/>
  <c r="K460" i="4"/>
  <c r="J460" i="4"/>
  <c r="L459" i="4"/>
  <c r="K459" i="4"/>
  <c r="J459" i="4"/>
  <c r="L458" i="4"/>
  <c r="K458" i="4"/>
  <c r="J458" i="4"/>
  <c r="L457" i="4"/>
  <c r="K457" i="4"/>
  <c r="J457" i="4"/>
  <c r="L456" i="4"/>
  <c r="K456" i="4"/>
  <c r="J456" i="4"/>
  <c r="L455" i="4"/>
  <c r="K455" i="4"/>
  <c r="J455" i="4"/>
  <c r="L454" i="4"/>
  <c r="K454" i="4"/>
  <c r="J454" i="4"/>
  <c r="L453" i="4"/>
  <c r="K453" i="4"/>
  <c r="J453" i="4"/>
  <c r="L452" i="4"/>
  <c r="K452" i="4"/>
  <c r="J452" i="4"/>
  <c r="L451" i="4"/>
  <c r="K451" i="4"/>
  <c r="J451" i="4"/>
  <c r="L450" i="4"/>
  <c r="K450" i="4"/>
  <c r="J450" i="4"/>
  <c r="L449" i="4"/>
  <c r="K449" i="4"/>
  <c r="J449" i="4"/>
  <c r="L448" i="4"/>
  <c r="K448" i="4"/>
  <c r="J448" i="4"/>
  <c r="L447" i="4"/>
  <c r="K447" i="4"/>
  <c r="J447" i="4"/>
  <c r="L446" i="4"/>
  <c r="K446" i="4"/>
  <c r="J446" i="4"/>
  <c r="L445" i="4"/>
  <c r="K445" i="4"/>
  <c r="J445" i="4"/>
  <c r="L444" i="4"/>
  <c r="K444" i="4"/>
  <c r="J444" i="4"/>
  <c r="L443" i="4"/>
  <c r="K443" i="4"/>
  <c r="J443" i="4"/>
  <c r="L442" i="4"/>
  <c r="K442" i="4"/>
  <c r="J442" i="4"/>
  <c r="L441" i="4"/>
  <c r="K441" i="4"/>
  <c r="J441" i="4"/>
  <c r="L440" i="4"/>
  <c r="K440" i="4"/>
  <c r="J440" i="4"/>
  <c r="L439" i="4"/>
  <c r="K439" i="4"/>
  <c r="J439" i="4"/>
  <c r="L438" i="4"/>
  <c r="K438" i="4"/>
  <c r="J438" i="4"/>
  <c r="L437" i="4"/>
  <c r="K437" i="4"/>
  <c r="J437" i="4"/>
  <c r="L436" i="4"/>
  <c r="K436" i="4"/>
  <c r="J436" i="4"/>
  <c r="L435" i="4"/>
  <c r="K435" i="4"/>
  <c r="J435" i="4"/>
  <c r="L434" i="4"/>
  <c r="K434" i="4"/>
  <c r="J434" i="4"/>
  <c r="L433" i="4"/>
  <c r="K433" i="4"/>
  <c r="J433" i="4"/>
  <c r="L432" i="4"/>
  <c r="K432" i="4"/>
  <c r="J432" i="4"/>
  <c r="L431" i="4"/>
  <c r="K431" i="4"/>
  <c r="J431" i="4"/>
  <c r="L430" i="4"/>
  <c r="K430" i="4"/>
  <c r="J430" i="4"/>
  <c r="L429" i="4"/>
  <c r="K429" i="4"/>
  <c r="J429" i="4"/>
  <c r="L428" i="4"/>
  <c r="K428" i="4"/>
  <c r="J428" i="4"/>
  <c r="L427" i="4"/>
  <c r="K427" i="4"/>
  <c r="J427" i="4"/>
  <c r="L426" i="4"/>
  <c r="K426" i="4"/>
  <c r="J426" i="4"/>
  <c r="L425" i="4"/>
  <c r="K425" i="4"/>
  <c r="J425" i="4"/>
  <c r="L424" i="4"/>
  <c r="K424" i="4"/>
  <c r="J424" i="4"/>
  <c r="L423" i="4"/>
  <c r="K423" i="4"/>
  <c r="J423" i="4"/>
  <c r="L422" i="4"/>
  <c r="K422" i="4"/>
  <c r="J422" i="4"/>
  <c r="L421" i="4"/>
  <c r="K421" i="4"/>
  <c r="J421" i="4"/>
  <c r="L420" i="4"/>
  <c r="K420" i="4"/>
  <c r="J420" i="4"/>
  <c r="L419" i="4"/>
  <c r="K419" i="4"/>
  <c r="J419" i="4"/>
  <c r="L418" i="4"/>
  <c r="K418" i="4"/>
  <c r="J418" i="4"/>
  <c r="L417" i="4"/>
  <c r="K417" i="4"/>
  <c r="J417" i="4"/>
  <c r="L416" i="4"/>
  <c r="K416" i="4"/>
  <c r="J416" i="4"/>
  <c r="L415" i="4"/>
  <c r="K415" i="4"/>
  <c r="J415" i="4"/>
  <c r="L414" i="4"/>
  <c r="K414" i="4"/>
  <c r="J414" i="4"/>
  <c r="L413" i="4"/>
  <c r="K413" i="4"/>
  <c r="J413" i="4"/>
  <c r="L412" i="4"/>
  <c r="K412" i="4"/>
  <c r="J412" i="4"/>
  <c r="L411" i="4"/>
  <c r="K411" i="4"/>
  <c r="J411" i="4"/>
  <c r="L410" i="4"/>
  <c r="K410" i="4"/>
  <c r="J410" i="4"/>
  <c r="L409" i="4"/>
  <c r="K409" i="4"/>
  <c r="J409" i="4"/>
  <c r="L408" i="4"/>
  <c r="K408" i="4"/>
  <c r="J408" i="4"/>
  <c r="L407" i="4"/>
  <c r="K407" i="4"/>
  <c r="J407" i="4"/>
  <c r="L406" i="4"/>
  <c r="K406" i="4"/>
  <c r="J406" i="4"/>
  <c r="L405" i="4"/>
  <c r="K405" i="4"/>
  <c r="J405" i="4"/>
  <c r="L404" i="4"/>
  <c r="K404" i="4"/>
  <c r="J404" i="4"/>
  <c r="L403" i="4"/>
  <c r="K403" i="4"/>
  <c r="J403" i="4"/>
  <c r="L402" i="4"/>
  <c r="K402" i="4"/>
  <c r="J402" i="4"/>
  <c r="L401" i="4"/>
  <c r="K401" i="4"/>
  <c r="J401" i="4"/>
  <c r="L400" i="4"/>
  <c r="K400" i="4"/>
  <c r="J400" i="4"/>
  <c r="L399" i="4"/>
  <c r="K399" i="4"/>
  <c r="J399" i="4"/>
  <c r="L398" i="4"/>
  <c r="K398" i="4"/>
  <c r="J398" i="4"/>
  <c r="L397" i="4"/>
  <c r="K397" i="4"/>
  <c r="J397" i="4"/>
  <c r="L396" i="4"/>
  <c r="K396" i="4"/>
  <c r="J396" i="4"/>
  <c r="L395" i="4"/>
  <c r="K395" i="4"/>
  <c r="J395" i="4"/>
  <c r="L394" i="4"/>
  <c r="K394" i="4"/>
  <c r="J394" i="4"/>
  <c r="L393" i="4"/>
  <c r="K393" i="4"/>
  <c r="J393" i="4"/>
  <c r="L392" i="4"/>
  <c r="K392" i="4"/>
  <c r="J392" i="4"/>
  <c r="L391" i="4"/>
  <c r="K391" i="4"/>
  <c r="J391" i="4"/>
  <c r="L390" i="4"/>
  <c r="K390" i="4"/>
  <c r="J390" i="4"/>
  <c r="L389" i="4"/>
  <c r="K389" i="4"/>
  <c r="J389" i="4"/>
  <c r="L388" i="4"/>
  <c r="K388" i="4"/>
  <c r="J388" i="4"/>
  <c r="L387" i="4"/>
  <c r="K387" i="4"/>
  <c r="J387" i="4"/>
  <c r="L386" i="4"/>
  <c r="K386" i="4"/>
  <c r="J386" i="4"/>
  <c r="L385" i="4"/>
  <c r="K385" i="4"/>
  <c r="J385" i="4"/>
  <c r="L384" i="4"/>
  <c r="K384" i="4"/>
  <c r="J384" i="4"/>
  <c r="L383" i="4"/>
  <c r="K383" i="4"/>
  <c r="J383" i="4"/>
  <c r="L382" i="4"/>
  <c r="K382" i="4"/>
  <c r="J382" i="4"/>
  <c r="L381" i="4"/>
  <c r="K381" i="4"/>
  <c r="J381" i="4"/>
  <c r="L380" i="4"/>
  <c r="K380" i="4"/>
  <c r="J380" i="4"/>
  <c r="L379" i="4"/>
  <c r="K379" i="4"/>
  <c r="J379" i="4"/>
  <c r="L378" i="4"/>
  <c r="K378" i="4"/>
  <c r="J378" i="4"/>
  <c r="L377" i="4"/>
  <c r="K377" i="4"/>
  <c r="J377" i="4"/>
  <c r="L376" i="4"/>
  <c r="K376" i="4"/>
  <c r="J376" i="4"/>
  <c r="L375" i="4"/>
  <c r="K375" i="4"/>
  <c r="J375" i="4"/>
  <c r="L374" i="4"/>
  <c r="K374" i="4"/>
  <c r="J374" i="4"/>
  <c r="L373" i="4"/>
  <c r="K373" i="4"/>
  <c r="J373" i="4"/>
  <c r="L372" i="4"/>
  <c r="K372" i="4"/>
  <c r="J372" i="4"/>
  <c r="L371" i="4"/>
  <c r="K371" i="4"/>
  <c r="J371" i="4"/>
  <c r="L370" i="4"/>
  <c r="K370" i="4"/>
  <c r="J370" i="4"/>
  <c r="L369" i="4"/>
  <c r="K369" i="4"/>
  <c r="J369" i="4"/>
  <c r="L368" i="4"/>
  <c r="K368" i="4"/>
  <c r="J368" i="4"/>
  <c r="L367" i="4"/>
  <c r="K367" i="4"/>
  <c r="J367" i="4"/>
  <c r="L366" i="4"/>
  <c r="K366" i="4"/>
  <c r="J366" i="4"/>
  <c r="L365" i="4"/>
  <c r="K365" i="4"/>
  <c r="J365" i="4"/>
  <c r="L364" i="4"/>
  <c r="K364" i="4"/>
  <c r="J364" i="4"/>
  <c r="L363" i="4"/>
  <c r="K363" i="4"/>
  <c r="J363" i="4"/>
  <c r="L362" i="4"/>
  <c r="K362" i="4"/>
  <c r="J362" i="4"/>
  <c r="L361" i="4"/>
  <c r="K361" i="4"/>
  <c r="J361" i="4"/>
  <c r="L360" i="4"/>
  <c r="K360" i="4"/>
  <c r="J360" i="4"/>
  <c r="L359" i="4"/>
  <c r="K359" i="4"/>
  <c r="J359" i="4"/>
  <c r="L358" i="4"/>
  <c r="K358" i="4"/>
  <c r="J358" i="4"/>
  <c r="L357" i="4"/>
  <c r="K357" i="4"/>
  <c r="J357" i="4"/>
  <c r="L356" i="4"/>
  <c r="K356" i="4"/>
  <c r="J356" i="4"/>
  <c r="L355" i="4"/>
  <c r="K355" i="4"/>
  <c r="J355" i="4"/>
  <c r="L354" i="4"/>
  <c r="K354" i="4"/>
  <c r="J354" i="4"/>
  <c r="L353" i="4"/>
  <c r="K353" i="4"/>
  <c r="J353" i="4"/>
  <c r="L352" i="4"/>
  <c r="K352" i="4"/>
  <c r="J352" i="4"/>
  <c r="L351" i="4"/>
  <c r="K351" i="4"/>
  <c r="J351" i="4"/>
  <c r="L350" i="4"/>
  <c r="K350" i="4"/>
  <c r="J350" i="4"/>
  <c r="L349" i="4"/>
  <c r="K349" i="4"/>
  <c r="J349" i="4"/>
  <c r="L348" i="4"/>
  <c r="K348" i="4"/>
  <c r="J348" i="4"/>
  <c r="L347" i="4"/>
  <c r="K347" i="4"/>
  <c r="J347" i="4"/>
  <c r="L346" i="4"/>
  <c r="K346" i="4"/>
  <c r="J346" i="4"/>
  <c r="L345" i="4"/>
  <c r="K345" i="4"/>
  <c r="J345" i="4"/>
  <c r="L344" i="4"/>
  <c r="K344" i="4"/>
  <c r="J344" i="4"/>
  <c r="L343" i="4"/>
  <c r="K343" i="4"/>
  <c r="J343" i="4"/>
  <c r="L342" i="4"/>
  <c r="K342" i="4"/>
  <c r="J342" i="4"/>
  <c r="L341" i="4"/>
  <c r="K341" i="4"/>
  <c r="J341" i="4"/>
  <c r="L340" i="4"/>
  <c r="K340" i="4"/>
  <c r="J340" i="4"/>
  <c r="L339" i="4"/>
  <c r="K339" i="4"/>
  <c r="J339" i="4"/>
  <c r="L338" i="4"/>
  <c r="K338" i="4"/>
  <c r="J338" i="4"/>
  <c r="L337" i="4"/>
  <c r="K337" i="4"/>
  <c r="J337" i="4"/>
  <c r="L336" i="4"/>
  <c r="K336" i="4"/>
  <c r="J336" i="4"/>
  <c r="L335" i="4"/>
  <c r="K335" i="4"/>
  <c r="J335" i="4"/>
  <c r="L334" i="4"/>
  <c r="K334" i="4"/>
  <c r="J334" i="4"/>
  <c r="L333" i="4"/>
  <c r="K333" i="4"/>
  <c r="J333" i="4"/>
  <c r="L332" i="4"/>
  <c r="K332" i="4"/>
  <c r="J332" i="4"/>
  <c r="L331" i="4"/>
  <c r="K331" i="4"/>
  <c r="J331" i="4"/>
  <c r="L330" i="4"/>
  <c r="K330" i="4"/>
  <c r="J330" i="4"/>
  <c r="L329" i="4"/>
  <c r="K329" i="4"/>
  <c r="J329" i="4"/>
  <c r="L328" i="4"/>
  <c r="K328" i="4"/>
  <c r="J328" i="4"/>
  <c r="L327" i="4"/>
  <c r="K327" i="4"/>
  <c r="J327" i="4"/>
  <c r="L326" i="4"/>
  <c r="K326" i="4"/>
  <c r="J326" i="4"/>
  <c r="L325" i="4"/>
  <c r="K325" i="4"/>
  <c r="J325" i="4"/>
  <c r="L324" i="4"/>
  <c r="K324" i="4"/>
  <c r="J324" i="4"/>
  <c r="L323" i="4"/>
  <c r="K323" i="4"/>
  <c r="J323" i="4"/>
  <c r="L322" i="4"/>
  <c r="K322" i="4"/>
  <c r="J322" i="4"/>
  <c r="L321" i="4"/>
  <c r="K321" i="4"/>
  <c r="J321" i="4"/>
  <c r="L320" i="4"/>
  <c r="K320" i="4"/>
  <c r="J320" i="4"/>
  <c r="L319" i="4"/>
  <c r="K319" i="4"/>
  <c r="J319" i="4"/>
  <c r="L318" i="4"/>
  <c r="K318" i="4"/>
  <c r="J318" i="4"/>
  <c r="L317" i="4"/>
  <c r="K317" i="4"/>
  <c r="J317" i="4"/>
  <c r="L316" i="4"/>
  <c r="K316" i="4"/>
  <c r="J316" i="4"/>
  <c r="L315" i="4"/>
  <c r="K315" i="4"/>
  <c r="J315" i="4"/>
  <c r="L314" i="4"/>
  <c r="K314" i="4"/>
  <c r="J314" i="4"/>
  <c r="L313" i="4"/>
  <c r="K313" i="4"/>
  <c r="J313" i="4"/>
  <c r="L312" i="4"/>
  <c r="K312" i="4"/>
  <c r="J312" i="4"/>
  <c r="L311" i="4"/>
  <c r="K311" i="4"/>
  <c r="J311" i="4"/>
  <c r="L310" i="4"/>
  <c r="K310" i="4"/>
  <c r="J310" i="4"/>
  <c r="L309" i="4"/>
  <c r="K309" i="4"/>
  <c r="J309" i="4"/>
  <c r="L308" i="4"/>
  <c r="K308" i="4"/>
  <c r="J308" i="4"/>
  <c r="L307" i="4"/>
  <c r="K307" i="4"/>
  <c r="J307" i="4"/>
  <c r="L306" i="4"/>
  <c r="K306" i="4"/>
  <c r="J306" i="4"/>
  <c r="L305" i="4"/>
  <c r="K305" i="4"/>
  <c r="J305" i="4"/>
  <c r="L304" i="4"/>
  <c r="K304" i="4"/>
  <c r="J304" i="4"/>
  <c r="L303" i="4"/>
  <c r="K303" i="4"/>
  <c r="J303" i="4"/>
  <c r="L302" i="4"/>
  <c r="K302" i="4"/>
  <c r="J302" i="4"/>
  <c r="L301" i="4"/>
  <c r="K301" i="4"/>
  <c r="J301" i="4"/>
  <c r="L300" i="4"/>
  <c r="K300" i="4"/>
  <c r="J300" i="4"/>
  <c r="L299" i="4"/>
  <c r="K299" i="4"/>
  <c r="J299" i="4"/>
  <c r="L298" i="4"/>
  <c r="K298" i="4"/>
  <c r="J298" i="4"/>
  <c r="L297" i="4"/>
  <c r="K297" i="4"/>
  <c r="J297" i="4"/>
  <c r="L296" i="4"/>
  <c r="K296" i="4"/>
  <c r="J296" i="4"/>
  <c r="L295" i="4"/>
  <c r="K295" i="4"/>
  <c r="J295" i="4"/>
  <c r="L294" i="4"/>
  <c r="K294" i="4"/>
  <c r="J294" i="4"/>
  <c r="L293" i="4"/>
  <c r="K293" i="4"/>
  <c r="J293" i="4"/>
  <c r="L292" i="4"/>
  <c r="K292" i="4"/>
  <c r="J292" i="4"/>
  <c r="L291" i="4"/>
  <c r="K291" i="4"/>
  <c r="J291" i="4"/>
  <c r="L290" i="4"/>
  <c r="K290" i="4"/>
  <c r="J290" i="4"/>
  <c r="L289" i="4"/>
  <c r="K289" i="4"/>
  <c r="J289" i="4"/>
  <c r="L288" i="4"/>
  <c r="K288" i="4"/>
  <c r="J288" i="4"/>
  <c r="L287" i="4"/>
  <c r="K287" i="4"/>
  <c r="J287" i="4"/>
  <c r="L286" i="4"/>
  <c r="K286" i="4"/>
  <c r="J286" i="4"/>
  <c r="L285" i="4"/>
  <c r="K285" i="4"/>
  <c r="J285" i="4"/>
  <c r="L284" i="4"/>
  <c r="K284" i="4"/>
  <c r="J284" i="4"/>
  <c r="L283" i="4"/>
  <c r="K283" i="4"/>
  <c r="J283" i="4"/>
  <c r="L282" i="4"/>
  <c r="K282" i="4"/>
  <c r="J282" i="4"/>
  <c r="L281" i="4"/>
  <c r="K281" i="4"/>
  <c r="J281" i="4"/>
  <c r="L280" i="4"/>
  <c r="K280" i="4"/>
  <c r="J280" i="4"/>
  <c r="L279" i="4"/>
  <c r="K279" i="4"/>
  <c r="J279" i="4"/>
  <c r="L278" i="4"/>
  <c r="K278" i="4"/>
  <c r="J278" i="4"/>
  <c r="L277" i="4"/>
  <c r="K277" i="4"/>
  <c r="J277" i="4"/>
  <c r="L276" i="4"/>
  <c r="K276" i="4"/>
  <c r="J276" i="4"/>
  <c r="L275" i="4"/>
  <c r="K275" i="4"/>
  <c r="J275" i="4"/>
  <c r="L274" i="4"/>
  <c r="K274" i="4"/>
  <c r="J274" i="4"/>
  <c r="L273" i="4"/>
  <c r="K273" i="4"/>
  <c r="J273" i="4"/>
  <c r="L272" i="4"/>
  <c r="K272" i="4"/>
  <c r="J272" i="4"/>
  <c r="L271" i="4"/>
  <c r="K271" i="4"/>
  <c r="J271" i="4"/>
  <c r="L270" i="4"/>
  <c r="K270" i="4"/>
  <c r="J270" i="4"/>
  <c r="L269" i="4"/>
  <c r="K269" i="4"/>
  <c r="J269" i="4"/>
  <c r="L268" i="4"/>
  <c r="K268" i="4"/>
  <c r="J268" i="4"/>
  <c r="L267" i="4"/>
  <c r="K267" i="4"/>
  <c r="J267" i="4"/>
  <c r="L266" i="4"/>
  <c r="K266" i="4"/>
  <c r="J266" i="4"/>
  <c r="L265" i="4"/>
  <c r="K265" i="4"/>
  <c r="J265" i="4"/>
  <c r="L264" i="4"/>
  <c r="K264" i="4"/>
  <c r="J264" i="4"/>
  <c r="L263" i="4"/>
  <c r="K263" i="4"/>
  <c r="J263" i="4"/>
  <c r="L262" i="4"/>
  <c r="K262" i="4"/>
  <c r="J262" i="4"/>
  <c r="L261" i="4"/>
  <c r="K261" i="4"/>
  <c r="J261" i="4"/>
  <c r="L260" i="4"/>
  <c r="K260" i="4"/>
  <c r="J260" i="4"/>
  <c r="L259" i="4"/>
  <c r="K259" i="4"/>
  <c r="J259" i="4"/>
  <c r="L258" i="4"/>
  <c r="K258" i="4"/>
  <c r="J258" i="4"/>
  <c r="L257" i="4"/>
  <c r="K257" i="4"/>
  <c r="J257" i="4"/>
  <c r="L256" i="4"/>
  <c r="K256" i="4"/>
  <c r="J256" i="4"/>
  <c r="L255" i="4"/>
  <c r="K255" i="4"/>
  <c r="J255" i="4"/>
  <c r="L254" i="4"/>
  <c r="K254" i="4"/>
  <c r="J254" i="4"/>
  <c r="L253" i="4"/>
  <c r="K253" i="4"/>
  <c r="J253" i="4"/>
  <c r="L252" i="4"/>
  <c r="K252" i="4"/>
  <c r="J252" i="4"/>
  <c r="L251" i="4"/>
  <c r="K251" i="4"/>
  <c r="J251" i="4"/>
  <c r="L250" i="4"/>
  <c r="K250" i="4"/>
  <c r="J250" i="4"/>
  <c r="L249" i="4"/>
  <c r="K249" i="4"/>
  <c r="J249" i="4"/>
  <c r="L248" i="4"/>
  <c r="K248" i="4"/>
  <c r="J248" i="4"/>
  <c r="L247" i="4"/>
  <c r="K247" i="4"/>
  <c r="J247" i="4"/>
  <c r="L246" i="4"/>
  <c r="K246" i="4"/>
  <c r="J246" i="4"/>
  <c r="L245" i="4"/>
  <c r="K245" i="4"/>
  <c r="J245" i="4"/>
  <c r="L244" i="4"/>
  <c r="K244" i="4"/>
  <c r="J244" i="4"/>
  <c r="L243" i="4"/>
  <c r="K243" i="4"/>
  <c r="J243" i="4"/>
  <c r="L242" i="4"/>
  <c r="K242" i="4"/>
  <c r="J242" i="4"/>
  <c r="L241" i="4"/>
  <c r="K241" i="4"/>
  <c r="J241" i="4"/>
  <c r="L240" i="4"/>
  <c r="K240" i="4"/>
  <c r="J240" i="4"/>
  <c r="L239" i="4"/>
  <c r="K239" i="4"/>
  <c r="J239" i="4"/>
  <c r="L238" i="4"/>
  <c r="K238" i="4"/>
  <c r="J238" i="4"/>
  <c r="L237" i="4"/>
  <c r="K237" i="4"/>
  <c r="J237" i="4"/>
  <c r="L236" i="4"/>
  <c r="K236" i="4"/>
  <c r="J236" i="4"/>
  <c r="L235" i="4"/>
  <c r="K235" i="4"/>
  <c r="J235" i="4"/>
  <c r="L234" i="4"/>
  <c r="K234" i="4"/>
  <c r="J234" i="4"/>
  <c r="L233" i="4"/>
  <c r="K233" i="4"/>
  <c r="J233" i="4"/>
  <c r="L232" i="4"/>
  <c r="K232" i="4"/>
  <c r="J232" i="4"/>
  <c r="L231" i="4"/>
  <c r="K231" i="4"/>
  <c r="J231" i="4"/>
  <c r="L230" i="4"/>
  <c r="K230" i="4"/>
  <c r="J230" i="4"/>
  <c r="L229" i="4"/>
  <c r="K229" i="4"/>
  <c r="J229" i="4"/>
  <c r="L228" i="4"/>
  <c r="K228" i="4"/>
  <c r="J228" i="4"/>
  <c r="L227" i="4"/>
  <c r="K227" i="4"/>
  <c r="J227" i="4"/>
  <c r="L226" i="4"/>
  <c r="K226" i="4"/>
  <c r="J226" i="4"/>
  <c r="L225" i="4"/>
  <c r="K225" i="4"/>
  <c r="J225" i="4"/>
  <c r="L224" i="4"/>
  <c r="K224" i="4"/>
  <c r="J224" i="4"/>
  <c r="L223" i="4"/>
  <c r="K223" i="4"/>
  <c r="J223" i="4"/>
  <c r="L222" i="4"/>
  <c r="K222" i="4"/>
  <c r="J222" i="4"/>
  <c r="L221" i="4"/>
  <c r="K221" i="4"/>
  <c r="J221" i="4"/>
  <c r="L220" i="4"/>
  <c r="K220" i="4"/>
  <c r="J220" i="4"/>
  <c r="L219" i="4"/>
  <c r="K219" i="4"/>
  <c r="J219" i="4"/>
  <c r="L218" i="4"/>
  <c r="K218" i="4"/>
  <c r="J218" i="4"/>
  <c r="L217" i="4"/>
  <c r="K217" i="4"/>
  <c r="J217" i="4"/>
  <c r="L216" i="4"/>
  <c r="K216" i="4"/>
  <c r="J216" i="4"/>
  <c r="L215" i="4"/>
  <c r="K215" i="4"/>
  <c r="J215" i="4"/>
  <c r="L214" i="4"/>
  <c r="K214" i="4"/>
  <c r="J214" i="4"/>
  <c r="L213" i="4"/>
  <c r="K213" i="4"/>
  <c r="J213" i="4"/>
  <c r="L212" i="4"/>
  <c r="K212" i="4"/>
  <c r="J212" i="4"/>
  <c r="L211" i="4"/>
  <c r="K211" i="4"/>
  <c r="J211" i="4"/>
  <c r="L210" i="4"/>
  <c r="K210" i="4"/>
  <c r="J210" i="4"/>
  <c r="L209" i="4"/>
  <c r="K209" i="4"/>
  <c r="J209" i="4"/>
  <c r="L208" i="4"/>
  <c r="K208" i="4"/>
  <c r="J208" i="4"/>
  <c r="L207" i="4"/>
  <c r="K207" i="4"/>
  <c r="J207" i="4"/>
  <c r="L206" i="4"/>
  <c r="K206" i="4"/>
  <c r="J206" i="4"/>
  <c r="L205" i="4"/>
  <c r="K205" i="4"/>
  <c r="J205" i="4"/>
  <c r="L204" i="4"/>
  <c r="K204" i="4"/>
  <c r="J204" i="4"/>
  <c r="L203" i="4"/>
  <c r="K203" i="4"/>
  <c r="J203" i="4"/>
  <c r="L202" i="4"/>
  <c r="K202" i="4"/>
  <c r="J202" i="4"/>
  <c r="L201" i="4"/>
  <c r="K201" i="4"/>
  <c r="J201" i="4"/>
  <c r="L200" i="4"/>
  <c r="K200" i="4"/>
  <c r="J200" i="4"/>
  <c r="L199" i="4"/>
  <c r="K199" i="4"/>
  <c r="J199" i="4"/>
  <c r="L198" i="4"/>
  <c r="K198" i="4"/>
  <c r="J198" i="4"/>
  <c r="L197" i="4"/>
  <c r="K197" i="4"/>
  <c r="J197" i="4"/>
  <c r="L196" i="4"/>
  <c r="K196" i="4"/>
  <c r="J196" i="4"/>
  <c r="L195" i="4"/>
  <c r="K195" i="4"/>
  <c r="J195" i="4"/>
  <c r="L194" i="4"/>
  <c r="K194" i="4"/>
  <c r="J194" i="4"/>
  <c r="L193" i="4"/>
  <c r="K193" i="4"/>
  <c r="J193" i="4"/>
  <c r="L192" i="4"/>
  <c r="K192" i="4"/>
  <c r="J192" i="4"/>
  <c r="L191" i="4"/>
  <c r="K191" i="4"/>
  <c r="J191" i="4"/>
  <c r="L190" i="4"/>
  <c r="K190" i="4"/>
  <c r="J190" i="4"/>
  <c r="L189" i="4"/>
  <c r="K189" i="4"/>
  <c r="J189" i="4"/>
  <c r="L188" i="4"/>
  <c r="K188" i="4"/>
  <c r="J188" i="4"/>
  <c r="L187" i="4"/>
  <c r="K187" i="4"/>
  <c r="J187" i="4"/>
  <c r="L186" i="4"/>
  <c r="K186" i="4"/>
  <c r="J186" i="4"/>
  <c r="L185" i="4"/>
  <c r="K185" i="4"/>
  <c r="J185" i="4"/>
  <c r="L184" i="4"/>
  <c r="K184" i="4"/>
  <c r="J184" i="4"/>
  <c r="L183" i="4"/>
  <c r="K183" i="4"/>
  <c r="J183" i="4"/>
  <c r="L182" i="4"/>
  <c r="K182" i="4"/>
  <c r="J182" i="4"/>
  <c r="L181" i="4"/>
  <c r="K181" i="4"/>
  <c r="J181" i="4"/>
  <c r="L180" i="4"/>
  <c r="K180" i="4"/>
  <c r="J180" i="4"/>
  <c r="L179" i="4"/>
  <c r="K179" i="4"/>
  <c r="J179" i="4"/>
  <c r="L178" i="4"/>
  <c r="K178" i="4"/>
  <c r="J178" i="4"/>
  <c r="L177" i="4"/>
  <c r="K177" i="4"/>
  <c r="J177" i="4"/>
  <c r="L176" i="4"/>
  <c r="K176" i="4"/>
  <c r="J176" i="4"/>
  <c r="L175" i="4"/>
  <c r="K175" i="4"/>
  <c r="J175" i="4"/>
  <c r="L174" i="4"/>
  <c r="K174" i="4"/>
  <c r="J174" i="4"/>
  <c r="L173" i="4"/>
  <c r="K173" i="4"/>
  <c r="J173" i="4"/>
  <c r="L172" i="4"/>
  <c r="K172" i="4"/>
  <c r="J172" i="4"/>
  <c r="L171" i="4"/>
  <c r="K171" i="4"/>
  <c r="J171" i="4"/>
  <c r="L170" i="4"/>
  <c r="K170" i="4"/>
  <c r="J170" i="4"/>
  <c r="L169" i="4"/>
  <c r="K169" i="4"/>
  <c r="J169" i="4"/>
  <c r="L168" i="4"/>
  <c r="K168" i="4"/>
  <c r="J168" i="4"/>
  <c r="L167" i="4"/>
  <c r="K167" i="4"/>
  <c r="J167" i="4"/>
  <c r="L166" i="4"/>
  <c r="K166" i="4"/>
  <c r="J166" i="4"/>
  <c r="L165" i="4"/>
  <c r="K165" i="4"/>
  <c r="J165" i="4"/>
  <c r="L164" i="4"/>
  <c r="K164" i="4"/>
  <c r="J164" i="4"/>
  <c r="L163" i="4"/>
  <c r="K163" i="4"/>
  <c r="J163" i="4"/>
  <c r="L162" i="4"/>
  <c r="K162" i="4"/>
  <c r="J162" i="4"/>
  <c r="L161" i="4"/>
  <c r="K161" i="4"/>
  <c r="J161" i="4"/>
  <c r="L160" i="4"/>
  <c r="K160" i="4"/>
  <c r="J160" i="4"/>
  <c r="L159" i="4"/>
  <c r="K159" i="4"/>
  <c r="J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L153" i="4"/>
  <c r="K153" i="4"/>
  <c r="J153" i="4"/>
  <c r="L152" i="4"/>
  <c r="K152" i="4"/>
  <c r="J152" i="4"/>
  <c r="L151" i="4"/>
  <c r="K151" i="4"/>
  <c r="J151" i="4"/>
  <c r="L150" i="4"/>
  <c r="K150" i="4"/>
  <c r="J150" i="4"/>
  <c r="L149" i="4"/>
  <c r="K149" i="4"/>
  <c r="J149" i="4"/>
  <c r="L148" i="4"/>
  <c r="K148" i="4"/>
  <c r="J148" i="4"/>
  <c r="L147" i="4"/>
  <c r="K147" i="4"/>
  <c r="J147" i="4"/>
  <c r="L146" i="4"/>
  <c r="K146" i="4"/>
  <c r="J146" i="4"/>
  <c r="L145" i="4"/>
  <c r="K145" i="4"/>
  <c r="J145" i="4"/>
  <c r="L144" i="4"/>
  <c r="K144" i="4"/>
  <c r="J144" i="4"/>
  <c r="L143" i="4"/>
  <c r="K143" i="4"/>
  <c r="J143" i="4"/>
  <c r="L142" i="4"/>
  <c r="K142" i="4"/>
  <c r="J142" i="4"/>
  <c r="L141" i="4"/>
  <c r="K141" i="4"/>
  <c r="J141" i="4"/>
  <c r="L140" i="4"/>
  <c r="K140" i="4"/>
  <c r="J140" i="4"/>
  <c r="L139" i="4"/>
  <c r="K139" i="4"/>
  <c r="J139" i="4"/>
  <c r="L138" i="4"/>
  <c r="K138" i="4"/>
  <c r="J138" i="4"/>
  <c r="L137" i="4"/>
  <c r="K137" i="4"/>
  <c r="J137" i="4"/>
  <c r="L136" i="4"/>
  <c r="K136" i="4"/>
  <c r="J136" i="4"/>
  <c r="L135" i="4"/>
  <c r="K135" i="4"/>
  <c r="J135" i="4"/>
  <c r="L134" i="4"/>
  <c r="K134" i="4"/>
  <c r="J134" i="4"/>
  <c r="L133" i="4"/>
  <c r="K133" i="4"/>
  <c r="J133" i="4"/>
  <c r="L132" i="4"/>
  <c r="K132" i="4"/>
  <c r="J132" i="4"/>
  <c r="L131" i="4"/>
  <c r="K131" i="4"/>
  <c r="J131" i="4"/>
  <c r="L130" i="4"/>
  <c r="K130" i="4"/>
  <c r="J130" i="4"/>
  <c r="L129" i="4"/>
  <c r="K129" i="4"/>
  <c r="J129" i="4"/>
  <c r="L128" i="4"/>
  <c r="K128" i="4"/>
  <c r="J128" i="4"/>
  <c r="L127" i="4"/>
  <c r="K127" i="4"/>
  <c r="J127" i="4"/>
  <c r="L126" i="4"/>
  <c r="K126" i="4"/>
  <c r="J126" i="4"/>
  <c r="L125" i="4"/>
  <c r="K125" i="4"/>
  <c r="J125" i="4"/>
  <c r="L124" i="4"/>
  <c r="K124" i="4"/>
  <c r="J124" i="4"/>
  <c r="L123" i="4"/>
  <c r="K123" i="4"/>
  <c r="J123" i="4"/>
  <c r="L122" i="4"/>
  <c r="K122" i="4"/>
  <c r="J122" i="4"/>
  <c r="L121" i="4"/>
  <c r="K121" i="4"/>
  <c r="J121" i="4"/>
  <c r="L120" i="4"/>
  <c r="K120" i="4"/>
  <c r="J120" i="4"/>
  <c r="L119" i="4"/>
  <c r="K119" i="4"/>
  <c r="J119" i="4"/>
  <c r="L118" i="4"/>
  <c r="K118" i="4"/>
  <c r="J118" i="4"/>
  <c r="L117" i="4"/>
  <c r="K117" i="4"/>
  <c r="J117" i="4"/>
  <c r="L116" i="4"/>
  <c r="K116" i="4"/>
  <c r="J116" i="4"/>
  <c r="L115" i="4"/>
  <c r="K115" i="4"/>
  <c r="J115" i="4"/>
  <c r="L114" i="4"/>
  <c r="K114" i="4"/>
  <c r="J114" i="4"/>
  <c r="L113" i="4"/>
  <c r="K113" i="4"/>
  <c r="J113" i="4"/>
  <c r="L112" i="4"/>
  <c r="K112" i="4"/>
  <c r="J112" i="4"/>
  <c r="L111" i="4"/>
  <c r="K111" i="4"/>
  <c r="J111" i="4"/>
  <c r="L110" i="4"/>
  <c r="K110" i="4"/>
  <c r="J110" i="4"/>
  <c r="L109" i="4"/>
  <c r="K109" i="4"/>
  <c r="J109" i="4"/>
  <c r="L108" i="4"/>
  <c r="K108" i="4"/>
  <c r="J108" i="4"/>
  <c r="L107" i="4"/>
  <c r="K107" i="4"/>
  <c r="J107" i="4"/>
  <c r="L106" i="4"/>
  <c r="K106" i="4"/>
  <c r="J106" i="4"/>
  <c r="L105" i="4"/>
  <c r="K105" i="4"/>
  <c r="J105" i="4"/>
  <c r="L104" i="4"/>
  <c r="K104" i="4"/>
  <c r="J104" i="4"/>
  <c r="L103" i="4"/>
  <c r="K103" i="4"/>
  <c r="J103" i="4"/>
  <c r="L102" i="4"/>
  <c r="K102" i="4"/>
  <c r="J102" i="4"/>
  <c r="L101" i="4"/>
  <c r="K101" i="4"/>
  <c r="J101" i="4"/>
  <c r="L100" i="4"/>
  <c r="K100" i="4"/>
  <c r="J100" i="4"/>
  <c r="L99" i="4"/>
  <c r="K99" i="4"/>
  <c r="J99" i="4"/>
  <c r="L98" i="4"/>
  <c r="K98" i="4"/>
  <c r="J98" i="4"/>
  <c r="L97" i="4"/>
  <c r="K97" i="4"/>
  <c r="J97" i="4"/>
  <c r="L96" i="4"/>
  <c r="K96" i="4"/>
  <c r="J96" i="4"/>
  <c r="L95" i="4"/>
  <c r="K95" i="4"/>
  <c r="J95" i="4"/>
  <c r="L94" i="4"/>
  <c r="K94" i="4"/>
  <c r="J94" i="4"/>
  <c r="L93" i="4"/>
  <c r="K93" i="4"/>
  <c r="J93" i="4"/>
  <c r="L92" i="4"/>
  <c r="K92" i="4"/>
  <c r="J92" i="4"/>
  <c r="L91" i="4"/>
  <c r="K91" i="4"/>
  <c r="J91" i="4"/>
  <c r="L90" i="4"/>
  <c r="K90" i="4"/>
  <c r="J90" i="4"/>
  <c r="L89" i="4"/>
  <c r="K89" i="4"/>
  <c r="J89" i="4"/>
  <c r="L88" i="4"/>
  <c r="K88" i="4"/>
  <c r="J88" i="4"/>
  <c r="L87" i="4"/>
  <c r="K87" i="4"/>
  <c r="J87" i="4"/>
  <c r="L86" i="4"/>
  <c r="K86" i="4"/>
  <c r="J86" i="4"/>
  <c r="L85" i="4"/>
  <c r="K85" i="4"/>
  <c r="J85" i="4"/>
  <c r="L84" i="4"/>
  <c r="K84" i="4"/>
  <c r="J84" i="4"/>
  <c r="L83" i="4"/>
  <c r="K83" i="4"/>
  <c r="J83" i="4"/>
  <c r="L82" i="4"/>
  <c r="K82" i="4"/>
  <c r="J82" i="4"/>
  <c r="L81" i="4"/>
  <c r="K81" i="4"/>
  <c r="J81" i="4"/>
  <c r="L80" i="4"/>
  <c r="K80" i="4"/>
  <c r="J80" i="4"/>
  <c r="L79" i="4"/>
  <c r="K79" i="4"/>
  <c r="J79" i="4"/>
  <c r="L78" i="4"/>
  <c r="K78" i="4"/>
  <c r="J78" i="4"/>
  <c r="L77" i="4"/>
  <c r="K77" i="4"/>
  <c r="J77" i="4"/>
  <c r="L76" i="4"/>
  <c r="K76" i="4"/>
  <c r="J76" i="4"/>
  <c r="L75" i="4"/>
  <c r="K75" i="4"/>
  <c r="J75" i="4"/>
  <c r="L74" i="4"/>
  <c r="K74" i="4"/>
  <c r="J74" i="4"/>
  <c r="L73" i="4"/>
  <c r="K73" i="4"/>
  <c r="J73" i="4"/>
  <c r="L72" i="4"/>
  <c r="K72" i="4"/>
  <c r="J72" i="4"/>
  <c r="L71" i="4"/>
  <c r="K71" i="4"/>
  <c r="J71" i="4"/>
  <c r="L70" i="4"/>
  <c r="K70" i="4"/>
  <c r="J70" i="4"/>
  <c r="L69" i="4"/>
  <c r="K69" i="4"/>
  <c r="J69" i="4"/>
  <c r="L68" i="4"/>
  <c r="K68" i="4"/>
  <c r="J68" i="4"/>
  <c r="L67" i="4"/>
  <c r="K67" i="4"/>
  <c r="J67" i="4"/>
  <c r="L66" i="4"/>
  <c r="K66" i="4"/>
  <c r="J66" i="4"/>
  <c r="L65" i="4"/>
  <c r="K65" i="4"/>
  <c r="J65" i="4"/>
  <c r="L64" i="4"/>
  <c r="K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3" i="4"/>
  <c r="K53" i="4"/>
  <c r="J53" i="4"/>
  <c r="L52" i="4"/>
  <c r="K52" i="4"/>
  <c r="J52" i="4"/>
  <c r="L51" i="4"/>
  <c r="K51" i="4"/>
  <c r="J51" i="4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5" i="4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P4" i="7"/>
  <c r="O4" i="7"/>
  <c r="K4" i="7"/>
  <c r="I4" i="7"/>
  <c r="H1133" i="4" l="1"/>
  <c r="Q1132" i="3"/>
  <c r="P1132" i="3"/>
  <c r="Q1131" i="3"/>
  <c r="P1131" i="3"/>
  <c r="Q1130" i="3"/>
  <c r="P1130" i="3"/>
  <c r="Q1129" i="3"/>
  <c r="P1129" i="3"/>
  <c r="Q1128" i="3"/>
  <c r="P1128" i="3"/>
  <c r="Q1127" i="3"/>
  <c r="P1127" i="3"/>
  <c r="Q1126" i="3"/>
  <c r="P1126" i="3"/>
  <c r="Q1125" i="3"/>
  <c r="P1125" i="3"/>
  <c r="Q1124" i="3"/>
  <c r="P1124" i="3"/>
  <c r="Q1123" i="3"/>
  <c r="P1123" i="3"/>
  <c r="Q1122" i="3"/>
  <c r="P1122" i="3"/>
  <c r="Q1121" i="3"/>
  <c r="P1121" i="3"/>
  <c r="Q1120" i="3"/>
  <c r="P1120" i="3"/>
  <c r="Q1119" i="3"/>
  <c r="P1119" i="3"/>
  <c r="Q1118" i="3"/>
  <c r="P1118" i="3"/>
  <c r="Q1117" i="3"/>
  <c r="P1117" i="3"/>
  <c r="Q1116" i="3"/>
  <c r="P1116" i="3"/>
  <c r="Q1115" i="3"/>
  <c r="P1115" i="3"/>
  <c r="Q1114" i="3"/>
  <c r="P1114" i="3"/>
  <c r="Q1113" i="3"/>
  <c r="P1113" i="3"/>
  <c r="Q1112" i="3"/>
  <c r="P1112" i="3"/>
  <c r="Q1111" i="3"/>
  <c r="P1111" i="3"/>
  <c r="Q1110" i="3"/>
  <c r="P1110" i="3"/>
  <c r="Q1109" i="3"/>
  <c r="P1109" i="3"/>
  <c r="Q1108" i="3"/>
  <c r="P1108" i="3"/>
  <c r="Q1107" i="3"/>
  <c r="P1107" i="3"/>
  <c r="Q1106" i="3"/>
  <c r="P1106" i="3"/>
  <c r="Q1105" i="3"/>
  <c r="P1105" i="3"/>
  <c r="Q1104" i="3"/>
  <c r="P1104" i="3"/>
  <c r="Q1103" i="3"/>
  <c r="P1103" i="3"/>
  <c r="Q1102" i="3"/>
  <c r="P1102" i="3"/>
  <c r="Q1101" i="3"/>
  <c r="P1101" i="3"/>
  <c r="Q1100" i="3"/>
  <c r="P1100" i="3"/>
  <c r="Q1099" i="3"/>
  <c r="P1099" i="3"/>
  <c r="Q1098" i="3"/>
  <c r="P1098" i="3"/>
  <c r="Q1097" i="3"/>
  <c r="P1097" i="3"/>
  <c r="Q1096" i="3"/>
  <c r="P1096" i="3"/>
  <c r="Q1095" i="3"/>
  <c r="P1095" i="3"/>
  <c r="Q1094" i="3"/>
  <c r="P1094" i="3"/>
  <c r="Q1093" i="3"/>
  <c r="P1093" i="3"/>
  <c r="Q1092" i="3"/>
  <c r="P1092" i="3"/>
  <c r="Q1091" i="3"/>
  <c r="P1091" i="3"/>
  <c r="Q1090" i="3"/>
  <c r="P1090" i="3"/>
  <c r="Q1089" i="3"/>
  <c r="P1089" i="3"/>
  <c r="Q1088" i="3"/>
  <c r="P1088" i="3"/>
  <c r="Q1087" i="3"/>
  <c r="P1087" i="3"/>
  <c r="Q1086" i="3"/>
  <c r="P1086" i="3"/>
  <c r="Q1085" i="3"/>
  <c r="P1085" i="3"/>
  <c r="Q1084" i="3"/>
  <c r="P1084" i="3"/>
  <c r="Q1083" i="3"/>
  <c r="P1083" i="3"/>
  <c r="Q1082" i="3"/>
  <c r="P1082" i="3"/>
  <c r="Q1081" i="3"/>
  <c r="P1081" i="3"/>
  <c r="Q1080" i="3"/>
  <c r="P1080" i="3"/>
  <c r="Q1079" i="3"/>
  <c r="P1079" i="3"/>
  <c r="Q1078" i="3"/>
  <c r="P1078" i="3"/>
  <c r="Q1077" i="3"/>
  <c r="P1077" i="3"/>
  <c r="Q1076" i="3"/>
  <c r="P1076" i="3"/>
  <c r="Q1075" i="3"/>
  <c r="P1075" i="3"/>
  <c r="Q1074" i="3"/>
  <c r="P1074" i="3"/>
  <c r="Q1073" i="3"/>
  <c r="P1073" i="3"/>
  <c r="Q1072" i="3"/>
  <c r="P1072" i="3"/>
  <c r="Q1071" i="3"/>
  <c r="P1071" i="3"/>
  <c r="Q1070" i="3"/>
  <c r="P1070" i="3"/>
  <c r="Q1069" i="3"/>
  <c r="P1069" i="3"/>
  <c r="Q1068" i="3"/>
  <c r="P1068" i="3"/>
  <c r="Q1067" i="3"/>
  <c r="P1067" i="3"/>
  <c r="Q1066" i="3"/>
  <c r="P1066" i="3"/>
  <c r="Q1065" i="3"/>
  <c r="P1065" i="3"/>
  <c r="Q1064" i="3"/>
  <c r="P1064" i="3"/>
  <c r="Q1063" i="3"/>
  <c r="P1063" i="3"/>
  <c r="Q1062" i="3"/>
  <c r="P1062" i="3"/>
  <c r="Q1061" i="3"/>
  <c r="P1061" i="3"/>
  <c r="Q1060" i="3"/>
  <c r="P1060" i="3"/>
  <c r="Q1059" i="3"/>
  <c r="P1059" i="3"/>
  <c r="Q1058" i="3"/>
  <c r="P1058" i="3"/>
  <c r="Q1057" i="3"/>
  <c r="P1057" i="3"/>
  <c r="Q1056" i="3"/>
  <c r="P1056" i="3"/>
  <c r="Q1055" i="3"/>
  <c r="P1055" i="3"/>
  <c r="Q1054" i="3"/>
  <c r="P1054" i="3"/>
  <c r="Q1053" i="3"/>
  <c r="P1053" i="3"/>
  <c r="Q1052" i="3"/>
  <c r="P1052" i="3"/>
  <c r="Q1051" i="3"/>
  <c r="P1051" i="3"/>
  <c r="Q1050" i="3"/>
  <c r="P1050" i="3"/>
  <c r="Q1049" i="3"/>
  <c r="P1049" i="3"/>
  <c r="Q1048" i="3"/>
  <c r="P1048" i="3"/>
  <c r="Q1047" i="3"/>
  <c r="P1047" i="3"/>
  <c r="Q1046" i="3"/>
  <c r="P1046" i="3"/>
  <c r="Q1045" i="3"/>
  <c r="P1045" i="3"/>
  <c r="Q1044" i="3"/>
  <c r="P1044" i="3"/>
  <c r="Q1043" i="3"/>
  <c r="P1043" i="3"/>
  <c r="Q1042" i="3"/>
  <c r="P1042" i="3"/>
  <c r="Q1041" i="3"/>
  <c r="P1041" i="3"/>
  <c r="Q1040" i="3"/>
  <c r="P1040" i="3"/>
  <c r="Q1039" i="3"/>
  <c r="P1039" i="3"/>
  <c r="Q1038" i="3"/>
  <c r="P1038" i="3"/>
  <c r="Q1037" i="3"/>
  <c r="P1037" i="3"/>
  <c r="Q1036" i="3"/>
  <c r="P1036" i="3"/>
  <c r="Q1035" i="3"/>
  <c r="P1035" i="3"/>
  <c r="Q1034" i="3"/>
  <c r="P1034" i="3"/>
  <c r="Q1033" i="3"/>
  <c r="P1033" i="3"/>
  <c r="Q1032" i="3"/>
  <c r="P1032" i="3"/>
  <c r="Q1031" i="3"/>
  <c r="P1031" i="3"/>
  <c r="Q1030" i="3"/>
  <c r="P1030" i="3"/>
  <c r="Q1029" i="3"/>
  <c r="P1029" i="3"/>
  <c r="Q1028" i="3"/>
  <c r="P1028" i="3"/>
  <c r="Q1027" i="3"/>
  <c r="P1027" i="3"/>
  <c r="Q1026" i="3"/>
  <c r="P1026" i="3"/>
  <c r="Q1025" i="3"/>
  <c r="P1025" i="3"/>
  <c r="Q1024" i="3"/>
  <c r="P1024" i="3"/>
  <c r="Q1023" i="3"/>
  <c r="P1023" i="3"/>
  <c r="Q1022" i="3"/>
  <c r="P1022" i="3"/>
  <c r="Q1021" i="3"/>
  <c r="P1021" i="3"/>
  <c r="Q1020" i="3"/>
  <c r="P1020" i="3"/>
  <c r="Q1019" i="3"/>
  <c r="P1019" i="3"/>
  <c r="Q1018" i="3"/>
  <c r="P1018" i="3"/>
  <c r="Q1017" i="3"/>
  <c r="P1017" i="3"/>
  <c r="Q1016" i="3"/>
  <c r="P1016" i="3"/>
  <c r="Q1015" i="3"/>
  <c r="P1015" i="3"/>
  <c r="Q1014" i="3"/>
  <c r="P1014" i="3"/>
  <c r="Q1013" i="3"/>
  <c r="P1013" i="3"/>
  <c r="Q1012" i="3"/>
  <c r="P1012" i="3"/>
  <c r="Q1011" i="3"/>
  <c r="P1011" i="3"/>
  <c r="Q1010" i="3"/>
  <c r="P1010" i="3"/>
  <c r="Q1009" i="3"/>
  <c r="P1009" i="3"/>
  <c r="Q1008" i="3"/>
  <c r="P1008" i="3"/>
  <c r="Q1007" i="3"/>
  <c r="P1007" i="3"/>
  <c r="Q1006" i="3"/>
  <c r="P1006" i="3"/>
  <c r="Q1005" i="3"/>
  <c r="P1005" i="3"/>
  <c r="Q1004" i="3"/>
  <c r="P1004" i="3"/>
  <c r="Q1003" i="3"/>
  <c r="P1003" i="3"/>
  <c r="Q1002" i="3"/>
  <c r="P1002" i="3"/>
  <c r="Q1001" i="3"/>
  <c r="P1001" i="3"/>
  <c r="Q1000" i="3"/>
  <c r="P1000" i="3"/>
  <c r="Q999" i="3"/>
  <c r="P999" i="3"/>
  <c r="Q998" i="3"/>
  <c r="P998" i="3"/>
  <c r="Q997" i="3"/>
  <c r="P997" i="3"/>
  <c r="Q996" i="3"/>
  <c r="P996" i="3"/>
  <c r="Q995" i="3"/>
  <c r="P995" i="3"/>
  <c r="Q994" i="3"/>
  <c r="P994" i="3"/>
  <c r="Q993" i="3"/>
  <c r="P993" i="3"/>
  <c r="Q992" i="3"/>
  <c r="P992" i="3"/>
  <c r="Q991" i="3"/>
  <c r="P991" i="3"/>
  <c r="Q990" i="3"/>
  <c r="P990" i="3"/>
  <c r="Q989" i="3"/>
  <c r="P989" i="3"/>
  <c r="Q988" i="3"/>
  <c r="P988" i="3"/>
  <c r="Q987" i="3"/>
  <c r="P987" i="3"/>
  <c r="Q986" i="3"/>
  <c r="P986" i="3"/>
  <c r="Q985" i="3"/>
  <c r="P985" i="3"/>
  <c r="Q984" i="3"/>
  <c r="P984" i="3"/>
  <c r="Q983" i="3"/>
  <c r="P983" i="3"/>
  <c r="Q982" i="3"/>
  <c r="P982" i="3"/>
  <c r="Q981" i="3"/>
  <c r="P981" i="3"/>
  <c r="Q980" i="3"/>
  <c r="P980" i="3"/>
  <c r="Q979" i="3"/>
  <c r="P979" i="3"/>
  <c r="Q978" i="3"/>
  <c r="P978" i="3"/>
  <c r="Q977" i="3"/>
  <c r="P977" i="3"/>
  <c r="Q976" i="3"/>
  <c r="P976" i="3"/>
  <c r="Q975" i="3"/>
  <c r="P975" i="3"/>
  <c r="Q974" i="3"/>
  <c r="P974" i="3"/>
  <c r="Q973" i="3"/>
  <c r="P973" i="3"/>
  <c r="Q972" i="3"/>
  <c r="P972" i="3"/>
  <c r="Q971" i="3"/>
  <c r="P971" i="3"/>
  <c r="Q970" i="3"/>
  <c r="P970" i="3"/>
  <c r="Q969" i="3"/>
  <c r="P969" i="3"/>
  <c r="Q968" i="3"/>
  <c r="P968" i="3"/>
  <c r="Q967" i="3"/>
  <c r="P967" i="3"/>
  <c r="Q966" i="3"/>
  <c r="P966" i="3"/>
  <c r="Q965" i="3"/>
  <c r="P965" i="3"/>
  <c r="Q964" i="3"/>
  <c r="P964" i="3"/>
  <c r="Q963" i="3"/>
  <c r="P963" i="3"/>
  <c r="Q962" i="3"/>
  <c r="P962" i="3"/>
  <c r="Q961" i="3"/>
  <c r="P961" i="3"/>
  <c r="Q960" i="3"/>
  <c r="P960" i="3"/>
  <c r="Q959" i="3"/>
  <c r="P959" i="3"/>
  <c r="Q958" i="3"/>
  <c r="P958" i="3"/>
  <c r="Q957" i="3"/>
  <c r="P957" i="3"/>
  <c r="Q956" i="3"/>
  <c r="P956" i="3"/>
  <c r="Q955" i="3"/>
  <c r="P955" i="3"/>
  <c r="Q954" i="3"/>
  <c r="P954" i="3"/>
  <c r="Q953" i="3"/>
  <c r="P953" i="3"/>
  <c r="Q952" i="3"/>
  <c r="P952" i="3"/>
  <c r="Q951" i="3"/>
  <c r="P951" i="3"/>
  <c r="Q950" i="3"/>
  <c r="P950" i="3"/>
  <c r="Q949" i="3"/>
  <c r="P949" i="3"/>
  <c r="Q948" i="3"/>
  <c r="P948" i="3"/>
  <c r="Q947" i="3"/>
  <c r="P947" i="3"/>
  <c r="Q946" i="3"/>
  <c r="P946" i="3"/>
  <c r="Q945" i="3"/>
  <c r="P945" i="3"/>
  <c r="Q944" i="3"/>
  <c r="P944" i="3"/>
  <c r="Q943" i="3"/>
  <c r="P943" i="3"/>
  <c r="Q942" i="3"/>
  <c r="P942" i="3"/>
  <c r="Q941" i="3"/>
  <c r="P941" i="3"/>
  <c r="Q940" i="3"/>
  <c r="P940" i="3"/>
  <c r="Q939" i="3"/>
  <c r="P939" i="3"/>
  <c r="Q938" i="3"/>
  <c r="P938" i="3"/>
  <c r="Q937" i="3"/>
  <c r="P937" i="3"/>
  <c r="Q936" i="3"/>
  <c r="P936" i="3"/>
  <c r="Q935" i="3"/>
  <c r="P935" i="3"/>
  <c r="Q934" i="3"/>
  <c r="P934" i="3"/>
  <c r="Q933" i="3"/>
  <c r="P933" i="3"/>
  <c r="Q932" i="3"/>
  <c r="P932" i="3"/>
  <c r="Q931" i="3"/>
  <c r="P931" i="3"/>
  <c r="Q930" i="3"/>
  <c r="P930" i="3"/>
  <c r="Q929" i="3"/>
  <c r="P929" i="3"/>
  <c r="Q928" i="3"/>
  <c r="P928" i="3"/>
  <c r="Q927" i="3"/>
  <c r="P927" i="3"/>
  <c r="Q926" i="3"/>
  <c r="P926" i="3"/>
  <c r="Q925" i="3"/>
  <c r="P925" i="3"/>
  <c r="Q924" i="3"/>
  <c r="P924" i="3"/>
  <c r="Q923" i="3"/>
  <c r="P923" i="3"/>
  <c r="Q922" i="3"/>
  <c r="P922" i="3"/>
  <c r="Q921" i="3"/>
  <c r="P921" i="3"/>
  <c r="Q920" i="3"/>
  <c r="P920" i="3"/>
  <c r="Q919" i="3"/>
  <c r="P919" i="3"/>
  <c r="Q918" i="3"/>
  <c r="P918" i="3"/>
  <c r="Q917" i="3"/>
  <c r="P917" i="3"/>
  <c r="Q916" i="3"/>
  <c r="P916" i="3"/>
  <c r="Q915" i="3"/>
  <c r="P915" i="3"/>
  <c r="Q914" i="3"/>
  <c r="P914" i="3"/>
  <c r="Q913" i="3"/>
  <c r="P913" i="3"/>
  <c r="Q912" i="3"/>
  <c r="P912" i="3"/>
  <c r="Q911" i="3"/>
  <c r="P911" i="3"/>
  <c r="Q910" i="3"/>
  <c r="P910" i="3"/>
  <c r="Q909" i="3"/>
  <c r="P909" i="3"/>
  <c r="Q908" i="3"/>
  <c r="P908" i="3"/>
  <c r="Q907" i="3"/>
  <c r="P907" i="3"/>
  <c r="Q906" i="3"/>
  <c r="P906" i="3"/>
  <c r="Q905" i="3"/>
  <c r="P905" i="3"/>
  <c r="Q904" i="3"/>
  <c r="P904" i="3"/>
  <c r="Q903" i="3"/>
  <c r="P903" i="3"/>
  <c r="Q902" i="3"/>
  <c r="P902" i="3"/>
  <c r="Q901" i="3"/>
  <c r="P901" i="3"/>
  <c r="Q900" i="3"/>
  <c r="P900" i="3"/>
  <c r="Q899" i="3"/>
  <c r="P899" i="3"/>
  <c r="Q898" i="3"/>
  <c r="P898" i="3"/>
  <c r="Q897" i="3"/>
  <c r="P897" i="3"/>
  <c r="Q896" i="3"/>
  <c r="P896" i="3"/>
  <c r="Q895" i="3"/>
  <c r="P895" i="3"/>
  <c r="Q894" i="3"/>
  <c r="P894" i="3"/>
  <c r="Q893" i="3"/>
  <c r="P893" i="3"/>
  <c r="Q892" i="3"/>
  <c r="P892" i="3"/>
  <c r="Q891" i="3"/>
  <c r="P891" i="3"/>
  <c r="Q890" i="3"/>
  <c r="P890" i="3"/>
  <c r="Q889" i="3"/>
  <c r="P889" i="3"/>
  <c r="Q888" i="3"/>
  <c r="P888" i="3"/>
  <c r="Q887" i="3"/>
  <c r="P887" i="3"/>
  <c r="Q886" i="3"/>
  <c r="P886" i="3"/>
  <c r="Q885" i="3"/>
  <c r="P885" i="3"/>
  <c r="Q884" i="3"/>
  <c r="P884" i="3"/>
  <c r="Q883" i="3"/>
  <c r="P883" i="3"/>
  <c r="Q882" i="3"/>
  <c r="P882" i="3"/>
  <c r="Q881" i="3"/>
  <c r="P881" i="3"/>
  <c r="Q880" i="3"/>
  <c r="P880" i="3"/>
  <c r="Q879" i="3"/>
  <c r="P879" i="3"/>
  <c r="Q878" i="3"/>
  <c r="P878" i="3"/>
  <c r="Q877" i="3"/>
  <c r="P877" i="3"/>
  <c r="Q876" i="3"/>
  <c r="P876" i="3"/>
  <c r="Q875" i="3"/>
  <c r="P875" i="3"/>
  <c r="Q874" i="3"/>
  <c r="P874" i="3"/>
  <c r="Q873" i="3"/>
  <c r="P873" i="3"/>
  <c r="Q872" i="3"/>
  <c r="P872" i="3"/>
  <c r="Q871" i="3"/>
  <c r="P871" i="3"/>
  <c r="Q870" i="3"/>
  <c r="P870" i="3"/>
  <c r="Q869" i="3"/>
  <c r="P869" i="3"/>
  <c r="Q868" i="3"/>
  <c r="P868" i="3"/>
  <c r="Q867" i="3"/>
  <c r="P867" i="3"/>
  <c r="Q866" i="3"/>
  <c r="P866" i="3"/>
  <c r="Q865" i="3"/>
  <c r="P865" i="3"/>
  <c r="Q864" i="3"/>
  <c r="P864" i="3"/>
  <c r="Q863" i="3"/>
  <c r="P863" i="3"/>
  <c r="Q862" i="3"/>
  <c r="P862" i="3"/>
  <c r="Q861" i="3"/>
  <c r="P861" i="3"/>
  <c r="Q860" i="3"/>
  <c r="P860" i="3"/>
  <c r="Q859" i="3"/>
  <c r="P859" i="3"/>
  <c r="Q858" i="3"/>
  <c r="P858" i="3"/>
  <c r="Q857" i="3"/>
  <c r="P857" i="3"/>
  <c r="Q856" i="3"/>
  <c r="P856" i="3"/>
  <c r="Q855" i="3"/>
  <c r="P855" i="3"/>
  <c r="Q854" i="3"/>
  <c r="P854" i="3"/>
  <c r="Q853" i="3"/>
  <c r="P853" i="3"/>
  <c r="Q852" i="3"/>
  <c r="P852" i="3"/>
  <c r="Q851" i="3"/>
  <c r="P851" i="3"/>
  <c r="Q850" i="3"/>
  <c r="P850" i="3"/>
  <c r="Q849" i="3"/>
  <c r="P849" i="3"/>
  <c r="Q848" i="3"/>
  <c r="P848" i="3"/>
  <c r="Q847" i="3"/>
  <c r="P847" i="3"/>
  <c r="Q846" i="3"/>
  <c r="P846" i="3"/>
  <c r="Q845" i="3"/>
  <c r="P845" i="3"/>
  <c r="Q844" i="3"/>
  <c r="P844" i="3"/>
  <c r="Q843" i="3"/>
  <c r="P843" i="3"/>
  <c r="Q842" i="3"/>
  <c r="P842" i="3"/>
  <c r="Q841" i="3"/>
  <c r="P841" i="3"/>
  <c r="Q840" i="3"/>
  <c r="P840" i="3"/>
  <c r="Q839" i="3"/>
  <c r="P839" i="3"/>
  <c r="Q838" i="3"/>
  <c r="P838" i="3"/>
  <c r="Q837" i="3"/>
  <c r="P837" i="3"/>
  <c r="Q836" i="3"/>
  <c r="P836" i="3"/>
  <c r="Q835" i="3"/>
  <c r="P835" i="3"/>
  <c r="Q834" i="3"/>
  <c r="P834" i="3"/>
  <c r="Q833" i="3"/>
  <c r="P833" i="3"/>
  <c r="Q832" i="3"/>
  <c r="P832" i="3"/>
  <c r="Q831" i="3"/>
  <c r="P831" i="3"/>
  <c r="Q830" i="3"/>
  <c r="P830" i="3"/>
  <c r="Q829" i="3"/>
  <c r="P829" i="3"/>
  <c r="Q828" i="3"/>
  <c r="P828" i="3"/>
  <c r="Q827" i="3"/>
  <c r="P827" i="3"/>
  <c r="Q826" i="3"/>
  <c r="P826" i="3"/>
  <c r="Q825" i="3"/>
  <c r="P825" i="3"/>
  <c r="Q824" i="3"/>
  <c r="P824" i="3"/>
  <c r="Q823" i="3"/>
  <c r="P823" i="3"/>
  <c r="Q822" i="3"/>
  <c r="P822" i="3"/>
  <c r="Q821" i="3"/>
  <c r="P821" i="3"/>
  <c r="Q820" i="3"/>
  <c r="P820" i="3"/>
  <c r="Q819" i="3"/>
  <c r="P819" i="3"/>
  <c r="Q818" i="3"/>
  <c r="P818" i="3"/>
  <c r="Q817" i="3"/>
  <c r="P817" i="3"/>
  <c r="Q816" i="3"/>
  <c r="P816" i="3"/>
  <c r="Q815" i="3"/>
  <c r="P815" i="3"/>
  <c r="Q814" i="3"/>
  <c r="P814" i="3"/>
  <c r="Q813" i="3"/>
  <c r="P813" i="3"/>
  <c r="Q812" i="3"/>
  <c r="P812" i="3"/>
  <c r="Q811" i="3"/>
  <c r="P811" i="3"/>
  <c r="Q810" i="3"/>
  <c r="P810" i="3"/>
  <c r="Q809" i="3"/>
  <c r="P809" i="3"/>
  <c r="Q808" i="3"/>
  <c r="P808" i="3"/>
  <c r="Q807" i="3"/>
  <c r="P807" i="3"/>
  <c r="Q806" i="3"/>
  <c r="P806" i="3"/>
  <c r="Q805" i="3"/>
  <c r="P805" i="3"/>
  <c r="Q804" i="3"/>
  <c r="P804" i="3"/>
  <c r="Q803" i="3"/>
  <c r="P803" i="3"/>
  <c r="Q802" i="3"/>
  <c r="P802" i="3"/>
  <c r="Q801" i="3"/>
  <c r="P801" i="3"/>
  <c r="Q800" i="3"/>
  <c r="P800" i="3"/>
  <c r="Q799" i="3"/>
  <c r="P799" i="3"/>
  <c r="Q798" i="3"/>
  <c r="P798" i="3"/>
  <c r="Q797" i="3"/>
  <c r="P797" i="3"/>
  <c r="Q796" i="3"/>
  <c r="P796" i="3"/>
  <c r="Q795" i="3"/>
  <c r="P795" i="3"/>
  <c r="Q794" i="3"/>
  <c r="P794" i="3"/>
  <c r="Q793" i="3"/>
  <c r="P793" i="3"/>
  <c r="Q792" i="3"/>
  <c r="P792" i="3"/>
  <c r="Q791" i="3"/>
  <c r="P791" i="3"/>
  <c r="Q790" i="3"/>
  <c r="P790" i="3"/>
  <c r="Q789" i="3"/>
  <c r="P789" i="3"/>
  <c r="Q788" i="3"/>
  <c r="P788" i="3"/>
  <c r="Q787" i="3"/>
  <c r="P787" i="3"/>
  <c r="Q786" i="3"/>
  <c r="P786" i="3"/>
  <c r="Q785" i="3"/>
  <c r="P785" i="3"/>
  <c r="Q784" i="3"/>
  <c r="P784" i="3"/>
  <c r="Q783" i="3"/>
  <c r="P783" i="3"/>
  <c r="Q782" i="3"/>
  <c r="P782" i="3"/>
  <c r="Q781" i="3"/>
  <c r="P781" i="3"/>
  <c r="Q780" i="3"/>
  <c r="P780" i="3"/>
  <c r="Q779" i="3"/>
  <c r="P779" i="3"/>
  <c r="Q778" i="3"/>
  <c r="P778" i="3"/>
  <c r="Q777" i="3"/>
  <c r="P777" i="3"/>
  <c r="Q776" i="3"/>
  <c r="P776" i="3"/>
  <c r="Q775" i="3"/>
  <c r="P775" i="3"/>
  <c r="Q774" i="3"/>
  <c r="P774" i="3"/>
  <c r="Q773" i="3"/>
  <c r="P773" i="3"/>
  <c r="Q772" i="3"/>
  <c r="P772" i="3"/>
  <c r="Q771" i="3"/>
  <c r="P771" i="3"/>
  <c r="Q770" i="3"/>
  <c r="P770" i="3"/>
  <c r="Q769" i="3"/>
  <c r="P769" i="3"/>
  <c r="Q768" i="3"/>
  <c r="P768" i="3"/>
  <c r="Q767" i="3"/>
  <c r="P767" i="3"/>
  <c r="Q766" i="3"/>
  <c r="P766" i="3"/>
  <c r="Q765" i="3"/>
  <c r="P765" i="3"/>
  <c r="Q764" i="3"/>
  <c r="P764" i="3"/>
  <c r="Q763" i="3"/>
  <c r="P763" i="3"/>
  <c r="Q762" i="3"/>
  <c r="P762" i="3"/>
  <c r="Q761" i="3"/>
  <c r="P761" i="3"/>
  <c r="Q760" i="3"/>
  <c r="P760" i="3"/>
  <c r="Q759" i="3"/>
  <c r="P759" i="3"/>
  <c r="Q758" i="3"/>
  <c r="P758" i="3"/>
  <c r="Q757" i="3"/>
  <c r="P757" i="3"/>
  <c r="Q756" i="3"/>
  <c r="P756" i="3"/>
  <c r="Q755" i="3"/>
  <c r="P755" i="3"/>
  <c r="Q754" i="3"/>
  <c r="P754" i="3"/>
  <c r="Q753" i="3"/>
  <c r="P753" i="3"/>
  <c r="Q752" i="3"/>
  <c r="P752" i="3"/>
  <c r="Q751" i="3"/>
  <c r="P751" i="3"/>
  <c r="Q750" i="3"/>
  <c r="P750" i="3"/>
  <c r="Q749" i="3"/>
  <c r="P749" i="3"/>
  <c r="Q748" i="3"/>
  <c r="P748" i="3"/>
  <c r="Q747" i="3"/>
  <c r="P747" i="3"/>
  <c r="Q746" i="3"/>
  <c r="P746" i="3"/>
  <c r="Q745" i="3"/>
  <c r="P745" i="3"/>
  <c r="Q744" i="3"/>
  <c r="P744" i="3"/>
  <c r="Q743" i="3"/>
  <c r="P743" i="3"/>
  <c r="Q742" i="3"/>
  <c r="P742" i="3"/>
  <c r="Q741" i="3"/>
  <c r="P741" i="3"/>
  <c r="Q740" i="3"/>
  <c r="P740" i="3"/>
  <c r="Q739" i="3"/>
  <c r="P739" i="3"/>
  <c r="Q738" i="3"/>
  <c r="P738" i="3"/>
  <c r="Q737" i="3"/>
  <c r="P737" i="3"/>
  <c r="Q736" i="3"/>
  <c r="P736" i="3"/>
  <c r="Q735" i="3"/>
  <c r="P735" i="3"/>
  <c r="Q734" i="3"/>
  <c r="P734" i="3"/>
  <c r="Q733" i="3"/>
  <c r="P733" i="3"/>
  <c r="Q732" i="3"/>
  <c r="P732" i="3"/>
  <c r="Q731" i="3"/>
  <c r="P731" i="3"/>
  <c r="Q730" i="3"/>
  <c r="P730" i="3"/>
  <c r="Q729" i="3"/>
  <c r="P729" i="3"/>
  <c r="Q728" i="3"/>
  <c r="P728" i="3"/>
  <c r="Q727" i="3"/>
  <c r="P727" i="3"/>
  <c r="Q726" i="3"/>
  <c r="P726" i="3"/>
  <c r="Q725" i="3"/>
  <c r="P725" i="3"/>
  <c r="Q724" i="3"/>
  <c r="P724" i="3"/>
  <c r="Q723" i="3"/>
  <c r="P723" i="3"/>
  <c r="Q722" i="3"/>
  <c r="P722" i="3"/>
  <c r="Q721" i="3"/>
  <c r="P721" i="3"/>
  <c r="Q720" i="3"/>
  <c r="P720" i="3"/>
  <c r="Q719" i="3"/>
  <c r="P719" i="3"/>
  <c r="Q718" i="3"/>
  <c r="P718" i="3"/>
  <c r="Q717" i="3"/>
  <c r="P717" i="3"/>
  <c r="Q716" i="3"/>
  <c r="P716" i="3"/>
  <c r="Q715" i="3"/>
  <c r="P715" i="3"/>
  <c r="Q714" i="3"/>
  <c r="P714" i="3"/>
  <c r="Q713" i="3"/>
  <c r="P713" i="3"/>
  <c r="Q712" i="3"/>
  <c r="P712" i="3"/>
  <c r="Q711" i="3"/>
  <c r="P711" i="3"/>
  <c r="Q710" i="3"/>
  <c r="P710" i="3"/>
  <c r="Q709" i="3"/>
  <c r="P709" i="3"/>
  <c r="Q708" i="3"/>
  <c r="P708" i="3"/>
  <c r="Q707" i="3"/>
  <c r="P707" i="3"/>
  <c r="Q706" i="3"/>
  <c r="P706" i="3"/>
  <c r="Q705" i="3"/>
  <c r="P705" i="3"/>
  <c r="Q704" i="3"/>
  <c r="P704" i="3"/>
  <c r="Q703" i="3"/>
  <c r="P703" i="3"/>
  <c r="Q702" i="3"/>
  <c r="P702" i="3"/>
  <c r="Q701" i="3"/>
  <c r="P701" i="3"/>
  <c r="Q700" i="3"/>
  <c r="P700" i="3"/>
  <c r="Q699" i="3"/>
  <c r="P699" i="3"/>
  <c r="Q698" i="3"/>
  <c r="P698" i="3"/>
  <c r="Q697" i="3"/>
  <c r="P697" i="3"/>
  <c r="Q696" i="3"/>
  <c r="P696" i="3"/>
  <c r="Q695" i="3"/>
  <c r="P695" i="3"/>
  <c r="Q694" i="3"/>
  <c r="P694" i="3"/>
  <c r="Q693" i="3"/>
  <c r="P693" i="3"/>
  <c r="Q692" i="3"/>
  <c r="P692" i="3"/>
  <c r="Q691" i="3"/>
  <c r="P691" i="3"/>
  <c r="Q690" i="3"/>
  <c r="P690" i="3"/>
  <c r="Q689" i="3"/>
  <c r="P689" i="3"/>
  <c r="Q688" i="3"/>
  <c r="P688" i="3"/>
  <c r="Q687" i="3"/>
  <c r="P687" i="3"/>
  <c r="Q686" i="3"/>
  <c r="P686" i="3"/>
  <c r="Q685" i="3"/>
  <c r="P685" i="3"/>
  <c r="Q684" i="3"/>
  <c r="P684" i="3"/>
  <c r="Q683" i="3"/>
  <c r="P683" i="3"/>
  <c r="Q682" i="3"/>
  <c r="P682" i="3"/>
  <c r="Q681" i="3"/>
  <c r="P681" i="3"/>
  <c r="Q680" i="3"/>
  <c r="P680" i="3"/>
  <c r="Q679" i="3"/>
  <c r="P679" i="3"/>
  <c r="Q678" i="3"/>
  <c r="P678" i="3"/>
  <c r="Q677" i="3"/>
  <c r="P677" i="3"/>
  <c r="Q676" i="3"/>
  <c r="P676" i="3"/>
  <c r="Q675" i="3"/>
  <c r="P675" i="3"/>
  <c r="Q674" i="3"/>
  <c r="P674" i="3"/>
  <c r="Q673" i="3"/>
  <c r="P673" i="3"/>
  <c r="Q672" i="3"/>
  <c r="P672" i="3"/>
  <c r="Q671" i="3"/>
  <c r="P671" i="3"/>
  <c r="Q670" i="3"/>
  <c r="P670" i="3"/>
  <c r="Q669" i="3"/>
  <c r="P669" i="3"/>
  <c r="Q668" i="3"/>
  <c r="P668" i="3"/>
  <c r="Q667" i="3"/>
  <c r="P667" i="3"/>
  <c r="Q666" i="3"/>
  <c r="P666" i="3"/>
  <c r="Q665" i="3"/>
  <c r="P665" i="3"/>
  <c r="Q664" i="3"/>
  <c r="P664" i="3"/>
  <c r="Q663" i="3"/>
  <c r="P663" i="3"/>
  <c r="Q662" i="3"/>
  <c r="P662" i="3"/>
  <c r="Q661" i="3"/>
  <c r="P661" i="3"/>
  <c r="Q660" i="3"/>
  <c r="P660" i="3"/>
  <c r="Q659" i="3"/>
  <c r="P659" i="3"/>
  <c r="Q658" i="3"/>
  <c r="P658" i="3"/>
  <c r="Q657" i="3"/>
  <c r="P657" i="3"/>
  <c r="Q656" i="3"/>
  <c r="P656" i="3"/>
  <c r="Q655" i="3"/>
  <c r="P655" i="3"/>
  <c r="Q654" i="3"/>
  <c r="P654" i="3"/>
  <c r="Q653" i="3"/>
  <c r="P653" i="3"/>
  <c r="Q652" i="3"/>
  <c r="P652" i="3"/>
  <c r="Q651" i="3"/>
  <c r="P651" i="3"/>
  <c r="Q650" i="3"/>
  <c r="P650" i="3"/>
  <c r="Q649" i="3"/>
  <c r="P649" i="3"/>
  <c r="Q648" i="3"/>
  <c r="P648" i="3"/>
  <c r="Q647" i="3"/>
  <c r="P647" i="3"/>
  <c r="Q646" i="3"/>
  <c r="P646" i="3"/>
  <c r="Q645" i="3"/>
  <c r="P645" i="3"/>
  <c r="Q644" i="3"/>
  <c r="P644" i="3"/>
  <c r="Q643" i="3"/>
  <c r="P643" i="3"/>
  <c r="Q642" i="3"/>
  <c r="P642" i="3"/>
  <c r="Q641" i="3"/>
  <c r="P641" i="3"/>
  <c r="Q640" i="3"/>
  <c r="P640" i="3"/>
  <c r="Q639" i="3"/>
  <c r="P639" i="3"/>
  <c r="Q638" i="3"/>
  <c r="P638" i="3"/>
  <c r="Q637" i="3"/>
  <c r="P637" i="3"/>
  <c r="Q636" i="3"/>
  <c r="P636" i="3"/>
  <c r="Q635" i="3"/>
  <c r="P635" i="3"/>
  <c r="Q634" i="3"/>
  <c r="P634" i="3"/>
  <c r="Q633" i="3"/>
  <c r="P633" i="3"/>
  <c r="Q632" i="3"/>
  <c r="P632" i="3"/>
  <c r="Q631" i="3"/>
  <c r="P631" i="3"/>
  <c r="Q630" i="3"/>
  <c r="P630" i="3"/>
  <c r="Q629" i="3"/>
  <c r="P629" i="3"/>
  <c r="Q628" i="3"/>
  <c r="P628" i="3"/>
  <c r="Q627" i="3"/>
  <c r="P627" i="3"/>
  <c r="Q626" i="3"/>
  <c r="P626" i="3"/>
  <c r="Q625" i="3"/>
  <c r="P625" i="3"/>
  <c r="Q624" i="3"/>
  <c r="P624" i="3"/>
  <c r="Q623" i="3"/>
  <c r="P623" i="3"/>
  <c r="Q622" i="3"/>
  <c r="P622" i="3"/>
  <c r="Q621" i="3"/>
  <c r="P621" i="3"/>
  <c r="Q620" i="3"/>
  <c r="P620" i="3"/>
  <c r="Q619" i="3"/>
  <c r="P619" i="3"/>
  <c r="Q618" i="3"/>
  <c r="P618" i="3"/>
  <c r="Q617" i="3"/>
  <c r="P617" i="3"/>
  <c r="Q616" i="3"/>
  <c r="P616" i="3"/>
  <c r="Q615" i="3"/>
  <c r="P615" i="3"/>
  <c r="Q614" i="3"/>
  <c r="P614" i="3"/>
  <c r="Q613" i="3"/>
  <c r="P613" i="3"/>
  <c r="Q612" i="3"/>
  <c r="P612" i="3"/>
  <c r="Q611" i="3"/>
  <c r="P611" i="3"/>
  <c r="Q610" i="3"/>
  <c r="P610" i="3"/>
  <c r="Q609" i="3"/>
  <c r="P609" i="3"/>
  <c r="Q608" i="3"/>
  <c r="P608" i="3"/>
  <c r="Q607" i="3"/>
  <c r="P607" i="3"/>
  <c r="Q606" i="3"/>
  <c r="P606" i="3"/>
  <c r="Q605" i="3"/>
  <c r="P605" i="3"/>
  <c r="Q604" i="3"/>
  <c r="P604" i="3"/>
  <c r="Q603" i="3"/>
  <c r="P603" i="3"/>
  <c r="Q602" i="3"/>
  <c r="P602" i="3"/>
  <c r="Q601" i="3"/>
  <c r="P601" i="3"/>
  <c r="Q600" i="3"/>
  <c r="P600" i="3"/>
  <c r="Q599" i="3"/>
  <c r="P599" i="3"/>
  <c r="Q598" i="3"/>
  <c r="P598" i="3"/>
  <c r="Q597" i="3"/>
  <c r="P597" i="3"/>
  <c r="Q596" i="3"/>
  <c r="P596" i="3"/>
  <c r="Q595" i="3"/>
  <c r="P595" i="3"/>
  <c r="Q594" i="3"/>
  <c r="P594" i="3"/>
  <c r="Q593" i="3"/>
  <c r="P593" i="3"/>
  <c r="Q592" i="3"/>
  <c r="P592" i="3"/>
  <c r="Q591" i="3"/>
  <c r="P591" i="3"/>
  <c r="Q590" i="3"/>
  <c r="P590" i="3"/>
  <c r="Q589" i="3"/>
  <c r="P589" i="3"/>
  <c r="Q588" i="3"/>
  <c r="P588" i="3"/>
  <c r="Q587" i="3"/>
  <c r="P587" i="3"/>
  <c r="Q586" i="3"/>
  <c r="P586" i="3"/>
  <c r="Q585" i="3"/>
  <c r="P585" i="3"/>
  <c r="Q584" i="3"/>
  <c r="P584" i="3"/>
  <c r="Q583" i="3"/>
  <c r="P583" i="3"/>
  <c r="Q582" i="3"/>
  <c r="P582" i="3"/>
  <c r="Q581" i="3"/>
  <c r="P581" i="3"/>
  <c r="Q580" i="3"/>
  <c r="P580" i="3"/>
  <c r="Q579" i="3"/>
  <c r="P579" i="3"/>
  <c r="Q578" i="3"/>
  <c r="P578" i="3"/>
  <c r="Q577" i="3"/>
  <c r="P577" i="3"/>
  <c r="Q576" i="3"/>
  <c r="P576" i="3"/>
  <c r="Q575" i="3"/>
  <c r="P575" i="3"/>
  <c r="Q574" i="3"/>
  <c r="P574" i="3"/>
  <c r="Q573" i="3"/>
  <c r="P573" i="3"/>
  <c r="Q572" i="3"/>
  <c r="P572" i="3"/>
  <c r="Q571" i="3"/>
  <c r="P571" i="3"/>
  <c r="Q570" i="3"/>
  <c r="P570" i="3"/>
  <c r="Q569" i="3"/>
  <c r="P569" i="3"/>
  <c r="Q568" i="3"/>
  <c r="P568" i="3"/>
  <c r="Q567" i="3"/>
  <c r="P567" i="3"/>
  <c r="Q566" i="3"/>
  <c r="P566" i="3"/>
  <c r="Q565" i="3"/>
  <c r="P565" i="3"/>
  <c r="Q564" i="3"/>
  <c r="P564" i="3"/>
  <c r="Q563" i="3"/>
  <c r="P563" i="3"/>
  <c r="Q562" i="3"/>
  <c r="P562" i="3"/>
  <c r="Q561" i="3"/>
  <c r="P561" i="3"/>
  <c r="Q560" i="3"/>
  <c r="P560" i="3"/>
  <c r="Q559" i="3"/>
  <c r="P559" i="3"/>
  <c r="Q558" i="3"/>
  <c r="P558" i="3"/>
  <c r="Q557" i="3"/>
  <c r="P557" i="3"/>
  <c r="Q556" i="3"/>
  <c r="P556" i="3"/>
  <c r="Q555" i="3"/>
  <c r="P555" i="3"/>
  <c r="Q554" i="3"/>
  <c r="P554" i="3"/>
  <c r="Q553" i="3"/>
  <c r="P553" i="3"/>
  <c r="Q552" i="3"/>
  <c r="P552" i="3"/>
  <c r="Q551" i="3"/>
  <c r="P551" i="3"/>
  <c r="Q550" i="3"/>
  <c r="P550" i="3"/>
  <c r="Q549" i="3"/>
  <c r="P549" i="3"/>
  <c r="Q548" i="3"/>
  <c r="P548" i="3"/>
  <c r="Q547" i="3"/>
  <c r="P547" i="3"/>
  <c r="Q546" i="3"/>
  <c r="P546" i="3"/>
  <c r="Q545" i="3"/>
  <c r="P545" i="3"/>
  <c r="Q544" i="3"/>
  <c r="P544" i="3"/>
  <c r="Q543" i="3"/>
  <c r="P543" i="3"/>
  <c r="Q542" i="3"/>
  <c r="P542" i="3"/>
  <c r="Q541" i="3"/>
  <c r="P541" i="3"/>
  <c r="Q540" i="3"/>
  <c r="P540" i="3"/>
  <c r="Q539" i="3"/>
  <c r="P539" i="3"/>
  <c r="Q538" i="3"/>
  <c r="P538" i="3"/>
  <c r="Q537" i="3"/>
  <c r="P537" i="3"/>
  <c r="Q536" i="3"/>
  <c r="P536" i="3"/>
  <c r="Q535" i="3"/>
  <c r="P535" i="3"/>
  <c r="Q534" i="3"/>
  <c r="P534" i="3"/>
  <c r="Q533" i="3"/>
  <c r="P533" i="3"/>
  <c r="Q532" i="3"/>
  <c r="P532" i="3"/>
  <c r="Q531" i="3"/>
  <c r="P531" i="3"/>
  <c r="Q530" i="3"/>
  <c r="P530" i="3"/>
  <c r="Q529" i="3"/>
  <c r="P529" i="3"/>
  <c r="Q528" i="3"/>
  <c r="P528" i="3"/>
  <c r="Q527" i="3"/>
  <c r="P527" i="3"/>
  <c r="Q526" i="3"/>
  <c r="P526" i="3"/>
  <c r="Q525" i="3"/>
  <c r="P525" i="3"/>
  <c r="Q524" i="3"/>
  <c r="P524" i="3"/>
  <c r="Q523" i="3"/>
  <c r="P523" i="3"/>
  <c r="Q522" i="3"/>
  <c r="P522" i="3"/>
  <c r="Q521" i="3"/>
  <c r="P521" i="3"/>
  <c r="Q520" i="3"/>
  <c r="P520" i="3"/>
  <c r="Q519" i="3"/>
  <c r="P519" i="3"/>
  <c r="Q518" i="3"/>
  <c r="P518" i="3"/>
  <c r="Q517" i="3"/>
  <c r="P517" i="3"/>
  <c r="Q516" i="3"/>
  <c r="P516" i="3"/>
  <c r="Q515" i="3"/>
  <c r="P515" i="3"/>
  <c r="Q514" i="3"/>
  <c r="P514" i="3"/>
  <c r="Q513" i="3"/>
  <c r="P513" i="3"/>
  <c r="Q512" i="3"/>
  <c r="P512" i="3"/>
  <c r="Q511" i="3"/>
  <c r="P511" i="3"/>
  <c r="Q510" i="3"/>
  <c r="P510" i="3"/>
  <c r="Q509" i="3"/>
  <c r="P509" i="3"/>
  <c r="Q508" i="3"/>
  <c r="P508" i="3"/>
  <c r="Q507" i="3"/>
  <c r="P507" i="3"/>
  <c r="Q506" i="3"/>
  <c r="P506" i="3"/>
  <c r="Q505" i="3"/>
  <c r="P505" i="3"/>
  <c r="Q504" i="3"/>
  <c r="P504" i="3"/>
  <c r="Q503" i="3"/>
  <c r="P503" i="3"/>
  <c r="Q502" i="3"/>
  <c r="P502" i="3"/>
  <c r="Q501" i="3"/>
  <c r="P501" i="3"/>
  <c r="Q500" i="3"/>
  <c r="P500" i="3"/>
  <c r="Q499" i="3"/>
  <c r="P499" i="3"/>
  <c r="Q498" i="3"/>
  <c r="P498" i="3"/>
  <c r="Q497" i="3"/>
  <c r="P497" i="3"/>
  <c r="Q496" i="3"/>
  <c r="P496" i="3"/>
  <c r="Q495" i="3"/>
  <c r="P495" i="3"/>
  <c r="Q494" i="3"/>
  <c r="P494" i="3"/>
  <c r="Q493" i="3"/>
  <c r="P493" i="3"/>
  <c r="Q492" i="3"/>
  <c r="P492" i="3"/>
  <c r="Q491" i="3"/>
  <c r="P491" i="3"/>
  <c r="Q490" i="3"/>
  <c r="P490" i="3"/>
  <c r="Q489" i="3"/>
  <c r="P489" i="3"/>
  <c r="Q488" i="3"/>
  <c r="P488" i="3"/>
  <c r="Q487" i="3"/>
  <c r="P487" i="3"/>
  <c r="Q486" i="3"/>
  <c r="P486" i="3"/>
  <c r="Q485" i="3"/>
  <c r="P485" i="3"/>
  <c r="Q484" i="3"/>
  <c r="P484" i="3"/>
  <c r="Q483" i="3"/>
  <c r="P483" i="3"/>
  <c r="Q482" i="3"/>
  <c r="P482" i="3"/>
  <c r="Q481" i="3"/>
  <c r="P481" i="3"/>
  <c r="Q480" i="3"/>
  <c r="P480" i="3"/>
  <c r="Q479" i="3"/>
  <c r="P479" i="3"/>
  <c r="Q478" i="3"/>
  <c r="P478" i="3"/>
  <c r="Q477" i="3"/>
  <c r="P477" i="3"/>
  <c r="Q476" i="3"/>
  <c r="P476" i="3"/>
  <c r="Q475" i="3"/>
  <c r="P475" i="3"/>
  <c r="Q474" i="3"/>
  <c r="P474" i="3"/>
  <c r="Q473" i="3"/>
  <c r="P473" i="3"/>
  <c r="Q472" i="3"/>
  <c r="P472" i="3"/>
  <c r="Q471" i="3"/>
  <c r="P471" i="3"/>
  <c r="Q470" i="3"/>
  <c r="P470" i="3"/>
  <c r="Q469" i="3"/>
  <c r="P469" i="3"/>
  <c r="Q468" i="3"/>
  <c r="P468" i="3"/>
  <c r="Q467" i="3"/>
  <c r="P467" i="3"/>
  <c r="Q466" i="3"/>
  <c r="P466" i="3"/>
  <c r="Q465" i="3"/>
  <c r="P465" i="3"/>
  <c r="Q464" i="3"/>
  <c r="P464" i="3"/>
  <c r="Q463" i="3"/>
  <c r="P463" i="3"/>
  <c r="Q462" i="3"/>
  <c r="P462" i="3"/>
  <c r="Q461" i="3"/>
  <c r="P461" i="3"/>
  <c r="Q460" i="3"/>
  <c r="P460" i="3"/>
  <c r="Q459" i="3"/>
  <c r="P459" i="3"/>
  <c r="Q458" i="3"/>
  <c r="P458" i="3"/>
  <c r="Q457" i="3"/>
  <c r="P457" i="3"/>
  <c r="Q456" i="3"/>
  <c r="P456" i="3"/>
  <c r="Q455" i="3"/>
  <c r="P455" i="3"/>
  <c r="Q454" i="3"/>
  <c r="P454" i="3"/>
  <c r="Q453" i="3"/>
  <c r="P453" i="3"/>
  <c r="Q452" i="3"/>
  <c r="P452" i="3"/>
  <c r="Q451" i="3"/>
  <c r="P451" i="3"/>
  <c r="Q450" i="3"/>
  <c r="P450" i="3"/>
  <c r="Q449" i="3"/>
  <c r="P449" i="3"/>
  <c r="Q448" i="3"/>
  <c r="P448" i="3"/>
  <c r="Q447" i="3"/>
  <c r="P447" i="3"/>
  <c r="Q446" i="3"/>
  <c r="P446" i="3"/>
  <c r="Q445" i="3"/>
  <c r="P445" i="3"/>
  <c r="Q444" i="3"/>
  <c r="P444" i="3"/>
  <c r="Q443" i="3"/>
  <c r="P443" i="3"/>
  <c r="Q442" i="3"/>
  <c r="P442" i="3"/>
  <c r="Q441" i="3"/>
  <c r="P441" i="3"/>
  <c r="Q440" i="3"/>
  <c r="P440" i="3"/>
  <c r="Q439" i="3"/>
  <c r="P439" i="3"/>
  <c r="Q438" i="3"/>
  <c r="P438" i="3"/>
  <c r="Q437" i="3"/>
  <c r="P437" i="3"/>
  <c r="Q436" i="3"/>
  <c r="P436" i="3"/>
  <c r="Q435" i="3"/>
  <c r="P435" i="3"/>
  <c r="Q434" i="3"/>
  <c r="P434" i="3"/>
  <c r="Q433" i="3"/>
  <c r="P433" i="3"/>
  <c r="Q432" i="3"/>
  <c r="P432" i="3"/>
  <c r="Q431" i="3"/>
  <c r="P431" i="3"/>
  <c r="Q430" i="3"/>
  <c r="P430" i="3"/>
  <c r="Q429" i="3"/>
  <c r="P429" i="3"/>
  <c r="Q428" i="3"/>
  <c r="P428" i="3"/>
  <c r="Q427" i="3"/>
  <c r="P427" i="3"/>
  <c r="Q426" i="3"/>
  <c r="P426" i="3"/>
  <c r="Q425" i="3"/>
  <c r="P425" i="3"/>
  <c r="Q424" i="3"/>
  <c r="P424" i="3"/>
  <c r="Q423" i="3"/>
  <c r="P423" i="3"/>
  <c r="Q422" i="3"/>
  <c r="P422" i="3"/>
  <c r="Q421" i="3"/>
  <c r="P421" i="3"/>
  <c r="Q420" i="3"/>
  <c r="P420" i="3"/>
  <c r="Q419" i="3"/>
  <c r="P419" i="3"/>
  <c r="Q418" i="3"/>
  <c r="P418" i="3"/>
  <c r="Q417" i="3"/>
  <c r="P417" i="3"/>
  <c r="Q416" i="3"/>
  <c r="P416" i="3"/>
  <c r="Q415" i="3"/>
  <c r="P415" i="3"/>
  <c r="Q414" i="3"/>
  <c r="P414" i="3"/>
  <c r="Q413" i="3"/>
  <c r="P413" i="3"/>
  <c r="Q412" i="3"/>
  <c r="P412" i="3"/>
  <c r="Q411" i="3"/>
  <c r="P411" i="3"/>
  <c r="Q410" i="3"/>
  <c r="P410" i="3"/>
  <c r="Q409" i="3"/>
  <c r="P409" i="3"/>
  <c r="Q408" i="3"/>
  <c r="P408" i="3"/>
  <c r="Q407" i="3"/>
  <c r="P407" i="3"/>
  <c r="Q406" i="3"/>
  <c r="P406" i="3"/>
  <c r="Q405" i="3"/>
  <c r="P405" i="3"/>
  <c r="Q404" i="3"/>
  <c r="P404" i="3"/>
  <c r="Q403" i="3"/>
  <c r="P403" i="3"/>
  <c r="Q402" i="3"/>
  <c r="P402" i="3"/>
  <c r="Q401" i="3"/>
  <c r="P401" i="3"/>
  <c r="Q400" i="3"/>
  <c r="P400" i="3"/>
  <c r="Q399" i="3"/>
  <c r="P399" i="3"/>
  <c r="Q398" i="3"/>
  <c r="P398" i="3"/>
  <c r="Q397" i="3"/>
  <c r="P397" i="3"/>
  <c r="Q396" i="3"/>
  <c r="P396" i="3"/>
  <c r="Q395" i="3"/>
  <c r="P395" i="3"/>
  <c r="Q394" i="3"/>
  <c r="P394" i="3"/>
  <c r="Q393" i="3"/>
  <c r="P393" i="3"/>
  <c r="Q392" i="3"/>
  <c r="P392" i="3"/>
  <c r="Q391" i="3"/>
  <c r="P391" i="3"/>
  <c r="Q390" i="3"/>
  <c r="P390" i="3"/>
  <c r="Q389" i="3"/>
  <c r="P389" i="3"/>
  <c r="Q388" i="3"/>
  <c r="P388" i="3"/>
  <c r="Q387" i="3"/>
  <c r="P387" i="3"/>
  <c r="Q386" i="3"/>
  <c r="P386" i="3"/>
  <c r="Q385" i="3"/>
  <c r="P385" i="3"/>
  <c r="Q384" i="3"/>
  <c r="P384" i="3"/>
  <c r="Q383" i="3"/>
  <c r="P383" i="3"/>
  <c r="Q382" i="3"/>
  <c r="P382" i="3"/>
  <c r="Q381" i="3"/>
  <c r="P381" i="3"/>
  <c r="Q380" i="3"/>
  <c r="P380" i="3"/>
  <c r="Q379" i="3"/>
  <c r="P379" i="3"/>
  <c r="Q378" i="3"/>
  <c r="P378" i="3"/>
  <c r="Q377" i="3"/>
  <c r="P377" i="3"/>
  <c r="Q376" i="3"/>
  <c r="P376" i="3"/>
  <c r="Q375" i="3"/>
  <c r="P375" i="3"/>
  <c r="Q374" i="3"/>
  <c r="P374" i="3"/>
  <c r="Q373" i="3"/>
  <c r="P373" i="3"/>
  <c r="Q372" i="3"/>
  <c r="P372" i="3"/>
  <c r="Q371" i="3"/>
  <c r="P371" i="3"/>
  <c r="Q370" i="3"/>
  <c r="P370" i="3"/>
  <c r="Q369" i="3"/>
  <c r="P369" i="3"/>
  <c r="Q368" i="3"/>
  <c r="P368" i="3"/>
  <c r="Q367" i="3"/>
  <c r="P367" i="3"/>
  <c r="Q366" i="3"/>
  <c r="P366" i="3"/>
  <c r="Q365" i="3"/>
  <c r="P365" i="3"/>
  <c r="Q364" i="3"/>
  <c r="P364" i="3"/>
  <c r="Q363" i="3"/>
  <c r="P363" i="3"/>
  <c r="Q362" i="3"/>
  <c r="P362" i="3"/>
  <c r="Q361" i="3"/>
  <c r="P361" i="3"/>
  <c r="Q360" i="3"/>
  <c r="P360" i="3"/>
  <c r="Q359" i="3"/>
  <c r="P359" i="3"/>
  <c r="Q358" i="3"/>
  <c r="P358" i="3"/>
  <c r="Q357" i="3"/>
  <c r="P357" i="3"/>
  <c r="Q356" i="3"/>
  <c r="P356" i="3"/>
  <c r="Q355" i="3"/>
  <c r="P355" i="3"/>
  <c r="Q354" i="3"/>
  <c r="P354" i="3"/>
  <c r="Q353" i="3"/>
  <c r="P353" i="3"/>
  <c r="Q352" i="3"/>
  <c r="P352" i="3"/>
  <c r="Q351" i="3"/>
  <c r="P351" i="3"/>
  <c r="Q350" i="3"/>
  <c r="P350" i="3"/>
  <c r="Q349" i="3"/>
  <c r="P349" i="3"/>
  <c r="Q348" i="3"/>
  <c r="P348" i="3"/>
  <c r="Q347" i="3"/>
  <c r="P347" i="3"/>
  <c r="Q346" i="3"/>
  <c r="P346" i="3"/>
  <c r="Q345" i="3"/>
  <c r="P345" i="3"/>
  <c r="Q344" i="3"/>
  <c r="P344" i="3"/>
  <c r="Q343" i="3"/>
  <c r="P343" i="3"/>
  <c r="Q342" i="3"/>
  <c r="P342" i="3"/>
  <c r="Q341" i="3"/>
  <c r="P341" i="3"/>
  <c r="Q340" i="3"/>
  <c r="P340" i="3"/>
  <c r="Q339" i="3"/>
  <c r="P339" i="3"/>
  <c r="Q338" i="3"/>
  <c r="P338" i="3"/>
  <c r="Q337" i="3"/>
  <c r="P337" i="3"/>
  <c r="Q336" i="3"/>
  <c r="P336" i="3"/>
  <c r="Q335" i="3"/>
  <c r="P335" i="3"/>
  <c r="Q334" i="3"/>
  <c r="P334" i="3"/>
  <c r="Q333" i="3"/>
  <c r="P333" i="3"/>
  <c r="Q332" i="3"/>
  <c r="P332" i="3"/>
  <c r="Q331" i="3"/>
  <c r="P331" i="3"/>
  <c r="Q330" i="3"/>
  <c r="P330" i="3"/>
  <c r="Q329" i="3"/>
  <c r="P329" i="3"/>
  <c r="Q328" i="3"/>
  <c r="P328" i="3"/>
  <c r="Q327" i="3"/>
  <c r="P327" i="3"/>
  <c r="Q326" i="3"/>
  <c r="P326" i="3"/>
  <c r="Q325" i="3"/>
  <c r="P325" i="3"/>
  <c r="Q324" i="3"/>
  <c r="P324" i="3"/>
  <c r="Q323" i="3"/>
  <c r="P323" i="3"/>
  <c r="Q322" i="3"/>
  <c r="P322" i="3"/>
  <c r="Q321" i="3"/>
  <c r="P321" i="3"/>
  <c r="Q320" i="3"/>
  <c r="P320" i="3"/>
  <c r="Q319" i="3"/>
  <c r="P319" i="3"/>
  <c r="Q318" i="3"/>
  <c r="P318" i="3"/>
  <c r="Q317" i="3"/>
  <c r="P317" i="3"/>
  <c r="Q316" i="3"/>
  <c r="P316" i="3"/>
  <c r="Q315" i="3"/>
  <c r="P315" i="3"/>
  <c r="Q314" i="3"/>
  <c r="P314" i="3"/>
  <c r="Q313" i="3"/>
  <c r="P313" i="3"/>
  <c r="Q312" i="3"/>
  <c r="P312" i="3"/>
  <c r="Q311" i="3"/>
  <c r="P311" i="3"/>
  <c r="Q310" i="3"/>
  <c r="P310" i="3"/>
  <c r="Q309" i="3"/>
  <c r="P309" i="3"/>
  <c r="Q308" i="3"/>
  <c r="P308" i="3"/>
  <c r="Q307" i="3"/>
  <c r="P307" i="3"/>
  <c r="Q306" i="3"/>
  <c r="P306" i="3"/>
  <c r="Q305" i="3"/>
  <c r="P305" i="3"/>
  <c r="Q304" i="3"/>
  <c r="P304" i="3"/>
  <c r="Q303" i="3"/>
  <c r="P303" i="3"/>
  <c r="Q302" i="3"/>
  <c r="P302" i="3"/>
  <c r="Q301" i="3"/>
  <c r="P301" i="3"/>
  <c r="Q300" i="3"/>
  <c r="P300" i="3"/>
  <c r="Q299" i="3"/>
  <c r="P299" i="3"/>
  <c r="Q298" i="3"/>
  <c r="P298" i="3"/>
  <c r="Q297" i="3"/>
  <c r="P297" i="3"/>
  <c r="Q296" i="3"/>
  <c r="P296" i="3"/>
  <c r="Q295" i="3"/>
  <c r="P295" i="3"/>
  <c r="Q294" i="3"/>
  <c r="P294" i="3"/>
  <c r="Q293" i="3"/>
  <c r="P293" i="3"/>
  <c r="Q292" i="3"/>
  <c r="P292" i="3"/>
  <c r="Q291" i="3"/>
  <c r="P291" i="3"/>
  <c r="Q290" i="3"/>
  <c r="P290" i="3"/>
  <c r="Q289" i="3"/>
  <c r="P289" i="3"/>
  <c r="Q288" i="3"/>
  <c r="P288" i="3"/>
  <c r="Q287" i="3"/>
  <c r="P287" i="3"/>
  <c r="Q286" i="3"/>
  <c r="P286" i="3"/>
  <c r="Q285" i="3"/>
  <c r="P285" i="3"/>
  <c r="Q284" i="3"/>
  <c r="P284" i="3"/>
  <c r="Q283" i="3"/>
  <c r="P283" i="3"/>
  <c r="Q282" i="3"/>
  <c r="P282" i="3"/>
  <c r="Q281" i="3"/>
  <c r="P281" i="3"/>
  <c r="Q280" i="3"/>
  <c r="P280" i="3"/>
  <c r="Q279" i="3"/>
  <c r="P279" i="3"/>
  <c r="Q278" i="3"/>
  <c r="P278" i="3"/>
  <c r="Q277" i="3"/>
  <c r="P277" i="3"/>
  <c r="Q276" i="3"/>
  <c r="P276" i="3"/>
  <c r="Q275" i="3"/>
  <c r="P275" i="3"/>
  <c r="Q274" i="3"/>
  <c r="P274" i="3"/>
  <c r="Q273" i="3"/>
  <c r="P273" i="3"/>
  <c r="Q272" i="3"/>
  <c r="P272" i="3"/>
  <c r="Q271" i="3"/>
  <c r="P271" i="3"/>
  <c r="Q270" i="3"/>
  <c r="P270" i="3"/>
  <c r="Q269" i="3"/>
  <c r="P269" i="3"/>
  <c r="Q268" i="3"/>
  <c r="P268" i="3"/>
  <c r="Q267" i="3"/>
  <c r="P267" i="3"/>
  <c r="Q266" i="3"/>
  <c r="P266" i="3"/>
  <c r="Q265" i="3"/>
  <c r="P265" i="3"/>
  <c r="Q264" i="3"/>
  <c r="P264" i="3"/>
  <c r="Q263" i="3"/>
  <c r="P263" i="3"/>
  <c r="Q262" i="3"/>
  <c r="P262" i="3"/>
  <c r="Q261" i="3"/>
  <c r="P261" i="3"/>
  <c r="Q260" i="3"/>
  <c r="P260" i="3"/>
  <c r="Q259" i="3"/>
  <c r="P259" i="3"/>
  <c r="Q258" i="3"/>
  <c r="P258" i="3"/>
  <c r="Q257" i="3"/>
  <c r="P257" i="3"/>
  <c r="Q256" i="3"/>
  <c r="P256" i="3"/>
  <c r="Q255" i="3"/>
  <c r="P255" i="3"/>
  <c r="Q254" i="3"/>
  <c r="P254" i="3"/>
  <c r="Q253" i="3"/>
  <c r="P253" i="3"/>
  <c r="Q252" i="3"/>
  <c r="P252" i="3"/>
  <c r="Q251" i="3"/>
  <c r="P251" i="3"/>
  <c r="Q250" i="3"/>
  <c r="P250" i="3"/>
  <c r="Q249" i="3"/>
  <c r="P249" i="3"/>
  <c r="Q248" i="3"/>
  <c r="P248" i="3"/>
  <c r="Q247" i="3"/>
  <c r="P247" i="3"/>
  <c r="Q246" i="3"/>
  <c r="P246" i="3"/>
  <c r="Q245" i="3"/>
  <c r="P245" i="3"/>
  <c r="Q244" i="3"/>
  <c r="P244" i="3"/>
  <c r="Q243" i="3"/>
  <c r="P243" i="3"/>
  <c r="Q242" i="3"/>
  <c r="P242" i="3"/>
  <c r="Q241" i="3"/>
  <c r="P241" i="3"/>
  <c r="Q240" i="3"/>
  <c r="P240" i="3"/>
  <c r="Q239" i="3"/>
  <c r="P239" i="3"/>
  <c r="Q238" i="3"/>
  <c r="P238" i="3"/>
  <c r="Q237" i="3"/>
  <c r="P237" i="3"/>
  <c r="Q236" i="3"/>
  <c r="P236" i="3"/>
  <c r="Q235" i="3"/>
  <c r="P235" i="3"/>
  <c r="Q234" i="3"/>
  <c r="P234" i="3"/>
  <c r="Q233" i="3"/>
  <c r="P233" i="3"/>
  <c r="Q232" i="3"/>
  <c r="P232" i="3"/>
  <c r="Q231" i="3"/>
  <c r="P231" i="3"/>
  <c r="Q230" i="3"/>
  <c r="P230" i="3"/>
  <c r="Q229" i="3"/>
  <c r="P229" i="3"/>
  <c r="Q228" i="3"/>
  <c r="P228" i="3"/>
  <c r="Q227" i="3"/>
  <c r="P227" i="3"/>
  <c r="Q226" i="3"/>
  <c r="P226" i="3"/>
  <c r="Q225" i="3"/>
  <c r="P225" i="3"/>
  <c r="Q224" i="3"/>
  <c r="P224" i="3"/>
  <c r="Q223" i="3"/>
  <c r="P223" i="3"/>
  <c r="Q222" i="3"/>
  <c r="P222" i="3"/>
  <c r="Q221" i="3"/>
  <c r="P221" i="3"/>
  <c r="Q220" i="3"/>
  <c r="P220" i="3"/>
  <c r="Q219" i="3"/>
  <c r="P219" i="3"/>
  <c r="Q218" i="3"/>
  <c r="P218" i="3"/>
  <c r="Q217" i="3"/>
  <c r="P217" i="3"/>
  <c r="Q216" i="3"/>
  <c r="P216" i="3"/>
  <c r="Q215" i="3"/>
  <c r="P215" i="3"/>
  <c r="Q214" i="3"/>
  <c r="P214" i="3"/>
  <c r="Q213" i="3"/>
  <c r="P213" i="3"/>
  <c r="Q212" i="3"/>
  <c r="P212" i="3"/>
  <c r="Q211" i="3"/>
  <c r="P211" i="3"/>
  <c r="Q210" i="3"/>
  <c r="P210" i="3"/>
  <c r="Q209" i="3"/>
  <c r="P209" i="3"/>
  <c r="Q208" i="3"/>
  <c r="P208" i="3"/>
  <c r="Q207" i="3"/>
  <c r="P207" i="3"/>
  <c r="Q206" i="3"/>
  <c r="P206" i="3"/>
  <c r="Q205" i="3"/>
  <c r="P205" i="3"/>
  <c r="Q204" i="3"/>
  <c r="P204" i="3"/>
  <c r="Q203" i="3"/>
  <c r="P203" i="3"/>
  <c r="Q202" i="3"/>
  <c r="P202" i="3"/>
  <c r="Q201" i="3"/>
  <c r="P201" i="3"/>
  <c r="Q200" i="3"/>
  <c r="P200" i="3"/>
  <c r="Q199" i="3"/>
  <c r="P199" i="3"/>
  <c r="Q198" i="3"/>
  <c r="P198" i="3"/>
  <c r="Q197" i="3"/>
  <c r="P197" i="3"/>
  <c r="Q196" i="3"/>
  <c r="P196" i="3"/>
  <c r="Q195" i="3"/>
  <c r="P195" i="3"/>
  <c r="Q194" i="3"/>
  <c r="P194" i="3"/>
  <c r="Q193" i="3"/>
  <c r="P193" i="3"/>
  <c r="Q192" i="3"/>
  <c r="P192" i="3"/>
  <c r="Q191" i="3"/>
  <c r="P191" i="3"/>
  <c r="Q190" i="3"/>
  <c r="P190" i="3"/>
  <c r="Q189" i="3"/>
  <c r="P189" i="3"/>
  <c r="Q188" i="3"/>
  <c r="P188" i="3"/>
  <c r="Q187" i="3"/>
  <c r="P187" i="3"/>
  <c r="Q186" i="3"/>
  <c r="P186" i="3"/>
  <c r="Q185" i="3"/>
  <c r="P185" i="3"/>
  <c r="Q184" i="3"/>
  <c r="P184" i="3"/>
  <c r="Q183" i="3"/>
  <c r="P183" i="3"/>
  <c r="Q182" i="3"/>
  <c r="P182" i="3"/>
  <c r="Q181" i="3"/>
  <c r="P181" i="3"/>
  <c r="Q180" i="3"/>
  <c r="P180" i="3"/>
  <c r="Q179" i="3"/>
  <c r="P179" i="3"/>
  <c r="Q178" i="3"/>
  <c r="P178" i="3"/>
  <c r="Q177" i="3"/>
  <c r="P177" i="3"/>
  <c r="Q176" i="3"/>
  <c r="P176" i="3"/>
  <c r="Q175" i="3"/>
  <c r="P175" i="3"/>
  <c r="Q174" i="3"/>
  <c r="P174" i="3"/>
  <c r="Q173" i="3"/>
  <c r="P173" i="3"/>
  <c r="Q172" i="3"/>
  <c r="P172" i="3"/>
  <c r="Q171" i="3"/>
  <c r="P171" i="3"/>
  <c r="Q170" i="3"/>
  <c r="P170" i="3"/>
  <c r="Q169" i="3"/>
  <c r="P169" i="3"/>
  <c r="Q168" i="3"/>
  <c r="P168" i="3"/>
  <c r="Q167" i="3"/>
  <c r="P167" i="3"/>
  <c r="Q166" i="3"/>
  <c r="P166" i="3"/>
  <c r="Q165" i="3"/>
  <c r="P165" i="3"/>
  <c r="Q164" i="3"/>
  <c r="P164" i="3"/>
  <c r="Q163" i="3"/>
  <c r="P163" i="3"/>
  <c r="Q162" i="3"/>
  <c r="P162" i="3"/>
  <c r="Q161" i="3"/>
  <c r="P161" i="3"/>
  <c r="Q160" i="3"/>
  <c r="P160" i="3"/>
  <c r="Q159" i="3"/>
  <c r="P159" i="3"/>
  <c r="Q158" i="3"/>
  <c r="P158" i="3"/>
  <c r="Q157" i="3"/>
  <c r="P157" i="3"/>
  <c r="Q156" i="3"/>
  <c r="P156" i="3"/>
  <c r="Q155" i="3"/>
  <c r="P155" i="3"/>
  <c r="Q154" i="3"/>
  <c r="P154" i="3"/>
  <c r="Q153" i="3"/>
  <c r="P153" i="3"/>
  <c r="Q152" i="3"/>
  <c r="P152" i="3"/>
  <c r="Q151" i="3"/>
  <c r="P151" i="3"/>
  <c r="Q150" i="3"/>
  <c r="P150" i="3"/>
  <c r="Q149" i="3"/>
  <c r="P149" i="3"/>
  <c r="Q148" i="3"/>
  <c r="P148" i="3"/>
  <c r="Q147" i="3"/>
  <c r="P147" i="3"/>
  <c r="Q146" i="3"/>
  <c r="P146" i="3"/>
  <c r="Q145" i="3"/>
  <c r="P145" i="3"/>
  <c r="Q144" i="3"/>
  <c r="P144" i="3"/>
  <c r="Q143" i="3"/>
  <c r="P143" i="3"/>
  <c r="Q142" i="3"/>
  <c r="P142" i="3"/>
  <c r="Q141" i="3"/>
  <c r="P141" i="3"/>
  <c r="Q140" i="3"/>
  <c r="P140" i="3"/>
  <c r="Q139" i="3"/>
  <c r="P139" i="3"/>
  <c r="Q138" i="3"/>
  <c r="P138" i="3"/>
  <c r="Q137" i="3"/>
  <c r="P137" i="3"/>
  <c r="Q136" i="3"/>
  <c r="P136" i="3"/>
  <c r="Q135" i="3"/>
  <c r="P135" i="3"/>
  <c r="Q134" i="3"/>
  <c r="P134" i="3"/>
  <c r="Q133" i="3"/>
  <c r="P133" i="3"/>
  <c r="Q132" i="3"/>
  <c r="P132" i="3"/>
  <c r="Q131" i="3"/>
  <c r="P131" i="3"/>
  <c r="Q130" i="3"/>
  <c r="P130" i="3"/>
  <c r="Q129" i="3"/>
  <c r="P129" i="3"/>
  <c r="Q128" i="3"/>
  <c r="P128" i="3"/>
  <c r="Q127" i="3"/>
  <c r="P127" i="3"/>
  <c r="Q126" i="3"/>
  <c r="P126" i="3"/>
  <c r="Q125" i="3"/>
  <c r="P125" i="3"/>
  <c r="Q124" i="3"/>
  <c r="P124" i="3"/>
  <c r="Q123" i="3"/>
  <c r="P123" i="3"/>
  <c r="Q122" i="3"/>
  <c r="P122" i="3"/>
  <c r="Q121" i="3"/>
  <c r="P121" i="3"/>
  <c r="Q120" i="3"/>
  <c r="P120" i="3"/>
  <c r="Q119" i="3"/>
  <c r="P119" i="3"/>
  <c r="Q118" i="3"/>
  <c r="P118" i="3"/>
  <c r="Q117" i="3"/>
  <c r="P117" i="3"/>
  <c r="Q116" i="3"/>
  <c r="P116" i="3"/>
  <c r="Q115" i="3"/>
  <c r="P115" i="3"/>
  <c r="Q114" i="3"/>
  <c r="P114" i="3"/>
  <c r="Q113" i="3"/>
  <c r="P113" i="3"/>
  <c r="Q112" i="3"/>
  <c r="P112" i="3"/>
  <c r="Q111" i="3"/>
  <c r="P111" i="3"/>
  <c r="Q110" i="3"/>
  <c r="P110" i="3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AE1133" i="5" l="1"/>
  <c r="AD1133" i="5"/>
  <c r="AC1133" i="5"/>
  <c r="AB1133" i="5"/>
  <c r="AA1133" i="5"/>
  <c r="V1133" i="5"/>
  <c r="T1133" i="5"/>
  <c r="S1133" i="5"/>
  <c r="R1133" i="5"/>
  <c r="Q1133" i="5"/>
  <c r="P1133" i="5"/>
  <c r="O1133" i="5"/>
  <c r="H1133" i="2"/>
  <c r="S450" i="1" l="1"/>
  <c r="R450" i="1"/>
  <c r="Q450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S396" i="1"/>
  <c r="R396" i="1"/>
  <c r="S395" i="1"/>
  <c r="R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S366" i="1"/>
  <c r="R366" i="1"/>
  <c r="S365" i="1"/>
  <c r="R365" i="1"/>
  <c r="S364" i="1"/>
  <c r="R364" i="1"/>
  <c r="S363" i="1"/>
  <c r="R363" i="1"/>
  <c r="S362" i="1"/>
  <c r="R362" i="1"/>
  <c r="S361" i="1"/>
  <c r="R361" i="1"/>
  <c r="S360" i="1"/>
  <c r="R360" i="1"/>
  <c r="S359" i="1"/>
  <c r="R359" i="1"/>
  <c r="S358" i="1"/>
  <c r="R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P450" i="1" l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</calcChain>
</file>

<file path=xl/sharedStrings.xml><?xml version="1.0" encoding="utf-8"?>
<sst xmlns="http://schemas.openxmlformats.org/spreadsheetml/2006/main" count="20546" uniqueCount="979">
  <si>
    <t>Massachusetts Department of Elementary and Secondary Education</t>
  </si>
  <si>
    <t>Office of District and School Finance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</si>
  <si>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</si>
  <si>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</si>
  <si>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</si>
  <si>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</si>
  <si>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</si>
  <si>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</si>
  <si>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</si>
  <si>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</si>
  <si>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</si>
  <si>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</si>
  <si>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</si>
  <si>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 Q1</t>
  </si>
  <si>
    <t>FY25 Q2</t>
  </si>
  <si>
    <t>FY25 Q3</t>
  </si>
  <si>
    <t>eoy13</t>
  </si>
  <si>
    <t>eoy14</t>
  </si>
  <si>
    <t>eoy15</t>
  </si>
  <si>
    <t>eoy16</t>
  </si>
  <si>
    <t>eoy17</t>
  </si>
  <si>
    <t>eoy18</t>
  </si>
  <si>
    <t>eoy19</t>
  </si>
  <si>
    <t>eoy20</t>
  </si>
  <si>
    <t>eoy21</t>
  </si>
  <si>
    <t>eoy22</t>
  </si>
  <si>
    <t>eoy23</t>
  </si>
  <si>
    <t>eoy24</t>
  </si>
  <si>
    <t>LEA</t>
  </si>
  <si>
    <t>District</t>
  </si>
  <si>
    <t>sch 19</t>
  </si>
  <si>
    <t>sch19</t>
  </si>
  <si>
    <t>min</t>
  </si>
  <si>
    <t>max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</si>
  <si>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</si>
  <si>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</si>
  <si>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</si>
  <si>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</si>
  <si>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</si>
  <si>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</si>
  <si>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</si>
  <si>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</si>
  <si>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</si>
  <si>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</si>
  <si>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</si>
  <si>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</si>
  <si>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</si>
  <si>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</si>
  <si>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</si>
  <si>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</si>
  <si>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</si>
  <si>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</si>
  <si>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</si>
  <si>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</si>
  <si>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</si>
  <si>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</si>
  <si>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</si>
  <si>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</si>
  <si>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</si>
  <si>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</si>
  <si>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</si>
  <si>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</si>
  <si>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</si>
  <si>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</si>
  <si>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</si>
  <si>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</si>
  <si>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</si>
  <si>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</si>
  <si>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</si>
  <si>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</si>
  <si>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</si>
  <si>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</si>
  <si>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</si>
  <si>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</si>
  <si>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</si>
  <si>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</si>
  <si>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</si>
  <si>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</si>
  <si>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</si>
  <si>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</si>
  <si>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</si>
  <si>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</si>
  <si>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</si>
  <si>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</si>
  <si>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</si>
  <si>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</si>
  <si>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</si>
  <si>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</si>
  <si>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</si>
  <si>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</si>
  <si>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</si>
  <si>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</si>
  <si>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</si>
  <si>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</si>
  <si>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</si>
  <si>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</si>
  <si>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</si>
  <si>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</si>
  <si>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</si>
  <si>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</si>
  <si>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</si>
  <si>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</si>
  <si>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</si>
  <si>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</si>
  <si>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</si>
  <si>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</si>
  <si>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</si>
  <si>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</si>
  <si>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</si>
  <si>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</si>
  <si>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</si>
  <si>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</si>
  <si>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</si>
  <si>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</si>
  <si>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</si>
  <si>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</si>
  <si>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</si>
  <si>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</si>
  <si>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</si>
  <si>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</si>
  <si>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</si>
  <si>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</si>
  <si>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</si>
  <si>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</si>
  <si>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</si>
  <si>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</si>
  <si>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</si>
  <si>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</si>
  <si>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</si>
  <si>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</si>
  <si>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</si>
  <si>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</si>
  <si>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</si>
  <si>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</si>
  <si>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</si>
  <si>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</si>
  <si>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</si>
  <si>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</si>
  <si>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</si>
  <si>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</si>
  <si>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</si>
  <si>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</si>
  <si>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</si>
  <si>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</si>
  <si>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</si>
  <si>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</si>
  <si>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</si>
  <si>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</si>
  <si>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</si>
  <si>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</si>
  <si>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</si>
  <si>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</si>
  <si>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</si>
  <si>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</si>
  <si>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</si>
  <si>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</si>
  <si>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</si>
  <si>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</si>
  <si>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</si>
  <si>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</si>
  <si>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</si>
  <si>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</si>
  <si>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</si>
  <si>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</si>
  <si>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</si>
  <si>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</si>
  <si>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</si>
  <si>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</si>
  <si>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</si>
  <si>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</si>
  <si>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</si>
  <si>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</si>
  <si>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</si>
  <si>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</si>
  <si>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</si>
  <si>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</si>
  <si>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</si>
  <si>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</si>
  <si>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</si>
  <si>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</si>
  <si>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</si>
  <si>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</si>
  <si>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</si>
  <si>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</si>
  <si>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</si>
  <si>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</si>
  <si>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</si>
  <si>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</si>
  <si>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</si>
  <si>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</si>
  <si>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</si>
  <si>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</si>
  <si>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</si>
  <si>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</si>
  <si>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</si>
  <si>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</si>
  <si>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</si>
  <si>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</si>
  <si>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</si>
  <si>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</si>
  <si>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</si>
  <si>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</si>
  <si>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</si>
  <si>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</si>
  <si>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</si>
  <si>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</si>
  <si>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</si>
  <si>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</si>
  <si>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</si>
  <si>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</si>
  <si>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</si>
  <si>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</si>
  <si>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</si>
  <si>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</si>
  <si>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</si>
  <si>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</si>
  <si>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</si>
  <si>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</si>
  <si>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</si>
  <si>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</si>
  <si>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</si>
  <si>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</si>
  <si>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</si>
  <si>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</si>
  <si>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</si>
  <si>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</si>
  <si>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</si>
  <si>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</si>
  <si>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</si>
  <si>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</si>
  <si>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</si>
  <si>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</si>
  <si>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</si>
  <si>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</si>
  <si>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</si>
  <si>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</si>
  <si>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</si>
  <si>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</si>
  <si>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</si>
  <si>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</si>
  <si>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</si>
  <si>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</si>
  <si>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</si>
  <si>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</si>
  <si>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</si>
  <si>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</si>
  <si>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</si>
  <si>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</si>
  <si>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</si>
  <si>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</si>
  <si>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</si>
  <si>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</si>
  <si>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</si>
  <si>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</si>
  <si>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</si>
  <si>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</si>
  <si>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</si>
  <si>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</si>
  <si>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</si>
  <si>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</si>
  <si>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</si>
  <si>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</si>
  <si>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</si>
  <si>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</si>
  <si>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</si>
  <si>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</si>
  <si>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</si>
  <si>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</si>
  <si>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</si>
  <si>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</si>
  <si>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</si>
  <si>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</si>
  <si>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</si>
  <si>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</si>
  <si>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</si>
  <si>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</si>
  <si>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</si>
  <si>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</si>
  <si>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</si>
  <si>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</si>
  <si>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</si>
  <si>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</si>
  <si>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</si>
  <si>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</si>
  <si>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</si>
  <si>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</si>
  <si>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</si>
  <si>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</si>
  <si>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</si>
  <si>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</si>
  <si>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</si>
  <si>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</si>
  <si>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</si>
  <si>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</si>
  <si>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</si>
  <si>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</si>
  <si>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</si>
  <si>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</si>
  <si>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</si>
  <si>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</si>
  <si>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</si>
  <si>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</si>
  <si>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</si>
  <si>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</si>
  <si>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</si>
  <si>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</si>
  <si>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</si>
  <si>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</si>
  <si>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</si>
  <si>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</si>
  <si>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</si>
  <si>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</si>
  <si>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</si>
  <si>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</si>
  <si>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</si>
  <si>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</si>
  <si>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</si>
  <si>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</si>
  <si>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</si>
  <si>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</si>
  <si>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</si>
  <si>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</si>
  <si>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</si>
  <si>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</si>
  <si>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</si>
  <si>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</si>
  <si>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</si>
  <si>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</si>
  <si>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</si>
  <si>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</si>
  <si>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</si>
  <si>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</si>
  <si>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</si>
  <si>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</si>
  <si>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</si>
  <si>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</si>
  <si>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</si>
  <si>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</si>
  <si>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</si>
  <si>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</si>
  <si>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</si>
  <si>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</si>
  <si>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</si>
  <si>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</si>
  <si>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</si>
  <si>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</si>
  <si>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</si>
  <si>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</si>
  <si>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</si>
  <si>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</si>
  <si>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</si>
  <si>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</si>
  <si>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</si>
  <si>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</si>
  <si>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</si>
  <si>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</si>
  <si>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</si>
  <si>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</si>
  <si>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</si>
  <si>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</si>
  <si>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</si>
  <si>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</si>
  <si>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</si>
  <si>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</si>
  <si>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</si>
  <si>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</si>
  <si>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</si>
  <si>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</si>
  <si>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</si>
  <si>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</si>
  <si>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</si>
  <si>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</si>
  <si>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</si>
  <si>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</si>
  <si>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</si>
  <si>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</si>
  <si>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</si>
  <si>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</si>
  <si>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</si>
  <si>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</si>
  <si>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</si>
  <si>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</si>
  <si>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</si>
  <si>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</si>
  <si>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</si>
  <si>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</si>
  <si>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</si>
  <si>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</si>
  <si>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</si>
  <si>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</si>
  <si>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</si>
  <si>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</si>
  <si>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</si>
  <si>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</si>
  <si>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</si>
  <si>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</si>
  <si>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</si>
  <si>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</si>
  <si>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</si>
  <si>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</si>
  <si>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</si>
  <si>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</si>
  <si>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</si>
  <si>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</si>
  <si>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</si>
  <si>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</si>
  <si>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</si>
  <si>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</si>
  <si>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</si>
  <si>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</si>
  <si>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</si>
  <si>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</si>
  <si>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</si>
  <si>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</si>
  <si>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</si>
  <si>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</si>
  <si>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</si>
  <si>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</si>
  <si>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</si>
  <si>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</si>
  <si>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</si>
  <si>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</si>
  <si>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</si>
  <si>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</si>
  <si>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</si>
  <si>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</si>
  <si>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</si>
  <si>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</si>
  <si>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</si>
  <si>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</si>
  <si>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</si>
  <si>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</si>
  <si>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</si>
  <si>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</si>
  <si>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</si>
  <si>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</si>
  <si>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</si>
  <si>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</si>
  <si>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</si>
  <si>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</si>
  <si>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</si>
  <si>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</si>
  <si>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</si>
  <si>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</si>
  <si>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</si>
  <si>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</si>
  <si>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</si>
  <si>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</si>
  <si>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</si>
  <si>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</si>
  <si>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</si>
  <si>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</si>
  <si>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</si>
  <si>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</si>
  <si>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</si>
  <si>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</si>
  <si>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</si>
  <si>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</si>
  <si>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</si>
  <si>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</si>
  <si>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</si>
  <si>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</si>
  <si>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</si>
  <si>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</si>
  <si>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</si>
  <si>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</si>
  <si>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</si>
  <si>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</si>
  <si>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</si>
  <si>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</si>
  <si>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</si>
  <si>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</si>
  <si>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</si>
  <si>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</si>
  <si>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FY25 Q4</t>
  </si>
  <si>
    <t>Historical Budgeted Above Foundation Spending Percentages (through FY25 Q4)</t>
  </si>
  <si>
    <t xml:space="preserve"> Massachusetts Department of Elementary and Secondary Education</t>
  </si>
  <si>
    <t xml:space="preserve"> Office of District and School Finance</t>
  </si>
  <si>
    <t>a</t>
  </si>
  <si>
    <t>C H A R T E R    B Y    D I S T R I C T</t>
  </si>
  <si>
    <t>R A T E S</t>
  </si>
  <si>
    <t xml:space="preserve"> </t>
  </si>
  <si>
    <t>Cha Lea</t>
  </si>
  <si>
    <t>Chalocsend</t>
  </si>
  <si>
    <t>Charter School</t>
  </si>
  <si>
    <t>Campus Lea</t>
  </si>
  <si>
    <t>Campus Location</t>
  </si>
  <si>
    <t>Send Lea</t>
  </si>
  <si>
    <t>Sending District</t>
  </si>
  <si>
    <t>FTE</t>
  </si>
  <si>
    <t>Found-
ation
 Rate</t>
  </si>
  <si>
    <t>Above Found-ation
 Rate</t>
  </si>
  <si>
    <t>Trans-portion
Rate (Avg
per FTE)</t>
  </si>
  <si>
    <t>Facilities
Rate</t>
  </si>
  <si>
    <t>Total
Rate</t>
  </si>
  <si>
    <t>ALMA DEL MAR</t>
  </si>
  <si>
    <t>EXCEL ACADEMY</t>
  </si>
  <si>
    <t>ACADEMY OF THE PACIFIC RIM</t>
  </si>
  <si>
    <t>FOUR RIVERS</t>
  </si>
  <si>
    <t>BERKSHIRE ARTS AND TECHNOLOGY</t>
  </si>
  <si>
    <t>HOOSAC VALLEY</t>
  </si>
  <si>
    <t>BOSTON PREPARATORY</t>
  </si>
  <si>
    <t>BRIDGE BOSTON</t>
  </si>
  <si>
    <t>CHRISTA MCAULIFFE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</si>
  <si>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</si>
  <si>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</si>
  <si>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</si>
  <si>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</si>
  <si>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</si>
  <si>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</si>
  <si>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</si>
  <si>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</si>
  <si>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</si>
  <si>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</si>
  <si>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</si>
  <si>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</si>
  <si>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</si>
  <si>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</si>
  <si>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</si>
  <si>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</si>
  <si>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</si>
  <si>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</si>
  <si>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</si>
  <si>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</si>
  <si>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</si>
  <si>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</si>
  <si>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</si>
  <si>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</si>
  <si>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</si>
  <si>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</si>
  <si>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</si>
  <si>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</si>
  <si>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</si>
  <si>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</si>
  <si>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</si>
  <si>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</si>
  <si>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</si>
  <si>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</si>
  <si>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</si>
  <si>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</si>
  <si>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</si>
  <si>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</si>
  <si>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</si>
  <si>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</si>
  <si>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</si>
  <si>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</si>
  <si>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</si>
  <si>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</si>
  <si>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</si>
  <si>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</si>
  <si>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 xml:space="preserve">HAMPDEN CS OF SCIENCE 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</si>
  <si>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</si>
  <si>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</si>
  <si>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</si>
  <si>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</si>
  <si>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</si>
  <si>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</si>
  <si>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</si>
  <si>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</si>
  <si>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</si>
  <si>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MAP ACADEMY</t>
  </si>
  <si>
    <t>PHOENIX ACADEMY LAWRENCE</t>
  </si>
  <si>
    <t>WORCESTER CULTURAL ACADEMY</t>
  </si>
  <si>
    <t>--</t>
  </si>
  <si>
    <t>FY25  Rates by Charter School and Sending District (Q4)</t>
  </si>
  <si>
    <t>F T E    &amp;    T U I T I O N</t>
  </si>
  <si>
    <t>C A P P I N G     &amp;    N S S</t>
  </si>
  <si>
    <t>S I B L I N G S    F T E    &amp;   T U I T I O N</t>
  </si>
  <si>
    <t>Foundation
&amp; Above
Foundation
Tuition</t>
  </si>
  <si>
    <t>Net School Spending (NSS)
Tuition Cap</t>
  </si>
  <si>
    <t>Trans-
por-
tation</t>
  </si>
  <si>
    <t>Facil-
ities</t>
  </si>
  <si>
    <t>Total
Tuition</t>
  </si>
  <si>
    <t>Pre Enro
FTE Cap</t>
  </si>
  <si>
    <t>District
NSS
Cap</t>
  </si>
  <si>
    <t>Total
District
Tuiton as a
Pct of NSS</t>
  </si>
  <si>
    <t>Per Pupil
NSS Cap</t>
  </si>
  <si>
    <t xml:space="preserve">
Claimed Siblings</t>
  </si>
  <si>
    <t>Sibling FTE
Paid by
State Aid</t>
  </si>
  <si>
    <t>Sibling
Tuition
Paid by
State Aid</t>
  </si>
  <si>
    <t>Priv/
Home Sch
 FTE Paid by State Aid</t>
  </si>
  <si>
    <t>Priv/
Home Sch
State Aid
Tuition</t>
  </si>
  <si>
    <t xml:space="preserve"> Projected FY25 Foundation Rates by Charter School and Sending District (Q4)</t>
  </si>
  <si>
    <t>Ten-Year Low End Estimate for the Above Foundation Spending Rate</t>
  </si>
  <si>
    <t>Ten-Year High End Estimate for the Above Foundation Spending Rate</t>
  </si>
  <si>
    <t>Chalocsend
(charter school,  district where school is located, sending district)</t>
  </si>
  <si>
    <t>Charter
School</t>
  </si>
  <si>
    <t>Sending
District</t>
  </si>
  <si>
    <t>FY24 Foundation Rate</t>
  </si>
  <si>
    <t>ELL</t>
  </si>
  <si>
    <t>Low Inc</t>
  </si>
  <si>
    <t>FY25 Foundation Rate</t>
  </si>
  <si>
    <t>rate change</t>
  </si>
  <si>
    <t>Year to Year Comparison of Foundation Budget Demographics and Rates by Sending District at Each Receiving Charter School</t>
  </si>
  <si>
    <t>FY25
Q4
FTE</t>
  </si>
  <si>
    <t># of rates</t>
  </si>
  <si>
    <t>greater than 0</t>
  </si>
  <si>
    <t>less than $0</t>
  </si>
  <si>
    <t>= $0</t>
  </si>
  <si>
    <r>
      <t xml:space="preserve">Insert chalocsend &amp; school name from the </t>
    </r>
    <r>
      <rPr>
        <b/>
        <sz val="8"/>
        <rFont val="Arial"/>
        <family val="2"/>
      </rPr>
      <t>FND ENRO</t>
    </r>
    <r>
      <rPr>
        <sz val="8"/>
        <rFont val="Arial"/>
        <family val="2"/>
      </rPr>
      <t xml:space="preserve"> sheet</t>
    </r>
  </si>
  <si>
    <t>&lt; $20</t>
  </si>
  <si>
    <t>&gt; $20</t>
  </si>
  <si>
    <t>&lt; $50</t>
  </si>
  <si>
    <t>&gt; $50</t>
  </si>
  <si>
    <t>source:    fnd enro sh</t>
  </si>
  <si>
    <t>&lt; $100</t>
  </si>
  <si>
    <t>&gt; $100</t>
  </si>
  <si>
    <t>Assumed</t>
  </si>
  <si>
    <t>Total</t>
  </si>
  <si>
    <t>Low</t>
  </si>
  <si>
    <t>wage</t>
  </si>
  <si>
    <t>&lt; $500</t>
  </si>
  <si>
    <t>&gt; $200</t>
  </si>
  <si>
    <t>Junior</t>
  </si>
  <si>
    <t xml:space="preserve">High  </t>
  </si>
  <si>
    <t>Special Ed</t>
  </si>
  <si>
    <t>EL</t>
  </si>
  <si>
    <t>Ecodis</t>
  </si>
  <si>
    <t>Found</t>
  </si>
  <si>
    <t>WAF</t>
  </si>
  <si>
    <t>Inc</t>
  </si>
  <si>
    <t>Cha</t>
  </si>
  <si>
    <t>Loc</t>
  </si>
  <si>
    <t>Sending</t>
  </si>
  <si>
    <t>fct check</t>
  </si>
  <si>
    <t>&lt; $1000</t>
  </si>
  <si>
    <t>&gt; $500</t>
  </si>
  <si>
    <t>chalea</t>
  </si>
  <si>
    <t>chalocsend</t>
  </si>
  <si>
    <t>Charter</t>
  </si>
  <si>
    <t>PK</t>
  </si>
  <si>
    <t>KP</t>
  </si>
  <si>
    <t>KF</t>
  </si>
  <si>
    <t>Elem</t>
  </si>
  <si>
    <t>Middle</t>
  </si>
  <si>
    <t>School</t>
  </si>
  <si>
    <t>voke</t>
  </si>
  <si>
    <t>In School</t>
  </si>
  <si>
    <t>Tuitioned</t>
  </si>
  <si>
    <t>PK-5</t>
  </si>
  <si>
    <t>6-8</t>
  </si>
  <si>
    <t>9-12</t>
  </si>
  <si>
    <t>Enro</t>
  </si>
  <si>
    <t>Adjusted</t>
  </si>
  <si>
    <t>Group</t>
  </si>
  <si>
    <t>1=good</t>
  </si>
  <si>
    <t>enro</t>
  </si>
  <si>
    <t>fnd budget</t>
  </si>
  <si>
    <t>rate</t>
  </si>
  <si>
    <t>diff</t>
  </si>
  <si>
    <t>rate check</t>
  </si>
  <si>
    <t>x</t>
  </si>
  <si>
    <t>409</t>
  </si>
  <si>
    <t>201</t>
  </si>
  <si>
    <t>003</t>
  </si>
  <si>
    <t>072</t>
  </si>
  <si>
    <t>095</t>
  </si>
  <si>
    <t>331</t>
  </si>
  <si>
    <t>410</t>
  </si>
  <si>
    <t>035</t>
  </si>
  <si>
    <t>044</t>
  </si>
  <si>
    <t>057</t>
  </si>
  <si>
    <t>093</t>
  </si>
  <si>
    <t>153</t>
  </si>
  <si>
    <t>160</t>
  </si>
  <si>
    <t>163</t>
  </si>
  <si>
    <t>165</t>
  </si>
  <si>
    <t>176</t>
  </si>
  <si>
    <t>229</t>
  </si>
  <si>
    <t>244</t>
  </si>
  <si>
    <t>248</t>
  </si>
  <si>
    <t>262</t>
  </si>
  <si>
    <t>346</t>
  </si>
  <si>
    <t>412</t>
  </si>
  <si>
    <t>050</t>
  </si>
  <si>
    <t>073</t>
  </si>
  <si>
    <t>189</t>
  </si>
  <si>
    <t>207</t>
  </si>
  <si>
    <t>220</t>
  </si>
  <si>
    <t>243</t>
  </si>
  <si>
    <t>274</t>
  </si>
  <si>
    <t>285</t>
  </si>
  <si>
    <t>293</t>
  </si>
  <si>
    <t>625</t>
  </si>
  <si>
    <t>413</t>
  </si>
  <si>
    <t>114</t>
  </si>
  <si>
    <t>091</t>
  </si>
  <si>
    <t>127</t>
  </si>
  <si>
    <t>210</t>
  </si>
  <si>
    <t>253</t>
  </si>
  <si>
    <t>312</t>
  </si>
  <si>
    <t>605</t>
  </si>
  <si>
    <t>618</t>
  </si>
  <si>
    <t>670</t>
  </si>
  <si>
    <t>674</t>
  </si>
  <si>
    <t>717</t>
  </si>
  <si>
    <t>750</t>
  </si>
  <si>
    <t>755</t>
  </si>
  <si>
    <t>414</t>
  </si>
  <si>
    <t>603</t>
  </si>
  <si>
    <t>063</t>
  </si>
  <si>
    <t>098</t>
  </si>
  <si>
    <t>121</t>
  </si>
  <si>
    <t>150</t>
  </si>
  <si>
    <t>209</t>
  </si>
  <si>
    <t>236</t>
  </si>
  <si>
    <t>263</t>
  </si>
  <si>
    <t>635</t>
  </si>
  <si>
    <t>715</t>
  </si>
  <si>
    <t>416</t>
  </si>
  <si>
    <t>018</t>
  </si>
  <si>
    <t>030</t>
  </si>
  <si>
    <t>133</t>
  </si>
  <si>
    <t>417</t>
  </si>
  <si>
    <t>040</t>
  </si>
  <si>
    <t>100</t>
  </si>
  <si>
    <t>418</t>
  </si>
  <si>
    <t>014</t>
  </si>
  <si>
    <t>136</t>
  </si>
  <si>
    <t>170</t>
  </si>
  <si>
    <t>198</t>
  </si>
  <si>
    <t>276</t>
  </si>
  <si>
    <t>308</t>
  </si>
  <si>
    <t>315</t>
  </si>
  <si>
    <t>321</t>
  </si>
  <si>
    <t>348</t>
  </si>
  <si>
    <t>690</t>
  </si>
  <si>
    <t>420</t>
  </si>
  <si>
    <t>049</t>
  </si>
  <si>
    <t>010</t>
  </si>
  <si>
    <t>016</t>
  </si>
  <si>
    <t>026</t>
  </si>
  <si>
    <t>031</t>
  </si>
  <si>
    <t>097</t>
  </si>
  <si>
    <t>128</t>
  </si>
  <si>
    <t>155</t>
  </si>
  <si>
    <t>174</t>
  </si>
  <si>
    <t>181</t>
  </si>
  <si>
    <t>199</t>
  </si>
  <si>
    <t>284</t>
  </si>
  <si>
    <t>295</t>
  </si>
  <si>
    <t>305</t>
  </si>
  <si>
    <t>344</t>
  </si>
  <si>
    <t>347</t>
  </si>
  <si>
    <t>616</t>
  </si>
  <si>
    <t>428</t>
  </si>
  <si>
    <t>258</t>
  </si>
  <si>
    <t>314</t>
  </si>
  <si>
    <t>336</t>
  </si>
  <si>
    <t>350</t>
  </si>
  <si>
    <t>429</t>
  </si>
  <si>
    <t>071</t>
  </si>
  <si>
    <t>168</t>
  </si>
  <si>
    <t>246</t>
  </si>
  <si>
    <t>291</t>
  </si>
  <si>
    <t>430</t>
  </si>
  <si>
    <t>025</t>
  </si>
  <si>
    <t>064</t>
  </si>
  <si>
    <t>101</t>
  </si>
  <si>
    <t>110</t>
  </si>
  <si>
    <t>139</t>
  </si>
  <si>
    <t>141</t>
  </si>
  <si>
    <t>162</t>
  </si>
  <si>
    <t>185</t>
  </si>
  <si>
    <t>186</t>
  </si>
  <si>
    <t>271</t>
  </si>
  <si>
    <t>600</t>
  </si>
  <si>
    <t>620</t>
  </si>
  <si>
    <t>673</t>
  </si>
  <si>
    <t>710</t>
  </si>
  <si>
    <t>725</t>
  </si>
  <si>
    <t>730</t>
  </si>
  <si>
    <t>735</t>
  </si>
  <si>
    <t>775</t>
  </si>
  <si>
    <t>432</t>
  </si>
  <si>
    <t>712</t>
  </si>
  <si>
    <t>020</t>
  </si>
  <si>
    <t>172</t>
  </si>
  <si>
    <t>242</t>
  </si>
  <si>
    <t>261</t>
  </si>
  <si>
    <t>300</t>
  </si>
  <si>
    <t>645</t>
  </si>
  <si>
    <t>660</t>
  </si>
  <si>
    <t>435</t>
  </si>
  <si>
    <t>301</t>
  </si>
  <si>
    <t>009</t>
  </si>
  <si>
    <t>056</t>
  </si>
  <si>
    <t>079</t>
  </si>
  <si>
    <t>149</t>
  </si>
  <si>
    <t>211</t>
  </si>
  <si>
    <t>326</t>
  </si>
  <si>
    <t>342</t>
  </si>
  <si>
    <t>436</t>
  </si>
  <si>
    <t>437</t>
  </si>
  <si>
    <t>088</t>
  </si>
  <si>
    <t>438</t>
  </si>
  <si>
    <t>780</t>
  </si>
  <si>
    <t>439</t>
  </si>
  <si>
    <t>440</t>
  </si>
  <si>
    <t>745</t>
  </si>
  <si>
    <t>441</t>
  </si>
  <si>
    <t>281</t>
  </si>
  <si>
    <t>005</t>
  </si>
  <si>
    <t>024</t>
  </si>
  <si>
    <t>061</t>
  </si>
  <si>
    <t>087</t>
  </si>
  <si>
    <t>111</t>
  </si>
  <si>
    <t>161</t>
  </si>
  <si>
    <t>191</t>
  </si>
  <si>
    <t>227</t>
  </si>
  <si>
    <t>325</t>
  </si>
  <si>
    <t>332</t>
  </si>
  <si>
    <t>672</t>
  </si>
  <si>
    <t>680</t>
  </si>
  <si>
    <t>444</t>
  </si>
  <si>
    <t>445</t>
  </si>
  <si>
    <t>017</t>
  </si>
  <si>
    <t>151</t>
  </si>
  <si>
    <t>226</t>
  </si>
  <si>
    <t>316</t>
  </si>
  <si>
    <t>322</t>
  </si>
  <si>
    <t>658</t>
  </si>
  <si>
    <t>753</t>
  </si>
  <si>
    <t>767</t>
  </si>
  <si>
    <t>446</t>
  </si>
  <si>
    <t>099</t>
  </si>
  <si>
    <t>001</t>
  </si>
  <si>
    <t>083</t>
  </si>
  <si>
    <t>167</t>
  </si>
  <si>
    <t>182</t>
  </si>
  <si>
    <t>208</t>
  </si>
  <si>
    <t>212</t>
  </si>
  <si>
    <t>218</t>
  </si>
  <si>
    <t>238</t>
  </si>
  <si>
    <t>265</t>
  </si>
  <si>
    <t>266</t>
  </si>
  <si>
    <t>307</t>
  </si>
  <si>
    <t>323</t>
  </si>
  <si>
    <t>650</t>
  </si>
  <si>
    <t>665</t>
  </si>
  <si>
    <t>447</t>
  </si>
  <si>
    <t>138</t>
  </si>
  <si>
    <t>177</t>
  </si>
  <si>
    <t>187</t>
  </si>
  <si>
    <t>214</t>
  </si>
  <si>
    <t>304</t>
  </si>
  <si>
    <t>622</t>
  </si>
  <si>
    <t>449</t>
  </si>
  <si>
    <t>217</t>
  </si>
  <si>
    <t>450</t>
  </si>
  <si>
    <t>086</t>
  </si>
  <si>
    <t>008</t>
  </si>
  <si>
    <t>137</t>
  </si>
  <si>
    <t>275</t>
  </si>
  <si>
    <t>278</t>
  </si>
  <si>
    <t>327</t>
  </si>
  <si>
    <t>337</t>
  </si>
  <si>
    <t>340</t>
  </si>
  <si>
    <t>683</t>
  </si>
  <si>
    <t>453</t>
  </si>
  <si>
    <t>309</t>
  </si>
  <si>
    <t>454</t>
  </si>
  <si>
    <t>455</t>
  </si>
  <si>
    <t>456</t>
  </si>
  <si>
    <t>458</t>
  </si>
  <si>
    <t>463</t>
  </si>
  <si>
    <t>251</t>
  </si>
  <si>
    <t>464</t>
  </si>
  <si>
    <t>196</t>
  </si>
  <si>
    <t>466</t>
  </si>
  <si>
    <t>700</t>
  </si>
  <si>
    <t>096</t>
  </si>
  <si>
    <t>774</t>
  </si>
  <si>
    <t>089</t>
  </si>
  <si>
    <t>221</t>
  </si>
  <si>
    <t>296</t>
  </si>
  <si>
    <t>469</t>
  </si>
  <si>
    <t>470</t>
  </si>
  <si>
    <t>164</t>
  </si>
  <si>
    <t>178</t>
  </si>
  <si>
    <t>184</t>
  </si>
  <si>
    <t>705</t>
  </si>
  <si>
    <t>474</t>
  </si>
  <si>
    <t>103</t>
  </si>
  <si>
    <t>343</t>
  </si>
  <si>
    <t>610</t>
  </si>
  <si>
    <t>720</t>
  </si>
  <si>
    <t>478</t>
  </si>
  <si>
    <t>352</t>
  </si>
  <si>
    <t>067</t>
  </si>
  <si>
    <t>125</t>
  </si>
  <si>
    <t>158</t>
  </si>
  <si>
    <t>288</t>
  </si>
  <si>
    <t>640</t>
  </si>
  <si>
    <t>695</t>
  </si>
  <si>
    <t>479</t>
  </si>
  <si>
    <t>117</t>
  </si>
  <si>
    <t>159</t>
  </si>
  <si>
    <t>766</t>
  </si>
  <si>
    <t>481</t>
  </si>
  <si>
    <t>482</t>
  </si>
  <si>
    <t>204</t>
  </si>
  <si>
    <t>007</t>
  </si>
  <si>
    <t>038</t>
  </si>
  <si>
    <t>105</t>
  </si>
  <si>
    <t>773</t>
  </si>
  <si>
    <t>483</t>
  </si>
  <si>
    <t>239</t>
  </si>
  <si>
    <t>036</t>
  </si>
  <si>
    <t>052</t>
  </si>
  <si>
    <t>082</t>
  </si>
  <si>
    <t>118</t>
  </si>
  <si>
    <t>122</t>
  </si>
  <si>
    <t>131</t>
  </si>
  <si>
    <t>145</t>
  </si>
  <si>
    <t>171</t>
  </si>
  <si>
    <t>173</t>
  </si>
  <si>
    <t>231</t>
  </si>
  <si>
    <t>240</t>
  </si>
  <si>
    <t>310</t>
  </si>
  <si>
    <t>740</t>
  </si>
  <si>
    <t>760</t>
  </si>
  <si>
    <t>484</t>
  </si>
  <si>
    <t>046</t>
  </si>
  <si>
    <t>485</t>
  </si>
  <si>
    <t>107</t>
  </si>
  <si>
    <t>486</t>
  </si>
  <si>
    <t>215</t>
  </si>
  <si>
    <t>277</t>
  </si>
  <si>
    <t>487</t>
  </si>
  <si>
    <t>048</t>
  </si>
  <si>
    <t>488</t>
  </si>
  <si>
    <t>219</t>
  </si>
  <si>
    <t>065</t>
  </si>
  <si>
    <t>142</t>
  </si>
  <si>
    <t>264</t>
  </si>
  <si>
    <t>489</t>
  </si>
  <si>
    <t>197</t>
  </si>
  <si>
    <t>491</t>
  </si>
  <si>
    <t>273</t>
  </si>
  <si>
    <t>292</t>
  </si>
  <si>
    <t>763</t>
  </si>
  <si>
    <t>492</t>
  </si>
  <si>
    <t>493</t>
  </si>
  <si>
    <t>494</t>
  </si>
  <si>
    <t>496</t>
  </si>
  <si>
    <t>094</t>
  </si>
  <si>
    <t>497</t>
  </si>
  <si>
    <t>074</t>
  </si>
  <si>
    <t>223</t>
  </si>
  <si>
    <t>230</t>
  </si>
  <si>
    <t>272</t>
  </si>
  <si>
    <t>632</t>
  </si>
  <si>
    <t>685</t>
  </si>
  <si>
    <t>498</t>
  </si>
  <si>
    <t>499</t>
  </si>
  <si>
    <t>3502</t>
  </si>
  <si>
    <t>3503</t>
  </si>
  <si>
    <t>3506</t>
  </si>
  <si>
    <t>3508</t>
  </si>
  <si>
    <t>3509</t>
  </si>
  <si>
    <t>3510</t>
  </si>
  <si>
    <t>3513</t>
  </si>
  <si>
    <t>3514</t>
  </si>
  <si>
    <t>3515</t>
  </si>
  <si>
    <t>287</t>
  </si>
  <si>
    <t>043</t>
  </si>
  <si>
    <t>045</t>
  </si>
  <si>
    <t>135</t>
  </si>
  <si>
    <t>306</t>
  </si>
  <si>
    <t>770</t>
  </si>
  <si>
    <t>778</t>
  </si>
  <si>
    <t>3517</t>
  </si>
  <si>
    <t>3518</t>
  </si>
  <si>
    <t>3519</t>
  </si>
  <si>
    <t>source:  24 - PROJb chartrate</t>
  </si>
  <si>
    <t>HELEN Y. DAVIS LEADERSHIP ACADEMY</t>
  </si>
  <si>
    <t>HAMPDEN CS OF SCIENCE EAST</t>
  </si>
  <si>
    <t>HAMPDEN CS OF SCIENCE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</si>
</sst>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0_);[Red]\(0\)"/>
    <numFmt numFmtId="166" formatCode="#,##0.0"/>
    <numFmt numFmtId="167" formatCode="0.0%"/>
    <numFmt numFmtId="168" formatCode="#,##0.0_);[Red]\(#,##0.0\)"/>
    <numFmt numFmtId="169" formatCode="_(* #,##0_);_(* \(#,##0\);_(* &quot;-&quot;??_);_(@_)"/>
  </numFmts>
  <fonts count="4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rgb="FF262626"/>
      <name val="Century Gothic"/>
      <family val="2"/>
    </font>
    <font>
      <sz val="11"/>
      <name val="Calibri"/>
      <family val="2"/>
    </font>
    <font>
      <sz val="16"/>
      <name val="Calibri"/>
      <family val="2"/>
    </font>
    <font>
      <sz val="8"/>
      <name val="Calibri"/>
      <family val="2"/>
    </font>
    <font>
      <sz val="12"/>
      <color rgb="FF404040"/>
      <name val="Century Gothic"/>
      <family val="2"/>
    </font>
    <font>
      <sz val="8"/>
      <name val="Arial"/>
      <family val="2"/>
    </font>
    <font>
      <sz val="14"/>
      <color rgb="FF404040"/>
      <name val="Century Gothic"/>
      <family val="2"/>
    </font>
    <font>
      <sz val="6"/>
      <color rgb="FFBFBFBF"/>
      <name val="Calibri"/>
      <family val="2"/>
    </font>
    <font>
      <b/>
      <sz val="11"/>
      <color rgb="FFCCFFFF"/>
      <name val="Calibri"/>
      <family val="2"/>
    </font>
    <font>
      <b/>
      <sz val="11"/>
      <color rgb="FFD2E4E3"/>
      <name val="Calibri"/>
      <family val="2"/>
    </font>
    <font>
      <u/>
      <sz val="11"/>
      <color rgb="FF595959"/>
      <name val="Calibri"/>
      <family val="2"/>
    </font>
    <font>
      <sz val="11"/>
      <color rgb="FF595959"/>
      <name val="Calibri"/>
      <family val="2"/>
    </font>
    <font>
      <sz val="11"/>
      <color rgb="FFCCFFFF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  <font>
      <b/>
      <sz val="8"/>
      <color theme="2"/>
      <name val="Arial"/>
      <family val="2"/>
    </font>
    <font>
      <sz val="8"/>
      <color rgb="FF262626"/>
      <name val="Arial"/>
      <family val="2"/>
    </font>
    <font>
      <b/>
      <sz val="20"/>
      <name val="Century Gothic"/>
      <family val="2"/>
    </font>
    <font>
      <sz val="20"/>
      <name val="Calibri"/>
      <family val="2"/>
    </font>
    <font>
      <sz val="18"/>
      <name val="Century Gothic"/>
      <family val="2"/>
    </font>
    <font>
      <sz val="10"/>
      <name val="Century Gothic"/>
      <family val="2"/>
    </font>
    <font>
      <sz val="7"/>
      <color rgb="FFBFBFBF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9"/>
      <color rgb="FFD2E4E3"/>
      <name val="Calibri"/>
      <family val="2"/>
    </font>
    <font>
      <sz val="12"/>
      <name val="Arial"/>
      <family val="2"/>
    </font>
    <font>
      <sz val="9"/>
      <color theme="1"/>
      <name val="Calibri"/>
      <family val="2"/>
    </font>
    <font>
      <sz val="9"/>
      <color rgb="FFFCF9F6"/>
      <name val="Calibri"/>
      <family val="2"/>
    </font>
    <font>
      <sz val="7.5"/>
      <color rgb="FF000000"/>
      <name val="Calibri"/>
      <family val="2"/>
    </font>
    <font>
      <sz val="8"/>
      <color rgb="FF000000"/>
      <name val="Calibri"/>
      <family val="2"/>
    </font>
    <font>
      <sz val="8.5"/>
      <name val="Calibri"/>
      <family val="2"/>
    </font>
    <font>
      <sz val="10"/>
      <color rgb="FF262626"/>
      <name val="Arial"/>
      <family val="2"/>
    </font>
    <font>
      <sz val="7"/>
      <color rgb="FF262626"/>
      <name val="Arial"/>
      <family val="2"/>
    </font>
    <font>
      <sz val="11"/>
      <color theme="1"/>
      <name val="Calibri"/>
      <family val="2"/>
    </font>
    <font>
      <b/>
      <sz val="18"/>
      <name val="Calibri"/>
      <family val="2"/>
    </font>
    <font>
      <sz val="16"/>
      <name val="Arial"/>
      <family val="2"/>
    </font>
    <font>
      <sz val="16"/>
      <name val="Century Gothic"/>
      <family val="2"/>
    </font>
    <font>
      <sz val="12"/>
      <name val="Calibri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rgb="FFFDE9D9"/>
      <name val="Arial"/>
      <family val="2"/>
    </font>
    <font>
      <sz val="9"/>
      <color rgb="FFBFBFBF"/>
      <name val="Calibri"/>
      <family val="2"/>
    </font>
    <font>
      <b/>
      <sz val="11"/>
      <color rgb="FFFF0000"/>
      <name val="Calibri"/>
      <family val="2"/>
    </font>
    <font>
      <sz val="9"/>
      <color rgb="FFFDE9D9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08000"/>
        <bgColor rgb="FF000000"/>
      </patternFill>
    </fill>
    <fill>
      <patternFill patternType="solid">
        <fgColor rgb="FFEEF4D8"/>
        <bgColor rgb="FF000000"/>
      </patternFill>
    </fill>
    <fill>
      <patternFill patternType="solid">
        <fgColor rgb="FFECE7AA"/>
        <bgColor rgb="FF000000"/>
      </patternFill>
    </fill>
    <fill>
      <patternFill patternType="solid">
        <fgColor rgb="FFD2E4E3"/>
        <bgColor rgb="FF000000"/>
      </patternFill>
    </fill>
    <fill>
      <patternFill patternType="solid">
        <fgColor rgb="FFF5E2D7"/>
        <bgColor rgb="FF000000"/>
      </patternFill>
    </fill>
    <fill>
      <patternFill patternType="solid">
        <fgColor rgb="FFFFEFE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DCC8"/>
        <bgColor rgb="FF000000"/>
      </patternFill>
    </fill>
    <fill>
      <patternFill patternType="solid">
        <fgColor rgb="FF3379CD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medium">
        <color rgb="FFC0DAD9"/>
      </left>
      <right/>
      <top/>
      <bottom/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 style="medium">
        <color rgb="FFC0DAD9"/>
      </left>
      <right/>
      <top style="medium">
        <color rgb="FFC0DAD9"/>
      </top>
      <bottom/>
      <diagonal/>
    </border>
    <border>
      <left/>
      <right style="medium">
        <color rgb="FFC0DAD9"/>
      </right>
      <top style="medium">
        <color rgb="FFC0DAD9"/>
      </top>
      <bottom/>
      <diagonal/>
    </border>
    <border>
      <left/>
      <right style="medium">
        <color rgb="FFC0DAD9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29" fillId="0" borderId="0"/>
    <xf numFmtId="43" fontId="1" fillId="0" borderId="0" applyFont="0" applyFill="0" applyBorder="0" applyAlignment="0" applyProtection="0"/>
    <xf numFmtId="0" fontId="2" fillId="0" borderId="0"/>
  </cellStyleXfs>
  <cellXfs count="291">
    <xf numFmtId="0" fontId="0" fillId="0" borderId="0" xfId="0"/>
    <xf numFmtId="0" fontId="3" fillId="0" borderId="0" xfId="2" applyFont="1" applyAlignment="1">
      <alignment horizontal="left" vertical="center" indent="1"/>
    </xf>
    <xf numFmtId="0" fontId="5" fillId="0" borderId="0" xfId="3" applyFont="1" applyAlignment="1">
      <alignment horizontal="left" wrapText="1"/>
    </xf>
    <xf numFmtId="0" fontId="6" fillId="0" borderId="0" xfId="3" applyFont="1" applyAlignment="1">
      <alignment horizontal="center" vertical="center"/>
    </xf>
    <xf numFmtId="0" fontId="4" fillId="0" borderId="0" xfId="3"/>
    <xf numFmtId="0" fontId="4" fillId="0" borderId="0" xfId="3" applyAlignment="1">
      <alignment horizontal="center"/>
    </xf>
    <xf numFmtId="0" fontId="7" fillId="0" borderId="0" xfId="2" applyFont="1" applyAlignment="1">
      <alignment horizontal="left" indent="1"/>
    </xf>
    <xf numFmtId="17" fontId="6" fillId="0" borderId="0" xfId="3" applyNumberFormat="1" applyFont="1" applyAlignment="1">
      <alignment horizontal="center" vertical="center"/>
    </xf>
    <xf numFmtId="0" fontId="9" fillId="0" borderId="0" xfId="4" applyFont="1" applyAlignment="1">
      <alignment horizontal="left" indent="1"/>
    </xf>
    <xf numFmtId="0" fontId="4" fillId="0" borderId="0" xfId="3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2" borderId="1" xfId="3" applyFont="1" applyFill="1" applyBorder="1" applyAlignment="1">
      <alignment horizontal="center"/>
    </xf>
    <xf numFmtId="0" fontId="11" fillId="2" borderId="2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2" fillId="2" borderId="0" xfId="3" applyFont="1" applyFill="1" applyAlignment="1">
      <alignment horizontal="center"/>
    </xf>
    <xf numFmtId="0" fontId="11" fillId="2" borderId="6" xfId="3" applyFont="1" applyFill="1" applyBorder="1" applyAlignment="1">
      <alignment horizontal="center"/>
    </xf>
    <xf numFmtId="0" fontId="11" fillId="2" borderId="7" xfId="3" applyFont="1" applyFill="1" applyBorder="1" applyAlignment="1">
      <alignment horizontal="center"/>
    </xf>
    <xf numFmtId="0" fontId="13" fillId="3" borderId="6" xfId="5" applyFont="1" applyFill="1" applyBorder="1" applyAlignment="1">
      <alignment horizontal="center"/>
    </xf>
    <xf numFmtId="0" fontId="13" fillId="3" borderId="6" xfId="3" applyFont="1" applyFill="1" applyBorder="1" applyAlignment="1">
      <alignment horizontal="center"/>
    </xf>
    <xf numFmtId="0" fontId="13" fillId="3" borderId="8" xfId="5" applyFont="1" applyFill="1" applyBorder="1" applyAlignment="1">
      <alignment horizontal="center"/>
    </xf>
    <xf numFmtId="0" fontId="13" fillId="3" borderId="0" xfId="5" applyFont="1" applyFill="1" applyAlignment="1">
      <alignment horizontal="center"/>
    </xf>
    <xf numFmtId="0" fontId="13" fillId="3" borderId="5" xfId="5" applyFont="1" applyFill="1" applyBorder="1" applyAlignment="1">
      <alignment horizontal="center"/>
    </xf>
    <xf numFmtId="0" fontId="4" fillId="3" borderId="1" xfId="3" applyFill="1" applyBorder="1" applyAlignment="1">
      <alignment horizontal="center"/>
    </xf>
    <xf numFmtId="0" fontId="4" fillId="3" borderId="2" xfId="3" applyFill="1" applyBorder="1" applyAlignment="1">
      <alignment horizontal="center"/>
    </xf>
    <xf numFmtId="0" fontId="12" fillId="2" borderId="9" xfId="3" applyFont="1" applyFill="1" applyBorder="1" applyAlignment="1">
      <alignment horizontal="center"/>
    </xf>
    <xf numFmtId="0" fontId="12" fillId="2" borderId="10" xfId="3" applyFont="1" applyFill="1" applyBorder="1" applyAlignment="1">
      <alignment horizontal="left"/>
    </xf>
    <xf numFmtId="0" fontId="14" fillId="3" borderId="6" xfId="5" applyFont="1" applyFill="1" applyBorder="1" applyAlignment="1">
      <alignment horizontal="center"/>
    </xf>
    <xf numFmtId="0" fontId="14" fillId="3" borderId="6" xfId="3" applyFont="1" applyFill="1" applyBorder="1" applyAlignment="1">
      <alignment horizontal="center"/>
    </xf>
    <xf numFmtId="0" fontId="14" fillId="3" borderId="8" xfId="3" applyFont="1" applyFill="1" applyBorder="1" applyAlignment="1">
      <alignment horizontal="center"/>
    </xf>
    <xf numFmtId="0" fontId="14" fillId="3" borderId="8" xfId="5" applyFont="1" applyFill="1" applyBorder="1" applyAlignment="1">
      <alignment horizontal="center"/>
    </xf>
    <xf numFmtId="0" fontId="14" fillId="3" borderId="11" xfId="5" applyFont="1" applyFill="1" applyBorder="1" applyAlignment="1">
      <alignment horizontal="center"/>
    </xf>
    <xf numFmtId="0" fontId="14" fillId="3" borderId="0" xfId="5" applyFont="1" applyFill="1" applyAlignment="1">
      <alignment horizontal="center"/>
    </xf>
    <xf numFmtId="0" fontId="4" fillId="3" borderId="6" xfId="3" applyFill="1" applyBorder="1" applyAlignment="1">
      <alignment horizontal="center"/>
    </xf>
    <xf numFmtId="0" fontId="4" fillId="3" borderId="7" xfId="3" applyFill="1" applyBorder="1" applyAlignment="1">
      <alignment horizontal="center"/>
    </xf>
    <xf numFmtId="0" fontId="11" fillId="2" borderId="12" xfId="3" applyFont="1" applyFill="1" applyBorder="1" applyAlignment="1">
      <alignment horizontal="center"/>
    </xf>
    <xf numFmtId="0" fontId="15" fillId="3" borderId="13" xfId="5" applyFont="1" applyFill="1" applyBorder="1" applyAlignment="1">
      <alignment horizontal="center" vertical="top"/>
    </xf>
    <xf numFmtId="0" fontId="4" fillId="3" borderId="13" xfId="3" applyFill="1" applyBorder="1" applyAlignment="1">
      <alignment horizontal="center"/>
    </xf>
    <xf numFmtId="0" fontId="4" fillId="3" borderId="14" xfId="3" applyFill="1" applyBorder="1" applyAlignment="1">
      <alignment horizontal="center"/>
    </xf>
    <xf numFmtId="0" fontId="15" fillId="3" borderId="14" xfId="5" applyFont="1" applyFill="1" applyBorder="1" applyAlignment="1">
      <alignment horizontal="center" vertical="top"/>
    </xf>
    <xf numFmtId="0" fontId="15" fillId="3" borderId="9" xfId="5" applyFont="1" applyFill="1" applyBorder="1" applyAlignment="1">
      <alignment horizontal="center" vertical="top"/>
    </xf>
    <xf numFmtId="0" fontId="4" fillId="3" borderId="9" xfId="3" applyFill="1" applyBorder="1" applyAlignment="1">
      <alignment horizontal="center"/>
    </xf>
    <xf numFmtId="0" fontId="4" fillId="3" borderId="10" xfId="3" applyFill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Alignment="1">
      <alignment horizontal="left"/>
    </xf>
    <xf numFmtId="40" fontId="16" fillId="0" borderId="0" xfId="3" applyNumberFormat="1" applyFont="1" applyAlignment="1">
      <alignment horizontal="center"/>
    </xf>
    <xf numFmtId="2" fontId="16" fillId="0" borderId="0" xfId="1" applyNumberFormat="1" applyFont="1" applyFill="1" applyBorder="1" applyAlignment="1">
      <alignment horizontal="center"/>
    </xf>
    <xf numFmtId="40" fontId="16" fillId="0" borderId="0" xfId="0" applyNumberFormat="1" applyFont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6" fillId="0" borderId="0" xfId="3" applyFo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left"/>
    </xf>
    <xf numFmtId="40" fontId="4" fillId="0" borderId="0" xfId="3" applyNumberFormat="1" applyAlignment="1">
      <alignment horizontal="center"/>
    </xf>
    <xf numFmtId="40" fontId="8" fillId="0" borderId="0" xfId="7" applyNumberFormat="1" applyAlignment="1">
      <alignment horizontal="center"/>
    </xf>
    <xf numFmtId="0" fontId="12" fillId="2" borderId="13" xfId="5" applyFont="1" applyFill="1" applyBorder="1" applyAlignment="1">
      <alignment horizontal="center"/>
    </xf>
    <xf numFmtId="0" fontId="12" fillId="2" borderId="4" xfId="5" applyFont="1" applyFill="1" applyBorder="1" applyAlignment="1">
      <alignment horizontal="left"/>
    </xf>
    <xf numFmtId="40" fontId="12" fillId="2" borderId="14" xfId="5" applyNumberFormat="1" applyFont="1" applyFill="1" applyBorder="1" applyAlignment="1">
      <alignment horizontal="center"/>
    </xf>
    <xf numFmtId="40" fontId="4" fillId="3" borderId="14" xfId="3" applyNumberFormat="1" applyFill="1" applyBorder="1" applyAlignment="1">
      <alignment horizontal="center"/>
    </xf>
    <xf numFmtId="2" fontId="4" fillId="0" borderId="0" xfId="3" applyNumberFormat="1"/>
    <xf numFmtId="0" fontId="8" fillId="0" borderId="0" xfId="7" applyAlignment="1">
      <alignment horizontal="left" vertical="top"/>
    </xf>
    <xf numFmtId="0" fontId="8" fillId="0" borderId="0" xfId="7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7" applyFont="1" applyAlignment="1">
      <alignment horizontal="center" vertical="top" wrapText="1"/>
    </xf>
    <xf numFmtId="40" fontId="8" fillId="0" borderId="0" xfId="0" applyNumberFormat="1" applyFont="1" applyAlignment="1">
      <alignment horizontal="center"/>
    </xf>
    <xf numFmtId="38" fontId="8" fillId="0" borderId="0" xfId="7" applyNumberFormat="1" applyAlignment="1">
      <alignment horizontal="center"/>
    </xf>
    <xf numFmtId="2" fontId="8" fillId="0" borderId="0" xfId="7" applyNumberFormat="1" applyAlignment="1">
      <alignment horizontal="center"/>
    </xf>
    <xf numFmtId="16" fontId="18" fillId="0" borderId="0" xfId="7" quotePrefix="1" applyNumberFormat="1" applyFont="1" applyAlignment="1">
      <alignment horizontal="left"/>
    </xf>
    <xf numFmtId="0" fontId="19" fillId="0" borderId="0" xfId="7" applyFont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center" vertical="top"/>
    </xf>
    <xf numFmtId="0" fontId="19" fillId="0" borderId="0" xfId="7" applyFont="1" applyAlignment="1">
      <alignment horizontal="center" vertical="top"/>
    </xf>
    <xf numFmtId="38" fontId="19" fillId="0" borderId="0" xfId="7" applyNumberFormat="1" applyFont="1" applyAlignment="1">
      <alignment horizontal="center"/>
    </xf>
    <xf numFmtId="2" fontId="19" fillId="0" borderId="0" xfId="7" applyNumberFormat="1" applyFont="1" applyAlignment="1">
      <alignment horizontal="center"/>
    </xf>
    <xf numFmtId="0" fontId="20" fillId="0" borderId="0" xfId="2" applyFont="1" applyAlignment="1">
      <alignment horizontal="left" vertical="center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/>
    </xf>
    <xf numFmtId="0" fontId="17" fillId="0" borderId="0" xfId="0" applyFont="1"/>
    <xf numFmtId="0" fontId="22" fillId="0" borderId="0" xfId="2" applyFont="1" applyAlignment="1">
      <alignment horizontal="left" vertical="center"/>
    </xf>
    <xf numFmtId="0" fontId="23" fillId="0" borderId="0" xfId="4" applyFont="1" applyAlignment="1">
      <alignment horizontal="left" vertical="top" indent="1"/>
    </xf>
    <xf numFmtId="0" fontId="17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25" fillId="4" borderId="0" xfId="3" applyFont="1" applyFill="1" applyAlignment="1">
      <alignment horizontal="left" vertical="center"/>
    </xf>
    <xf numFmtId="0" fontId="25" fillId="4" borderId="0" xfId="3" applyFont="1" applyFill="1" applyAlignment="1">
      <alignment horizontal="center" vertical="center"/>
    </xf>
    <xf numFmtId="0" fontId="25" fillId="4" borderId="0" xfId="3" applyFont="1" applyFill="1" applyAlignment="1">
      <alignment vertical="center"/>
    </xf>
    <xf numFmtId="0" fontId="25" fillId="0" borderId="0" xfId="3" applyFont="1" applyAlignment="1">
      <alignment horizontal="center" vertical="center"/>
    </xf>
    <xf numFmtId="0" fontId="16" fillId="5" borderId="15" xfId="8" applyFont="1" applyFill="1" applyBorder="1" applyAlignment="1">
      <alignment horizontal="center" wrapText="1"/>
    </xf>
    <xf numFmtId="0" fontId="16" fillId="5" borderId="16" xfId="8" applyFont="1" applyFill="1" applyBorder="1" applyAlignment="1">
      <alignment horizontal="center" wrapText="1"/>
    </xf>
    <xf numFmtId="0" fontId="16" fillId="5" borderId="16" xfId="8" applyFont="1" applyFill="1" applyBorder="1" applyAlignment="1">
      <alignment horizontal="left" wrapText="1"/>
    </xf>
    <xf numFmtId="0" fontId="16" fillId="5" borderId="17" xfId="8" applyFont="1" applyFill="1" applyBorder="1" applyAlignment="1">
      <alignment horizontal="right" wrapText="1" indent="2"/>
    </xf>
    <xf numFmtId="0" fontId="26" fillId="0" borderId="18" xfId="0" applyFont="1" applyBorder="1"/>
    <xf numFmtId="0" fontId="26" fillId="0" borderId="19" xfId="0" applyFont="1" applyBorder="1"/>
    <xf numFmtId="0" fontId="27" fillId="5" borderId="20" xfId="8" applyFont="1" applyFill="1" applyBorder="1" applyAlignment="1">
      <alignment horizontal="center" wrapText="1"/>
    </xf>
    <xf numFmtId="0" fontId="27" fillId="5" borderId="21" xfId="8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right" indent="1"/>
    </xf>
    <xf numFmtId="0" fontId="16" fillId="0" borderId="22" xfId="3" applyFont="1" applyBorder="1"/>
    <xf numFmtId="38" fontId="16" fillId="0" borderId="0" xfId="0" applyNumberFormat="1" applyFont="1" applyAlignment="1">
      <alignment horizontal="right" indent="1"/>
    </xf>
    <xf numFmtId="38" fontId="26" fillId="0" borderId="7" xfId="0" applyNumberFormat="1" applyFont="1" applyBorder="1" applyAlignment="1">
      <alignment horizontal="right" indent="1"/>
    </xf>
    <xf numFmtId="0" fontId="16" fillId="0" borderId="23" xfId="3" applyFont="1" applyBorder="1"/>
    <xf numFmtId="37" fontId="26" fillId="0" borderId="0" xfId="0" applyNumberFormat="1" applyFont="1"/>
    <xf numFmtId="0" fontId="26" fillId="6" borderId="13" xfId="0" applyFont="1" applyFill="1" applyBorder="1" applyAlignment="1">
      <alignment horizontal="center"/>
    </xf>
    <xf numFmtId="38" fontId="26" fillId="6" borderId="3" xfId="0" quotePrefix="1" applyNumberFormat="1" applyFont="1" applyFill="1" applyBorder="1" applyAlignment="1">
      <alignment horizontal="center"/>
    </xf>
    <xf numFmtId="0" fontId="16" fillId="0" borderId="24" xfId="3" applyFont="1" applyBorder="1"/>
    <xf numFmtId="38" fontId="26" fillId="6" borderId="4" xfId="0" quotePrefix="1" applyNumberFormat="1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166" fontId="16" fillId="0" borderId="22" xfId="0" applyNumberFormat="1" applyFont="1" applyBorder="1" applyAlignment="1">
      <alignment horizontal="center"/>
    </xf>
    <xf numFmtId="37" fontId="16" fillId="0" borderId="0" xfId="0" applyNumberFormat="1" applyFont="1" applyAlignment="1">
      <alignment horizontal="center"/>
    </xf>
    <xf numFmtId="0" fontId="16" fillId="0" borderId="22" xfId="0" applyFont="1" applyBorder="1" applyAlignment="1">
      <alignment horizontal="left"/>
    </xf>
    <xf numFmtId="1" fontId="16" fillId="5" borderId="26" xfId="8" quotePrefix="1" applyNumberFormat="1" applyFont="1" applyFill="1" applyBorder="1" applyAlignment="1">
      <alignment horizontal="center" vertical="center"/>
    </xf>
    <xf numFmtId="1" fontId="16" fillId="5" borderId="27" xfId="8" quotePrefix="1" applyNumberFormat="1" applyFont="1" applyFill="1" applyBorder="1" applyAlignment="1">
      <alignment horizontal="center" vertical="center"/>
    </xf>
    <xf numFmtId="3" fontId="16" fillId="5" borderId="27" xfId="8" quotePrefix="1" applyNumberFormat="1" applyFont="1" applyFill="1" applyBorder="1" applyAlignment="1">
      <alignment horizontal="left" vertical="center" indent="1"/>
    </xf>
    <xf numFmtId="3" fontId="16" fillId="5" borderId="27" xfId="8" quotePrefix="1" applyNumberFormat="1" applyFont="1" applyFill="1" applyBorder="1" applyAlignment="1">
      <alignment horizontal="center" vertical="center"/>
    </xf>
    <xf numFmtId="166" fontId="16" fillId="5" borderId="28" xfId="8" quotePrefix="1" applyNumberFormat="1" applyFont="1" applyFill="1" applyBorder="1" applyAlignment="1">
      <alignment horizontal="center" vertical="center"/>
    </xf>
    <xf numFmtId="37" fontId="16" fillId="5" borderId="26" xfId="8" quotePrefix="1" applyNumberFormat="1" applyFont="1" applyFill="1" applyBorder="1" applyAlignment="1">
      <alignment horizontal="center" vertical="center"/>
    </xf>
    <xf numFmtId="37" fontId="16" fillId="5" borderId="27" xfId="8" quotePrefix="1" applyNumberFormat="1" applyFont="1" applyFill="1" applyBorder="1" applyAlignment="1">
      <alignment horizontal="center" vertical="center"/>
    </xf>
    <xf numFmtId="0" fontId="28" fillId="0" borderId="0" xfId="9"/>
    <xf numFmtId="0" fontId="28" fillId="0" borderId="0" xfId="9" applyAlignment="1">
      <alignment horizontal="center"/>
    </xf>
    <xf numFmtId="164" fontId="16" fillId="0" borderId="6" xfId="0" applyNumberFormat="1" applyFont="1" applyBorder="1" applyAlignment="1">
      <alignment horizontal="right" indent="1"/>
    </xf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left"/>
    </xf>
    <xf numFmtId="0" fontId="16" fillId="5" borderId="20" xfId="8" applyFont="1" applyFill="1" applyBorder="1" applyAlignment="1">
      <alignment horizontal="center" wrapText="1"/>
    </xf>
    <xf numFmtId="0" fontId="16" fillId="5" borderId="21" xfId="8" applyFont="1" applyFill="1" applyBorder="1" applyAlignment="1">
      <alignment horizontal="center" wrapText="1"/>
    </xf>
    <xf numFmtId="0" fontId="29" fillId="0" borderId="0" xfId="0" applyFont="1"/>
    <xf numFmtId="38" fontId="26" fillId="7" borderId="4" xfId="0" applyNumberFormat="1" applyFont="1" applyFill="1" applyBorder="1" applyAlignment="1">
      <alignment horizontal="center"/>
    </xf>
    <xf numFmtId="0" fontId="31" fillId="0" borderId="0" xfId="0" applyFont="1" applyAlignment="1">
      <alignment vertical="top" wrapText="1"/>
    </xf>
    <xf numFmtId="0" fontId="26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38" fontId="26" fillId="0" borderId="0" xfId="0" applyNumberFormat="1" applyFont="1" applyAlignment="1">
      <alignment horizontal="right" indent="1"/>
    </xf>
    <xf numFmtId="38" fontId="17" fillId="0" borderId="0" xfId="0" applyNumberFormat="1" applyFont="1"/>
    <xf numFmtId="38" fontId="26" fillId="0" borderId="0" xfId="0" applyNumberFormat="1" applyFont="1" applyAlignment="1">
      <alignment horizontal="center"/>
    </xf>
    <xf numFmtId="0" fontId="3" fillId="0" borderId="0" xfId="2" applyFont="1" applyAlignment="1">
      <alignment horizontal="left" vertical="center"/>
    </xf>
    <xf numFmtId="0" fontId="7" fillId="0" borderId="0" xfId="2" applyFont="1" applyAlignment="1">
      <alignment horizontal="left"/>
    </xf>
    <xf numFmtId="0" fontId="9" fillId="0" borderId="0" xfId="4" applyFont="1" applyAlignment="1">
      <alignment horizontal="left"/>
    </xf>
    <xf numFmtId="0" fontId="24" fillId="0" borderId="0" xfId="10" applyFont="1" applyAlignment="1">
      <alignment horizontal="center"/>
    </xf>
    <xf numFmtId="0" fontId="16" fillId="0" borderId="0" xfId="3" applyFont="1" applyAlignment="1">
      <alignment horizontal="center"/>
    </xf>
    <xf numFmtId="0" fontId="26" fillId="0" borderId="0" xfId="10" applyFont="1"/>
    <xf numFmtId="0" fontId="16" fillId="5" borderId="17" xfId="8" applyFont="1" applyFill="1" applyBorder="1" applyAlignment="1">
      <alignment horizontal="left" wrapText="1"/>
    </xf>
    <xf numFmtId="0" fontId="26" fillId="0" borderId="18" xfId="10" applyFont="1" applyBorder="1"/>
    <xf numFmtId="0" fontId="26" fillId="0" borderId="18" xfId="10" applyFont="1" applyBorder="1" applyAlignment="1">
      <alignment horizontal="center"/>
    </xf>
    <xf numFmtId="0" fontId="26" fillId="0" borderId="19" xfId="10" applyFont="1" applyBorder="1" applyAlignment="1">
      <alignment horizontal="right"/>
    </xf>
    <xf numFmtId="0" fontId="27" fillId="5" borderId="29" xfId="8" applyFont="1" applyFill="1" applyBorder="1" applyAlignment="1">
      <alignment horizontal="center" wrapText="1"/>
    </xf>
    <xf numFmtId="0" fontId="16" fillId="0" borderId="7" xfId="0" applyFont="1" applyBorder="1" applyAlignment="1">
      <alignment horizontal="left"/>
    </xf>
    <xf numFmtId="0" fontId="26" fillId="0" borderId="7" xfId="0" applyFont="1" applyBorder="1"/>
    <xf numFmtId="37" fontId="16" fillId="0" borderId="0" xfId="0" applyNumberFormat="1" applyFont="1" applyAlignment="1">
      <alignment horizontal="right" indent="1"/>
    </xf>
    <xf numFmtId="37" fontId="16" fillId="0" borderId="7" xfId="0" applyNumberFormat="1" applyFont="1" applyBorder="1" applyAlignment="1">
      <alignment horizontal="right" indent="1"/>
    </xf>
    <xf numFmtId="0" fontId="26" fillId="0" borderId="0" xfId="0" applyFont="1"/>
    <xf numFmtId="40" fontId="16" fillId="0" borderId="6" xfId="0" applyNumberFormat="1" applyFont="1" applyBorder="1" applyAlignment="1">
      <alignment horizontal="center"/>
    </xf>
    <xf numFmtId="167" fontId="16" fillId="0" borderId="0" xfId="1" applyNumberFormat="1" applyFont="1" applyFill="1" applyBorder="1" applyAlignment="1">
      <alignment horizontal="center"/>
    </xf>
    <xf numFmtId="38" fontId="16" fillId="0" borderId="7" xfId="0" applyNumberFormat="1" applyFont="1" applyBorder="1" applyAlignment="1">
      <alignment horizontal="center"/>
    </xf>
    <xf numFmtId="37" fontId="16" fillId="0" borderId="7" xfId="0" applyNumberFormat="1" applyFont="1" applyBorder="1" applyAlignment="1">
      <alignment horizontal="right" indent="2"/>
    </xf>
    <xf numFmtId="37" fontId="16" fillId="0" borderId="0" xfId="3" applyNumberFormat="1" applyFont="1" applyAlignment="1">
      <alignment horizontal="right"/>
    </xf>
    <xf numFmtId="0" fontId="16" fillId="0" borderId="23" xfId="3" applyFont="1" applyBorder="1" applyAlignment="1">
      <alignment horizontal="right"/>
    </xf>
    <xf numFmtId="0" fontId="16" fillId="0" borderId="0" xfId="3" applyFont="1" applyAlignment="1">
      <alignment horizontal="right"/>
    </xf>
    <xf numFmtId="38" fontId="26" fillId="7" borderId="3" xfId="0" quotePrefix="1" applyNumberFormat="1" applyFont="1" applyFill="1" applyBorder="1" applyAlignment="1">
      <alignment horizontal="center"/>
    </xf>
    <xf numFmtId="164" fontId="16" fillId="7" borderId="13" xfId="0" applyNumberFormat="1" applyFont="1" applyFill="1" applyBorder="1" applyAlignment="1">
      <alignment horizontal="right" indent="1"/>
    </xf>
    <xf numFmtId="40" fontId="26" fillId="7" borderId="3" xfId="0" quotePrefix="1" applyNumberFormat="1" applyFont="1" applyFill="1" applyBorder="1" applyAlignment="1">
      <alignment horizontal="center"/>
    </xf>
    <xf numFmtId="164" fontId="16" fillId="7" borderId="3" xfId="0" applyNumberFormat="1" applyFont="1" applyFill="1" applyBorder="1" applyAlignment="1">
      <alignment horizontal="right" indent="1"/>
    </xf>
    <xf numFmtId="0" fontId="29" fillId="0" borderId="0" xfId="0" applyFont="1" applyAlignment="1">
      <alignment horizontal="right"/>
    </xf>
    <xf numFmtId="37" fontId="29" fillId="0" borderId="0" xfId="0" applyNumberFormat="1" applyFont="1" applyAlignment="1">
      <alignment horizontal="right"/>
    </xf>
    <xf numFmtId="164" fontId="16" fillId="7" borderId="4" xfId="0" applyNumberFormat="1" applyFont="1" applyFill="1" applyBorder="1" applyAlignment="1">
      <alignment horizontal="right" indent="1"/>
    </xf>
    <xf numFmtId="40" fontId="26" fillId="7" borderId="4" xfId="0" quotePrefix="1" applyNumberFormat="1" applyFont="1" applyFill="1" applyBorder="1" applyAlignment="1">
      <alignment horizontal="center"/>
    </xf>
    <xf numFmtId="37" fontId="32" fillId="8" borderId="0" xfId="0" applyNumberFormat="1" applyFont="1" applyFill="1"/>
    <xf numFmtId="0" fontId="33" fillId="4" borderId="30" xfId="3" applyFont="1" applyFill="1" applyBorder="1" applyAlignment="1">
      <alignment horizontal="center" wrapText="1"/>
    </xf>
    <xf numFmtId="0" fontId="33" fillId="4" borderId="31" xfId="3" applyFont="1" applyFill="1" applyBorder="1" applyAlignment="1">
      <alignment horizontal="center" wrapText="1"/>
    </xf>
    <xf numFmtId="0" fontId="16" fillId="4" borderId="25" xfId="3" applyFont="1" applyFill="1" applyBorder="1" applyAlignment="1">
      <alignment horizontal="center" wrapText="1"/>
    </xf>
    <xf numFmtId="0" fontId="16" fillId="4" borderId="32" xfId="3" applyFont="1" applyFill="1" applyBorder="1" applyAlignment="1">
      <alignment horizontal="center" wrapText="1"/>
    </xf>
    <xf numFmtId="0" fontId="34" fillId="8" borderId="0" xfId="8" applyFont="1" applyFill="1" applyAlignment="1">
      <alignment horizontal="center" wrapText="1"/>
    </xf>
    <xf numFmtId="0" fontId="35" fillId="8" borderId="0" xfId="8" applyFont="1" applyFill="1" applyAlignment="1">
      <alignment horizontal="center" wrapText="1"/>
    </xf>
    <xf numFmtId="0" fontId="34" fillId="8" borderId="0" xfId="8" applyFont="1" applyFill="1" applyAlignment="1">
      <alignment horizontal="left" wrapText="1" indent="1"/>
    </xf>
    <xf numFmtId="0" fontId="34" fillId="8" borderId="0" xfId="8" applyFont="1" applyFill="1" applyAlignment="1">
      <alignment horizontal="left" wrapText="1"/>
    </xf>
    <xf numFmtId="0" fontId="36" fillId="0" borderId="0" xfId="0" applyFont="1"/>
    <xf numFmtId="0" fontId="34" fillId="8" borderId="3" xfId="8" applyFont="1" applyFill="1" applyBorder="1" applyAlignment="1">
      <alignment horizontal="center" wrapText="1"/>
    </xf>
    <xf numFmtId="0" fontId="34" fillId="8" borderId="3" xfId="8" applyFont="1" applyFill="1" applyBorder="1" applyAlignment="1">
      <alignment horizontal="left" wrapText="1"/>
    </xf>
    <xf numFmtId="0" fontId="27" fillId="0" borderId="0" xfId="8" applyFont="1" applyAlignment="1">
      <alignment horizontal="center" wrapText="1"/>
    </xf>
    <xf numFmtId="0" fontId="16" fillId="0" borderId="0" xfId="8" applyFont="1" applyAlignment="1">
      <alignment horizontal="center" wrapText="1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38" fillId="0" borderId="0" xfId="8" applyFont="1" applyAlignment="1">
      <alignment horizontal="center"/>
    </xf>
    <xf numFmtId="0" fontId="38" fillId="0" borderId="0" xfId="8" applyFont="1"/>
    <xf numFmtId="0" fontId="39" fillId="0" borderId="0" xfId="2" applyFont="1" applyAlignment="1">
      <alignment horizontal="left" vertical="center"/>
    </xf>
    <xf numFmtId="0" fontId="36" fillId="0" borderId="0" xfId="0" applyFont="1" applyAlignment="1">
      <alignment wrapText="1"/>
    </xf>
    <xf numFmtId="0" fontId="40" fillId="0" borderId="0" xfId="4" applyFont="1" applyAlignment="1">
      <alignment horizontal="left" vertical="center"/>
    </xf>
    <xf numFmtId="0" fontId="2" fillId="0" borderId="0" xfId="8" applyAlignment="1">
      <alignment horizontal="center"/>
    </xf>
    <xf numFmtId="0" fontId="2" fillId="0" borderId="0" xfId="8"/>
    <xf numFmtId="0" fontId="41" fillId="0" borderId="0" xfId="7" applyFont="1" applyAlignment="1">
      <alignment horizontal="center"/>
    </xf>
    <xf numFmtId="0" fontId="8" fillId="9" borderId="13" xfId="7" applyFill="1" applyBorder="1" applyAlignment="1">
      <alignment horizontal="center"/>
    </xf>
    <xf numFmtId="38" fontId="8" fillId="9" borderId="4" xfId="7" applyNumberFormat="1" applyFill="1" applyBorder="1" applyAlignment="1">
      <alignment horizontal="center"/>
    </xf>
    <xf numFmtId="0" fontId="42" fillId="0" borderId="6" xfId="7" applyFont="1" applyBorder="1" applyAlignment="1">
      <alignment horizontal="center"/>
    </xf>
    <xf numFmtId="0" fontId="42" fillId="8" borderId="7" xfId="7" applyFont="1" applyFill="1" applyBorder="1" applyAlignment="1">
      <alignment horizontal="center"/>
    </xf>
    <xf numFmtId="0" fontId="8" fillId="0" borderId="0" xfId="7" applyAlignment="1">
      <alignment horizontal="left"/>
    </xf>
    <xf numFmtId="0" fontId="8" fillId="0" borderId="6" xfId="7" applyBorder="1" applyAlignment="1">
      <alignment horizontal="center"/>
    </xf>
    <xf numFmtId="38" fontId="8" fillId="8" borderId="7" xfId="7" applyNumberFormat="1" applyFill="1" applyBorder="1" applyAlignment="1">
      <alignment horizontal="center"/>
    </xf>
    <xf numFmtId="39" fontId="4" fillId="0" borderId="0" xfId="12" applyNumberFormat="1" applyFont="1"/>
    <xf numFmtId="37" fontId="8" fillId="0" borderId="0" xfId="7" applyNumberFormat="1" applyAlignment="1">
      <alignment horizontal="center"/>
    </xf>
    <xf numFmtId="0" fontId="8" fillId="10" borderId="1" xfId="7" applyFill="1" applyBorder="1" applyAlignment="1">
      <alignment horizontal="left"/>
    </xf>
    <xf numFmtId="0" fontId="8" fillId="10" borderId="33" xfId="7" applyFill="1" applyBorder="1" applyAlignment="1">
      <alignment horizontal="center"/>
    </xf>
    <xf numFmtId="0" fontId="8" fillId="10" borderId="2" xfId="7" applyFill="1" applyBorder="1" applyAlignment="1">
      <alignment horizontal="left"/>
    </xf>
    <xf numFmtId="0" fontId="8" fillId="10" borderId="2" xfId="7" applyFill="1" applyBorder="1" applyAlignment="1">
      <alignment horizontal="center"/>
    </xf>
    <xf numFmtId="0" fontId="8" fillId="10" borderId="5" xfId="7" applyFill="1" applyBorder="1" applyAlignment="1">
      <alignment horizontal="center"/>
    </xf>
    <xf numFmtId="0" fontId="44" fillId="11" borderId="5" xfId="7" applyFont="1" applyFill="1" applyBorder="1" applyAlignment="1">
      <alignment horizontal="center"/>
    </xf>
    <xf numFmtId="0" fontId="8" fillId="12" borderId="5" xfId="7" applyFill="1" applyBorder="1" applyAlignment="1">
      <alignment horizontal="center"/>
    </xf>
    <xf numFmtId="0" fontId="8" fillId="10" borderId="6" xfId="7" applyFill="1" applyBorder="1" applyAlignment="1">
      <alignment horizontal="center"/>
    </xf>
    <xf numFmtId="0" fontId="8" fillId="10" borderId="0" xfId="7" applyFill="1" applyAlignment="1">
      <alignment horizontal="center"/>
    </xf>
    <xf numFmtId="0" fontId="8" fillId="10" borderId="7" xfId="7" applyFill="1" applyBorder="1" applyAlignment="1">
      <alignment horizontal="left"/>
    </xf>
    <xf numFmtId="0" fontId="8" fillId="10" borderId="7" xfId="7" applyFill="1" applyBorder="1" applyAlignment="1">
      <alignment horizontal="center"/>
    </xf>
    <xf numFmtId="0" fontId="8" fillId="10" borderId="8" xfId="7" applyFill="1" applyBorder="1" applyAlignment="1">
      <alignment horizontal="center"/>
    </xf>
    <xf numFmtId="0" fontId="44" fillId="11" borderId="8" xfId="7" applyFont="1" applyFill="1" applyBorder="1" applyAlignment="1">
      <alignment horizontal="center"/>
    </xf>
    <xf numFmtId="0" fontId="8" fillId="12" borderId="8" xfId="7" applyFill="1" applyBorder="1" applyAlignment="1">
      <alignment horizontal="center"/>
    </xf>
    <xf numFmtId="0" fontId="44" fillId="13" borderId="5" xfId="7" applyFont="1" applyFill="1" applyBorder="1" applyAlignment="1">
      <alignment horizontal="center"/>
    </xf>
    <xf numFmtId="38" fontId="44" fillId="11" borderId="5" xfId="7" applyNumberFormat="1" applyFont="1" applyFill="1" applyBorder="1" applyAlignment="1">
      <alignment horizontal="center"/>
    </xf>
    <xf numFmtId="0" fontId="44" fillId="11" borderId="1" xfId="7" applyFont="1" applyFill="1" applyBorder="1" applyAlignment="1">
      <alignment horizontal="center"/>
    </xf>
    <xf numFmtId="0" fontId="44" fillId="13" borderId="8" xfId="7" applyFont="1" applyFill="1" applyBorder="1" applyAlignment="1">
      <alignment horizontal="center"/>
    </xf>
    <xf numFmtId="0" fontId="8" fillId="0" borderId="9" xfId="7" applyBorder="1" applyAlignment="1">
      <alignment horizontal="center"/>
    </xf>
    <xf numFmtId="38" fontId="8" fillId="8" borderId="10" xfId="7" applyNumberFormat="1" applyFill="1" applyBorder="1" applyAlignment="1">
      <alignment horizontal="center"/>
    </xf>
    <xf numFmtId="0" fontId="8" fillId="8" borderId="10" xfId="7" applyFill="1" applyBorder="1" applyAlignment="1">
      <alignment horizontal="center"/>
    </xf>
    <xf numFmtId="0" fontId="8" fillId="10" borderId="9" xfId="7" applyFill="1" applyBorder="1" applyAlignment="1">
      <alignment horizontal="center"/>
    </xf>
    <xf numFmtId="0" fontId="8" fillId="10" borderId="12" xfId="7" applyFill="1" applyBorder="1" applyAlignment="1">
      <alignment horizontal="center"/>
    </xf>
    <xf numFmtId="0" fontId="8" fillId="10" borderId="10" xfId="7" applyFill="1" applyBorder="1" applyAlignment="1">
      <alignment horizontal="left"/>
    </xf>
    <xf numFmtId="0" fontId="8" fillId="10" borderId="10" xfId="7" applyFill="1" applyBorder="1" applyAlignment="1">
      <alignment horizontal="center"/>
    </xf>
    <xf numFmtId="0" fontId="8" fillId="10" borderId="11" xfId="7" applyFill="1" applyBorder="1" applyAlignment="1">
      <alignment horizontal="center"/>
    </xf>
    <xf numFmtId="0" fontId="44" fillId="11" borderId="11" xfId="7" applyFont="1" applyFill="1" applyBorder="1" applyAlignment="1">
      <alignment horizontal="center"/>
    </xf>
    <xf numFmtId="0" fontId="8" fillId="12" borderId="11" xfId="7" applyFill="1" applyBorder="1" applyAlignment="1">
      <alignment horizontal="center"/>
    </xf>
    <xf numFmtId="0" fontId="44" fillId="13" borderId="11" xfId="7" applyFont="1" applyFill="1" applyBorder="1" applyAlignment="1">
      <alignment horizontal="center"/>
    </xf>
    <xf numFmtId="0" fontId="44" fillId="11" borderId="14" xfId="7" applyFont="1" applyFill="1" applyBorder="1" applyAlignment="1">
      <alignment horizontal="center"/>
    </xf>
    <xf numFmtId="0" fontId="8" fillId="8" borderId="0" xfId="7" applyFill="1" applyAlignment="1">
      <alignment horizontal="center"/>
    </xf>
    <xf numFmtId="0" fontId="8" fillId="8" borderId="0" xfId="7" applyFill="1" applyAlignment="1">
      <alignment horizontal="left"/>
    </xf>
    <xf numFmtId="16" fontId="8" fillId="8" borderId="0" xfId="7" applyNumberFormat="1" applyFill="1" applyAlignment="1">
      <alignment horizontal="center"/>
    </xf>
    <xf numFmtId="165" fontId="8" fillId="0" borderId="0" xfId="7" applyNumberFormat="1" applyAlignment="1">
      <alignment horizontal="center"/>
    </xf>
    <xf numFmtId="39" fontId="8" fillId="0" borderId="0" xfId="7" applyNumberFormat="1" applyAlignment="1">
      <alignment horizontal="center"/>
    </xf>
    <xf numFmtId="168" fontId="8" fillId="0" borderId="0" xfId="7" applyNumberFormat="1" applyAlignment="1">
      <alignment horizontal="center"/>
    </xf>
    <xf numFmtId="38" fontId="8" fillId="0" borderId="0" xfId="7" quotePrefix="1" applyNumberFormat="1" applyAlignment="1">
      <alignment horizontal="center"/>
    </xf>
    <xf numFmtId="3" fontId="8" fillId="0" borderId="0" xfId="7" applyNumberFormat="1" applyAlignment="1">
      <alignment horizontal="center"/>
    </xf>
    <xf numFmtId="0" fontId="8" fillId="0" borderId="0" xfId="7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left" vertical="top"/>
    </xf>
    <xf numFmtId="0" fontId="26" fillId="0" borderId="0" xfId="0" applyFont="1" applyAlignment="1">
      <alignment horizontal="left"/>
    </xf>
    <xf numFmtId="37" fontId="26" fillId="9" borderId="14" xfId="0" applyNumberFormat="1" applyFont="1" applyFill="1" applyBorder="1" applyAlignment="1">
      <alignment horizontal="center"/>
    </xf>
    <xf numFmtId="37" fontId="16" fillId="9" borderId="14" xfId="0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0" borderId="33" xfId="0" applyFont="1" applyFill="1" applyBorder="1" applyAlignment="1">
      <alignment horizontal="center"/>
    </xf>
    <xf numFmtId="0" fontId="26" fillId="10" borderId="2" xfId="0" applyFont="1" applyFill="1" applyBorder="1" applyAlignment="1">
      <alignment horizontal="left"/>
    </xf>
    <xf numFmtId="0" fontId="26" fillId="10" borderId="2" xfId="0" applyFont="1" applyFill="1" applyBorder="1" applyAlignment="1">
      <alignment horizontal="center"/>
    </xf>
    <xf numFmtId="0" fontId="26" fillId="10" borderId="5" xfId="0" applyFont="1" applyFill="1" applyBorder="1" applyAlignment="1">
      <alignment horizontal="center"/>
    </xf>
    <xf numFmtId="0" fontId="47" fillId="11" borderId="5" xfId="0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0" fontId="26" fillId="10" borderId="6" xfId="0" applyFont="1" applyFill="1" applyBorder="1" applyAlignment="1">
      <alignment horizontal="center"/>
    </xf>
    <xf numFmtId="0" fontId="26" fillId="10" borderId="0" xfId="0" applyFont="1" applyFill="1" applyAlignment="1">
      <alignment horizontal="center"/>
    </xf>
    <xf numFmtId="0" fontId="26" fillId="10" borderId="7" xfId="0" applyFont="1" applyFill="1" applyBorder="1" applyAlignment="1">
      <alignment horizontal="left"/>
    </xf>
    <xf numFmtId="0" fontId="26" fillId="10" borderId="7" xfId="0" applyFont="1" applyFill="1" applyBorder="1" applyAlignment="1">
      <alignment horizontal="center"/>
    </xf>
    <xf numFmtId="0" fontId="26" fillId="10" borderId="8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/>
    </xf>
    <xf numFmtId="0" fontId="47" fillId="11" borderId="8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47" fillId="13" borderId="5" xfId="0" applyFont="1" applyFill="1" applyBorder="1" applyAlignment="1">
      <alignment horizontal="center"/>
    </xf>
    <xf numFmtId="0" fontId="47" fillId="13" borderId="8" xfId="0" applyFont="1" applyFill="1" applyBorder="1" applyAlignment="1">
      <alignment horizontal="center"/>
    </xf>
    <xf numFmtId="0" fontId="16" fillId="10" borderId="9" xfId="0" applyFont="1" applyFill="1" applyBorder="1" applyAlignment="1">
      <alignment horizontal="center"/>
    </xf>
    <xf numFmtId="0" fontId="26" fillId="10" borderId="12" xfId="0" applyFont="1" applyFill="1" applyBorder="1" applyAlignment="1">
      <alignment horizontal="center"/>
    </xf>
    <xf numFmtId="0" fontId="26" fillId="10" borderId="10" xfId="0" applyFont="1" applyFill="1" applyBorder="1" applyAlignment="1">
      <alignment horizontal="left"/>
    </xf>
    <xf numFmtId="0" fontId="26" fillId="10" borderId="10" xfId="0" applyFont="1" applyFill="1" applyBorder="1" applyAlignment="1">
      <alignment horizontal="center"/>
    </xf>
    <xf numFmtId="0" fontId="26" fillId="10" borderId="11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/>
    </xf>
    <xf numFmtId="0" fontId="47" fillId="11" borderId="11" xfId="0" applyFont="1" applyFill="1" applyBorder="1" applyAlignment="1">
      <alignment horizontal="center"/>
    </xf>
    <xf numFmtId="0" fontId="16" fillId="12" borderId="11" xfId="0" applyFont="1" applyFill="1" applyBorder="1" applyAlignment="1">
      <alignment horizontal="center"/>
    </xf>
    <xf numFmtId="0" fontId="47" fillId="13" borderId="11" xfId="0" applyFont="1" applyFill="1" applyBorder="1" applyAlignment="1">
      <alignment horizontal="center"/>
    </xf>
    <xf numFmtId="0" fontId="47" fillId="11" borderId="4" xfId="0" applyFont="1" applyFill="1" applyBorder="1" applyAlignment="1">
      <alignment horizontal="center"/>
    </xf>
    <xf numFmtId="0" fontId="26" fillId="8" borderId="0" xfId="0" applyFont="1" applyFill="1" applyAlignment="1">
      <alignment horizontal="center"/>
    </xf>
    <xf numFmtId="0" fontId="26" fillId="8" borderId="0" xfId="0" applyFont="1" applyFill="1" applyAlignment="1">
      <alignment horizontal="left"/>
    </xf>
    <xf numFmtId="165" fontId="26" fillId="0" borderId="0" xfId="0" applyNumberFormat="1" applyFont="1" applyAlignment="1">
      <alignment horizontal="center"/>
    </xf>
    <xf numFmtId="37" fontId="26" fillId="0" borderId="0" xfId="0" applyNumberFormat="1" applyFont="1" applyAlignment="1">
      <alignment horizontal="center"/>
    </xf>
    <xf numFmtId="39" fontId="26" fillId="0" borderId="0" xfId="0" applyNumberFormat="1" applyFont="1" applyAlignment="1">
      <alignment horizontal="center"/>
    </xf>
    <xf numFmtId="37" fontId="36" fillId="0" borderId="0" xfId="11" applyNumberFormat="1" applyFont="1" applyAlignment="1">
      <alignment horizontal="center"/>
    </xf>
    <xf numFmtId="37" fontId="0" fillId="0" borderId="0" xfId="11" applyNumberFormat="1" applyFont="1" applyAlignment="1">
      <alignment horizontal="center"/>
    </xf>
    <xf numFmtId="37" fontId="34" fillId="8" borderId="0" xfId="11" applyNumberFormat="1" applyFont="1" applyFill="1" applyAlignment="1">
      <alignment horizontal="center" wrapText="1"/>
    </xf>
    <xf numFmtId="37" fontId="34" fillId="8" borderId="3" xfId="11" applyNumberFormat="1" applyFont="1" applyFill="1" applyBorder="1" applyAlignment="1">
      <alignment horizontal="center" wrapText="1"/>
    </xf>
    <xf numFmtId="37" fontId="16" fillId="5" borderId="21" xfId="8" applyNumberFormat="1" applyFont="1" applyFill="1" applyBorder="1" applyAlignment="1">
      <alignment horizontal="center" wrapText="1"/>
    </xf>
    <xf numFmtId="169" fontId="16" fillId="5" borderId="21" xfId="11" applyNumberFormat="1" applyFont="1" applyFill="1" applyBorder="1" applyAlignment="1">
      <alignment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8" fillId="10" borderId="1" xfId="7" applyFill="1" applyBorder="1" applyAlignment="1">
      <alignment horizontal="center" vertical="center" wrapText="1"/>
    </xf>
    <xf numFmtId="0" fontId="8" fillId="10" borderId="2" xfId="7" applyFill="1" applyBorder="1" applyAlignment="1">
      <alignment horizontal="center" vertical="center" wrapText="1"/>
    </xf>
    <xf numFmtId="0" fontId="8" fillId="10" borderId="6" xfId="7" applyFill="1" applyBorder="1" applyAlignment="1">
      <alignment horizontal="center" vertical="center" wrapText="1"/>
    </xf>
    <xf numFmtId="0" fontId="8" fillId="10" borderId="7" xfId="7" applyFill="1" applyBorder="1" applyAlignment="1">
      <alignment horizontal="center" vertical="center" wrapText="1"/>
    </xf>
  </cellXfs>
  <cellStyles count="13">
    <cellStyle name="Comma" xfId="11" builtinId="3"/>
    <cellStyle name="Normal" xfId="0" builtinId="0"/>
    <cellStyle name="Normal 2" xfId="3" xr:uid="{03C5BF8C-E9FD-41CA-ACA4-F850114A8612}"/>
    <cellStyle name="Normal 2 2" xfId="7" xr:uid="{D990B0EB-21A7-43A3-8A37-454CB3AEC180}"/>
    <cellStyle name="Normal 3" xfId="9" xr:uid="{6C95C4A8-A939-451D-A92A-6F51BD1A70B3}"/>
    <cellStyle name="Normal 4" xfId="8" xr:uid="{5A00C141-C1F5-40AF-8DED-3C3D82858743}"/>
    <cellStyle name="Normal 8" xfId="10" xr:uid="{3E586C97-3D3C-4F74-9596-6F681C0FD238}"/>
    <cellStyle name="Normal_03 - nss caps" xfId="2" xr:uid="{AF54B0C6-2C56-4C9A-9157-FD8AAE554BC9}"/>
    <cellStyle name="Normal_05 - DEC_F  calc" xfId="5" xr:uid="{FFCE53F0-E4D3-43B8-AD55-2339A13F235E}"/>
    <cellStyle name="Normal_06 - Q3  chartrate" xfId="12" xr:uid="{AC26C023-5771-4866-9B70-19B76487B694}"/>
    <cellStyle name="Normal_11 - Q2  summaries" xfId="4" xr:uid="{5DB4F759-FA0E-4909-9BA2-3A8CFACE36E1}"/>
    <cellStyle name="Normal_pctfoundapr7web" xfId="6" xr:uid="{B323F052-E112-4371-B765-25710602559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\SCHFIN\FY25data\charter25\Q4\25%20-%20Q4%20%20pre%20chasum.xlsx" TargetMode="External"/><Relationship Id="rId1" Type="http://schemas.openxmlformats.org/officeDocument/2006/relationships/externalLinkPath" Target="file:///H:\FINANCE\SCHFIN\FY25data\charter25\Q4\25%20-%20Q4%20%20pre%20chas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odes"/>
      <sheetName val="distinfo"/>
      <sheetName val="calc"/>
      <sheetName val="piv-dist"/>
      <sheetName val="piv-cha"/>
      <sheetName val="piv-detail"/>
      <sheetName val="piv-rates"/>
      <sheetName val="sib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 t="str">
            <v>fy15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F18">
            <v>420</v>
          </cell>
          <cell r="G18" t="str">
            <v>BENJAMIN BANNEKER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F19">
            <v>428</v>
          </cell>
          <cell r="G19" t="str">
            <v>BROOKE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F20">
            <v>429</v>
          </cell>
          <cell r="G20" t="str">
            <v>KIPP ACADEMY LYNN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F21">
            <v>430</v>
          </cell>
          <cell r="G21" t="str">
            <v>ADVANCED MATH AND SCIENCE ACADEMY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F22">
            <v>432</v>
          </cell>
          <cell r="G22" t="str">
            <v>CAPE COD LIGHTHOUSE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F23">
            <v>435</v>
          </cell>
          <cell r="G23" t="str">
            <v>INNOVATION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F24">
            <v>436</v>
          </cell>
          <cell r="G24" t="str">
            <v>COMMUNITY CS OF CAMBRIDGE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F25">
            <v>437</v>
          </cell>
          <cell r="G25" t="str">
            <v>CITY ON A HILL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F26">
            <v>438</v>
          </cell>
          <cell r="G26" t="str">
            <v>CODMAN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F27">
            <v>439</v>
          </cell>
          <cell r="G27" t="str">
            <v>CONSERVATORY LAB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 t="str">
            <v>fy12</v>
          </cell>
          <cell r="F28">
            <v>440</v>
          </cell>
          <cell r="G28" t="str">
            <v>COMMUNITY DAY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F29">
            <v>441</v>
          </cell>
          <cell r="G29" t="str">
            <v>SPRINGFIELD INTERNATIONAL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F30">
            <v>444</v>
          </cell>
          <cell r="G30" t="str">
            <v>NEIGHBORHOOD HOUSE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F31">
            <v>445</v>
          </cell>
          <cell r="G31" t="str">
            <v>ABBY KELLEY FOSTER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F32">
            <v>446</v>
          </cell>
          <cell r="G32" t="str">
            <v>FOXBOROUGH REGIONAL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F33">
            <v>447</v>
          </cell>
          <cell r="G33" t="str">
            <v>BENJAMIN FRANKLIN CLASSICAL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F34">
            <v>449</v>
          </cell>
          <cell r="G34" t="str">
            <v>BOSTON COLLEGIATE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F35">
            <v>450</v>
          </cell>
          <cell r="G35" t="str">
            <v>HILLTOWN COOPERATIVE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 t="str">
            <v>fy12</v>
          </cell>
          <cell r="F36">
            <v>453</v>
          </cell>
          <cell r="G36" t="str">
            <v>HOLYOKE COMMUNITY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 t="str">
            <v>fy20</v>
          </cell>
          <cell r="F37">
            <v>454</v>
          </cell>
          <cell r="G37" t="str">
            <v>LAWRENCE FAMILY DEVELOPMENT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F38">
            <v>455</v>
          </cell>
          <cell r="G38" t="str">
            <v>HILL VIEW MONTESSORI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F39">
            <v>456</v>
          </cell>
          <cell r="G39" t="str">
            <v>LOWELL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F40">
            <v>458</v>
          </cell>
          <cell r="G40" t="str">
            <v>LOWELL MIDDLESEX ACADEMY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F41">
            <v>463</v>
          </cell>
          <cell r="G41" t="str">
            <v>KIPP ACADEMY BOSTON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F42">
            <v>464</v>
          </cell>
          <cell r="G42" t="str">
            <v>MARBLEHEAD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F43">
            <v>466</v>
          </cell>
          <cell r="G43" t="str">
            <v>MARTHA'S VINEYARD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469</v>
          </cell>
          <cell r="G44" t="str">
            <v>MATCH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F45">
            <v>470</v>
          </cell>
          <cell r="G45" t="str">
            <v>MYSTIC VALLEY REGIONAL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 t="str">
            <v>fy15</v>
          </cell>
          <cell r="F46">
            <v>474</v>
          </cell>
          <cell r="G46" t="str">
            <v>SIZER SCHOOL, A NORTH CENTRAL CHARTER ESSENTIAL SCHOOL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F47">
            <v>478</v>
          </cell>
          <cell r="G47" t="str">
            <v>FRANCIS W. PARKER CHARTER ESSENTIAL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 t="str">
            <v>fy20</v>
          </cell>
          <cell r="F48">
            <v>479</v>
          </cell>
          <cell r="G48" t="str">
            <v>PIONEER VALLEY PERFORMING ARTS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F49">
            <v>481</v>
          </cell>
          <cell r="G49" t="str">
            <v>BOSTON RENAISSANCE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F50">
            <v>482</v>
          </cell>
          <cell r="G50" t="str">
            <v>RIVER VALLEY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F51">
            <v>483</v>
          </cell>
          <cell r="G51" t="str">
            <v>RISING TIDE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F52">
            <v>484</v>
          </cell>
          <cell r="G52" t="str">
            <v>ROXBURY PREPARATORY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485</v>
          </cell>
          <cell r="G53" t="str">
            <v>SALEM ACADEMY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F54">
            <v>486</v>
          </cell>
          <cell r="G54" t="str">
            <v>LEARNING FIRST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F55">
            <v>487</v>
          </cell>
          <cell r="G55" t="str">
            <v>PROSPECT HILL ACADEMY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F56">
            <v>488</v>
          </cell>
          <cell r="G56" t="str">
            <v>SOUTH SHORE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F57">
            <v>489</v>
          </cell>
          <cell r="G57" t="str">
            <v>STURGIS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F58">
            <v>491</v>
          </cell>
          <cell r="G58" t="str">
            <v>ATLANTIS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F59">
            <v>492</v>
          </cell>
          <cell r="G59" t="str">
            <v>MARTIN LUTHER KING JR CS OF EXCELLENCE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F60">
            <v>493</v>
          </cell>
          <cell r="G60" t="str">
            <v>PHOENIX ACADEMY CHELSEA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F61">
            <v>494</v>
          </cell>
          <cell r="G61" t="str">
            <v>PIONEER CS OF SCIENCE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F62">
            <v>496</v>
          </cell>
          <cell r="G62" t="str">
            <v>GLOBAL LEARNING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F63">
            <v>497</v>
          </cell>
          <cell r="G63" t="str">
            <v>PIONEER VALLEY CHINESE IMMERSION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 t="str">
            <v>fy13</v>
          </cell>
          <cell r="F64">
            <v>498</v>
          </cell>
          <cell r="G64" t="str">
            <v>VERITAS PREPARATORY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F65">
            <v>499</v>
          </cell>
          <cell r="G65" t="str">
            <v xml:space="preserve">HAMPDEN CS OF SCIENCE 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3502</v>
          </cell>
          <cell r="G66" t="str">
            <v>BAYSTATE ACADEMY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F67">
            <v>3503</v>
          </cell>
          <cell r="G67" t="str">
            <v>COLLEGIATE CS OF LOWELL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F68">
            <v>3506</v>
          </cell>
          <cell r="G68" t="str">
            <v>PIONEER CS OF SCIENCE II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F69">
            <v>3508</v>
          </cell>
          <cell r="G69" t="str">
            <v>PHOENIX ACADEMY SPRINGFIELD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F70">
            <v>3509</v>
          </cell>
          <cell r="G70" t="str">
            <v>ARGOSY COLLEGIATE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F71">
            <v>3510</v>
          </cell>
          <cell r="G71" t="str">
            <v>SPRINGFIELD PREPARATORY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F72">
            <v>3513</v>
          </cell>
          <cell r="G72" t="str">
            <v>NEW HEIGHTS CS OF BROCKTON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3514</v>
          </cell>
          <cell r="G73" t="str">
            <v>LIBERTAS ACADEMY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F74">
            <v>3515</v>
          </cell>
          <cell r="G74" t="str">
            <v>OLD STURBRIDGE ACADEMY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F75">
            <v>3517</v>
          </cell>
          <cell r="G75" t="str">
            <v>MAP ACADEMY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F76">
            <v>3518</v>
          </cell>
          <cell r="G76" t="str">
            <v>PHOENIX ACADEMY LAWRENCE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F77">
            <v>3519</v>
          </cell>
          <cell r="G77" t="str">
            <v>WORCESTER CULTURAL ACADEMY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 t="str">
            <v>fy19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D321" t="str">
            <v>fy24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 t="str">
            <v>fy19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D363" t="str">
            <v>fy15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D364" t="str">
            <v>FY20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D368" t="str">
            <v>fy12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D370" t="str">
            <v>fy20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D382" t="str">
            <v>fy12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D384" t="str">
            <v>fy16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D397" t="str">
            <v>fy13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D398" t="str">
            <v>fy19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</row>
        <row r="401">
          <cell r="A401">
            <v>725</v>
          </cell>
          <cell r="B401" t="str">
            <v>NASHOBA</v>
          </cell>
          <cell r="C401">
            <v>1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</row>
        <row r="407">
          <cell r="A407">
            <v>750</v>
          </cell>
          <cell r="B407" t="str">
            <v>PIONEER</v>
          </cell>
          <cell r="C407">
            <v>1</v>
          </cell>
        </row>
        <row r="408">
          <cell r="A408">
            <v>753</v>
          </cell>
          <cell r="B408" t="str">
            <v>QUABBIN</v>
          </cell>
          <cell r="C408">
            <v>1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D411" t="str">
            <v>fy12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D413" t="str">
            <v>fy13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</row>
        <row r="416">
          <cell r="A416">
            <v>773</v>
          </cell>
          <cell r="B416" t="str">
            <v>TRITON</v>
          </cell>
          <cell r="C416">
            <v>1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</row>
        <row r="419">
          <cell r="A419">
            <v>778</v>
          </cell>
          <cell r="B419" t="str">
            <v>QUABOAG</v>
          </cell>
          <cell r="C419">
            <v>1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D426" t="str">
            <v>fy15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>
        <row r="10">
          <cell r="A10">
            <v>1</v>
          </cell>
          <cell r="B10" t="str">
            <v>ABINGTON</v>
          </cell>
          <cell r="C10">
            <v>1</v>
          </cell>
          <cell r="G10">
            <v>2.4405914564644977</v>
          </cell>
          <cell r="H10">
            <v>2.28720763595198</v>
          </cell>
          <cell r="I10">
            <v>9</v>
          </cell>
          <cell r="J10">
            <v>113.27180899512533</v>
          </cell>
          <cell r="K10">
            <v>14640</v>
          </cell>
          <cell r="L10">
            <v>1943</v>
          </cell>
          <cell r="M10">
            <v>1188</v>
          </cell>
          <cell r="N10">
            <v>36984224.200000003</v>
          </cell>
          <cell r="P10">
            <v>0</v>
          </cell>
          <cell r="R10">
            <v>36451411.399999999</v>
          </cell>
          <cell r="S10">
            <v>532812.80000000447</v>
          </cell>
          <cell r="W10" t="e">
            <v>#REF!</v>
          </cell>
          <cell r="X10" t="str">
            <v/>
          </cell>
          <cell r="AA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G11">
            <v>0</v>
          </cell>
          <cell r="H11">
            <v>0</v>
          </cell>
          <cell r="I11" t="str">
            <v>--</v>
          </cell>
          <cell r="J11">
            <v>0</v>
          </cell>
          <cell r="K11">
            <v>0</v>
          </cell>
          <cell r="L11">
            <v>0</v>
          </cell>
          <cell r="M11">
            <v>1188</v>
          </cell>
          <cell r="N11">
            <v>0</v>
          </cell>
          <cell r="P11">
            <v>0</v>
          </cell>
          <cell r="R11">
            <v>0</v>
          </cell>
          <cell r="S11">
            <v>0</v>
          </cell>
          <cell r="W11" t="e">
            <v>#REF!</v>
          </cell>
          <cell r="X11" t="str">
            <v/>
          </cell>
          <cell r="AA11">
            <v>-2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G12">
            <v>0.22900635207263134</v>
          </cell>
          <cell r="H12">
            <v>0.29293058705782182</v>
          </cell>
          <cell r="I12">
            <v>9</v>
          </cell>
          <cell r="J12">
            <v>110.51006997126424</v>
          </cell>
          <cell r="K12">
            <v>13319</v>
          </cell>
          <cell r="L12">
            <v>1400</v>
          </cell>
          <cell r="M12">
            <v>1188</v>
          </cell>
          <cell r="N12">
            <v>17411974.800000001</v>
          </cell>
          <cell r="P12">
            <v>0</v>
          </cell>
          <cell r="R12">
            <v>17331390</v>
          </cell>
          <cell r="S12">
            <v>80584.800000000745</v>
          </cell>
          <cell r="W12" t="e">
            <v>#REF!</v>
          </cell>
          <cell r="X12" t="str">
            <v/>
          </cell>
          <cell r="AA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G13">
            <v>0</v>
          </cell>
          <cell r="H13">
            <v>0</v>
          </cell>
          <cell r="I13" t="str">
            <v>--</v>
          </cell>
          <cell r="J13">
            <v>0</v>
          </cell>
          <cell r="K13">
            <v>0</v>
          </cell>
          <cell r="L13">
            <v>0</v>
          </cell>
          <cell r="M13">
            <v>1188</v>
          </cell>
          <cell r="N13">
            <v>0</v>
          </cell>
          <cell r="P13">
            <v>0</v>
          </cell>
          <cell r="R13">
            <v>0</v>
          </cell>
          <cell r="S13">
            <v>0</v>
          </cell>
          <cell r="W13" t="e">
            <v>#REF!</v>
          </cell>
          <cell r="X13" t="str">
            <v/>
          </cell>
          <cell r="AA13">
            <v>-4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G14">
            <v>1.9359247406157984</v>
          </cell>
          <cell r="H14">
            <v>2.1048560167428438</v>
          </cell>
          <cell r="I14">
            <v>9</v>
          </cell>
          <cell r="J14">
            <v>135.28796372634139</v>
          </cell>
          <cell r="K14">
            <v>15200</v>
          </cell>
          <cell r="L14">
            <v>5364</v>
          </cell>
          <cell r="M14">
            <v>1188</v>
          </cell>
          <cell r="N14">
            <v>72896482.599999994</v>
          </cell>
          <cell r="P14">
            <v>0</v>
          </cell>
          <cell r="R14">
            <v>71600610</v>
          </cell>
          <cell r="S14">
            <v>1295872.599999994</v>
          </cell>
          <cell r="W14" t="e">
            <v>#REF!</v>
          </cell>
          <cell r="X14" t="str">
            <v/>
          </cell>
          <cell r="AA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G15">
            <v>0</v>
          </cell>
          <cell r="H15">
            <v>0</v>
          </cell>
          <cell r="I15" t="str">
            <v>--</v>
          </cell>
          <cell r="J15">
            <v>0</v>
          </cell>
          <cell r="K15">
            <v>0</v>
          </cell>
          <cell r="L15">
            <v>0</v>
          </cell>
          <cell r="M15">
            <v>1188</v>
          </cell>
          <cell r="N15">
            <v>0</v>
          </cell>
          <cell r="P15">
            <v>0</v>
          </cell>
          <cell r="R15">
            <v>0</v>
          </cell>
          <cell r="S15">
            <v>0</v>
          </cell>
          <cell r="W15" t="e">
            <v>#REF!</v>
          </cell>
          <cell r="X15" t="str">
            <v/>
          </cell>
          <cell r="AA15">
            <v>-6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G16">
            <v>4.2816558299060112</v>
          </cell>
          <cell r="H16">
            <v>4.7980962993750325</v>
          </cell>
          <cell r="I16">
            <v>9</v>
          </cell>
          <cell r="J16">
            <v>147.34722130431419</v>
          </cell>
          <cell r="K16">
            <v>13960</v>
          </cell>
          <cell r="L16">
            <v>6610</v>
          </cell>
          <cell r="M16">
            <v>1188</v>
          </cell>
          <cell r="N16">
            <v>40646433.049999997</v>
          </cell>
          <cell r="P16">
            <v>0</v>
          </cell>
          <cell r="R16">
            <v>39999562.030000001</v>
          </cell>
          <cell r="S16">
            <v>646871.01999999583</v>
          </cell>
          <cell r="W16" t="e">
            <v>#REF!</v>
          </cell>
          <cell r="X16" t="str">
            <v/>
          </cell>
          <cell r="AA16">
            <v>-7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G17">
            <v>5.55121343223444</v>
          </cell>
          <cell r="H17">
            <v>5.5723182243556266</v>
          </cell>
          <cell r="I17">
            <v>9</v>
          </cell>
          <cell r="J17">
            <v>215.85431103384926</v>
          </cell>
          <cell r="K17">
            <v>13695</v>
          </cell>
          <cell r="L17">
            <v>15866</v>
          </cell>
          <cell r="M17">
            <v>1188</v>
          </cell>
          <cell r="N17">
            <v>30179827</v>
          </cell>
          <cell r="P17">
            <v>0</v>
          </cell>
          <cell r="R17">
            <v>29453552.199999999</v>
          </cell>
          <cell r="S17">
            <v>726274.80000000075</v>
          </cell>
          <cell r="W17" t="e">
            <v>#REF!</v>
          </cell>
          <cell r="X17" t="str">
            <v/>
          </cell>
          <cell r="AA17">
            <v>-8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G18">
            <v>0.1414308974511638</v>
          </cell>
          <cell r="H18">
            <v>0.13502343859077034</v>
          </cell>
          <cell r="I18">
            <v>9</v>
          </cell>
          <cell r="J18">
            <v>169.55253890381309</v>
          </cell>
          <cell r="K18">
            <v>13284</v>
          </cell>
          <cell r="L18">
            <v>9239</v>
          </cell>
          <cell r="M18">
            <v>1188</v>
          </cell>
          <cell r="N18">
            <v>124985707.49000001</v>
          </cell>
          <cell r="P18">
            <v>0</v>
          </cell>
          <cell r="R18">
            <v>124680510.09999999</v>
          </cell>
          <cell r="S18">
            <v>305197.3900000155</v>
          </cell>
          <cell r="W18" t="e">
            <v>#REF!</v>
          </cell>
          <cell r="X18" t="str">
            <v/>
          </cell>
          <cell r="AA18">
            <v>-9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G19">
            <v>0.35145297446641449</v>
          </cell>
          <cell r="H19">
            <v>0.36904099652966449</v>
          </cell>
          <cell r="I19">
            <v>9</v>
          </cell>
          <cell r="J19">
            <v>147.8958909879812</v>
          </cell>
          <cell r="K19">
            <v>12863</v>
          </cell>
          <cell r="L19">
            <v>6161</v>
          </cell>
          <cell r="M19">
            <v>1188</v>
          </cell>
          <cell r="N19">
            <v>116793799.07737532</v>
          </cell>
          <cell r="P19">
            <v>0</v>
          </cell>
          <cell r="R19">
            <v>111705059.223107</v>
          </cell>
          <cell r="S19">
            <v>5088739.8542683274</v>
          </cell>
          <cell r="W19" t="e">
            <v>#REF!</v>
          </cell>
          <cell r="X19" t="str">
            <v/>
          </cell>
          <cell r="AA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G20">
            <v>0</v>
          </cell>
          <cell r="H20">
            <v>0</v>
          </cell>
          <cell r="I20" t="str">
            <v>--</v>
          </cell>
          <cell r="J20">
            <v>0</v>
          </cell>
          <cell r="K20">
            <v>0</v>
          </cell>
          <cell r="L20">
            <v>0</v>
          </cell>
          <cell r="M20">
            <v>1188</v>
          </cell>
          <cell r="N20">
            <v>0</v>
          </cell>
          <cell r="P20">
            <v>0</v>
          </cell>
          <cell r="R20">
            <v>0</v>
          </cell>
          <cell r="S20">
            <v>0</v>
          </cell>
          <cell r="W20" t="e">
            <v>#REF!</v>
          </cell>
          <cell r="X20" t="str">
            <v/>
          </cell>
          <cell r="AA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G21">
            <v>0</v>
          </cell>
          <cell r="H21">
            <v>0</v>
          </cell>
          <cell r="I21" t="str">
            <v>--</v>
          </cell>
          <cell r="J21">
            <v>0</v>
          </cell>
          <cell r="K21">
            <v>0</v>
          </cell>
          <cell r="L21">
            <v>0</v>
          </cell>
          <cell r="M21">
            <v>1188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  <cell r="W21" t="e">
            <v>#REF!</v>
          </cell>
          <cell r="X21" t="str">
            <v/>
          </cell>
          <cell r="AA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G22">
            <v>0</v>
          </cell>
          <cell r="H22">
            <v>0</v>
          </cell>
          <cell r="I22" t="str">
            <v>--</v>
          </cell>
          <cell r="J22">
            <v>0</v>
          </cell>
          <cell r="K22">
            <v>19709</v>
          </cell>
          <cell r="L22">
            <v>0</v>
          </cell>
          <cell r="M22">
            <v>1188</v>
          </cell>
          <cell r="N22">
            <v>252309</v>
          </cell>
          <cell r="P22">
            <v>0</v>
          </cell>
          <cell r="R22">
            <v>365610</v>
          </cell>
          <cell r="S22">
            <v>-113301</v>
          </cell>
          <cell r="W22" t="e">
            <v>#REF!</v>
          </cell>
          <cell r="X22" t="str">
            <v/>
          </cell>
          <cell r="AA22">
            <v>-13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G23">
            <v>3.4648798781867211E-2</v>
          </cell>
          <cell r="H23">
            <v>0.10854639454550054</v>
          </cell>
          <cell r="I23">
            <v>9</v>
          </cell>
          <cell r="J23">
            <v>124.00718336020051</v>
          </cell>
          <cell r="K23">
            <v>13219</v>
          </cell>
          <cell r="L23">
            <v>3174</v>
          </cell>
          <cell r="M23">
            <v>1188</v>
          </cell>
          <cell r="N23">
            <v>47520694</v>
          </cell>
          <cell r="P23">
            <v>0</v>
          </cell>
          <cell r="R23">
            <v>46707383.82</v>
          </cell>
          <cell r="S23">
            <v>813310.1799999997</v>
          </cell>
          <cell r="W23" t="e">
            <v>#REF!</v>
          </cell>
          <cell r="X23" t="str">
            <v/>
          </cell>
          <cell r="AA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G24">
            <v>0</v>
          </cell>
          <cell r="H24">
            <v>0</v>
          </cell>
          <cell r="I24" t="str">
            <v>--</v>
          </cell>
          <cell r="J24">
            <v>0</v>
          </cell>
          <cell r="K24">
            <v>0</v>
          </cell>
          <cell r="L24">
            <v>0</v>
          </cell>
          <cell r="M24">
            <v>1188</v>
          </cell>
          <cell r="N24">
            <v>0</v>
          </cell>
          <cell r="P24">
            <v>0</v>
          </cell>
          <cell r="R24">
            <v>820.80799999999999</v>
          </cell>
          <cell r="S24">
            <v>-820.80799999999999</v>
          </cell>
          <cell r="W24" t="e">
            <v>#REF!</v>
          </cell>
          <cell r="X24" t="str">
            <v/>
          </cell>
          <cell r="AA24">
            <v>-15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G25">
            <v>2.8423791138723997</v>
          </cell>
          <cell r="H25">
            <v>2.5915309998638176</v>
          </cell>
          <cell r="I25">
            <v>9</v>
          </cell>
          <cell r="J25">
            <v>102.29056869689384</v>
          </cell>
          <cell r="K25">
            <v>16158</v>
          </cell>
          <cell r="L25">
            <v>370</v>
          </cell>
          <cell r="M25">
            <v>1188</v>
          </cell>
          <cell r="N25">
            <v>104436605.23999999</v>
          </cell>
          <cell r="P25">
            <v>0</v>
          </cell>
          <cell r="R25">
            <v>102134809.89</v>
          </cell>
          <cell r="S25">
            <v>2301795.349999994</v>
          </cell>
          <cell r="W25" t="e">
            <v>#REF!</v>
          </cell>
          <cell r="X25" t="str">
            <v/>
          </cell>
          <cell r="AA25">
            <v>-16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G26">
            <v>0.1290125818995371</v>
          </cell>
          <cell r="H26">
            <v>9.7951313232500337E-2</v>
          </cell>
          <cell r="I26">
            <v>9</v>
          </cell>
          <cell r="J26">
            <v>121.74067600688343</v>
          </cell>
          <cell r="K26">
            <v>13718</v>
          </cell>
          <cell r="L26">
            <v>2982</v>
          </cell>
          <cell r="M26">
            <v>1188</v>
          </cell>
          <cell r="N26">
            <v>40069906.879999995</v>
          </cell>
          <cell r="P26">
            <v>0</v>
          </cell>
          <cell r="R26">
            <v>39511132.350000001</v>
          </cell>
          <cell r="S26">
            <v>558774.52999999374</v>
          </cell>
          <cell r="W26" t="e">
            <v>#REF!</v>
          </cell>
          <cell r="X26" t="str">
            <v/>
          </cell>
          <cell r="AA26">
            <v>-17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G27">
            <v>2.246480914874212</v>
          </cell>
          <cell r="H27">
            <v>2.5150971507216928</v>
          </cell>
          <cell r="I27">
            <v>9</v>
          </cell>
          <cell r="J27">
            <v>147.6878465032753</v>
          </cell>
          <cell r="K27">
            <v>16634</v>
          </cell>
          <cell r="L27">
            <v>7932</v>
          </cell>
          <cell r="M27">
            <v>1188</v>
          </cell>
          <cell r="N27">
            <v>14327438.6</v>
          </cell>
          <cell r="P27">
            <v>0</v>
          </cell>
          <cell r="R27">
            <v>13184920.4</v>
          </cell>
          <cell r="S27">
            <v>1142518.1999999993</v>
          </cell>
          <cell r="W27" t="e">
            <v>#REF!</v>
          </cell>
          <cell r="X27" t="str">
            <v/>
          </cell>
          <cell r="AA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G28">
            <v>0</v>
          </cell>
          <cell r="H28">
            <v>0</v>
          </cell>
          <cell r="I28" t="str">
            <v>--</v>
          </cell>
          <cell r="J28">
            <v>0</v>
          </cell>
          <cell r="K28">
            <v>0</v>
          </cell>
          <cell r="L28">
            <v>0</v>
          </cell>
          <cell r="M28">
            <v>1188</v>
          </cell>
          <cell r="N28">
            <v>0</v>
          </cell>
          <cell r="P28">
            <v>0</v>
          </cell>
          <cell r="R28">
            <v>0</v>
          </cell>
          <cell r="S28">
            <v>0</v>
          </cell>
          <cell r="W28" t="e">
            <v>#REF!</v>
          </cell>
          <cell r="X28" t="str">
            <v/>
          </cell>
          <cell r="AA28">
            <v>-19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G29">
            <v>5.9525070594586342</v>
          </cell>
          <cell r="H29">
            <v>6.2012991472309045</v>
          </cell>
          <cell r="I29">
            <v>9</v>
          </cell>
          <cell r="J29">
            <v>120.34479202093496</v>
          </cell>
          <cell r="K29">
            <v>16751</v>
          </cell>
          <cell r="L29">
            <v>3408</v>
          </cell>
          <cell r="M29">
            <v>1188</v>
          </cell>
          <cell r="N29">
            <v>107728652.35800001</v>
          </cell>
          <cell r="P29">
            <v>0</v>
          </cell>
          <cell r="R29">
            <v>101811810.31760001</v>
          </cell>
          <cell r="S29">
            <v>5916842.0403999984</v>
          </cell>
          <cell r="W29" t="e">
            <v>#REF!</v>
          </cell>
          <cell r="X29" t="str">
            <v/>
          </cell>
          <cell r="AA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G30">
            <v>0</v>
          </cell>
          <cell r="H30">
            <v>0</v>
          </cell>
          <cell r="I30" t="str">
            <v>--</v>
          </cell>
          <cell r="J30">
            <v>0</v>
          </cell>
          <cell r="K30">
            <v>0</v>
          </cell>
          <cell r="L30">
            <v>0</v>
          </cell>
          <cell r="M30">
            <v>1188</v>
          </cell>
          <cell r="N30">
            <v>0</v>
          </cell>
          <cell r="P30">
            <v>0</v>
          </cell>
          <cell r="R30">
            <v>0</v>
          </cell>
          <cell r="S30">
            <v>0</v>
          </cell>
          <cell r="W30" t="e">
            <v>#REF!</v>
          </cell>
          <cell r="X30" t="str">
            <v/>
          </cell>
          <cell r="AA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G31">
            <v>0</v>
          </cell>
          <cell r="H31">
            <v>0</v>
          </cell>
          <cell r="I31" t="str">
            <v>--</v>
          </cell>
          <cell r="J31">
            <v>0</v>
          </cell>
          <cell r="K31">
            <v>19271</v>
          </cell>
          <cell r="L31">
            <v>0</v>
          </cell>
          <cell r="M31">
            <v>1188</v>
          </cell>
          <cell r="N31">
            <v>275631</v>
          </cell>
          <cell r="P31">
            <v>0</v>
          </cell>
          <cell r="R31">
            <v>275631</v>
          </cell>
          <cell r="S31">
            <v>0</v>
          </cell>
          <cell r="W31" t="e">
            <v>#REF!</v>
          </cell>
          <cell r="X31" t="str">
            <v/>
          </cell>
          <cell r="AA31">
            <v>-22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G32">
            <v>0</v>
          </cell>
          <cell r="H32">
            <v>0</v>
          </cell>
          <cell r="I32">
            <v>9</v>
          </cell>
          <cell r="J32">
            <v>158.99819264055247</v>
          </cell>
          <cell r="K32">
            <v>13505</v>
          </cell>
          <cell r="L32">
            <v>7968</v>
          </cell>
          <cell r="M32">
            <v>1188</v>
          </cell>
          <cell r="N32">
            <v>56966827</v>
          </cell>
          <cell r="P32">
            <v>0</v>
          </cell>
          <cell r="R32">
            <v>55805060</v>
          </cell>
          <cell r="S32">
            <v>1161767</v>
          </cell>
          <cell r="W32" t="e">
            <v>#REF!</v>
          </cell>
          <cell r="X32" t="str">
            <v/>
          </cell>
          <cell r="AA32">
            <v>-23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G33">
            <v>1.5420885968801441</v>
          </cell>
          <cell r="H33">
            <v>1.6149799592708556</v>
          </cell>
          <cell r="I33">
            <v>9</v>
          </cell>
          <cell r="J33">
            <v>121.49007807491503</v>
          </cell>
          <cell r="K33">
            <v>13247</v>
          </cell>
          <cell r="L33">
            <v>2847</v>
          </cell>
          <cell r="M33">
            <v>1188</v>
          </cell>
          <cell r="N33">
            <v>34017202.309311293</v>
          </cell>
          <cell r="P33">
            <v>0</v>
          </cell>
          <cell r="R33">
            <v>33906273.799999997</v>
          </cell>
          <cell r="S33">
            <v>110928.50931129605</v>
          </cell>
          <cell r="W33" t="e">
            <v>#REF!</v>
          </cell>
          <cell r="X33" t="str">
            <v/>
          </cell>
          <cell r="AA33">
            <v>-24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G34">
            <v>7.5409328404405853</v>
          </cell>
          <cell r="H34">
            <v>7.5644967954561979</v>
          </cell>
          <cell r="I34">
            <v>9</v>
          </cell>
          <cell r="J34">
            <v>142.49966167492099</v>
          </cell>
          <cell r="K34">
            <v>13834</v>
          </cell>
          <cell r="L34">
            <v>5879</v>
          </cell>
          <cell r="M34">
            <v>1188</v>
          </cell>
          <cell r="N34">
            <v>43833821.200000003</v>
          </cell>
          <cell r="P34">
            <v>0</v>
          </cell>
          <cell r="R34">
            <v>43047008.700000003</v>
          </cell>
          <cell r="S34">
            <v>786812.5</v>
          </cell>
          <cell r="W34" t="e">
            <v>#REF!</v>
          </cell>
          <cell r="X34" t="str">
            <v/>
          </cell>
          <cell r="AA34">
            <v>-25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G35">
            <v>0.14834588124504247</v>
          </cell>
          <cell r="H35">
            <v>4.8337150142788284E-2</v>
          </cell>
          <cell r="I35">
            <v>9</v>
          </cell>
          <cell r="J35">
            <v>138.53272318427244</v>
          </cell>
          <cell r="K35">
            <v>13168</v>
          </cell>
          <cell r="L35">
            <v>5074</v>
          </cell>
          <cell r="M35">
            <v>1188</v>
          </cell>
          <cell r="N35">
            <v>85369120.599999994</v>
          </cell>
          <cell r="P35">
            <v>0</v>
          </cell>
          <cell r="R35">
            <v>80871306.200000003</v>
          </cell>
          <cell r="S35">
            <v>4497814.3999999911</v>
          </cell>
          <cell r="W35" t="e">
            <v>#REF!</v>
          </cell>
          <cell r="X35" t="str">
            <v/>
          </cell>
          <cell r="AA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G36">
            <v>0</v>
          </cell>
          <cell r="H36">
            <v>0</v>
          </cell>
          <cell r="I36">
            <v>9</v>
          </cell>
          <cell r="J36">
            <v>108.16086500142494</v>
          </cell>
          <cell r="K36">
            <v>13043</v>
          </cell>
          <cell r="L36">
            <v>1064</v>
          </cell>
          <cell r="M36">
            <v>1188</v>
          </cell>
          <cell r="N36">
            <v>9647431</v>
          </cell>
          <cell r="P36">
            <v>0</v>
          </cell>
          <cell r="R36">
            <v>10464691</v>
          </cell>
          <cell r="S36">
            <v>-817260</v>
          </cell>
          <cell r="W36" t="e">
            <v>#REF!</v>
          </cell>
          <cell r="X36" t="str">
            <v/>
          </cell>
          <cell r="AA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G37">
            <v>0</v>
          </cell>
          <cell r="H37">
            <v>0</v>
          </cell>
          <cell r="I37" t="str">
            <v>--</v>
          </cell>
          <cell r="J37">
            <v>0</v>
          </cell>
          <cell r="K37">
            <v>0</v>
          </cell>
          <cell r="L37">
            <v>0</v>
          </cell>
          <cell r="M37">
            <v>1188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  <cell r="W37" t="e">
            <v>#REF!</v>
          </cell>
          <cell r="X37" t="str">
            <v/>
          </cell>
          <cell r="AA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G38">
            <v>0</v>
          </cell>
          <cell r="H38">
            <v>0</v>
          </cell>
          <cell r="I38" t="str">
            <v>--</v>
          </cell>
          <cell r="J38">
            <v>0</v>
          </cell>
          <cell r="K38">
            <v>0</v>
          </cell>
          <cell r="L38">
            <v>0</v>
          </cell>
          <cell r="M38">
            <v>1188</v>
          </cell>
          <cell r="N38">
            <v>0</v>
          </cell>
          <cell r="P38">
            <v>0</v>
          </cell>
          <cell r="R38">
            <v>345717.23</v>
          </cell>
          <cell r="S38">
            <v>-345717.23</v>
          </cell>
          <cell r="W38" t="e">
            <v>#REF!</v>
          </cell>
          <cell r="X38" t="str">
            <v/>
          </cell>
          <cell r="AA38">
            <v>-29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G39">
            <v>0.42510678889242198</v>
          </cell>
          <cell r="H39">
            <v>0.56370877476973369</v>
          </cell>
          <cell r="I39">
            <v>9</v>
          </cell>
          <cell r="J39">
            <v>128.94257828956592</v>
          </cell>
          <cell r="K39">
            <v>14041</v>
          </cell>
          <cell r="L39">
            <v>4064</v>
          </cell>
          <cell r="M39">
            <v>1188</v>
          </cell>
          <cell r="N39">
            <v>82710083.799999997</v>
          </cell>
          <cell r="P39">
            <v>0</v>
          </cell>
          <cell r="R39">
            <v>77821810.799999997</v>
          </cell>
          <cell r="S39">
            <v>4888273</v>
          </cell>
          <cell r="W39" t="e">
            <v>#REF!</v>
          </cell>
          <cell r="X39" t="str">
            <v/>
          </cell>
          <cell r="AA39">
            <v>-30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G40">
            <v>1.8458364767577882</v>
          </cell>
          <cell r="H40">
            <v>1.4150832207853341</v>
          </cell>
          <cell r="I40">
            <v>9</v>
          </cell>
          <cell r="J40">
            <v>142.17121727324997</v>
          </cell>
          <cell r="K40">
            <v>13245</v>
          </cell>
          <cell r="L40">
            <v>5586</v>
          </cell>
          <cell r="M40">
            <v>1188</v>
          </cell>
          <cell r="N40">
            <v>94900991</v>
          </cell>
          <cell r="P40">
            <v>0</v>
          </cell>
          <cell r="R40">
            <v>93701416.900000006</v>
          </cell>
          <cell r="S40">
            <v>1199574.099999994</v>
          </cell>
          <cell r="W40" t="e">
            <v>#REF!</v>
          </cell>
          <cell r="X40" t="str">
            <v/>
          </cell>
          <cell r="AA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G41">
            <v>0</v>
          </cell>
          <cell r="H41">
            <v>0</v>
          </cell>
          <cell r="I41" t="str">
            <v>--</v>
          </cell>
          <cell r="J41">
            <v>0</v>
          </cell>
          <cell r="K41">
            <v>18703</v>
          </cell>
          <cell r="L41">
            <v>0</v>
          </cell>
          <cell r="M41">
            <v>1188</v>
          </cell>
          <cell r="N41">
            <v>397650</v>
          </cell>
          <cell r="P41">
            <v>0</v>
          </cell>
          <cell r="R41">
            <v>438004</v>
          </cell>
          <cell r="S41">
            <v>-40354</v>
          </cell>
          <cell r="W41" t="e">
            <v>#REF!</v>
          </cell>
          <cell r="X41" t="str">
            <v/>
          </cell>
          <cell r="AA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G42">
            <v>0</v>
          </cell>
          <cell r="H42">
            <v>0</v>
          </cell>
          <cell r="I42" t="str">
            <v>--</v>
          </cell>
          <cell r="J42">
            <v>0</v>
          </cell>
          <cell r="K42">
            <v>19271</v>
          </cell>
          <cell r="L42">
            <v>0</v>
          </cell>
          <cell r="M42">
            <v>1188</v>
          </cell>
          <cell r="N42">
            <v>305626</v>
          </cell>
          <cell r="P42">
            <v>0</v>
          </cell>
          <cell r="R42">
            <v>269731</v>
          </cell>
          <cell r="S42">
            <v>35895</v>
          </cell>
          <cell r="W42" t="e">
            <v>#REF!</v>
          </cell>
          <cell r="X42" t="str">
            <v/>
          </cell>
          <cell r="AA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G43">
            <v>0</v>
          </cell>
          <cell r="H43">
            <v>0</v>
          </cell>
          <cell r="I43" t="str">
            <v>--</v>
          </cell>
          <cell r="J43">
            <v>0</v>
          </cell>
          <cell r="K43">
            <v>0</v>
          </cell>
          <cell r="L43">
            <v>0</v>
          </cell>
          <cell r="M43">
            <v>1188</v>
          </cell>
          <cell r="N43">
            <v>0</v>
          </cell>
          <cell r="P43">
            <v>0</v>
          </cell>
          <cell r="R43">
            <v>873.40000000000009</v>
          </cell>
          <cell r="S43">
            <v>-873.40000000000009</v>
          </cell>
          <cell r="W43" t="e">
            <v>#REF!</v>
          </cell>
          <cell r="X43" t="str">
            <v/>
          </cell>
          <cell r="AA43">
            <v>-34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F44">
            <v>24</v>
          </cell>
          <cell r="G44">
            <v>16.452913249206933</v>
          </cell>
          <cell r="H44">
            <v>16.242944017643119</v>
          </cell>
          <cell r="I44">
            <v>18</v>
          </cell>
          <cell r="J44">
            <v>138.46677323216826</v>
          </cell>
          <cell r="K44">
            <v>19975</v>
          </cell>
          <cell r="L44">
            <v>7684</v>
          </cell>
          <cell r="M44">
            <v>1188</v>
          </cell>
          <cell r="N44">
            <v>1602007312.943737</v>
          </cell>
          <cell r="O44">
            <v>327549</v>
          </cell>
          <cell r="P44">
            <v>0</v>
          </cell>
          <cell r="R44">
            <v>1571454354.0118084</v>
          </cell>
          <cell r="S44">
            <v>30552958.931928635</v>
          </cell>
          <cell r="W44" t="e">
            <v>#REF!</v>
          </cell>
          <cell r="X44" t="str">
            <v/>
          </cell>
          <cell r="AA44">
            <v>-35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G45">
            <v>6.2927375446440736</v>
          </cell>
          <cell r="H45">
            <v>5.8860029924790753</v>
          </cell>
          <cell r="I45">
            <v>9</v>
          </cell>
          <cell r="J45">
            <v>146.74294500160522</v>
          </cell>
          <cell r="K45">
            <v>14199</v>
          </cell>
          <cell r="L45">
            <v>6637</v>
          </cell>
          <cell r="M45">
            <v>1188</v>
          </cell>
          <cell r="N45">
            <v>35775194.18</v>
          </cell>
          <cell r="P45">
            <v>0</v>
          </cell>
          <cell r="R45">
            <v>35233483.890000001</v>
          </cell>
          <cell r="S45">
            <v>541710.28999999911</v>
          </cell>
          <cell r="W45" t="e">
            <v>#REF!</v>
          </cell>
          <cell r="X45" t="str">
            <v/>
          </cell>
          <cell r="AA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G46">
            <v>0</v>
          </cell>
          <cell r="H46">
            <v>0</v>
          </cell>
          <cell r="I46" t="str">
            <v>--</v>
          </cell>
          <cell r="J46">
            <v>0</v>
          </cell>
          <cell r="K46">
            <v>18182</v>
          </cell>
          <cell r="L46">
            <v>0</v>
          </cell>
          <cell r="M46">
            <v>1188</v>
          </cell>
          <cell r="N46">
            <v>197649</v>
          </cell>
          <cell r="P46">
            <v>0</v>
          </cell>
          <cell r="R46">
            <v>126303.25</v>
          </cell>
          <cell r="S46">
            <v>71345.75</v>
          </cell>
          <cell r="W46" t="e">
            <v>#REF!</v>
          </cell>
          <cell r="X46" t="str">
            <v/>
          </cell>
          <cell r="AA46">
            <v>-37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G47">
            <v>0.1222543368303244</v>
          </cell>
          <cell r="H47">
            <v>0.11913601588132872</v>
          </cell>
          <cell r="I47">
            <v>9</v>
          </cell>
          <cell r="J47">
            <v>173.37693791462496</v>
          </cell>
          <cell r="K47">
            <v>12113</v>
          </cell>
          <cell r="L47">
            <v>8888</v>
          </cell>
          <cell r="M47">
            <v>1188</v>
          </cell>
          <cell r="N47">
            <v>16030416.879999999</v>
          </cell>
          <cell r="P47">
            <v>0</v>
          </cell>
          <cell r="R47">
            <v>15188618</v>
          </cell>
          <cell r="S47">
            <v>841798.87999999896</v>
          </cell>
          <cell r="W47" t="e">
            <v>#REF!</v>
          </cell>
          <cell r="X47" t="str">
            <v/>
          </cell>
          <cell r="AA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G48">
            <v>0</v>
          </cell>
          <cell r="H48">
            <v>0</v>
          </cell>
          <cell r="I48" t="str">
            <v>--</v>
          </cell>
          <cell r="J48">
            <v>0</v>
          </cell>
          <cell r="K48">
            <v>19098</v>
          </cell>
          <cell r="L48">
            <v>0</v>
          </cell>
          <cell r="M48">
            <v>1188</v>
          </cell>
          <cell r="N48">
            <v>334059</v>
          </cell>
          <cell r="P48">
            <v>0</v>
          </cell>
          <cell r="R48">
            <v>460996.05</v>
          </cell>
          <cell r="S48">
            <v>-126937.04999999999</v>
          </cell>
          <cell r="W48" t="e">
            <v>#REF!</v>
          </cell>
          <cell r="X48" t="str">
            <v/>
          </cell>
          <cell r="AA48">
            <v>-39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G49">
            <v>0.50422230894014419</v>
          </cell>
          <cell r="H49">
            <v>0.5826301294521794</v>
          </cell>
          <cell r="I49">
            <v>9</v>
          </cell>
          <cell r="J49">
            <v>132.51662806116886</v>
          </cell>
          <cell r="K49">
            <v>14193</v>
          </cell>
          <cell r="L49">
            <v>4615</v>
          </cell>
          <cell r="M49">
            <v>1188</v>
          </cell>
          <cell r="N49">
            <v>98618998.736000001</v>
          </cell>
          <cell r="P49">
            <v>0</v>
          </cell>
          <cell r="R49">
            <v>95673958.850999996</v>
          </cell>
          <cell r="S49">
            <v>2945039.8850000054</v>
          </cell>
          <cell r="W49" t="e">
            <v>#REF!</v>
          </cell>
          <cell r="X49" t="str">
            <v/>
          </cell>
          <cell r="AA49">
            <v>-40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G50">
            <v>0</v>
          </cell>
          <cell r="H50">
            <v>0</v>
          </cell>
          <cell r="I50">
            <v>9</v>
          </cell>
          <cell r="J50">
            <v>193.19067462920677</v>
          </cell>
          <cell r="K50">
            <v>14215</v>
          </cell>
          <cell r="L50">
            <v>13247</v>
          </cell>
          <cell r="M50">
            <v>1188</v>
          </cell>
          <cell r="N50">
            <v>11884143.199999999</v>
          </cell>
          <cell r="P50">
            <v>0</v>
          </cell>
          <cell r="R50">
            <v>10960670.114</v>
          </cell>
          <cell r="S50">
            <v>923473.0859999992</v>
          </cell>
          <cell r="W50" t="e">
            <v>#REF!</v>
          </cell>
          <cell r="X50" t="str">
            <v/>
          </cell>
          <cell r="AA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G51">
            <v>0</v>
          </cell>
          <cell r="H51">
            <v>0</v>
          </cell>
          <cell r="I51" t="str">
            <v>--</v>
          </cell>
          <cell r="J51">
            <v>0</v>
          </cell>
          <cell r="K51">
            <v>18601</v>
          </cell>
          <cell r="L51">
            <v>0</v>
          </cell>
          <cell r="M51">
            <v>1188</v>
          </cell>
          <cell r="N51">
            <v>2674382</v>
          </cell>
          <cell r="P51">
            <v>0</v>
          </cell>
          <cell r="R51">
            <v>2270215</v>
          </cell>
          <cell r="S51">
            <v>404167</v>
          </cell>
          <cell r="W51" t="e">
            <v>#REF!</v>
          </cell>
          <cell r="X51" t="str">
            <v/>
          </cell>
          <cell r="AA51">
            <v>-42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G52">
            <v>1.6954676022012747</v>
          </cell>
          <cell r="H52">
            <v>2.117919664685334</v>
          </cell>
          <cell r="I52">
            <v>9</v>
          </cell>
          <cell r="J52">
            <v>132.87053087472833</v>
          </cell>
          <cell r="K52">
            <v>13614</v>
          </cell>
          <cell r="L52">
            <v>4475</v>
          </cell>
          <cell r="M52">
            <v>1188</v>
          </cell>
          <cell r="N52">
            <v>5026347.4000000004</v>
          </cell>
          <cell r="P52">
            <v>0</v>
          </cell>
          <cell r="R52">
            <v>4852091.9000000004</v>
          </cell>
          <cell r="S52">
            <v>174255.5</v>
          </cell>
          <cell r="W52" t="e">
            <v>#REF!</v>
          </cell>
          <cell r="X52" t="str">
            <v/>
          </cell>
          <cell r="AA52">
            <v>-43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F53">
            <v>9</v>
          </cell>
          <cell r="G53">
            <v>8.911651854035723</v>
          </cell>
          <cell r="H53">
            <v>9.4542673375282735</v>
          </cell>
          <cell r="I53">
            <v>18</v>
          </cell>
          <cell r="J53">
            <v>100</v>
          </cell>
          <cell r="K53">
            <v>18773</v>
          </cell>
          <cell r="L53">
            <v>0</v>
          </cell>
          <cell r="M53">
            <v>1188</v>
          </cell>
          <cell r="N53">
            <v>314248771.89655787</v>
          </cell>
          <cell r="O53">
            <v>5985</v>
          </cell>
          <cell r="P53">
            <v>0</v>
          </cell>
          <cell r="R53">
            <v>331657931.67858499</v>
          </cell>
          <cell r="S53">
            <v>-17409159.782027125</v>
          </cell>
          <cell r="W53" t="e">
            <v>#REF!</v>
          </cell>
          <cell r="X53" t="str">
            <v/>
          </cell>
          <cell r="AA53">
            <v>-44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G54">
            <v>1.6371965453072761</v>
          </cell>
          <cell r="H54">
            <v>0.66171136128112529</v>
          </cell>
          <cell r="I54">
            <v>9</v>
          </cell>
          <cell r="J54">
            <v>134.37572556265917</v>
          </cell>
          <cell r="K54">
            <v>14366</v>
          </cell>
          <cell r="L54">
            <v>4938</v>
          </cell>
          <cell r="M54">
            <v>1188</v>
          </cell>
          <cell r="N54">
            <v>4482619.12</v>
          </cell>
          <cell r="P54">
            <v>0</v>
          </cell>
          <cell r="R54">
            <v>4161047.8259999999</v>
          </cell>
          <cell r="S54">
            <v>321571.29400000023</v>
          </cell>
          <cell r="W54" t="e">
            <v>#REF!</v>
          </cell>
          <cell r="X54" t="str">
            <v/>
          </cell>
          <cell r="AA54">
            <v>-45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G55">
            <v>5.8495688687826633E-2</v>
          </cell>
          <cell r="H55">
            <v>0.11818968852778475</v>
          </cell>
          <cell r="I55">
            <v>9</v>
          </cell>
          <cell r="J55">
            <v>196.86805006097293</v>
          </cell>
          <cell r="K55">
            <v>13334</v>
          </cell>
          <cell r="L55">
            <v>12916</v>
          </cell>
          <cell r="M55">
            <v>1188</v>
          </cell>
          <cell r="N55">
            <v>184117584.80000001</v>
          </cell>
          <cell r="O55">
            <v>98079</v>
          </cell>
          <cell r="P55">
            <v>0</v>
          </cell>
          <cell r="R55">
            <v>179793637.43152943</v>
          </cell>
          <cell r="S55">
            <v>4323947.3684705794</v>
          </cell>
          <cell r="W55" t="e">
            <v>#REF!</v>
          </cell>
          <cell r="X55" t="str">
            <v/>
          </cell>
          <cell r="AA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G56">
            <v>0</v>
          </cell>
          <cell r="H56">
            <v>0</v>
          </cell>
          <cell r="I56" t="str">
            <v>--</v>
          </cell>
          <cell r="J56">
            <v>0</v>
          </cell>
          <cell r="K56">
            <v>16860</v>
          </cell>
          <cell r="L56">
            <v>0</v>
          </cell>
          <cell r="M56">
            <v>1188</v>
          </cell>
          <cell r="N56">
            <v>40806</v>
          </cell>
          <cell r="P56">
            <v>0</v>
          </cell>
          <cell r="R56">
            <v>41636</v>
          </cell>
          <cell r="S56">
            <v>-830</v>
          </cell>
          <cell r="W56" t="e">
            <v>#REF!</v>
          </cell>
          <cell r="X56" t="str">
            <v/>
          </cell>
          <cell r="AA56">
            <v>-47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G57">
            <v>3.7771086471359239E-2</v>
          </cell>
          <cell r="H57">
            <v>0.15851277224292198</v>
          </cell>
          <cell r="I57">
            <v>9</v>
          </cell>
          <cell r="J57">
            <v>178.63872073308423</v>
          </cell>
          <cell r="K57">
            <v>13918</v>
          </cell>
          <cell r="L57">
            <v>10945</v>
          </cell>
          <cell r="M57">
            <v>1188</v>
          </cell>
          <cell r="N57">
            <v>91974292</v>
          </cell>
          <cell r="P57">
            <v>0</v>
          </cell>
          <cell r="R57">
            <v>91201257</v>
          </cell>
          <cell r="S57">
            <v>773035</v>
          </cell>
          <cell r="W57" t="e">
            <v>#REF!</v>
          </cell>
          <cell r="X57" t="str">
            <v/>
          </cell>
          <cell r="AA57">
            <v>-48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G58">
            <v>7.2805292417124772</v>
          </cell>
          <cell r="H58">
            <v>6.8054971954267049</v>
          </cell>
          <cell r="I58">
            <v>9</v>
          </cell>
          <cell r="J58">
            <v>235.31802755334871</v>
          </cell>
          <cell r="K58">
            <v>16303</v>
          </cell>
          <cell r="L58">
            <v>22061</v>
          </cell>
          <cell r="M58">
            <v>1188</v>
          </cell>
          <cell r="N58">
            <v>288181677.79393691</v>
          </cell>
          <cell r="P58">
            <v>0</v>
          </cell>
          <cell r="R58">
            <v>270351198.50317049</v>
          </cell>
          <cell r="S58">
            <v>17830479.290766418</v>
          </cell>
          <cell r="W58" t="e">
            <v>#REF!</v>
          </cell>
          <cell r="X58" t="str">
            <v/>
          </cell>
          <cell r="AA58">
            <v>-49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G59">
            <v>0.59999435990304795</v>
          </cell>
          <cell r="H59">
            <v>0.54279859423033494</v>
          </cell>
          <cell r="I59">
            <v>9</v>
          </cell>
          <cell r="J59">
            <v>143.68108828905861</v>
          </cell>
          <cell r="K59">
            <v>13674</v>
          </cell>
          <cell r="L59">
            <v>5973</v>
          </cell>
          <cell r="M59">
            <v>1188</v>
          </cell>
          <cell r="N59">
            <v>67069812.610000007</v>
          </cell>
          <cell r="O59">
            <v>1134</v>
          </cell>
          <cell r="P59">
            <v>0</v>
          </cell>
          <cell r="R59">
            <v>65329129.799999997</v>
          </cell>
          <cell r="S59">
            <v>1740682.8100000098</v>
          </cell>
          <cell r="W59" t="e">
            <v>#REF!</v>
          </cell>
          <cell r="X59" t="str">
            <v/>
          </cell>
          <cell r="AA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G60">
            <v>0</v>
          </cell>
          <cell r="H60">
            <v>0</v>
          </cell>
          <cell r="I60">
            <v>9</v>
          </cell>
          <cell r="J60">
            <v>201.40840223459659</v>
          </cell>
          <cell r="K60">
            <v>12003</v>
          </cell>
          <cell r="L60">
            <v>12172</v>
          </cell>
          <cell r="M60">
            <v>1188</v>
          </cell>
          <cell r="N60">
            <v>14116461</v>
          </cell>
          <cell r="P60">
            <v>0</v>
          </cell>
          <cell r="R60">
            <v>14069372</v>
          </cell>
          <cell r="S60">
            <v>47089</v>
          </cell>
          <cell r="W60" t="e">
            <v>#REF!</v>
          </cell>
          <cell r="X60" t="str">
            <v/>
          </cell>
          <cell r="AA60">
            <v>-51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G61">
            <v>4.2662948408187189</v>
          </cell>
          <cell r="H61">
            <v>4.4059164215241111</v>
          </cell>
          <cell r="I61">
            <v>9</v>
          </cell>
          <cell r="J61">
            <v>148.69240056490659</v>
          </cell>
          <cell r="K61">
            <v>13963</v>
          </cell>
          <cell r="L61">
            <v>6799</v>
          </cell>
          <cell r="M61">
            <v>1188</v>
          </cell>
          <cell r="N61">
            <v>32436657.059999999</v>
          </cell>
          <cell r="P61">
            <v>0</v>
          </cell>
          <cell r="R61">
            <v>30560568.719999999</v>
          </cell>
          <cell r="S61">
            <v>1876088.3399999999</v>
          </cell>
          <cell r="W61" t="e">
            <v>#REF!</v>
          </cell>
          <cell r="X61" t="str">
            <v/>
          </cell>
          <cell r="AA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G62">
            <v>0</v>
          </cell>
          <cell r="H62">
            <v>0</v>
          </cell>
          <cell r="I62" t="str">
            <v>--</v>
          </cell>
          <cell r="J62">
            <v>0</v>
          </cell>
          <cell r="K62">
            <v>19709</v>
          </cell>
          <cell r="L62">
            <v>0</v>
          </cell>
          <cell r="M62">
            <v>1188</v>
          </cell>
          <cell r="N62">
            <v>224548</v>
          </cell>
          <cell r="P62">
            <v>0</v>
          </cell>
          <cell r="R62">
            <v>224548</v>
          </cell>
          <cell r="S62">
            <v>0</v>
          </cell>
          <cell r="W62" t="e">
            <v>#REF!</v>
          </cell>
          <cell r="X62" t="str">
            <v/>
          </cell>
          <cell r="AA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G63">
            <v>0</v>
          </cell>
          <cell r="H63">
            <v>0</v>
          </cell>
          <cell r="I63" t="str">
            <v>--</v>
          </cell>
          <cell r="J63">
            <v>0</v>
          </cell>
          <cell r="K63">
            <v>0</v>
          </cell>
          <cell r="L63">
            <v>0</v>
          </cell>
          <cell r="M63">
            <v>1188</v>
          </cell>
          <cell r="N63">
            <v>0</v>
          </cell>
          <cell r="P63">
            <v>0</v>
          </cell>
          <cell r="R63">
            <v>25750</v>
          </cell>
          <cell r="S63">
            <v>-25750</v>
          </cell>
          <cell r="W63" t="e">
            <v>#REF!</v>
          </cell>
          <cell r="X63" t="str">
            <v/>
          </cell>
          <cell r="AA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G64">
            <v>0</v>
          </cell>
          <cell r="H64">
            <v>0</v>
          </cell>
          <cell r="I64" t="str">
            <v>--</v>
          </cell>
          <cell r="J64">
            <v>0</v>
          </cell>
          <cell r="K64">
            <v>0</v>
          </cell>
          <cell r="L64">
            <v>0</v>
          </cell>
          <cell r="M64">
            <v>1188</v>
          </cell>
          <cell r="N64">
            <v>0</v>
          </cell>
          <cell r="P64">
            <v>0</v>
          </cell>
          <cell r="R64">
            <v>0</v>
          </cell>
          <cell r="S64">
            <v>0</v>
          </cell>
          <cell r="W64" t="e">
            <v>#REF!</v>
          </cell>
          <cell r="X64" t="str">
            <v/>
          </cell>
          <cell r="AA64">
            <v>-55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G65">
            <v>1.8084844724364619</v>
          </cell>
          <cell r="H65">
            <v>1.6236710140292809</v>
          </cell>
          <cell r="I65">
            <v>9</v>
          </cell>
          <cell r="J65">
            <v>129.65461497815497</v>
          </cell>
          <cell r="K65">
            <v>12910</v>
          </cell>
          <cell r="L65">
            <v>3828</v>
          </cell>
          <cell r="M65">
            <v>1188</v>
          </cell>
          <cell r="N65">
            <v>88331256</v>
          </cell>
          <cell r="P65">
            <v>0</v>
          </cell>
          <cell r="R65">
            <v>86801390.200000003</v>
          </cell>
          <cell r="S65">
            <v>1529865.799999997</v>
          </cell>
          <cell r="W65" t="e">
            <v>#REF!</v>
          </cell>
          <cell r="X65" t="str">
            <v/>
          </cell>
          <cell r="AA65">
            <v>-56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F66">
            <v>12</v>
          </cell>
          <cell r="G66">
            <v>11.89370728750561</v>
          </cell>
          <cell r="H66">
            <v>12.051270048816397</v>
          </cell>
          <cell r="I66">
            <v>18</v>
          </cell>
          <cell r="J66">
            <v>102.2918732408081</v>
          </cell>
          <cell r="K66">
            <v>20708</v>
          </cell>
          <cell r="L66">
            <v>475</v>
          </cell>
          <cell r="M66">
            <v>1188</v>
          </cell>
          <cell r="N66">
            <v>150674169</v>
          </cell>
          <cell r="P66">
            <v>0</v>
          </cell>
          <cell r="R66">
            <v>148736272.19999999</v>
          </cell>
          <cell r="S66">
            <v>1937896.8000000119</v>
          </cell>
          <cell r="W66" t="e">
            <v>#REF!</v>
          </cell>
          <cell r="X66" t="str">
            <v/>
          </cell>
          <cell r="AA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G67">
            <v>0</v>
          </cell>
          <cell r="H67">
            <v>0</v>
          </cell>
          <cell r="I67" t="str">
            <v>--</v>
          </cell>
          <cell r="J67">
            <v>0</v>
          </cell>
          <cell r="K67">
            <v>16860</v>
          </cell>
          <cell r="L67">
            <v>0</v>
          </cell>
          <cell r="M67">
            <v>1188</v>
          </cell>
          <cell r="N67">
            <v>580889</v>
          </cell>
          <cell r="P67">
            <v>0</v>
          </cell>
          <cell r="R67">
            <v>33481</v>
          </cell>
          <cell r="S67">
            <v>547408</v>
          </cell>
          <cell r="W67" t="e">
            <v>#REF!</v>
          </cell>
          <cell r="X67" t="str">
            <v/>
          </cell>
          <cell r="AA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G68">
            <v>0</v>
          </cell>
          <cell r="H68">
            <v>0</v>
          </cell>
          <cell r="I68" t="str">
            <v>--</v>
          </cell>
          <cell r="J68">
            <v>0</v>
          </cell>
          <cell r="K68">
            <v>16860</v>
          </cell>
          <cell r="L68">
            <v>0</v>
          </cell>
          <cell r="M68">
            <v>1188</v>
          </cell>
          <cell r="N68">
            <v>170880</v>
          </cell>
          <cell r="P68">
            <v>0</v>
          </cell>
          <cell r="R68">
            <v>156872</v>
          </cell>
          <cell r="S68">
            <v>14008</v>
          </cell>
          <cell r="W68" t="e">
            <v>#REF!</v>
          </cell>
          <cell r="X68" t="str">
            <v/>
          </cell>
          <cell r="AA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G69">
            <v>0</v>
          </cell>
          <cell r="H69">
            <v>0</v>
          </cell>
          <cell r="I69" t="str">
            <v>--</v>
          </cell>
          <cell r="J69">
            <v>0</v>
          </cell>
          <cell r="K69">
            <v>19098</v>
          </cell>
          <cell r="L69">
            <v>0</v>
          </cell>
          <cell r="M69">
            <v>1188</v>
          </cell>
          <cell r="N69">
            <v>407992</v>
          </cell>
          <cell r="P69">
            <v>0</v>
          </cell>
          <cell r="R69">
            <v>406499</v>
          </cell>
          <cell r="S69">
            <v>1493</v>
          </cell>
          <cell r="W69" t="e">
            <v>#REF!</v>
          </cell>
          <cell r="X69" t="str">
            <v/>
          </cell>
          <cell r="AA69">
            <v>-60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G70">
            <v>4.5532442789407366</v>
          </cell>
          <cell r="H70">
            <v>4.6962626610041731</v>
          </cell>
          <cell r="I70">
            <v>9</v>
          </cell>
          <cell r="J70">
            <v>108.37062742162105</v>
          </cell>
          <cell r="K70">
            <v>17934</v>
          </cell>
          <cell r="L70">
            <v>1501</v>
          </cell>
          <cell r="M70">
            <v>1188</v>
          </cell>
          <cell r="N70">
            <v>140704757.74000001</v>
          </cell>
          <cell r="P70">
            <v>0</v>
          </cell>
          <cell r="R70">
            <v>132702095</v>
          </cell>
          <cell r="S70">
            <v>8002662.7400000095</v>
          </cell>
          <cell r="W70" t="e">
            <v>#REF!</v>
          </cell>
          <cell r="X70" t="str">
            <v/>
          </cell>
          <cell r="AA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G71">
            <v>0</v>
          </cell>
          <cell r="H71">
            <v>0</v>
          </cell>
          <cell r="I71" t="str">
            <v>--</v>
          </cell>
          <cell r="J71">
            <v>0</v>
          </cell>
          <cell r="K71">
            <v>0</v>
          </cell>
          <cell r="L71">
            <v>0</v>
          </cell>
          <cell r="M71">
            <v>1188</v>
          </cell>
          <cell r="N71">
            <v>0</v>
          </cell>
          <cell r="P71">
            <v>0</v>
          </cell>
          <cell r="R71">
            <v>0</v>
          </cell>
          <cell r="S71">
            <v>0</v>
          </cell>
          <cell r="W71" t="e">
            <v>#REF!</v>
          </cell>
          <cell r="X71" t="str">
            <v/>
          </cell>
          <cell r="AA71">
            <v>-62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G72">
            <v>1.5410226363077351</v>
          </cell>
          <cell r="H72">
            <v>1.2082489585718288</v>
          </cell>
          <cell r="I72">
            <v>9</v>
          </cell>
          <cell r="J72">
            <v>114.79133378192195</v>
          </cell>
          <cell r="K72">
            <v>14165</v>
          </cell>
          <cell r="L72">
            <v>2095</v>
          </cell>
          <cell r="M72">
            <v>1188</v>
          </cell>
          <cell r="N72">
            <v>3370083.6</v>
          </cell>
          <cell r="P72">
            <v>0</v>
          </cell>
          <cell r="R72">
            <v>3644530.04</v>
          </cell>
          <cell r="S72">
            <v>-274446.43999999994</v>
          </cell>
          <cell r="W72" t="e">
            <v>#REF!</v>
          </cell>
          <cell r="X72" t="str">
            <v/>
          </cell>
          <cell r="AA72">
            <v>-63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F73">
            <v>25</v>
          </cell>
          <cell r="G73">
            <v>3.0380282176651141</v>
          </cell>
          <cell r="H73">
            <v>3.5412260236876354</v>
          </cell>
          <cell r="I73">
            <v>18</v>
          </cell>
          <cell r="J73">
            <v>109.63633245632398</v>
          </cell>
          <cell r="K73">
            <v>16438</v>
          </cell>
          <cell r="L73">
            <v>1584</v>
          </cell>
          <cell r="M73">
            <v>1188</v>
          </cell>
          <cell r="N73">
            <v>38052442.600000001</v>
          </cell>
          <cell r="P73">
            <v>0</v>
          </cell>
          <cell r="R73">
            <v>37736198.399999999</v>
          </cell>
          <cell r="S73">
            <v>316244.20000000298</v>
          </cell>
          <cell r="W73" t="e">
            <v>#REF!</v>
          </cell>
          <cell r="X73" t="str">
            <v/>
          </cell>
          <cell r="AA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G74">
            <v>0.62300909511439806</v>
          </cell>
          <cell r="H74">
            <v>0.34402975322864049</v>
          </cell>
          <cell r="I74">
            <v>9</v>
          </cell>
          <cell r="J74">
            <v>170.88226000840129</v>
          </cell>
          <cell r="K74">
            <v>12449</v>
          </cell>
          <cell r="L74">
            <v>8824</v>
          </cell>
          <cell r="M74">
            <v>1188</v>
          </cell>
          <cell r="N74">
            <v>30961566.259999998</v>
          </cell>
          <cell r="P74">
            <v>0</v>
          </cell>
          <cell r="R74">
            <v>30216467.057699997</v>
          </cell>
          <cell r="S74">
            <v>745099.20230000094</v>
          </cell>
          <cell r="W74" t="e">
            <v>#REF!</v>
          </cell>
          <cell r="X74" t="str">
            <v/>
          </cell>
          <cell r="AA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G75">
            <v>0</v>
          </cell>
          <cell r="H75">
            <v>0</v>
          </cell>
          <cell r="I75" t="str">
            <v>--</v>
          </cell>
          <cell r="J75">
            <v>0</v>
          </cell>
          <cell r="K75">
            <v>0</v>
          </cell>
          <cell r="L75">
            <v>0</v>
          </cell>
          <cell r="M75">
            <v>1188</v>
          </cell>
          <cell r="N75">
            <v>216300</v>
          </cell>
          <cell r="P75">
            <v>0</v>
          </cell>
          <cell r="R75">
            <v>391261</v>
          </cell>
          <cell r="S75">
            <v>-174961</v>
          </cell>
          <cell r="W75" t="e">
            <v>#REF!</v>
          </cell>
          <cell r="X75" t="str">
            <v/>
          </cell>
          <cell r="AA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G76">
            <v>0.1334829249135415</v>
          </cell>
          <cell r="H76">
            <v>9.7494233285751325E-2</v>
          </cell>
          <cell r="I76">
            <v>9</v>
          </cell>
          <cell r="J76">
            <v>206.54612540388459</v>
          </cell>
          <cell r="K76">
            <v>12435</v>
          </cell>
          <cell r="L76">
            <v>13249</v>
          </cell>
          <cell r="M76">
            <v>1188</v>
          </cell>
          <cell r="N76">
            <v>49963980.799999997</v>
          </cell>
          <cell r="P76">
            <v>0</v>
          </cell>
          <cell r="R76">
            <v>49349002.299999997</v>
          </cell>
          <cell r="S76">
            <v>614978.5</v>
          </cell>
          <cell r="W76" t="e">
            <v>#REF!</v>
          </cell>
          <cell r="X76" t="str">
            <v/>
          </cell>
          <cell r="AA76">
            <v>-67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G77">
            <v>0</v>
          </cell>
          <cell r="H77">
            <v>0</v>
          </cell>
          <cell r="I77">
            <v>9</v>
          </cell>
          <cell r="J77">
            <v>281.9866611745814</v>
          </cell>
          <cell r="K77">
            <v>14254</v>
          </cell>
          <cell r="L77">
            <v>25940</v>
          </cell>
          <cell r="M77">
            <v>1188</v>
          </cell>
          <cell r="N77">
            <v>2741298.8</v>
          </cell>
          <cell r="P77">
            <v>0</v>
          </cell>
          <cell r="R77">
            <v>2443505.19</v>
          </cell>
          <cell r="S77">
            <v>297793.60999999987</v>
          </cell>
          <cell r="W77" t="e">
            <v>#REF!</v>
          </cell>
          <cell r="X77" t="str">
            <v/>
          </cell>
          <cell r="AA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G78">
            <v>0</v>
          </cell>
          <cell r="H78">
            <v>0</v>
          </cell>
          <cell r="I78" t="str">
            <v>--</v>
          </cell>
          <cell r="J78">
            <v>0</v>
          </cell>
          <cell r="K78">
            <v>16860</v>
          </cell>
          <cell r="L78">
            <v>0</v>
          </cell>
          <cell r="M78">
            <v>1188</v>
          </cell>
          <cell r="N78">
            <v>129360.12</v>
          </cell>
          <cell r="P78">
            <v>0</v>
          </cell>
          <cell r="R78">
            <v>149911.326</v>
          </cell>
          <cell r="S78">
            <v>-20551.206000000006</v>
          </cell>
          <cell r="W78" t="e">
            <v>#REF!</v>
          </cell>
          <cell r="X78" t="str">
            <v/>
          </cell>
          <cell r="AA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G79">
            <v>0</v>
          </cell>
          <cell r="H79">
            <v>0</v>
          </cell>
          <cell r="I79" t="str">
            <v>--</v>
          </cell>
          <cell r="J79">
            <v>0</v>
          </cell>
          <cell r="K79">
            <v>19098</v>
          </cell>
          <cell r="L79">
            <v>0</v>
          </cell>
          <cell r="M79">
            <v>1188</v>
          </cell>
          <cell r="N79">
            <v>415894</v>
          </cell>
          <cell r="P79">
            <v>0</v>
          </cell>
          <cell r="R79">
            <v>353414</v>
          </cell>
          <cell r="S79">
            <v>62480</v>
          </cell>
          <cell r="W79" t="e">
            <v>#REF!</v>
          </cell>
          <cell r="X79" t="str">
            <v/>
          </cell>
          <cell r="AA79">
            <v>-70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G80">
            <v>0.56691506694874405</v>
          </cell>
          <cell r="H80">
            <v>0.49487452437618656</v>
          </cell>
          <cell r="I80">
            <v>9</v>
          </cell>
          <cell r="J80">
            <v>142.17872562905555</v>
          </cell>
          <cell r="K80">
            <v>13236</v>
          </cell>
          <cell r="L80">
            <v>5583</v>
          </cell>
          <cell r="M80">
            <v>1188</v>
          </cell>
          <cell r="N80">
            <v>64493722</v>
          </cell>
          <cell r="P80">
            <v>0</v>
          </cell>
          <cell r="R80">
            <v>63572277.600000001</v>
          </cell>
          <cell r="S80">
            <v>921444.39999999851</v>
          </cell>
          <cell r="W80" t="e">
            <v>#REF!</v>
          </cell>
          <cell r="X80" t="str">
            <v/>
          </cell>
          <cell r="AA80">
            <v>-71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G81">
            <v>0.15908803077190789</v>
          </cell>
          <cell r="H81">
            <v>0.21062330821070735</v>
          </cell>
          <cell r="I81">
            <v>9</v>
          </cell>
          <cell r="J81">
            <v>127.59376887433076</v>
          </cell>
          <cell r="K81">
            <v>13605</v>
          </cell>
          <cell r="L81">
            <v>3754</v>
          </cell>
          <cell r="M81">
            <v>1188</v>
          </cell>
          <cell r="N81">
            <v>57788476.040000007</v>
          </cell>
          <cell r="P81">
            <v>0</v>
          </cell>
          <cell r="R81">
            <v>57401624.5</v>
          </cell>
          <cell r="S81">
            <v>386851.54000000656</v>
          </cell>
          <cell r="W81" t="e">
            <v>#REF!</v>
          </cell>
          <cell r="X81" t="str">
            <v/>
          </cell>
          <cell r="AA81">
            <v>-72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G82">
            <v>1.6978867764958019</v>
          </cell>
          <cell r="H82">
            <v>1.1777688186203348</v>
          </cell>
          <cell r="I82">
            <v>9</v>
          </cell>
          <cell r="J82">
            <v>168.97907284962895</v>
          </cell>
          <cell r="K82">
            <v>14214</v>
          </cell>
          <cell r="L82">
            <v>9805</v>
          </cell>
          <cell r="M82">
            <v>1188</v>
          </cell>
          <cell r="N82">
            <v>67760836.199999988</v>
          </cell>
          <cell r="O82">
            <v>1931</v>
          </cell>
          <cell r="P82">
            <v>0</v>
          </cell>
          <cell r="R82">
            <v>67044813.109999992</v>
          </cell>
          <cell r="S82">
            <v>716023.08999999613</v>
          </cell>
          <cell r="W82" t="e">
            <v>#REF!</v>
          </cell>
          <cell r="X82" t="str">
            <v/>
          </cell>
          <cell r="AA82">
            <v>-73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G83">
            <v>2.044100209774514</v>
          </cell>
          <cell r="H83">
            <v>1.0368336054691463</v>
          </cell>
          <cell r="I83">
            <v>9</v>
          </cell>
          <cell r="J83">
            <v>189.13315596631642</v>
          </cell>
          <cell r="K83">
            <v>12715</v>
          </cell>
          <cell r="L83">
            <v>11333</v>
          </cell>
          <cell r="M83">
            <v>1188</v>
          </cell>
          <cell r="N83">
            <v>6765984.4000000004</v>
          </cell>
          <cell r="P83">
            <v>0</v>
          </cell>
          <cell r="R83">
            <v>6716337.6000000015</v>
          </cell>
          <cell r="S83">
            <v>49646.799999998882</v>
          </cell>
          <cell r="W83" t="e">
            <v>#REF!</v>
          </cell>
          <cell r="X83" t="str">
            <v/>
          </cell>
          <cell r="AA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G84">
            <v>0</v>
          </cell>
          <cell r="H84">
            <v>0</v>
          </cell>
          <cell r="I84" t="str">
            <v>--</v>
          </cell>
          <cell r="J84">
            <v>0</v>
          </cell>
          <cell r="K84">
            <v>0</v>
          </cell>
          <cell r="L84">
            <v>0</v>
          </cell>
          <cell r="M84">
            <v>1188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W84" t="e">
            <v>#REF!</v>
          </cell>
          <cell r="X84" t="str">
            <v/>
          </cell>
          <cell r="AA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G85">
            <v>0</v>
          </cell>
          <cell r="H85">
            <v>0</v>
          </cell>
          <cell r="I85" t="str">
            <v>--</v>
          </cell>
          <cell r="J85">
            <v>0</v>
          </cell>
          <cell r="K85">
            <v>16860</v>
          </cell>
          <cell r="L85">
            <v>0</v>
          </cell>
          <cell r="M85">
            <v>1188</v>
          </cell>
          <cell r="N85">
            <v>34003</v>
          </cell>
          <cell r="P85">
            <v>0</v>
          </cell>
          <cell r="R85">
            <v>16860</v>
          </cell>
          <cell r="S85">
            <v>17143</v>
          </cell>
          <cell r="W85" t="e">
            <v>#REF!</v>
          </cell>
          <cell r="X85" t="str">
            <v/>
          </cell>
          <cell r="AA85">
            <v>-76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G86">
            <v>0</v>
          </cell>
          <cell r="H86">
            <v>0</v>
          </cell>
          <cell r="I86">
            <v>9</v>
          </cell>
          <cell r="J86">
            <v>133.92722979419892</v>
          </cell>
          <cell r="K86">
            <v>13282</v>
          </cell>
          <cell r="L86">
            <v>4506</v>
          </cell>
          <cell r="M86">
            <v>1188</v>
          </cell>
          <cell r="N86">
            <v>19203365.960000001</v>
          </cell>
          <cell r="P86">
            <v>0</v>
          </cell>
          <cell r="R86">
            <v>18953991.350000001</v>
          </cell>
          <cell r="S86">
            <v>249374.6099999994</v>
          </cell>
          <cell r="W86" t="e">
            <v>#REF!</v>
          </cell>
          <cell r="X86" t="str">
            <v/>
          </cell>
          <cell r="AA86">
            <v>-77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G87">
            <v>0</v>
          </cell>
          <cell r="H87">
            <v>0</v>
          </cell>
          <cell r="I87">
            <v>9</v>
          </cell>
          <cell r="J87">
            <v>204.85077004799024</v>
          </cell>
          <cell r="K87">
            <v>12137</v>
          </cell>
          <cell r="L87">
            <v>12726</v>
          </cell>
          <cell r="M87">
            <v>1188</v>
          </cell>
          <cell r="N87">
            <v>13485432</v>
          </cell>
          <cell r="P87">
            <v>0</v>
          </cell>
          <cell r="R87">
            <v>13358520.199999999</v>
          </cell>
          <cell r="S87">
            <v>126911.80000000075</v>
          </cell>
          <cell r="W87" t="e">
            <v>#REF!</v>
          </cell>
          <cell r="X87" t="str">
            <v/>
          </cell>
          <cell r="AA87">
            <v>-78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G88">
            <v>6.567358634397352</v>
          </cell>
          <cell r="H88">
            <v>6.2898277601383601</v>
          </cell>
          <cell r="I88">
            <v>9</v>
          </cell>
          <cell r="J88">
            <v>101.69575102725699</v>
          </cell>
          <cell r="K88">
            <v>14226</v>
          </cell>
          <cell r="L88">
            <v>241</v>
          </cell>
          <cell r="M88">
            <v>1188</v>
          </cell>
          <cell r="N88">
            <v>55574208.600000001</v>
          </cell>
          <cell r="P88">
            <v>0</v>
          </cell>
          <cell r="R88">
            <v>56379728.600000001</v>
          </cell>
          <cell r="S88">
            <v>-805520</v>
          </cell>
          <cell r="W88" t="e">
            <v>#REF!</v>
          </cell>
          <cell r="X88" t="str">
            <v/>
          </cell>
          <cell r="AA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G89">
            <v>0</v>
          </cell>
          <cell r="H89">
            <v>0</v>
          </cell>
          <cell r="I89" t="str">
            <v>--</v>
          </cell>
          <cell r="J89">
            <v>0</v>
          </cell>
          <cell r="K89">
            <v>0</v>
          </cell>
          <cell r="L89">
            <v>0</v>
          </cell>
          <cell r="M89">
            <v>1188</v>
          </cell>
          <cell r="N89">
            <v>0</v>
          </cell>
          <cell r="P89">
            <v>0</v>
          </cell>
          <cell r="R89">
            <v>16491</v>
          </cell>
          <cell r="S89">
            <v>-16491</v>
          </cell>
          <cell r="W89" t="e">
            <v>#REF!</v>
          </cell>
          <cell r="X89" t="str">
            <v/>
          </cell>
          <cell r="AA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G90">
            <v>0</v>
          </cell>
          <cell r="H90">
            <v>0</v>
          </cell>
          <cell r="I90" t="str">
            <v>--</v>
          </cell>
          <cell r="J90">
            <v>0</v>
          </cell>
          <cell r="K90">
            <v>0</v>
          </cell>
          <cell r="L90">
            <v>0</v>
          </cell>
          <cell r="M90">
            <v>1188</v>
          </cell>
          <cell r="N90">
            <v>0</v>
          </cell>
          <cell r="P90">
            <v>0</v>
          </cell>
          <cell r="R90">
            <v>715.40000000000009</v>
          </cell>
          <cell r="S90">
            <v>-715.40000000000009</v>
          </cell>
          <cell r="W90" t="e">
            <v>#REF!</v>
          </cell>
          <cell r="X90" t="str">
            <v/>
          </cell>
          <cell r="AA90">
            <v>-81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G91">
            <v>0.32586761029849132</v>
          </cell>
          <cell r="H91">
            <v>0.39763569531675097</v>
          </cell>
          <cell r="I91">
            <v>9</v>
          </cell>
          <cell r="J91">
            <v>149.43485709448149</v>
          </cell>
          <cell r="K91">
            <v>12661</v>
          </cell>
          <cell r="L91">
            <v>6259</v>
          </cell>
          <cell r="M91">
            <v>1188</v>
          </cell>
          <cell r="N91">
            <v>50509801.399999999</v>
          </cell>
          <cell r="P91">
            <v>0</v>
          </cell>
          <cell r="R91">
            <v>50674258</v>
          </cell>
          <cell r="S91">
            <v>-164456.60000000149</v>
          </cell>
          <cell r="W91" t="e">
            <v>#REF!</v>
          </cell>
          <cell r="X91" t="str">
            <v/>
          </cell>
          <cell r="AA91">
            <v>-82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G92">
            <v>0.77765009823611952</v>
          </cell>
          <cell r="H92">
            <v>0.59621698682461743</v>
          </cell>
          <cell r="I92">
            <v>9</v>
          </cell>
          <cell r="J92">
            <v>114.67218631091694</v>
          </cell>
          <cell r="K92">
            <v>13609</v>
          </cell>
          <cell r="L92">
            <v>1997</v>
          </cell>
          <cell r="M92">
            <v>1188</v>
          </cell>
          <cell r="N92">
            <v>30957688.908366241</v>
          </cell>
          <cell r="P92">
            <v>0</v>
          </cell>
          <cell r="R92">
            <v>30354636.877859637</v>
          </cell>
          <cell r="S92">
            <v>603052.03050660342</v>
          </cell>
          <cell r="W92" t="e">
            <v>#REF!</v>
          </cell>
          <cell r="X92" t="str">
            <v/>
          </cell>
          <cell r="AA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G93">
            <v>0</v>
          </cell>
          <cell r="H93">
            <v>0</v>
          </cell>
          <cell r="I93" t="str">
            <v>--</v>
          </cell>
          <cell r="J93">
            <v>0</v>
          </cell>
          <cell r="K93">
            <v>19098</v>
          </cell>
          <cell r="L93">
            <v>0</v>
          </cell>
          <cell r="M93">
            <v>1188</v>
          </cell>
          <cell r="N93">
            <v>328536</v>
          </cell>
          <cell r="P93">
            <v>0</v>
          </cell>
          <cell r="R93">
            <v>352274.1</v>
          </cell>
          <cell r="S93">
            <v>-23738.099999999977</v>
          </cell>
          <cell r="W93" t="e">
            <v>#REF!</v>
          </cell>
          <cell r="X93" t="str">
            <v/>
          </cell>
          <cell r="AA93">
            <v>-84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G94">
            <v>0</v>
          </cell>
          <cell r="H94">
            <v>0</v>
          </cell>
          <cell r="I94">
            <v>9</v>
          </cell>
          <cell r="J94">
            <v>182.09216535622963</v>
          </cell>
          <cell r="K94">
            <v>14614</v>
          </cell>
          <cell r="L94">
            <v>11997</v>
          </cell>
          <cell r="M94">
            <v>1188</v>
          </cell>
          <cell r="N94">
            <v>5496591.4000000004</v>
          </cell>
          <cell r="P94">
            <v>0</v>
          </cell>
          <cell r="R94">
            <v>5224632.7545750001</v>
          </cell>
          <cell r="S94">
            <v>271958.64542500023</v>
          </cell>
          <cell r="W94" t="e">
            <v>#REF!</v>
          </cell>
          <cell r="X94" t="str">
            <v/>
          </cell>
          <cell r="AA94">
            <v>-85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G95">
            <v>5.970240701003136</v>
          </cell>
          <cell r="H95">
            <v>6.3115455092011841</v>
          </cell>
          <cell r="I95">
            <v>9</v>
          </cell>
          <cell r="J95">
            <v>115.80198655161169</v>
          </cell>
          <cell r="K95">
            <v>14619</v>
          </cell>
          <cell r="L95">
            <v>2310</v>
          </cell>
          <cell r="M95">
            <v>1188</v>
          </cell>
          <cell r="N95">
            <v>26988270.899999999</v>
          </cell>
          <cell r="P95">
            <v>0</v>
          </cell>
          <cell r="R95">
            <v>25652001.599999998</v>
          </cell>
          <cell r="S95">
            <v>1336269.3000000007</v>
          </cell>
          <cell r="W95" t="e">
            <v>#REF!</v>
          </cell>
          <cell r="X95" t="str">
            <v/>
          </cell>
          <cell r="AA95">
            <v>-86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G96">
            <v>0.5956629504395291</v>
          </cell>
          <cell r="H96">
            <v>0.79902208852047329</v>
          </cell>
          <cell r="I96">
            <v>9</v>
          </cell>
          <cell r="J96">
            <v>131.36954737843988</v>
          </cell>
          <cell r="K96">
            <v>13646</v>
          </cell>
          <cell r="L96">
            <v>4281</v>
          </cell>
          <cell r="M96">
            <v>1188</v>
          </cell>
          <cell r="N96">
            <v>45759561</v>
          </cell>
          <cell r="P96">
            <v>0</v>
          </cell>
          <cell r="R96">
            <v>46928511.200000003</v>
          </cell>
          <cell r="S96">
            <v>-1168950.200000003</v>
          </cell>
          <cell r="W96" t="e">
            <v>#REF!</v>
          </cell>
          <cell r="X96" t="str">
            <v/>
          </cell>
          <cell r="AA96">
            <v>-87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G97">
            <v>0.77208110513839412</v>
          </cell>
          <cell r="H97">
            <v>0.56938490055419999</v>
          </cell>
          <cell r="I97">
            <v>9</v>
          </cell>
          <cell r="J97">
            <v>128.02257647353434</v>
          </cell>
          <cell r="K97">
            <v>13017</v>
          </cell>
          <cell r="L97">
            <v>3648</v>
          </cell>
          <cell r="M97">
            <v>1188</v>
          </cell>
          <cell r="N97">
            <v>57659941.399999999</v>
          </cell>
          <cell r="P97">
            <v>0</v>
          </cell>
          <cell r="R97">
            <v>56396650</v>
          </cell>
          <cell r="S97">
            <v>1263291.3999999985</v>
          </cell>
          <cell r="W97" t="e">
            <v>#REF!</v>
          </cell>
          <cell r="X97" t="str">
            <v/>
          </cell>
          <cell r="AA97">
            <v>-88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G98">
            <v>6.7170695681875348</v>
          </cell>
          <cell r="H98">
            <v>7.1472564622737007</v>
          </cell>
          <cell r="I98">
            <v>9</v>
          </cell>
          <cell r="J98">
            <v>212.43812041325251</v>
          </cell>
          <cell r="K98">
            <v>15472</v>
          </cell>
          <cell r="L98">
            <v>17396</v>
          </cell>
          <cell r="M98">
            <v>1188</v>
          </cell>
          <cell r="N98">
            <v>14367806.799999999</v>
          </cell>
          <cell r="P98">
            <v>0</v>
          </cell>
          <cell r="R98">
            <v>13729142.58</v>
          </cell>
          <cell r="S98">
            <v>638664.21999999881</v>
          </cell>
          <cell r="W98" t="e">
            <v>#REF!</v>
          </cell>
          <cell r="X98" t="str">
            <v/>
          </cell>
          <cell r="AA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G99">
            <v>0</v>
          </cell>
          <cell r="H99">
            <v>0</v>
          </cell>
          <cell r="I99" t="str">
            <v>--</v>
          </cell>
          <cell r="J99">
            <v>0</v>
          </cell>
          <cell r="K99">
            <v>0</v>
          </cell>
          <cell r="L99">
            <v>0</v>
          </cell>
          <cell r="M99">
            <v>1188</v>
          </cell>
          <cell r="N99">
            <v>0</v>
          </cell>
          <cell r="P99">
            <v>0</v>
          </cell>
          <cell r="R99">
            <v>7214</v>
          </cell>
          <cell r="S99">
            <v>-7214</v>
          </cell>
          <cell r="W99" t="e">
            <v>#REF!</v>
          </cell>
          <cell r="X99" t="str">
            <v/>
          </cell>
          <cell r="AA99">
            <v>-90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G100">
            <v>0.43859715448691289</v>
          </cell>
          <cell r="H100">
            <v>2.0221894779949694</v>
          </cell>
          <cell r="I100">
            <v>9</v>
          </cell>
          <cell r="J100">
            <v>212.87396840507563</v>
          </cell>
          <cell r="K100">
            <v>13511</v>
          </cell>
          <cell r="L100">
            <v>15250</v>
          </cell>
          <cell r="M100">
            <v>1188</v>
          </cell>
          <cell r="N100">
            <v>6030443.7999999998</v>
          </cell>
          <cell r="P100">
            <v>0</v>
          </cell>
          <cell r="R100">
            <v>6134555</v>
          </cell>
          <cell r="S100">
            <v>-104111.20000000019</v>
          </cell>
          <cell r="W100" t="e">
            <v>#REF!</v>
          </cell>
          <cell r="X100" t="str">
            <v/>
          </cell>
          <cell r="AA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G101">
            <v>0</v>
          </cell>
          <cell r="H101">
            <v>0</v>
          </cell>
          <cell r="I101" t="str">
            <v>--</v>
          </cell>
          <cell r="J101">
            <v>0</v>
          </cell>
          <cell r="K101">
            <v>0</v>
          </cell>
          <cell r="L101">
            <v>0</v>
          </cell>
          <cell r="M101">
            <v>1188</v>
          </cell>
          <cell r="N101">
            <v>0</v>
          </cell>
          <cell r="P101">
            <v>0</v>
          </cell>
          <cell r="R101">
            <v>0</v>
          </cell>
          <cell r="S101">
            <v>0</v>
          </cell>
          <cell r="W101" t="e">
            <v>#REF!</v>
          </cell>
          <cell r="X101" t="str">
            <v/>
          </cell>
          <cell r="AA101">
            <v>-92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F102">
            <v>28</v>
          </cell>
          <cell r="G102">
            <v>8.3633306584747213</v>
          </cell>
          <cell r="H102">
            <v>8.2602671732793418</v>
          </cell>
          <cell r="I102">
            <v>18</v>
          </cell>
          <cell r="J102">
            <v>100.983622526885</v>
          </cell>
          <cell r="K102">
            <v>20176</v>
          </cell>
          <cell r="L102">
            <v>198</v>
          </cell>
          <cell r="M102">
            <v>1188</v>
          </cell>
          <cell r="N102">
            <v>163495317</v>
          </cell>
          <cell r="P102">
            <v>0</v>
          </cell>
          <cell r="R102">
            <v>161811105</v>
          </cell>
          <cell r="S102">
            <v>1684212</v>
          </cell>
          <cell r="W102" t="e">
            <v>#REF!</v>
          </cell>
          <cell r="X102" t="str">
            <v/>
          </cell>
          <cell r="AA102">
            <v>-93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G103">
            <v>0.15492873739476035</v>
          </cell>
          <cell r="H103">
            <v>0.16193654244772404</v>
          </cell>
          <cell r="I103">
            <v>9</v>
          </cell>
          <cell r="J103">
            <v>111.00711978828375</v>
          </cell>
          <cell r="K103">
            <v>14795</v>
          </cell>
          <cell r="L103">
            <v>1629</v>
          </cell>
          <cell r="M103">
            <v>1188</v>
          </cell>
          <cell r="N103">
            <v>26422695.800000001</v>
          </cell>
          <cell r="P103">
            <v>0</v>
          </cell>
          <cell r="R103">
            <v>24912788.07</v>
          </cell>
          <cell r="S103">
            <v>1509907.7300000004</v>
          </cell>
          <cell r="W103" t="e">
            <v>#REF!</v>
          </cell>
          <cell r="X103" t="str">
            <v/>
          </cell>
          <cell r="AA103">
            <v>-94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F104">
            <v>10</v>
          </cell>
          <cell r="G104">
            <v>13.029370218589923</v>
          </cell>
          <cell r="H104">
            <v>12.949879994267114</v>
          </cell>
          <cell r="I104">
            <v>18</v>
          </cell>
          <cell r="J104">
            <v>101.43878084128094</v>
          </cell>
          <cell r="K104">
            <v>19549</v>
          </cell>
          <cell r="L104">
            <v>281</v>
          </cell>
          <cell r="M104">
            <v>1188</v>
          </cell>
          <cell r="N104">
            <v>246848040.40000001</v>
          </cell>
          <cell r="O104">
            <v>561</v>
          </cell>
          <cell r="P104">
            <v>0</v>
          </cell>
          <cell r="R104">
            <v>244432659.59999999</v>
          </cell>
          <cell r="S104">
            <v>2415380.8000000119</v>
          </cell>
          <cell r="W104" t="e">
            <v>#REF!</v>
          </cell>
          <cell r="X104" t="str">
            <v/>
          </cell>
          <cell r="AA104">
            <v>-95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G105">
            <v>3.652762686165993</v>
          </cell>
          <cell r="H105">
            <v>3.8505397789564215</v>
          </cell>
          <cell r="I105">
            <v>9</v>
          </cell>
          <cell r="J105">
            <v>161.59076819912946</v>
          </cell>
          <cell r="K105">
            <v>15059</v>
          </cell>
          <cell r="L105">
            <v>9275</v>
          </cell>
          <cell r="M105">
            <v>1188</v>
          </cell>
          <cell r="N105">
            <v>70643861.799999997</v>
          </cell>
          <cell r="P105">
            <v>0</v>
          </cell>
          <cell r="R105">
            <v>69307162.200000003</v>
          </cell>
          <cell r="S105">
            <v>1336699.599999994</v>
          </cell>
          <cell r="W105" t="e">
            <v>#REF!</v>
          </cell>
          <cell r="X105" t="str">
            <v/>
          </cell>
          <cell r="AA105">
            <v>-96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F106">
            <v>8</v>
          </cell>
          <cell r="G106">
            <v>3.5454923395985496</v>
          </cell>
          <cell r="H106">
            <v>3.432703463880836</v>
          </cell>
          <cell r="I106">
            <v>18</v>
          </cell>
          <cell r="J106">
            <v>100.67339161521933</v>
          </cell>
          <cell r="K106">
            <v>17975</v>
          </cell>
          <cell r="L106">
            <v>121</v>
          </cell>
          <cell r="M106">
            <v>1188</v>
          </cell>
          <cell r="N106">
            <v>101831545.8</v>
          </cell>
          <cell r="P106">
            <v>0</v>
          </cell>
          <cell r="R106">
            <v>101071841</v>
          </cell>
          <cell r="S106">
            <v>759704.79999999702</v>
          </cell>
          <cell r="W106" t="e">
            <v>#REF!</v>
          </cell>
          <cell r="X106" t="str">
            <v/>
          </cell>
          <cell r="AA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F107">
            <v>19</v>
          </cell>
          <cell r="G107">
            <v>2.9063394127733613</v>
          </cell>
          <cell r="H107">
            <v>3.8712888478203129</v>
          </cell>
          <cell r="I107">
            <v>18</v>
          </cell>
          <cell r="J107">
            <v>184.3885711504218</v>
          </cell>
          <cell r="K107">
            <v>15728</v>
          </cell>
          <cell r="L107">
            <v>13273</v>
          </cell>
          <cell r="M107">
            <v>1188</v>
          </cell>
          <cell r="N107">
            <v>1613777.8</v>
          </cell>
          <cell r="P107">
            <v>0</v>
          </cell>
          <cell r="R107">
            <v>1627593</v>
          </cell>
          <cell r="S107">
            <v>-13815.199999999953</v>
          </cell>
          <cell r="W107" t="e">
            <v>#REF!</v>
          </cell>
          <cell r="X107" t="str">
            <v/>
          </cell>
          <cell r="AA107">
            <v>-98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G108">
            <v>3.5619480512023673</v>
          </cell>
          <cell r="H108">
            <v>3.4502035548410048</v>
          </cell>
          <cell r="I108">
            <v>9</v>
          </cell>
          <cell r="J108">
            <v>144.26917866562937</v>
          </cell>
          <cell r="K108">
            <v>13838</v>
          </cell>
          <cell r="L108">
            <v>6126</v>
          </cell>
          <cell r="M108">
            <v>1188</v>
          </cell>
          <cell r="N108">
            <v>52254714</v>
          </cell>
          <cell r="P108">
            <v>0</v>
          </cell>
          <cell r="R108">
            <v>51827645</v>
          </cell>
          <cell r="S108">
            <v>427069</v>
          </cell>
          <cell r="W108" t="e">
            <v>#REF!</v>
          </cell>
          <cell r="X108" t="str">
            <v/>
          </cell>
          <cell r="AA108">
            <v>-99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G109">
            <v>2.5319317206097263</v>
          </cell>
          <cell r="H109">
            <v>2.3077409245490315</v>
          </cell>
          <cell r="I109">
            <v>9</v>
          </cell>
          <cell r="J109">
            <v>126.9627954301309</v>
          </cell>
          <cell r="K109">
            <v>17234</v>
          </cell>
          <cell r="L109">
            <v>4647</v>
          </cell>
          <cell r="M109">
            <v>1188</v>
          </cell>
          <cell r="N109">
            <v>213759350</v>
          </cell>
          <cell r="P109">
            <v>0</v>
          </cell>
          <cell r="R109">
            <v>207888259.19999999</v>
          </cell>
          <cell r="S109">
            <v>5871090.8000000119</v>
          </cell>
          <cell r="W109" t="e">
            <v>#REF!</v>
          </cell>
          <cell r="X109" t="str">
            <v/>
          </cell>
          <cell r="AA109">
            <v>-100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G110">
            <v>5.8493227596955952</v>
          </cell>
          <cell r="H110">
            <v>5.598725301381803</v>
          </cell>
          <cell r="I110">
            <v>9</v>
          </cell>
          <cell r="J110">
            <v>142.85126071618174</v>
          </cell>
          <cell r="K110">
            <v>13164</v>
          </cell>
          <cell r="L110">
            <v>5641</v>
          </cell>
          <cell r="M110">
            <v>1188</v>
          </cell>
          <cell r="N110">
            <v>98276155.799999997</v>
          </cell>
          <cell r="P110">
            <v>0</v>
          </cell>
          <cell r="R110">
            <v>95747051.599999994</v>
          </cell>
          <cell r="S110">
            <v>2529104.200000003</v>
          </cell>
          <cell r="W110" t="e">
            <v>#REF!</v>
          </cell>
          <cell r="X110" t="str">
            <v/>
          </cell>
          <cell r="AA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G111">
            <v>0</v>
          </cell>
          <cell r="H111">
            <v>0</v>
          </cell>
          <cell r="I111" t="str">
            <v>--</v>
          </cell>
          <cell r="J111">
            <v>0</v>
          </cell>
          <cell r="K111">
            <v>16860</v>
          </cell>
          <cell r="L111">
            <v>0</v>
          </cell>
          <cell r="M111">
            <v>1188</v>
          </cell>
          <cell r="N111">
            <v>989334</v>
          </cell>
          <cell r="P111">
            <v>0</v>
          </cell>
          <cell r="R111">
            <v>1194586.1499999999</v>
          </cell>
          <cell r="S111">
            <v>-205252.14999999991</v>
          </cell>
          <cell r="W111" t="e">
            <v>#REF!</v>
          </cell>
          <cell r="X111" t="str">
            <v/>
          </cell>
          <cell r="AA111">
            <v>-102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F112">
            <v>13</v>
          </cell>
          <cell r="G112">
            <v>0.55804123478651579</v>
          </cell>
          <cell r="H112">
            <v>0.57386858082214665</v>
          </cell>
          <cell r="I112">
            <v>18</v>
          </cell>
          <cell r="J112">
            <v>100</v>
          </cell>
          <cell r="K112">
            <v>16953</v>
          </cell>
          <cell r="L112">
            <v>0</v>
          </cell>
          <cell r="M112">
            <v>1188</v>
          </cell>
          <cell r="N112">
            <v>40331882.200000003</v>
          </cell>
          <cell r="P112">
            <v>0</v>
          </cell>
          <cell r="R112">
            <v>41586508</v>
          </cell>
          <cell r="S112">
            <v>-1254625.799999997</v>
          </cell>
          <cell r="W112" t="e">
            <v>#REF!</v>
          </cell>
          <cell r="X112" t="str">
            <v/>
          </cell>
          <cell r="AA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G113">
            <v>0</v>
          </cell>
          <cell r="H113">
            <v>0</v>
          </cell>
          <cell r="I113" t="str">
            <v>--</v>
          </cell>
          <cell r="J113">
            <v>0</v>
          </cell>
          <cell r="K113">
            <v>0</v>
          </cell>
          <cell r="L113">
            <v>0</v>
          </cell>
          <cell r="M113">
            <v>1188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W113" t="e">
            <v>#REF!</v>
          </cell>
          <cell r="X113" t="str">
            <v/>
          </cell>
          <cell r="AA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G114">
            <v>0.23740847605383109</v>
          </cell>
          <cell r="H114">
            <v>0.12107543936760387</v>
          </cell>
          <cell r="I114">
            <v>9</v>
          </cell>
          <cell r="J114">
            <v>140.02632999484996</v>
          </cell>
          <cell r="K114">
            <v>12624</v>
          </cell>
          <cell r="L114">
            <v>5053</v>
          </cell>
          <cell r="M114">
            <v>1188</v>
          </cell>
          <cell r="N114">
            <v>21667482.800000001</v>
          </cell>
          <cell r="P114">
            <v>0</v>
          </cell>
          <cell r="R114">
            <v>23501565.199999999</v>
          </cell>
          <cell r="S114">
            <v>-1834082.3999999985</v>
          </cell>
          <cell r="W114" t="e">
            <v>#REF!</v>
          </cell>
          <cell r="X114" t="str">
            <v/>
          </cell>
          <cell r="AA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G115">
            <v>0</v>
          </cell>
          <cell r="H115">
            <v>0</v>
          </cell>
          <cell r="I115" t="str">
            <v>--</v>
          </cell>
          <cell r="J115">
            <v>0</v>
          </cell>
          <cell r="K115">
            <v>0</v>
          </cell>
          <cell r="L115">
            <v>0</v>
          </cell>
          <cell r="M115">
            <v>1188</v>
          </cell>
          <cell r="N115">
            <v>234377</v>
          </cell>
          <cell r="P115">
            <v>0</v>
          </cell>
          <cell r="R115">
            <v>249701</v>
          </cell>
          <cell r="S115">
            <v>-15324</v>
          </cell>
          <cell r="W115" t="e">
            <v>#REF!</v>
          </cell>
          <cell r="X115" t="str">
            <v/>
          </cell>
          <cell r="AA115">
            <v>-106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G116">
            <v>2.1204969828725363E-2</v>
          </cell>
          <cell r="H116">
            <v>0</v>
          </cell>
          <cell r="I116">
            <v>9</v>
          </cell>
          <cell r="J116">
            <v>132.00786109680735</v>
          </cell>
          <cell r="K116">
            <v>16115</v>
          </cell>
          <cell r="L116">
            <v>5158</v>
          </cell>
          <cell r="M116">
            <v>1188</v>
          </cell>
          <cell r="N116">
            <v>67568047.319999993</v>
          </cell>
          <cell r="P116">
            <v>0</v>
          </cell>
          <cell r="R116">
            <v>64948343.759999998</v>
          </cell>
          <cell r="S116">
            <v>2619703.5599999949</v>
          </cell>
          <cell r="W116" t="e">
            <v>#REF!</v>
          </cell>
          <cell r="X116" t="str">
            <v/>
          </cell>
          <cell r="AA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G117">
            <v>0</v>
          </cell>
          <cell r="H117">
            <v>0</v>
          </cell>
          <cell r="I117" t="str">
            <v>--</v>
          </cell>
          <cell r="J117">
            <v>0</v>
          </cell>
          <cell r="K117">
            <v>16860</v>
          </cell>
          <cell r="L117">
            <v>0</v>
          </cell>
          <cell r="M117">
            <v>1188</v>
          </cell>
          <cell r="N117">
            <v>239421</v>
          </cell>
          <cell r="P117">
            <v>0</v>
          </cell>
          <cell r="R117">
            <v>206311</v>
          </cell>
          <cell r="S117">
            <v>33110</v>
          </cell>
          <cell r="W117" t="e">
            <v>#REF!</v>
          </cell>
          <cell r="X117" t="str">
            <v/>
          </cell>
          <cell r="AA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G118">
            <v>0</v>
          </cell>
          <cell r="H118">
            <v>0</v>
          </cell>
          <cell r="I118" t="str">
            <v>--</v>
          </cell>
          <cell r="J118">
            <v>0</v>
          </cell>
          <cell r="K118">
            <v>0</v>
          </cell>
          <cell r="L118">
            <v>0</v>
          </cell>
          <cell r="M118">
            <v>1188</v>
          </cell>
          <cell r="N118">
            <v>0</v>
          </cell>
          <cell r="P118">
            <v>0</v>
          </cell>
          <cell r="R118">
            <v>52560</v>
          </cell>
          <cell r="S118">
            <v>-52560</v>
          </cell>
          <cell r="W118" t="e">
            <v>#REF!</v>
          </cell>
          <cell r="X118" t="str">
            <v/>
          </cell>
          <cell r="AA118">
            <v>-109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G119">
            <v>0.41842517983436645</v>
          </cell>
          <cell r="H119">
            <v>0.44237581388598096</v>
          </cell>
          <cell r="I119">
            <v>9</v>
          </cell>
          <cell r="J119">
            <v>132.16344142885609</v>
          </cell>
          <cell r="K119">
            <v>12787</v>
          </cell>
          <cell r="L119">
            <v>4113</v>
          </cell>
          <cell r="M119">
            <v>1188</v>
          </cell>
          <cell r="N119">
            <v>49475806.120000005</v>
          </cell>
          <cell r="P119">
            <v>0</v>
          </cell>
          <cell r="R119">
            <v>50611157.350000001</v>
          </cell>
          <cell r="S119">
            <v>-1135351.2299999967</v>
          </cell>
          <cell r="W119" t="e">
            <v>#REF!</v>
          </cell>
          <cell r="X119" t="str">
            <v/>
          </cell>
          <cell r="AA119">
            <v>-110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G120">
            <v>3.1270259030414715</v>
          </cell>
          <cell r="H120">
            <v>2.6613269707149119</v>
          </cell>
          <cell r="I120">
            <v>9</v>
          </cell>
          <cell r="J120">
            <v>133.93810102272823</v>
          </cell>
          <cell r="K120">
            <v>14745</v>
          </cell>
          <cell r="L120">
            <v>5004</v>
          </cell>
          <cell r="M120">
            <v>1188</v>
          </cell>
          <cell r="N120">
            <v>13471024.189999999</v>
          </cell>
          <cell r="P120">
            <v>0</v>
          </cell>
          <cell r="R120">
            <v>12021150.699999999</v>
          </cell>
          <cell r="S120">
            <v>1449873.4900000002</v>
          </cell>
          <cell r="W120" t="e">
            <v>#REF!</v>
          </cell>
          <cell r="X120" t="str">
            <v/>
          </cell>
          <cell r="AA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G121">
            <v>0</v>
          </cell>
          <cell r="H121">
            <v>0</v>
          </cell>
          <cell r="I121" t="str">
            <v>--</v>
          </cell>
          <cell r="J121">
            <v>0</v>
          </cell>
          <cell r="K121">
            <v>0</v>
          </cell>
          <cell r="L121">
            <v>0</v>
          </cell>
          <cell r="M121">
            <v>1188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W121" t="e">
            <v>#REF!</v>
          </cell>
          <cell r="X121" t="str">
            <v/>
          </cell>
          <cell r="AA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G122">
            <v>0</v>
          </cell>
          <cell r="H122">
            <v>0</v>
          </cell>
          <cell r="I122" t="str">
            <v>--</v>
          </cell>
          <cell r="J122">
            <v>0</v>
          </cell>
          <cell r="K122">
            <v>0</v>
          </cell>
          <cell r="L122">
            <v>0</v>
          </cell>
          <cell r="M122">
            <v>1188</v>
          </cell>
          <cell r="N122">
            <v>0</v>
          </cell>
          <cell r="P122">
            <v>0</v>
          </cell>
          <cell r="R122">
            <v>244007</v>
          </cell>
          <cell r="S122">
            <v>-244007</v>
          </cell>
          <cell r="W122" t="e">
            <v>#REF!</v>
          </cell>
          <cell r="X122" t="str">
            <v/>
          </cell>
          <cell r="AA122">
            <v>-113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F123">
            <v>11</v>
          </cell>
          <cell r="G123">
            <v>5.3322116115595399</v>
          </cell>
          <cell r="H123">
            <v>5.5060745412366447</v>
          </cell>
          <cell r="I123">
            <v>18</v>
          </cell>
          <cell r="J123">
            <v>122.16020478373875</v>
          </cell>
          <cell r="K123">
            <v>15896</v>
          </cell>
          <cell r="L123">
            <v>3523</v>
          </cell>
          <cell r="M123">
            <v>1188</v>
          </cell>
          <cell r="N123">
            <v>34803270.200000003</v>
          </cell>
          <cell r="P123">
            <v>0</v>
          </cell>
          <cell r="R123">
            <v>34273773</v>
          </cell>
          <cell r="S123">
            <v>529497.20000000298</v>
          </cell>
          <cell r="W123" t="e">
            <v>#REF!</v>
          </cell>
          <cell r="X123" t="str">
            <v/>
          </cell>
          <cell r="AA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G124">
            <v>0</v>
          </cell>
          <cell r="H124">
            <v>0</v>
          </cell>
          <cell r="I124" t="str">
            <v>--</v>
          </cell>
          <cell r="J124">
            <v>0</v>
          </cell>
          <cell r="K124">
            <v>0</v>
          </cell>
          <cell r="L124">
            <v>0</v>
          </cell>
          <cell r="M124">
            <v>1188</v>
          </cell>
          <cell r="N124">
            <v>0</v>
          </cell>
          <cell r="P124">
            <v>0</v>
          </cell>
          <cell r="R124">
            <v>0</v>
          </cell>
          <cell r="S124">
            <v>0</v>
          </cell>
          <cell r="W124" t="e">
            <v>#REF!</v>
          </cell>
          <cell r="X124" t="str">
            <v/>
          </cell>
          <cell r="AA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G125">
            <v>0</v>
          </cell>
          <cell r="H125">
            <v>0</v>
          </cell>
          <cell r="I125" t="str">
            <v>--</v>
          </cell>
          <cell r="J125">
            <v>0</v>
          </cell>
          <cell r="K125">
            <v>16860</v>
          </cell>
          <cell r="L125">
            <v>0</v>
          </cell>
          <cell r="M125">
            <v>1188</v>
          </cell>
          <cell r="N125">
            <v>188064</v>
          </cell>
          <cell r="P125">
            <v>0</v>
          </cell>
          <cell r="R125">
            <v>188064</v>
          </cell>
          <cell r="S125">
            <v>0</v>
          </cell>
          <cell r="W125" t="e">
            <v>#REF!</v>
          </cell>
          <cell r="X125" t="str">
            <v/>
          </cell>
          <cell r="AA125">
            <v>-116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G126">
            <v>8.0543765179292439</v>
          </cell>
          <cell r="H126">
            <v>8.4544307690198757</v>
          </cell>
          <cell r="I126">
            <v>9</v>
          </cell>
          <cell r="J126">
            <v>159.95537305541373</v>
          </cell>
          <cell r="K126">
            <v>13832</v>
          </cell>
          <cell r="L126">
            <v>8293</v>
          </cell>
          <cell r="M126">
            <v>1188</v>
          </cell>
          <cell r="N126">
            <v>10055354.68</v>
          </cell>
          <cell r="P126">
            <v>0</v>
          </cell>
          <cell r="R126">
            <v>9932926.0743598863</v>
          </cell>
          <cell r="S126">
            <v>122428.60564011335</v>
          </cell>
          <cell r="W126" t="e">
            <v>#REF!</v>
          </cell>
          <cell r="X126" t="str">
            <v/>
          </cell>
          <cell r="AA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G127">
            <v>0.84139278316847266</v>
          </cell>
          <cell r="H127">
            <v>0.7278850163232764</v>
          </cell>
          <cell r="I127">
            <v>9</v>
          </cell>
          <cell r="J127">
            <v>106.09184182040445</v>
          </cell>
          <cell r="K127">
            <v>13319</v>
          </cell>
          <cell r="L127">
            <v>811</v>
          </cell>
          <cell r="M127">
            <v>1188</v>
          </cell>
          <cell r="N127">
            <v>7979831.7999999998</v>
          </cell>
          <cell r="P127">
            <v>0</v>
          </cell>
          <cell r="R127">
            <v>9354448.290000001</v>
          </cell>
          <cell r="S127">
            <v>-1374616.4900000012</v>
          </cell>
          <cell r="W127" t="e">
            <v>#REF!</v>
          </cell>
          <cell r="X127" t="str">
            <v/>
          </cell>
          <cell r="AA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G128">
            <v>0</v>
          </cell>
          <cell r="H128">
            <v>0</v>
          </cell>
          <cell r="I128" t="str">
            <v>--</v>
          </cell>
          <cell r="J128">
            <v>0</v>
          </cell>
          <cell r="K128">
            <v>0</v>
          </cell>
          <cell r="L128">
            <v>0</v>
          </cell>
          <cell r="M128">
            <v>1188</v>
          </cell>
          <cell r="N128">
            <v>0</v>
          </cell>
          <cell r="P128">
            <v>0</v>
          </cell>
          <cell r="R128">
            <v>0</v>
          </cell>
          <cell r="S128">
            <v>0</v>
          </cell>
          <cell r="W128" t="e">
            <v>#REF!</v>
          </cell>
          <cell r="X128" t="str">
            <v/>
          </cell>
          <cell r="AA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G129">
            <v>0</v>
          </cell>
          <cell r="H129">
            <v>0</v>
          </cell>
          <cell r="I129" t="str">
            <v>--</v>
          </cell>
          <cell r="J129">
            <v>0</v>
          </cell>
          <cell r="K129">
            <v>0</v>
          </cell>
          <cell r="L129">
            <v>0</v>
          </cell>
          <cell r="M129">
            <v>1188</v>
          </cell>
          <cell r="N129">
            <v>0</v>
          </cell>
          <cell r="P129">
            <v>0</v>
          </cell>
          <cell r="R129">
            <v>0</v>
          </cell>
          <cell r="S129">
            <v>0</v>
          </cell>
          <cell r="W129" t="e">
            <v>#REF!</v>
          </cell>
          <cell r="X129" t="str">
            <v/>
          </cell>
          <cell r="AA129">
            <v>-120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G130">
            <v>0.90990177201743017</v>
          </cell>
          <cell r="H130">
            <v>0.62068860938180659</v>
          </cell>
          <cell r="I130">
            <v>9</v>
          </cell>
          <cell r="J130">
            <v>186.47833927257565</v>
          </cell>
          <cell r="K130">
            <v>14949</v>
          </cell>
          <cell r="L130">
            <v>12928</v>
          </cell>
          <cell r="M130">
            <v>1188</v>
          </cell>
          <cell r="N130">
            <v>2611454.4</v>
          </cell>
          <cell r="P130">
            <v>0</v>
          </cell>
          <cell r="R130">
            <v>2359426</v>
          </cell>
          <cell r="S130">
            <v>252028.39999999991</v>
          </cell>
          <cell r="W130" t="e">
            <v>#REF!</v>
          </cell>
          <cell r="X130" t="str">
            <v/>
          </cell>
          <cell r="AA130">
            <v>-121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G131">
            <v>1.1286788895480075</v>
          </cell>
          <cell r="H131">
            <v>0.99223262265876899</v>
          </cell>
          <cell r="I131">
            <v>9</v>
          </cell>
          <cell r="J131">
            <v>129.54898045445935</v>
          </cell>
          <cell r="K131">
            <v>12760</v>
          </cell>
          <cell r="L131">
            <v>3770</v>
          </cell>
          <cell r="M131">
            <v>1188</v>
          </cell>
          <cell r="N131">
            <v>41709574</v>
          </cell>
          <cell r="P131">
            <v>0</v>
          </cell>
          <cell r="R131">
            <v>43112860.25</v>
          </cell>
          <cell r="S131">
            <v>-1403286.25</v>
          </cell>
          <cell r="W131" t="e">
            <v>#REF!</v>
          </cell>
          <cell r="X131" t="str">
            <v/>
          </cell>
          <cell r="AA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G132">
            <v>0</v>
          </cell>
          <cell r="H132">
            <v>0</v>
          </cell>
          <cell r="I132" t="str">
            <v>--</v>
          </cell>
          <cell r="J132">
            <v>0</v>
          </cell>
          <cell r="K132">
            <v>16860</v>
          </cell>
          <cell r="L132">
            <v>0</v>
          </cell>
          <cell r="M132">
            <v>1188</v>
          </cell>
          <cell r="N132">
            <v>101711</v>
          </cell>
          <cell r="P132">
            <v>0</v>
          </cell>
          <cell r="R132">
            <v>1362308</v>
          </cell>
          <cell r="S132">
            <v>-1260597</v>
          </cell>
          <cell r="W132" t="e">
            <v>#REF!</v>
          </cell>
          <cell r="X132" t="str">
            <v/>
          </cell>
          <cell r="AA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G133">
            <v>0</v>
          </cell>
          <cell r="H133">
            <v>0</v>
          </cell>
          <cell r="I133" t="str">
            <v>--</v>
          </cell>
          <cell r="J133">
            <v>0</v>
          </cell>
          <cell r="K133">
            <v>0</v>
          </cell>
          <cell r="L133">
            <v>0</v>
          </cell>
          <cell r="M133">
            <v>1188</v>
          </cell>
          <cell r="N133">
            <v>0</v>
          </cell>
          <cell r="P133">
            <v>0</v>
          </cell>
          <cell r="R133">
            <v>2064.0500000000002</v>
          </cell>
          <cell r="S133">
            <v>-2064.0500000000002</v>
          </cell>
          <cell r="W133" t="e">
            <v>#REF!</v>
          </cell>
          <cell r="X133" t="str">
            <v/>
          </cell>
          <cell r="AA133">
            <v>-124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G134">
            <v>2.80332704691146</v>
          </cell>
          <cell r="H134">
            <v>2.4309132883023938</v>
          </cell>
          <cell r="I134">
            <v>9</v>
          </cell>
          <cell r="J134">
            <v>168.40657004589565</v>
          </cell>
          <cell r="K134">
            <v>12462</v>
          </cell>
          <cell r="L134">
            <v>8525</v>
          </cell>
          <cell r="M134">
            <v>1188</v>
          </cell>
          <cell r="N134">
            <v>18969002.399999999</v>
          </cell>
          <cell r="P134">
            <v>0</v>
          </cell>
          <cell r="R134">
            <v>16735197</v>
          </cell>
          <cell r="S134">
            <v>2233805.3999999985</v>
          </cell>
          <cell r="W134" t="e">
            <v>#REF!</v>
          </cell>
          <cell r="X134" t="str">
            <v/>
          </cell>
          <cell r="AA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G135">
            <v>0</v>
          </cell>
          <cell r="H135">
            <v>0</v>
          </cell>
          <cell r="I135" t="str">
            <v>--</v>
          </cell>
          <cell r="J135">
            <v>0</v>
          </cell>
          <cell r="K135">
            <v>0</v>
          </cell>
          <cell r="L135">
            <v>0</v>
          </cell>
          <cell r="M135">
            <v>1188</v>
          </cell>
          <cell r="N135">
            <v>0</v>
          </cell>
          <cell r="P135">
            <v>0</v>
          </cell>
          <cell r="R135">
            <v>0</v>
          </cell>
          <cell r="S135">
            <v>0</v>
          </cell>
          <cell r="W135" t="e">
            <v>#REF!</v>
          </cell>
          <cell r="X135" t="str">
            <v/>
          </cell>
          <cell r="AA135">
            <v>-126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G136">
            <v>4.4527319850283389</v>
          </cell>
          <cell r="H136">
            <v>4.9856354261072457</v>
          </cell>
          <cell r="I136">
            <v>9</v>
          </cell>
          <cell r="J136">
            <v>200.4579464937398</v>
          </cell>
          <cell r="K136">
            <v>13445</v>
          </cell>
          <cell r="L136">
            <v>13507</v>
          </cell>
          <cell r="M136">
            <v>1188</v>
          </cell>
          <cell r="N136">
            <v>8616614.8000000007</v>
          </cell>
          <cell r="P136">
            <v>0</v>
          </cell>
          <cell r="R136">
            <v>8841295.5999999996</v>
          </cell>
          <cell r="S136">
            <v>-224680.79999999888</v>
          </cell>
          <cell r="W136" t="e">
            <v>#REF!</v>
          </cell>
          <cell r="X136" t="str">
            <v/>
          </cell>
          <cell r="AA136">
            <v>-127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G137">
            <v>4.3771131395704774</v>
          </cell>
          <cell r="H137">
            <v>4.361700831381043</v>
          </cell>
          <cell r="I137">
            <v>9</v>
          </cell>
          <cell r="J137">
            <v>105.64718556135473</v>
          </cell>
          <cell r="K137">
            <v>16774</v>
          </cell>
          <cell r="L137">
            <v>947</v>
          </cell>
          <cell r="M137">
            <v>1188</v>
          </cell>
          <cell r="N137">
            <v>149491775.16</v>
          </cell>
          <cell r="P137">
            <v>0</v>
          </cell>
          <cell r="R137">
            <v>144805465.95463443</v>
          </cell>
          <cell r="S137">
            <v>4686309.2053655684</v>
          </cell>
          <cell r="W137" t="e">
            <v>#REF!</v>
          </cell>
          <cell r="X137" t="str">
            <v/>
          </cell>
          <cell r="AA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G138">
            <v>0</v>
          </cell>
          <cell r="H138">
            <v>0</v>
          </cell>
          <cell r="I138" t="str">
            <v>--</v>
          </cell>
          <cell r="J138">
            <v>0</v>
          </cell>
          <cell r="K138">
            <v>16860</v>
          </cell>
          <cell r="L138">
            <v>0</v>
          </cell>
          <cell r="M138">
            <v>1188</v>
          </cell>
          <cell r="N138">
            <v>105813</v>
          </cell>
          <cell r="P138">
            <v>0</v>
          </cell>
          <cell r="R138">
            <v>92549</v>
          </cell>
          <cell r="S138">
            <v>13264</v>
          </cell>
          <cell r="W138" t="e">
            <v>#REF!</v>
          </cell>
          <cell r="X138" t="str">
            <v/>
          </cell>
          <cell r="AA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G139">
            <v>0</v>
          </cell>
          <cell r="H139">
            <v>0</v>
          </cell>
          <cell r="I139" t="str">
            <v>--</v>
          </cell>
          <cell r="J139">
            <v>0</v>
          </cell>
          <cell r="K139">
            <v>0</v>
          </cell>
          <cell r="L139">
            <v>0</v>
          </cell>
          <cell r="M139">
            <v>1188</v>
          </cell>
          <cell r="N139">
            <v>79851.360000000001</v>
          </cell>
          <cell r="P139">
            <v>0</v>
          </cell>
          <cell r="R139">
            <v>96611.3</v>
          </cell>
          <cell r="S139">
            <v>-16759.940000000002</v>
          </cell>
          <cell r="W139" t="e">
            <v>#REF!</v>
          </cell>
          <cell r="X139" t="str">
            <v/>
          </cell>
          <cell r="AA139">
            <v>-130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G140">
            <v>0.15972287436870011</v>
          </cell>
          <cell r="H140">
            <v>0.17241682828124669</v>
          </cell>
          <cell r="I140">
            <v>9</v>
          </cell>
          <cell r="J140">
            <v>171.71204508144092</v>
          </cell>
          <cell r="K140">
            <v>12725</v>
          </cell>
          <cell r="L140">
            <v>9125</v>
          </cell>
          <cell r="M140">
            <v>1188</v>
          </cell>
          <cell r="N140">
            <v>80640620.400000006</v>
          </cell>
          <cell r="P140">
            <v>0</v>
          </cell>
          <cell r="R140">
            <v>75520679.579726934</v>
          </cell>
          <cell r="S140">
            <v>5119940.8202730715</v>
          </cell>
          <cell r="W140" t="e">
            <v>#REF!</v>
          </cell>
          <cell r="X140" t="str">
            <v/>
          </cell>
          <cell r="AA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G141">
            <v>0</v>
          </cell>
          <cell r="H141">
            <v>0</v>
          </cell>
          <cell r="I141" t="str">
            <v>--</v>
          </cell>
          <cell r="J141">
            <v>0</v>
          </cell>
          <cell r="K141">
            <v>16860</v>
          </cell>
          <cell r="L141">
            <v>0</v>
          </cell>
          <cell r="M141">
            <v>1188</v>
          </cell>
          <cell r="N141">
            <v>226952</v>
          </cell>
          <cell r="P141">
            <v>0</v>
          </cell>
          <cell r="R141">
            <v>226952</v>
          </cell>
          <cell r="S141">
            <v>0</v>
          </cell>
          <cell r="W141" t="e">
            <v>#REF!</v>
          </cell>
          <cell r="X141" t="str">
            <v/>
          </cell>
          <cell r="AA141">
            <v>-132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G142">
            <v>3.5000986135869177</v>
          </cell>
          <cell r="H142">
            <v>3.1823584192518948</v>
          </cell>
          <cell r="I142">
            <v>9</v>
          </cell>
          <cell r="J142">
            <v>101.68459338540585</v>
          </cell>
          <cell r="K142">
            <v>15704</v>
          </cell>
          <cell r="L142">
            <v>265</v>
          </cell>
          <cell r="M142">
            <v>1188</v>
          </cell>
          <cell r="N142">
            <v>21683227</v>
          </cell>
          <cell r="P142">
            <v>0</v>
          </cell>
          <cell r="R142">
            <v>22213947.739999998</v>
          </cell>
          <cell r="S142">
            <v>-530720.73999999836</v>
          </cell>
          <cell r="W142" t="e">
            <v>#REF!</v>
          </cell>
          <cell r="X142" t="str">
            <v/>
          </cell>
          <cell r="AA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G143">
            <v>0</v>
          </cell>
          <cell r="H143">
            <v>0</v>
          </cell>
          <cell r="I143" t="str">
            <v>--</v>
          </cell>
          <cell r="J143">
            <v>0</v>
          </cell>
          <cell r="K143">
            <v>16860</v>
          </cell>
          <cell r="L143">
            <v>0</v>
          </cell>
          <cell r="M143">
            <v>1188</v>
          </cell>
          <cell r="N143">
            <v>72351</v>
          </cell>
          <cell r="P143">
            <v>0</v>
          </cell>
          <cell r="R143">
            <v>38823</v>
          </cell>
          <cell r="S143">
            <v>33528</v>
          </cell>
          <cell r="W143" t="e">
            <v>#REF!</v>
          </cell>
          <cell r="X143" t="str">
            <v/>
          </cell>
          <cell r="AA143">
            <v>-134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G144">
            <v>1.0195715193398054</v>
          </cell>
          <cell r="H144">
            <v>0</v>
          </cell>
          <cell r="I144">
            <v>9</v>
          </cell>
          <cell r="J144">
            <v>148.29541858319178</v>
          </cell>
          <cell r="K144">
            <v>15113</v>
          </cell>
          <cell r="L144">
            <v>7299</v>
          </cell>
          <cell r="M144">
            <v>1188</v>
          </cell>
          <cell r="N144">
            <v>3724368.2060000002</v>
          </cell>
          <cell r="P144">
            <v>0</v>
          </cell>
          <cell r="R144">
            <v>3424239</v>
          </cell>
          <cell r="S144">
            <v>300129.20600000024</v>
          </cell>
          <cell r="W144" t="e">
            <v>#REF!</v>
          </cell>
          <cell r="X144" t="str">
            <v/>
          </cell>
          <cell r="AA144">
            <v>-135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G145">
            <v>0.40912888718408824</v>
          </cell>
          <cell r="H145">
            <v>0.4431852503344863</v>
          </cell>
          <cell r="I145">
            <v>9</v>
          </cell>
          <cell r="J145">
            <v>136.62603348619498</v>
          </cell>
          <cell r="K145">
            <v>12594</v>
          </cell>
          <cell r="L145">
            <v>4613</v>
          </cell>
          <cell r="M145">
            <v>1188</v>
          </cell>
          <cell r="N145">
            <v>46257180.229999997</v>
          </cell>
          <cell r="P145">
            <v>0</v>
          </cell>
          <cell r="R145">
            <v>45305084.571000002</v>
          </cell>
          <cell r="S145">
            <v>952095.6589999944</v>
          </cell>
          <cell r="W145" t="e">
            <v>#REF!</v>
          </cell>
          <cell r="X145" t="str">
            <v/>
          </cell>
          <cell r="AA145">
            <v>-136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F146">
            <v>2</v>
          </cell>
          <cell r="G146">
            <v>10.331810800961817</v>
          </cell>
          <cell r="H146">
            <v>10.495833779292104</v>
          </cell>
          <cell r="I146">
            <v>18</v>
          </cell>
          <cell r="J146">
            <v>101.74970270717878</v>
          </cell>
          <cell r="K146">
            <v>19551</v>
          </cell>
          <cell r="L146">
            <v>342</v>
          </cell>
          <cell r="M146">
            <v>1188</v>
          </cell>
          <cell r="N146">
            <v>116641948.2</v>
          </cell>
          <cell r="P146">
            <v>0</v>
          </cell>
          <cell r="R146">
            <v>114777292</v>
          </cell>
          <cell r="S146">
            <v>1864656.200000003</v>
          </cell>
          <cell r="W146" t="e">
            <v>#REF!</v>
          </cell>
          <cell r="X146" t="str">
            <v/>
          </cell>
          <cell r="AA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G147">
            <v>0.74224547887110248</v>
          </cell>
          <cell r="H147">
            <v>1.5585557901788496</v>
          </cell>
          <cell r="I147">
            <v>9</v>
          </cell>
          <cell r="J147">
            <v>159.62297268683733</v>
          </cell>
          <cell r="K147">
            <v>13477</v>
          </cell>
          <cell r="L147">
            <v>8035</v>
          </cell>
          <cell r="M147">
            <v>1188</v>
          </cell>
          <cell r="N147">
            <v>18710655.199999999</v>
          </cell>
          <cell r="P147">
            <v>0</v>
          </cell>
          <cell r="R147">
            <v>17672856.399999999</v>
          </cell>
          <cell r="S147">
            <v>1037798.8000000007</v>
          </cell>
          <cell r="W147" t="e">
            <v>#REF!</v>
          </cell>
          <cell r="X147" t="str">
            <v/>
          </cell>
          <cell r="AA147">
            <v>-138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G148">
            <v>7.269811817031456E-2</v>
          </cell>
          <cell r="H148">
            <v>9.0301764008010071E-2</v>
          </cell>
          <cell r="I148">
            <v>9</v>
          </cell>
          <cell r="J148">
            <v>131.50322987910866</v>
          </cell>
          <cell r="K148">
            <v>12646</v>
          </cell>
          <cell r="L148">
            <v>3984</v>
          </cell>
          <cell r="M148">
            <v>1188</v>
          </cell>
          <cell r="N148">
            <v>69905611.140000001</v>
          </cell>
          <cell r="P148">
            <v>0</v>
          </cell>
          <cell r="R148">
            <v>69438570.270000011</v>
          </cell>
          <cell r="S148">
            <v>467040.86999998987</v>
          </cell>
          <cell r="W148" t="e">
            <v>#REF!</v>
          </cell>
          <cell r="X148" t="str">
            <v/>
          </cell>
          <cell r="AA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G149">
            <v>0</v>
          </cell>
          <cell r="H149">
            <v>0</v>
          </cell>
          <cell r="I149" t="str">
            <v>--</v>
          </cell>
          <cell r="J149">
            <v>0</v>
          </cell>
          <cell r="K149">
            <v>0</v>
          </cell>
          <cell r="L149">
            <v>0</v>
          </cell>
          <cell r="M149">
            <v>1188</v>
          </cell>
          <cell r="N149">
            <v>0</v>
          </cell>
          <cell r="P149">
            <v>0</v>
          </cell>
          <cell r="R149">
            <v>0</v>
          </cell>
          <cell r="S149">
            <v>0</v>
          </cell>
          <cell r="W149" t="e">
            <v>#REF!</v>
          </cell>
          <cell r="X149" t="str">
            <v/>
          </cell>
          <cell r="AA149">
            <v>-140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G150">
            <v>7.1346350053563015</v>
          </cell>
          <cell r="H150">
            <v>8.0931254281007092</v>
          </cell>
          <cell r="I150">
            <v>9</v>
          </cell>
          <cell r="J150">
            <v>152.9245627053642</v>
          </cell>
          <cell r="K150">
            <v>14701</v>
          </cell>
          <cell r="L150">
            <v>7780</v>
          </cell>
          <cell r="M150">
            <v>1188</v>
          </cell>
          <cell r="N150">
            <v>55698123.549999997</v>
          </cell>
          <cell r="P150">
            <v>0</v>
          </cell>
          <cell r="R150">
            <v>56117825.739999995</v>
          </cell>
          <cell r="S150">
            <v>-419702.18999999762</v>
          </cell>
          <cell r="W150" t="e">
            <v>#REF!</v>
          </cell>
          <cell r="X150" t="str">
            <v/>
          </cell>
          <cell r="AA150">
            <v>-141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G151">
            <v>1.7976224352125512</v>
          </cell>
          <cell r="H151">
            <v>1.880580084160427</v>
          </cell>
          <cell r="I151">
            <v>9</v>
          </cell>
          <cell r="J151">
            <v>193.71754485901661</v>
          </cell>
          <cell r="K151">
            <v>14284</v>
          </cell>
          <cell r="L151">
            <v>13387</v>
          </cell>
          <cell r="M151">
            <v>1188</v>
          </cell>
          <cell r="N151">
            <v>21652361.600000001</v>
          </cell>
          <cell r="P151">
            <v>0</v>
          </cell>
          <cell r="R151">
            <v>21868584</v>
          </cell>
          <cell r="S151">
            <v>-216222.39999999851</v>
          </cell>
          <cell r="W151" t="e">
            <v>#REF!</v>
          </cell>
          <cell r="X151" t="str">
            <v/>
          </cell>
          <cell r="AA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G152">
            <v>0</v>
          </cell>
          <cell r="H152">
            <v>0</v>
          </cell>
          <cell r="I152" t="str">
            <v>--</v>
          </cell>
          <cell r="J152">
            <v>0</v>
          </cell>
          <cell r="K152">
            <v>18554</v>
          </cell>
          <cell r="L152">
            <v>0</v>
          </cell>
          <cell r="M152">
            <v>1188</v>
          </cell>
          <cell r="N152">
            <v>698349.64</v>
          </cell>
          <cell r="P152">
            <v>0</v>
          </cell>
          <cell r="R152">
            <v>765731</v>
          </cell>
          <cell r="S152">
            <v>-67381.359999999986</v>
          </cell>
          <cell r="W152" t="e">
            <v>#REF!</v>
          </cell>
          <cell r="X152" t="str">
            <v/>
          </cell>
          <cell r="AA152">
            <v>-143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G153">
            <v>0</v>
          </cell>
          <cell r="H153">
            <v>0</v>
          </cell>
          <cell r="I153">
            <v>9</v>
          </cell>
          <cell r="J153">
            <v>178.63775579273536</v>
          </cell>
          <cell r="K153">
            <v>13563</v>
          </cell>
          <cell r="L153">
            <v>10666</v>
          </cell>
          <cell r="M153">
            <v>1188</v>
          </cell>
          <cell r="N153">
            <v>38371081</v>
          </cell>
          <cell r="P153">
            <v>0</v>
          </cell>
          <cell r="R153">
            <v>37495970</v>
          </cell>
          <cell r="S153">
            <v>875111</v>
          </cell>
          <cell r="W153" t="e">
            <v>#REF!</v>
          </cell>
          <cell r="X153" t="str">
            <v/>
          </cell>
          <cell r="AA153">
            <v>-144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G154">
            <v>1.2816716425890191</v>
          </cell>
          <cell r="H154">
            <v>1.1877725249069913</v>
          </cell>
          <cell r="I154">
            <v>9</v>
          </cell>
          <cell r="J154">
            <v>108.41392569255535</v>
          </cell>
          <cell r="K154">
            <v>12916</v>
          </cell>
          <cell r="L154">
            <v>1087</v>
          </cell>
          <cell r="M154">
            <v>1188</v>
          </cell>
          <cell r="N154">
            <v>16148799.199999999</v>
          </cell>
          <cell r="P154">
            <v>0</v>
          </cell>
          <cell r="R154">
            <v>17387925.350000001</v>
          </cell>
          <cell r="S154">
            <v>-1239126.1500000022</v>
          </cell>
          <cell r="W154" t="e">
            <v>#REF!</v>
          </cell>
          <cell r="X154" t="str">
            <v/>
          </cell>
          <cell r="AA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G155">
            <v>0</v>
          </cell>
          <cell r="H155">
            <v>0</v>
          </cell>
          <cell r="I155" t="str">
            <v>--</v>
          </cell>
          <cell r="J155">
            <v>0</v>
          </cell>
          <cell r="K155">
            <v>19098</v>
          </cell>
          <cell r="L155">
            <v>0</v>
          </cell>
          <cell r="M155">
            <v>1188</v>
          </cell>
          <cell r="N155">
            <v>2884317</v>
          </cell>
          <cell r="P155">
            <v>0</v>
          </cell>
          <cell r="R155">
            <v>2963855</v>
          </cell>
          <cell r="S155">
            <v>-79538</v>
          </cell>
          <cell r="W155" t="e">
            <v>#REF!</v>
          </cell>
          <cell r="X155" t="str">
            <v/>
          </cell>
          <cell r="AA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G156">
            <v>0</v>
          </cell>
          <cell r="H156">
            <v>0</v>
          </cell>
          <cell r="I156" t="str">
            <v>--</v>
          </cell>
          <cell r="J156">
            <v>0</v>
          </cell>
          <cell r="K156">
            <v>16860</v>
          </cell>
          <cell r="L156">
            <v>0</v>
          </cell>
          <cell r="M156">
            <v>1188</v>
          </cell>
          <cell r="N156">
            <v>56877</v>
          </cell>
          <cell r="P156">
            <v>0</v>
          </cell>
          <cell r="R156">
            <v>58028</v>
          </cell>
          <cell r="S156">
            <v>-1151</v>
          </cell>
          <cell r="W156" t="e">
            <v>#REF!</v>
          </cell>
          <cell r="X156" t="str">
            <v/>
          </cell>
          <cell r="AA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G157">
            <v>0</v>
          </cell>
          <cell r="H157">
            <v>0</v>
          </cell>
          <cell r="I157" t="str">
            <v>--</v>
          </cell>
          <cell r="J157">
            <v>0</v>
          </cell>
          <cell r="K157">
            <v>0</v>
          </cell>
          <cell r="L157">
            <v>0</v>
          </cell>
          <cell r="M157">
            <v>1188</v>
          </cell>
          <cell r="N157">
            <v>0</v>
          </cell>
          <cell r="P157">
            <v>0</v>
          </cell>
          <cell r="R157">
            <v>1023.1</v>
          </cell>
          <cell r="S157">
            <v>-1023.1</v>
          </cell>
          <cell r="W157" t="e">
            <v>#REF!</v>
          </cell>
          <cell r="X157" t="str">
            <v/>
          </cell>
          <cell r="AA157">
            <v>-148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F158">
            <v>16</v>
          </cell>
          <cell r="G158">
            <v>12.247716867450551</v>
          </cell>
          <cell r="H158">
            <v>12.699103883343335</v>
          </cell>
          <cell r="I158">
            <v>18</v>
          </cell>
          <cell r="J158">
            <v>100.71953547065826</v>
          </cell>
          <cell r="K158">
            <v>20347</v>
          </cell>
          <cell r="L158">
            <v>146</v>
          </cell>
          <cell r="M158">
            <v>1188</v>
          </cell>
          <cell r="N158">
            <v>303688554.36000001</v>
          </cell>
          <cell r="P158">
            <v>0</v>
          </cell>
          <cell r="R158">
            <v>306171593</v>
          </cell>
          <cell r="S158">
            <v>-2483038.6399999857</v>
          </cell>
          <cell r="W158" t="e">
            <v>#REF!</v>
          </cell>
          <cell r="X158" t="str">
            <v/>
          </cell>
          <cell r="AA158">
            <v>-149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G159">
            <v>0.17056496412318067</v>
          </cell>
          <cell r="H159">
            <v>0.21250008315625829</v>
          </cell>
          <cell r="I159">
            <v>9</v>
          </cell>
          <cell r="J159">
            <v>158.84730472854346</v>
          </cell>
          <cell r="K159">
            <v>15604</v>
          </cell>
          <cell r="L159">
            <v>9183</v>
          </cell>
          <cell r="M159">
            <v>1188</v>
          </cell>
          <cell r="N159">
            <v>13949641.6</v>
          </cell>
          <cell r="P159">
            <v>0</v>
          </cell>
          <cell r="R159">
            <v>14173401</v>
          </cell>
          <cell r="S159">
            <v>-223759.40000000037</v>
          </cell>
          <cell r="W159" t="e">
            <v>#REF!</v>
          </cell>
          <cell r="X159" t="str">
            <v/>
          </cell>
          <cell r="AA159">
            <v>-150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G160">
            <v>2.055733102238309</v>
          </cell>
          <cell r="H160">
            <v>1.824423196009916</v>
          </cell>
          <cell r="I160">
            <v>9</v>
          </cell>
          <cell r="J160">
            <v>111.897324053373</v>
          </cell>
          <cell r="K160">
            <v>15218</v>
          </cell>
          <cell r="L160">
            <v>1811</v>
          </cell>
          <cell r="M160">
            <v>1188</v>
          </cell>
          <cell r="N160">
            <v>24112333.199999999</v>
          </cell>
          <cell r="P160">
            <v>0</v>
          </cell>
          <cell r="R160">
            <v>24788053</v>
          </cell>
          <cell r="S160">
            <v>-675719.80000000075</v>
          </cell>
          <cell r="W160" t="e">
            <v>#REF!</v>
          </cell>
          <cell r="X160" t="str">
            <v/>
          </cell>
          <cell r="AA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G161">
            <v>0</v>
          </cell>
          <cell r="H161">
            <v>0</v>
          </cell>
          <cell r="I161">
            <v>9</v>
          </cell>
          <cell r="J161">
            <v>240.99344100994412</v>
          </cell>
          <cell r="K161">
            <v>14157</v>
          </cell>
          <cell r="L161">
            <v>19960</v>
          </cell>
          <cell r="M161">
            <v>1188</v>
          </cell>
          <cell r="N161">
            <v>17500387</v>
          </cell>
          <cell r="P161">
            <v>0</v>
          </cell>
          <cell r="R161">
            <v>18496550</v>
          </cell>
          <cell r="S161">
            <v>-996163</v>
          </cell>
          <cell r="W161" t="e">
            <v>#REF!</v>
          </cell>
          <cell r="X161" t="str">
            <v/>
          </cell>
          <cell r="AA161">
            <v>-152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G162">
            <v>1.3234448230195837</v>
          </cell>
          <cell r="H162">
            <v>1.1520172513291707</v>
          </cell>
          <cell r="I162">
            <v>9</v>
          </cell>
          <cell r="J162">
            <v>100.18971797409031</v>
          </cell>
          <cell r="K162">
            <v>17263</v>
          </cell>
          <cell r="L162">
            <v>33</v>
          </cell>
          <cell r="M162">
            <v>1188</v>
          </cell>
          <cell r="N162">
            <v>103953738.42</v>
          </cell>
          <cell r="P162">
            <v>0</v>
          </cell>
          <cell r="R162">
            <v>103734762</v>
          </cell>
          <cell r="S162">
            <v>218976.42000000179</v>
          </cell>
          <cell r="W162" t="e">
            <v>#REF!</v>
          </cell>
          <cell r="X162" t="str">
            <v/>
          </cell>
          <cell r="AA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G163">
            <v>0</v>
          </cell>
          <cell r="H163">
            <v>0</v>
          </cell>
          <cell r="I163">
            <v>9</v>
          </cell>
          <cell r="J163">
            <v>222.0638829201722</v>
          </cell>
          <cell r="K163">
            <v>13401</v>
          </cell>
          <cell r="L163">
            <v>16358</v>
          </cell>
          <cell r="M163">
            <v>1188</v>
          </cell>
          <cell r="N163">
            <v>3124734</v>
          </cell>
          <cell r="P163">
            <v>0</v>
          </cell>
          <cell r="R163">
            <v>3061176.6</v>
          </cell>
          <cell r="S163">
            <v>63557.399999999907</v>
          </cell>
          <cell r="W163" t="e">
            <v>#REF!</v>
          </cell>
          <cell r="X163" t="str">
            <v/>
          </cell>
          <cell r="AA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G164">
            <v>6.3936755006473764E-2</v>
          </cell>
          <cell r="H164">
            <v>0.11902523976878095</v>
          </cell>
          <cell r="I164">
            <v>9</v>
          </cell>
          <cell r="J164">
            <v>186.65506193262783</v>
          </cell>
          <cell r="K164">
            <v>13350</v>
          </cell>
          <cell r="L164">
            <v>11568</v>
          </cell>
          <cell r="M164">
            <v>1188</v>
          </cell>
          <cell r="N164">
            <v>176691935.59999999</v>
          </cell>
          <cell r="P164">
            <v>0</v>
          </cell>
          <cell r="R164">
            <v>172528697.80000001</v>
          </cell>
          <cell r="S164">
            <v>4163237.7999999821</v>
          </cell>
          <cell r="W164" t="e">
            <v>#REF!</v>
          </cell>
          <cell r="X164" t="str">
            <v/>
          </cell>
          <cell r="AA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G165">
            <v>0</v>
          </cell>
          <cell r="H165">
            <v>0</v>
          </cell>
          <cell r="I165" t="str">
            <v>--</v>
          </cell>
          <cell r="J165">
            <v>0</v>
          </cell>
          <cell r="K165">
            <v>0</v>
          </cell>
          <cell r="L165">
            <v>0</v>
          </cell>
          <cell r="M165">
            <v>1188</v>
          </cell>
          <cell r="N165">
            <v>0</v>
          </cell>
          <cell r="P165">
            <v>0</v>
          </cell>
          <cell r="R165">
            <v>0</v>
          </cell>
          <cell r="S165">
            <v>0</v>
          </cell>
          <cell r="W165" t="e">
            <v>#REF!</v>
          </cell>
          <cell r="X165" t="str">
            <v/>
          </cell>
          <cell r="AA165">
            <v>-156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G166">
            <v>0</v>
          </cell>
          <cell r="H166">
            <v>0.15450302391605181</v>
          </cell>
          <cell r="I166">
            <v>9</v>
          </cell>
          <cell r="J166">
            <v>198.17735104008435</v>
          </cell>
          <cell r="K166">
            <v>12847</v>
          </cell>
          <cell r="L166">
            <v>12613</v>
          </cell>
          <cell r="M166">
            <v>1188</v>
          </cell>
          <cell r="N166">
            <v>15325266.392757</v>
          </cell>
          <cell r="P166">
            <v>0</v>
          </cell>
          <cell r="R166">
            <v>15238871</v>
          </cell>
          <cell r="S166">
            <v>86395.392757000402</v>
          </cell>
          <cell r="W166" t="e">
            <v>#REF!</v>
          </cell>
          <cell r="X166" t="str">
            <v/>
          </cell>
          <cell r="AA166">
            <v>-157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G167">
            <v>2.7293996289893174</v>
          </cell>
          <cell r="H167">
            <v>2.4792016575584559</v>
          </cell>
          <cell r="I167">
            <v>9</v>
          </cell>
          <cell r="J167">
            <v>149.54529343887395</v>
          </cell>
          <cell r="K167">
            <v>12338</v>
          </cell>
          <cell r="L167">
            <v>6113</v>
          </cell>
          <cell r="M167">
            <v>1188</v>
          </cell>
          <cell r="N167">
            <v>31193832</v>
          </cell>
          <cell r="P167">
            <v>0</v>
          </cell>
          <cell r="R167">
            <v>31251710.800000001</v>
          </cell>
          <cell r="S167">
            <v>-57878.800000000745</v>
          </cell>
          <cell r="W167" t="e">
            <v>#REF!</v>
          </cell>
          <cell r="X167" t="str">
            <v/>
          </cell>
          <cell r="AA167">
            <v>-158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G168">
            <v>0.25151297505519687</v>
          </cell>
          <cell r="H168">
            <v>0.38230967529538745</v>
          </cell>
          <cell r="I168">
            <v>9</v>
          </cell>
          <cell r="J168">
            <v>141.18323451001703</v>
          </cell>
          <cell r="K168">
            <v>12566</v>
          </cell>
          <cell r="L168">
            <v>5175</v>
          </cell>
          <cell r="M168">
            <v>1188</v>
          </cell>
          <cell r="N168">
            <v>49255358.200000003</v>
          </cell>
          <cell r="P168">
            <v>0</v>
          </cell>
          <cell r="R168">
            <v>49535098.560000002</v>
          </cell>
          <cell r="S168">
            <v>-279740.3599999994</v>
          </cell>
          <cell r="W168" t="e">
            <v>#REF!</v>
          </cell>
          <cell r="X168" t="str">
            <v/>
          </cell>
          <cell r="AA168">
            <v>-159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F169">
            <v>23</v>
          </cell>
          <cell r="G169">
            <v>13.35490506313989</v>
          </cell>
          <cell r="H169">
            <v>13.495767005285709</v>
          </cell>
          <cell r="I169">
            <v>18</v>
          </cell>
          <cell r="J169">
            <v>101.75457013727195</v>
          </cell>
          <cell r="K169">
            <v>18662</v>
          </cell>
          <cell r="L169">
            <v>327</v>
          </cell>
          <cell r="M169">
            <v>1188</v>
          </cell>
          <cell r="N169">
            <v>313812886.54000002</v>
          </cell>
          <cell r="P169">
            <v>0</v>
          </cell>
          <cell r="R169">
            <v>309461152.22000003</v>
          </cell>
          <cell r="S169">
            <v>4351734.3199999928</v>
          </cell>
          <cell r="W169" t="e">
            <v>#REF!</v>
          </cell>
          <cell r="X169" t="str">
            <v/>
          </cell>
          <cell r="AA169">
            <v>-160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G170">
            <v>0.779805781016499</v>
          </cell>
          <cell r="H170">
            <v>1.1340235537751955</v>
          </cell>
          <cell r="I170">
            <v>9</v>
          </cell>
          <cell r="J170">
            <v>136.17705203284285</v>
          </cell>
          <cell r="K170">
            <v>15006</v>
          </cell>
          <cell r="L170">
            <v>5429</v>
          </cell>
          <cell r="M170">
            <v>1188</v>
          </cell>
          <cell r="N170">
            <v>45856190.399999999</v>
          </cell>
          <cell r="P170">
            <v>0</v>
          </cell>
          <cell r="R170">
            <v>45673348.539999999</v>
          </cell>
          <cell r="S170">
            <v>182841.8599999994</v>
          </cell>
          <cell r="W170" t="e">
            <v>#REF!</v>
          </cell>
          <cell r="X170" t="str">
            <v/>
          </cell>
          <cell r="AA170">
            <v>-161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G171">
            <v>1.6079807514255533</v>
          </cell>
          <cell r="H171">
            <v>1.4906534182843056</v>
          </cell>
          <cell r="I171">
            <v>9</v>
          </cell>
          <cell r="J171">
            <v>111.57433118254254</v>
          </cell>
          <cell r="K171">
            <v>13199</v>
          </cell>
          <cell r="L171">
            <v>1528</v>
          </cell>
          <cell r="M171">
            <v>1188</v>
          </cell>
          <cell r="N171">
            <v>24239236</v>
          </cell>
          <cell r="P171">
            <v>0</v>
          </cell>
          <cell r="R171">
            <v>25797898</v>
          </cell>
          <cell r="S171">
            <v>-1558662</v>
          </cell>
          <cell r="W171" t="e">
            <v>#REF!</v>
          </cell>
          <cell r="X171" t="str">
            <v/>
          </cell>
          <cell r="AA171">
            <v>-162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2022</v>
          </cell>
          <cell r="E172">
            <v>11.3490033140277</v>
          </cell>
          <cell r="G172">
            <v>9.7312045363975272</v>
          </cell>
          <cell r="H172">
            <v>9.4336113909974877</v>
          </cell>
          <cell r="I172">
            <v>11.3490033140277</v>
          </cell>
          <cell r="J172">
            <v>100.47085133446019</v>
          </cell>
          <cell r="K172">
            <v>19400</v>
          </cell>
          <cell r="L172">
            <v>91</v>
          </cell>
          <cell r="M172">
            <v>1188</v>
          </cell>
          <cell r="N172">
            <v>353715959</v>
          </cell>
          <cell r="P172">
            <v>0</v>
          </cell>
          <cell r="R172">
            <v>351967449</v>
          </cell>
          <cell r="S172">
            <v>1748510</v>
          </cell>
          <cell r="W172" t="e">
            <v>#REF!</v>
          </cell>
          <cell r="X172" t="str">
            <v/>
          </cell>
          <cell r="AA172">
            <v>-163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G173">
            <v>0.28725121945918042</v>
          </cell>
          <cell r="H173">
            <v>0.43485940003893042</v>
          </cell>
          <cell r="I173">
            <v>9</v>
          </cell>
          <cell r="J173">
            <v>143.97115886941805</v>
          </cell>
          <cell r="K173">
            <v>12745</v>
          </cell>
          <cell r="L173">
            <v>5604</v>
          </cell>
          <cell r="M173">
            <v>1188</v>
          </cell>
          <cell r="N173">
            <v>40772258.799999997</v>
          </cell>
          <cell r="P173">
            <v>0</v>
          </cell>
          <cell r="R173">
            <v>40631936.799999997</v>
          </cell>
          <cell r="S173">
            <v>140322</v>
          </cell>
          <cell r="W173" t="e">
            <v>#REF!</v>
          </cell>
          <cell r="X173" t="str">
            <v/>
          </cell>
          <cell r="AA173">
            <v>-164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2013</v>
          </cell>
          <cell r="E174">
            <v>9.83</v>
          </cell>
          <cell r="G174">
            <v>7.7898586486091785</v>
          </cell>
          <cell r="H174">
            <v>8.0149617993142392</v>
          </cell>
          <cell r="I174">
            <v>9.83</v>
          </cell>
          <cell r="J174">
            <v>100</v>
          </cell>
          <cell r="K174">
            <v>17708</v>
          </cell>
          <cell r="L174">
            <v>0</v>
          </cell>
          <cell r="M174">
            <v>1188</v>
          </cell>
          <cell r="N174">
            <v>120903308.62</v>
          </cell>
          <cell r="P174">
            <v>0</v>
          </cell>
          <cell r="R174">
            <v>121557819</v>
          </cell>
          <cell r="S174">
            <v>-654510.37999999523</v>
          </cell>
          <cell r="W174" t="e">
            <v>#REF!</v>
          </cell>
          <cell r="X174" t="str">
            <v/>
          </cell>
          <cell r="AA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G175">
            <v>0</v>
          </cell>
          <cell r="H175">
            <v>0</v>
          </cell>
          <cell r="I175" t="str">
            <v>--</v>
          </cell>
          <cell r="J175">
            <v>0</v>
          </cell>
          <cell r="K175">
            <v>0</v>
          </cell>
          <cell r="L175">
            <v>0</v>
          </cell>
          <cell r="M175">
            <v>1188</v>
          </cell>
          <cell r="N175">
            <v>0</v>
          </cell>
          <cell r="P175">
            <v>0</v>
          </cell>
          <cell r="R175">
            <v>0</v>
          </cell>
          <cell r="S175">
            <v>0</v>
          </cell>
          <cell r="W175" t="e">
            <v>#REF!</v>
          </cell>
          <cell r="X175" t="str">
            <v/>
          </cell>
          <cell r="AA175">
            <v>-166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G176">
            <v>1.3425270129133486</v>
          </cell>
          <cell r="H176">
            <v>1.2209043832483615</v>
          </cell>
          <cell r="I176">
            <v>9</v>
          </cell>
          <cell r="J176">
            <v>151.37946275892588</v>
          </cell>
          <cell r="K176">
            <v>13520</v>
          </cell>
          <cell r="L176">
            <v>6947</v>
          </cell>
          <cell r="M176">
            <v>1188</v>
          </cell>
          <cell r="N176">
            <v>71077310.549999997</v>
          </cell>
          <cell r="P176">
            <v>0</v>
          </cell>
          <cell r="R176">
            <v>70444644.519999996</v>
          </cell>
          <cell r="S176">
            <v>632666.03000000119</v>
          </cell>
          <cell r="W176" t="e">
            <v>#REF!</v>
          </cell>
          <cell r="X176" t="str">
            <v/>
          </cell>
          <cell r="AA176">
            <v>-167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G177">
            <v>2.0110874908548819</v>
          </cell>
          <cell r="H177">
            <v>2.3642618965930264</v>
          </cell>
          <cell r="I177">
            <v>9</v>
          </cell>
          <cell r="J177">
            <v>168.50002857051888</v>
          </cell>
          <cell r="K177">
            <v>12723</v>
          </cell>
          <cell r="L177">
            <v>8715</v>
          </cell>
          <cell r="M177">
            <v>1188</v>
          </cell>
          <cell r="N177">
            <v>57550857.710000001</v>
          </cell>
          <cell r="P177">
            <v>0</v>
          </cell>
          <cell r="R177">
            <v>57873502.399999999</v>
          </cell>
          <cell r="S177">
            <v>-322644.68999999762</v>
          </cell>
          <cell r="W177" t="e">
            <v>#REF!</v>
          </cell>
          <cell r="X177" t="str">
            <v/>
          </cell>
          <cell r="AA177">
            <v>-168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G178">
            <v>0</v>
          </cell>
          <cell r="H178">
            <v>0</v>
          </cell>
          <cell r="I178">
            <v>9</v>
          </cell>
          <cell r="J178">
            <v>155.09571436745929</v>
          </cell>
          <cell r="K178">
            <v>13159</v>
          </cell>
          <cell r="L178">
            <v>7250</v>
          </cell>
          <cell r="M178">
            <v>1188</v>
          </cell>
          <cell r="N178">
            <v>8073820.5999999996</v>
          </cell>
          <cell r="P178">
            <v>0</v>
          </cell>
          <cell r="R178">
            <v>7913282.4000000004</v>
          </cell>
          <cell r="S178">
            <v>160538.19999999925</v>
          </cell>
          <cell r="W178" t="e">
            <v>#REF!</v>
          </cell>
          <cell r="X178" t="str">
            <v/>
          </cell>
          <cell r="AA178">
            <v>-169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G179">
            <v>7.8973441531762321</v>
          </cell>
          <cell r="H179">
            <v>7.7624527875966676</v>
          </cell>
          <cell r="I179">
            <v>9</v>
          </cell>
          <cell r="J179">
            <v>106.38960342031108</v>
          </cell>
          <cell r="K179">
            <v>17094</v>
          </cell>
          <cell r="L179">
            <v>1092</v>
          </cell>
          <cell r="M179">
            <v>1188</v>
          </cell>
          <cell r="N179">
            <v>97580612.819999993</v>
          </cell>
          <cell r="P179">
            <v>0</v>
          </cell>
          <cell r="R179">
            <v>95707778.200000003</v>
          </cell>
          <cell r="S179">
            <v>1872834.6199999899</v>
          </cell>
          <cell r="W179" t="e">
            <v>#REF!</v>
          </cell>
          <cell r="X179" t="str">
            <v/>
          </cell>
          <cell r="AA179">
            <v>-170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G180">
            <v>1.0904193129766122</v>
          </cell>
          <cell r="H180">
            <v>0.97473133222124531</v>
          </cell>
          <cell r="I180">
            <v>9</v>
          </cell>
          <cell r="J180">
            <v>129.53276710760636</v>
          </cell>
          <cell r="K180">
            <v>13554</v>
          </cell>
          <cell r="L180">
            <v>4003</v>
          </cell>
          <cell r="M180">
            <v>1188</v>
          </cell>
          <cell r="N180">
            <v>64484230.600000001</v>
          </cell>
          <cell r="P180">
            <v>0</v>
          </cell>
          <cell r="R180">
            <v>64427279.899999999</v>
          </cell>
          <cell r="S180">
            <v>56950.70000000298</v>
          </cell>
          <cell r="W180" t="e">
            <v>#REF!</v>
          </cell>
          <cell r="X180" t="str">
            <v/>
          </cell>
          <cell r="AA180">
            <v>-171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G181">
            <v>3.0974544591834299</v>
          </cell>
          <cell r="H181">
            <v>3.4094525431860188</v>
          </cell>
          <cell r="I181">
            <v>9</v>
          </cell>
          <cell r="J181">
            <v>165.85312311121146</v>
          </cell>
          <cell r="K181">
            <v>15017</v>
          </cell>
          <cell r="L181">
            <v>9889</v>
          </cell>
          <cell r="M181">
            <v>1188</v>
          </cell>
          <cell r="N181">
            <v>36523576.269999996</v>
          </cell>
          <cell r="P181">
            <v>0</v>
          </cell>
          <cell r="R181">
            <v>36247773.600000001</v>
          </cell>
          <cell r="S181">
            <v>275802.66999999434</v>
          </cell>
          <cell r="W181" t="e">
            <v>#REF!</v>
          </cell>
          <cell r="X181" t="str">
            <v/>
          </cell>
          <cell r="AA181">
            <v>-172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G182">
            <v>0.23877845451864013</v>
          </cell>
          <cell r="H182">
            <v>0.33276274708252684</v>
          </cell>
          <cell r="I182">
            <v>9</v>
          </cell>
          <cell r="J182">
            <v>193.62675033341151</v>
          </cell>
          <cell r="K182">
            <v>12705</v>
          </cell>
          <cell r="L182">
            <v>11895</v>
          </cell>
          <cell r="M182">
            <v>1188</v>
          </cell>
          <cell r="N182">
            <v>9535923.1999999993</v>
          </cell>
          <cell r="P182">
            <v>0</v>
          </cell>
          <cell r="R182">
            <v>9475487.9000000004</v>
          </cell>
          <cell r="S182">
            <v>60435.299999998882</v>
          </cell>
          <cell r="W182" t="e">
            <v>#REF!</v>
          </cell>
          <cell r="X182" t="str">
            <v/>
          </cell>
          <cell r="AA182">
            <v>-173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G183">
            <v>4.6043133463557355</v>
          </cell>
          <cell r="H183">
            <v>4.9440997946049556</v>
          </cell>
          <cell r="I183">
            <v>9</v>
          </cell>
          <cell r="J183">
            <v>158.57235783740464</v>
          </cell>
          <cell r="K183">
            <v>14263</v>
          </cell>
          <cell r="L183">
            <v>8354</v>
          </cell>
          <cell r="M183">
            <v>1188</v>
          </cell>
          <cell r="N183">
            <v>29307620.399999999</v>
          </cell>
          <cell r="P183">
            <v>0</v>
          </cell>
          <cell r="R183">
            <v>29986434.949999999</v>
          </cell>
          <cell r="S183">
            <v>-678814.55000000075</v>
          </cell>
          <cell r="W183" t="e">
            <v>#REF!</v>
          </cell>
          <cell r="X183" t="str">
            <v/>
          </cell>
          <cell r="AA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G184">
            <v>0</v>
          </cell>
          <cell r="H184">
            <v>4.1196984436588258E-2</v>
          </cell>
          <cell r="I184">
            <v>9</v>
          </cell>
          <cell r="J184">
            <v>157.74147833100446</v>
          </cell>
          <cell r="K184">
            <v>12641</v>
          </cell>
          <cell r="L184">
            <v>7299</v>
          </cell>
          <cell r="M184">
            <v>1188</v>
          </cell>
          <cell r="N184">
            <v>47986522</v>
          </cell>
          <cell r="P184">
            <v>0</v>
          </cell>
          <cell r="R184">
            <v>47755530.799999997</v>
          </cell>
          <cell r="S184">
            <v>230991.20000000298</v>
          </cell>
          <cell r="W184" t="e">
            <v>#REF!</v>
          </cell>
          <cell r="X184" t="str">
            <v/>
          </cell>
          <cell r="AA184">
            <v>-175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G185">
            <v>7.3462107999229778</v>
          </cell>
          <cell r="H185">
            <v>7.4818080644514371</v>
          </cell>
          <cell r="I185">
            <v>9</v>
          </cell>
          <cell r="J185">
            <v>132.29061594509275</v>
          </cell>
          <cell r="K185">
            <v>16287</v>
          </cell>
          <cell r="L185">
            <v>5259</v>
          </cell>
          <cell r="M185">
            <v>1188</v>
          </cell>
          <cell r="N185">
            <v>99155337</v>
          </cell>
          <cell r="P185">
            <v>0</v>
          </cell>
          <cell r="R185">
            <v>93863565</v>
          </cell>
          <cell r="S185">
            <v>5291772</v>
          </cell>
          <cell r="W185" t="e">
            <v>#REF!</v>
          </cell>
          <cell r="X185" t="str">
            <v/>
          </cell>
          <cell r="AA185">
            <v>-176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G186">
            <v>0.96751745221049579</v>
          </cell>
          <cell r="H186">
            <v>0.97935730395427667</v>
          </cell>
          <cell r="I186">
            <v>9</v>
          </cell>
          <cell r="J186">
            <v>132.62967447982498</v>
          </cell>
          <cell r="K186">
            <v>13112</v>
          </cell>
          <cell r="L186">
            <v>4278</v>
          </cell>
          <cell r="M186">
            <v>1188</v>
          </cell>
          <cell r="N186">
            <v>37856663.600000001</v>
          </cell>
          <cell r="P186">
            <v>0</v>
          </cell>
          <cell r="R186">
            <v>38630479.200000003</v>
          </cell>
          <cell r="S186">
            <v>-773815.60000000149</v>
          </cell>
          <cell r="W186" t="e">
            <v>#REF!</v>
          </cell>
          <cell r="X186" t="str">
            <v/>
          </cell>
          <cell r="AA186">
            <v>-177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G187">
            <v>5.9909352673331435</v>
          </cell>
          <cell r="H187">
            <v>6.6077165109910476</v>
          </cell>
          <cell r="I187">
            <v>9</v>
          </cell>
          <cell r="J187">
            <v>109.70792382821224</v>
          </cell>
          <cell r="K187">
            <v>13008</v>
          </cell>
          <cell r="L187">
            <v>1263</v>
          </cell>
          <cell r="M187">
            <v>1188</v>
          </cell>
          <cell r="N187">
            <v>59188238.380000003</v>
          </cell>
          <cell r="P187">
            <v>0</v>
          </cell>
          <cell r="R187">
            <v>57427314.099999994</v>
          </cell>
          <cell r="S187">
            <v>1760924.2800000086</v>
          </cell>
          <cell r="W187" t="e">
            <v>#REF!</v>
          </cell>
          <cell r="X187" t="str">
            <v/>
          </cell>
          <cell r="AA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G188">
            <v>0</v>
          </cell>
          <cell r="H188">
            <v>0</v>
          </cell>
          <cell r="I188" t="str">
            <v>--</v>
          </cell>
          <cell r="J188">
            <v>0</v>
          </cell>
          <cell r="K188">
            <v>16860</v>
          </cell>
          <cell r="L188">
            <v>0</v>
          </cell>
          <cell r="M188">
            <v>1188</v>
          </cell>
          <cell r="N188">
            <v>173569</v>
          </cell>
          <cell r="P188">
            <v>0</v>
          </cell>
          <cell r="R188">
            <v>174808.3</v>
          </cell>
          <cell r="S188">
            <v>-1239.2999999999884</v>
          </cell>
          <cell r="W188" t="e">
            <v>#REF!</v>
          </cell>
          <cell r="X188" t="str">
            <v/>
          </cell>
          <cell r="AA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G189">
            <v>0</v>
          </cell>
          <cell r="H189">
            <v>0</v>
          </cell>
          <cell r="I189" t="str">
            <v>--</v>
          </cell>
          <cell r="J189">
            <v>0</v>
          </cell>
          <cell r="K189">
            <v>16860</v>
          </cell>
          <cell r="L189">
            <v>0</v>
          </cell>
          <cell r="M189">
            <v>1188</v>
          </cell>
          <cell r="N189">
            <v>154013</v>
          </cell>
          <cell r="P189">
            <v>0</v>
          </cell>
          <cell r="R189">
            <v>186574.7</v>
          </cell>
          <cell r="S189">
            <v>-32561.700000000012</v>
          </cell>
          <cell r="W189" t="e">
            <v>#REF!</v>
          </cell>
          <cell r="X189" t="str">
            <v/>
          </cell>
          <cell r="AA189">
            <v>-180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G190">
            <v>2.5633029911866987</v>
          </cell>
          <cell r="H190">
            <v>1.8866944609426413</v>
          </cell>
          <cell r="I190">
            <v>9</v>
          </cell>
          <cell r="J190">
            <v>100.66526491243673</v>
          </cell>
          <cell r="K190">
            <v>16855</v>
          </cell>
          <cell r="L190">
            <v>112</v>
          </cell>
          <cell r="M190">
            <v>1188</v>
          </cell>
          <cell r="N190">
            <v>116524855.8</v>
          </cell>
          <cell r="P190">
            <v>0</v>
          </cell>
          <cell r="R190">
            <v>115707587.59999999</v>
          </cell>
          <cell r="S190">
            <v>817268.20000000298</v>
          </cell>
          <cell r="W190" t="e">
            <v>#REF!</v>
          </cell>
          <cell r="X190" t="str">
            <v/>
          </cell>
          <cell r="AA190">
            <v>-181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G191">
            <v>1.3724800015767076</v>
          </cell>
          <cell r="H191">
            <v>2.2195602060655899</v>
          </cell>
          <cell r="I191">
            <v>9</v>
          </cell>
          <cell r="J191">
            <v>118.3427901450363</v>
          </cell>
          <cell r="K191">
            <v>14665</v>
          </cell>
          <cell r="L191">
            <v>2690</v>
          </cell>
          <cell r="M191">
            <v>1188</v>
          </cell>
          <cell r="N191">
            <v>54065620.600000001</v>
          </cell>
          <cell r="P191">
            <v>0</v>
          </cell>
          <cell r="R191">
            <v>53249697.399999999</v>
          </cell>
          <cell r="S191">
            <v>815923.20000000298</v>
          </cell>
          <cell r="W191" t="e">
            <v>#REF!</v>
          </cell>
          <cell r="X191" t="str">
            <v/>
          </cell>
          <cell r="AA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G192">
            <v>0</v>
          </cell>
          <cell r="H192">
            <v>0</v>
          </cell>
          <cell r="I192" t="str">
            <v>--</v>
          </cell>
          <cell r="J192">
            <v>0</v>
          </cell>
          <cell r="K192">
            <v>16860</v>
          </cell>
          <cell r="L192">
            <v>0</v>
          </cell>
          <cell r="M192">
            <v>1188</v>
          </cell>
          <cell r="N192">
            <v>36219</v>
          </cell>
          <cell r="P192">
            <v>0</v>
          </cell>
          <cell r="R192">
            <v>60808</v>
          </cell>
          <cell r="S192">
            <v>-24589</v>
          </cell>
          <cell r="W192" t="e">
            <v>#REF!</v>
          </cell>
          <cell r="X192" t="str">
            <v/>
          </cell>
          <cell r="AA192">
            <v>-183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G193">
            <v>0.12684736510434488</v>
          </cell>
          <cell r="H193">
            <v>0.14017524180548779</v>
          </cell>
          <cell r="I193">
            <v>9</v>
          </cell>
          <cell r="J193">
            <v>177.05425368898824</v>
          </cell>
          <cell r="K193">
            <v>12396</v>
          </cell>
          <cell r="L193">
            <v>9552</v>
          </cell>
          <cell r="M193">
            <v>1188</v>
          </cell>
          <cell r="N193">
            <v>15646129.6</v>
          </cell>
          <cell r="P193">
            <v>0</v>
          </cell>
          <cell r="R193">
            <v>15562416.199999999</v>
          </cell>
          <cell r="S193">
            <v>83713.400000000373</v>
          </cell>
          <cell r="W193" t="e">
            <v>#REF!</v>
          </cell>
          <cell r="X193" t="str">
            <v/>
          </cell>
          <cell r="AA193">
            <v>-184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G194">
            <v>2.850906176307431</v>
          </cell>
          <cell r="H194">
            <v>3.0776646119757016</v>
          </cell>
          <cell r="I194">
            <v>9</v>
          </cell>
          <cell r="J194">
            <v>115.54687067399728</v>
          </cell>
          <cell r="K194">
            <v>16936</v>
          </cell>
          <cell r="L194">
            <v>2633</v>
          </cell>
          <cell r="M194">
            <v>1188</v>
          </cell>
          <cell r="N194">
            <v>92341088.400000006</v>
          </cell>
          <cell r="P194">
            <v>0</v>
          </cell>
          <cell r="R194">
            <v>88699062.900000006</v>
          </cell>
          <cell r="S194">
            <v>3642025.5</v>
          </cell>
          <cell r="W194" t="e">
            <v>#REF!</v>
          </cell>
          <cell r="X194" t="str">
            <v/>
          </cell>
          <cell r="AA194">
            <v>-185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G195">
            <v>0.62015122375088783</v>
          </cell>
          <cell r="H195">
            <v>0.61628940422383838</v>
          </cell>
          <cell r="I195">
            <v>9</v>
          </cell>
          <cell r="J195">
            <v>132.37093808155618</v>
          </cell>
          <cell r="K195">
            <v>14181</v>
          </cell>
          <cell r="L195">
            <v>4591</v>
          </cell>
          <cell r="M195">
            <v>1188</v>
          </cell>
          <cell r="N195">
            <v>31497702</v>
          </cell>
          <cell r="P195">
            <v>0</v>
          </cell>
          <cell r="R195">
            <v>30964487</v>
          </cell>
          <cell r="S195">
            <v>533215</v>
          </cell>
          <cell r="W195" t="e">
            <v>#REF!</v>
          </cell>
          <cell r="X195" t="str">
            <v/>
          </cell>
          <cell r="AA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G196">
            <v>0.29602112140410713</v>
          </cell>
          <cell r="H196">
            <v>0.10123669769610998</v>
          </cell>
          <cell r="I196">
            <v>9</v>
          </cell>
          <cell r="J196">
            <v>158.67566237351031</v>
          </cell>
          <cell r="K196">
            <v>13259</v>
          </cell>
          <cell r="L196">
            <v>7780</v>
          </cell>
          <cell r="M196">
            <v>1188</v>
          </cell>
          <cell r="N196">
            <v>23727561.789999999</v>
          </cell>
          <cell r="P196">
            <v>0</v>
          </cell>
          <cell r="R196">
            <v>22983432.560000002</v>
          </cell>
          <cell r="S196">
            <v>744129.22999999672</v>
          </cell>
          <cell r="W196" t="e">
            <v>#REF!</v>
          </cell>
          <cell r="X196" t="str">
            <v/>
          </cell>
          <cell r="AA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G197">
            <v>0</v>
          </cell>
          <cell r="H197">
            <v>0</v>
          </cell>
          <cell r="I197" t="str">
            <v>--</v>
          </cell>
          <cell r="J197">
            <v>0</v>
          </cell>
          <cell r="K197">
            <v>16860</v>
          </cell>
          <cell r="L197">
            <v>0</v>
          </cell>
          <cell r="M197">
            <v>1188</v>
          </cell>
          <cell r="N197">
            <v>156255</v>
          </cell>
          <cell r="P197">
            <v>0</v>
          </cell>
          <cell r="R197">
            <v>202657</v>
          </cell>
          <cell r="S197">
            <v>-46402</v>
          </cell>
          <cell r="W197" t="e">
            <v>#REF!</v>
          </cell>
          <cell r="X197" t="str">
            <v/>
          </cell>
          <cell r="AA197">
            <v>-188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G198">
            <v>0.4057949557996125</v>
          </cell>
          <cell r="H198">
            <v>0.45554227359954763</v>
          </cell>
          <cell r="I198">
            <v>9</v>
          </cell>
          <cell r="J198">
            <v>140.34063850355417</v>
          </cell>
          <cell r="K198">
            <v>12939</v>
          </cell>
          <cell r="L198">
            <v>5220</v>
          </cell>
          <cell r="M198">
            <v>1188</v>
          </cell>
          <cell r="N198">
            <v>79481097.799999997</v>
          </cell>
          <cell r="P198">
            <v>0</v>
          </cell>
          <cell r="R198">
            <v>75693271.5</v>
          </cell>
          <cell r="S198">
            <v>3787826.299999997</v>
          </cell>
          <cell r="W198" t="e">
            <v>#REF!</v>
          </cell>
          <cell r="X198" t="str">
            <v/>
          </cell>
          <cell r="AA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G199">
            <v>2.4943655643104052</v>
          </cell>
          <cell r="H199">
            <v>0</v>
          </cell>
          <cell r="I199" t="str">
            <v>--</v>
          </cell>
          <cell r="J199">
            <v>0</v>
          </cell>
          <cell r="K199">
            <v>11333</v>
          </cell>
          <cell r="L199">
            <v>0</v>
          </cell>
          <cell r="M199">
            <v>1188</v>
          </cell>
          <cell r="N199">
            <v>306622.73</v>
          </cell>
          <cell r="P199">
            <v>0</v>
          </cell>
          <cell r="R199">
            <v>239379</v>
          </cell>
          <cell r="S199">
            <v>67243.729999999981</v>
          </cell>
          <cell r="W199" t="e">
            <v>#REF!</v>
          </cell>
          <cell r="X199" t="str">
            <v/>
          </cell>
          <cell r="AA199">
            <v>-190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G200">
            <v>4.1892446408922916</v>
          </cell>
          <cell r="H200">
            <v>3.3882568794904691</v>
          </cell>
          <cell r="I200">
            <v>9</v>
          </cell>
          <cell r="J200">
            <v>125.13309537312853</v>
          </cell>
          <cell r="K200">
            <v>14475</v>
          </cell>
          <cell r="L200">
            <v>3638</v>
          </cell>
          <cell r="M200">
            <v>1188</v>
          </cell>
          <cell r="N200">
            <v>14932988.199999999</v>
          </cell>
          <cell r="P200">
            <v>0</v>
          </cell>
          <cell r="R200">
            <v>15251766.800000001</v>
          </cell>
          <cell r="S200">
            <v>-318778.60000000149</v>
          </cell>
          <cell r="W200" t="e">
            <v>#REF!</v>
          </cell>
          <cell r="X200" t="str">
            <v/>
          </cell>
          <cell r="AA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G201">
            <v>0</v>
          </cell>
          <cell r="H201">
            <v>0</v>
          </cell>
          <cell r="I201" t="str">
            <v>--</v>
          </cell>
          <cell r="J201">
            <v>0</v>
          </cell>
          <cell r="K201">
            <v>16860</v>
          </cell>
          <cell r="L201">
            <v>0</v>
          </cell>
          <cell r="M201">
            <v>1188</v>
          </cell>
          <cell r="N201">
            <v>23419</v>
          </cell>
          <cell r="P201">
            <v>0</v>
          </cell>
          <cell r="R201">
            <v>30264</v>
          </cell>
          <cell r="S201">
            <v>-6845</v>
          </cell>
          <cell r="W201" t="e">
            <v>#REF!</v>
          </cell>
          <cell r="X201" t="str">
            <v/>
          </cell>
          <cell r="AA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G202">
            <v>0</v>
          </cell>
          <cell r="H202">
            <v>0</v>
          </cell>
          <cell r="I202" t="str">
            <v>--</v>
          </cell>
          <cell r="J202">
            <v>0</v>
          </cell>
          <cell r="K202">
            <v>0</v>
          </cell>
          <cell r="L202">
            <v>0</v>
          </cell>
          <cell r="M202">
            <v>1188</v>
          </cell>
          <cell r="N202">
            <v>0</v>
          </cell>
          <cell r="P202">
            <v>0</v>
          </cell>
          <cell r="R202">
            <v>0</v>
          </cell>
          <cell r="S202">
            <v>0</v>
          </cell>
          <cell r="W202" t="e">
            <v>#REF!</v>
          </cell>
          <cell r="X202" t="str">
            <v/>
          </cell>
          <cell r="AA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G203">
            <v>0</v>
          </cell>
          <cell r="H203">
            <v>0</v>
          </cell>
          <cell r="I203" t="str">
            <v>--</v>
          </cell>
          <cell r="J203">
            <v>0</v>
          </cell>
          <cell r="K203">
            <v>16860</v>
          </cell>
          <cell r="L203">
            <v>0</v>
          </cell>
          <cell r="M203">
            <v>1188</v>
          </cell>
          <cell r="N203">
            <v>113292</v>
          </cell>
          <cell r="P203">
            <v>0</v>
          </cell>
          <cell r="R203">
            <v>119654</v>
          </cell>
          <cell r="S203">
            <v>-6362</v>
          </cell>
          <cell r="W203" t="e">
            <v>#REF!</v>
          </cell>
          <cell r="X203" t="str">
            <v/>
          </cell>
          <cell r="AA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G204">
            <v>0</v>
          </cell>
          <cell r="H204">
            <v>0</v>
          </cell>
          <cell r="I204" t="str">
            <v>--</v>
          </cell>
          <cell r="J204">
            <v>0</v>
          </cell>
          <cell r="K204">
            <v>10235</v>
          </cell>
          <cell r="L204">
            <v>0</v>
          </cell>
          <cell r="M204">
            <v>1188</v>
          </cell>
          <cell r="N204">
            <v>208146</v>
          </cell>
          <cell r="P204">
            <v>0</v>
          </cell>
          <cell r="R204">
            <v>150057</v>
          </cell>
          <cell r="S204">
            <v>58089</v>
          </cell>
          <cell r="W204" t="e">
            <v>#REF!</v>
          </cell>
          <cell r="X204" t="str">
            <v/>
          </cell>
          <cell r="AA204">
            <v>-195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G205">
            <v>3.4243632730705507</v>
          </cell>
          <cell r="H205">
            <v>5.1184777976970945</v>
          </cell>
          <cell r="I205">
            <v>9</v>
          </cell>
          <cell r="J205">
            <v>174.79375410426147</v>
          </cell>
          <cell r="K205">
            <v>12204</v>
          </cell>
          <cell r="L205">
            <v>9128</v>
          </cell>
          <cell r="M205">
            <v>1188</v>
          </cell>
          <cell r="N205">
            <v>5105150.5999999996</v>
          </cell>
          <cell r="P205">
            <v>0</v>
          </cell>
          <cell r="R205">
            <v>5187622.3</v>
          </cell>
          <cell r="S205">
            <v>-82471.700000000186</v>
          </cell>
          <cell r="W205" t="e">
            <v>#REF!</v>
          </cell>
          <cell r="X205" t="str">
            <v/>
          </cell>
          <cell r="AA205">
            <v>-196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G206">
            <v>4.8013420674413512E-2</v>
          </cell>
          <cell r="H206">
            <v>7.2448493737397354E-2</v>
          </cell>
          <cell r="I206">
            <v>9</v>
          </cell>
          <cell r="J206">
            <v>194.22062068724307</v>
          </cell>
          <cell r="K206">
            <v>15309</v>
          </cell>
          <cell r="L206">
            <v>14424</v>
          </cell>
          <cell r="M206">
            <v>1188</v>
          </cell>
          <cell r="N206">
            <v>50190139.399999999</v>
          </cell>
          <cell r="P206">
            <v>0</v>
          </cell>
          <cell r="R206">
            <v>48231690.5</v>
          </cell>
          <cell r="S206">
            <v>1958448.8999999985</v>
          </cell>
          <cell r="W206" t="e">
            <v>#REF!</v>
          </cell>
          <cell r="X206" t="str">
            <v/>
          </cell>
          <cell r="AA206">
            <v>-197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G207">
            <v>0.14467688795330599</v>
          </cell>
          <cell r="H207">
            <v>0.17810167164214982</v>
          </cell>
          <cell r="I207">
            <v>9</v>
          </cell>
          <cell r="J207">
            <v>148.71979754688601</v>
          </cell>
          <cell r="K207">
            <v>12793</v>
          </cell>
          <cell r="L207">
            <v>6233</v>
          </cell>
          <cell r="M207">
            <v>1188</v>
          </cell>
          <cell r="N207">
            <v>102173662</v>
          </cell>
          <cell r="P207">
            <v>0</v>
          </cell>
          <cell r="R207">
            <v>104008473.53999999</v>
          </cell>
          <cell r="S207">
            <v>-1834811.5399999917</v>
          </cell>
          <cell r="W207" t="e">
            <v>#REF!</v>
          </cell>
          <cell r="X207" t="str">
            <v/>
          </cell>
          <cell r="AA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G208">
            <v>8.6528681940193169E-2</v>
          </cell>
          <cell r="H208">
            <v>4.4127301102982491E-2</v>
          </cell>
          <cell r="I208">
            <v>9</v>
          </cell>
          <cell r="J208">
            <v>179.55044707105336</v>
          </cell>
          <cell r="K208">
            <v>13044</v>
          </cell>
          <cell r="L208">
            <v>10377</v>
          </cell>
          <cell r="M208">
            <v>1188</v>
          </cell>
          <cell r="N208">
            <v>134676262.80000001</v>
          </cell>
          <cell r="P208">
            <v>0</v>
          </cell>
          <cell r="R208">
            <v>129969320.88</v>
          </cell>
          <cell r="S208">
            <v>4706941.9200000167</v>
          </cell>
          <cell r="W208" t="e">
            <v>#REF!</v>
          </cell>
          <cell r="X208" t="str">
            <v/>
          </cell>
          <cell r="AA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G209">
            <v>0</v>
          </cell>
          <cell r="H209">
            <v>0</v>
          </cell>
          <cell r="I209" t="str">
            <v>--</v>
          </cell>
          <cell r="J209">
            <v>0</v>
          </cell>
          <cell r="K209">
            <v>12230</v>
          </cell>
          <cell r="L209">
            <v>0</v>
          </cell>
          <cell r="M209">
            <v>1188</v>
          </cell>
          <cell r="N209">
            <v>344458</v>
          </cell>
          <cell r="P209">
            <v>0</v>
          </cell>
          <cell r="R209">
            <v>421759</v>
          </cell>
          <cell r="S209">
            <v>-77301</v>
          </cell>
          <cell r="W209" t="e">
            <v>#REF!</v>
          </cell>
          <cell r="X209" t="str">
            <v/>
          </cell>
          <cell r="AA209">
            <v>-200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F210">
            <v>4</v>
          </cell>
          <cell r="G210">
            <v>10.49025659590168</v>
          </cell>
          <cell r="H210">
            <v>10.421081517215486</v>
          </cell>
          <cell r="I210">
            <v>18</v>
          </cell>
          <cell r="J210">
            <v>100</v>
          </cell>
          <cell r="K210">
            <v>19449</v>
          </cell>
          <cell r="L210">
            <v>0</v>
          </cell>
          <cell r="M210">
            <v>1188</v>
          </cell>
          <cell r="N210">
            <v>274072839.30000001</v>
          </cell>
          <cell r="P210">
            <v>0</v>
          </cell>
          <cell r="R210">
            <v>274727866.19999999</v>
          </cell>
          <cell r="S210">
            <v>-655026.89999997616</v>
          </cell>
          <cell r="W210" t="e">
            <v>#REF!</v>
          </cell>
          <cell r="X210" t="str">
            <v/>
          </cell>
          <cell r="AA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G211">
            <v>0</v>
          </cell>
          <cell r="H211">
            <v>0</v>
          </cell>
          <cell r="I211" t="str">
            <v>--</v>
          </cell>
          <cell r="J211">
            <v>0</v>
          </cell>
          <cell r="K211">
            <v>16860</v>
          </cell>
          <cell r="L211">
            <v>0</v>
          </cell>
          <cell r="M211">
            <v>1188</v>
          </cell>
          <cell r="N211">
            <v>27975.33</v>
          </cell>
          <cell r="P211">
            <v>0</v>
          </cell>
          <cell r="R211">
            <v>41912.33</v>
          </cell>
          <cell r="S211">
            <v>-13937</v>
          </cell>
          <cell r="W211" t="e">
            <v>#REF!</v>
          </cell>
          <cell r="X211" t="str">
            <v/>
          </cell>
          <cell r="AA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G212">
            <v>0</v>
          </cell>
          <cell r="H212">
            <v>0</v>
          </cell>
          <cell r="I212" t="str">
            <v>--</v>
          </cell>
          <cell r="J212">
            <v>0</v>
          </cell>
          <cell r="K212">
            <v>17341</v>
          </cell>
          <cell r="L212">
            <v>0</v>
          </cell>
          <cell r="M212">
            <v>1188</v>
          </cell>
          <cell r="N212">
            <v>59853</v>
          </cell>
          <cell r="P212">
            <v>0</v>
          </cell>
          <cell r="R212">
            <v>59853</v>
          </cell>
          <cell r="S212">
            <v>0</v>
          </cell>
          <cell r="W212" t="e">
            <v>#REF!</v>
          </cell>
          <cell r="X212" t="str">
            <v/>
          </cell>
          <cell r="AA212">
            <v>-203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G213">
            <v>3.9269505289851492</v>
          </cell>
          <cell r="H213">
            <v>3.3207891167681227</v>
          </cell>
          <cell r="I213">
            <v>9</v>
          </cell>
          <cell r="J213">
            <v>161.82475393599341</v>
          </cell>
          <cell r="K213">
            <v>12592</v>
          </cell>
          <cell r="L213">
            <v>7785</v>
          </cell>
          <cell r="M213">
            <v>1188</v>
          </cell>
          <cell r="N213">
            <v>45793031.310581222</v>
          </cell>
          <cell r="P213">
            <v>0</v>
          </cell>
          <cell r="R213">
            <v>44902265.188222557</v>
          </cell>
          <cell r="S213">
            <v>890766.12235866487</v>
          </cell>
          <cell r="W213" t="e">
            <v>#REF!</v>
          </cell>
          <cell r="X213" t="str">
            <v/>
          </cell>
          <cell r="AA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G214">
            <v>0</v>
          </cell>
          <cell r="H214">
            <v>0</v>
          </cell>
          <cell r="I214" t="str">
            <v>--</v>
          </cell>
          <cell r="J214">
            <v>0</v>
          </cell>
          <cell r="K214">
            <v>0</v>
          </cell>
          <cell r="L214">
            <v>0</v>
          </cell>
          <cell r="M214">
            <v>1188</v>
          </cell>
          <cell r="N214">
            <v>0</v>
          </cell>
          <cell r="P214">
            <v>0</v>
          </cell>
          <cell r="R214">
            <v>8487</v>
          </cell>
          <cell r="S214">
            <v>-8487</v>
          </cell>
          <cell r="W214" t="e">
            <v>#REF!</v>
          </cell>
          <cell r="X214" t="str">
            <v/>
          </cell>
          <cell r="AA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G215">
            <v>0</v>
          </cell>
          <cell r="H215">
            <v>0</v>
          </cell>
          <cell r="I215" t="str">
            <v>--</v>
          </cell>
          <cell r="J215">
            <v>0</v>
          </cell>
          <cell r="K215">
            <v>0</v>
          </cell>
          <cell r="L215">
            <v>0</v>
          </cell>
          <cell r="M215">
            <v>1188</v>
          </cell>
          <cell r="N215">
            <v>0</v>
          </cell>
          <cell r="P215">
            <v>0</v>
          </cell>
          <cell r="R215">
            <v>712.85</v>
          </cell>
          <cell r="S215">
            <v>-712.85</v>
          </cell>
          <cell r="W215" t="e">
            <v>#REF!</v>
          </cell>
          <cell r="X215" t="str">
            <v/>
          </cell>
          <cell r="AA215">
            <v>-206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G216">
            <v>9.2145089895185717E-2</v>
          </cell>
          <cell r="H216">
            <v>2.7380944972354212E-3</v>
          </cell>
          <cell r="I216">
            <v>9</v>
          </cell>
          <cell r="J216">
            <v>179.41194106329303</v>
          </cell>
          <cell r="K216">
            <v>13576</v>
          </cell>
          <cell r="L216">
            <v>10781</v>
          </cell>
          <cell r="M216">
            <v>1188</v>
          </cell>
          <cell r="N216">
            <v>295862688.74866652</v>
          </cell>
          <cell r="O216">
            <v>-99270</v>
          </cell>
          <cell r="P216">
            <v>0</v>
          </cell>
          <cell r="R216">
            <v>288167874.39999998</v>
          </cell>
          <cell r="S216">
            <v>7694814.3486665487</v>
          </cell>
          <cell r="W216" t="e">
            <v>#REF!</v>
          </cell>
          <cell r="X216" t="str">
            <v/>
          </cell>
          <cell r="AA216">
            <v>-207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G217">
            <v>1.373930234875212</v>
          </cell>
          <cell r="H217">
            <v>1.2675458969411657</v>
          </cell>
          <cell r="I217">
            <v>9</v>
          </cell>
          <cell r="J217">
            <v>146.12720581182234</v>
          </cell>
          <cell r="K217">
            <v>12202</v>
          </cell>
          <cell r="L217">
            <v>5628</v>
          </cell>
          <cell r="M217">
            <v>1188</v>
          </cell>
          <cell r="N217">
            <v>18518303.800000001</v>
          </cell>
          <cell r="P217">
            <v>0</v>
          </cell>
          <cell r="R217">
            <v>17901895.800000001</v>
          </cell>
          <cell r="S217">
            <v>616408</v>
          </cell>
          <cell r="W217" t="e">
            <v>#REF!</v>
          </cell>
          <cell r="X217" t="str">
            <v/>
          </cell>
          <cell r="AA217">
            <v>-208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F218">
            <v>14</v>
          </cell>
          <cell r="G218">
            <v>6.1574586163877854</v>
          </cell>
          <cell r="H218">
            <v>6.7157242279809752</v>
          </cell>
          <cell r="I218">
            <v>18</v>
          </cell>
          <cell r="J218">
            <v>117.80467891525264</v>
          </cell>
          <cell r="K218">
            <v>17324</v>
          </cell>
          <cell r="L218">
            <v>3084</v>
          </cell>
          <cell r="M218">
            <v>1188</v>
          </cell>
          <cell r="N218">
            <v>26360269.420000002</v>
          </cell>
          <cell r="P218">
            <v>0</v>
          </cell>
          <cell r="R218">
            <v>26709351.399999999</v>
          </cell>
          <cell r="S218">
            <v>-349081.97999999672</v>
          </cell>
          <cell r="W218" t="e">
            <v>#REF!</v>
          </cell>
          <cell r="X218" t="str">
            <v/>
          </cell>
          <cell r="AA218">
            <v>-209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G219">
            <v>5.2629443166596044</v>
          </cell>
          <cell r="H219">
            <v>5.0043184023219247</v>
          </cell>
          <cell r="I219">
            <v>9</v>
          </cell>
          <cell r="J219">
            <v>142.0480807360002</v>
          </cell>
          <cell r="K219">
            <v>13824</v>
          </cell>
          <cell r="L219">
            <v>5813</v>
          </cell>
          <cell r="M219">
            <v>1188</v>
          </cell>
          <cell r="N219">
            <v>52192682.200000003</v>
          </cell>
          <cell r="P219">
            <v>0</v>
          </cell>
          <cell r="R219">
            <v>48871809.200000003</v>
          </cell>
          <cell r="S219">
            <v>3320873</v>
          </cell>
          <cell r="W219" t="e">
            <v>#REF!</v>
          </cell>
          <cell r="X219" t="str">
            <v/>
          </cell>
          <cell r="AA219">
            <v>-210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G220">
            <v>0.22235552814967233</v>
          </cell>
          <cell r="H220">
            <v>0.15840807236085408</v>
          </cell>
          <cell r="I220">
            <v>9</v>
          </cell>
          <cell r="J220">
            <v>128.70304052746008</v>
          </cell>
          <cell r="K220">
            <v>13215</v>
          </cell>
          <cell r="L220">
            <v>3793</v>
          </cell>
          <cell r="M220">
            <v>1188</v>
          </cell>
          <cell r="N220">
            <v>77196192.200000003</v>
          </cell>
          <cell r="P220">
            <v>0</v>
          </cell>
          <cell r="R220">
            <v>74682931.799999997</v>
          </cell>
          <cell r="S220">
            <v>2513260.400000006</v>
          </cell>
          <cell r="W220" t="e">
            <v>#REF!</v>
          </cell>
          <cell r="X220" t="str">
            <v/>
          </cell>
          <cell r="AA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G221">
            <v>2.2990085461131327</v>
          </cell>
          <cell r="H221">
            <v>1.311309856281714</v>
          </cell>
          <cell r="I221">
            <v>9</v>
          </cell>
          <cell r="J221">
            <v>118.81716129301505</v>
          </cell>
          <cell r="K221">
            <v>13224</v>
          </cell>
          <cell r="L221">
            <v>2488</v>
          </cell>
          <cell r="M221">
            <v>1188</v>
          </cell>
          <cell r="N221">
            <v>63471116</v>
          </cell>
          <cell r="P221">
            <v>0</v>
          </cell>
          <cell r="R221">
            <v>62838749.600000001</v>
          </cell>
          <cell r="S221">
            <v>632366.39999999851</v>
          </cell>
          <cell r="W221" t="e">
            <v>#REF!</v>
          </cell>
          <cell r="X221" t="str">
            <v/>
          </cell>
          <cell r="AA221">
            <v>-212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G222">
            <v>6.0982336578868181E-2</v>
          </cell>
          <cell r="H222">
            <v>0.14705243866068965</v>
          </cell>
          <cell r="I222">
            <v>9</v>
          </cell>
          <cell r="J222">
            <v>169.03933518008844</v>
          </cell>
          <cell r="K222">
            <v>12505</v>
          </cell>
          <cell r="L222">
            <v>8633</v>
          </cell>
          <cell r="M222">
            <v>1188</v>
          </cell>
          <cell r="N222">
            <v>35741671.799999997</v>
          </cell>
          <cell r="P222">
            <v>0</v>
          </cell>
          <cell r="R222">
            <v>35108612.600000001</v>
          </cell>
          <cell r="S222">
            <v>633059.19999999553</v>
          </cell>
          <cell r="W222" t="e">
            <v>#REF!</v>
          </cell>
          <cell r="X222" t="str">
            <v/>
          </cell>
          <cell r="AA222">
            <v>-213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G223">
            <v>0.13441938534108586</v>
          </cell>
          <cell r="H223">
            <v>0.28992791250572103</v>
          </cell>
          <cell r="I223">
            <v>9</v>
          </cell>
          <cell r="J223">
            <v>111.64219909984192</v>
          </cell>
          <cell r="K223">
            <v>14481</v>
          </cell>
          <cell r="L223">
            <v>1686</v>
          </cell>
          <cell r="M223">
            <v>1188</v>
          </cell>
          <cell r="N223">
            <v>31272256.34</v>
          </cell>
          <cell r="P223">
            <v>0</v>
          </cell>
          <cell r="R223">
            <v>31541947.559999999</v>
          </cell>
          <cell r="S223">
            <v>-269691.21999999881</v>
          </cell>
          <cell r="W223" t="e">
            <v>#REF!</v>
          </cell>
          <cell r="X223" t="str">
            <v/>
          </cell>
          <cell r="AA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F224">
            <v>7</v>
          </cell>
          <cell r="G224">
            <v>3.0066140525424379</v>
          </cell>
          <cell r="H224">
            <v>3.0357719361891666</v>
          </cell>
          <cell r="I224">
            <v>18</v>
          </cell>
          <cell r="J224">
            <v>115.03638555311943</v>
          </cell>
          <cell r="K224">
            <v>14445</v>
          </cell>
          <cell r="L224">
            <v>2172</v>
          </cell>
          <cell r="M224">
            <v>1188</v>
          </cell>
          <cell r="N224">
            <v>9581912.1500000004</v>
          </cell>
          <cell r="P224">
            <v>0</v>
          </cell>
          <cell r="R224">
            <v>9459860.2199999988</v>
          </cell>
          <cell r="S224">
            <v>122051.93000000156</v>
          </cell>
          <cell r="W224" t="e">
            <v>#REF!</v>
          </cell>
          <cell r="X224" t="str">
            <v/>
          </cell>
          <cell r="AA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G225">
            <v>0</v>
          </cell>
          <cell r="H225">
            <v>0</v>
          </cell>
          <cell r="I225" t="str">
            <v>--</v>
          </cell>
          <cell r="J225">
            <v>0</v>
          </cell>
          <cell r="K225">
            <v>0</v>
          </cell>
          <cell r="L225">
            <v>0</v>
          </cell>
          <cell r="M225">
            <v>1188</v>
          </cell>
          <cell r="N225">
            <v>701547</v>
          </cell>
          <cell r="P225">
            <v>0</v>
          </cell>
          <cell r="R225">
            <v>489515</v>
          </cell>
          <cell r="S225">
            <v>212032</v>
          </cell>
          <cell r="W225" t="e">
            <v>#REF!</v>
          </cell>
          <cell r="X225" t="str">
            <v/>
          </cell>
          <cell r="AA225">
            <v>-216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G226">
            <v>0</v>
          </cell>
          <cell r="H226">
            <v>6.8358082623341851E-2</v>
          </cell>
          <cell r="I226">
            <v>9</v>
          </cell>
          <cell r="J226">
            <v>157.18458310332613</v>
          </cell>
          <cell r="K226">
            <v>13131</v>
          </cell>
          <cell r="L226">
            <v>7509</v>
          </cell>
          <cell r="M226">
            <v>1188</v>
          </cell>
          <cell r="N226">
            <v>47706136.200000003</v>
          </cell>
          <cell r="P226">
            <v>0</v>
          </cell>
          <cell r="R226">
            <v>47092161.200000003</v>
          </cell>
          <cell r="S226">
            <v>613975</v>
          </cell>
          <cell r="W226" t="e">
            <v>#REF!</v>
          </cell>
          <cell r="X226" t="str">
            <v/>
          </cell>
          <cell r="AA226">
            <v>-217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G227">
            <v>2.325675312342617</v>
          </cell>
          <cell r="H227">
            <v>2.1492593949596421</v>
          </cell>
          <cell r="I227">
            <v>9</v>
          </cell>
          <cell r="J227">
            <v>140.77215556143193</v>
          </cell>
          <cell r="K227">
            <v>13524</v>
          </cell>
          <cell r="L227">
            <v>5514</v>
          </cell>
          <cell r="M227">
            <v>1188</v>
          </cell>
          <cell r="N227">
            <v>42079332.169999994</v>
          </cell>
          <cell r="P227">
            <v>0</v>
          </cell>
          <cell r="R227">
            <v>42425141.972999997</v>
          </cell>
          <cell r="S227">
            <v>-345809.8030000031</v>
          </cell>
          <cell r="W227" t="e">
            <v>#REF!</v>
          </cell>
          <cell r="X227" t="str">
            <v/>
          </cell>
          <cell r="AA227">
            <v>-218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G228">
            <v>0.54646125458653572</v>
          </cell>
          <cell r="H228">
            <v>0.46601900098037408</v>
          </cell>
          <cell r="I228">
            <v>9</v>
          </cell>
          <cell r="J228">
            <v>148.21027909940125</v>
          </cell>
          <cell r="K228">
            <v>12623</v>
          </cell>
          <cell r="L228">
            <v>6086</v>
          </cell>
          <cell r="M228">
            <v>1188</v>
          </cell>
          <cell r="N228">
            <v>40168748.399999999</v>
          </cell>
          <cell r="P228">
            <v>0</v>
          </cell>
          <cell r="R228">
            <v>40648253.700000003</v>
          </cell>
          <cell r="S228">
            <v>-479505.30000000447</v>
          </cell>
          <cell r="W228" t="e">
            <v>#REF!</v>
          </cell>
          <cell r="X228" t="str">
            <v/>
          </cell>
          <cell r="AA228">
            <v>-219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G229">
            <v>1.5886444177145582</v>
          </cell>
          <cell r="H229">
            <v>1.6869745189024212</v>
          </cell>
          <cell r="I229">
            <v>9</v>
          </cell>
          <cell r="J229">
            <v>135.33192194849067</v>
          </cell>
          <cell r="K229">
            <v>15722</v>
          </cell>
          <cell r="L229">
            <v>5555</v>
          </cell>
          <cell r="M229">
            <v>1188</v>
          </cell>
          <cell r="N229">
            <v>79153537</v>
          </cell>
          <cell r="O229">
            <v>2438</v>
          </cell>
          <cell r="P229">
            <v>0</v>
          </cell>
          <cell r="R229">
            <v>76038692.569999993</v>
          </cell>
          <cell r="S229">
            <v>3114844.4300000072</v>
          </cell>
          <cell r="W229" t="e">
            <v>#REF!</v>
          </cell>
          <cell r="X229" t="str">
            <v/>
          </cell>
          <cell r="AA229">
            <v>-220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G230">
            <v>5.022133309780374</v>
          </cell>
          <cell r="H230">
            <v>3.6533235522611758</v>
          </cell>
          <cell r="I230">
            <v>9</v>
          </cell>
          <cell r="J230">
            <v>216.08564628320798</v>
          </cell>
          <cell r="K230">
            <v>14807</v>
          </cell>
          <cell r="L230">
            <v>17189</v>
          </cell>
          <cell r="M230">
            <v>1188</v>
          </cell>
          <cell r="N230">
            <v>13533622</v>
          </cell>
          <cell r="P230">
            <v>0</v>
          </cell>
          <cell r="R230">
            <v>12981227.740000002</v>
          </cell>
          <cell r="S230">
            <v>552394.25999999791</v>
          </cell>
          <cell r="W230" t="e">
            <v>#REF!</v>
          </cell>
          <cell r="X230" t="str">
            <v/>
          </cell>
          <cell r="AA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G231">
            <v>0</v>
          </cell>
          <cell r="H231">
            <v>0</v>
          </cell>
          <cell r="I231" t="str">
            <v>--</v>
          </cell>
          <cell r="J231">
            <v>0</v>
          </cell>
          <cell r="K231">
            <v>0</v>
          </cell>
          <cell r="L231">
            <v>0</v>
          </cell>
          <cell r="M231">
            <v>1188</v>
          </cell>
          <cell r="N231">
            <v>0</v>
          </cell>
          <cell r="P231">
            <v>0</v>
          </cell>
          <cell r="R231">
            <v>2314.3000000000002</v>
          </cell>
          <cell r="S231">
            <v>-2314.3000000000002</v>
          </cell>
          <cell r="W231" t="e">
            <v>#REF!</v>
          </cell>
          <cell r="X231" t="str">
            <v/>
          </cell>
          <cell r="AA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F232">
            <v>18</v>
          </cell>
          <cell r="G232">
            <v>0.34558157856785576</v>
          </cell>
          <cell r="H232">
            <v>0.22992269119545333</v>
          </cell>
          <cell r="I232">
            <v>18</v>
          </cell>
          <cell r="J232">
            <v>106.3047859467481</v>
          </cell>
          <cell r="K232">
            <v>16437</v>
          </cell>
          <cell r="L232">
            <v>1036</v>
          </cell>
          <cell r="M232">
            <v>1188</v>
          </cell>
          <cell r="N232">
            <v>10091218</v>
          </cell>
          <cell r="P232">
            <v>0</v>
          </cell>
          <cell r="R232">
            <v>9418169</v>
          </cell>
          <cell r="S232">
            <v>673049</v>
          </cell>
          <cell r="W232" t="e">
            <v>#REF!</v>
          </cell>
          <cell r="X232" t="str">
            <v/>
          </cell>
          <cell r="AA232">
            <v>-223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G233">
            <v>0</v>
          </cell>
          <cell r="H233">
            <v>0</v>
          </cell>
          <cell r="I233">
            <v>9</v>
          </cell>
          <cell r="J233">
            <v>291.82036923331594</v>
          </cell>
          <cell r="K233">
            <v>14156</v>
          </cell>
          <cell r="L233">
            <v>27154</v>
          </cell>
          <cell r="M233">
            <v>1188</v>
          </cell>
          <cell r="N233">
            <v>6104997.4000000004</v>
          </cell>
          <cell r="P233">
            <v>0</v>
          </cell>
          <cell r="R233">
            <v>6050995.676</v>
          </cell>
          <cell r="S233">
            <v>54001.724000000395</v>
          </cell>
          <cell r="W233" t="e">
            <v>#REF!</v>
          </cell>
          <cell r="X233" t="str">
            <v/>
          </cell>
          <cell r="AA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G234">
            <v>0</v>
          </cell>
          <cell r="H234">
            <v>0</v>
          </cell>
          <cell r="I234" t="str">
            <v>--</v>
          </cell>
          <cell r="J234">
            <v>0</v>
          </cell>
          <cell r="K234">
            <v>0</v>
          </cell>
          <cell r="L234">
            <v>0</v>
          </cell>
          <cell r="M234">
            <v>1188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W234" t="e">
            <v>#REF!</v>
          </cell>
          <cell r="X234" t="str">
            <v/>
          </cell>
          <cell r="AA234">
            <v>-225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F235">
            <v>26</v>
          </cell>
          <cell r="G235">
            <v>1.5853597618363</v>
          </cell>
          <cell r="H235">
            <v>1.7426616340448164</v>
          </cell>
          <cell r="I235">
            <v>18</v>
          </cell>
          <cell r="J235">
            <v>107.13928217596882</v>
          </cell>
          <cell r="K235">
            <v>15218</v>
          </cell>
          <cell r="L235">
            <v>1086</v>
          </cell>
          <cell r="M235">
            <v>1188</v>
          </cell>
          <cell r="N235">
            <v>25670502.595600002</v>
          </cell>
          <cell r="P235">
            <v>0</v>
          </cell>
          <cell r="R235">
            <v>25808509</v>
          </cell>
          <cell r="S235">
            <v>-138006.40439999849</v>
          </cell>
          <cell r="W235" t="e">
            <v>#REF!</v>
          </cell>
          <cell r="X235" t="str">
            <v/>
          </cell>
          <cell r="AA235">
            <v>-226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F236">
            <v>21</v>
          </cell>
          <cell r="G236">
            <v>2.2356704721529796</v>
          </cell>
          <cell r="H236">
            <v>2.287554773599783</v>
          </cell>
          <cell r="I236">
            <v>18</v>
          </cell>
          <cell r="J236">
            <v>120.11143498441699</v>
          </cell>
          <cell r="K236">
            <v>15976</v>
          </cell>
          <cell r="L236">
            <v>3213</v>
          </cell>
          <cell r="M236">
            <v>1188</v>
          </cell>
          <cell r="N236">
            <v>23463219.600000001</v>
          </cell>
          <cell r="P236">
            <v>0</v>
          </cell>
          <cell r="R236">
            <v>24511980</v>
          </cell>
          <cell r="S236">
            <v>-1048760.3999999985</v>
          </cell>
          <cell r="W236" t="e">
            <v>#REF!</v>
          </cell>
          <cell r="X236" t="str">
            <v/>
          </cell>
          <cell r="AA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G237">
            <v>0</v>
          </cell>
          <cell r="H237">
            <v>0</v>
          </cell>
          <cell r="I237" t="str">
            <v>--</v>
          </cell>
          <cell r="J237">
            <v>0</v>
          </cell>
          <cell r="K237">
            <v>0</v>
          </cell>
          <cell r="L237">
            <v>0</v>
          </cell>
          <cell r="M237">
            <v>1188</v>
          </cell>
          <cell r="N237">
            <v>5356</v>
          </cell>
          <cell r="P237">
            <v>0</v>
          </cell>
          <cell r="R237">
            <v>53045</v>
          </cell>
          <cell r="S237">
            <v>-47689</v>
          </cell>
          <cell r="W237" t="e">
            <v>#REF!</v>
          </cell>
          <cell r="X237" t="str">
            <v/>
          </cell>
          <cell r="AA237">
            <v>-228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G238">
            <v>2.30273748800056</v>
          </cell>
          <cell r="H238">
            <v>2.3160418066429345</v>
          </cell>
          <cell r="I238">
            <v>9</v>
          </cell>
          <cell r="J238">
            <v>110.02140850380266</v>
          </cell>
          <cell r="K238">
            <v>15939</v>
          </cell>
          <cell r="L238">
            <v>1597</v>
          </cell>
          <cell r="M238">
            <v>1188</v>
          </cell>
          <cell r="N238">
            <v>105735483.40000001</v>
          </cell>
          <cell r="P238">
            <v>0</v>
          </cell>
          <cell r="R238">
            <v>103386936</v>
          </cell>
          <cell r="S238">
            <v>2348547.400000006</v>
          </cell>
          <cell r="W238" t="e">
            <v>#REF!</v>
          </cell>
          <cell r="X238" t="str">
            <v/>
          </cell>
          <cell r="AA238">
            <v>-229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G239">
            <v>0</v>
          </cell>
          <cell r="H239">
            <v>2.2526627713258174</v>
          </cell>
          <cell r="I239">
            <v>9</v>
          </cell>
          <cell r="J239">
            <v>307.85069719567679</v>
          </cell>
          <cell r="K239">
            <v>14446</v>
          </cell>
          <cell r="L239">
            <v>30026</v>
          </cell>
          <cell r="M239">
            <v>1188</v>
          </cell>
          <cell r="N239">
            <v>2896794</v>
          </cell>
          <cell r="P239">
            <v>0</v>
          </cell>
          <cell r="R239">
            <v>2616015</v>
          </cell>
          <cell r="S239">
            <v>280779</v>
          </cell>
          <cell r="W239" t="e">
            <v>#REF!</v>
          </cell>
          <cell r="X239" t="str">
            <v/>
          </cell>
          <cell r="AA239">
            <v>-230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G240">
            <v>1.7038124353091704</v>
          </cell>
          <cell r="H240">
            <v>2.102177025668353</v>
          </cell>
          <cell r="I240">
            <v>9</v>
          </cell>
          <cell r="J240">
            <v>134.78359320200698</v>
          </cell>
          <cell r="K240">
            <v>13326</v>
          </cell>
          <cell r="L240">
            <v>4635</v>
          </cell>
          <cell r="M240">
            <v>1188</v>
          </cell>
          <cell r="N240">
            <v>45315451</v>
          </cell>
          <cell r="P240">
            <v>0</v>
          </cell>
          <cell r="R240">
            <v>44883179.609999999</v>
          </cell>
          <cell r="S240">
            <v>432271.3900000006</v>
          </cell>
          <cell r="W240" t="e">
            <v>#REF!</v>
          </cell>
          <cell r="X240" t="str">
            <v/>
          </cell>
          <cell r="AA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G241">
            <v>0</v>
          </cell>
          <cell r="H241">
            <v>0</v>
          </cell>
          <cell r="I241" t="str">
            <v>--</v>
          </cell>
          <cell r="J241">
            <v>0</v>
          </cell>
          <cell r="K241">
            <v>0</v>
          </cell>
          <cell r="L241">
            <v>0</v>
          </cell>
          <cell r="M241">
            <v>1188</v>
          </cell>
          <cell r="N241">
            <v>0</v>
          </cell>
          <cell r="P241">
            <v>0</v>
          </cell>
          <cell r="R241">
            <v>0</v>
          </cell>
          <cell r="S241">
            <v>0</v>
          </cell>
          <cell r="W241" t="e">
            <v>#REF!</v>
          </cell>
          <cell r="X241" t="str">
            <v/>
          </cell>
          <cell r="AA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G242">
            <v>0</v>
          </cell>
          <cell r="H242">
            <v>0</v>
          </cell>
          <cell r="I242" t="str">
            <v>--</v>
          </cell>
          <cell r="J242">
            <v>0</v>
          </cell>
          <cell r="K242">
            <v>16860</v>
          </cell>
          <cell r="L242">
            <v>0</v>
          </cell>
          <cell r="M242">
            <v>1188</v>
          </cell>
          <cell r="N242">
            <v>183374</v>
          </cell>
          <cell r="P242">
            <v>0</v>
          </cell>
          <cell r="R242">
            <v>224417</v>
          </cell>
          <cell r="S242">
            <v>-41043</v>
          </cell>
          <cell r="W242" t="e">
            <v>#REF!</v>
          </cell>
          <cell r="X242" t="str">
            <v/>
          </cell>
          <cell r="AA242">
            <v>-233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G243">
            <v>0</v>
          </cell>
          <cell r="H243">
            <v>0</v>
          </cell>
          <cell r="I243">
            <v>9</v>
          </cell>
          <cell r="J243">
            <v>199.82731891909413</v>
          </cell>
          <cell r="K243">
            <v>14507</v>
          </cell>
          <cell r="L243">
            <v>14482</v>
          </cell>
          <cell r="M243">
            <v>1188</v>
          </cell>
          <cell r="N243">
            <v>2438780.2000000002</v>
          </cell>
          <cell r="P243">
            <v>0</v>
          </cell>
          <cell r="R243">
            <v>2309271</v>
          </cell>
          <cell r="S243">
            <v>129509.20000000019</v>
          </cell>
          <cell r="W243" t="e">
            <v>#REF!</v>
          </cell>
          <cell r="X243" t="str">
            <v/>
          </cell>
          <cell r="AA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G244">
            <v>0</v>
          </cell>
          <cell r="H244">
            <v>0</v>
          </cell>
          <cell r="I244" t="str">
            <v>--</v>
          </cell>
          <cell r="J244">
            <v>0</v>
          </cell>
          <cell r="K244">
            <v>0</v>
          </cell>
          <cell r="L244">
            <v>0</v>
          </cell>
          <cell r="M244">
            <v>1188</v>
          </cell>
          <cell r="N244">
            <v>0</v>
          </cell>
          <cell r="P244">
            <v>0</v>
          </cell>
          <cell r="R244">
            <v>0</v>
          </cell>
          <cell r="S244">
            <v>0</v>
          </cell>
          <cell r="W244" t="e">
            <v>#REF!</v>
          </cell>
          <cell r="X244" t="str">
            <v/>
          </cell>
          <cell r="AA244">
            <v>-235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F245">
            <v>6</v>
          </cell>
          <cell r="G245">
            <v>2.9479280270746719</v>
          </cell>
          <cell r="H245">
            <v>2.7255196533043389</v>
          </cell>
          <cell r="I245">
            <v>18</v>
          </cell>
          <cell r="J245">
            <v>114.90724651469013</v>
          </cell>
          <cell r="K245">
            <v>17599</v>
          </cell>
          <cell r="L245">
            <v>2624</v>
          </cell>
          <cell r="M245">
            <v>1188</v>
          </cell>
          <cell r="N245">
            <v>113960653.2</v>
          </cell>
          <cell r="P245">
            <v>0</v>
          </cell>
          <cell r="R245">
            <v>111386266.40000001</v>
          </cell>
          <cell r="S245">
            <v>2574386.799999997</v>
          </cell>
          <cell r="W245" t="e">
            <v>#REF!</v>
          </cell>
          <cell r="X245" t="str">
            <v/>
          </cell>
          <cell r="AA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G246">
            <v>0</v>
          </cell>
          <cell r="H246">
            <v>0</v>
          </cell>
          <cell r="I246" t="str">
            <v>--</v>
          </cell>
          <cell r="J246">
            <v>0</v>
          </cell>
          <cell r="K246">
            <v>16860</v>
          </cell>
          <cell r="L246">
            <v>0</v>
          </cell>
          <cell r="M246">
            <v>1188</v>
          </cell>
          <cell r="N246">
            <v>158153</v>
          </cell>
          <cell r="P246">
            <v>0</v>
          </cell>
          <cell r="R246">
            <v>153663</v>
          </cell>
          <cell r="S246">
            <v>4490</v>
          </cell>
          <cell r="W246" t="e">
            <v>#REF!</v>
          </cell>
          <cell r="X246" t="str">
            <v/>
          </cell>
          <cell r="AA246">
            <v>-237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G247">
            <v>4.2207061481543748</v>
          </cell>
          <cell r="H247">
            <v>4.3399789575983485</v>
          </cell>
          <cell r="I247">
            <v>9</v>
          </cell>
          <cell r="J247">
            <v>144.11605700912634</v>
          </cell>
          <cell r="K247">
            <v>13218</v>
          </cell>
          <cell r="L247">
            <v>5831</v>
          </cell>
          <cell r="M247">
            <v>1188</v>
          </cell>
          <cell r="N247">
            <v>12207732</v>
          </cell>
          <cell r="P247">
            <v>0</v>
          </cell>
          <cell r="R247">
            <v>12021100.09</v>
          </cell>
          <cell r="S247">
            <v>186631.91000000015</v>
          </cell>
          <cell r="W247" t="e">
            <v>#REF!</v>
          </cell>
          <cell r="X247" t="str">
            <v/>
          </cell>
          <cell r="AA247">
            <v>-238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G248">
            <v>5.0885595926340743</v>
          </cell>
          <cell r="H248">
            <v>4.664778114905956</v>
          </cell>
          <cell r="I248">
            <v>9</v>
          </cell>
          <cell r="J248">
            <v>131.06161687183572</v>
          </cell>
          <cell r="K248">
            <v>14777</v>
          </cell>
          <cell r="L248">
            <v>4590</v>
          </cell>
          <cell r="M248">
            <v>1188</v>
          </cell>
          <cell r="N248">
            <v>151147918</v>
          </cell>
          <cell r="P248">
            <v>0</v>
          </cell>
          <cell r="R248">
            <v>153745909.19999999</v>
          </cell>
          <cell r="S248">
            <v>-2597991.1999999881</v>
          </cell>
          <cell r="W248" t="e">
            <v>#REF!</v>
          </cell>
          <cell r="X248" t="str">
            <v/>
          </cell>
          <cell r="AA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G249">
            <v>1.0011097548572574</v>
          </cell>
          <cell r="H249">
            <v>0.63978216157388523</v>
          </cell>
          <cell r="I249">
            <v>9</v>
          </cell>
          <cell r="J249">
            <v>125.90848948350362</v>
          </cell>
          <cell r="K249">
            <v>13101</v>
          </cell>
          <cell r="L249">
            <v>3394</v>
          </cell>
          <cell r="M249">
            <v>1188</v>
          </cell>
          <cell r="N249">
            <v>4364923.2</v>
          </cell>
          <cell r="P249">
            <v>0</v>
          </cell>
          <cell r="R249">
            <v>4981010.2</v>
          </cell>
          <cell r="S249">
            <v>-616087</v>
          </cell>
          <cell r="W249" t="e">
            <v>#REF!</v>
          </cell>
          <cell r="X249" t="str">
            <v/>
          </cell>
          <cell r="AA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G250">
            <v>0</v>
          </cell>
          <cell r="H250">
            <v>0</v>
          </cell>
          <cell r="I250" t="str">
            <v>--</v>
          </cell>
          <cell r="J250">
            <v>0</v>
          </cell>
          <cell r="K250">
            <v>0</v>
          </cell>
          <cell r="L250">
            <v>0</v>
          </cell>
          <cell r="M250">
            <v>1188</v>
          </cell>
          <cell r="N250">
            <v>30000</v>
          </cell>
          <cell r="P250">
            <v>0</v>
          </cell>
          <cell r="R250">
            <v>16637</v>
          </cell>
          <cell r="S250">
            <v>13363</v>
          </cell>
          <cell r="W250" t="e">
            <v>#REF!</v>
          </cell>
          <cell r="X250" t="str">
            <v/>
          </cell>
          <cell r="AA250">
            <v>-241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G251">
            <v>0</v>
          </cell>
          <cell r="H251">
            <v>1.1144199320605428</v>
          </cell>
          <cell r="I251">
            <v>9</v>
          </cell>
          <cell r="J251">
            <v>520.20513762599785</v>
          </cell>
          <cell r="K251">
            <v>18171</v>
          </cell>
          <cell r="L251">
            <v>76355</v>
          </cell>
          <cell r="M251">
            <v>1188</v>
          </cell>
          <cell r="N251">
            <v>8321997.5999999996</v>
          </cell>
          <cell r="P251">
            <v>0</v>
          </cell>
          <cell r="R251">
            <v>6618228.6499999994</v>
          </cell>
          <cell r="S251">
            <v>1703768.9500000002</v>
          </cell>
          <cell r="W251" t="e">
            <v>#REF!</v>
          </cell>
          <cell r="X251" t="str">
            <v/>
          </cell>
          <cell r="AA251">
            <v>-242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G252">
            <v>0.76230100275615231</v>
          </cell>
          <cell r="H252">
            <v>0.551752574878421</v>
          </cell>
          <cell r="I252">
            <v>9</v>
          </cell>
          <cell r="J252">
            <v>113.87153479716477</v>
          </cell>
          <cell r="K252">
            <v>17132</v>
          </cell>
          <cell r="L252">
            <v>2376</v>
          </cell>
          <cell r="M252">
            <v>1188</v>
          </cell>
          <cell r="N252">
            <v>193948166.03</v>
          </cell>
          <cell r="O252">
            <v>374</v>
          </cell>
          <cell r="P252">
            <v>0</v>
          </cell>
          <cell r="R252">
            <v>189130079.25</v>
          </cell>
          <cell r="S252">
            <v>4818086.7800000012</v>
          </cell>
          <cell r="W252" t="e">
            <v>#REF!</v>
          </cell>
          <cell r="X252" t="str">
            <v/>
          </cell>
          <cell r="AA252">
            <v>-243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G253">
            <v>10.426753009787889</v>
          </cell>
          <cell r="H253">
            <v>8.5563715473805058</v>
          </cell>
          <cell r="I253">
            <v>9</v>
          </cell>
          <cell r="J253">
            <v>124.17352811526767</v>
          </cell>
          <cell r="K253">
            <v>17280</v>
          </cell>
          <cell r="L253">
            <v>4177</v>
          </cell>
          <cell r="M253">
            <v>1188</v>
          </cell>
          <cell r="N253">
            <v>67608680.111061811</v>
          </cell>
          <cell r="O253">
            <v>66.868582394788973</v>
          </cell>
          <cell r="P253">
            <v>0</v>
          </cell>
          <cell r="R253">
            <v>69070051.755743995</v>
          </cell>
          <cell r="S253">
            <v>-1461371.6446821839</v>
          </cell>
          <cell r="W253" t="e">
            <v>#REF!</v>
          </cell>
          <cell r="X253" t="str">
            <v/>
          </cell>
          <cell r="AA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G254">
            <v>0</v>
          </cell>
          <cell r="H254">
            <v>0</v>
          </cell>
          <cell r="I254" t="str">
            <v>--</v>
          </cell>
          <cell r="J254">
            <v>0</v>
          </cell>
          <cell r="K254">
            <v>0</v>
          </cell>
          <cell r="L254">
            <v>0</v>
          </cell>
          <cell r="M254">
            <v>1188</v>
          </cell>
          <cell r="N254">
            <v>0</v>
          </cell>
          <cell r="P254">
            <v>0</v>
          </cell>
          <cell r="R254">
            <v>0</v>
          </cell>
          <cell r="S254">
            <v>0</v>
          </cell>
          <cell r="W254" t="e">
            <v>#REF!</v>
          </cell>
          <cell r="X254" t="str">
            <v/>
          </cell>
          <cell r="AA254">
            <v>-245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G255">
            <v>7.0704691613815596E-2</v>
          </cell>
          <cell r="H255">
            <v>0.12858297150979192</v>
          </cell>
          <cell r="I255">
            <v>9</v>
          </cell>
          <cell r="J255">
            <v>138.41591881404588</v>
          </cell>
          <cell r="K255">
            <v>12797</v>
          </cell>
          <cell r="L255">
            <v>4916</v>
          </cell>
          <cell r="M255">
            <v>1188</v>
          </cell>
          <cell r="N255">
            <v>66917103.399999999</v>
          </cell>
          <cell r="P255">
            <v>0</v>
          </cell>
          <cell r="R255">
            <v>66416438.600000001</v>
          </cell>
          <cell r="S255">
            <v>500664.79999999702</v>
          </cell>
          <cell r="W255" t="e">
            <v>#REF!</v>
          </cell>
          <cell r="X255" t="str">
            <v/>
          </cell>
          <cell r="AA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G256">
            <v>0</v>
          </cell>
          <cell r="H256">
            <v>0</v>
          </cell>
          <cell r="I256" t="str">
            <v>--</v>
          </cell>
          <cell r="J256">
            <v>0</v>
          </cell>
          <cell r="K256">
            <v>0</v>
          </cell>
          <cell r="L256">
            <v>0</v>
          </cell>
          <cell r="M256">
            <v>1188</v>
          </cell>
          <cell r="N256">
            <v>1760146</v>
          </cell>
          <cell r="P256">
            <v>0</v>
          </cell>
          <cell r="R256">
            <v>1450244</v>
          </cell>
          <cell r="S256">
            <v>309902</v>
          </cell>
          <cell r="W256" t="e">
            <v>#REF!</v>
          </cell>
          <cell r="X256" t="str">
            <v/>
          </cell>
          <cell r="AA256">
            <v>-247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G257">
            <v>6.8174756108281107</v>
          </cell>
          <cell r="H257">
            <v>6.7995869904920108</v>
          </cell>
          <cell r="I257">
            <v>9</v>
          </cell>
          <cell r="J257">
            <v>104.88046414341099</v>
          </cell>
          <cell r="K257">
            <v>18816</v>
          </cell>
          <cell r="L257">
            <v>918</v>
          </cell>
          <cell r="M257">
            <v>1188</v>
          </cell>
          <cell r="N257">
            <v>158862295.82921153</v>
          </cell>
          <cell r="P257">
            <v>0</v>
          </cell>
          <cell r="R257">
            <v>153500298.59999999</v>
          </cell>
          <cell r="S257">
            <v>5361997.229211539</v>
          </cell>
          <cell r="W257" t="e">
            <v>#REF!</v>
          </cell>
          <cell r="X257" t="str">
            <v/>
          </cell>
          <cell r="AA257">
            <v>-248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G258">
            <v>0</v>
          </cell>
          <cell r="H258">
            <v>0</v>
          </cell>
          <cell r="I258">
            <v>9</v>
          </cell>
          <cell r="J258">
            <v>274.42668008433293</v>
          </cell>
          <cell r="K258">
            <v>13610</v>
          </cell>
          <cell r="L258">
            <v>23739</v>
          </cell>
          <cell r="M258">
            <v>1188</v>
          </cell>
          <cell r="N258">
            <v>4881859.5999999996</v>
          </cell>
          <cell r="P258">
            <v>0</v>
          </cell>
          <cell r="R258">
            <v>4595934.4000000004</v>
          </cell>
          <cell r="S258">
            <v>285925.19999999925</v>
          </cell>
          <cell r="W258" t="e">
            <v>#REF!</v>
          </cell>
          <cell r="X258" t="str">
            <v/>
          </cell>
          <cell r="AA258">
            <v>-249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G259">
            <v>0.15455438744684116</v>
          </cell>
          <cell r="H259">
            <v>0.19818936096707329</v>
          </cell>
          <cell r="I259">
            <v>9</v>
          </cell>
          <cell r="J259">
            <v>124.85324082243667</v>
          </cell>
          <cell r="K259">
            <v>12586</v>
          </cell>
          <cell r="L259">
            <v>3128</v>
          </cell>
          <cell r="M259">
            <v>1188</v>
          </cell>
          <cell r="N259">
            <v>7928780.7999999998</v>
          </cell>
          <cell r="P259">
            <v>0</v>
          </cell>
          <cell r="R259">
            <v>7892786.4000000004</v>
          </cell>
          <cell r="S259">
            <v>35994.399999999441</v>
          </cell>
          <cell r="W259" t="e">
            <v>#REF!</v>
          </cell>
          <cell r="X259" t="str">
            <v/>
          </cell>
          <cell r="AA259">
            <v>-250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G260">
            <v>4.1528016780691459</v>
          </cell>
          <cell r="H260">
            <v>4.1743014910728213</v>
          </cell>
          <cell r="I260">
            <v>9</v>
          </cell>
          <cell r="J260">
            <v>113.4636319187324</v>
          </cell>
          <cell r="K260">
            <v>16316</v>
          </cell>
          <cell r="L260">
            <v>2197</v>
          </cell>
          <cell r="M260">
            <v>1188</v>
          </cell>
          <cell r="N260">
            <v>40819428.200000003</v>
          </cell>
          <cell r="P260">
            <v>0</v>
          </cell>
          <cell r="R260">
            <v>41071829</v>
          </cell>
          <cell r="S260">
            <v>-252400.79999999702</v>
          </cell>
          <cell r="W260" t="e">
            <v>#REF!</v>
          </cell>
          <cell r="X260" t="str">
            <v/>
          </cell>
          <cell r="AA260">
            <v>-251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G261">
            <v>0</v>
          </cell>
          <cell r="H261">
            <v>0</v>
          </cell>
          <cell r="I261">
            <v>9</v>
          </cell>
          <cell r="J261">
            <v>226.84273013687948</v>
          </cell>
          <cell r="K261">
            <v>13789</v>
          </cell>
          <cell r="L261">
            <v>17490</v>
          </cell>
          <cell r="M261">
            <v>1188</v>
          </cell>
          <cell r="N261">
            <v>19066435</v>
          </cell>
          <cell r="P261">
            <v>0</v>
          </cell>
          <cell r="R261">
            <v>18850488</v>
          </cell>
          <cell r="S261">
            <v>215947</v>
          </cell>
          <cell r="W261" t="e">
            <v>#REF!</v>
          </cell>
          <cell r="X261" t="str">
            <v/>
          </cell>
          <cell r="AA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G262">
            <v>3.2426723980545065</v>
          </cell>
          <cell r="H262">
            <v>2.4469195875190253</v>
          </cell>
          <cell r="I262">
            <v>9</v>
          </cell>
          <cell r="J262">
            <v>266.29553251925728</v>
          </cell>
          <cell r="K262">
            <v>17428</v>
          </cell>
          <cell r="L262">
            <v>28982</v>
          </cell>
          <cell r="M262">
            <v>1188</v>
          </cell>
          <cell r="N262">
            <v>2103134.09</v>
          </cell>
          <cell r="P262">
            <v>0</v>
          </cell>
          <cell r="R262">
            <v>2323000.58</v>
          </cell>
          <cell r="S262">
            <v>-219866.49000000022</v>
          </cell>
          <cell r="W262" t="e">
            <v>#REF!</v>
          </cell>
          <cell r="X262" t="str">
            <v/>
          </cell>
          <cell r="AA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G263">
            <v>0</v>
          </cell>
          <cell r="H263">
            <v>0</v>
          </cell>
          <cell r="I263" t="str">
            <v>--</v>
          </cell>
          <cell r="J263">
            <v>0</v>
          </cell>
          <cell r="K263">
            <v>17368</v>
          </cell>
          <cell r="L263">
            <v>0</v>
          </cell>
          <cell r="M263">
            <v>1188</v>
          </cell>
          <cell r="N263">
            <v>102474</v>
          </cell>
          <cell r="P263">
            <v>0</v>
          </cell>
          <cell r="R263">
            <v>119507.5</v>
          </cell>
          <cell r="S263">
            <v>-17033.5</v>
          </cell>
          <cell r="W263" t="e">
            <v>#REF!</v>
          </cell>
          <cell r="X263" t="str">
            <v/>
          </cell>
          <cell r="AA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G264">
            <v>0</v>
          </cell>
          <cell r="H264">
            <v>0</v>
          </cell>
          <cell r="I264" t="str">
            <v>--</v>
          </cell>
          <cell r="J264">
            <v>0</v>
          </cell>
          <cell r="K264">
            <v>0</v>
          </cell>
          <cell r="L264">
            <v>0</v>
          </cell>
          <cell r="M264">
            <v>1188</v>
          </cell>
          <cell r="N264">
            <v>0</v>
          </cell>
          <cell r="P264">
            <v>0</v>
          </cell>
          <cell r="R264">
            <v>84048</v>
          </cell>
          <cell r="S264">
            <v>-84048</v>
          </cell>
          <cell r="W264" t="e">
            <v>#REF!</v>
          </cell>
          <cell r="X264" t="str">
            <v/>
          </cell>
          <cell r="AA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G265">
            <v>0</v>
          </cell>
          <cell r="H265">
            <v>0</v>
          </cell>
          <cell r="I265" t="str">
            <v>--</v>
          </cell>
          <cell r="J265">
            <v>0</v>
          </cell>
          <cell r="K265">
            <v>19098</v>
          </cell>
          <cell r="L265">
            <v>0</v>
          </cell>
          <cell r="M265">
            <v>1188</v>
          </cell>
          <cell r="N265">
            <v>313582</v>
          </cell>
          <cell r="P265">
            <v>0</v>
          </cell>
          <cell r="R265">
            <v>366155.7</v>
          </cell>
          <cell r="S265">
            <v>-52573.700000000012</v>
          </cell>
          <cell r="W265" t="e">
            <v>#REF!</v>
          </cell>
          <cell r="X265" t="str">
            <v/>
          </cell>
          <cell r="AA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G266">
            <v>0</v>
          </cell>
          <cell r="H266">
            <v>0</v>
          </cell>
          <cell r="I266" t="str">
            <v>--</v>
          </cell>
          <cell r="J266">
            <v>0</v>
          </cell>
          <cell r="K266">
            <v>0</v>
          </cell>
          <cell r="L266">
            <v>0</v>
          </cell>
          <cell r="M266">
            <v>1188</v>
          </cell>
          <cell r="N266">
            <v>0</v>
          </cell>
          <cell r="P266">
            <v>0</v>
          </cell>
          <cell r="R266">
            <v>680</v>
          </cell>
          <cell r="S266">
            <v>-680</v>
          </cell>
          <cell r="W266" t="e">
            <v>#REF!</v>
          </cell>
          <cell r="X266" t="str">
            <v/>
          </cell>
          <cell r="AA266">
            <v>-257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G267">
            <v>10.24786587934795</v>
          </cell>
          <cell r="H267">
            <v>9.9469708636353538</v>
          </cell>
          <cell r="I267">
            <v>9</v>
          </cell>
          <cell r="J267">
            <v>122.37258036436609</v>
          </cell>
          <cell r="K267">
            <v>17527</v>
          </cell>
          <cell r="L267">
            <v>3921</v>
          </cell>
          <cell r="M267">
            <v>1188</v>
          </cell>
          <cell r="N267">
            <v>92838213.025839746</v>
          </cell>
          <cell r="P267">
            <v>44.144486222654315</v>
          </cell>
          <cell r="R267">
            <v>91979099.619104013</v>
          </cell>
          <cell r="S267">
            <v>859113.40673573315</v>
          </cell>
          <cell r="W267" t="e">
            <v>#REF!</v>
          </cell>
          <cell r="X267">
            <v>8355439.1723255767</v>
          </cell>
          <cell r="AA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G268">
            <v>0</v>
          </cell>
          <cell r="H268">
            <v>0</v>
          </cell>
          <cell r="I268" t="str">
            <v>--</v>
          </cell>
          <cell r="J268">
            <v>0</v>
          </cell>
          <cell r="K268">
            <v>16860</v>
          </cell>
          <cell r="L268">
            <v>0</v>
          </cell>
          <cell r="M268">
            <v>1188</v>
          </cell>
          <cell r="N268">
            <v>54999</v>
          </cell>
          <cell r="P268">
            <v>0</v>
          </cell>
          <cell r="R268">
            <v>54999</v>
          </cell>
          <cell r="S268">
            <v>0</v>
          </cell>
          <cell r="W268" t="e">
            <v>#REF!</v>
          </cell>
          <cell r="X268" t="str">
            <v/>
          </cell>
          <cell r="AA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G269">
            <v>0</v>
          </cell>
          <cell r="H269">
            <v>0</v>
          </cell>
          <cell r="I269" t="str">
            <v>--</v>
          </cell>
          <cell r="J269">
            <v>0</v>
          </cell>
          <cell r="K269">
            <v>0</v>
          </cell>
          <cell r="L269">
            <v>0</v>
          </cell>
          <cell r="M269">
            <v>1188</v>
          </cell>
          <cell r="N269">
            <v>0</v>
          </cell>
          <cell r="P269">
            <v>0</v>
          </cell>
          <cell r="R269">
            <v>0</v>
          </cell>
          <cell r="S269">
            <v>0</v>
          </cell>
          <cell r="W269" t="e">
            <v>#REF!</v>
          </cell>
          <cell r="X269" t="str">
            <v/>
          </cell>
          <cell r="AA269">
            <v>-260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G270">
            <v>6.7962253907995773</v>
          </cell>
          <cell r="H270">
            <v>6.2838372990957696</v>
          </cell>
          <cell r="I270">
            <v>9</v>
          </cell>
          <cell r="J270">
            <v>183.896274648743</v>
          </cell>
          <cell r="K270">
            <v>13235</v>
          </cell>
          <cell r="L270">
            <v>11104</v>
          </cell>
          <cell r="M270">
            <v>1188</v>
          </cell>
          <cell r="N270">
            <v>55506720.399999999</v>
          </cell>
          <cell r="P270">
            <v>0</v>
          </cell>
          <cell r="R270">
            <v>54551514.399999999</v>
          </cell>
          <cell r="S270">
            <v>955206</v>
          </cell>
          <cell r="W270" t="e">
            <v>#REF!</v>
          </cell>
          <cell r="X270" t="str">
            <v/>
          </cell>
          <cell r="AA270">
            <v>-261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G271">
            <v>10.116605150430276</v>
          </cell>
          <cell r="H271">
            <v>9.5265261985906609</v>
          </cell>
          <cell r="I271">
            <v>9</v>
          </cell>
          <cell r="J271">
            <v>106.49667549865403</v>
          </cell>
          <cell r="K271">
            <v>15559</v>
          </cell>
          <cell r="L271">
            <v>1011</v>
          </cell>
          <cell r="M271">
            <v>1188</v>
          </cell>
          <cell r="N271">
            <v>49755964.568713725</v>
          </cell>
          <cell r="P271">
            <v>16.31190014737204</v>
          </cell>
          <cell r="R271">
            <v>51278755.158047996</v>
          </cell>
          <cell r="S271">
            <v>-1522790.5893342718</v>
          </cell>
          <cell r="W271" t="e">
            <v>#REF!</v>
          </cell>
          <cell r="X271">
            <v>4478036.8111842349</v>
          </cell>
          <cell r="AA271">
            <v>-262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G272">
            <v>2.0382620706288801</v>
          </cell>
          <cell r="H272">
            <v>4.4569725454315536</v>
          </cell>
          <cell r="I272">
            <v>9</v>
          </cell>
          <cell r="J272">
            <v>175.56921292863575</v>
          </cell>
          <cell r="K272">
            <v>17780</v>
          </cell>
          <cell r="L272">
            <v>13436</v>
          </cell>
          <cell r="M272">
            <v>1188</v>
          </cell>
          <cell r="N272">
            <v>1108689.8</v>
          </cell>
          <cell r="P272">
            <v>0</v>
          </cell>
          <cell r="R272">
            <v>1048259.3899999999</v>
          </cell>
          <cell r="S272">
            <v>60430.410000000149</v>
          </cell>
          <cell r="W272" t="e">
            <v>#REF!</v>
          </cell>
          <cell r="X272" t="str">
            <v/>
          </cell>
          <cell r="AA272">
            <v>-263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G273">
            <v>0.59381691944987225</v>
          </cell>
          <cell r="H273">
            <v>0.38604261700669074</v>
          </cell>
          <cell r="I273">
            <v>9</v>
          </cell>
          <cell r="J273">
            <v>156.11191666365184</v>
          </cell>
          <cell r="K273">
            <v>12737</v>
          </cell>
          <cell r="L273">
            <v>7147</v>
          </cell>
          <cell r="M273">
            <v>1188</v>
          </cell>
          <cell r="N273">
            <v>55275244.390000001</v>
          </cell>
          <cell r="P273">
            <v>0</v>
          </cell>
          <cell r="R273">
            <v>54982492.719999999</v>
          </cell>
          <cell r="S273">
            <v>292751.67000000179</v>
          </cell>
          <cell r="W273" t="e">
            <v>#REF!</v>
          </cell>
          <cell r="X273" t="str">
            <v/>
          </cell>
          <cell r="AA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G274">
            <v>0.23675327009947672</v>
          </cell>
          <cell r="H274">
            <v>8.7173332203630383E-2</v>
          </cell>
          <cell r="I274">
            <v>9</v>
          </cell>
          <cell r="J274">
            <v>136.52012314149485</v>
          </cell>
          <cell r="K274">
            <v>12920</v>
          </cell>
          <cell r="L274">
            <v>4718</v>
          </cell>
          <cell r="M274">
            <v>1188</v>
          </cell>
          <cell r="N274">
            <v>37413965</v>
          </cell>
          <cell r="P274">
            <v>0</v>
          </cell>
          <cell r="R274">
            <v>37579587.969999999</v>
          </cell>
          <cell r="S274">
            <v>-165622.96999999881</v>
          </cell>
          <cell r="W274" t="e">
            <v>#REF!</v>
          </cell>
          <cell r="X274" t="str">
            <v/>
          </cell>
          <cell r="AA274">
            <v>-265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G275">
            <v>0.2073172322166669</v>
          </cell>
          <cell r="H275">
            <v>0.20853718899888288</v>
          </cell>
          <cell r="I275">
            <v>9</v>
          </cell>
          <cell r="J275">
            <v>151.28390669620109</v>
          </cell>
          <cell r="K275">
            <v>12963</v>
          </cell>
          <cell r="L275">
            <v>6648</v>
          </cell>
          <cell r="M275">
            <v>1188</v>
          </cell>
          <cell r="N275">
            <v>69943399.879999995</v>
          </cell>
          <cell r="P275">
            <v>0</v>
          </cell>
          <cell r="R275">
            <v>69335886.159999996</v>
          </cell>
          <cell r="S275">
            <v>607513.71999999881</v>
          </cell>
          <cell r="W275" t="e">
            <v>#REF!</v>
          </cell>
          <cell r="X275" t="str">
            <v/>
          </cell>
          <cell r="AA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G276">
            <v>0</v>
          </cell>
          <cell r="H276">
            <v>0</v>
          </cell>
          <cell r="I276" t="str">
            <v>--</v>
          </cell>
          <cell r="J276">
            <v>0</v>
          </cell>
          <cell r="K276">
            <v>11334</v>
          </cell>
          <cell r="L276">
            <v>0</v>
          </cell>
          <cell r="M276">
            <v>1188</v>
          </cell>
          <cell r="N276">
            <v>51572</v>
          </cell>
          <cell r="P276">
            <v>0</v>
          </cell>
          <cell r="R276">
            <v>67517</v>
          </cell>
          <cell r="S276">
            <v>-15945</v>
          </cell>
          <cell r="W276" t="e">
            <v>#REF!</v>
          </cell>
          <cell r="X276" t="str">
            <v/>
          </cell>
          <cell r="AA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G277">
            <v>0</v>
          </cell>
          <cell r="H277">
            <v>0</v>
          </cell>
          <cell r="I277" t="str">
            <v>--</v>
          </cell>
          <cell r="J277">
            <v>0</v>
          </cell>
          <cell r="K277">
            <v>0</v>
          </cell>
          <cell r="L277">
            <v>0</v>
          </cell>
          <cell r="M277">
            <v>1188</v>
          </cell>
          <cell r="N277">
            <v>0</v>
          </cell>
          <cell r="P277">
            <v>0</v>
          </cell>
          <cell r="R277">
            <v>754.90000000000009</v>
          </cell>
          <cell r="S277">
            <v>-754.90000000000009</v>
          </cell>
          <cell r="W277" t="e">
            <v>#REF!</v>
          </cell>
          <cell r="X277" t="str">
            <v/>
          </cell>
          <cell r="AA277">
            <v>-268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G278">
            <v>0</v>
          </cell>
          <cell r="H278">
            <v>0</v>
          </cell>
          <cell r="I278">
            <v>9</v>
          </cell>
          <cell r="J278">
            <v>184.72540849002354</v>
          </cell>
          <cell r="K278">
            <v>12113</v>
          </cell>
          <cell r="L278">
            <v>10263</v>
          </cell>
          <cell r="M278">
            <v>1188</v>
          </cell>
          <cell r="N278">
            <v>9428828.1999999993</v>
          </cell>
          <cell r="P278">
            <v>0</v>
          </cell>
          <cell r="R278">
            <v>9298571.0999999996</v>
          </cell>
          <cell r="S278">
            <v>130257.09999999963</v>
          </cell>
          <cell r="W278" t="e">
            <v>#REF!</v>
          </cell>
          <cell r="X278" t="str">
            <v/>
          </cell>
          <cell r="AA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G279">
            <v>0</v>
          </cell>
          <cell r="H279">
            <v>0</v>
          </cell>
          <cell r="I279" t="str">
            <v>--</v>
          </cell>
          <cell r="J279">
            <v>0</v>
          </cell>
          <cell r="K279">
            <v>0</v>
          </cell>
          <cell r="L279">
            <v>0</v>
          </cell>
          <cell r="M279">
            <v>1188</v>
          </cell>
          <cell r="N279">
            <v>0</v>
          </cell>
          <cell r="P279">
            <v>0</v>
          </cell>
          <cell r="R279">
            <v>0</v>
          </cell>
          <cell r="S279">
            <v>0</v>
          </cell>
          <cell r="W279" t="e">
            <v>#REF!</v>
          </cell>
          <cell r="X279" t="str">
            <v/>
          </cell>
          <cell r="AA279">
            <v>-270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G280">
            <v>0.38641094625911748</v>
          </cell>
          <cell r="H280">
            <v>0.38378139086565549</v>
          </cell>
          <cell r="I280">
            <v>9</v>
          </cell>
          <cell r="J280">
            <v>130.55675142911491</v>
          </cell>
          <cell r="K280">
            <v>12963</v>
          </cell>
          <cell r="L280">
            <v>3961</v>
          </cell>
          <cell r="M280">
            <v>1188</v>
          </cell>
          <cell r="N280">
            <v>102694922</v>
          </cell>
          <cell r="P280">
            <v>0</v>
          </cell>
          <cell r="R280">
            <v>100900868</v>
          </cell>
          <cell r="S280">
            <v>1794054</v>
          </cell>
          <cell r="W280" t="e">
            <v>#REF!</v>
          </cell>
          <cell r="X280" t="str">
            <v/>
          </cell>
          <cell r="AA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G281">
            <v>2.1892143774291095</v>
          </cell>
          <cell r="H281">
            <v>2.4763802627722544</v>
          </cell>
          <cell r="I281">
            <v>9</v>
          </cell>
          <cell r="J281">
            <v>236.01664746003141</v>
          </cell>
          <cell r="K281">
            <v>13437</v>
          </cell>
          <cell r="L281">
            <v>18277</v>
          </cell>
          <cell r="M281">
            <v>1188</v>
          </cell>
          <cell r="N281">
            <v>3150606.6</v>
          </cell>
          <cell r="P281">
            <v>0</v>
          </cell>
          <cell r="R281">
            <v>3178145.73</v>
          </cell>
          <cell r="S281">
            <v>-27539.129999999888</v>
          </cell>
          <cell r="W281" t="e">
            <v>#REF!</v>
          </cell>
          <cell r="X281" t="str">
            <v/>
          </cell>
          <cell r="AA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G282">
            <v>0.72230471791378348</v>
          </cell>
          <cell r="H282">
            <v>0.78033602999099494</v>
          </cell>
          <cell r="I282">
            <v>9</v>
          </cell>
          <cell r="J282">
            <v>141.35423827980011</v>
          </cell>
          <cell r="K282">
            <v>13208</v>
          </cell>
          <cell r="L282">
            <v>5462</v>
          </cell>
          <cell r="M282">
            <v>1188</v>
          </cell>
          <cell r="N282">
            <v>30686011</v>
          </cell>
          <cell r="P282">
            <v>0</v>
          </cell>
          <cell r="R282">
            <v>29686459.759999998</v>
          </cell>
          <cell r="S282">
            <v>999551.24000000209</v>
          </cell>
          <cell r="W282" t="e">
            <v>#REF!</v>
          </cell>
          <cell r="X282" t="str">
            <v/>
          </cell>
          <cell r="AA282">
            <v>-273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G283">
            <v>5.6880952490544532</v>
          </cell>
          <cell r="H283">
            <v>5.1716110562733064</v>
          </cell>
          <cell r="I283">
            <v>9</v>
          </cell>
          <cell r="J283">
            <v>146.10090030305884</v>
          </cell>
          <cell r="K283">
            <v>17931</v>
          </cell>
          <cell r="L283">
            <v>8266</v>
          </cell>
          <cell r="M283">
            <v>1188</v>
          </cell>
          <cell r="N283">
            <v>138559298.48606366</v>
          </cell>
          <cell r="O283">
            <v>748</v>
          </cell>
          <cell r="P283">
            <v>0</v>
          </cell>
          <cell r="R283">
            <v>134547814.88123706</v>
          </cell>
          <cell r="S283">
            <v>4011483.6048265994</v>
          </cell>
          <cell r="W283" t="e">
            <v>#REF!</v>
          </cell>
          <cell r="X283" t="str">
            <v/>
          </cell>
          <cell r="AA283">
            <v>-274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G284">
            <v>1.9797719630165727</v>
          </cell>
          <cell r="H284">
            <v>2.4019610020991884</v>
          </cell>
          <cell r="I284">
            <v>9</v>
          </cell>
          <cell r="J284">
            <v>148.9857245109381</v>
          </cell>
          <cell r="K284">
            <v>13154</v>
          </cell>
          <cell r="L284">
            <v>6444</v>
          </cell>
          <cell r="M284">
            <v>1188</v>
          </cell>
          <cell r="N284">
            <v>9206644.0631939992</v>
          </cell>
          <cell r="P284">
            <v>0</v>
          </cell>
          <cell r="R284">
            <v>9263569.9655923694</v>
          </cell>
          <cell r="S284">
            <v>-56925.902398370206</v>
          </cell>
          <cell r="W284" t="e">
            <v>#REF!</v>
          </cell>
          <cell r="X284" t="str">
            <v/>
          </cell>
          <cell r="AA284">
            <v>-275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G285">
            <v>7.1481466200118263E-2</v>
          </cell>
          <cell r="H285">
            <v>7.0979524732723606E-2</v>
          </cell>
          <cell r="I285">
            <v>9</v>
          </cell>
          <cell r="J285">
            <v>192.54641618119334</v>
          </cell>
          <cell r="K285">
            <v>12134</v>
          </cell>
          <cell r="L285">
            <v>11230</v>
          </cell>
          <cell r="M285">
            <v>1188</v>
          </cell>
          <cell r="N285">
            <v>29308452.09</v>
          </cell>
          <cell r="P285">
            <v>0</v>
          </cell>
          <cell r="R285">
            <v>28810609.600000001</v>
          </cell>
          <cell r="S285">
            <v>497842.48999999836</v>
          </cell>
          <cell r="W285" t="e">
            <v>#REF!</v>
          </cell>
          <cell r="X285" t="str">
            <v/>
          </cell>
          <cell r="AA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F286">
            <v>1</v>
          </cell>
          <cell r="G286">
            <v>5.7049914643725073</v>
          </cell>
          <cell r="H286">
            <v>6.9622352983247735</v>
          </cell>
          <cell r="I286">
            <v>18</v>
          </cell>
          <cell r="J286">
            <v>100.28996584176406</v>
          </cell>
          <cell r="K286">
            <v>18675</v>
          </cell>
          <cell r="L286">
            <v>54</v>
          </cell>
          <cell r="M286">
            <v>1188</v>
          </cell>
          <cell r="N286">
            <v>42110627.899999999</v>
          </cell>
          <cell r="P286">
            <v>0</v>
          </cell>
          <cell r="R286">
            <v>42331961.069999993</v>
          </cell>
          <cell r="S286">
            <v>-221333.16999999434</v>
          </cell>
          <cell r="W286" t="e">
            <v>#REF!</v>
          </cell>
          <cell r="X286" t="str">
            <v/>
          </cell>
          <cell r="AA286">
            <v>-277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G287">
            <v>6.707755354813119</v>
          </cell>
          <cell r="H287">
            <v>6.2902170514773577</v>
          </cell>
          <cell r="I287">
            <v>9</v>
          </cell>
          <cell r="J287">
            <v>123.05346251310098</v>
          </cell>
          <cell r="K287">
            <v>14352</v>
          </cell>
          <cell r="L287">
            <v>3309</v>
          </cell>
          <cell r="M287">
            <v>1188</v>
          </cell>
          <cell r="N287">
            <v>32291604.302000001</v>
          </cell>
          <cell r="P287">
            <v>0</v>
          </cell>
          <cell r="R287">
            <v>31193402.101000004</v>
          </cell>
          <cell r="S287">
            <v>1098202.2009999976</v>
          </cell>
          <cell r="W287" t="e">
            <v>#REF!</v>
          </cell>
          <cell r="X287" t="str">
            <v/>
          </cell>
          <cell r="AA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G288">
            <v>0</v>
          </cell>
          <cell r="H288">
            <v>0</v>
          </cell>
          <cell r="I288" t="str">
            <v>--</v>
          </cell>
          <cell r="J288">
            <v>0</v>
          </cell>
          <cell r="K288">
            <v>0</v>
          </cell>
          <cell r="L288">
            <v>0</v>
          </cell>
          <cell r="M288">
            <v>1188</v>
          </cell>
          <cell r="N288">
            <v>0</v>
          </cell>
          <cell r="P288">
            <v>0</v>
          </cell>
          <cell r="R288">
            <v>0</v>
          </cell>
          <cell r="S288">
            <v>0</v>
          </cell>
          <cell r="W288" t="e">
            <v>#REF!</v>
          </cell>
          <cell r="X288" t="str">
            <v/>
          </cell>
          <cell r="AA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G289">
            <v>0</v>
          </cell>
          <cell r="H289">
            <v>0</v>
          </cell>
          <cell r="I289" t="str">
            <v>--</v>
          </cell>
          <cell r="J289">
            <v>0</v>
          </cell>
          <cell r="K289">
            <v>16860</v>
          </cell>
          <cell r="L289">
            <v>0</v>
          </cell>
          <cell r="M289">
            <v>1188</v>
          </cell>
          <cell r="N289">
            <v>1444699</v>
          </cell>
          <cell r="P289">
            <v>0</v>
          </cell>
          <cell r="R289">
            <v>1297795</v>
          </cell>
          <cell r="S289">
            <v>146904</v>
          </cell>
          <cell r="W289" t="e">
            <v>#REF!</v>
          </cell>
          <cell r="X289" t="str">
            <v/>
          </cell>
          <cell r="AA289">
            <v>-280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F290">
            <v>3</v>
          </cell>
          <cell r="G290">
            <v>15.1689068626238</v>
          </cell>
          <cell r="H290">
            <v>15.608992013755701</v>
          </cell>
          <cell r="I290">
            <v>18</v>
          </cell>
          <cell r="J290">
            <v>100.17287860114324</v>
          </cell>
          <cell r="K290">
            <v>19639</v>
          </cell>
          <cell r="L290">
            <v>34</v>
          </cell>
          <cell r="M290">
            <v>1188</v>
          </cell>
          <cell r="N290">
            <v>558657733.45999992</v>
          </cell>
          <cell r="P290">
            <v>0</v>
          </cell>
          <cell r="R290">
            <v>557622638</v>
          </cell>
          <cell r="S290">
            <v>1035095.4599999189</v>
          </cell>
          <cell r="W290" t="e">
            <v>#REF!</v>
          </cell>
          <cell r="X290" t="str">
            <v/>
          </cell>
          <cell r="AA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G291">
            <v>0</v>
          </cell>
          <cell r="H291">
            <v>0</v>
          </cell>
          <cell r="I291" t="str">
            <v>--</v>
          </cell>
          <cell r="J291">
            <v>0</v>
          </cell>
          <cell r="K291">
            <v>16860</v>
          </cell>
          <cell r="L291">
            <v>0</v>
          </cell>
          <cell r="M291">
            <v>1188</v>
          </cell>
          <cell r="N291">
            <v>14577750</v>
          </cell>
          <cell r="P291">
            <v>0</v>
          </cell>
          <cell r="R291">
            <v>20031</v>
          </cell>
          <cell r="S291">
            <v>14557719</v>
          </cell>
          <cell r="W291" t="e">
            <v>#REF!</v>
          </cell>
          <cell r="X291" t="str">
            <v/>
          </cell>
          <cell r="AA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G292">
            <v>0</v>
          </cell>
          <cell r="H292">
            <v>0</v>
          </cell>
          <cell r="I292" t="str">
            <v>--</v>
          </cell>
          <cell r="J292">
            <v>0</v>
          </cell>
          <cell r="K292">
            <v>0</v>
          </cell>
          <cell r="L292">
            <v>0</v>
          </cell>
          <cell r="M292">
            <v>1188</v>
          </cell>
          <cell r="N292">
            <v>0</v>
          </cell>
          <cell r="P292">
            <v>0</v>
          </cell>
          <cell r="R292">
            <v>0</v>
          </cell>
          <cell r="S292">
            <v>0</v>
          </cell>
          <cell r="W292" t="e">
            <v>#REF!</v>
          </cell>
          <cell r="X292" t="str">
            <v/>
          </cell>
          <cell r="AA292">
            <v>-283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G293">
            <v>6.6694854439764599</v>
          </cell>
          <cell r="H293">
            <v>7.3140773321910002</v>
          </cell>
          <cell r="I293">
            <v>9</v>
          </cell>
          <cell r="J293">
            <v>145.50283819086465</v>
          </cell>
          <cell r="K293">
            <v>13514</v>
          </cell>
          <cell r="L293">
            <v>6149</v>
          </cell>
          <cell r="M293">
            <v>1188</v>
          </cell>
          <cell r="N293">
            <v>49301543.259999998</v>
          </cell>
          <cell r="P293">
            <v>0</v>
          </cell>
          <cell r="R293">
            <v>47998428.020000003</v>
          </cell>
          <cell r="S293">
            <v>1303115.2399999946</v>
          </cell>
          <cell r="W293" t="e">
            <v>#REF!</v>
          </cell>
          <cell r="X293" t="str">
            <v/>
          </cell>
          <cell r="AA293">
            <v>-284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G294">
            <v>3.0413099990829404</v>
          </cell>
          <cell r="H294">
            <v>2.6963033368432532</v>
          </cell>
          <cell r="I294">
            <v>9</v>
          </cell>
          <cell r="J294">
            <v>119.88145901767962</v>
          </cell>
          <cell r="K294">
            <v>16010</v>
          </cell>
          <cell r="L294">
            <v>3183</v>
          </cell>
          <cell r="M294">
            <v>1188</v>
          </cell>
          <cell r="N294">
            <v>73403388</v>
          </cell>
          <cell r="O294">
            <v>1048</v>
          </cell>
          <cell r="P294">
            <v>0</v>
          </cell>
          <cell r="R294">
            <v>71822008.400000006</v>
          </cell>
          <cell r="S294">
            <v>1581379.599999994</v>
          </cell>
          <cell r="W294" t="e">
            <v>#REF!</v>
          </cell>
          <cell r="X294" t="str">
            <v/>
          </cell>
          <cell r="AA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G295">
            <v>0</v>
          </cell>
          <cell r="H295">
            <v>0</v>
          </cell>
          <cell r="I295" t="str">
            <v>--</v>
          </cell>
          <cell r="J295">
            <v>0</v>
          </cell>
          <cell r="K295">
            <v>0</v>
          </cell>
          <cell r="L295">
            <v>0</v>
          </cell>
          <cell r="M295">
            <v>1188</v>
          </cell>
          <cell r="N295">
            <v>0</v>
          </cell>
          <cell r="P295">
            <v>0</v>
          </cell>
          <cell r="R295">
            <v>801.5</v>
          </cell>
          <cell r="S295">
            <v>-801.5</v>
          </cell>
          <cell r="W295" t="e">
            <v>#REF!</v>
          </cell>
          <cell r="X295" t="str">
            <v/>
          </cell>
          <cell r="AA295">
            <v>-286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G296">
            <v>2.4351548099747413</v>
          </cell>
          <cell r="H296">
            <v>2.1628255522568751</v>
          </cell>
          <cell r="I296">
            <v>9</v>
          </cell>
          <cell r="J296">
            <v>130.6591651640953</v>
          </cell>
          <cell r="K296">
            <v>12819</v>
          </cell>
          <cell r="L296">
            <v>3930</v>
          </cell>
          <cell r="M296">
            <v>1188</v>
          </cell>
          <cell r="N296">
            <v>15605835.6</v>
          </cell>
          <cell r="P296">
            <v>0</v>
          </cell>
          <cell r="R296">
            <v>15859671.4</v>
          </cell>
          <cell r="S296">
            <v>-253835.80000000075</v>
          </cell>
          <cell r="W296" t="e">
            <v>#REF!</v>
          </cell>
          <cell r="X296" t="str">
            <v/>
          </cell>
          <cell r="AA296">
            <v>-287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G297">
            <v>0.10684450101897562</v>
          </cell>
          <cell r="H297">
            <v>0.10673997764508732</v>
          </cell>
          <cell r="I297">
            <v>9</v>
          </cell>
          <cell r="J297">
            <v>177.73634496493597</v>
          </cell>
          <cell r="K297">
            <v>11794</v>
          </cell>
          <cell r="L297">
            <v>9168</v>
          </cell>
          <cell r="M297">
            <v>1188</v>
          </cell>
          <cell r="N297">
            <v>53271512</v>
          </cell>
          <cell r="P297">
            <v>0</v>
          </cell>
          <cell r="R297">
            <v>52807667.5</v>
          </cell>
          <cell r="S297">
            <v>463844.5</v>
          </cell>
          <cell r="W297" t="e">
            <v>#REF!</v>
          </cell>
          <cell r="X297" t="str">
            <v/>
          </cell>
          <cell r="AA297">
            <v>-288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G298">
            <v>0.3412838382334239</v>
          </cell>
          <cell r="H298">
            <v>1.0347186723131121</v>
          </cell>
          <cell r="I298">
            <v>9</v>
          </cell>
          <cell r="J298">
            <v>212.55150365038133</v>
          </cell>
          <cell r="K298">
            <v>14628</v>
          </cell>
          <cell r="L298">
            <v>16464</v>
          </cell>
          <cell r="M298">
            <v>1188</v>
          </cell>
          <cell r="N298">
            <v>4447199.1499999994</v>
          </cell>
          <cell r="P298">
            <v>0</v>
          </cell>
          <cell r="R298">
            <v>4233346.0870000003</v>
          </cell>
          <cell r="S298">
            <v>213853.06299999915</v>
          </cell>
          <cell r="W298" t="e">
            <v>#REF!</v>
          </cell>
          <cell r="X298" t="str">
            <v/>
          </cell>
          <cell r="AA298">
            <v>-289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G299">
            <v>0</v>
          </cell>
          <cell r="H299">
            <v>0.15044381233067491</v>
          </cell>
          <cell r="I299">
            <v>9</v>
          </cell>
          <cell r="J299">
            <v>133.74068022178426</v>
          </cell>
          <cell r="K299">
            <v>12856</v>
          </cell>
          <cell r="L299">
            <v>4338</v>
          </cell>
          <cell r="M299">
            <v>1188</v>
          </cell>
          <cell r="N299">
            <v>22857703.129999999</v>
          </cell>
          <cell r="P299">
            <v>0</v>
          </cell>
          <cell r="R299">
            <v>23557789.399999999</v>
          </cell>
          <cell r="S299">
            <v>-700086.26999999955</v>
          </cell>
          <cell r="W299" t="e">
            <v>#REF!</v>
          </cell>
          <cell r="X299" t="str">
            <v/>
          </cell>
          <cell r="AA299">
            <v>-290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G300">
            <v>2.7676233287325802</v>
          </cell>
          <cell r="H300">
            <v>2.5510698657059412</v>
          </cell>
          <cell r="I300">
            <v>9</v>
          </cell>
          <cell r="J300">
            <v>140.67377877374994</v>
          </cell>
          <cell r="K300">
            <v>13208</v>
          </cell>
          <cell r="L300">
            <v>5372</v>
          </cell>
          <cell r="M300">
            <v>1188</v>
          </cell>
          <cell r="N300">
            <v>38592161.399999999</v>
          </cell>
          <cell r="P300">
            <v>0</v>
          </cell>
          <cell r="R300">
            <v>36624443.911898851</v>
          </cell>
          <cell r="S300">
            <v>1967717.4881011471</v>
          </cell>
          <cell r="W300" t="e">
            <v>#REF!</v>
          </cell>
          <cell r="X300" t="str">
            <v/>
          </cell>
          <cell r="AA300">
            <v>-291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G301">
            <v>0.97726281294249628</v>
          </cell>
          <cell r="H301">
            <v>0.87110863690373164</v>
          </cell>
          <cell r="I301">
            <v>9</v>
          </cell>
          <cell r="J301">
            <v>123.23751964429212</v>
          </cell>
          <cell r="K301">
            <v>13515</v>
          </cell>
          <cell r="L301">
            <v>3141</v>
          </cell>
          <cell r="M301">
            <v>1188</v>
          </cell>
          <cell r="N301">
            <v>35026630.097999997</v>
          </cell>
          <cell r="P301">
            <v>0</v>
          </cell>
          <cell r="R301">
            <v>31487711.631999999</v>
          </cell>
          <cell r="S301">
            <v>3538918.4659999982</v>
          </cell>
          <cell r="W301" t="e">
            <v>#REF!</v>
          </cell>
          <cell r="X301" t="str">
            <v/>
          </cell>
          <cell r="AA301">
            <v>-292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F302">
            <v>17</v>
          </cell>
          <cell r="G302">
            <v>1.534395147022056</v>
          </cell>
          <cell r="H302">
            <v>1.7687432265024454</v>
          </cell>
          <cell r="I302">
            <v>18</v>
          </cell>
          <cell r="J302">
            <v>101.57293915646635</v>
          </cell>
          <cell r="K302">
            <v>17004</v>
          </cell>
          <cell r="L302">
            <v>267</v>
          </cell>
          <cell r="M302">
            <v>1188</v>
          </cell>
          <cell r="N302">
            <v>142315739.34999999</v>
          </cell>
          <cell r="O302">
            <v>1632</v>
          </cell>
          <cell r="P302">
            <v>0</v>
          </cell>
          <cell r="R302">
            <v>143842446.38</v>
          </cell>
          <cell r="S302">
            <v>-1526707.0300000012</v>
          </cell>
          <cell r="W302" t="e">
            <v>#REF!</v>
          </cell>
          <cell r="X302" t="str">
            <v/>
          </cell>
          <cell r="AA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G303">
            <v>0</v>
          </cell>
          <cell r="H303">
            <v>0</v>
          </cell>
          <cell r="I303" t="str">
            <v>--</v>
          </cell>
          <cell r="J303">
            <v>0</v>
          </cell>
          <cell r="K303">
            <v>16860</v>
          </cell>
          <cell r="L303">
            <v>0</v>
          </cell>
          <cell r="M303">
            <v>1188</v>
          </cell>
          <cell r="N303">
            <v>16860</v>
          </cell>
          <cell r="P303">
            <v>0</v>
          </cell>
          <cell r="R303">
            <v>16860</v>
          </cell>
          <cell r="S303">
            <v>0</v>
          </cell>
          <cell r="W303" t="e">
            <v>#REF!</v>
          </cell>
          <cell r="X303" t="str">
            <v/>
          </cell>
          <cell r="AA303">
            <v>-294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G304">
            <v>1.6099474390739041</v>
          </cell>
          <cell r="H304">
            <v>1.3993364738110885</v>
          </cell>
          <cell r="I304">
            <v>9</v>
          </cell>
          <cell r="J304">
            <v>149.35391913998635</v>
          </cell>
          <cell r="K304">
            <v>13068</v>
          </cell>
          <cell r="L304">
            <v>6450</v>
          </cell>
          <cell r="M304">
            <v>1188</v>
          </cell>
          <cell r="N304">
            <v>66174791.933924235</v>
          </cell>
          <cell r="P304">
            <v>0</v>
          </cell>
          <cell r="R304">
            <v>65899581.697090045</v>
          </cell>
          <cell r="S304">
            <v>275210.23683419079</v>
          </cell>
          <cell r="W304" t="e">
            <v>#REF!</v>
          </cell>
          <cell r="X304" t="str">
            <v/>
          </cell>
          <cell r="AA304">
            <v>-295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G305">
            <v>10.556327149049443</v>
          </cell>
          <cell r="H305">
            <v>8.7327884812208243</v>
          </cell>
          <cell r="I305">
            <v>9</v>
          </cell>
          <cell r="J305">
            <v>241.38464820348875</v>
          </cell>
          <cell r="K305">
            <v>15491</v>
          </cell>
          <cell r="L305">
            <v>21902</v>
          </cell>
          <cell r="M305">
            <v>1188</v>
          </cell>
          <cell r="N305">
            <v>13394667.722863186</v>
          </cell>
          <cell r="P305">
            <v>0</v>
          </cell>
          <cell r="R305">
            <v>11944551.010903999</v>
          </cell>
          <cell r="S305">
            <v>1450116.7119591869</v>
          </cell>
          <cell r="W305" t="e">
            <v>#REF!</v>
          </cell>
          <cell r="X305" t="str">
            <v/>
          </cell>
          <cell r="AA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G306">
            <v>0</v>
          </cell>
          <cell r="H306">
            <v>0</v>
          </cell>
          <cell r="I306" t="str">
            <v>--</v>
          </cell>
          <cell r="J306">
            <v>0</v>
          </cell>
          <cell r="K306">
            <v>0</v>
          </cell>
          <cell r="L306">
            <v>0</v>
          </cell>
          <cell r="M306">
            <v>1188</v>
          </cell>
          <cell r="N306">
            <v>0</v>
          </cell>
          <cell r="P306">
            <v>0</v>
          </cell>
          <cell r="R306">
            <v>0</v>
          </cell>
          <cell r="S306">
            <v>0</v>
          </cell>
          <cell r="W306" t="e">
            <v>#REF!</v>
          </cell>
          <cell r="X306" t="str">
            <v/>
          </cell>
          <cell r="AA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G307">
            <v>0</v>
          </cell>
          <cell r="H307">
            <v>0</v>
          </cell>
          <cell r="I307">
            <v>9</v>
          </cell>
          <cell r="J307">
            <v>183.5804299105661</v>
          </cell>
          <cell r="K307">
            <v>12114</v>
          </cell>
          <cell r="L307">
            <v>10125</v>
          </cell>
          <cell r="M307">
            <v>1188</v>
          </cell>
          <cell r="N307">
            <v>13371711.83</v>
          </cell>
          <cell r="P307">
            <v>0</v>
          </cell>
          <cell r="R307">
            <v>13135911</v>
          </cell>
          <cell r="S307">
            <v>235800.83000000007</v>
          </cell>
          <cell r="W307" t="e">
            <v>#REF!</v>
          </cell>
          <cell r="X307" t="str">
            <v/>
          </cell>
          <cell r="AA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G308">
            <v>0</v>
          </cell>
          <cell r="H308">
            <v>0</v>
          </cell>
          <cell r="I308" t="str">
            <v>--</v>
          </cell>
          <cell r="J308">
            <v>0</v>
          </cell>
          <cell r="K308">
            <v>0</v>
          </cell>
          <cell r="L308">
            <v>0</v>
          </cell>
          <cell r="M308">
            <v>1188</v>
          </cell>
          <cell r="N308">
            <v>0</v>
          </cell>
          <cell r="P308">
            <v>0</v>
          </cell>
          <cell r="R308">
            <v>0</v>
          </cell>
          <cell r="S308">
            <v>0</v>
          </cell>
          <cell r="W308" t="e">
            <v>#REF!</v>
          </cell>
          <cell r="X308" t="str">
            <v/>
          </cell>
          <cell r="AA308">
            <v>-299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G309">
            <v>0.67494133337278805</v>
          </cell>
          <cell r="H309">
            <v>0.4365288637511392</v>
          </cell>
          <cell r="I309">
            <v>9</v>
          </cell>
          <cell r="J309">
            <v>289.40485423661994</v>
          </cell>
          <cell r="K309">
            <v>13480</v>
          </cell>
          <cell r="L309">
            <v>25532</v>
          </cell>
          <cell r="M309">
            <v>1188</v>
          </cell>
          <cell r="N309">
            <v>7069864.6899999995</v>
          </cell>
          <cell r="P309">
            <v>0</v>
          </cell>
          <cell r="R309">
            <v>7266380.2300000004</v>
          </cell>
          <cell r="S309">
            <v>-196515.54000000097</v>
          </cell>
          <cell r="W309" t="e">
            <v>#REF!</v>
          </cell>
          <cell r="X309" t="str">
            <v/>
          </cell>
          <cell r="AA309">
            <v>-300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G310">
            <v>5.651172839632026</v>
          </cell>
          <cell r="H310">
            <v>5.5921533532598886</v>
          </cell>
          <cell r="I310">
            <v>9</v>
          </cell>
          <cell r="J310">
            <v>131.53463695176117</v>
          </cell>
          <cell r="K310">
            <v>13415</v>
          </cell>
          <cell r="L310">
            <v>4230</v>
          </cell>
          <cell r="M310">
            <v>1188</v>
          </cell>
          <cell r="N310">
            <v>28566169.399999999</v>
          </cell>
          <cell r="P310">
            <v>0</v>
          </cell>
          <cell r="R310">
            <v>28580628.699999999</v>
          </cell>
          <cell r="S310">
            <v>-14459.300000000745</v>
          </cell>
          <cell r="W310" t="e">
            <v>#REF!</v>
          </cell>
          <cell r="X310" t="str">
            <v/>
          </cell>
          <cell r="AA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G311">
            <v>0</v>
          </cell>
          <cell r="H311">
            <v>0</v>
          </cell>
          <cell r="I311" t="str">
            <v>--</v>
          </cell>
          <cell r="J311">
            <v>0</v>
          </cell>
          <cell r="K311">
            <v>11531</v>
          </cell>
          <cell r="L311">
            <v>0</v>
          </cell>
          <cell r="M311">
            <v>1188</v>
          </cell>
          <cell r="N311">
            <v>323525</v>
          </cell>
          <cell r="P311">
            <v>0</v>
          </cell>
          <cell r="R311">
            <v>323525</v>
          </cell>
          <cell r="S311">
            <v>0</v>
          </cell>
          <cell r="W311" t="e">
            <v>#REF!</v>
          </cell>
          <cell r="X311" t="str">
            <v/>
          </cell>
          <cell r="AA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G312">
            <v>0</v>
          </cell>
          <cell r="H312">
            <v>0</v>
          </cell>
          <cell r="I312" t="str">
            <v>--</v>
          </cell>
          <cell r="J312">
            <v>0</v>
          </cell>
          <cell r="K312">
            <v>16860</v>
          </cell>
          <cell r="L312">
            <v>0</v>
          </cell>
          <cell r="M312">
            <v>1188</v>
          </cell>
          <cell r="N312">
            <v>105478</v>
          </cell>
          <cell r="P312">
            <v>0</v>
          </cell>
          <cell r="R312">
            <v>108389.75</v>
          </cell>
          <cell r="S312">
            <v>-2911.75</v>
          </cell>
          <cell r="W312" t="e">
            <v>#REF!</v>
          </cell>
          <cell r="X312" t="str">
            <v/>
          </cell>
          <cell r="AA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G313">
            <v>0.11644634655437532</v>
          </cell>
          <cell r="H313">
            <v>2.8509480693491414E-2</v>
          </cell>
          <cell r="I313">
            <v>9</v>
          </cell>
          <cell r="J313">
            <v>134.81022204929531</v>
          </cell>
          <cell r="K313">
            <v>13583</v>
          </cell>
          <cell r="L313">
            <v>4728</v>
          </cell>
          <cell r="M313">
            <v>1188</v>
          </cell>
          <cell r="N313">
            <v>30786250</v>
          </cell>
          <cell r="P313">
            <v>0</v>
          </cell>
          <cell r="R313">
            <v>29813210</v>
          </cell>
          <cell r="S313">
            <v>973040</v>
          </cell>
          <cell r="W313" t="e">
            <v>#REF!</v>
          </cell>
          <cell r="X313" t="str">
            <v/>
          </cell>
          <cell r="AA313">
            <v>-304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G314">
            <v>2.2028531423063868</v>
          </cell>
          <cell r="H314">
            <v>2.199669872037556</v>
          </cell>
          <cell r="I314">
            <v>9</v>
          </cell>
          <cell r="J314">
            <v>143.19510200237968</v>
          </cell>
          <cell r="K314">
            <v>13320</v>
          </cell>
          <cell r="L314">
            <v>5754</v>
          </cell>
          <cell r="M314">
            <v>1188</v>
          </cell>
          <cell r="N314">
            <v>66035000</v>
          </cell>
          <cell r="P314">
            <v>0</v>
          </cell>
          <cell r="R314">
            <v>64605107.399999999</v>
          </cell>
          <cell r="S314">
            <v>1429892.6000000015</v>
          </cell>
          <cell r="W314" t="e">
            <v>#REF!</v>
          </cell>
          <cell r="X314" t="str">
            <v/>
          </cell>
          <cell r="AA314">
            <v>-305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G315">
            <v>3.9418942850272329</v>
          </cell>
          <cell r="H315">
            <v>3.2671399379807067</v>
          </cell>
          <cell r="I315">
            <v>9</v>
          </cell>
          <cell r="J315">
            <v>136.06238918880601</v>
          </cell>
          <cell r="K315">
            <v>15479</v>
          </cell>
          <cell r="L315">
            <v>5582</v>
          </cell>
          <cell r="M315">
            <v>1188</v>
          </cell>
          <cell r="N315">
            <v>2314195.3339999998</v>
          </cell>
          <cell r="P315">
            <v>0</v>
          </cell>
          <cell r="R315">
            <v>2337843.5</v>
          </cell>
          <cell r="S315">
            <v>-23648.166000000201</v>
          </cell>
          <cell r="W315" t="e">
            <v>#REF!</v>
          </cell>
          <cell r="X315" t="str">
            <v/>
          </cell>
          <cell r="AA315">
            <v>-306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G316">
            <v>0.48043375484744522</v>
          </cell>
          <cell r="H316">
            <v>0.5568947379798086</v>
          </cell>
          <cell r="I316">
            <v>9</v>
          </cell>
          <cell r="J316">
            <v>138.42581067414196</v>
          </cell>
          <cell r="K316">
            <v>13103</v>
          </cell>
          <cell r="L316">
            <v>5035</v>
          </cell>
          <cell r="M316">
            <v>1188</v>
          </cell>
          <cell r="N316">
            <v>67495161</v>
          </cell>
          <cell r="P316">
            <v>0</v>
          </cell>
          <cell r="R316">
            <v>65831766</v>
          </cell>
          <cell r="S316">
            <v>1663395</v>
          </cell>
          <cell r="W316" t="e">
            <v>#REF!</v>
          </cell>
          <cell r="X316" t="str">
            <v/>
          </cell>
          <cell r="AA316">
            <v>-307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G317">
            <v>0.12679958667994451</v>
          </cell>
          <cell r="H317">
            <v>0.13232295013780704</v>
          </cell>
          <cell r="I317">
            <v>9</v>
          </cell>
          <cell r="J317">
            <v>138.72944118292378</v>
          </cell>
          <cell r="K317">
            <v>18112</v>
          </cell>
          <cell r="L317">
            <v>7015</v>
          </cell>
          <cell r="M317">
            <v>1188</v>
          </cell>
          <cell r="N317">
            <v>147700002</v>
          </cell>
          <cell r="P317">
            <v>0</v>
          </cell>
          <cell r="R317">
            <v>131387157.92131902</v>
          </cell>
          <cell r="S317">
            <v>16312844.078680977</v>
          </cell>
          <cell r="W317" t="e">
            <v>#REF!</v>
          </cell>
          <cell r="X317" t="str">
            <v/>
          </cell>
          <cell r="AA317">
            <v>-308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G318">
            <v>0.2357543897863241</v>
          </cell>
          <cell r="H318">
            <v>0.14636400628854843</v>
          </cell>
          <cell r="I318">
            <v>9</v>
          </cell>
          <cell r="J318">
            <v>100</v>
          </cell>
          <cell r="K318">
            <v>16042</v>
          </cell>
          <cell r="L318">
            <v>0</v>
          </cell>
          <cell r="M318">
            <v>1188</v>
          </cell>
          <cell r="N318">
            <v>18691754</v>
          </cell>
          <cell r="P318">
            <v>0</v>
          </cell>
          <cell r="R318">
            <v>21614024</v>
          </cell>
          <cell r="S318">
            <v>-2922270</v>
          </cell>
          <cell r="W318" t="e">
            <v>#REF!</v>
          </cell>
          <cell r="X318" t="str">
            <v/>
          </cell>
          <cell r="AA318">
            <v>-309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G319">
            <v>4.6703117137177275</v>
          </cell>
          <cell r="H319">
            <v>5.7876587447257535</v>
          </cell>
          <cell r="I319">
            <v>9</v>
          </cell>
          <cell r="J319">
            <v>122.133023074626</v>
          </cell>
          <cell r="K319">
            <v>16895</v>
          </cell>
          <cell r="L319">
            <v>3739</v>
          </cell>
          <cell r="M319">
            <v>1188</v>
          </cell>
          <cell r="N319">
            <v>46833929.219999999</v>
          </cell>
          <cell r="P319">
            <v>0</v>
          </cell>
          <cell r="R319">
            <v>45821993.109999999</v>
          </cell>
          <cell r="S319">
            <v>1011936.1099999994</v>
          </cell>
          <cell r="W319" t="e">
            <v>#REF!</v>
          </cell>
          <cell r="X319" t="str">
            <v/>
          </cell>
          <cell r="AA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G320">
            <v>0</v>
          </cell>
          <cell r="H320">
            <v>0</v>
          </cell>
          <cell r="I320" t="str">
            <v>--</v>
          </cell>
          <cell r="J320">
            <v>0</v>
          </cell>
          <cell r="K320">
            <v>16860</v>
          </cell>
          <cell r="L320">
            <v>0</v>
          </cell>
          <cell r="M320">
            <v>1188</v>
          </cell>
          <cell r="N320">
            <v>20329</v>
          </cell>
          <cell r="P320">
            <v>0</v>
          </cell>
          <cell r="R320">
            <v>20881</v>
          </cell>
          <cell r="S320">
            <v>-552</v>
          </cell>
          <cell r="W320" t="e">
            <v>#REF!</v>
          </cell>
          <cell r="X320" t="str">
            <v/>
          </cell>
          <cell r="AA320">
            <v>-311</v>
          </cell>
        </row>
        <row r="321">
          <cell r="A321">
            <v>312</v>
          </cell>
          <cell r="B321" t="str">
            <v>WARWICK</v>
          </cell>
          <cell r="C321">
            <v>1</v>
          </cell>
          <cell r="G321">
            <v>3.5991964815093405</v>
          </cell>
          <cell r="H321">
            <v>6.9281090198333093</v>
          </cell>
          <cell r="I321">
            <v>9</v>
          </cell>
          <cell r="J321">
            <v>166.10044277193012</v>
          </cell>
          <cell r="K321">
            <v>13732</v>
          </cell>
          <cell r="L321">
            <v>9077</v>
          </cell>
          <cell r="M321">
            <v>1188</v>
          </cell>
          <cell r="N321">
            <v>1164646.8</v>
          </cell>
          <cell r="P321">
            <v>0</v>
          </cell>
          <cell r="R321">
            <v>1157830</v>
          </cell>
          <cell r="S321">
            <v>6816.8000000000466</v>
          </cell>
          <cell r="W321" t="e">
            <v>#REF!</v>
          </cell>
          <cell r="X321" t="str">
            <v/>
          </cell>
          <cell r="AA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G322">
            <v>0</v>
          </cell>
          <cell r="H322">
            <v>0</v>
          </cell>
          <cell r="I322" t="str">
            <v>--</v>
          </cell>
          <cell r="J322">
            <v>0</v>
          </cell>
          <cell r="K322">
            <v>16860</v>
          </cell>
          <cell r="L322">
            <v>0</v>
          </cell>
          <cell r="M322">
            <v>1188</v>
          </cell>
          <cell r="N322">
            <v>138794</v>
          </cell>
          <cell r="P322">
            <v>0</v>
          </cell>
          <cell r="R322">
            <v>120501</v>
          </cell>
          <cell r="S322">
            <v>18293</v>
          </cell>
          <cell r="W322" t="e">
            <v>#REF!</v>
          </cell>
          <cell r="X322" t="str">
            <v/>
          </cell>
          <cell r="AA322">
            <v>-313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G323">
            <v>0.36610123331545485</v>
          </cell>
          <cell r="H323">
            <v>0.15453410216541646</v>
          </cell>
          <cell r="I323">
            <v>9</v>
          </cell>
          <cell r="J323">
            <v>158.13106895625066</v>
          </cell>
          <cell r="K323">
            <v>15586</v>
          </cell>
          <cell r="L323">
            <v>9060</v>
          </cell>
          <cell r="M323">
            <v>1188</v>
          </cell>
          <cell r="N323">
            <v>68525974.859999999</v>
          </cell>
          <cell r="P323">
            <v>0</v>
          </cell>
          <cell r="R323">
            <v>67040451.600000001</v>
          </cell>
          <cell r="S323">
            <v>1485523.2599999979</v>
          </cell>
          <cell r="W323" t="e">
            <v>#REF!</v>
          </cell>
          <cell r="X323" t="str">
            <v/>
          </cell>
          <cell r="AA323">
            <v>-314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G324">
            <v>1.4400140314142426E-2</v>
          </cell>
          <cell r="H324">
            <v>0</v>
          </cell>
          <cell r="I324">
            <v>9</v>
          </cell>
          <cell r="J324">
            <v>172.333132028226</v>
          </cell>
          <cell r="K324">
            <v>12689</v>
          </cell>
          <cell r="L324">
            <v>9178</v>
          </cell>
          <cell r="M324">
            <v>1188</v>
          </cell>
          <cell r="N324">
            <v>59830148.060000002</v>
          </cell>
          <cell r="P324">
            <v>0</v>
          </cell>
          <cell r="R324">
            <v>58003967.280000001</v>
          </cell>
          <cell r="S324">
            <v>1826180.7800000012</v>
          </cell>
          <cell r="W324" t="e">
            <v>#REF!</v>
          </cell>
          <cell r="X324" t="str">
            <v/>
          </cell>
          <cell r="AA324">
            <v>-315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F325">
            <v>27</v>
          </cell>
          <cell r="G325">
            <v>1.573015078167652</v>
          </cell>
          <cell r="H325">
            <v>1.7113929442933022</v>
          </cell>
          <cell r="I325">
            <v>18</v>
          </cell>
          <cell r="J325">
            <v>103.82100226180036</v>
          </cell>
          <cell r="K325">
            <v>17520</v>
          </cell>
          <cell r="L325">
            <v>669</v>
          </cell>
          <cell r="M325">
            <v>1188</v>
          </cell>
          <cell r="N325">
            <v>35065471.200000003</v>
          </cell>
          <cell r="P325">
            <v>0</v>
          </cell>
          <cell r="R325">
            <v>35463579.200000003</v>
          </cell>
          <cell r="S325">
            <v>-398108</v>
          </cell>
          <cell r="W325" t="e">
            <v>#REF!</v>
          </cell>
          <cell r="X325" t="str">
            <v/>
          </cell>
          <cell r="AA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G326">
            <v>0</v>
          </cell>
          <cell r="H326">
            <v>2.3803596479242996E-2</v>
          </cell>
          <cell r="I326">
            <v>9</v>
          </cell>
          <cell r="J326">
            <v>205.9316661277235</v>
          </cell>
          <cell r="K326">
            <v>13008</v>
          </cell>
          <cell r="L326">
            <v>13780</v>
          </cell>
          <cell r="M326">
            <v>1188</v>
          </cell>
          <cell r="N326">
            <v>112537616</v>
          </cell>
          <cell r="P326">
            <v>0</v>
          </cell>
          <cell r="R326">
            <v>112611841.57879001</v>
          </cell>
          <cell r="S326">
            <v>-74225.578790009022</v>
          </cell>
          <cell r="W326" t="e">
            <v>#REF!</v>
          </cell>
          <cell r="X326" t="str">
            <v/>
          </cell>
          <cell r="AA326">
            <v>-317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G327">
            <v>0</v>
          </cell>
          <cell r="H327">
            <v>0</v>
          </cell>
          <cell r="I327">
            <v>9</v>
          </cell>
          <cell r="J327">
            <v>255.10428237956705</v>
          </cell>
          <cell r="K327">
            <v>13777</v>
          </cell>
          <cell r="L327">
            <v>21369</v>
          </cell>
          <cell r="M327">
            <v>1188</v>
          </cell>
          <cell r="N327">
            <v>3836877</v>
          </cell>
          <cell r="P327">
            <v>0</v>
          </cell>
          <cell r="R327">
            <v>3695249.0731752501</v>
          </cell>
          <cell r="S327">
            <v>141627.92682474991</v>
          </cell>
          <cell r="W327" t="e">
            <v>#REF!</v>
          </cell>
          <cell r="X327" t="str">
            <v/>
          </cell>
          <cell r="AA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G328">
            <v>0</v>
          </cell>
          <cell r="H328">
            <v>0</v>
          </cell>
          <cell r="I328" t="str">
            <v>--</v>
          </cell>
          <cell r="J328">
            <v>0</v>
          </cell>
          <cell r="K328">
            <v>0</v>
          </cell>
          <cell r="L328">
            <v>0</v>
          </cell>
          <cell r="M328">
            <v>1188</v>
          </cell>
          <cell r="N328">
            <v>0</v>
          </cell>
          <cell r="P328">
            <v>0</v>
          </cell>
          <cell r="R328">
            <v>0</v>
          </cell>
          <cell r="S328">
            <v>0</v>
          </cell>
          <cell r="W328" t="e">
            <v>#REF!</v>
          </cell>
          <cell r="X328" t="str">
            <v/>
          </cell>
          <cell r="AA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G329">
            <v>0</v>
          </cell>
          <cell r="H329">
            <v>0</v>
          </cell>
          <cell r="I329" t="str">
            <v>--</v>
          </cell>
          <cell r="J329">
            <v>0</v>
          </cell>
          <cell r="K329">
            <v>0</v>
          </cell>
          <cell r="L329">
            <v>0</v>
          </cell>
          <cell r="M329">
            <v>1188</v>
          </cell>
          <cell r="N329">
            <v>0</v>
          </cell>
          <cell r="P329">
            <v>0</v>
          </cell>
          <cell r="R329">
            <v>0</v>
          </cell>
          <cell r="S329">
            <v>0</v>
          </cell>
          <cell r="W329" t="e">
            <v>#REF!</v>
          </cell>
          <cell r="X329" t="str">
            <v/>
          </cell>
          <cell r="AA329">
            <v>-320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G330">
            <v>0.22623156231460156</v>
          </cell>
          <cell r="H330">
            <v>0.33397097419972704</v>
          </cell>
          <cell r="I330">
            <v>9</v>
          </cell>
          <cell r="J330">
            <v>153.23225432946225</v>
          </cell>
          <cell r="K330">
            <v>13043</v>
          </cell>
          <cell r="L330">
            <v>6943</v>
          </cell>
          <cell r="M330">
            <v>1188</v>
          </cell>
          <cell r="N330">
            <v>77604049.459999993</v>
          </cell>
          <cell r="P330">
            <v>0</v>
          </cell>
          <cell r="R330">
            <v>75596740.230000004</v>
          </cell>
          <cell r="S330">
            <v>2007309.2299999893</v>
          </cell>
          <cell r="W330" t="e">
            <v>#REF!</v>
          </cell>
          <cell r="X330" t="str">
            <v/>
          </cell>
          <cell r="AA330">
            <v>-321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G331">
            <v>0.32981230882720347</v>
          </cell>
          <cell r="H331">
            <v>0.77977914209485588</v>
          </cell>
          <cell r="I331">
            <v>9</v>
          </cell>
          <cell r="J331">
            <v>139.76976874369251</v>
          </cell>
          <cell r="K331">
            <v>14223</v>
          </cell>
          <cell r="L331">
            <v>5656</v>
          </cell>
          <cell r="M331">
            <v>1188</v>
          </cell>
          <cell r="N331">
            <v>16695496.579999998</v>
          </cell>
          <cell r="P331">
            <v>0</v>
          </cell>
          <cell r="R331">
            <v>17469384.07</v>
          </cell>
          <cell r="S331">
            <v>-773887.49000000209</v>
          </cell>
          <cell r="W331" t="e">
            <v>#REF!</v>
          </cell>
          <cell r="X331" t="str">
            <v/>
          </cell>
          <cell r="AA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G332">
            <v>0.44286327574690076</v>
          </cell>
          <cell r="H332">
            <v>0.55338686061355691</v>
          </cell>
          <cell r="I332">
            <v>9</v>
          </cell>
          <cell r="J332">
            <v>128.25939772014158</v>
          </cell>
          <cell r="K332">
            <v>13858</v>
          </cell>
          <cell r="L332">
            <v>3916</v>
          </cell>
          <cell r="M332">
            <v>1188</v>
          </cell>
          <cell r="N332">
            <v>21033387</v>
          </cell>
          <cell r="P332">
            <v>0</v>
          </cell>
          <cell r="R332">
            <v>20155037</v>
          </cell>
          <cell r="S332">
            <v>878350</v>
          </cell>
          <cell r="W332" t="e">
            <v>#REF!</v>
          </cell>
          <cell r="X332" t="str">
            <v/>
          </cell>
          <cell r="AA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G333">
            <v>0</v>
          </cell>
          <cell r="H333">
            <v>0</v>
          </cell>
          <cell r="I333" t="str">
            <v>--</v>
          </cell>
          <cell r="J333">
            <v>0</v>
          </cell>
          <cell r="K333">
            <v>18065</v>
          </cell>
          <cell r="L333">
            <v>0</v>
          </cell>
          <cell r="M333">
            <v>1188</v>
          </cell>
          <cell r="N333">
            <v>595121</v>
          </cell>
          <cell r="P333">
            <v>0</v>
          </cell>
          <cell r="R333">
            <v>595121</v>
          </cell>
          <cell r="S333">
            <v>0</v>
          </cell>
          <cell r="W333" t="e">
            <v>#REF!</v>
          </cell>
          <cell r="X333" t="str">
            <v/>
          </cell>
          <cell r="AA333">
            <v>-324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G334">
            <v>1.3491139467932318</v>
          </cell>
          <cell r="H334">
            <v>1.3892959320601104</v>
          </cell>
          <cell r="I334">
            <v>9</v>
          </cell>
          <cell r="J334">
            <v>106.25552543572481</v>
          </cell>
          <cell r="K334">
            <v>16155</v>
          </cell>
          <cell r="L334">
            <v>1011</v>
          </cell>
          <cell r="M334">
            <v>1188</v>
          </cell>
          <cell r="N334">
            <v>83282184.400000006</v>
          </cell>
          <cell r="P334">
            <v>0</v>
          </cell>
          <cell r="R334">
            <v>83483159.599999994</v>
          </cell>
          <cell r="S334">
            <v>-200975.19999998808</v>
          </cell>
          <cell r="W334" t="e">
            <v>#REF!</v>
          </cell>
          <cell r="X334" t="str">
            <v/>
          </cell>
          <cell r="AA334">
            <v>-325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G335">
            <v>0.20072376484232168</v>
          </cell>
          <cell r="H335">
            <v>0.24451035269987298</v>
          </cell>
          <cell r="I335">
            <v>9</v>
          </cell>
          <cell r="J335">
            <v>135.90834927235736</v>
          </cell>
          <cell r="K335">
            <v>12375</v>
          </cell>
          <cell r="L335">
            <v>4444</v>
          </cell>
          <cell r="M335">
            <v>1188</v>
          </cell>
          <cell r="N335">
            <v>78318565.200000003</v>
          </cell>
          <cell r="P335">
            <v>0</v>
          </cell>
          <cell r="R335">
            <v>77628256.200000003</v>
          </cell>
          <cell r="S335">
            <v>690309</v>
          </cell>
          <cell r="W335" t="e">
            <v>#REF!</v>
          </cell>
          <cell r="X335" t="str">
            <v/>
          </cell>
          <cell r="AA335">
            <v>-326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G336">
            <v>0.69710591339524752</v>
          </cell>
          <cell r="H336">
            <v>1.6180652786759411</v>
          </cell>
          <cell r="I336">
            <v>9</v>
          </cell>
          <cell r="J336">
            <v>256.43000458519714</v>
          </cell>
          <cell r="K336">
            <v>14365</v>
          </cell>
          <cell r="L336">
            <v>22471</v>
          </cell>
          <cell r="M336">
            <v>1188</v>
          </cell>
          <cell r="N336">
            <v>3498251.9398919996</v>
          </cell>
          <cell r="P336">
            <v>0</v>
          </cell>
          <cell r="R336">
            <v>3280862</v>
          </cell>
          <cell r="S336">
            <v>217389.93989199959</v>
          </cell>
          <cell r="W336" t="e">
            <v>#REF!</v>
          </cell>
          <cell r="X336" t="str">
            <v/>
          </cell>
          <cell r="AA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G337">
            <v>0</v>
          </cell>
          <cell r="H337">
            <v>0</v>
          </cell>
          <cell r="I337" t="str">
            <v>--</v>
          </cell>
          <cell r="J337">
            <v>0</v>
          </cell>
          <cell r="K337">
            <v>0</v>
          </cell>
          <cell r="L337">
            <v>0</v>
          </cell>
          <cell r="M337">
            <v>1188</v>
          </cell>
          <cell r="N337">
            <v>0</v>
          </cell>
          <cell r="P337">
            <v>0</v>
          </cell>
          <cell r="R337">
            <v>0</v>
          </cell>
          <cell r="S337">
            <v>0</v>
          </cell>
          <cell r="W337" t="e">
            <v>#REF!</v>
          </cell>
          <cell r="X337" t="str">
            <v/>
          </cell>
          <cell r="AA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G338">
            <v>0</v>
          </cell>
          <cell r="H338">
            <v>0</v>
          </cell>
          <cell r="I338" t="str">
            <v>--</v>
          </cell>
          <cell r="J338">
            <v>0</v>
          </cell>
          <cell r="K338">
            <v>16860</v>
          </cell>
          <cell r="L338">
            <v>0</v>
          </cell>
          <cell r="M338">
            <v>1188</v>
          </cell>
          <cell r="N338">
            <v>67441</v>
          </cell>
          <cell r="P338">
            <v>0</v>
          </cell>
          <cell r="R338">
            <v>67441</v>
          </cell>
          <cell r="S338">
            <v>0</v>
          </cell>
          <cell r="W338" t="e">
            <v>#REF!</v>
          </cell>
          <cell r="X338" t="str">
            <v/>
          </cell>
          <cell r="AA338">
            <v>-329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G339">
            <v>0</v>
          </cell>
          <cell r="H339">
            <v>0</v>
          </cell>
          <cell r="I339">
            <v>9</v>
          </cell>
          <cell r="J339">
            <v>216.12648668877469</v>
          </cell>
          <cell r="K339">
            <v>12926</v>
          </cell>
          <cell r="L339">
            <v>15011</v>
          </cell>
          <cell r="M339">
            <v>1188</v>
          </cell>
          <cell r="N339">
            <v>58675238.859999999</v>
          </cell>
          <cell r="P339">
            <v>0</v>
          </cell>
          <cell r="R339">
            <v>58167828.75</v>
          </cell>
          <cell r="S339">
            <v>507410.1099999994</v>
          </cell>
          <cell r="W339" t="e">
            <v>#REF!</v>
          </cell>
          <cell r="X339" t="str">
            <v/>
          </cell>
          <cell r="AA339">
            <v>-330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G340">
            <v>1.8307978673668215</v>
          </cell>
          <cell r="H340">
            <v>1.2480501274131872</v>
          </cell>
          <cell r="I340">
            <v>9</v>
          </cell>
          <cell r="J340">
            <v>117.11287621891218</v>
          </cell>
          <cell r="K340">
            <v>13899</v>
          </cell>
          <cell r="L340">
            <v>2379</v>
          </cell>
          <cell r="M340">
            <v>1188</v>
          </cell>
          <cell r="N340">
            <v>26125553.199999999</v>
          </cell>
          <cell r="P340">
            <v>0</v>
          </cell>
          <cell r="R340">
            <v>25985588.199999999</v>
          </cell>
          <cell r="S340">
            <v>139965</v>
          </cell>
          <cell r="W340" t="e">
            <v>#REF!</v>
          </cell>
          <cell r="X340" t="str">
            <v/>
          </cell>
          <cell r="AA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G341">
            <v>2.7657641945108771</v>
          </cell>
          <cell r="H341">
            <v>2.5964862381818428</v>
          </cell>
          <cell r="I341">
            <v>9</v>
          </cell>
          <cell r="J341">
            <v>104.94223702655677</v>
          </cell>
          <cell r="K341">
            <v>16728</v>
          </cell>
          <cell r="L341">
            <v>827</v>
          </cell>
          <cell r="M341">
            <v>1188</v>
          </cell>
          <cell r="N341">
            <v>71923277.409999996</v>
          </cell>
          <cell r="P341">
            <v>0</v>
          </cell>
          <cell r="R341">
            <v>70544854.319999993</v>
          </cell>
          <cell r="S341">
            <v>1378423.0900000036</v>
          </cell>
          <cell r="W341" t="e">
            <v>#REF!</v>
          </cell>
          <cell r="X341" t="str">
            <v/>
          </cell>
          <cell r="AA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G342">
            <v>0</v>
          </cell>
          <cell r="H342">
            <v>0</v>
          </cell>
          <cell r="I342" t="str">
            <v>--</v>
          </cell>
          <cell r="J342">
            <v>0</v>
          </cell>
          <cell r="K342">
            <v>0</v>
          </cell>
          <cell r="L342">
            <v>0</v>
          </cell>
          <cell r="M342">
            <v>1188</v>
          </cell>
          <cell r="N342">
            <v>0</v>
          </cell>
          <cell r="P342">
            <v>0</v>
          </cell>
          <cell r="R342">
            <v>0</v>
          </cell>
          <cell r="S342">
            <v>0</v>
          </cell>
          <cell r="W342" t="e">
            <v>#REF!</v>
          </cell>
          <cell r="X342" t="str">
            <v/>
          </cell>
          <cell r="AA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G343">
            <v>0</v>
          </cell>
          <cell r="H343">
            <v>0</v>
          </cell>
          <cell r="I343" t="str">
            <v>--</v>
          </cell>
          <cell r="J343">
            <v>0</v>
          </cell>
          <cell r="K343">
            <v>0</v>
          </cell>
          <cell r="L343">
            <v>0</v>
          </cell>
          <cell r="M343">
            <v>1188</v>
          </cell>
          <cell r="N343">
            <v>0</v>
          </cell>
          <cell r="P343">
            <v>0</v>
          </cell>
          <cell r="R343">
            <v>0</v>
          </cell>
          <cell r="S343">
            <v>0</v>
          </cell>
          <cell r="W343" t="e">
            <v>#REF!</v>
          </cell>
          <cell r="X343" t="str">
            <v/>
          </cell>
          <cell r="AA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G344">
            <v>0</v>
          </cell>
          <cell r="H344">
            <v>0</v>
          </cell>
          <cell r="I344">
            <v>9</v>
          </cell>
          <cell r="J344">
            <v>177.02856386541583</v>
          </cell>
          <cell r="K344">
            <v>12775</v>
          </cell>
          <cell r="L344">
            <v>9840</v>
          </cell>
          <cell r="M344">
            <v>1188</v>
          </cell>
          <cell r="N344">
            <v>66740455.799999997</v>
          </cell>
          <cell r="P344">
            <v>0</v>
          </cell>
          <cell r="R344">
            <v>66167199</v>
          </cell>
          <cell r="S344">
            <v>573256.79999999702</v>
          </cell>
          <cell r="W344" t="e">
            <v>#REF!</v>
          </cell>
          <cell r="X344" t="str">
            <v/>
          </cell>
          <cell r="AA344">
            <v>-335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G345">
            <v>4.4990359394381727</v>
          </cell>
          <cell r="H345">
            <v>3.6796210246634065</v>
          </cell>
          <cell r="I345">
            <v>9</v>
          </cell>
          <cell r="J345">
            <v>123.0279965321522</v>
          </cell>
          <cell r="K345">
            <v>15747</v>
          </cell>
          <cell r="L345">
            <v>3626</v>
          </cell>
          <cell r="M345">
            <v>1188</v>
          </cell>
          <cell r="N345">
            <v>115627070.59999999</v>
          </cell>
          <cell r="P345">
            <v>0</v>
          </cell>
          <cell r="R345">
            <v>100709109.76055869</v>
          </cell>
          <cell r="S345">
            <v>14917960.839441299</v>
          </cell>
          <cell r="W345" t="e">
            <v>#REF!</v>
          </cell>
          <cell r="X345" t="str">
            <v/>
          </cell>
          <cell r="AA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G346">
            <v>1.3869289176304804</v>
          </cell>
          <cell r="H346">
            <v>1.4129291171275118</v>
          </cell>
          <cell r="I346">
            <v>9</v>
          </cell>
          <cell r="J346">
            <v>218.61178451755845</v>
          </cell>
          <cell r="K346">
            <v>13228</v>
          </cell>
          <cell r="L346">
            <v>15690</v>
          </cell>
          <cell r="M346">
            <v>1188</v>
          </cell>
          <cell r="N346">
            <v>2462897.79</v>
          </cell>
          <cell r="P346">
            <v>0</v>
          </cell>
          <cell r="R346">
            <v>2343499.2000000002</v>
          </cell>
          <cell r="S346">
            <v>119398.58999999985</v>
          </cell>
          <cell r="W346" t="e">
            <v>#REF!</v>
          </cell>
          <cell r="X346" t="str">
            <v/>
          </cell>
          <cell r="AA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G347">
            <v>0</v>
          </cell>
          <cell r="H347">
            <v>0</v>
          </cell>
          <cell r="I347" t="str">
            <v>--</v>
          </cell>
          <cell r="J347">
            <v>0</v>
          </cell>
          <cell r="K347">
            <v>19271</v>
          </cell>
          <cell r="L347">
            <v>0</v>
          </cell>
          <cell r="M347">
            <v>1188</v>
          </cell>
          <cell r="N347">
            <v>382091</v>
          </cell>
          <cell r="P347">
            <v>0</v>
          </cell>
          <cell r="R347">
            <v>407169</v>
          </cell>
          <cell r="S347">
            <v>-25078</v>
          </cell>
          <cell r="W347" t="e">
            <v>#REF!</v>
          </cell>
          <cell r="X347" t="str">
            <v/>
          </cell>
          <cell r="AA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G348">
            <v>0</v>
          </cell>
          <cell r="H348">
            <v>0</v>
          </cell>
          <cell r="I348" t="str">
            <v>--</v>
          </cell>
          <cell r="J348">
            <v>0</v>
          </cell>
          <cell r="K348">
            <v>0</v>
          </cell>
          <cell r="L348">
            <v>0</v>
          </cell>
          <cell r="M348">
            <v>1188</v>
          </cell>
          <cell r="N348">
            <v>0</v>
          </cell>
          <cell r="P348">
            <v>0</v>
          </cell>
          <cell r="R348">
            <v>0</v>
          </cell>
          <cell r="S348">
            <v>0</v>
          </cell>
          <cell r="W348" t="e">
            <v>#REF!</v>
          </cell>
          <cell r="X348" t="str">
            <v/>
          </cell>
          <cell r="AA348">
            <v>-339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G349">
            <v>3.9127620670136158</v>
          </cell>
          <cell r="H349">
            <v>2.7426223668985878</v>
          </cell>
          <cell r="I349">
            <v>9</v>
          </cell>
          <cell r="J349">
            <v>177.89992892375119</v>
          </cell>
          <cell r="K349">
            <v>14751</v>
          </cell>
          <cell r="L349">
            <v>11491</v>
          </cell>
          <cell r="M349">
            <v>1188</v>
          </cell>
          <cell r="N349">
            <v>3584051.5700000003</v>
          </cell>
          <cell r="P349">
            <v>0</v>
          </cell>
          <cell r="R349">
            <v>3767404.2696468625</v>
          </cell>
          <cell r="S349">
            <v>-183352.69964686222</v>
          </cell>
          <cell r="W349" t="e">
            <v>#REF!</v>
          </cell>
          <cell r="X349" t="str">
            <v/>
          </cell>
          <cell r="AA349">
            <v>-340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G350">
            <v>0</v>
          </cell>
          <cell r="H350">
            <v>0</v>
          </cell>
          <cell r="I350" t="str">
            <v>--</v>
          </cell>
          <cell r="J350">
            <v>0</v>
          </cell>
          <cell r="K350">
            <v>0</v>
          </cell>
          <cell r="L350">
            <v>0</v>
          </cell>
          <cell r="M350">
            <v>1188</v>
          </cell>
          <cell r="N350">
            <v>0</v>
          </cell>
          <cell r="P350">
            <v>0</v>
          </cell>
          <cell r="R350">
            <v>14.141006211947177</v>
          </cell>
          <cell r="S350">
            <v>-14.141006211947177</v>
          </cell>
          <cell r="W350" t="e">
            <v>#REF!</v>
          </cell>
          <cell r="X350" t="str">
            <v/>
          </cell>
          <cell r="AA350">
            <v>-341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G351">
            <v>0.19976909176829413</v>
          </cell>
          <cell r="H351">
            <v>0.20813454380391505</v>
          </cell>
          <cell r="I351">
            <v>9</v>
          </cell>
          <cell r="J351">
            <v>177.14068243150385</v>
          </cell>
          <cell r="K351">
            <v>13121</v>
          </cell>
          <cell r="L351">
            <v>10122</v>
          </cell>
          <cell r="M351">
            <v>1188</v>
          </cell>
          <cell r="N351">
            <v>67466455.799999997</v>
          </cell>
          <cell r="P351">
            <v>0</v>
          </cell>
          <cell r="R351">
            <v>66366768.399999999</v>
          </cell>
          <cell r="S351">
            <v>1099687.3999999985</v>
          </cell>
          <cell r="W351" t="e">
            <v>#REF!</v>
          </cell>
          <cell r="X351" t="str">
            <v/>
          </cell>
          <cell r="AA351">
            <v>-342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F352">
            <v>5</v>
          </cell>
          <cell r="G352">
            <v>0.6580806899198024</v>
          </cell>
          <cell r="H352">
            <v>0.5339509971810994</v>
          </cell>
          <cell r="I352">
            <v>18</v>
          </cell>
          <cell r="J352">
            <v>102.66683983497835</v>
          </cell>
          <cell r="K352">
            <v>15830</v>
          </cell>
          <cell r="L352">
            <v>422</v>
          </cell>
          <cell r="M352">
            <v>1188</v>
          </cell>
          <cell r="N352">
            <v>21086766.5</v>
          </cell>
          <cell r="P352">
            <v>0</v>
          </cell>
          <cell r="R352">
            <v>20711450.109999999</v>
          </cell>
          <cell r="S352">
            <v>375316.3900000006</v>
          </cell>
          <cell r="W352" t="e">
            <v>#REF!</v>
          </cell>
          <cell r="X352" t="str">
            <v/>
          </cell>
          <cell r="AA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G353">
            <v>5.2755748614261154E-2</v>
          </cell>
          <cell r="H353">
            <v>2.2735046617592153E-2</v>
          </cell>
          <cell r="I353">
            <v>9</v>
          </cell>
          <cell r="J353">
            <v>145.17871144970721</v>
          </cell>
          <cell r="K353">
            <v>12736</v>
          </cell>
          <cell r="L353">
            <v>5754</v>
          </cell>
          <cell r="M353">
            <v>1188</v>
          </cell>
          <cell r="N353">
            <v>81328181.599999994</v>
          </cell>
          <cell r="P353">
            <v>0</v>
          </cell>
          <cell r="R353">
            <v>77583420.599999994</v>
          </cell>
          <cell r="S353">
            <v>3744761</v>
          </cell>
          <cell r="W353" t="e">
            <v>#REF!</v>
          </cell>
          <cell r="X353" t="str">
            <v/>
          </cell>
          <cell r="AA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G354">
            <v>0</v>
          </cell>
          <cell r="H354">
            <v>0</v>
          </cell>
          <cell r="I354" t="str">
            <v>--</v>
          </cell>
          <cell r="J354">
            <v>0</v>
          </cell>
          <cell r="K354">
            <v>16860</v>
          </cell>
          <cell r="L354">
            <v>0</v>
          </cell>
          <cell r="M354">
            <v>1188</v>
          </cell>
          <cell r="N354">
            <v>104781</v>
          </cell>
          <cell r="P354">
            <v>0</v>
          </cell>
          <cell r="R354">
            <v>104478</v>
          </cell>
          <cell r="S354">
            <v>303</v>
          </cell>
          <cell r="W354" t="e">
            <v>#REF!</v>
          </cell>
          <cell r="X354" t="str">
            <v/>
          </cell>
          <cell r="AA354">
            <v>-345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G355">
            <v>2.0124321434398036</v>
          </cell>
          <cell r="H355">
            <v>1.9349567263751404</v>
          </cell>
          <cell r="I355">
            <v>9</v>
          </cell>
          <cell r="J355">
            <v>108.83507070417389</v>
          </cell>
          <cell r="K355">
            <v>15230</v>
          </cell>
          <cell r="L355">
            <v>1346</v>
          </cell>
          <cell r="M355">
            <v>1188</v>
          </cell>
          <cell r="N355">
            <v>33216815.199999999</v>
          </cell>
          <cell r="P355">
            <v>0</v>
          </cell>
          <cell r="R355">
            <v>33091242.900000002</v>
          </cell>
          <cell r="S355">
            <v>125572.29999999702</v>
          </cell>
          <cell r="W355" t="e">
            <v>#REF!</v>
          </cell>
          <cell r="X355" t="str">
            <v/>
          </cell>
          <cell r="AA355">
            <v>-346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G356">
            <v>1.2279696013320602</v>
          </cell>
          <cell r="H356">
            <v>1.119937679967034</v>
          </cell>
          <cell r="I356">
            <v>9</v>
          </cell>
          <cell r="J356">
            <v>146.77963632613117</v>
          </cell>
          <cell r="K356">
            <v>15602</v>
          </cell>
          <cell r="L356">
            <v>7299</v>
          </cell>
          <cell r="M356">
            <v>1188</v>
          </cell>
          <cell r="N356">
            <v>106752190</v>
          </cell>
          <cell r="P356">
            <v>0</v>
          </cell>
          <cell r="R356">
            <v>99229702.799999997</v>
          </cell>
          <cell r="S356">
            <v>7522487.200000003</v>
          </cell>
          <cell r="W356" t="e">
            <v>#REF!</v>
          </cell>
          <cell r="X356" t="str">
            <v/>
          </cell>
          <cell r="AA356">
            <v>-347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F357">
            <v>29</v>
          </cell>
          <cell r="G357">
            <v>7.2035157400031746</v>
          </cell>
          <cell r="H357">
            <v>7.4161940991578597</v>
          </cell>
          <cell r="I357">
            <v>18</v>
          </cell>
          <cell r="J357">
            <v>101.3039956931588</v>
          </cell>
          <cell r="K357">
            <v>18941</v>
          </cell>
          <cell r="L357">
            <v>247</v>
          </cell>
          <cell r="M357">
            <v>1188</v>
          </cell>
          <cell r="N357">
            <v>512291742.79991156</v>
          </cell>
          <cell r="P357">
            <v>0</v>
          </cell>
          <cell r="R357">
            <v>505110666</v>
          </cell>
          <cell r="S357">
            <v>7181076.7999115586</v>
          </cell>
          <cell r="W357" t="e">
            <v>#REF!</v>
          </cell>
          <cell r="X357" t="str">
            <v/>
          </cell>
          <cell r="AA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G358">
            <v>0</v>
          </cell>
          <cell r="H358">
            <v>2.1197953350477468</v>
          </cell>
          <cell r="I358">
            <v>9</v>
          </cell>
          <cell r="J358">
            <v>119.87718646435621</v>
          </cell>
          <cell r="K358">
            <v>13442</v>
          </cell>
          <cell r="L358">
            <v>2672</v>
          </cell>
          <cell r="M358">
            <v>1188</v>
          </cell>
          <cell r="N358">
            <v>1953632</v>
          </cell>
          <cell r="P358">
            <v>0</v>
          </cell>
          <cell r="R358">
            <v>2275444</v>
          </cell>
          <cell r="S358">
            <v>-321812</v>
          </cell>
          <cell r="W358" t="e">
            <v>#REF!</v>
          </cell>
          <cell r="X358" t="str">
            <v/>
          </cell>
          <cell r="AA358">
            <v>-349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G359">
            <v>5.5936463502707641</v>
          </cell>
          <cell r="H359">
            <v>4.8635910360642933</v>
          </cell>
          <cell r="I359">
            <v>9</v>
          </cell>
          <cell r="J359">
            <v>148.95814408629468</v>
          </cell>
          <cell r="K359">
            <v>12573</v>
          </cell>
          <cell r="L359">
            <v>6156</v>
          </cell>
          <cell r="M359">
            <v>1188</v>
          </cell>
          <cell r="N359">
            <v>17961173</v>
          </cell>
          <cell r="P359">
            <v>0</v>
          </cell>
          <cell r="R359">
            <v>17772753.310000002</v>
          </cell>
          <cell r="S359">
            <v>188419.68999999762</v>
          </cell>
          <cell r="W359" t="e">
            <v>#REF!</v>
          </cell>
          <cell r="X359" t="str">
            <v/>
          </cell>
          <cell r="AA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G360">
            <v>0</v>
          </cell>
          <cell r="H360">
            <v>0</v>
          </cell>
          <cell r="I360" t="str">
            <v>--</v>
          </cell>
          <cell r="J360">
            <v>0</v>
          </cell>
          <cell r="K360">
            <v>0</v>
          </cell>
          <cell r="L360">
            <v>0</v>
          </cell>
          <cell r="M360">
            <v>1188</v>
          </cell>
          <cell r="N360">
            <v>0</v>
          </cell>
          <cell r="P360">
            <v>0</v>
          </cell>
          <cell r="R360">
            <v>96542</v>
          </cell>
          <cell r="S360">
            <v>-96542</v>
          </cell>
          <cell r="W360" t="e">
            <v>#REF!</v>
          </cell>
          <cell r="X360" t="str">
            <v/>
          </cell>
          <cell r="AA360">
            <v>-351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G361">
            <v>0.88949999999999996</v>
          </cell>
          <cell r="H361">
            <v>1.1427700000000001</v>
          </cell>
          <cell r="I361">
            <v>9</v>
          </cell>
          <cell r="J361">
            <v>168.40657004589565</v>
          </cell>
          <cell r="K361">
            <v>12462</v>
          </cell>
          <cell r="L361">
            <v>8525</v>
          </cell>
          <cell r="M361">
            <v>1188</v>
          </cell>
          <cell r="N361">
            <v>10000000</v>
          </cell>
          <cell r="P361">
            <v>0</v>
          </cell>
          <cell r="R361">
            <v>10000000</v>
          </cell>
          <cell r="S361">
            <v>0</v>
          </cell>
          <cell r="W361" t="e">
            <v>#REF!</v>
          </cell>
          <cell r="X361" t="str">
            <v/>
          </cell>
          <cell r="AA361">
            <v>-352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  <cell r="G362">
            <v>0</v>
          </cell>
          <cell r="H362">
            <v>0</v>
          </cell>
          <cell r="I362">
            <v>9</v>
          </cell>
          <cell r="J362">
            <v>114.57832505992451</v>
          </cell>
          <cell r="K362">
            <v>32191</v>
          </cell>
          <cell r="L362">
            <v>4693</v>
          </cell>
          <cell r="M362">
            <v>1188</v>
          </cell>
          <cell r="N362">
            <v>4406296</v>
          </cell>
          <cell r="P362">
            <v>0</v>
          </cell>
          <cell r="R362">
            <v>4038390</v>
          </cell>
          <cell r="S362">
            <v>367906</v>
          </cell>
          <cell r="W362" t="e">
            <v>#REF!</v>
          </cell>
          <cell r="X362" t="str">
            <v/>
          </cell>
          <cell r="AA362">
            <v>-406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  <cell r="G363">
            <v>0.71105414555461555</v>
          </cell>
          <cell r="H363">
            <v>0.69421867124866132</v>
          </cell>
          <cell r="I363">
            <v>9</v>
          </cell>
          <cell r="J363">
            <v>152.05264085350871</v>
          </cell>
          <cell r="K363">
            <v>13228</v>
          </cell>
          <cell r="L363">
            <v>6886</v>
          </cell>
          <cell r="M363">
            <v>1188</v>
          </cell>
          <cell r="N363">
            <v>102059773</v>
          </cell>
          <cell r="P363">
            <v>0</v>
          </cell>
          <cell r="R363">
            <v>96535988</v>
          </cell>
          <cell r="S363">
            <v>5523785</v>
          </cell>
          <cell r="W363" t="e">
            <v>#REF!</v>
          </cell>
          <cell r="X363" t="str">
            <v/>
          </cell>
          <cell r="AA363">
            <v>-600</v>
          </cell>
        </row>
        <row r="364">
          <cell r="A364">
            <v>603</v>
          </cell>
          <cell r="B364" t="str">
            <v>HOOSAC VALLEY</v>
          </cell>
          <cell r="C364">
            <v>1</v>
          </cell>
          <cell r="F364">
            <v>15</v>
          </cell>
          <cell r="G364">
            <v>5.8681961756797643</v>
          </cell>
          <cell r="H364">
            <v>6.0535547866567949</v>
          </cell>
          <cell r="I364">
            <v>18</v>
          </cell>
          <cell r="J364">
            <v>110.65667008354116</v>
          </cell>
          <cell r="K364">
            <v>15766</v>
          </cell>
          <cell r="L364">
            <v>1680</v>
          </cell>
          <cell r="M364">
            <v>1188</v>
          </cell>
          <cell r="N364">
            <v>20355230</v>
          </cell>
          <cell r="P364">
            <v>0</v>
          </cell>
          <cell r="R364">
            <v>20696109</v>
          </cell>
          <cell r="S364">
            <v>-340879</v>
          </cell>
          <cell r="W364" t="e">
            <v>#REF!</v>
          </cell>
          <cell r="X364" t="str">
            <v/>
          </cell>
          <cell r="AA364">
            <v>-603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  <cell r="G365">
            <v>5.4240266832246089</v>
          </cell>
          <cell r="H365">
            <v>5.3663742717093674</v>
          </cell>
          <cell r="I365">
            <v>9</v>
          </cell>
          <cell r="J365">
            <v>182.76751536667447</v>
          </cell>
          <cell r="K365">
            <v>14455</v>
          </cell>
          <cell r="L365">
            <v>11964</v>
          </cell>
          <cell r="M365">
            <v>1188</v>
          </cell>
          <cell r="N365">
            <v>34068645</v>
          </cell>
          <cell r="P365">
            <v>0</v>
          </cell>
          <cell r="R365">
            <v>31380517.999998711</v>
          </cell>
          <cell r="S365">
            <v>2688127.000001289</v>
          </cell>
          <cell r="W365" t="e">
            <v>#REF!</v>
          </cell>
          <cell r="X365" t="str">
            <v/>
          </cell>
          <cell r="AA365">
            <v>-605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  <cell r="G366">
            <v>0.5997814239783521</v>
          </cell>
          <cell r="H366">
            <v>0.61294151129347618</v>
          </cell>
          <cell r="I366">
            <v>9</v>
          </cell>
          <cell r="J366">
            <v>116.03982099379735</v>
          </cell>
          <cell r="K366">
            <v>13238</v>
          </cell>
          <cell r="L366">
            <v>2123</v>
          </cell>
          <cell r="M366">
            <v>1188</v>
          </cell>
          <cell r="N366">
            <v>34673292</v>
          </cell>
          <cell r="P366">
            <v>0</v>
          </cell>
          <cell r="R366">
            <v>34513659</v>
          </cell>
          <cell r="S366">
            <v>159633</v>
          </cell>
          <cell r="W366" t="e">
            <v>#REF!</v>
          </cell>
          <cell r="X366" t="str">
            <v/>
          </cell>
          <cell r="AA366">
            <v>-610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  <cell r="G367">
            <v>0.11648589760100603</v>
          </cell>
          <cell r="H367">
            <v>0.27607971120170277</v>
          </cell>
          <cell r="I367">
            <v>9</v>
          </cell>
          <cell r="J367">
            <v>107.379669833205</v>
          </cell>
          <cell r="K367">
            <v>16181</v>
          </cell>
          <cell r="L367">
            <v>1194</v>
          </cell>
          <cell r="M367">
            <v>1188</v>
          </cell>
          <cell r="N367">
            <v>31089934</v>
          </cell>
          <cell r="P367">
            <v>0</v>
          </cell>
          <cell r="R367">
            <v>29476177</v>
          </cell>
          <cell r="S367">
            <v>1613757</v>
          </cell>
          <cell r="W367" t="e">
            <v>#REF!</v>
          </cell>
          <cell r="X367" t="str">
            <v/>
          </cell>
          <cell r="AA367">
            <v>-615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  <cell r="G368">
            <v>2.7439250049132622</v>
          </cell>
          <cell r="H368">
            <v>3.2410637577725283</v>
          </cell>
          <cell r="I368">
            <v>9</v>
          </cell>
          <cell r="J368">
            <v>121.77403839399361</v>
          </cell>
          <cell r="K368">
            <v>14047</v>
          </cell>
          <cell r="L368">
            <v>3059</v>
          </cell>
          <cell r="M368">
            <v>1188</v>
          </cell>
          <cell r="N368">
            <v>29586273.879999999</v>
          </cell>
          <cell r="P368">
            <v>0</v>
          </cell>
          <cell r="R368">
            <v>28739810</v>
          </cell>
          <cell r="S368">
            <v>846463.87999999896</v>
          </cell>
          <cell r="W368" t="e">
            <v>#REF!</v>
          </cell>
          <cell r="X368" t="str">
            <v/>
          </cell>
          <cell r="AA368">
            <v>-616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  <cell r="G369">
            <v>9.94719203374404E-2</v>
          </cell>
          <cell r="H369">
            <v>6.051182659066635E-3</v>
          </cell>
          <cell r="I369">
            <v>9</v>
          </cell>
          <cell r="J369">
            <v>184.65863198993864</v>
          </cell>
          <cell r="K369">
            <v>16052</v>
          </cell>
          <cell r="L369">
            <v>13589</v>
          </cell>
          <cell r="M369">
            <v>1188</v>
          </cell>
          <cell r="N369">
            <v>29382686</v>
          </cell>
          <cell r="P369">
            <v>0</v>
          </cell>
          <cell r="R369">
            <v>30858476</v>
          </cell>
          <cell r="S369">
            <v>-1475790</v>
          </cell>
          <cell r="W369" t="e">
            <v>#REF!</v>
          </cell>
          <cell r="X369" t="str">
            <v/>
          </cell>
          <cell r="AA369">
            <v>-618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  <cell r="G370">
            <v>1.6021970711653548</v>
          </cell>
          <cell r="H370">
            <v>1.375191420596201</v>
          </cell>
          <cell r="I370">
            <v>9</v>
          </cell>
          <cell r="J370">
            <v>167.57076825041113</v>
          </cell>
          <cell r="K370">
            <v>12790</v>
          </cell>
          <cell r="L370">
            <v>8642</v>
          </cell>
          <cell r="M370">
            <v>1188</v>
          </cell>
          <cell r="N370">
            <v>23142232.800000001</v>
          </cell>
          <cell r="P370">
            <v>0</v>
          </cell>
          <cell r="R370">
            <v>22032972.699999999</v>
          </cell>
          <cell r="S370">
            <v>1109260.1000000015</v>
          </cell>
          <cell r="W370" t="e">
            <v>#REF!</v>
          </cell>
          <cell r="X370" t="str">
            <v/>
          </cell>
          <cell r="AA370">
            <v>-620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  <cell r="G371">
            <v>4.4707508126038835</v>
          </cell>
          <cell r="H371">
            <v>4.4129665513569183</v>
          </cell>
          <cell r="I371">
            <v>9</v>
          </cell>
          <cell r="J371">
            <v>114.9352966813382</v>
          </cell>
          <cell r="K371">
            <v>13870</v>
          </cell>
          <cell r="L371">
            <v>2072</v>
          </cell>
          <cell r="M371">
            <v>1188</v>
          </cell>
          <cell r="N371">
            <v>25710460</v>
          </cell>
          <cell r="P371">
            <v>0</v>
          </cell>
          <cell r="R371">
            <v>25282839</v>
          </cell>
          <cell r="S371">
            <v>427621</v>
          </cell>
          <cell r="W371" t="e">
            <v>#REF!</v>
          </cell>
          <cell r="X371" t="str">
            <v/>
          </cell>
          <cell r="AA371">
            <v>-622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  <cell r="G372">
            <v>0.50804312566653775</v>
          </cell>
          <cell r="H372">
            <v>0.58680443310367969</v>
          </cell>
          <cell r="I372">
            <v>9</v>
          </cell>
          <cell r="J372">
            <v>104.95191391670437</v>
          </cell>
          <cell r="K372">
            <v>13435</v>
          </cell>
          <cell r="L372">
            <v>665</v>
          </cell>
          <cell r="M372">
            <v>1188</v>
          </cell>
          <cell r="N372">
            <v>80540972.995085627</v>
          </cell>
          <cell r="O372">
            <v>-7830</v>
          </cell>
          <cell r="P372">
            <v>0</v>
          </cell>
          <cell r="R372">
            <v>82053436.126638114</v>
          </cell>
          <cell r="S372">
            <v>-1512463.1315524876</v>
          </cell>
          <cell r="W372" t="e">
            <v>#REF!</v>
          </cell>
          <cell r="X372" t="str">
            <v/>
          </cell>
          <cell r="AA372">
            <v>-625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  <cell r="G373">
            <v>0.62289280309099593</v>
          </cell>
          <cell r="H373">
            <v>0.69577455504508756</v>
          </cell>
          <cell r="I373">
            <v>9</v>
          </cell>
          <cell r="J373">
            <v>185.52683615446517</v>
          </cell>
          <cell r="K373">
            <v>13924</v>
          </cell>
          <cell r="L373">
            <v>11909</v>
          </cell>
          <cell r="M373">
            <v>1188</v>
          </cell>
          <cell r="N373">
            <v>2943051</v>
          </cell>
          <cell r="P373">
            <v>0</v>
          </cell>
          <cell r="R373">
            <v>2880115.6</v>
          </cell>
          <cell r="S373">
            <v>62935.399999999907</v>
          </cell>
          <cell r="W373" t="e">
            <v>#REF!</v>
          </cell>
          <cell r="X373" t="str">
            <v/>
          </cell>
          <cell r="AA373">
            <v>-632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  <cell r="G374">
            <v>0.98997045731518074</v>
          </cell>
          <cell r="H374">
            <v>1.1441532785706534</v>
          </cell>
          <cell r="I374">
            <v>9</v>
          </cell>
          <cell r="J374">
            <v>125.72897222359207</v>
          </cell>
          <cell r="K374">
            <v>14716</v>
          </cell>
          <cell r="L374">
            <v>3786</v>
          </cell>
          <cell r="M374">
            <v>1188</v>
          </cell>
          <cell r="N374">
            <v>29039728</v>
          </cell>
          <cell r="P374">
            <v>0</v>
          </cell>
          <cell r="R374">
            <v>29160903</v>
          </cell>
          <cell r="S374">
            <v>-121175</v>
          </cell>
          <cell r="W374" t="e">
            <v>#REF!</v>
          </cell>
          <cell r="X374" t="str">
            <v/>
          </cell>
          <cell r="AA374">
            <v>-635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  <cell r="G375">
            <v>0.1954903870215067</v>
          </cell>
          <cell r="H375">
            <v>0.27470385810432063</v>
          </cell>
          <cell r="I375">
            <v>9</v>
          </cell>
          <cell r="J375">
            <v>179.62594034819978</v>
          </cell>
          <cell r="K375">
            <v>14011</v>
          </cell>
          <cell r="L375">
            <v>11156</v>
          </cell>
          <cell r="M375">
            <v>1188</v>
          </cell>
          <cell r="N375">
            <v>32864482</v>
          </cell>
          <cell r="P375">
            <v>0</v>
          </cell>
          <cell r="R375">
            <v>32978131</v>
          </cell>
          <cell r="S375">
            <v>-113649</v>
          </cell>
          <cell r="W375" t="e">
            <v>#REF!</v>
          </cell>
          <cell r="X375" t="str">
            <v/>
          </cell>
          <cell r="AA375">
            <v>-640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  <cell r="G376">
            <v>3.4934353746063143</v>
          </cell>
          <cell r="H376">
            <v>3.6093341976512816</v>
          </cell>
          <cell r="I376">
            <v>9</v>
          </cell>
          <cell r="J376">
            <v>129.69143325445972</v>
          </cell>
          <cell r="K376">
            <v>16307</v>
          </cell>
          <cell r="L376">
            <v>4842</v>
          </cell>
          <cell r="M376">
            <v>1188</v>
          </cell>
          <cell r="N376">
            <v>70611361</v>
          </cell>
          <cell r="P376">
            <v>0</v>
          </cell>
          <cell r="R376">
            <v>68997283</v>
          </cell>
          <cell r="S376">
            <v>1614078</v>
          </cell>
          <cell r="W376" t="e">
            <v>#REF!</v>
          </cell>
          <cell r="X376" t="str">
            <v/>
          </cell>
          <cell r="AA376">
            <v>-645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  <cell r="G377">
            <v>8.2100849134260426E-2</v>
          </cell>
          <cell r="H377">
            <v>9.0673138583805581E-3</v>
          </cell>
          <cell r="I377">
            <v>9</v>
          </cell>
          <cell r="J377">
            <v>131.53334568760795</v>
          </cell>
          <cell r="K377">
            <v>13312</v>
          </cell>
          <cell r="L377">
            <v>4198</v>
          </cell>
          <cell r="M377">
            <v>1188</v>
          </cell>
          <cell r="N377">
            <v>46496681</v>
          </cell>
          <cell r="P377">
            <v>0</v>
          </cell>
          <cell r="R377">
            <v>45803284.869999997</v>
          </cell>
          <cell r="S377">
            <v>693396.13000000268</v>
          </cell>
          <cell r="W377" t="e">
            <v>#REF!</v>
          </cell>
          <cell r="X377" t="str">
            <v/>
          </cell>
          <cell r="AA377">
            <v>-650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  <cell r="G378">
            <v>0</v>
          </cell>
          <cell r="H378">
            <v>0</v>
          </cell>
          <cell r="I378">
            <v>9</v>
          </cell>
          <cell r="J378">
            <v>175.91711539922744</v>
          </cell>
          <cell r="K378">
            <v>13098</v>
          </cell>
          <cell r="L378">
            <v>9944</v>
          </cell>
          <cell r="M378">
            <v>1188</v>
          </cell>
          <cell r="N378">
            <v>26523421</v>
          </cell>
          <cell r="P378">
            <v>0</v>
          </cell>
          <cell r="R378">
            <v>26443903</v>
          </cell>
          <cell r="S378">
            <v>79518</v>
          </cell>
          <cell r="W378" t="e">
            <v>#REF!</v>
          </cell>
          <cell r="X378" t="str">
            <v/>
          </cell>
          <cell r="AA378">
            <v>-655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  <cell r="G379">
            <v>0.33675697567405977</v>
          </cell>
          <cell r="H379">
            <v>0.23000057993964046</v>
          </cell>
          <cell r="I379">
            <v>9</v>
          </cell>
          <cell r="J379">
            <v>116.37904820712141</v>
          </cell>
          <cell r="K379">
            <v>14101</v>
          </cell>
          <cell r="L379">
            <v>2310</v>
          </cell>
          <cell r="M379">
            <v>1188</v>
          </cell>
          <cell r="N379">
            <v>54574645</v>
          </cell>
          <cell r="P379">
            <v>0</v>
          </cell>
          <cell r="R379">
            <v>53421192</v>
          </cell>
          <cell r="S379">
            <v>1153453</v>
          </cell>
          <cell r="W379" t="e">
            <v>#REF!</v>
          </cell>
          <cell r="X379" t="str">
            <v/>
          </cell>
          <cell r="AA379">
            <v>-658</v>
          </cell>
        </row>
        <row r="380">
          <cell r="A380">
            <v>660</v>
          </cell>
          <cell r="B380" t="str">
            <v>NAUSET</v>
          </cell>
          <cell r="C380">
            <v>1</v>
          </cell>
          <cell r="G380">
            <v>8.3655642751202208</v>
          </cell>
          <cell r="H380">
            <v>9.32265201860573</v>
          </cell>
          <cell r="I380">
            <v>9</v>
          </cell>
          <cell r="J380">
            <v>183.7344464728701</v>
          </cell>
          <cell r="K380">
            <v>14730</v>
          </cell>
          <cell r="L380">
            <v>12334</v>
          </cell>
          <cell r="M380">
            <v>1188</v>
          </cell>
          <cell r="N380">
            <v>33260610.755519144</v>
          </cell>
          <cell r="P380">
            <v>4.2085768701395265</v>
          </cell>
          <cell r="R380">
            <v>35749848.498400003</v>
          </cell>
          <cell r="S380">
            <v>-2489237.7428808585</v>
          </cell>
          <cell r="W380" t="e">
            <v>#REF!</v>
          </cell>
          <cell r="X380">
            <v>2993454.967996723</v>
          </cell>
          <cell r="AA380">
            <v>-660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  <cell r="G381">
            <v>0</v>
          </cell>
          <cell r="H381">
            <v>0</v>
          </cell>
          <cell r="I381">
            <v>9</v>
          </cell>
          <cell r="J381">
            <v>128.10458640785967</v>
          </cell>
          <cell r="K381">
            <v>14474</v>
          </cell>
          <cell r="L381">
            <v>4068</v>
          </cell>
          <cell r="M381">
            <v>1188</v>
          </cell>
          <cell r="N381">
            <v>4225476.4000000004</v>
          </cell>
          <cell r="P381">
            <v>0</v>
          </cell>
          <cell r="R381">
            <v>4950594.68</v>
          </cell>
          <cell r="S381">
            <v>-725118.27999999933</v>
          </cell>
          <cell r="W381" t="e">
            <v>#REF!</v>
          </cell>
          <cell r="X381" t="str">
            <v/>
          </cell>
          <cell r="AA381">
            <v>-662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  <cell r="G382">
            <v>0.51252538014648841</v>
          </cell>
          <cell r="H382">
            <v>0.68892216976608955</v>
          </cell>
          <cell r="I382">
            <v>9</v>
          </cell>
          <cell r="J382">
            <v>111.49980197974645</v>
          </cell>
          <cell r="K382">
            <v>13049</v>
          </cell>
          <cell r="L382">
            <v>1501</v>
          </cell>
          <cell r="M382">
            <v>1188</v>
          </cell>
          <cell r="N382">
            <v>39941522</v>
          </cell>
          <cell r="P382">
            <v>0</v>
          </cell>
          <cell r="R382">
            <v>40223354</v>
          </cell>
          <cell r="S382">
            <v>-281832</v>
          </cell>
          <cell r="W382" t="e">
            <v>#REF!</v>
          </cell>
          <cell r="X382" t="str">
            <v/>
          </cell>
          <cell r="AA382">
            <v>-665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  <cell r="G383">
            <v>3.6117295119764239</v>
          </cell>
          <cell r="H383">
            <v>2.8501356684468013</v>
          </cell>
          <cell r="I383">
            <v>9</v>
          </cell>
          <cell r="J383">
            <v>174.17919751648469</v>
          </cell>
          <cell r="K383">
            <v>14430</v>
          </cell>
          <cell r="L383">
            <v>10704</v>
          </cell>
          <cell r="M383">
            <v>1188</v>
          </cell>
          <cell r="N383">
            <v>12428461</v>
          </cell>
          <cell r="P383">
            <v>0</v>
          </cell>
          <cell r="R383">
            <v>12963951</v>
          </cell>
          <cell r="S383">
            <v>-535490</v>
          </cell>
          <cell r="W383" t="e">
            <v>#REF!</v>
          </cell>
          <cell r="X383" t="str">
            <v/>
          </cell>
          <cell r="AA383">
            <v>-670</v>
          </cell>
        </row>
        <row r="384">
          <cell r="A384">
            <v>672</v>
          </cell>
          <cell r="B384" t="str">
            <v>GATEWAY</v>
          </cell>
          <cell r="C384">
            <v>1</v>
          </cell>
          <cell r="G384">
            <v>1.3963255631543821</v>
          </cell>
          <cell r="H384">
            <v>0.96406082121089265</v>
          </cell>
          <cell r="I384">
            <v>9</v>
          </cell>
          <cell r="J384">
            <v>120.84212357580051</v>
          </cell>
          <cell r="K384">
            <v>15641</v>
          </cell>
          <cell r="L384">
            <v>3260</v>
          </cell>
          <cell r="M384">
            <v>1188</v>
          </cell>
          <cell r="N384">
            <v>14744816.6</v>
          </cell>
          <cell r="P384">
            <v>0</v>
          </cell>
          <cell r="R384">
            <v>14768342.1</v>
          </cell>
          <cell r="S384">
            <v>-23525.5</v>
          </cell>
          <cell r="W384" t="e">
            <v>#REF!</v>
          </cell>
          <cell r="X384" t="str">
            <v/>
          </cell>
          <cell r="AA384">
            <v>-672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  <cell r="G385">
            <v>1.5990138531297837</v>
          </cell>
          <cell r="H385">
            <v>1.7323144582761134</v>
          </cell>
          <cell r="I385">
            <v>9</v>
          </cell>
          <cell r="J385">
            <v>155.98767317253993</v>
          </cell>
          <cell r="K385">
            <v>12357</v>
          </cell>
          <cell r="L385">
            <v>6918</v>
          </cell>
          <cell r="M385">
            <v>1188</v>
          </cell>
          <cell r="N385">
            <v>45078998</v>
          </cell>
          <cell r="P385">
            <v>0</v>
          </cell>
          <cell r="R385">
            <v>45841088</v>
          </cell>
          <cell r="S385">
            <v>-762090</v>
          </cell>
          <cell r="W385" t="e">
            <v>#REF!</v>
          </cell>
          <cell r="X385" t="str">
            <v/>
          </cell>
          <cell r="AA385">
            <v>-673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  <cell r="F386">
            <v>22</v>
          </cell>
          <cell r="G386">
            <v>4.8473249734889947</v>
          </cell>
          <cell r="H386">
            <v>4.7497581882389204</v>
          </cell>
          <cell r="I386">
            <v>18</v>
          </cell>
          <cell r="J386">
            <v>140.68402206887944</v>
          </cell>
          <cell r="K386">
            <v>16175</v>
          </cell>
          <cell r="L386">
            <v>6581</v>
          </cell>
          <cell r="M386">
            <v>1188</v>
          </cell>
          <cell r="N386">
            <v>22087945.5</v>
          </cell>
          <cell r="P386">
            <v>0</v>
          </cell>
          <cell r="R386">
            <v>21294950.449999999</v>
          </cell>
          <cell r="S386">
            <v>792995.05000000075</v>
          </cell>
          <cell r="W386" t="e">
            <v>#REF!</v>
          </cell>
          <cell r="X386" t="str">
            <v/>
          </cell>
          <cell r="AA386">
            <v>-674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  <cell r="G387">
            <v>0</v>
          </cell>
          <cell r="H387">
            <v>0</v>
          </cell>
          <cell r="I387">
            <v>9</v>
          </cell>
          <cell r="J387">
            <v>177.7970885996653</v>
          </cell>
          <cell r="K387">
            <v>12576</v>
          </cell>
          <cell r="L387">
            <v>9784</v>
          </cell>
          <cell r="M387">
            <v>1188</v>
          </cell>
          <cell r="N387">
            <v>38379615.839999996</v>
          </cell>
          <cell r="P387">
            <v>0</v>
          </cell>
          <cell r="R387">
            <v>38373349.326400004</v>
          </cell>
          <cell r="S387">
            <v>6266.5135999917984</v>
          </cell>
          <cell r="W387" t="e">
            <v>#REF!</v>
          </cell>
          <cell r="X387" t="str">
            <v/>
          </cell>
          <cell r="AA387">
            <v>-675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  <cell r="G388">
            <v>0.74351174321321445</v>
          </cell>
          <cell r="H388">
            <v>0.70971602273212686</v>
          </cell>
          <cell r="I388">
            <v>9</v>
          </cell>
          <cell r="J388">
            <v>129.92830716298693</v>
          </cell>
          <cell r="K388">
            <v>13250</v>
          </cell>
          <cell r="L388">
            <v>3966</v>
          </cell>
          <cell r="M388">
            <v>1188</v>
          </cell>
          <cell r="N388">
            <v>48646922</v>
          </cell>
          <cell r="P388">
            <v>0</v>
          </cell>
          <cell r="R388">
            <v>48886638</v>
          </cell>
          <cell r="S388">
            <v>-239716</v>
          </cell>
          <cell r="W388" t="e">
            <v>#REF!</v>
          </cell>
          <cell r="X388" t="str">
            <v/>
          </cell>
          <cell r="AA388">
            <v>-680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  <cell r="G389">
            <v>1.7871466395091855</v>
          </cell>
          <cell r="H389">
            <v>1.5815551415415348</v>
          </cell>
          <cell r="I389">
            <v>9</v>
          </cell>
          <cell r="J389">
            <v>182.29875719438201</v>
          </cell>
          <cell r="K389">
            <v>13503</v>
          </cell>
          <cell r="L389">
            <v>11113</v>
          </cell>
          <cell r="M389">
            <v>1188</v>
          </cell>
          <cell r="N389">
            <v>15548051</v>
          </cell>
          <cell r="P389">
            <v>0</v>
          </cell>
          <cell r="R389">
            <v>15566274</v>
          </cell>
          <cell r="S389">
            <v>-18223</v>
          </cell>
          <cell r="W389" t="e">
            <v>#REF!</v>
          </cell>
          <cell r="X389" t="str">
            <v/>
          </cell>
          <cell r="AA389">
            <v>-683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  <cell r="F390">
            <v>20</v>
          </cell>
          <cell r="G390">
            <v>0.968709111640084</v>
          </cell>
          <cell r="H390">
            <v>0</v>
          </cell>
          <cell r="I390">
            <v>18</v>
          </cell>
          <cell r="J390">
            <v>173.53318419902243</v>
          </cell>
          <cell r="K390">
            <v>14431</v>
          </cell>
          <cell r="L390">
            <v>10612</v>
          </cell>
          <cell r="M390">
            <v>1188</v>
          </cell>
          <cell r="N390">
            <v>2127831.9164600736</v>
          </cell>
          <cell r="P390">
            <v>0</v>
          </cell>
          <cell r="R390">
            <v>2178021.6065939702</v>
          </cell>
          <cell r="S390">
            <v>-50189.690133896656</v>
          </cell>
          <cell r="W390" t="e">
            <v>#REF!</v>
          </cell>
          <cell r="X390" t="str">
            <v/>
          </cell>
          <cell r="AA390">
            <v>-685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  <cell r="G391">
            <v>1.9509243107149896</v>
          </cell>
          <cell r="H391">
            <v>1.8170318864788273</v>
          </cell>
          <cell r="I391">
            <v>9</v>
          </cell>
          <cell r="J391">
            <v>138.97098883885801</v>
          </cell>
          <cell r="K391">
            <v>13404</v>
          </cell>
          <cell r="L391">
            <v>5224</v>
          </cell>
          <cell r="M391">
            <v>1188</v>
          </cell>
          <cell r="N391">
            <v>37623720.590000004</v>
          </cell>
          <cell r="P391">
            <v>0</v>
          </cell>
          <cell r="R391">
            <v>40552176</v>
          </cell>
          <cell r="S391">
            <v>-2928455.4099999964</v>
          </cell>
          <cell r="W391" t="e">
            <v>#REF!</v>
          </cell>
          <cell r="X391" t="str">
            <v/>
          </cell>
          <cell r="AA391">
            <v>-690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  <cell r="G392">
            <v>5.7514744821873007E-2</v>
          </cell>
          <cell r="H392">
            <v>0.17370295412326595</v>
          </cell>
          <cell r="I392">
            <v>9</v>
          </cell>
          <cell r="J392">
            <v>164.99265772468723</v>
          </cell>
          <cell r="K392">
            <v>13412</v>
          </cell>
          <cell r="L392">
            <v>8717</v>
          </cell>
          <cell r="M392">
            <v>1188</v>
          </cell>
          <cell r="N392">
            <v>35804227</v>
          </cell>
          <cell r="P392">
            <v>0</v>
          </cell>
          <cell r="R392">
            <v>35664806</v>
          </cell>
          <cell r="S392">
            <v>139421</v>
          </cell>
          <cell r="W392" t="e">
            <v>#REF!</v>
          </cell>
          <cell r="X392" t="str">
            <v/>
          </cell>
          <cell r="AA392">
            <v>-695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  <cell r="G393">
            <v>0</v>
          </cell>
          <cell r="H393">
            <v>0</v>
          </cell>
          <cell r="I393">
            <v>9</v>
          </cell>
          <cell r="J393">
            <v>188.43704726439347</v>
          </cell>
          <cell r="K393">
            <v>13023</v>
          </cell>
          <cell r="L393">
            <v>11517</v>
          </cell>
          <cell r="M393">
            <v>1188</v>
          </cell>
          <cell r="N393">
            <v>29322537</v>
          </cell>
          <cell r="P393">
            <v>0</v>
          </cell>
          <cell r="R393">
            <v>29046803</v>
          </cell>
          <cell r="S393">
            <v>275734</v>
          </cell>
          <cell r="W393" t="e">
            <v>#REF!</v>
          </cell>
          <cell r="X393" t="str">
            <v/>
          </cell>
          <cell r="AA393">
            <v>-698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  <cell r="G394">
            <v>3.0215483062209638</v>
          </cell>
          <cell r="H394">
            <v>3.5951482509953974</v>
          </cell>
          <cell r="I394">
            <v>9</v>
          </cell>
          <cell r="J394">
            <v>175.71079712117341</v>
          </cell>
          <cell r="K394">
            <v>17687</v>
          </cell>
          <cell r="L394">
            <v>13391</v>
          </cell>
          <cell r="M394">
            <v>1188</v>
          </cell>
          <cell r="N394">
            <v>25230225.199999999</v>
          </cell>
          <cell r="P394">
            <v>0</v>
          </cell>
          <cell r="R394">
            <v>24224560</v>
          </cell>
          <cell r="S394">
            <v>1005665.1999999993</v>
          </cell>
          <cell r="W394" t="e">
            <v>#REF!</v>
          </cell>
          <cell r="X394" t="str">
            <v/>
          </cell>
          <cell r="AA394">
            <v>-700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  <cell r="G395">
            <v>0.17056019303474065</v>
          </cell>
          <cell r="H395">
            <v>0.22084856541716613</v>
          </cell>
          <cell r="I395">
            <v>9</v>
          </cell>
          <cell r="J395">
            <v>173.35163835885118</v>
          </cell>
          <cell r="K395">
            <v>13341</v>
          </cell>
          <cell r="L395">
            <v>9786</v>
          </cell>
          <cell r="M395">
            <v>1188</v>
          </cell>
          <cell r="N395">
            <v>38538172</v>
          </cell>
          <cell r="P395">
            <v>0</v>
          </cell>
          <cell r="R395">
            <v>38964697</v>
          </cell>
          <cell r="S395">
            <v>-426525</v>
          </cell>
          <cell r="W395" t="e">
            <v>#REF!</v>
          </cell>
          <cell r="X395" t="str">
            <v/>
          </cell>
          <cell r="AA395">
            <v>-705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  <cell r="G396">
            <v>0.74790904896646371</v>
          </cell>
          <cell r="H396">
            <v>0.83373277663972656</v>
          </cell>
          <cell r="I396">
            <v>9</v>
          </cell>
          <cell r="J396">
            <v>147.16995008308308</v>
          </cell>
          <cell r="K396">
            <v>12695</v>
          </cell>
          <cell r="L396">
            <v>5988</v>
          </cell>
          <cell r="M396">
            <v>1188</v>
          </cell>
          <cell r="N396">
            <v>37395795</v>
          </cell>
          <cell r="P396">
            <v>0</v>
          </cell>
          <cell r="R396">
            <v>37339807</v>
          </cell>
          <cell r="S396">
            <v>55988</v>
          </cell>
          <cell r="W396" t="e">
            <v>#REF!</v>
          </cell>
          <cell r="X396" t="str">
            <v/>
          </cell>
          <cell r="AA396">
            <v>-710</v>
          </cell>
        </row>
        <row r="397">
          <cell r="A397">
            <v>712</v>
          </cell>
          <cell r="B397" t="str">
            <v>MONOMOY</v>
          </cell>
          <cell r="C397">
            <v>1</v>
          </cell>
          <cell r="G397">
            <v>2.3384600211078572</v>
          </cell>
          <cell r="H397">
            <v>2.2490414579919049</v>
          </cell>
          <cell r="I397">
            <v>9</v>
          </cell>
          <cell r="J397">
            <v>170.68081462662732</v>
          </cell>
          <cell r="K397">
            <v>14867</v>
          </cell>
          <cell r="L397">
            <v>10508</v>
          </cell>
          <cell r="M397">
            <v>1188</v>
          </cell>
          <cell r="N397">
            <v>41990066.329999998</v>
          </cell>
          <cell r="P397">
            <v>0</v>
          </cell>
          <cell r="R397">
            <v>41478782.920000002</v>
          </cell>
          <cell r="S397">
            <v>511283.40999999642</v>
          </cell>
          <cell r="W397" t="e">
            <v>#REF!</v>
          </cell>
          <cell r="X397" t="str">
            <v/>
          </cell>
          <cell r="AA397">
            <v>-712</v>
          </cell>
        </row>
        <row r="398">
          <cell r="A398">
            <v>715</v>
          </cell>
          <cell r="B398" t="str">
            <v>MOUNT GREYLOCK</v>
          </cell>
          <cell r="C398">
            <v>1</v>
          </cell>
          <cell r="G398">
            <v>0.91603117175216298</v>
          </cell>
          <cell r="H398">
            <v>0.86620367860859615</v>
          </cell>
          <cell r="I398">
            <v>9</v>
          </cell>
          <cell r="J398">
            <v>149.94038700272617</v>
          </cell>
          <cell r="K398">
            <v>13570</v>
          </cell>
          <cell r="L398">
            <v>6777</v>
          </cell>
          <cell r="M398">
            <v>1188</v>
          </cell>
          <cell r="N398">
            <v>22986626</v>
          </cell>
          <cell r="P398">
            <v>0</v>
          </cell>
          <cell r="R398">
            <v>22419833</v>
          </cell>
          <cell r="S398">
            <v>566793</v>
          </cell>
          <cell r="W398" t="e">
            <v>#REF!</v>
          </cell>
          <cell r="X398" t="str">
            <v/>
          </cell>
          <cell r="AA398">
            <v>-715</v>
          </cell>
        </row>
        <row r="399">
          <cell r="A399">
            <v>717</v>
          </cell>
          <cell r="B399" t="str">
            <v>MOHAWK TRAIL</v>
          </cell>
          <cell r="C399">
            <v>1</v>
          </cell>
          <cell r="G399">
            <v>2.5569983079649479</v>
          </cell>
          <cell r="H399">
            <v>2.7601917804080767</v>
          </cell>
          <cell r="I399">
            <v>9</v>
          </cell>
          <cell r="J399">
            <v>160.15029922589807</v>
          </cell>
          <cell r="K399">
            <v>15077</v>
          </cell>
          <cell r="L399">
            <v>9069</v>
          </cell>
          <cell r="M399">
            <v>1188</v>
          </cell>
          <cell r="N399">
            <v>19260908.02</v>
          </cell>
          <cell r="P399">
            <v>0</v>
          </cell>
          <cell r="R399">
            <v>17669862.630992316</v>
          </cell>
          <cell r="S399">
            <v>1591045.3890076838</v>
          </cell>
          <cell r="W399" t="e">
            <v>#REF!</v>
          </cell>
          <cell r="X399" t="str">
            <v/>
          </cell>
          <cell r="AA399">
            <v>-717</v>
          </cell>
        </row>
        <row r="400">
          <cell r="A400">
            <v>720</v>
          </cell>
          <cell r="B400" t="str">
            <v>NARRAGANSETT</v>
          </cell>
          <cell r="C400">
            <v>1</v>
          </cell>
          <cell r="G400">
            <v>0.20729220772368542</v>
          </cell>
          <cell r="H400">
            <v>0.29649518890412391</v>
          </cell>
          <cell r="I400">
            <v>9</v>
          </cell>
          <cell r="J400">
            <v>116.57760677894464</v>
          </cell>
          <cell r="K400">
            <v>14328</v>
          </cell>
          <cell r="L400">
            <v>2375</v>
          </cell>
          <cell r="M400">
            <v>1188</v>
          </cell>
          <cell r="N400">
            <v>22532912</v>
          </cell>
          <cell r="P400">
            <v>0</v>
          </cell>
          <cell r="R400">
            <v>21729832</v>
          </cell>
          <cell r="S400">
            <v>803080</v>
          </cell>
          <cell r="W400" t="e">
            <v>#REF!</v>
          </cell>
          <cell r="X400" t="str">
            <v/>
          </cell>
          <cell r="AA400">
            <v>-720</v>
          </cell>
        </row>
        <row r="401">
          <cell r="A401">
            <v>725</v>
          </cell>
          <cell r="B401" t="str">
            <v>NASHOBA</v>
          </cell>
          <cell r="C401">
            <v>1</v>
          </cell>
          <cell r="G401">
            <v>0.85956557362433117</v>
          </cell>
          <cell r="H401">
            <v>1.1748230908207815</v>
          </cell>
          <cell r="I401">
            <v>9</v>
          </cell>
          <cell r="J401">
            <v>130.29347006227084</v>
          </cell>
          <cell r="K401">
            <v>12839</v>
          </cell>
          <cell r="L401">
            <v>3889</v>
          </cell>
          <cell r="M401">
            <v>1188</v>
          </cell>
          <cell r="N401">
            <v>52346774.999999993</v>
          </cell>
          <cell r="P401">
            <v>0</v>
          </cell>
          <cell r="R401">
            <v>51579071.098949</v>
          </cell>
          <cell r="S401">
            <v>767703.90105099231</v>
          </cell>
          <cell r="W401" t="e">
            <v>#REF!</v>
          </cell>
          <cell r="X401" t="str">
            <v/>
          </cell>
          <cell r="AA401">
            <v>-725</v>
          </cell>
        </row>
        <row r="402">
          <cell r="A402">
            <v>728</v>
          </cell>
          <cell r="B402" t="str">
            <v>NEW SALEM WENDELL</v>
          </cell>
          <cell r="C402">
            <v>1</v>
          </cell>
          <cell r="G402">
            <v>0</v>
          </cell>
          <cell r="H402">
            <v>0</v>
          </cell>
          <cell r="I402">
            <v>9</v>
          </cell>
          <cell r="J402">
            <v>221.4151459891101</v>
          </cell>
          <cell r="K402">
            <v>14341</v>
          </cell>
          <cell r="L402">
            <v>17412</v>
          </cell>
          <cell r="M402">
            <v>1188</v>
          </cell>
          <cell r="N402">
            <v>3566480.2</v>
          </cell>
          <cell r="P402">
            <v>0</v>
          </cell>
          <cell r="R402">
            <v>3363920.8</v>
          </cell>
          <cell r="S402">
            <v>202559.40000000037</v>
          </cell>
          <cell r="W402" t="e">
            <v>#REF!</v>
          </cell>
          <cell r="X402" t="str">
            <v/>
          </cell>
          <cell r="AA402">
            <v>-728</v>
          </cell>
        </row>
        <row r="403">
          <cell r="A403">
            <v>730</v>
          </cell>
          <cell r="B403" t="str">
            <v>NORTHBORO SOUTHBORO</v>
          </cell>
          <cell r="C403">
            <v>1</v>
          </cell>
          <cell r="G403">
            <v>0.47936800571269661</v>
          </cell>
          <cell r="H403">
            <v>0.33445587809466421</v>
          </cell>
          <cell r="I403">
            <v>9</v>
          </cell>
          <cell r="J403">
            <v>151.10188364148448</v>
          </cell>
          <cell r="K403">
            <v>13726</v>
          </cell>
          <cell r="L403">
            <v>7014</v>
          </cell>
          <cell r="M403">
            <v>1188</v>
          </cell>
          <cell r="N403">
            <v>25914928</v>
          </cell>
          <cell r="P403">
            <v>0</v>
          </cell>
          <cell r="R403">
            <v>25564037</v>
          </cell>
          <cell r="S403">
            <v>350891</v>
          </cell>
          <cell r="W403" t="e">
            <v>#REF!</v>
          </cell>
          <cell r="X403" t="str">
            <v/>
          </cell>
          <cell r="AA403">
            <v>-730</v>
          </cell>
        </row>
        <row r="404">
          <cell r="A404">
            <v>735</v>
          </cell>
          <cell r="B404" t="str">
            <v>NORTH MIDDLESEX</v>
          </cell>
          <cell r="C404">
            <v>1</v>
          </cell>
          <cell r="G404">
            <v>1.7556150312956671</v>
          </cell>
          <cell r="H404">
            <v>1.4616295845155003</v>
          </cell>
          <cell r="I404">
            <v>9</v>
          </cell>
          <cell r="J404">
            <v>132.09235198034636</v>
          </cell>
          <cell r="K404">
            <v>13429</v>
          </cell>
          <cell r="L404">
            <v>4310</v>
          </cell>
          <cell r="M404">
            <v>1188</v>
          </cell>
          <cell r="N404">
            <v>56770060.539999999</v>
          </cell>
          <cell r="P404">
            <v>0</v>
          </cell>
          <cell r="R404">
            <v>55770045</v>
          </cell>
          <cell r="S404">
            <v>1000015.5399999991</v>
          </cell>
          <cell r="W404" t="e">
            <v>#REF!</v>
          </cell>
          <cell r="X404" t="str">
            <v/>
          </cell>
          <cell r="AA404">
            <v>-735</v>
          </cell>
        </row>
        <row r="405">
          <cell r="A405">
            <v>740</v>
          </cell>
          <cell r="B405" t="str">
            <v>OLD ROCHESTER</v>
          </cell>
          <cell r="C405">
            <v>1</v>
          </cell>
          <cell r="G405">
            <v>0.9150344317627479</v>
          </cell>
          <cell r="H405">
            <v>0.93556817626701627</v>
          </cell>
          <cell r="I405">
            <v>9</v>
          </cell>
          <cell r="J405">
            <v>152.57162250612274</v>
          </cell>
          <cell r="K405">
            <v>14022</v>
          </cell>
          <cell r="L405">
            <v>7372</v>
          </cell>
          <cell r="M405">
            <v>1188</v>
          </cell>
          <cell r="N405">
            <v>20409309</v>
          </cell>
          <cell r="P405">
            <v>0</v>
          </cell>
          <cell r="R405">
            <v>20359513</v>
          </cell>
          <cell r="S405">
            <v>49796</v>
          </cell>
          <cell r="W405" t="e">
            <v>#REF!</v>
          </cell>
          <cell r="X405" t="str">
            <v/>
          </cell>
          <cell r="AA405">
            <v>-740</v>
          </cell>
        </row>
        <row r="406">
          <cell r="A406">
            <v>745</v>
          </cell>
          <cell r="B406" t="str">
            <v>PENTUCKET</v>
          </cell>
          <cell r="C406">
            <v>1</v>
          </cell>
          <cell r="G406">
            <v>1.6291204928341561</v>
          </cell>
          <cell r="H406">
            <v>1.6387158991872857</v>
          </cell>
          <cell r="I406">
            <v>9</v>
          </cell>
          <cell r="J406">
            <v>143.73601194969979</v>
          </cell>
          <cell r="K406">
            <v>12581</v>
          </cell>
          <cell r="L406">
            <v>5502</v>
          </cell>
          <cell r="M406">
            <v>1188</v>
          </cell>
          <cell r="N406">
            <v>42252900.600000001</v>
          </cell>
          <cell r="P406">
            <v>0</v>
          </cell>
          <cell r="R406">
            <v>42062592</v>
          </cell>
          <cell r="S406">
            <v>190308.60000000149</v>
          </cell>
          <cell r="W406" t="e">
            <v>#REF!</v>
          </cell>
          <cell r="X406" t="str">
            <v/>
          </cell>
          <cell r="AA406">
            <v>-745</v>
          </cell>
        </row>
        <row r="407">
          <cell r="A407">
            <v>750</v>
          </cell>
          <cell r="B407" t="str">
            <v>PIONEER</v>
          </cell>
          <cell r="C407">
            <v>1</v>
          </cell>
          <cell r="G407">
            <v>3.6424982661010663</v>
          </cell>
          <cell r="H407">
            <v>3.1606112412781751</v>
          </cell>
          <cell r="I407">
            <v>9</v>
          </cell>
          <cell r="J407">
            <v>163.23185420634161</v>
          </cell>
          <cell r="K407">
            <v>14036</v>
          </cell>
          <cell r="L407">
            <v>8875</v>
          </cell>
          <cell r="M407">
            <v>1188</v>
          </cell>
          <cell r="N407">
            <v>13110502</v>
          </cell>
          <cell r="P407">
            <v>0</v>
          </cell>
          <cell r="R407">
            <v>13218888</v>
          </cell>
          <cell r="S407">
            <v>-108386</v>
          </cell>
          <cell r="W407" t="e">
            <v>#REF!</v>
          </cell>
          <cell r="X407" t="str">
            <v/>
          </cell>
          <cell r="AA407">
            <v>-750</v>
          </cell>
        </row>
        <row r="408">
          <cell r="A408">
            <v>753</v>
          </cell>
          <cell r="B408" t="str">
            <v>QUABBIN</v>
          </cell>
          <cell r="C408">
            <v>1</v>
          </cell>
          <cell r="G408">
            <v>0.45573175370764518</v>
          </cell>
          <cell r="H408">
            <v>0.40577447503289449</v>
          </cell>
          <cell r="I408">
            <v>9</v>
          </cell>
          <cell r="J408">
            <v>126.48433868440519</v>
          </cell>
          <cell r="K408">
            <v>14346</v>
          </cell>
          <cell r="L408">
            <v>3799</v>
          </cell>
          <cell r="M408">
            <v>1188</v>
          </cell>
          <cell r="N408">
            <v>35723538.299999997</v>
          </cell>
          <cell r="P408">
            <v>0</v>
          </cell>
          <cell r="R408">
            <v>35713035.049999997</v>
          </cell>
          <cell r="S408">
            <v>10503.25</v>
          </cell>
          <cell r="W408" t="e">
            <v>#REF!</v>
          </cell>
          <cell r="X408" t="str">
            <v/>
          </cell>
          <cell r="AA408">
            <v>-753</v>
          </cell>
        </row>
        <row r="409">
          <cell r="A409">
            <v>755</v>
          </cell>
          <cell r="B409" t="str">
            <v>RALPH C MAHAR</v>
          </cell>
          <cell r="C409">
            <v>1</v>
          </cell>
          <cell r="G409">
            <v>2.8604043701663215</v>
          </cell>
          <cell r="H409">
            <v>2.7998506570858699</v>
          </cell>
          <cell r="I409">
            <v>9</v>
          </cell>
          <cell r="J409">
            <v>140.07598341440846</v>
          </cell>
          <cell r="K409">
            <v>16601</v>
          </cell>
          <cell r="L409">
            <v>6653</v>
          </cell>
          <cell r="M409">
            <v>1188</v>
          </cell>
          <cell r="N409">
            <v>13070590</v>
          </cell>
          <cell r="P409">
            <v>0</v>
          </cell>
          <cell r="R409">
            <v>14698801</v>
          </cell>
          <cell r="S409">
            <v>-1628211</v>
          </cell>
          <cell r="W409" t="e">
            <v>#REF!</v>
          </cell>
          <cell r="X409" t="str">
            <v/>
          </cell>
          <cell r="AA409">
            <v>-755</v>
          </cell>
        </row>
        <row r="410">
          <cell r="A410">
            <v>760</v>
          </cell>
          <cell r="B410" t="str">
            <v>SILVER LAKE</v>
          </cell>
          <cell r="C410">
            <v>1</v>
          </cell>
          <cell r="G410">
            <v>4.2129229537447586</v>
          </cell>
          <cell r="H410">
            <v>4.2655802936060905</v>
          </cell>
          <cell r="I410">
            <v>9</v>
          </cell>
          <cell r="J410">
            <v>131.98061331550198</v>
          </cell>
          <cell r="K410">
            <v>15500</v>
          </cell>
          <cell r="L410">
            <v>4957</v>
          </cell>
          <cell r="M410">
            <v>1188</v>
          </cell>
          <cell r="N410">
            <v>37257674</v>
          </cell>
          <cell r="P410">
            <v>0</v>
          </cell>
          <cell r="R410">
            <v>30955898</v>
          </cell>
          <cell r="S410">
            <v>6301776</v>
          </cell>
          <cell r="W410" t="e">
            <v>#REF!</v>
          </cell>
          <cell r="X410" t="str">
            <v/>
          </cell>
          <cell r="AA410">
            <v>-760</v>
          </cell>
        </row>
        <row r="411">
          <cell r="A411">
            <v>763</v>
          </cell>
          <cell r="B411" t="str">
            <v>SOMERSET BERKLEY</v>
          </cell>
          <cell r="C411">
            <v>1</v>
          </cell>
          <cell r="G411">
            <v>0.46407622434881379</v>
          </cell>
          <cell r="H411">
            <v>0.52150513507181229</v>
          </cell>
          <cell r="I411">
            <v>9</v>
          </cell>
          <cell r="J411">
            <v>125.81370681299884</v>
          </cell>
          <cell r="K411">
            <v>14812</v>
          </cell>
          <cell r="L411">
            <v>3824</v>
          </cell>
          <cell r="M411">
            <v>1188</v>
          </cell>
          <cell r="N411">
            <v>18160895</v>
          </cell>
          <cell r="P411">
            <v>0</v>
          </cell>
          <cell r="R411">
            <v>17956637</v>
          </cell>
          <cell r="S411">
            <v>204258</v>
          </cell>
          <cell r="W411" t="e">
            <v>#REF!</v>
          </cell>
          <cell r="X411" t="str">
            <v/>
          </cell>
          <cell r="AA411">
            <v>-763</v>
          </cell>
        </row>
        <row r="412">
          <cell r="A412">
            <v>765</v>
          </cell>
          <cell r="B412" t="str">
            <v>SOUTHERN BERKSHIRE</v>
          </cell>
          <cell r="C412">
            <v>1</v>
          </cell>
          <cell r="G412">
            <v>0</v>
          </cell>
          <cell r="H412">
            <v>5.9093602232350537E-2</v>
          </cell>
          <cell r="I412">
            <v>9</v>
          </cell>
          <cell r="J412">
            <v>178.64563653602929</v>
          </cell>
          <cell r="K412">
            <v>14554</v>
          </cell>
          <cell r="L412">
            <v>11446</v>
          </cell>
          <cell r="M412">
            <v>1188</v>
          </cell>
          <cell r="N412">
            <v>16719238</v>
          </cell>
          <cell r="P412">
            <v>0</v>
          </cell>
          <cell r="R412">
            <v>16501548.999999348</v>
          </cell>
          <cell r="S412">
            <v>217689.00000065193</v>
          </cell>
          <cell r="W412" t="e">
            <v>#REF!</v>
          </cell>
          <cell r="X412" t="str">
            <v/>
          </cell>
          <cell r="AA412">
            <v>-765</v>
          </cell>
        </row>
        <row r="413">
          <cell r="A413">
            <v>766</v>
          </cell>
          <cell r="B413" t="str">
            <v>SOUTHWICK TOLLAND GRANVILLE</v>
          </cell>
          <cell r="C413">
            <v>1</v>
          </cell>
          <cell r="G413">
            <v>0.27950633675559433</v>
          </cell>
          <cell r="H413">
            <v>0.3743270087971397</v>
          </cell>
          <cell r="I413">
            <v>9</v>
          </cell>
          <cell r="J413">
            <v>129.00595735794224</v>
          </cell>
          <cell r="K413">
            <v>14695</v>
          </cell>
          <cell r="L413">
            <v>4262</v>
          </cell>
          <cell r="M413">
            <v>1188</v>
          </cell>
          <cell r="N413">
            <v>24065322</v>
          </cell>
          <cell r="P413">
            <v>0</v>
          </cell>
          <cell r="R413">
            <v>23915575</v>
          </cell>
          <cell r="S413">
            <v>149747</v>
          </cell>
          <cell r="W413" t="e">
            <v>#REF!</v>
          </cell>
          <cell r="X413" t="str">
            <v/>
          </cell>
          <cell r="AA413">
            <v>-766</v>
          </cell>
        </row>
        <row r="414">
          <cell r="A414">
            <v>767</v>
          </cell>
          <cell r="B414" t="str">
            <v>SPENCER EAST BROOKFIELD</v>
          </cell>
          <cell r="C414">
            <v>1</v>
          </cell>
          <cell r="G414">
            <v>3.414827319360938</v>
          </cell>
          <cell r="H414">
            <v>3.1605100475331627</v>
          </cell>
          <cell r="I414">
            <v>9</v>
          </cell>
          <cell r="J414">
            <v>107.07830606137362</v>
          </cell>
          <cell r="K414">
            <v>15802</v>
          </cell>
          <cell r="L414">
            <v>1119</v>
          </cell>
          <cell r="M414">
            <v>1188</v>
          </cell>
          <cell r="N414">
            <v>25929897</v>
          </cell>
          <cell r="P414">
            <v>0</v>
          </cell>
          <cell r="R414">
            <v>25269477</v>
          </cell>
          <cell r="S414">
            <v>660420</v>
          </cell>
          <cell r="W414" t="e">
            <v>#REF!</v>
          </cell>
          <cell r="X414" t="str">
            <v/>
          </cell>
          <cell r="AA414">
            <v>-767</v>
          </cell>
        </row>
        <row r="415">
          <cell r="A415">
            <v>770</v>
          </cell>
          <cell r="B415" t="str">
            <v>TANTASQUA</v>
          </cell>
          <cell r="C415">
            <v>1</v>
          </cell>
          <cell r="G415">
            <v>0.41522554194156097</v>
          </cell>
          <cell r="H415">
            <v>0.37628087648076719</v>
          </cell>
          <cell r="I415">
            <v>9</v>
          </cell>
          <cell r="J415">
            <v>113.91302047061109</v>
          </cell>
          <cell r="K415">
            <v>15726</v>
          </cell>
          <cell r="L415">
            <v>2188</v>
          </cell>
          <cell r="M415">
            <v>1188</v>
          </cell>
          <cell r="N415">
            <v>27318422.600000001</v>
          </cell>
          <cell r="P415">
            <v>0</v>
          </cell>
          <cell r="R415">
            <v>27183527</v>
          </cell>
          <cell r="S415">
            <v>134895.60000000149</v>
          </cell>
          <cell r="W415" t="e">
            <v>#REF!</v>
          </cell>
          <cell r="X415" t="str">
            <v/>
          </cell>
          <cell r="AA415">
            <v>-770</v>
          </cell>
        </row>
        <row r="416">
          <cell r="A416">
            <v>773</v>
          </cell>
          <cell r="B416" t="str">
            <v>TRITON</v>
          </cell>
          <cell r="C416">
            <v>1</v>
          </cell>
          <cell r="G416">
            <v>1.574045817466448</v>
          </cell>
          <cell r="H416">
            <v>1.8596755798146796</v>
          </cell>
          <cell r="I416">
            <v>9</v>
          </cell>
          <cell r="J416">
            <v>157.70227049883869</v>
          </cell>
          <cell r="K416">
            <v>13973</v>
          </cell>
          <cell r="L416">
            <v>8063</v>
          </cell>
          <cell r="M416">
            <v>1188</v>
          </cell>
          <cell r="N416">
            <v>48798135</v>
          </cell>
          <cell r="P416">
            <v>0</v>
          </cell>
          <cell r="R416">
            <v>48094193</v>
          </cell>
          <cell r="S416">
            <v>703942</v>
          </cell>
          <cell r="W416" t="e">
            <v>#REF!</v>
          </cell>
          <cell r="X416" t="str">
            <v/>
          </cell>
          <cell r="AA416">
            <v>-773</v>
          </cell>
        </row>
        <row r="417">
          <cell r="A417">
            <v>774</v>
          </cell>
          <cell r="B417" t="str">
            <v>UPISLAND</v>
          </cell>
          <cell r="C417">
            <v>1</v>
          </cell>
          <cell r="G417">
            <v>9.7822201676835494</v>
          </cell>
          <cell r="H417">
            <v>11.724257965427434</v>
          </cell>
          <cell r="I417">
            <v>9</v>
          </cell>
          <cell r="J417">
            <v>307.11527190692885</v>
          </cell>
          <cell r="K417">
            <v>13381</v>
          </cell>
          <cell r="L417">
            <v>27714</v>
          </cell>
          <cell r="M417">
            <v>1188</v>
          </cell>
          <cell r="N417">
            <v>15940190.036</v>
          </cell>
          <cell r="P417">
            <v>10.207604173757696</v>
          </cell>
          <cell r="R417">
            <v>15251349.769637085</v>
          </cell>
          <cell r="S417">
            <v>688840.26636291482</v>
          </cell>
          <cell r="W417" t="e">
            <v>#REF!</v>
          </cell>
          <cell r="X417">
            <v>1434617.1032400001</v>
          </cell>
          <cell r="AA417">
            <v>-774</v>
          </cell>
        </row>
        <row r="418">
          <cell r="A418">
            <v>775</v>
          </cell>
          <cell r="B418" t="str">
            <v>WACHUSETT</v>
          </cell>
          <cell r="C418">
            <v>1</v>
          </cell>
          <cell r="G418">
            <v>0.63379788238299928</v>
          </cell>
          <cell r="H418">
            <v>0.56450442778187493</v>
          </cell>
          <cell r="I418">
            <v>9</v>
          </cell>
          <cell r="J418">
            <v>125.99279659520926</v>
          </cell>
          <cell r="K418">
            <v>12707</v>
          </cell>
          <cell r="L418">
            <v>3303</v>
          </cell>
          <cell r="M418">
            <v>1188</v>
          </cell>
          <cell r="N418">
            <v>110596121</v>
          </cell>
          <cell r="P418">
            <v>0</v>
          </cell>
          <cell r="R418">
            <v>97543178.200028688</v>
          </cell>
          <cell r="S418">
            <v>13052942.799971312</v>
          </cell>
          <cell r="W418" t="e">
            <v>#REF!</v>
          </cell>
          <cell r="X418" t="str">
            <v/>
          </cell>
          <cell r="AA418">
            <v>-775</v>
          </cell>
        </row>
        <row r="419">
          <cell r="A419">
            <v>778</v>
          </cell>
          <cell r="B419" t="str">
            <v>QUABOAG</v>
          </cell>
          <cell r="C419">
            <v>1</v>
          </cell>
          <cell r="G419">
            <v>0.806820086656447</v>
          </cell>
          <cell r="H419">
            <v>0.61380322976987067</v>
          </cell>
          <cell r="I419">
            <v>9</v>
          </cell>
          <cell r="J419">
            <v>117.31760595184161</v>
          </cell>
          <cell r="K419">
            <v>15176</v>
          </cell>
          <cell r="L419">
            <v>2628</v>
          </cell>
          <cell r="M419">
            <v>1188</v>
          </cell>
          <cell r="N419">
            <v>18681719.879999999</v>
          </cell>
          <cell r="P419">
            <v>0</v>
          </cell>
          <cell r="R419">
            <v>18618425</v>
          </cell>
          <cell r="S419">
            <v>63294.879999998957</v>
          </cell>
          <cell r="W419" t="e">
            <v>#REF!</v>
          </cell>
          <cell r="X419" t="str">
            <v/>
          </cell>
          <cell r="AA419">
            <v>-778</v>
          </cell>
        </row>
        <row r="420">
          <cell r="A420">
            <v>780</v>
          </cell>
          <cell r="B420" t="str">
            <v>WHITMAN HANSON</v>
          </cell>
          <cell r="C420">
            <v>1</v>
          </cell>
          <cell r="G420">
            <v>2.1563695248110362</v>
          </cell>
          <cell r="H420">
            <v>2.0661630728511122</v>
          </cell>
          <cell r="I420">
            <v>9</v>
          </cell>
          <cell r="J420">
            <v>118.30149843937234</v>
          </cell>
          <cell r="K420">
            <v>13865</v>
          </cell>
          <cell r="L420">
            <v>2538</v>
          </cell>
          <cell r="M420">
            <v>1188</v>
          </cell>
          <cell r="N420">
            <v>58567836</v>
          </cell>
          <cell r="P420">
            <v>0</v>
          </cell>
          <cell r="R420">
            <v>58008410</v>
          </cell>
          <cell r="S420">
            <v>559426</v>
          </cell>
          <cell r="W420" t="e">
            <v>#REF!</v>
          </cell>
          <cell r="X420" t="str">
            <v/>
          </cell>
          <cell r="AA420">
            <v>-780</v>
          </cell>
        </row>
        <row r="421">
          <cell r="A421">
            <v>801</v>
          </cell>
          <cell r="B421" t="str">
            <v>ASSABET VALLEY</v>
          </cell>
          <cell r="C421">
            <v>1</v>
          </cell>
          <cell r="G421">
            <v>0</v>
          </cell>
          <cell r="H421">
            <v>0</v>
          </cell>
          <cell r="I421">
            <v>9</v>
          </cell>
          <cell r="J421">
            <v>102.34417809627909</v>
          </cell>
          <cell r="K421">
            <v>22902</v>
          </cell>
          <cell r="L421">
            <v>537</v>
          </cell>
          <cell r="M421">
            <v>1188</v>
          </cell>
          <cell r="N421">
            <v>23897188</v>
          </cell>
          <cell r="P421">
            <v>0</v>
          </cell>
          <cell r="R421">
            <v>23337073</v>
          </cell>
          <cell r="S421">
            <v>560115</v>
          </cell>
          <cell r="W421" t="e">
            <v>#REF!</v>
          </cell>
          <cell r="X421" t="str">
            <v/>
          </cell>
          <cell r="AA421">
            <v>-801</v>
          </cell>
        </row>
        <row r="422">
          <cell r="A422">
            <v>805</v>
          </cell>
          <cell r="B422" t="str">
            <v>BLACKSTONE VALLEY</v>
          </cell>
          <cell r="C422">
            <v>1</v>
          </cell>
          <cell r="G422">
            <v>0</v>
          </cell>
          <cell r="H422">
            <v>0</v>
          </cell>
          <cell r="I422">
            <v>9</v>
          </cell>
          <cell r="J422">
            <v>110.63283404943425</v>
          </cell>
          <cell r="K422">
            <v>19371</v>
          </cell>
          <cell r="L422">
            <v>2060</v>
          </cell>
          <cell r="M422">
            <v>1188</v>
          </cell>
          <cell r="N422">
            <v>27160064</v>
          </cell>
          <cell r="P422">
            <v>0</v>
          </cell>
          <cell r="R422">
            <v>26934646</v>
          </cell>
          <cell r="S422">
            <v>225418</v>
          </cell>
          <cell r="W422" t="e">
            <v>#REF!</v>
          </cell>
          <cell r="X422" t="str">
            <v/>
          </cell>
          <cell r="AA422">
            <v>-805</v>
          </cell>
        </row>
        <row r="423">
          <cell r="A423">
            <v>806</v>
          </cell>
          <cell r="B423" t="str">
            <v>BLUE HILLS</v>
          </cell>
          <cell r="C423">
            <v>1</v>
          </cell>
          <cell r="G423">
            <v>0</v>
          </cell>
          <cell r="H423">
            <v>0</v>
          </cell>
          <cell r="I423">
            <v>9</v>
          </cell>
          <cell r="J423">
            <v>109.71283269352186</v>
          </cell>
          <cell r="K423">
            <v>22242</v>
          </cell>
          <cell r="L423">
            <v>2160</v>
          </cell>
          <cell r="M423">
            <v>1188</v>
          </cell>
          <cell r="N423">
            <v>22785058</v>
          </cell>
          <cell r="P423">
            <v>0</v>
          </cell>
          <cell r="R423">
            <v>22340825.670000002</v>
          </cell>
          <cell r="S423">
            <v>444232.32999999821</v>
          </cell>
          <cell r="W423" t="e">
            <v>#REF!</v>
          </cell>
          <cell r="X423" t="str">
            <v/>
          </cell>
          <cell r="AA423">
            <v>-806</v>
          </cell>
        </row>
        <row r="424">
          <cell r="A424">
            <v>810</v>
          </cell>
          <cell r="B424" t="str">
            <v>BRISTOL PLYMOUTH</v>
          </cell>
          <cell r="C424">
            <v>1</v>
          </cell>
          <cell r="G424">
            <v>0</v>
          </cell>
          <cell r="H424">
            <v>0</v>
          </cell>
          <cell r="I424">
            <v>9</v>
          </cell>
          <cell r="J424">
            <v>101.53929667504265</v>
          </cell>
          <cell r="K424">
            <v>20260</v>
          </cell>
          <cell r="L424">
            <v>312</v>
          </cell>
          <cell r="M424">
            <v>1188</v>
          </cell>
          <cell r="N424">
            <v>28026823</v>
          </cell>
          <cell r="P424">
            <v>0</v>
          </cell>
          <cell r="R424">
            <v>27715266.000001416</v>
          </cell>
          <cell r="S424">
            <v>311556.99999858439</v>
          </cell>
          <cell r="W424" t="e">
            <v>#REF!</v>
          </cell>
          <cell r="X424" t="str">
            <v/>
          </cell>
          <cell r="AA424">
            <v>-810</v>
          </cell>
        </row>
        <row r="425">
          <cell r="A425">
            <v>815</v>
          </cell>
          <cell r="B425" t="str">
            <v>CAPE COD</v>
          </cell>
          <cell r="C425">
            <v>1</v>
          </cell>
          <cell r="G425">
            <v>0</v>
          </cell>
          <cell r="H425">
            <v>0</v>
          </cell>
          <cell r="I425">
            <v>9</v>
          </cell>
          <cell r="J425">
            <v>109.87810318165616</v>
          </cell>
          <cell r="K425">
            <v>21793</v>
          </cell>
          <cell r="L425">
            <v>2153</v>
          </cell>
          <cell r="M425">
            <v>1188</v>
          </cell>
          <cell r="N425">
            <v>16067837</v>
          </cell>
          <cell r="P425">
            <v>0</v>
          </cell>
          <cell r="R425">
            <v>15838524.000000693</v>
          </cell>
          <cell r="S425">
            <v>229312.9999993071</v>
          </cell>
          <cell r="W425" t="e">
            <v>#REF!</v>
          </cell>
          <cell r="X425" t="str">
            <v/>
          </cell>
          <cell r="AA425">
            <v>-815</v>
          </cell>
        </row>
        <row r="426">
          <cell r="A426">
            <v>817</v>
          </cell>
          <cell r="B426" t="str">
            <v>ESSEX NORTH SHORE</v>
          </cell>
          <cell r="C426">
            <v>1</v>
          </cell>
          <cell r="G426">
            <v>0</v>
          </cell>
          <cell r="H426">
            <v>0</v>
          </cell>
          <cell r="I426">
            <v>9</v>
          </cell>
          <cell r="J426">
            <v>100.27466821406783</v>
          </cell>
          <cell r="K426">
            <v>20176</v>
          </cell>
          <cell r="L426">
            <v>55</v>
          </cell>
          <cell r="M426">
            <v>1188</v>
          </cell>
          <cell r="N426">
            <v>28587403</v>
          </cell>
          <cell r="P426">
            <v>0</v>
          </cell>
          <cell r="R426">
            <v>33353954</v>
          </cell>
          <cell r="S426">
            <v>-4766551</v>
          </cell>
          <cell r="W426" t="e">
            <v>#REF!</v>
          </cell>
          <cell r="X426" t="str">
            <v/>
          </cell>
          <cell r="AA426">
            <v>-817</v>
          </cell>
        </row>
        <row r="427">
          <cell r="A427">
            <v>818</v>
          </cell>
          <cell r="B427" t="str">
            <v>FRANKLIN COUNTY</v>
          </cell>
          <cell r="C427">
            <v>1</v>
          </cell>
          <cell r="G427">
            <v>0</v>
          </cell>
          <cell r="H427">
            <v>0</v>
          </cell>
          <cell r="I427">
            <v>9</v>
          </cell>
          <cell r="J427">
            <v>104.39378954493081</v>
          </cell>
          <cell r="K427">
            <v>21857</v>
          </cell>
          <cell r="L427">
            <v>960</v>
          </cell>
          <cell r="M427">
            <v>1188</v>
          </cell>
          <cell r="N427">
            <v>13052846</v>
          </cell>
          <cell r="P427">
            <v>0</v>
          </cell>
          <cell r="R427">
            <v>13149807.000001188</v>
          </cell>
          <cell r="S427">
            <v>-96961.000001188368</v>
          </cell>
          <cell r="W427" t="e">
            <v>#REF!</v>
          </cell>
          <cell r="X427" t="str">
            <v/>
          </cell>
          <cell r="AA427">
            <v>-818</v>
          </cell>
        </row>
        <row r="428">
          <cell r="A428">
            <v>821</v>
          </cell>
          <cell r="B428" t="str">
            <v>GREATER FALL RIVER</v>
          </cell>
          <cell r="C428">
            <v>1</v>
          </cell>
          <cell r="G428">
            <v>0</v>
          </cell>
          <cell r="H428">
            <v>0</v>
          </cell>
          <cell r="I428">
            <v>9</v>
          </cell>
          <cell r="J428">
            <v>104.15158242508922</v>
          </cell>
          <cell r="K428">
            <v>21941</v>
          </cell>
          <cell r="L428">
            <v>911</v>
          </cell>
          <cell r="M428">
            <v>1188</v>
          </cell>
          <cell r="N428">
            <v>33837634</v>
          </cell>
          <cell r="P428">
            <v>0</v>
          </cell>
          <cell r="R428">
            <v>33475328</v>
          </cell>
          <cell r="S428">
            <v>362306</v>
          </cell>
          <cell r="W428" t="e">
            <v>#REF!</v>
          </cell>
          <cell r="X428" t="str">
            <v/>
          </cell>
          <cell r="AA428">
            <v>-821</v>
          </cell>
        </row>
        <row r="429">
          <cell r="A429">
            <v>823</v>
          </cell>
          <cell r="B429" t="str">
            <v>GREATER LAWRENCE</v>
          </cell>
          <cell r="C429">
            <v>1</v>
          </cell>
          <cell r="G429">
            <v>0</v>
          </cell>
          <cell r="H429">
            <v>0</v>
          </cell>
          <cell r="I429">
            <v>9</v>
          </cell>
          <cell r="J429">
            <v>100</v>
          </cell>
          <cell r="K429">
            <v>25998</v>
          </cell>
          <cell r="L429">
            <v>0</v>
          </cell>
          <cell r="M429">
            <v>1188</v>
          </cell>
          <cell r="N429">
            <v>46186838</v>
          </cell>
          <cell r="P429">
            <v>0</v>
          </cell>
          <cell r="R429">
            <v>47268983</v>
          </cell>
          <cell r="S429">
            <v>-1082145</v>
          </cell>
          <cell r="W429" t="e">
            <v>#REF!</v>
          </cell>
          <cell r="X429" t="str">
            <v/>
          </cell>
          <cell r="AA429">
            <v>-823</v>
          </cell>
        </row>
        <row r="430">
          <cell r="A430">
            <v>825</v>
          </cell>
          <cell r="B430" t="str">
            <v>GREATER NEW BEDFORD</v>
          </cell>
          <cell r="C430">
            <v>1</v>
          </cell>
          <cell r="G430">
            <v>0</v>
          </cell>
          <cell r="H430">
            <v>0</v>
          </cell>
          <cell r="I430">
            <v>9</v>
          </cell>
          <cell r="J430">
            <v>100.50837843454168</v>
          </cell>
          <cell r="K430">
            <v>22726</v>
          </cell>
          <cell r="L430">
            <v>116</v>
          </cell>
          <cell r="M430">
            <v>1188</v>
          </cell>
          <cell r="N430">
            <v>49345682</v>
          </cell>
          <cell r="P430">
            <v>0</v>
          </cell>
          <cell r="R430">
            <v>49176585.800000004</v>
          </cell>
          <cell r="S430">
            <v>169096.19999999553</v>
          </cell>
          <cell r="W430" t="e">
            <v>#REF!</v>
          </cell>
          <cell r="X430" t="str">
            <v/>
          </cell>
          <cell r="AA430">
            <v>-825</v>
          </cell>
        </row>
        <row r="431">
          <cell r="A431">
            <v>828</v>
          </cell>
          <cell r="B431" t="str">
            <v>GREATER LOWELL</v>
          </cell>
          <cell r="C431">
            <v>1</v>
          </cell>
          <cell r="G431">
            <v>0</v>
          </cell>
          <cell r="H431">
            <v>0</v>
          </cell>
          <cell r="I431">
            <v>9</v>
          </cell>
          <cell r="J431">
            <v>100.02974320716534</v>
          </cell>
          <cell r="K431">
            <v>22587</v>
          </cell>
          <cell r="L431">
            <v>7</v>
          </cell>
          <cell r="M431">
            <v>1188</v>
          </cell>
          <cell r="N431">
            <v>53615984</v>
          </cell>
          <cell r="P431">
            <v>0</v>
          </cell>
          <cell r="R431">
            <v>53612506</v>
          </cell>
          <cell r="S431">
            <v>3478</v>
          </cell>
          <cell r="W431" t="e">
            <v>#REF!</v>
          </cell>
          <cell r="X431" t="str">
            <v/>
          </cell>
          <cell r="AA431">
            <v>-828</v>
          </cell>
        </row>
        <row r="432">
          <cell r="A432">
            <v>829</v>
          </cell>
          <cell r="B432" t="str">
            <v>SOUTH MIDDLESEX</v>
          </cell>
          <cell r="C432">
            <v>1</v>
          </cell>
          <cell r="G432">
            <v>0</v>
          </cell>
          <cell r="H432">
            <v>0</v>
          </cell>
          <cell r="I432">
            <v>9</v>
          </cell>
          <cell r="J432">
            <v>115.20349052687662</v>
          </cell>
          <cell r="K432">
            <v>23489</v>
          </cell>
          <cell r="L432">
            <v>3571</v>
          </cell>
          <cell r="M432">
            <v>1188</v>
          </cell>
          <cell r="N432">
            <v>23602746.799999997</v>
          </cell>
          <cell r="P432">
            <v>0</v>
          </cell>
          <cell r="R432">
            <v>23458587.810000002</v>
          </cell>
          <cell r="S432">
            <v>144158.98999999464</v>
          </cell>
          <cell r="W432" t="e">
            <v>#REF!</v>
          </cell>
          <cell r="X432" t="str">
            <v/>
          </cell>
          <cell r="AA432">
            <v>-829</v>
          </cell>
        </row>
        <row r="433">
          <cell r="A433">
            <v>830</v>
          </cell>
          <cell r="B433" t="str">
            <v>MINUTEMAN</v>
          </cell>
          <cell r="C433">
            <v>1</v>
          </cell>
          <cell r="G433">
            <v>0</v>
          </cell>
          <cell r="H433">
            <v>0</v>
          </cell>
          <cell r="I433">
            <v>9</v>
          </cell>
          <cell r="J433">
            <v>125.08642369129103</v>
          </cell>
          <cell r="K433">
            <v>20884</v>
          </cell>
          <cell r="L433">
            <v>5239</v>
          </cell>
          <cell r="M433">
            <v>1188</v>
          </cell>
          <cell r="N433">
            <v>17262086</v>
          </cell>
          <cell r="P433">
            <v>0</v>
          </cell>
          <cell r="R433">
            <v>18275417.000000682</v>
          </cell>
          <cell r="S433">
            <v>-1013331.0000006817</v>
          </cell>
          <cell r="W433" t="e">
            <v>#REF!</v>
          </cell>
          <cell r="X433" t="str">
            <v/>
          </cell>
          <cell r="AA433">
            <v>-830</v>
          </cell>
        </row>
        <row r="434">
          <cell r="A434">
            <v>832</v>
          </cell>
          <cell r="B434" t="str">
            <v>MONTACHUSETT</v>
          </cell>
          <cell r="C434">
            <v>1</v>
          </cell>
          <cell r="G434">
            <v>0</v>
          </cell>
          <cell r="H434">
            <v>0</v>
          </cell>
          <cell r="I434">
            <v>9</v>
          </cell>
          <cell r="J434">
            <v>100.76497778535183</v>
          </cell>
          <cell r="K434">
            <v>20261</v>
          </cell>
          <cell r="L434">
            <v>155</v>
          </cell>
          <cell r="M434">
            <v>1188</v>
          </cell>
          <cell r="N434">
            <v>30148056</v>
          </cell>
          <cell r="P434">
            <v>0</v>
          </cell>
          <cell r="R434">
            <v>30118457.000001535</v>
          </cell>
          <cell r="S434">
            <v>29598.99999846518</v>
          </cell>
          <cell r="W434" t="e">
            <v>#REF!</v>
          </cell>
          <cell r="X434" t="str">
            <v/>
          </cell>
          <cell r="AA434">
            <v>-832</v>
          </cell>
        </row>
        <row r="435">
          <cell r="A435">
            <v>851</v>
          </cell>
          <cell r="B435" t="str">
            <v>NORTHERN BERKSHIRE</v>
          </cell>
          <cell r="C435">
            <v>1</v>
          </cell>
          <cell r="G435">
            <v>0</v>
          </cell>
          <cell r="H435">
            <v>0</v>
          </cell>
          <cell r="I435">
            <v>9</v>
          </cell>
          <cell r="J435">
            <v>102.23997267501335</v>
          </cell>
          <cell r="K435">
            <v>21924</v>
          </cell>
          <cell r="L435">
            <v>491</v>
          </cell>
          <cell r="M435">
            <v>1188</v>
          </cell>
          <cell r="N435">
            <v>11192003</v>
          </cell>
          <cell r="P435">
            <v>0</v>
          </cell>
          <cell r="R435">
            <v>11030089</v>
          </cell>
          <cell r="S435">
            <v>161914</v>
          </cell>
          <cell r="W435" t="e">
            <v>#REF!</v>
          </cell>
          <cell r="X435" t="str">
            <v/>
          </cell>
          <cell r="AA435">
            <v>-851</v>
          </cell>
        </row>
        <row r="436">
          <cell r="A436">
            <v>852</v>
          </cell>
          <cell r="B436" t="str">
            <v>NASHOBA VALLEY</v>
          </cell>
          <cell r="C436">
            <v>1</v>
          </cell>
          <cell r="G436">
            <v>0</v>
          </cell>
          <cell r="H436">
            <v>0</v>
          </cell>
          <cell r="I436">
            <v>9</v>
          </cell>
          <cell r="J436">
            <v>103.66246555708372</v>
          </cell>
          <cell r="K436">
            <v>20608</v>
          </cell>
          <cell r="L436">
            <v>755</v>
          </cell>
          <cell r="M436">
            <v>1188</v>
          </cell>
          <cell r="N436">
            <v>16183227.73</v>
          </cell>
          <cell r="P436">
            <v>0</v>
          </cell>
          <cell r="R436">
            <v>15600626</v>
          </cell>
          <cell r="S436">
            <v>582601.73000000045</v>
          </cell>
          <cell r="W436" t="e">
            <v>#REF!</v>
          </cell>
          <cell r="X436" t="str">
            <v/>
          </cell>
          <cell r="AA436">
            <v>-852</v>
          </cell>
        </row>
        <row r="437">
          <cell r="A437">
            <v>853</v>
          </cell>
          <cell r="B437" t="str">
            <v>NORTHEAST METROPOLITAN</v>
          </cell>
          <cell r="C437">
            <v>1</v>
          </cell>
          <cell r="G437">
            <v>0</v>
          </cell>
          <cell r="H437">
            <v>0</v>
          </cell>
          <cell r="I437">
            <v>9</v>
          </cell>
          <cell r="J437">
            <v>100.39919660449115</v>
          </cell>
          <cell r="K437">
            <v>23750</v>
          </cell>
          <cell r="L437">
            <v>95</v>
          </cell>
          <cell r="M437">
            <v>1188</v>
          </cell>
          <cell r="N437">
            <v>32078762.088049565</v>
          </cell>
          <cell r="P437">
            <v>0</v>
          </cell>
          <cell r="R437">
            <v>32113214</v>
          </cell>
          <cell r="S437">
            <v>-34451.911950435489</v>
          </cell>
          <cell r="W437" t="e">
            <v>#REF!</v>
          </cell>
          <cell r="X437" t="str">
            <v/>
          </cell>
          <cell r="AA437">
            <v>-853</v>
          </cell>
        </row>
        <row r="438">
          <cell r="A438">
            <v>855</v>
          </cell>
          <cell r="B438" t="str">
            <v>OLD COLONY</v>
          </cell>
          <cell r="C438">
            <v>1</v>
          </cell>
          <cell r="G438">
            <v>0</v>
          </cell>
          <cell r="H438">
            <v>0</v>
          </cell>
          <cell r="I438">
            <v>9</v>
          </cell>
          <cell r="J438">
            <v>117.30210935702988</v>
          </cell>
          <cell r="K438">
            <v>19723</v>
          </cell>
          <cell r="L438">
            <v>3412</v>
          </cell>
          <cell r="M438">
            <v>1188</v>
          </cell>
          <cell r="N438">
            <v>12869421</v>
          </cell>
          <cell r="P438">
            <v>0</v>
          </cell>
          <cell r="R438">
            <v>12694732.999999424</v>
          </cell>
          <cell r="S438">
            <v>174688.00000057556</v>
          </cell>
          <cell r="W438" t="e">
            <v>#REF!</v>
          </cell>
          <cell r="X438" t="str">
            <v/>
          </cell>
          <cell r="AA438">
            <v>-855</v>
          </cell>
        </row>
        <row r="439">
          <cell r="A439">
            <v>860</v>
          </cell>
          <cell r="B439" t="str">
            <v>PATHFINDER</v>
          </cell>
          <cell r="C439">
            <v>1</v>
          </cell>
          <cell r="G439">
            <v>0</v>
          </cell>
          <cell r="H439">
            <v>0</v>
          </cell>
          <cell r="I439">
            <v>9</v>
          </cell>
          <cell r="J439">
            <v>109.36457876080546</v>
          </cell>
          <cell r="K439">
            <v>21790</v>
          </cell>
          <cell r="L439">
            <v>2041</v>
          </cell>
          <cell r="M439">
            <v>1188</v>
          </cell>
          <cell r="N439">
            <v>14854906.07</v>
          </cell>
          <cell r="P439">
            <v>0</v>
          </cell>
          <cell r="R439">
            <v>14640561.6</v>
          </cell>
          <cell r="S439">
            <v>214344.47000000067</v>
          </cell>
          <cell r="W439" t="e">
            <v>#REF!</v>
          </cell>
          <cell r="X439" t="str">
            <v/>
          </cell>
          <cell r="AA439">
            <v>-860</v>
          </cell>
        </row>
        <row r="440">
          <cell r="A440">
            <v>871</v>
          </cell>
          <cell r="B440" t="str">
            <v>SHAWSHEEN VALLEY</v>
          </cell>
          <cell r="C440">
            <v>1</v>
          </cell>
          <cell r="G440">
            <v>0</v>
          </cell>
          <cell r="H440">
            <v>0</v>
          </cell>
          <cell r="I440">
            <v>9</v>
          </cell>
          <cell r="J440">
            <v>145.40227838448496</v>
          </cell>
          <cell r="K440">
            <v>19759</v>
          </cell>
          <cell r="L440">
            <v>8971</v>
          </cell>
          <cell r="M440">
            <v>1188</v>
          </cell>
          <cell r="N440">
            <v>37987057.640000001</v>
          </cell>
          <cell r="P440">
            <v>0</v>
          </cell>
          <cell r="R440">
            <v>35129134.870001368</v>
          </cell>
          <cell r="S440">
            <v>2857922.7699986324</v>
          </cell>
          <cell r="W440" t="e">
            <v>#REF!</v>
          </cell>
          <cell r="X440" t="str">
            <v/>
          </cell>
          <cell r="AA440">
            <v>-871</v>
          </cell>
        </row>
        <row r="441">
          <cell r="A441">
            <v>872</v>
          </cell>
          <cell r="B441" t="str">
            <v>SOUTHEASTERN</v>
          </cell>
          <cell r="C441">
            <v>1</v>
          </cell>
          <cell r="G441">
            <v>0</v>
          </cell>
          <cell r="H441">
            <v>0</v>
          </cell>
          <cell r="I441">
            <v>9</v>
          </cell>
          <cell r="J441">
            <v>101.4078445917433</v>
          </cell>
          <cell r="K441">
            <v>21855</v>
          </cell>
          <cell r="L441">
            <v>308</v>
          </cell>
          <cell r="M441">
            <v>1188</v>
          </cell>
          <cell r="N441">
            <v>37193817</v>
          </cell>
          <cell r="P441">
            <v>0</v>
          </cell>
          <cell r="R441">
            <v>36650377</v>
          </cell>
          <cell r="S441">
            <v>543440</v>
          </cell>
          <cell r="W441" t="e">
            <v>#REF!</v>
          </cell>
          <cell r="X441" t="str">
            <v/>
          </cell>
          <cell r="AA441">
            <v>-872</v>
          </cell>
        </row>
        <row r="442">
          <cell r="A442">
            <v>873</v>
          </cell>
          <cell r="B442" t="str">
            <v>SOUTH SHORE</v>
          </cell>
          <cell r="C442">
            <v>1</v>
          </cell>
          <cell r="G442">
            <v>0</v>
          </cell>
          <cell r="H442">
            <v>0</v>
          </cell>
          <cell r="I442">
            <v>9</v>
          </cell>
          <cell r="J442">
            <v>106.40469640683227</v>
          </cell>
          <cell r="K442">
            <v>20869</v>
          </cell>
          <cell r="L442">
            <v>1337</v>
          </cell>
          <cell r="M442">
            <v>1188</v>
          </cell>
          <cell r="N442">
            <v>14731400</v>
          </cell>
          <cell r="P442">
            <v>0</v>
          </cell>
          <cell r="R442">
            <v>14108110</v>
          </cell>
          <cell r="S442">
            <v>623290</v>
          </cell>
          <cell r="W442" t="e">
            <v>#REF!</v>
          </cell>
          <cell r="X442" t="str">
            <v/>
          </cell>
          <cell r="AA442">
            <v>-873</v>
          </cell>
        </row>
        <row r="443">
          <cell r="A443">
            <v>876</v>
          </cell>
          <cell r="B443" t="str">
            <v>SOUTHERN WORCESTER</v>
          </cell>
          <cell r="C443">
            <v>1</v>
          </cell>
          <cell r="G443">
            <v>0</v>
          </cell>
          <cell r="H443">
            <v>0</v>
          </cell>
          <cell r="I443">
            <v>9</v>
          </cell>
          <cell r="J443">
            <v>101.98221958488678</v>
          </cell>
          <cell r="K443">
            <v>20659</v>
          </cell>
          <cell r="L443">
            <v>410</v>
          </cell>
          <cell r="M443">
            <v>1188</v>
          </cell>
          <cell r="N443">
            <v>26198895</v>
          </cell>
          <cell r="P443">
            <v>0</v>
          </cell>
          <cell r="R443">
            <v>25679391</v>
          </cell>
          <cell r="S443">
            <v>519504</v>
          </cell>
          <cell r="W443" t="e">
            <v>#REF!</v>
          </cell>
          <cell r="X443" t="str">
            <v/>
          </cell>
          <cell r="AA443">
            <v>-876</v>
          </cell>
        </row>
        <row r="444">
          <cell r="A444">
            <v>878</v>
          </cell>
          <cell r="B444" t="str">
            <v>TRI COUNTY</v>
          </cell>
          <cell r="C444">
            <v>1</v>
          </cell>
          <cell r="G444">
            <v>0</v>
          </cell>
          <cell r="H444">
            <v>0</v>
          </cell>
          <cell r="I444">
            <v>9</v>
          </cell>
          <cell r="J444">
            <v>105.58417003516421</v>
          </cell>
          <cell r="K444">
            <v>20911</v>
          </cell>
          <cell r="L444">
            <v>1168</v>
          </cell>
          <cell r="M444">
            <v>1188</v>
          </cell>
          <cell r="N444">
            <v>20841643</v>
          </cell>
          <cell r="P444">
            <v>0</v>
          </cell>
          <cell r="R444">
            <v>20527059.00000098</v>
          </cell>
          <cell r="S444">
            <v>314583.99999902025</v>
          </cell>
          <cell r="W444" t="e">
            <v>#REF!</v>
          </cell>
          <cell r="X444" t="str">
            <v/>
          </cell>
          <cell r="AA444">
            <v>-878</v>
          </cell>
        </row>
        <row r="445">
          <cell r="A445">
            <v>879</v>
          </cell>
          <cell r="B445" t="str">
            <v>UPPER CAPE COD</v>
          </cell>
          <cell r="C445">
            <v>1</v>
          </cell>
          <cell r="G445">
            <v>0</v>
          </cell>
          <cell r="H445">
            <v>0</v>
          </cell>
          <cell r="I445">
            <v>9</v>
          </cell>
          <cell r="J445">
            <v>101.70099707499578</v>
          </cell>
          <cell r="K445">
            <v>21181</v>
          </cell>
          <cell r="L445">
            <v>360</v>
          </cell>
          <cell r="M445">
            <v>1188</v>
          </cell>
          <cell r="N445">
            <v>18451028.745393619</v>
          </cell>
          <cell r="P445">
            <v>0</v>
          </cell>
          <cell r="R445">
            <v>18160136</v>
          </cell>
          <cell r="S445">
            <v>290892.74539361894</v>
          </cell>
          <cell r="W445" t="e">
            <v>#REF!</v>
          </cell>
          <cell r="X445" t="str">
            <v/>
          </cell>
          <cell r="AA445">
            <v>-879</v>
          </cell>
        </row>
        <row r="446">
          <cell r="A446">
            <v>885</v>
          </cell>
          <cell r="B446" t="str">
            <v>WHITTIER</v>
          </cell>
          <cell r="C446">
            <v>1</v>
          </cell>
          <cell r="G446">
            <v>0</v>
          </cell>
          <cell r="H446">
            <v>0</v>
          </cell>
          <cell r="I446">
            <v>9</v>
          </cell>
          <cell r="J446">
            <v>105.14759365727517</v>
          </cell>
          <cell r="K446">
            <v>21296</v>
          </cell>
          <cell r="L446">
            <v>1096</v>
          </cell>
          <cell r="M446">
            <v>1188</v>
          </cell>
          <cell r="N446">
            <v>28668215</v>
          </cell>
          <cell r="P446">
            <v>0</v>
          </cell>
          <cell r="R446">
            <v>28485570</v>
          </cell>
          <cell r="S446">
            <v>182645</v>
          </cell>
          <cell r="W446" t="e">
            <v>#REF!</v>
          </cell>
          <cell r="X446" t="str">
            <v/>
          </cell>
          <cell r="AA446">
            <v>-885</v>
          </cell>
        </row>
        <row r="447">
          <cell r="A447">
            <v>910</v>
          </cell>
          <cell r="B447" t="str">
            <v>BRISTOL COUNTY</v>
          </cell>
          <cell r="C447">
            <v>1</v>
          </cell>
          <cell r="G447">
            <v>0</v>
          </cell>
          <cell r="H447">
            <v>0</v>
          </cell>
          <cell r="I447">
            <v>9</v>
          </cell>
          <cell r="J447">
            <v>113.45894882284877</v>
          </cell>
          <cell r="K447">
            <v>20848</v>
          </cell>
          <cell r="L447">
            <v>2806</v>
          </cell>
          <cell r="M447">
            <v>1188</v>
          </cell>
          <cell r="N447">
            <v>12187634.82</v>
          </cell>
          <cell r="P447">
            <v>0</v>
          </cell>
          <cell r="R447">
            <v>12296731.140000001</v>
          </cell>
          <cell r="S447">
            <v>-109096.3200000003</v>
          </cell>
          <cell r="W447" t="e">
            <v>#REF!</v>
          </cell>
          <cell r="X447" t="str">
            <v/>
          </cell>
          <cell r="AA447">
            <v>-910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  <cell r="G448">
            <v>0</v>
          </cell>
          <cell r="H448">
            <v>0</v>
          </cell>
          <cell r="I448">
            <v>9</v>
          </cell>
          <cell r="J448">
            <v>118.4727736187121</v>
          </cell>
          <cell r="K448">
            <v>22024</v>
          </cell>
          <cell r="L448">
            <v>4068</v>
          </cell>
          <cell r="M448">
            <v>1188</v>
          </cell>
          <cell r="N448">
            <v>6566252.1500000004</v>
          </cell>
          <cell r="P448">
            <v>0</v>
          </cell>
          <cell r="R448">
            <v>6533654.749999227</v>
          </cell>
          <cell r="S448">
            <v>32597.40000077337</v>
          </cell>
          <cell r="W448" t="e">
            <v>#REF!</v>
          </cell>
          <cell r="X448" t="str">
            <v/>
          </cell>
          <cell r="AA448">
            <v>-915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F521-8399-4D7B-AB14-2AB9F3FC86DF}">
  <dimension ref="A1:X454"/>
  <sheetViews>
    <sheetView showGridLines="0" zoomScaleNormal="100" workbookViewId="0"/>
  </sheetViews>
  <sheetFormatPr defaultColWidth="9.140625" defaultRowHeight="15" x14ac:dyDescent="0.25"/>
  <cols>
    <col min="1" max="1" width="5.140625" style="5" customWidth="1"/>
    <col min="2" max="2" width="24.140625" style="4" customWidth="1"/>
    <col min="3" max="12" width="9" style="5" customWidth="1"/>
    <col min="13" max="14" width="10.85546875" style="5" customWidth="1"/>
    <col min="15" max="17" width="11.42578125" style="4" customWidth="1"/>
    <col min="18" max="20" width="9.140625" style="5"/>
    <col min="21" max="22" width="9.140625" style="4"/>
    <col min="23" max="23" width="5.28515625" style="63" customWidth="1"/>
    <col min="24" max="24" width="7.85546875" style="63"/>
    <col min="25" max="16384" width="9.140625" style="4"/>
  </cols>
  <sheetData>
    <row r="1" spans="1:24" ht="17.850000000000001" customHeight="1" x14ac:dyDescent="0.3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W1" s="62"/>
      <c r="X1" s="65"/>
    </row>
    <row r="2" spans="1:24" ht="17.850000000000001" customHeight="1" x14ac:dyDescent="0.35">
      <c r="A2" s="6" t="s">
        <v>1</v>
      </c>
      <c r="B2" s="2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4" ht="17.850000000000001" customHeight="1" x14ac:dyDescent="0.25">
      <c r="A3" s="8" t="s">
        <v>475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4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W4" s="69"/>
      <c r="X4" s="70"/>
    </row>
    <row r="5" spans="1:24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/>
      <c r="O5" s="10">
        <v>14</v>
      </c>
      <c r="P5" s="10"/>
      <c r="Q5" s="10"/>
      <c r="R5" s="10">
        <v>15</v>
      </c>
      <c r="S5" s="10">
        <v>16</v>
      </c>
      <c r="T5" s="10"/>
      <c r="W5" s="71"/>
      <c r="X5" s="70"/>
    </row>
    <row r="6" spans="1:24" x14ac:dyDescent="0.25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4" t="s">
        <v>12</v>
      </c>
      <c r="N6" s="15" t="s">
        <v>13</v>
      </c>
      <c r="O6" s="16" t="s">
        <v>14</v>
      </c>
      <c r="P6" s="16" t="s">
        <v>15</v>
      </c>
      <c r="Q6" s="16" t="s">
        <v>474</v>
      </c>
      <c r="W6" s="71"/>
      <c r="X6" s="70"/>
    </row>
    <row r="7" spans="1:24" x14ac:dyDescent="0.25">
      <c r="A7" s="17"/>
      <c r="B7" s="18"/>
      <c r="C7" s="19" t="s">
        <v>16</v>
      </c>
      <c r="D7" s="20" t="s">
        <v>17</v>
      </c>
      <c r="E7" s="19" t="s">
        <v>18</v>
      </c>
      <c r="F7" s="20" t="s">
        <v>19</v>
      </c>
      <c r="G7" s="19" t="s">
        <v>20</v>
      </c>
      <c r="H7" s="20" t="s">
        <v>21</v>
      </c>
      <c r="I7" s="19" t="s">
        <v>22</v>
      </c>
      <c r="J7" s="20" t="s">
        <v>23</v>
      </c>
      <c r="K7" s="19" t="s">
        <v>24</v>
      </c>
      <c r="L7" s="21" t="s">
        <v>25</v>
      </c>
      <c r="M7" s="21" t="s">
        <v>25</v>
      </c>
      <c r="N7" s="21" t="s">
        <v>26</v>
      </c>
      <c r="O7" s="22" t="s">
        <v>27</v>
      </c>
      <c r="P7" s="23" t="s">
        <v>27</v>
      </c>
      <c r="Q7" s="23" t="s">
        <v>27</v>
      </c>
      <c r="R7" s="24"/>
      <c r="S7" s="25"/>
      <c r="W7" s="71"/>
      <c r="X7" s="70"/>
    </row>
    <row r="8" spans="1:24" x14ac:dyDescent="0.25">
      <c r="A8" s="26" t="s">
        <v>28</v>
      </c>
      <c r="B8" s="27" t="s">
        <v>29</v>
      </c>
      <c r="C8" s="28" t="s">
        <v>30</v>
      </c>
      <c r="D8" s="29" t="s">
        <v>30</v>
      </c>
      <c r="E8" s="28" t="s">
        <v>30</v>
      </c>
      <c r="F8" s="29" t="s">
        <v>30</v>
      </c>
      <c r="G8" s="28" t="s">
        <v>30</v>
      </c>
      <c r="H8" s="29" t="s">
        <v>30</v>
      </c>
      <c r="I8" s="28" t="s">
        <v>30</v>
      </c>
      <c r="J8" s="29" t="s">
        <v>30</v>
      </c>
      <c r="K8" s="28" t="s">
        <v>30</v>
      </c>
      <c r="L8" s="30" t="s">
        <v>30</v>
      </c>
      <c r="M8" s="31" t="s">
        <v>30</v>
      </c>
      <c r="N8" s="32" t="s">
        <v>31</v>
      </c>
      <c r="O8" s="33" t="s">
        <v>31</v>
      </c>
      <c r="P8" s="32" t="s">
        <v>31</v>
      </c>
      <c r="Q8" s="32" t="s">
        <v>31</v>
      </c>
      <c r="R8" s="34" t="s">
        <v>32</v>
      </c>
      <c r="S8" s="35" t="s">
        <v>33</v>
      </c>
      <c r="W8" s="71"/>
      <c r="X8" s="70"/>
    </row>
    <row r="9" spans="1:24" x14ac:dyDescent="0.25">
      <c r="A9" s="36"/>
      <c r="B9" s="36"/>
      <c r="C9" s="37"/>
      <c r="D9" s="38"/>
      <c r="E9" s="37"/>
      <c r="F9" s="38"/>
      <c r="G9" s="37"/>
      <c r="H9" s="38"/>
      <c r="I9" s="37"/>
      <c r="J9" s="38"/>
      <c r="K9" s="37"/>
      <c r="L9" s="39"/>
      <c r="M9" s="40"/>
      <c r="N9" s="40"/>
      <c r="O9" s="40"/>
      <c r="P9" s="41"/>
      <c r="Q9" s="41"/>
      <c r="R9" s="42"/>
      <c r="S9" s="43"/>
      <c r="W9" s="72"/>
      <c r="X9" s="73"/>
    </row>
    <row r="10" spans="1:24" x14ac:dyDescent="0.25">
      <c r="A10" s="44">
        <v>1</v>
      </c>
      <c r="B10" s="45" t="s">
        <v>34</v>
      </c>
      <c r="C10" s="46">
        <v>118.49442727384208</v>
      </c>
      <c r="D10" s="46">
        <v>125.37044837618738</v>
      </c>
      <c r="E10" s="46">
        <v>125.22578299097079</v>
      </c>
      <c r="F10" s="46">
        <v>125.4637276403226</v>
      </c>
      <c r="G10" s="46">
        <v>128.32500819493092</v>
      </c>
      <c r="H10" s="46">
        <v>123.41461241846159</v>
      </c>
      <c r="I10" s="46">
        <v>117.89890455538425</v>
      </c>
      <c r="J10" s="46">
        <v>117.68823772851866</v>
      </c>
      <c r="K10" s="46">
        <v>116.79997510832712</v>
      </c>
      <c r="L10" s="46">
        <v>110.02818998238313</v>
      </c>
      <c r="M10" s="46">
        <v>110.02818998238313</v>
      </c>
      <c r="N10" s="46">
        <v>111.52142211046746</v>
      </c>
      <c r="O10" s="47">
        <v>113.42195451385078</v>
      </c>
      <c r="P10" s="48">
        <v>113.27180899512533</v>
      </c>
      <c r="Q10" s="66">
        <v>113.27180899512533</v>
      </c>
      <c r="R10" s="46">
        <f>MIN(C10:Q10)</f>
        <v>110.02818998238313</v>
      </c>
      <c r="S10" s="46">
        <f>MAX(C10:Q10)</f>
        <v>128.32500819493092</v>
      </c>
      <c r="T10" s="49"/>
      <c r="W10" s="64"/>
      <c r="X10" s="66"/>
    </row>
    <row r="11" spans="1:24" x14ac:dyDescent="0.25">
      <c r="A11" s="44">
        <v>2</v>
      </c>
      <c r="B11" s="45" t="s">
        <v>35</v>
      </c>
      <c r="C11" s="46">
        <v>130.77916071359658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7">
        <v>0</v>
      </c>
      <c r="P11" s="48">
        <v>0</v>
      </c>
      <c r="Q11" s="66">
        <v>0</v>
      </c>
      <c r="R11" s="46">
        <f t="shared" ref="R11:R74" si="0">MIN(C11:Q11)</f>
        <v>0</v>
      </c>
      <c r="S11" s="46">
        <f t="shared" ref="S11:S74" si="1">MAX(C11:Q11)</f>
        <v>130.77916071359658</v>
      </c>
      <c r="T11" s="49"/>
      <c r="W11" s="64"/>
      <c r="X11" s="66"/>
    </row>
    <row r="12" spans="1:24" x14ac:dyDescent="0.25">
      <c r="A12" s="44">
        <v>3</v>
      </c>
      <c r="B12" s="45" t="s">
        <v>36</v>
      </c>
      <c r="C12" s="46">
        <v>113.57169906695157</v>
      </c>
      <c r="D12" s="46">
        <v>112.69594936915112</v>
      </c>
      <c r="E12" s="46">
        <v>114.30492068093569</v>
      </c>
      <c r="F12" s="46">
        <v>114.31738116237746</v>
      </c>
      <c r="G12" s="46">
        <v>120.27484094098735</v>
      </c>
      <c r="H12" s="46">
        <v>116.75327684334704</v>
      </c>
      <c r="I12" s="46">
        <v>113.61900876133559</v>
      </c>
      <c r="J12" s="46">
        <v>110.68105717388038</v>
      </c>
      <c r="K12" s="46">
        <v>118.79432005535948</v>
      </c>
      <c r="L12" s="46">
        <v>113.5345143293151</v>
      </c>
      <c r="M12" s="46">
        <v>113.5345143293151</v>
      </c>
      <c r="N12" s="46">
        <v>105.85493714266119</v>
      </c>
      <c r="O12" s="47">
        <v>110.93636099021728</v>
      </c>
      <c r="P12" s="48">
        <v>110.51006997126424</v>
      </c>
      <c r="Q12" s="66">
        <v>110.51006997126424</v>
      </c>
      <c r="R12" s="46">
        <f t="shared" si="0"/>
        <v>105.85493714266119</v>
      </c>
      <c r="S12" s="46">
        <f t="shared" si="1"/>
        <v>120.27484094098735</v>
      </c>
      <c r="T12" s="49"/>
      <c r="W12" s="64"/>
      <c r="X12" s="66"/>
    </row>
    <row r="13" spans="1:24" x14ac:dyDescent="0.25">
      <c r="A13" s="44">
        <v>4</v>
      </c>
      <c r="B13" s="45" t="s">
        <v>37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7">
        <v>0</v>
      </c>
      <c r="P13" s="48">
        <v>0</v>
      </c>
      <c r="Q13" s="66">
        <v>0</v>
      </c>
      <c r="R13" s="46">
        <f t="shared" si="0"/>
        <v>0</v>
      </c>
      <c r="S13" s="46">
        <f t="shared" si="1"/>
        <v>0</v>
      </c>
      <c r="T13" s="49"/>
      <c r="W13" s="64"/>
      <c r="X13" s="66"/>
    </row>
    <row r="14" spans="1:24" x14ac:dyDescent="0.25">
      <c r="A14" s="44">
        <v>5</v>
      </c>
      <c r="B14" s="45" t="s">
        <v>38</v>
      </c>
      <c r="C14" s="46">
        <v>124.2993595350078</v>
      </c>
      <c r="D14" s="46">
        <v>127.20562142897151</v>
      </c>
      <c r="E14" s="46">
        <v>131.73313176205966</v>
      </c>
      <c r="F14" s="46">
        <v>139.11696300590734</v>
      </c>
      <c r="G14" s="46">
        <v>140.2431269597129</v>
      </c>
      <c r="H14" s="46">
        <v>142.84949764189855</v>
      </c>
      <c r="I14" s="46">
        <v>143.62176091309624</v>
      </c>
      <c r="J14" s="46">
        <v>146.70722053528942</v>
      </c>
      <c r="K14" s="46">
        <v>149.38869770715644</v>
      </c>
      <c r="L14" s="46">
        <v>142.70667584654427</v>
      </c>
      <c r="M14" s="46">
        <v>142.70667584654427</v>
      </c>
      <c r="N14" s="46">
        <v>142.70667584654427</v>
      </c>
      <c r="O14" s="47">
        <v>135.32129549575643</v>
      </c>
      <c r="P14" s="48">
        <v>135.28796372634139</v>
      </c>
      <c r="Q14" s="66">
        <v>135.28796372634139</v>
      </c>
      <c r="R14" s="46">
        <f t="shared" si="0"/>
        <v>124.2993595350078</v>
      </c>
      <c r="S14" s="46">
        <f t="shared" si="1"/>
        <v>149.38869770715644</v>
      </c>
      <c r="T14" s="49"/>
      <c r="W14" s="64"/>
      <c r="X14" s="66"/>
    </row>
    <row r="15" spans="1:24" x14ac:dyDescent="0.25">
      <c r="A15" s="44">
        <v>6</v>
      </c>
      <c r="B15" s="45" t="s">
        <v>39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7">
        <v>0</v>
      </c>
      <c r="P15" s="48">
        <v>0</v>
      </c>
      <c r="Q15" s="66">
        <v>0</v>
      </c>
      <c r="R15" s="46">
        <f t="shared" si="0"/>
        <v>0</v>
      </c>
      <c r="S15" s="46">
        <f t="shared" si="1"/>
        <v>0</v>
      </c>
      <c r="T15" s="49"/>
      <c r="W15" s="64"/>
      <c r="X15" s="66"/>
    </row>
    <row r="16" spans="1:24" x14ac:dyDescent="0.25">
      <c r="A16" s="44">
        <v>7</v>
      </c>
      <c r="B16" s="45" t="s">
        <v>40</v>
      </c>
      <c r="C16" s="46">
        <v>126.15755891816404</v>
      </c>
      <c r="D16" s="46">
        <v>124.61128576742828</v>
      </c>
      <c r="E16" s="46">
        <v>130.03394338135737</v>
      </c>
      <c r="F16" s="46">
        <v>132.88408250904644</v>
      </c>
      <c r="G16" s="46">
        <v>138.92866251610889</v>
      </c>
      <c r="H16" s="46">
        <v>139.55939039674564</v>
      </c>
      <c r="I16" s="46">
        <v>141.69766313119248</v>
      </c>
      <c r="J16" s="46">
        <v>146.74651343359218</v>
      </c>
      <c r="K16" s="46">
        <v>152.3833485618965</v>
      </c>
      <c r="L16" s="46">
        <v>150.49883497130256</v>
      </c>
      <c r="M16" s="46">
        <v>150.49883497130256</v>
      </c>
      <c r="N16" s="46">
        <v>149.40631636837281</v>
      </c>
      <c r="O16" s="47">
        <v>147.31813697796559</v>
      </c>
      <c r="P16" s="48">
        <v>147.34722130431419</v>
      </c>
      <c r="Q16" s="66">
        <v>147.34722130431419</v>
      </c>
      <c r="R16" s="46">
        <f t="shared" si="0"/>
        <v>124.61128576742828</v>
      </c>
      <c r="S16" s="46">
        <f t="shared" si="1"/>
        <v>152.3833485618965</v>
      </c>
      <c r="T16" s="49"/>
      <c r="W16" s="64"/>
      <c r="X16" s="66"/>
    </row>
    <row r="17" spans="1:24" x14ac:dyDescent="0.25">
      <c r="A17" s="44">
        <v>8</v>
      </c>
      <c r="B17" s="45" t="s">
        <v>41</v>
      </c>
      <c r="C17" s="46">
        <v>182.61319879461948</v>
      </c>
      <c r="D17" s="46">
        <v>190.33263924064264</v>
      </c>
      <c r="E17" s="46">
        <v>190.08496301779047</v>
      </c>
      <c r="F17" s="46">
        <v>192.45193179307373</v>
      </c>
      <c r="G17" s="46">
        <v>201.73624130445754</v>
      </c>
      <c r="H17" s="46">
        <v>205.42824766797673</v>
      </c>
      <c r="I17" s="46">
        <v>198.77617935832708</v>
      </c>
      <c r="J17" s="46">
        <v>202.58317915474549</v>
      </c>
      <c r="K17" s="46">
        <v>203.45590273121778</v>
      </c>
      <c r="L17" s="46">
        <v>200.77581807213085</v>
      </c>
      <c r="M17" s="46">
        <v>200.77581807213085</v>
      </c>
      <c r="N17" s="46">
        <v>195.41280720571754</v>
      </c>
      <c r="O17" s="47">
        <v>215.54997760849389</v>
      </c>
      <c r="P17" s="48">
        <v>215.85431103384926</v>
      </c>
      <c r="Q17" s="66">
        <v>215.85431103384926</v>
      </c>
      <c r="R17" s="46">
        <f t="shared" si="0"/>
        <v>182.61319879461948</v>
      </c>
      <c r="S17" s="46">
        <f t="shared" si="1"/>
        <v>215.85431103384926</v>
      </c>
      <c r="T17" s="49"/>
      <c r="W17" s="64"/>
      <c r="X17" s="66"/>
    </row>
    <row r="18" spans="1:24" x14ac:dyDescent="0.25">
      <c r="A18" s="44">
        <v>9</v>
      </c>
      <c r="B18" s="45" t="s">
        <v>42</v>
      </c>
      <c r="C18" s="46">
        <v>139.01925354713811</v>
      </c>
      <c r="D18" s="46">
        <v>145.21889806696424</v>
      </c>
      <c r="E18" s="46">
        <v>148.41860045490372</v>
      </c>
      <c r="F18" s="46">
        <v>150.44174827921609</v>
      </c>
      <c r="G18" s="46">
        <v>156.64405646519796</v>
      </c>
      <c r="H18" s="46">
        <v>163.90234768441744</v>
      </c>
      <c r="I18" s="46">
        <v>162.51813111292645</v>
      </c>
      <c r="J18" s="46">
        <v>166.76720362457763</v>
      </c>
      <c r="K18" s="46">
        <v>172.77414521832074</v>
      </c>
      <c r="L18" s="46">
        <v>170.08913507570495</v>
      </c>
      <c r="M18" s="46">
        <v>170.08913507570495</v>
      </c>
      <c r="N18" s="46">
        <v>164.76625377828211</v>
      </c>
      <c r="O18" s="47">
        <v>169.58539076515964</v>
      </c>
      <c r="P18" s="48">
        <v>169.55253890381309</v>
      </c>
      <c r="Q18" s="66">
        <v>169.55253890381309</v>
      </c>
      <c r="R18" s="46">
        <f t="shared" si="0"/>
        <v>139.01925354713811</v>
      </c>
      <c r="S18" s="46">
        <f t="shared" si="1"/>
        <v>172.77414521832074</v>
      </c>
      <c r="T18" s="49"/>
      <c r="W18" s="64"/>
      <c r="X18" s="66"/>
    </row>
    <row r="19" spans="1:24" x14ac:dyDescent="0.25">
      <c r="A19" s="44">
        <v>10</v>
      </c>
      <c r="B19" s="45" t="s">
        <v>43</v>
      </c>
      <c r="C19" s="46">
        <v>123.24479023426009</v>
      </c>
      <c r="D19" s="46">
        <v>127.11016954738561</v>
      </c>
      <c r="E19" s="46">
        <v>128.05472263848853</v>
      </c>
      <c r="F19" s="46">
        <v>129.90154052057613</v>
      </c>
      <c r="G19" s="46">
        <v>130.76041916071867</v>
      </c>
      <c r="H19" s="46">
        <v>132.99320927555306</v>
      </c>
      <c r="I19" s="46">
        <v>132.47404363812581</v>
      </c>
      <c r="J19" s="46">
        <v>137.4124868194879</v>
      </c>
      <c r="K19" s="46">
        <v>144.62687850389091</v>
      </c>
      <c r="L19" s="46">
        <v>143.22956672006308</v>
      </c>
      <c r="M19" s="46">
        <v>143.22956672006308</v>
      </c>
      <c r="N19" s="46">
        <v>141.97121052464098</v>
      </c>
      <c r="O19" s="47">
        <v>144.22969027434945</v>
      </c>
      <c r="P19" s="48">
        <v>147.8958909879812</v>
      </c>
      <c r="Q19" s="66">
        <v>147.8958909879812</v>
      </c>
      <c r="R19" s="46">
        <f t="shared" si="0"/>
        <v>123.24479023426009</v>
      </c>
      <c r="S19" s="46">
        <f t="shared" si="1"/>
        <v>147.8958909879812</v>
      </c>
      <c r="T19" s="49"/>
      <c r="W19" s="64"/>
      <c r="X19" s="66"/>
    </row>
    <row r="20" spans="1:24" ht="15.6" customHeight="1" x14ac:dyDescent="0.25">
      <c r="A20" s="44">
        <v>11</v>
      </c>
      <c r="B20" s="45" t="s">
        <v>44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7">
        <v>0</v>
      </c>
      <c r="P20" s="48">
        <v>0</v>
      </c>
      <c r="Q20" s="66">
        <v>0</v>
      </c>
      <c r="R20" s="46">
        <f t="shared" si="0"/>
        <v>0</v>
      </c>
      <c r="S20" s="46">
        <f t="shared" si="1"/>
        <v>0</v>
      </c>
      <c r="T20" s="49"/>
      <c r="W20" s="64"/>
      <c r="X20" s="66"/>
    </row>
    <row r="21" spans="1:24" x14ac:dyDescent="0.25">
      <c r="A21" s="44">
        <v>12</v>
      </c>
      <c r="B21" s="45" t="s">
        <v>45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7">
        <v>0</v>
      </c>
      <c r="P21" s="48">
        <v>0</v>
      </c>
      <c r="Q21" s="66">
        <v>0</v>
      </c>
      <c r="R21" s="46">
        <f t="shared" si="0"/>
        <v>0</v>
      </c>
      <c r="S21" s="46">
        <f t="shared" si="1"/>
        <v>0</v>
      </c>
      <c r="T21" s="49"/>
      <c r="W21" s="64"/>
      <c r="X21" s="66"/>
    </row>
    <row r="22" spans="1:24" x14ac:dyDescent="0.25">
      <c r="A22" s="44">
        <v>13</v>
      </c>
      <c r="B22" s="45" t="s">
        <v>46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7">
        <v>0</v>
      </c>
      <c r="P22" s="48">
        <v>0</v>
      </c>
      <c r="Q22" s="66">
        <v>0</v>
      </c>
      <c r="R22" s="46">
        <f t="shared" si="0"/>
        <v>0</v>
      </c>
      <c r="S22" s="46">
        <f t="shared" si="1"/>
        <v>0</v>
      </c>
      <c r="T22" s="49"/>
      <c r="W22" s="64"/>
      <c r="X22" s="66"/>
    </row>
    <row r="23" spans="1:24" x14ac:dyDescent="0.25">
      <c r="A23" s="44">
        <v>14</v>
      </c>
      <c r="B23" s="45" t="s">
        <v>47</v>
      </c>
      <c r="C23" s="46">
        <v>127.10942396017313</v>
      </c>
      <c r="D23" s="46">
        <v>129.37514168306851</v>
      </c>
      <c r="E23" s="46">
        <v>131.94802122135732</v>
      </c>
      <c r="F23" s="46">
        <v>128.16424629884077</v>
      </c>
      <c r="G23" s="46">
        <v>133.34056606923838</v>
      </c>
      <c r="H23" s="46">
        <v>131.22311504964216</v>
      </c>
      <c r="I23" s="46">
        <v>126.75902006788459</v>
      </c>
      <c r="J23" s="46">
        <v>129.38016830112676</v>
      </c>
      <c r="K23" s="46">
        <v>132.62571704513536</v>
      </c>
      <c r="L23" s="46">
        <v>124.42047703191473</v>
      </c>
      <c r="M23" s="46">
        <v>124.42047703191473</v>
      </c>
      <c r="N23" s="46">
        <v>122.97451815856968</v>
      </c>
      <c r="O23" s="47">
        <v>124.01354584950089</v>
      </c>
      <c r="P23" s="48">
        <v>124.00718336020051</v>
      </c>
      <c r="Q23" s="66">
        <v>124.00718336020051</v>
      </c>
      <c r="R23" s="46">
        <f t="shared" si="0"/>
        <v>122.97451815856968</v>
      </c>
      <c r="S23" s="46">
        <f t="shared" si="1"/>
        <v>133.34056606923838</v>
      </c>
      <c r="T23" s="49"/>
      <c r="W23" s="64"/>
      <c r="X23" s="66"/>
    </row>
    <row r="24" spans="1:24" x14ac:dyDescent="0.25">
      <c r="A24" s="44">
        <v>15</v>
      </c>
      <c r="B24" s="45" t="s">
        <v>48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7">
        <v>0</v>
      </c>
      <c r="P24" s="48">
        <v>0</v>
      </c>
      <c r="Q24" s="66">
        <v>0</v>
      </c>
      <c r="R24" s="46">
        <f t="shared" si="0"/>
        <v>0</v>
      </c>
      <c r="S24" s="46">
        <f t="shared" si="1"/>
        <v>0</v>
      </c>
      <c r="T24" s="49"/>
      <c r="W24" s="64"/>
      <c r="X24" s="66"/>
    </row>
    <row r="25" spans="1:24" x14ac:dyDescent="0.25">
      <c r="A25" s="44">
        <v>16</v>
      </c>
      <c r="B25" s="45" t="s">
        <v>49</v>
      </c>
      <c r="C25" s="46">
        <v>100.16700042757283</v>
      </c>
      <c r="D25" s="46">
        <v>101.23123699303558</v>
      </c>
      <c r="E25" s="46">
        <v>101.44976367290343</v>
      </c>
      <c r="F25" s="46">
        <v>103.84756223955138</v>
      </c>
      <c r="G25" s="46">
        <v>104.21860946146137</v>
      </c>
      <c r="H25" s="46">
        <v>104.14351640992452</v>
      </c>
      <c r="I25" s="46">
        <v>102.40765925668947</v>
      </c>
      <c r="J25" s="46">
        <v>104.79071446686457</v>
      </c>
      <c r="K25" s="46">
        <v>105.65325169287878</v>
      </c>
      <c r="L25" s="46">
        <v>102.14032139461695</v>
      </c>
      <c r="M25" s="46">
        <v>102.14032139461695</v>
      </c>
      <c r="N25" s="46">
        <v>101.08664557821081</v>
      </c>
      <c r="O25" s="47">
        <v>101.63857217031395</v>
      </c>
      <c r="P25" s="48">
        <v>102.29056869689384</v>
      </c>
      <c r="Q25" s="66">
        <v>102.29056869689384</v>
      </c>
      <c r="R25" s="46">
        <f t="shared" si="0"/>
        <v>100.16700042757283</v>
      </c>
      <c r="S25" s="46">
        <f t="shared" si="1"/>
        <v>105.65325169287878</v>
      </c>
      <c r="T25" s="49"/>
      <c r="W25" s="64"/>
      <c r="X25" s="66"/>
    </row>
    <row r="26" spans="1:24" x14ac:dyDescent="0.25">
      <c r="A26" s="44">
        <v>17</v>
      </c>
      <c r="B26" s="45" t="s">
        <v>50</v>
      </c>
      <c r="C26" s="46">
        <v>123.95866707519325</v>
      </c>
      <c r="D26" s="46">
        <v>126.4353451002376</v>
      </c>
      <c r="E26" s="46">
        <v>127.26984305319422</v>
      </c>
      <c r="F26" s="46">
        <v>127.2321463058861</v>
      </c>
      <c r="G26" s="46">
        <v>128.79473601698882</v>
      </c>
      <c r="H26" s="46">
        <v>125.36330327687647</v>
      </c>
      <c r="I26" s="46">
        <v>126.36155666138012</v>
      </c>
      <c r="J26" s="46">
        <v>124.86068574591008</v>
      </c>
      <c r="K26" s="46">
        <v>129.36838452356</v>
      </c>
      <c r="L26" s="46">
        <v>122.19790966458241</v>
      </c>
      <c r="M26" s="46">
        <v>122.19790966458241</v>
      </c>
      <c r="N26" s="46">
        <v>118.3292762346598</v>
      </c>
      <c r="O26" s="47">
        <v>121.6485647112175</v>
      </c>
      <c r="P26" s="48">
        <v>121.74067600688343</v>
      </c>
      <c r="Q26" s="66">
        <v>121.74067600688343</v>
      </c>
      <c r="R26" s="46">
        <f t="shared" si="0"/>
        <v>118.3292762346598</v>
      </c>
      <c r="S26" s="46">
        <f t="shared" si="1"/>
        <v>129.36838452356</v>
      </c>
      <c r="T26" s="49"/>
      <c r="W26" s="64"/>
      <c r="X26" s="66"/>
    </row>
    <row r="27" spans="1:24" x14ac:dyDescent="0.25">
      <c r="A27" s="44">
        <v>18</v>
      </c>
      <c r="B27" s="45" t="s">
        <v>51</v>
      </c>
      <c r="C27" s="46">
        <v>157.55295732613718</v>
      </c>
      <c r="D27" s="46">
        <v>161.93086371082376</v>
      </c>
      <c r="E27" s="46">
        <v>162.38689741392352</v>
      </c>
      <c r="F27" s="46">
        <v>165.70990391896345</v>
      </c>
      <c r="G27" s="46">
        <v>195.07122593297095</v>
      </c>
      <c r="H27" s="46">
        <v>169.18028587762669</v>
      </c>
      <c r="I27" s="46">
        <v>162.03517110959865</v>
      </c>
      <c r="J27" s="46">
        <v>161.60444432727726</v>
      </c>
      <c r="K27" s="46">
        <v>167.09889693849553</v>
      </c>
      <c r="L27" s="46">
        <v>148.41224465347256</v>
      </c>
      <c r="M27" s="46">
        <v>148.41224465347256</v>
      </c>
      <c r="N27" s="46">
        <v>132.91997106661984</v>
      </c>
      <c r="O27" s="47">
        <v>147.41922937364942</v>
      </c>
      <c r="P27" s="48">
        <v>147.6878465032753</v>
      </c>
      <c r="Q27" s="66">
        <v>147.6878465032753</v>
      </c>
      <c r="R27" s="46">
        <f t="shared" si="0"/>
        <v>132.91997106661984</v>
      </c>
      <c r="S27" s="46">
        <f t="shared" si="1"/>
        <v>195.07122593297095</v>
      </c>
      <c r="T27" s="49"/>
      <c r="W27" s="64"/>
      <c r="X27" s="66"/>
    </row>
    <row r="28" spans="1:24" x14ac:dyDescent="0.25">
      <c r="A28" s="44">
        <v>19</v>
      </c>
      <c r="B28" s="45" t="s">
        <v>52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</v>
      </c>
      <c r="P28" s="48">
        <v>0</v>
      </c>
      <c r="Q28" s="66">
        <v>0</v>
      </c>
      <c r="R28" s="46">
        <f t="shared" si="0"/>
        <v>0</v>
      </c>
      <c r="S28" s="46">
        <f t="shared" si="1"/>
        <v>0</v>
      </c>
      <c r="T28" s="49"/>
      <c r="W28" s="64"/>
      <c r="X28" s="66"/>
    </row>
    <row r="29" spans="1:24" x14ac:dyDescent="0.25">
      <c r="A29" s="44">
        <v>20</v>
      </c>
      <c r="B29" s="45" t="s">
        <v>53</v>
      </c>
      <c r="C29" s="46">
        <v>117.74560296503864</v>
      </c>
      <c r="D29" s="46">
        <v>124.88523781593652</v>
      </c>
      <c r="E29" s="46">
        <v>125.95590737417932</v>
      </c>
      <c r="F29" s="46">
        <v>125.9159252492119</v>
      </c>
      <c r="G29" s="46">
        <v>128.92053184473752</v>
      </c>
      <c r="H29" s="46">
        <v>125.43854669370502</v>
      </c>
      <c r="I29" s="46">
        <v>127.7600263714973</v>
      </c>
      <c r="J29" s="46">
        <v>127.97357540869265</v>
      </c>
      <c r="K29" s="46">
        <v>131.25292252630979</v>
      </c>
      <c r="L29" s="46">
        <v>123.06920609961938</v>
      </c>
      <c r="M29" s="46">
        <v>123.06920609961938</v>
      </c>
      <c r="N29" s="46">
        <v>116.50517332841252</v>
      </c>
      <c r="O29" s="47">
        <v>120.06518866095593</v>
      </c>
      <c r="P29" s="48">
        <v>120.34479202093496</v>
      </c>
      <c r="Q29" s="66">
        <v>120.34479202093496</v>
      </c>
      <c r="R29" s="46">
        <f t="shared" si="0"/>
        <v>116.50517332841252</v>
      </c>
      <c r="S29" s="46">
        <f t="shared" si="1"/>
        <v>131.25292252630979</v>
      </c>
      <c r="T29" s="49"/>
      <c r="W29" s="64"/>
      <c r="X29" s="66"/>
    </row>
    <row r="30" spans="1:24" x14ac:dyDescent="0.25">
      <c r="A30" s="44">
        <v>21</v>
      </c>
      <c r="B30" s="45" t="s">
        <v>54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7">
        <v>0</v>
      </c>
      <c r="P30" s="48">
        <v>0</v>
      </c>
      <c r="Q30" s="66">
        <v>0</v>
      </c>
      <c r="R30" s="46">
        <f t="shared" si="0"/>
        <v>0</v>
      </c>
      <c r="S30" s="46">
        <f t="shared" si="1"/>
        <v>0</v>
      </c>
      <c r="T30" s="49"/>
      <c r="W30" s="64"/>
      <c r="X30" s="66"/>
    </row>
    <row r="31" spans="1:24" x14ac:dyDescent="0.25">
      <c r="A31" s="44">
        <v>22</v>
      </c>
      <c r="B31" s="45" t="s">
        <v>55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7">
        <v>0</v>
      </c>
      <c r="P31" s="48">
        <v>0</v>
      </c>
      <c r="Q31" s="66">
        <v>0</v>
      </c>
      <c r="R31" s="46">
        <f t="shared" si="0"/>
        <v>0</v>
      </c>
      <c r="S31" s="46">
        <f t="shared" si="1"/>
        <v>0</v>
      </c>
      <c r="T31" s="49"/>
      <c r="W31" s="64"/>
      <c r="X31" s="66"/>
    </row>
    <row r="32" spans="1:24" x14ac:dyDescent="0.25">
      <c r="A32" s="44">
        <v>23</v>
      </c>
      <c r="B32" s="45" t="s">
        <v>56</v>
      </c>
      <c r="C32" s="46">
        <v>145.06913395549375</v>
      </c>
      <c r="D32" s="46">
        <v>148.89775592674292</v>
      </c>
      <c r="E32" s="46">
        <v>152.98276882392744</v>
      </c>
      <c r="F32" s="46">
        <v>158.14040112638094</v>
      </c>
      <c r="G32" s="46">
        <v>159.5628802686974</v>
      </c>
      <c r="H32" s="46">
        <v>163.47610143629061</v>
      </c>
      <c r="I32" s="46">
        <v>159.26069145809728</v>
      </c>
      <c r="J32" s="46">
        <v>155.44806475887546</v>
      </c>
      <c r="K32" s="46">
        <v>158.13824759953573</v>
      </c>
      <c r="L32" s="46">
        <v>156.73885788509776</v>
      </c>
      <c r="M32" s="46">
        <v>156.73885788509776</v>
      </c>
      <c r="N32" s="46">
        <v>157.85517980613542</v>
      </c>
      <c r="O32" s="47">
        <v>160.22950573578785</v>
      </c>
      <c r="P32" s="48">
        <v>158.99819264055247</v>
      </c>
      <c r="Q32" s="66">
        <v>158.99819264055247</v>
      </c>
      <c r="R32" s="46">
        <f t="shared" si="0"/>
        <v>145.06913395549375</v>
      </c>
      <c r="S32" s="46">
        <f t="shared" si="1"/>
        <v>163.47610143629061</v>
      </c>
      <c r="T32" s="49"/>
      <c r="W32" s="64"/>
      <c r="X32" s="66"/>
    </row>
    <row r="33" spans="1:24" x14ac:dyDescent="0.25">
      <c r="A33" s="44">
        <v>24</v>
      </c>
      <c r="B33" s="45" t="s">
        <v>57</v>
      </c>
      <c r="C33" s="46">
        <v>109.7241057083105</v>
      </c>
      <c r="D33" s="46">
        <v>114.70523880996683</v>
      </c>
      <c r="E33" s="46">
        <v>119.5540749571703</v>
      </c>
      <c r="F33" s="46">
        <v>121.97740735797686</v>
      </c>
      <c r="G33" s="46">
        <v>122.21527927554826</v>
      </c>
      <c r="H33" s="46">
        <v>122.89253879924014</v>
      </c>
      <c r="I33" s="46">
        <v>119.9456270334876</v>
      </c>
      <c r="J33" s="46">
        <v>119.9456270334876</v>
      </c>
      <c r="K33" s="46">
        <v>126.36705538001101</v>
      </c>
      <c r="L33" s="46">
        <v>125.79105623870983</v>
      </c>
      <c r="M33" s="46">
        <v>125.79105623870983</v>
      </c>
      <c r="N33" s="46">
        <v>119.31363986991614</v>
      </c>
      <c r="O33" s="47">
        <v>121.62010881968892</v>
      </c>
      <c r="P33" s="48">
        <v>121.49007807491503</v>
      </c>
      <c r="Q33" s="66">
        <v>121.49007807491503</v>
      </c>
      <c r="R33" s="46">
        <f t="shared" si="0"/>
        <v>109.7241057083105</v>
      </c>
      <c r="S33" s="46">
        <f t="shared" si="1"/>
        <v>126.36705538001101</v>
      </c>
      <c r="T33" s="49"/>
      <c r="W33" s="64"/>
      <c r="X33" s="66"/>
    </row>
    <row r="34" spans="1:24" x14ac:dyDescent="0.25">
      <c r="A34" s="44">
        <v>25</v>
      </c>
      <c r="B34" s="45" t="s">
        <v>58</v>
      </c>
      <c r="C34" s="46">
        <v>114.50104993275461</v>
      </c>
      <c r="D34" s="46">
        <v>121.22435479107398</v>
      </c>
      <c r="E34" s="46">
        <v>121.34182543577371</v>
      </c>
      <c r="F34" s="46">
        <v>133.49656912828439</v>
      </c>
      <c r="G34" s="46">
        <v>134.62777226897308</v>
      </c>
      <c r="H34" s="46">
        <v>139.53619815667878</v>
      </c>
      <c r="I34" s="46">
        <v>139.1874600790232</v>
      </c>
      <c r="J34" s="46">
        <v>148.64041584411359</v>
      </c>
      <c r="K34" s="46">
        <v>146.01225877281024</v>
      </c>
      <c r="L34" s="46">
        <v>142.50936234948156</v>
      </c>
      <c r="M34" s="46">
        <v>142.50936234948156</v>
      </c>
      <c r="N34" s="46">
        <v>138.41836261547991</v>
      </c>
      <c r="O34" s="47">
        <v>142.51621257664382</v>
      </c>
      <c r="P34" s="48">
        <v>142.49966167492099</v>
      </c>
      <c r="Q34" s="66">
        <v>142.49966167492099</v>
      </c>
      <c r="R34" s="46">
        <f t="shared" si="0"/>
        <v>114.50104993275461</v>
      </c>
      <c r="S34" s="46">
        <f t="shared" si="1"/>
        <v>148.64041584411359</v>
      </c>
      <c r="T34" s="49"/>
      <c r="W34" s="64"/>
      <c r="X34" s="66"/>
    </row>
    <row r="35" spans="1:24" x14ac:dyDescent="0.25">
      <c r="A35" s="44">
        <v>26</v>
      </c>
      <c r="B35" s="45" t="s">
        <v>59</v>
      </c>
      <c r="C35" s="46">
        <v>121.78755665261305</v>
      </c>
      <c r="D35" s="46">
        <v>121.7747066954541</v>
      </c>
      <c r="E35" s="46">
        <v>127.08865197875205</v>
      </c>
      <c r="F35" s="46">
        <v>127.42350651107995</v>
      </c>
      <c r="G35" s="46">
        <v>127.79589792661135</v>
      </c>
      <c r="H35" s="46">
        <v>130.14465312426898</v>
      </c>
      <c r="I35" s="46">
        <v>132.06361613160345</v>
      </c>
      <c r="J35" s="46">
        <v>132.65665460882687</v>
      </c>
      <c r="K35" s="46">
        <v>139.98122589553461</v>
      </c>
      <c r="L35" s="46">
        <v>135.61391654734086</v>
      </c>
      <c r="M35" s="46">
        <v>135.61391654734086</v>
      </c>
      <c r="N35" s="46">
        <v>132.16477985294077</v>
      </c>
      <c r="O35" s="47">
        <v>138.61513393754382</v>
      </c>
      <c r="P35" s="48">
        <v>138.53272318427244</v>
      </c>
      <c r="Q35" s="66">
        <v>138.53272318427244</v>
      </c>
      <c r="R35" s="46">
        <f t="shared" si="0"/>
        <v>121.7747066954541</v>
      </c>
      <c r="S35" s="46">
        <f t="shared" si="1"/>
        <v>139.98122589553461</v>
      </c>
      <c r="T35" s="49"/>
      <c r="W35" s="64"/>
      <c r="X35" s="66"/>
    </row>
    <row r="36" spans="1:24" x14ac:dyDescent="0.25">
      <c r="A36" s="44">
        <v>27</v>
      </c>
      <c r="B36" s="45" t="s">
        <v>60</v>
      </c>
      <c r="C36" s="46">
        <v>122.95306872088835</v>
      </c>
      <c r="D36" s="46">
        <v>129.06949622072153</v>
      </c>
      <c r="E36" s="46">
        <v>143.40147455003523</v>
      </c>
      <c r="F36" s="46">
        <v>138.75666786616426</v>
      </c>
      <c r="G36" s="46">
        <v>112.76319085768343</v>
      </c>
      <c r="H36" s="46">
        <v>114.86209245581935</v>
      </c>
      <c r="I36" s="46">
        <v>118.54555115354799</v>
      </c>
      <c r="J36" s="46">
        <v>116.55570527163735</v>
      </c>
      <c r="K36" s="46">
        <v>120.44601856785802</v>
      </c>
      <c r="L36" s="46">
        <v>116.75106529842967</v>
      </c>
      <c r="M36" s="46">
        <v>116.75106529842967</v>
      </c>
      <c r="N36" s="46">
        <v>113.83944082228956</v>
      </c>
      <c r="O36" s="47">
        <v>108.61832344765763</v>
      </c>
      <c r="P36" s="48">
        <v>108.16086500142494</v>
      </c>
      <c r="Q36" s="66">
        <v>108.16086500142494</v>
      </c>
      <c r="R36" s="46">
        <f t="shared" si="0"/>
        <v>108.16086500142494</v>
      </c>
      <c r="S36" s="46">
        <f t="shared" si="1"/>
        <v>143.40147455003523</v>
      </c>
      <c r="T36" s="49"/>
      <c r="W36" s="64"/>
      <c r="X36" s="66"/>
    </row>
    <row r="37" spans="1:24" x14ac:dyDescent="0.25">
      <c r="A37" s="44">
        <v>28</v>
      </c>
      <c r="B37" s="45" t="s">
        <v>61</v>
      </c>
      <c r="C37" s="46">
        <v>185.97340849982621</v>
      </c>
      <c r="D37" s="46">
        <v>212.30480693260026</v>
      </c>
      <c r="E37" s="46">
        <v>230.54763370778488</v>
      </c>
      <c r="F37" s="46">
        <v>216.52735133216555</v>
      </c>
      <c r="G37" s="46">
        <v>208.50265887696096</v>
      </c>
      <c r="H37" s="46">
        <v>216.05559003040909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7">
        <v>0</v>
      </c>
      <c r="P37" s="48">
        <v>0</v>
      </c>
      <c r="Q37" s="66">
        <v>0</v>
      </c>
      <c r="R37" s="46">
        <f t="shared" si="0"/>
        <v>0</v>
      </c>
      <c r="S37" s="46">
        <f t="shared" si="1"/>
        <v>230.54763370778488</v>
      </c>
      <c r="T37" s="49"/>
      <c r="W37" s="64"/>
      <c r="X37" s="66"/>
    </row>
    <row r="38" spans="1:24" x14ac:dyDescent="0.25">
      <c r="A38" s="44">
        <v>29</v>
      </c>
      <c r="B38" s="45" t="s">
        <v>62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7">
        <v>0</v>
      </c>
      <c r="P38" s="48">
        <v>0</v>
      </c>
      <c r="Q38" s="66">
        <v>0</v>
      </c>
      <c r="R38" s="46">
        <f t="shared" si="0"/>
        <v>0</v>
      </c>
      <c r="S38" s="46">
        <f t="shared" si="1"/>
        <v>0</v>
      </c>
      <c r="T38" s="49"/>
      <c r="W38" s="64"/>
      <c r="X38" s="66"/>
    </row>
    <row r="39" spans="1:24" x14ac:dyDescent="0.25">
      <c r="A39" s="44">
        <v>30</v>
      </c>
      <c r="B39" s="45" t="s">
        <v>63</v>
      </c>
      <c r="C39" s="46">
        <v>117.63247389787898</v>
      </c>
      <c r="D39" s="46">
        <v>118.95708676083679</v>
      </c>
      <c r="E39" s="46">
        <v>117.89160229706823</v>
      </c>
      <c r="F39" s="46">
        <v>122.78819030196063</v>
      </c>
      <c r="G39" s="46">
        <v>124.48565611394558</v>
      </c>
      <c r="H39" s="46">
        <v>127.53457564683129</v>
      </c>
      <c r="I39" s="46">
        <v>126.62001033582729</v>
      </c>
      <c r="J39" s="46">
        <v>124.61633927998932</v>
      </c>
      <c r="K39" s="46">
        <v>124.91159309324364</v>
      </c>
      <c r="L39" s="46">
        <v>122.16772808436667</v>
      </c>
      <c r="M39" s="46">
        <v>122.16772808436667</v>
      </c>
      <c r="N39" s="46">
        <v>120.32888225888053</v>
      </c>
      <c r="O39" s="47">
        <v>129.02695357926061</v>
      </c>
      <c r="P39" s="48">
        <v>128.94257828956592</v>
      </c>
      <c r="Q39" s="66">
        <v>128.94257828956592</v>
      </c>
      <c r="R39" s="46">
        <f t="shared" si="0"/>
        <v>117.63247389787898</v>
      </c>
      <c r="S39" s="46">
        <f t="shared" si="1"/>
        <v>129.02695357926061</v>
      </c>
      <c r="T39" s="49"/>
      <c r="W39" s="64"/>
      <c r="X39" s="66"/>
    </row>
    <row r="40" spans="1:24" x14ac:dyDescent="0.25">
      <c r="A40" s="44">
        <v>31</v>
      </c>
      <c r="B40" s="45" t="s">
        <v>64</v>
      </c>
      <c r="C40" s="46">
        <v>131.90938847116024</v>
      </c>
      <c r="D40" s="46">
        <v>140.30612372646479</v>
      </c>
      <c r="E40" s="46">
        <v>142.72254666618801</v>
      </c>
      <c r="F40" s="46">
        <v>141.04409563345578</v>
      </c>
      <c r="G40" s="46">
        <v>146.39182720790828</v>
      </c>
      <c r="H40" s="46">
        <v>147.66545548220918</v>
      </c>
      <c r="I40" s="46">
        <v>147.04748110217747</v>
      </c>
      <c r="J40" s="46">
        <v>149.38310444397843</v>
      </c>
      <c r="K40" s="46">
        <v>153.47256175323801</v>
      </c>
      <c r="L40" s="46">
        <v>144.88459106998013</v>
      </c>
      <c r="M40" s="46">
        <v>144.88459106998013</v>
      </c>
      <c r="N40" s="46">
        <v>144.88459106998013</v>
      </c>
      <c r="O40" s="47">
        <v>143.64252362392196</v>
      </c>
      <c r="P40" s="48">
        <v>142.17121727324997</v>
      </c>
      <c r="Q40" s="66">
        <v>142.17121727324997</v>
      </c>
      <c r="R40" s="46">
        <f t="shared" si="0"/>
        <v>131.90938847116024</v>
      </c>
      <c r="S40" s="46">
        <f t="shared" si="1"/>
        <v>153.47256175323801</v>
      </c>
      <c r="T40" s="49"/>
      <c r="W40" s="64"/>
      <c r="X40" s="66"/>
    </row>
    <row r="41" spans="1:24" x14ac:dyDescent="0.25">
      <c r="A41" s="44">
        <v>32</v>
      </c>
      <c r="B41" s="45" t="s">
        <v>65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7">
        <v>0</v>
      </c>
      <c r="P41" s="48">
        <v>0</v>
      </c>
      <c r="Q41" s="66">
        <v>0</v>
      </c>
      <c r="R41" s="46">
        <f t="shared" si="0"/>
        <v>0</v>
      </c>
      <c r="S41" s="46">
        <f t="shared" si="1"/>
        <v>0</v>
      </c>
      <c r="T41" s="49"/>
      <c r="W41" s="64"/>
      <c r="X41" s="66"/>
    </row>
    <row r="42" spans="1:24" x14ac:dyDescent="0.25">
      <c r="A42" s="44">
        <v>33</v>
      </c>
      <c r="B42" s="45" t="s">
        <v>66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7">
        <v>0</v>
      </c>
      <c r="P42" s="48">
        <v>0</v>
      </c>
      <c r="Q42" s="66">
        <v>0</v>
      </c>
      <c r="R42" s="46">
        <f t="shared" si="0"/>
        <v>0</v>
      </c>
      <c r="S42" s="46">
        <f t="shared" si="1"/>
        <v>0</v>
      </c>
      <c r="T42" s="49"/>
      <c r="W42" s="64"/>
      <c r="X42" s="66"/>
    </row>
    <row r="43" spans="1:24" x14ac:dyDescent="0.25">
      <c r="A43" s="44">
        <v>34</v>
      </c>
      <c r="B43" s="45" t="s">
        <v>67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7">
        <v>0</v>
      </c>
      <c r="P43" s="48">
        <v>0</v>
      </c>
      <c r="Q43" s="66">
        <v>0</v>
      </c>
      <c r="R43" s="46">
        <f t="shared" si="0"/>
        <v>0</v>
      </c>
      <c r="S43" s="46">
        <f t="shared" si="1"/>
        <v>0</v>
      </c>
      <c r="T43" s="49"/>
      <c r="W43" s="64"/>
      <c r="X43" s="66"/>
    </row>
    <row r="44" spans="1:24" x14ac:dyDescent="0.25">
      <c r="A44" s="44">
        <v>35</v>
      </c>
      <c r="B44" s="45" t="s">
        <v>68</v>
      </c>
      <c r="C44" s="46">
        <v>123.10591019724355</v>
      </c>
      <c r="D44" s="46">
        <v>124.1389741189393</v>
      </c>
      <c r="E44" s="46">
        <v>126.6937196967348</v>
      </c>
      <c r="F44" s="46">
        <v>129.55011335339123</v>
      </c>
      <c r="G44" s="46">
        <v>135.15501759350991</v>
      </c>
      <c r="H44" s="46">
        <v>134.48148296547956</v>
      </c>
      <c r="I44" s="46">
        <v>134.09528436868044</v>
      </c>
      <c r="J44" s="46">
        <v>141.97211905062392</v>
      </c>
      <c r="K44" s="46">
        <v>138.65213646170687</v>
      </c>
      <c r="L44" s="46">
        <v>141.50592343186904</v>
      </c>
      <c r="M44" s="46">
        <v>141.50592343186904</v>
      </c>
      <c r="N44" s="46">
        <v>137.86393690456481</v>
      </c>
      <c r="O44" s="47">
        <v>138.58217157248839</v>
      </c>
      <c r="P44" s="48">
        <v>138.46677323216826</v>
      </c>
      <c r="Q44" s="66">
        <v>138.46677323216826</v>
      </c>
      <c r="R44" s="46">
        <f t="shared" si="0"/>
        <v>123.10591019724355</v>
      </c>
      <c r="S44" s="46">
        <f t="shared" si="1"/>
        <v>141.97211905062392</v>
      </c>
      <c r="T44" s="49"/>
      <c r="W44" s="64"/>
      <c r="X44" s="66"/>
    </row>
    <row r="45" spans="1:24" x14ac:dyDescent="0.25">
      <c r="A45" s="44">
        <v>36</v>
      </c>
      <c r="B45" s="45" t="s">
        <v>69</v>
      </c>
      <c r="C45" s="46">
        <v>129.80786321760007</v>
      </c>
      <c r="D45" s="46">
        <v>134.56402123083021</v>
      </c>
      <c r="E45" s="46">
        <v>138.7413951912354</v>
      </c>
      <c r="F45" s="46">
        <v>143.36175937428121</v>
      </c>
      <c r="G45" s="46">
        <v>144.03488372232661</v>
      </c>
      <c r="H45" s="46">
        <v>139.55488365437736</v>
      </c>
      <c r="I45" s="46">
        <v>132.69140482866931</v>
      </c>
      <c r="J45" s="46">
        <v>136.12168981549394</v>
      </c>
      <c r="K45" s="46">
        <v>149.70200697619134</v>
      </c>
      <c r="L45" s="46">
        <v>147.31640164887571</v>
      </c>
      <c r="M45" s="46">
        <v>147.31640164887571</v>
      </c>
      <c r="N45" s="46">
        <v>147.89031101298829</v>
      </c>
      <c r="O45" s="47">
        <v>146.32877003093685</v>
      </c>
      <c r="P45" s="48">
        <v>146.74294500160522</v>
      </c>
      <c r="Q45" s="66">
        <v>146.74294500160522</v>
      </c>
      <c r="R45" s="46">
        <f t="shared" si="0"/>
        <v>129.80786321760007</v>
      </c>
      <c r="S45" s="46">
        <f t="shared" si="1"/>
        <v>149.70200697619134</v>
      </c>
      <c r="T45" s="49"/>
      <c r="W45" s="64"/>
      <c r="X45" s="66"/>
    </row>
    <row r="46" spans="1:24" x14ac:dyDescent="0.25">
      <c r="A46" s="44">
        <v>37</v>
      </c>
      <c r="B46" s="45" t="s">
        <v>70</v>
      </c>
      <c r="C46" s="46">
        <v>165.11404640327862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7">
        <v>0</v>
      </c>
      <c r="P46" s="48">
        <v>0</v>
      </c>
      <c r="Q46" s="66">
        <v>0</v>
      </c>
      <c r="R46" s="46">
        <f t="shared" si="0"/>
        <v>0</v>
      </c>
      <c r="S46" s="46">
        <f t="shared" si="1"/>
        <v>165.11404640327862</v>
      </c>
      <c r="T46" s="49"/>
      <c r="W46" s="64"/>
      <c r="X46" s="66"/>
    </row>
    <row r="47" spans="1:24" x14ac:dyDescent="0.25">
      <c r="A47" s="44">
        <v>38</v>
      </c>
      <c r="B47" s="45" t="s">
        <v>71</v>
      </c>
      <c r="C47" s="46">
        <v>156.26633459633371</v>
      </c>
      <c r="D47" s="46">
        <v>168.19829024934057</v>
      </c>
      <c r="E47" s="46">
        <v>175.48867085602282</v>
      </c>
      <c r="F47" s="46">
        <v>181.42780865878549</v>
      </c>
      <c r="G47" s="46">
        <v>179.01225531077819</v>
      </c>
      <c r="H47" s="46">
        <v>189.34134444601298</v>
      </c>
      <c r="I47" s="46">
        <v>181.60679955334683</v>
      </c>
      <c r="J47" s="46">
        <v>173.51743638312576</v>
      </c>
      <c r="K47" s="46">
        <v>185.41840546537506</v>
      </c>
      <c r="L47" s="46">
        <v>168.75321543435365</v>
      </c>
      <c r="M47" s="46">
        <v>168.75321543435365</v>
      </c>
      <c r="N47" s="46">
        <v>169.05559228657515</v>
      </c>
      <c r="O47" s="47">
        <v>173.37713765893648</v>
      </c>
      <c r="P47" s="48">
        <v>173.37693791462496</v>
      </c>
      <c r="Q47" s="66">
        <v>173.37693791462496</v>
      </c>
      <c r="R47" s="46">
        <f t="shared" si="0"/>
        <v>156.26633459633371</v>
      </c>
      <c r="S47" s="46">
        <f t="shared" si="1"/>
        <v>189.34134444601298</v>
      </c>
      <c r="T47" s="49"/>
      <c r="W47" s="64"/>
      <c r="X47" s="66"/>
    </row>
    <row r="48" spans="1:24" x14ac:dyDescent="0.25">
      <c r="A48" s="44">
        <v>39</v>
      </c>
      <c r="B48" s="45" t="s">
        <v>72</v>
      </c>
      <c r="C48" s="46">
        <v>108.6177213622382</v>
      </c>
      <c r="D48" s="46">
        <v>133.85822816074983</v>
      </c>
      <c r="E48" s="46">
        <v>134.4655151276805</v>
      </c>
      <c r="F48" s="46">
        <v>138.02176341810525</v>
      </c>
      <c r="G48" s="46">
        <v>133.7434412796473</v>
      </c>
      <c r="H48" s="46">
        <v>134.77565293065317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7">
        <v>0</v>
      </c>
      <c r="P48" s="48">
        <v>0</v>
      </c>
      <c r="Q48" s="66">
        <v>0</v>
      </c>
      <c r="R48" s="46">
        <f t="shared" si="0"/>
        <v>0</v>
      </c>
      <c r="S48" s="46">
        <f t="shared" si="1"/>
        <v>138.02176341810525</v>
      </c>
      <c r="T48" s="49"/>
      <c r="W48" s="64"/>
      <c r="X48" s="66"/>
    </row>
    <row r="49" spans="1:24" x14ac:dyDescent="0.25">
      <c r="A49" s="44">
        <v>40</v>
      </c>
      <c r="B49" s="45" t="s">
        <v>73</v>
      </c>
      <c r="C49" s="46">
        <v>119.06422208280149</v>
      </c>
      <c r="D49" s="46">
        <v>120.78886289376524</v>
      </c>
      <c r="E49" s="46">
        <v>121.99300769510064</v>
      </c>
      <c r="F49" s="46">
        <v>125.7284560863021</v>
      </c>
      <c r="G49" s="46">
        <v>126.59687867795802</v>
      </c>
      <c r="H49" s="46">
        <v>126.20301008041348</v>
      </c>
      <c r="I49" s="46">
        <v>125.94151343720628</v>
      </c>
      <c r="J49" s="46">
        <v>127.62378412902629</v>
      </c>
      <c r="K49" s="46">
        <v>128.33445492246344</v>
      </c>
      <c r="L49" s="46">
        <v>123.88641184404838</v>
      </c>
      <c r="M49" s="46">
        <v>123.88641184404838</v>
      </c>
      <c r="N49" s="46">
        <v>126.4407540383846</v>
      </c>
      <c r="O49" s="47">
        <v>132.57241043693486</v>
      </c>
      <c r="P49" s="48">
        <v>132.51662806116886</v>
      </c>
      <c r="Q49" s="66">
        <v>132.51662806116886</v>
      </c>
      <c r="R49" s="46">
        <f t="shared" si="0"/>
        <v>119.06422208280149</v>
      </c>
      <c r="S49" s="46">
        <f t="shared" si="1"/>
        <v>132.57241043693486</v>
      </c>
      <c r="T49" s="49"/>
      <c r="W49" s="64"/>
      <c r="X49" s="66"/>
    </row>
    <row r="50" spans="1:24" x14ac:dyDescent="0.25">
      <c r="A50" s="44">
        <v>41</v>
      </c>
      <c r="B50" s="45" t="s">
        <v>74</v>
      </c>
      <c r="C50" s="46">
        <v>191.65919981876138</v>
      </c>
      <c r="D50" s="46">
        <v>191.57126538934364</v>
      </c>
      <c r="E50" s="46">
        <v>198.07840728282835</v>
      </c>
      <c r="F50" s="46">
        <v>187.06792543289589</v>
      </c>
      <c r="G50" s="46">
        <v>178.60471067428506</v>
      </c>
      <c r="H50" s="46">
        <v>186.4449089919581</v>
      </c>
      <c r="I50" s="46">
        <v>183.77140427783459</v>
      </c>
      <c r="J50" s="46">
        <v>179.86373259288274</v>
      </c>
      <c r="K50" s="46">
        <v>194.60931705328511</v>
      </c>
      <c r="L50" s="46">
        <v>175.59113763812198</v>
      </c>
      <c r="M50" s="46">
        <v>175.59113763812198</v>
      </c>
      <c r="N50" s="46">
        <v>182.10868827558872</v>
      </c>
      <c r="O50" s="47">
        <v>193.40035045190842</v>
      </c>
      <c r="P50" s="48">
        <v>193.19067462920677</v>
      </c>
      <c r="Q50" s="66">
        <v>193.19067462920677</v>
      </c>
      <c r="R50" s="46">
        <f t="shared" si="0"/>
        <v>175.59113763812198</v>
      </c>
      <c r="S50" s="46">
        <f t="shared" si="1"/>
        <v>198.07840728282835</v>
      </c>
      <c r="T50" s="49"/>
      <c r="W50" s="64"/>
      <c r="X50" s="66"/>
    </row>
    <row r="51" spans="1:24" x14ac:dyDescent="0.25">
      <c r="A51" s="44">
        <v>42</v>
      </c>
      <c r="B51" s="45" t="s">
        <v>75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7">
        <v>0</v>
      </c>
      <c r="P51" s="48">
        <v>0</v>
      </c>
      <c r="Q51" s="66">
        <v>0</v>
      </c>
      <c r="R51" s="46">
        <f t="shared" si="0"/>
        <v>0</v>
      </c>
      <c r="S51" s="46">
        <f t="shared" si="1"/>
        <v>0</v>
      </c>
      <c r="T51" s="49"/>
      <c r="W51" s="64"/>
      <c r="X51" s="66"/>
    </row>
    <row r="52" spans="1:24" x14ac:dyDescent="0.25">
      <c r="A52" s="44">
        <v>43</v>
      </c>
      <c r="B52" s="45" t="s">
        <v>76</v>
      </c>
      <c r="C52" s="46">
        <v>135.23483254984242</v>
      </c>
      <c r="D52" s="46">
        <v>138.89051530835971</v>
      </c>
      <c r="E52" s="46">
        <v>142.04758870917584</v>
      </c>
      <c r="F52" s="46">
        <v>151.23464256727556</v>
      </c>
      <c r="G52" s="46">
        <v>153.22512074978573</v>
      </c>
      <c r="H52" s="46">
        <v>149.23016548543174</v>
      </c>
      <c r="I52" s="46">
        <v>147.819498337917</v>
      </c>
      <c r="J52" s="46">
        <v>133.70027747627682</v>
      </c>
      <c r="K52" s="46">
        <v>147.21217239650289</v>
      </c>
      <c r="L52" s="46">
        <v>140.87767422029228</v>
      </c>
      <c r="M52" s="46">
        <v>140.87767422029228</v>
      </c>
      <c r="N52" s="46">
        <v>129.09457932406065</v>
      </c>
      <c r="O52" s="47">
        <v>132.79311219505527</v>
      </c>
      <c r="P52" s="48">
        <v>132.87053087472833</v>
      </c>
      <c r="Q52" s="66">
        <v>132.87053087472833</v>
      </c>
      <c r="R52" s="46">
        <f t="shared" si="0"/>
        <v>129.09457932406065</v>
      </c>
      <c r="S52" s="46">
        <f t="shared" si="1"/>
        <v>153.22512074978573</v>
      </c>
      <c r="T52" s="49"/>
      <c r="W52" s="64"/>
      <c r="X52" s="66"/>
    </row>
    <row r="53" spans="1:24" x14ac:dyDescent="0.25">
      <c r="A53" s="44">
        <v>44</v>
      </c>
      <c r="B53" s="45" t="s">
        <v>77</v>
      </c>
      <c r="C53" s="46">
        <v>95.761936661623963</v>
      </c>
      <c r="D53" s="46">
        <v>98.83496912598001</v>
      </c>
      <c r="E53" s="46">
        <v>99.111761387592537</v>
      </c>
      <c r="F53" s="46">
        <v>106.58679921368484</v>
      </c>
      <c r="G53" s="46">
        <v>102.2905173036915</v>
      </c>
      <c r="H53" s="46">
        <v>102.01792937962</v>
      </c>
      <c r="I53" s="46">
        <v>99.748785341410141</v>
      </c>
      <c r="J53" s="46">
        <v>100.8968969066395</v>
      </c>
      <c r="K53" s="46">
        <v>102.92502320010595</v>
      </c>
      <c r="L53" s="46">
        <v>103.48764365547041</v>
      </c>
      <c r="M53" s="46">
        <v>103.48764365547041</v>
      </c>
      <c r="N53" s="46">
        <v>103.48764365547041</v>
      </c>
      <c r="O53" s="47">
        <v>97.511294287015076</v>
      </c>
      <c r="P53" s="48">
        <v>100</v>
      </c>
      <c r="Q53" s="66">
        <v>99.787162583471996</v>
      </c>
      <c r="R53" s="46">
        <f t="shared" si="0"/>
        <v>95.761936661623963</v>
      </c>
      <c r="S53" s="46">
        <f t="shared" si="1"/>
        <v>106.58679921368484</v>
      </c>
      <c r="T53" s="49"/>
      <c r="W53" s="64"/>
      <c r="X53" s="66"/>
    </row>
    <row r="54" spans="1:24" x14ac:dyDescent="0.25">
      <c r="A54" s="44">
        <v>45</v>
      </c>
      <c r="B54" s="45" t="s">
        <v>78</v>
      </c>
      <c r="C54" s="46">
        <v>132.59912941795389</v>
      </c>
      <c r="D54" s="46">
        <v>141.24727982058619</v>
      </c>
      <c r="E54" s="46">
        <v>126.90523565788003</v>
      </c>
      <c r="F54" s="46">
        <v>132.1764603321881</v>
      </c>
      <c r="G54" s="46">
        <v>135.2640751782088</v>
      </c>
      <c r="H54" s="46">
        <v>133.23751421846472</v>
      </c>
      <c r="I54" s="46">
        <v>128.58730253502057</v>
      </c>
      <c r="J54" s="46">
        <v>123.65331726111017</v>
      </c>
      <c r="K54" s="46">
        <v>133.91781386471374</v>
      </c>
      <c r="L54" s="46">
        <v>125.21223210788381</v>
      </c>
      <c r="M54" s="46">
        <v>125.21223210788381</v>
      </c>
      <c r="N54" s="46">
        <v>123.48075716959383</v>
      </c>
      <c r="O54" s="47">
        <v>135.19238085627973</v>
      </c>
      <c r="P54" s="48">
        <v>134.37572556265917</v>
      </c>
      <c r="Q54" s="66">
        <v>134.37572556265917</v>
      </c>
      <c r="R54" s="46">
        <f t="shared" si="0"/>
        <v>123.48075716959383</v>
      </c>
      <c r="S54" s="46">
        <f t="shared" si="1"/>
        <v>141.24727982058619</v>
      </c>
      <c r="T54" s="49"/>
      <c r="W54" s="64"/>
      <c r="X54" s="66"/>
    </row>
    <row r="55" spans="1:24" x14ac:dyDescent="0.25">
      <c r="A55" s="44">
        <v>46</v>
      </c>
      <c r="B55" s="45" t="s">
        <v>79</v>
      </c>
      <c r="C55" s="46">
        <v>157.90822796323164</v>
      </c>
      <c r="D55" s="46">
        <v>155.10863026507326</v>
      </c>
      <c r="E55" s="46">
        <v>153.26349522840292</v>
      </c>
      <c r="F55" s="46">
        <v>173.33498803768933</v>
      </c>
      <c r="G55" s="46">
        <v>175.99817874626197</v>
      </c>
      <c r="H55" s="46">
        <v>179.53039565323056</v>
      </c>
      <c r="I55" s="46">
        <v>179.06250711173846</v>
      </c>
      <c r="J55" s="46">
        <v>180.56112270026475</v>
      </c>
      <c r="K55" s="46">
        <v>204.14643339235093</v>
      </c>
      <c r="L55" s="46">
        <v>202.41465845269008</v>
      </c>
      <c r="M55" s="46">
        <v>202.41465845269008</v>
      </c>
      <c r="N55" s="46">
        <v>192.26267577688142</v>
      </c>
      <c r="O55" s="47">
        <v>196.88404356857731</v>
      </c>
      <c r="P55" s="48">
        <v>196.86805006097293</v>
      </c>
      <c r="Q55" s="66">
        <v>196.86805006097293</v>
      </c>
      <c r="R55" s="46">
        <f t="shared" si="0"/>
        <v>153.26349522840292</v>
      </c>
      <c r="S55" s="46">
        <f t="shared" si="1"/>
        <v>204.14643339235093</v>
      </c>
      <c r="T55" s="49"/>
      <c r="W55" s="64"/>
      <c r="X55" s="66"/>
    </row>
    <row r="56" spans="1:24" x14ac:dyDescent="0.25">
      <c r="A56" s="44">
        <v>47</v>
      </c>
      <c r="B56" s="45" t="s">
        <v>80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7">
        <v>0</v>
      </c>
      <c r="P56" s="48">
        <v>0</v>
      </c>
      <c r="Q56" s="66">
        <v>0</v>
      </c>
      <c r="R56" s="46">
        <f t="shared" si="0"/>
        <v>0</v>
      </c>
      <c r="S56" s="46">
        <f t="shared" si="1"/>
        <v>0</v>
      </c>
      <c r="T56" s="49"/>
      <c r="W56" s="64"/>
      <c r="X56" s="66"/>
    </row>
    <row r="57" spans="1:24" x14ac:dyDescent="0.25">
      <c r="A57" s="44">
        <v>48</v>
      </c>
      <c r="B57" s="45" t="s">
        <v>81</v>
      </c>
      <c r="C57" s="46">
        <v>154.56834251845183</v>
      </c>
      <c r="D57" s="46">
        <v>163.98156750796215</v>
      </c>
      <c r="E57" s="46">
        <v>170.97932269536673</v>
      </c>
      <c r="F57" s="46">
        <v>178.77090944425223</v>
      </c>
      <c r="G57" s="46">
        <v>179.47052571432869</v>
      </c>
      <c r="H57" s="46">
        <v>180.96797194100839</v>
      </c>
      <c r="I57" s="46">
        <v>180.36292450968321</v>
      </c>
      <c r="J57" s="46">
        <v>183.65240522247339</v>
      </c>
      <c r="K57" s="46">
        <v>189.45906560062278</v>
      </c>
      <c r="L57" s="46">
        <v>180.9243679505129</v>
      </c>
      <c r="M57" s="46">
        <v>180.9243679505129</v>
      </c>
      <c r="N57" s="46">
        <v>181.66796799309245</v>
      </c>
      <c r="O57" s="47">
        <v>178.59315488639501</v>
      </c>
      <c r="P57" s="48">
        <v>178.63872073308423</v>
      </c>
      <c r="Q57" s="66">
        <v>178.63872073308423</v>
      </c>
      <c r="R57" s="46">
        <f t="shared" si="0"/>
        <v>154.56834251845183</v>
      </c>
      <c r="S57" s="46">
        <f t="shared" si="1"/>
        <v>189.45906560062278</v>
      </c>
      <c r="T57" s="49"/>
      <c r="W57" s="64"/>
      <c r="X57" s="66"/>
    </row>
    <row r="58" spans="1:24" x14ac:dyDescent="0.25">
      <c r="A58" s="44">
        <v>49</v>
      </c>
      <c r="B58" s="45" t="s">
        <v>82</v>
      </c>
      <c r="C58" s="46">
        <v>216.36826484172164</v>
      </c>
      <c r="D58" s="46">
        <v>218.25613975505226</v>
      </c>
      <c r="E58" s="46">
        <v>218.0664374965381</v>
      </c>
      <c r="F58" s="46">
        <v>223.70917515346287</v>
      </c>
      <c r="G58" s="46">
        <v>226.55430005172397</v>
      </c>
      <c r="H58" s="46">
        <v>225.98409025535702</v>
      </c>
      <c r="I58" s="46">
        <v>219.02795685561571</v>
      </c>
      <c r="J58" s="46">
        <v>226.12398741867014</v>
      </c>
      <c r="K58" s="46">
        <v>226.40452065457814</v>
      </c>
      <c r="L58" s="46">
        <v>226.33381903386584</v>
      </c>
      <c r="M58" s="46">
        <v>226.33381903386584</v>
      </c>
      <c r="N58" s="46">
        <v>225.21081237189242</v>
      </c>
      <c r="O58" s="47">
        <v>235.25399428855289</v>
      </c>
      <c r="P58" s="48">
        <v>235.31802755334871</v>
      </c>
      <c r="Q58" s="66">
        <v>235.31802755334871</v>
      </c>
      <c r="R58" s="46">
        <f t="shared" si="0"/>
        <v>216.36826484172164</v>
      </c>
      <c r="S58" s="46">
        <f t="shared" si="1"/>
        <v>235.31802755334871</v>
      </c>
      <c r="T58" s="49"/>
      <c r="W58" s="64"/>
      <c r="X58" s="66"/>
    </row>
    <row r="59" spans="1:24" x14ac:dyDescent="0.25">
      <c r="A59" s="44">
        <v>50</v>
      </c>
      <c r="B59" s="45" t="s">
        <v>83</v>
      </c>
      <c r="C59" s="46">
        <v>130.25572678564427</v>
      </c>
      <c r="D59" s="46">
        <v>135.89808902679727</v>
      </c>
      <c r="E59" s="46">
        <v>134.50926736746004</v>
      </c>
      <c r="F59" s="46">
        <v>142.5321312361948</v>
      </c>
      <c r="G59" s="46">
        <v>147.11065091538222</v>
      </c>
      <c r="H59" s="46">
        <v>142.53832496407597</v>
      </c>
      <c r="I59" s="46">
        <v>141.8484049065404</v>
      </c>
      <c r="J59" s="46">
        <v>144.49768293597847</v>
      </c>
      <c r="K59" s="46">
        <v>145.49668720388266</v>
      </c>
      <c r="L59" s="46">
        <v>145.60888917930052</v>
      </c>
      <c r="M59" s="46">
        <v>145.60888917930052</v>
      </c>
      <c r="N59" s="46">
        <v>142.15905653052616</v>
      </c>
      <c r="O59" s="47">
        <v>145.17683345286969</v>
      </c>
      <c r="P59" s="48">
        <v>143.68108828905861</v>
      </c>
      <c r="Q59" s="66">
        <v>143.68108828905861</v>
      </c>
      <c r="R59" s="46">
        <f t="shared" si="0"/>
        <v>130.25572678564427</v>
      </c>
      <c r="S59" s="46">
        <f t="shared" si="1"/>
        <v>147.11065091538222</v>
      </c>
      <c r="T59" s="49"/>
      <c r="W59" s="64"/>
      <c r="X59" s="66"/>
    </row>
    <row r="60" spans="1:24" x14ac:dyDescent="0.25">
      <c r="A60" s="44">
        <v>51</v>
      </c>
      <c r="B60" s="45" t="s">
        <v>84</v>
      </c>
      <c r="C60" s="46">
        <v>189.81978261974461</v>
      </c>
      <c r="D60" s="46">
        <v>195.2407519791231</v>
      </c>
      <c r="E60" s="46">
        <v>197.25395841071546</v>
      </c>
      <c r="F60" s="46">
        <v>209.94189191262228</v>
      </c>
      <c r="G60" s="46">
        <v>214.45532324123639</v>
      </c>
      <c r="H60" s="46">
        <v>206.91313886247588</v>
      </c>
      <c r="I60" s="46">
        <v>208.99004989429025</v>
      </c>
      <c r="J60" s="46">
        <v>203.43282290674094</v>
      </c>
      <c r="K60" s="46">
        <v>208.76822456503876</v>
      </c>
      <c r="L60" s="46">
        <v>198.84383857259121</v>
      </c>
      <c r="M60" s="46">
        <v>198.84383857259121</v>
      </c>
      <c r="N60" s="46">
        <v>200.96869310416054</v>
      </c>
      <c r="O60" s="47">
        <v>205.28805715338342</v>
      </c>
      <c r="P60" s="48">
        <v>201.40840223459659</v>
      </c>
      <c r="Q60" s="66">
        <v>201.40840223459659</v>
      </c>
      <c r="R60" s="46">
        <f t="shared" si="0"/>
        <v>189.81978261974461</v>
      </c>
      <c r="S60" s="46">
        <f t="shared" si="1"/>
        <v>214.45532324123639</v>
      </c>
      <c r="T60" s="49"/>
      <c r="W60" s="64"/>
      <c r="X60" s="66"/>
    </row>
    <row r="61" spans="1:24" x14ac:dyDescent="0.25">
      <c r="A61" s="44">
        <v>52</v>
      </c>
      <c r="B61" s="45" t="s">
        <v>85</v>
      </c>
      <c r="C61" s="46">
        <v>122.43567222594113</v>
      </c>
      <c r="D61" s="46">
        <v>124.16071706258853</v>
      </c>
      <c r="E61" s="46">
        <v>130.42941907805633</v>
      </c>
      <c r="F61" s="46">
        <v>130.59725136300077</v>
      </c>
      <c r="G61" s="46">
        <v>130.46726260279365</v>
      </c>
      <c r="H61" s="46">
        <v>132.40289376994292</v>
      </c>
      <c r="I61" s="46">
        <v>131.96274634604222</v>
      </c>
      <c r="J61" s="46">
        <v>129.65880271340285</v>
      </c>
      <c r="K61" s="46">
        <v>145.25169536335548</v>
      </c>
      <c r="L61" s="46">
        <v>139.78380954007878</v>
      </c>
      <c r="M61" s="46">
        <v>139.78380954007878</v>
      </c>
      <c r="N61" s="46">
        <v>136.36989909756699</v>
      </c>
      <c r="O61" s="47">
        <v>148.47238074677702</v>
      </c>
      <c r="P61" s="48">
        <v>148.69240056490659</v>
      </c>
      <c r="Q61" s="66">
        <v>148.69240056490659</v>
      </c>
      <c r="R61" s="46">
        <f t="shared" si="0"/>
        <v>122.43567222594113</v>
      </c>
      <c r="S61" s="46">
        <f t="shared" si="1"/>
        <v>148.69240056490659</v>
      </c>
      <c r="T61" s="49"/>
      <c r="W61" s="64"/>
      <c r="X61" s="66"/>
    </row>
    <row r="62" spans="1:24" x14ac:dyDescent="0.25">
      <c r="A62" s="44">
        <v>53</v>
      </c>
      <c r="B62" s="45" t="s">
        <v>86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7">
        <v>0</v>
      </c>
      <c r="P62" s="48">
        <v>0</v>
      </c>
      <c r="Q62" s="66">
        <v>0</v>
      </c>
      <c r="R62" s="46">
        <f t="shared" si="0"/>
        <v>0</v>
      </c>
      <c r="S62" s="46">
        <f t="shared" si="1"/>
        <v>0</v>
      </c>
      <c r="T62" s="49"/>
      <c r="W62" s="64"/>
      <c r="X62" s="66"/>
    </row>
    <row r="63" spans="1:24" x14ac:dyDescent="0.25">
      <c r="A63" s="44">
        <v>54</v>
      </c>
      <c r="B63" s="45" t="s">
        <v>87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7">
        <v>0</v>
      </c>
      <c r="P63" s="48">
        <v>0</v>
      </c>
      <c r="Q63" s="66">
        <v>0</v>
      </c>
      <c r="R63" s="46">
        <f t="shared" si="0"/>
        <v>0</v>
      </c>
      <c r="S63" s="46">
        <f t="shared" si="1"/>
        <v>0</v>
      </c>
      <c r="T63" s="49"/>
      <c r="W63" s="64"/>
      <c r="X63" s="66"/>
    </row>
    <row r="64" spans="1:24" x14ac:dyDescent="0.25">
      <c r="A64" s="44">
        <v>55</v>
      </c>
      <c r="B64" s="45" t="s">
        <v>88</v>
      </c>
      <c r="C64" s="46">
        <v>204.43833031662319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7">
        <v>0</v>
      </c>
      <c r="P64" s="48">
        <v>0</v>
      </c>
      <c r="Q64" s="66">
        <v>0</v>
      </c>
      <c r="R64" s="46">
        <f t="shared" si="0"/>
        <v>0</v>
      </c>
      <c r="S64" s="46">
        <f t="shared" si="1"/>
        <v>204.43833031662319</v>
      </c>
      <c r="T64" s="49"/>
      <c r="W64" s="64"/>
      <c r="X64" s="66"/>
    </row>
    <row r="65" spans="1:24" x14ac:dyDescent="0.25">
      <c r="A65" s="44">
        <v>56</v>
      </c>
      <c r="B65" s="45" t="s">
        <v>89</v>
      </c>
      <c r="C65" s="46">
        <v>120.09328665773704</v>
      </c>
      <c r="D65" s="46">
        <v>122.97099905965743</v>
      </c>
      <c r="E65" s="46">
        <v>130.67628329653505</v>
      </c>
      <c r="F65" s="46">
        <v>134.97052283472831</v>
      </c>
      <c r="G65" s="46">
        <v>138.84864594176196</v>
      </c>
      <c r="H65" s="46">
        <v>134.08401845870193</v>
      </c>
      <c r="I65" s="46">
        <v>133.81302879035803</v>
      </c>
      <c r="J65" s="46">
        <v>135.47614821273481</v>
      </c>
      <c r="K65" s="46">
        <v>138.09835726865009</v>
      </c>
      <c r="L65" s="46">
        <v>132.84259615531775</v>
      </c>
      <c r="M65" s="46">
        <v>132.84259615531775</v>
      </c>
      <c r="N65" s="46">
        <v>129.35074063800042</v>
      </c>
      <c r="O65" s="47">
        <v>129.71855069493554</v>
      </c>
      <c r="P65" s="48">
        <v>129.65461497815497</v>
      </c>
      <c r="Q65" s="66">
        <v>129.65461497815497</v>
      </c>
      <c r="R65" s="46">
        <f t="shared" si="0"/>
        <v>120.09328665773704</v>
      </c>
      <c r="S65" s="46">
        <f t="shared" si="1"/>
        <v>138.84864594176196</v>
      </c>
      <c r="T65" s="49"/>
      <c r="W65" s="64"/>
      <c r="X65" s="66"/>
    </row>
    <row r="66" spans="1:24" x14ac:dyDescent="0.25">
      <c r="A66" s="44">
        <v>57</v>
      </c>
      <c r="B66" s="45" t="s">
        <v>90</v>
      </c>
      <c r="C66" s="46">
        <v>101.85685550746477</v>
      </c>
      <c r="D66" s="46">
        <v>103.31688140482996</v>
      </c>
      <c r="E66" s="46">
        <v>101.5308280840668</v>
      </c>
      <c r="F66" s="46">
        <v>105.26866054059703</v>
      </c>
      <c r="G66" s="46">
        <v>105.08946058749589</v>
      </c>
      <c r="H66" s="46">
        <v>102.42578590312399</v>
      </c>
      <c r="I66" s="46">
        <v>102.67481336168454</v>
      </c>
      <c r="J66" s="46">
        <v>103.12769719870853</v>
      </c>
      <c r="K66" s="46">
        <v>102.89545574634327</v>
      </c>
      <c r="L66" s="46">
        <v>102.16752290744108</v>
      </c>
      <c r="M66" s="46">
        <v>102.16752290744108</v>
      </c>
      <c r="N66" s="46">
        <v>101.74052401989768</v>
      </c>
      <c r="O66" s="47">
        <v>102.265436902015</v>
      </c>
      <c r="P66" s="48">
        <v>102.2918732408081</v>
      </c>
      <c r="Q66" s="66">
        <v>102.2918732408081</v>
      </c>
      <c r="R66" s="46">
        <f t="shared" si="0"/>
        <v>101.5308280840668</v>
      </c>
      <c r="S66" s="46">
        <f t="shared" si="1"/>
        <v>105.26866054059703</v>
      </c>
      <c r="T66" s="49"/>
      <c r="W66" s="64"/>
      <c r="X66" s="66"/>
    </row>
    <row r="67" spans="1:24" x14ac:dyDescent="0.25">
      <c r="A67" s="44">
        <v>58</v>
      </c>
      <c r="B67" s="45" t="s">
        <v>91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7">
        <v>0</v>
      </c>
      <c r="P67" s="48">
        <v>0</v>
      </c>
      <c r="Q67" s="66">
        <v>0</v>
      </c>
      <c r="R67" s="46">
        <f t="shared" si="0"/>
        <v>0</v>
      </c>
      <c r="S67" s="46">
        <f t="shared" si="1"/>
        <v>0</v>
      </c>
      <c r="T67" s="49"/>
      <c r="W67" s="64"/>
      <c r="X67" s="66"/>
    </row>
    <row r="68" spans="1:24" x14ac:dyDescent="0.25">
      <c r="A68" s="44">
        <v>59</v>
      </c>
      <c r="B68" s="45" t="s">
        <v>92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7">
        <v>0</v>
      </c>
      <c r="P68" s="48">
        <v>0</v>
      </c>
      <c r="Q68" s="66">
        <v>0</v>
      </c>
      <c r="R68" s="46">
        <f t="shared" si="0"/>
        <v>0</v>
      </c>
      <c r="S68" s="46">
        <f t="shared" si="1"/>
        <v>0</v>
      </c>
      <c r="T68" s="49"/>
      <c r="W68" s="64"/>
      <c r="X68" s="66"/>
    </row>
    <row r="69" spans="1:24" x14ac:dyDescent="0.25">
      <c r="A69" s="44">
        <v>60</v>
      </c>
      <c r="B69" s="45" t="s">
        <v>93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7">
        <v>0</v>
      </c>
      <c r="P69" s="48">
        <v>0</v>
      </c>
      <c r="Q69" s="66">
        <v>0</v>
      </c>
      <c r="R69" s="46">
        <f t="shared" si="0"/>
        <v>0</v>
      </c>
      <c r="S69" s="46">
        <f t="shared" si="1"/>
        <v>0</v>
      </c>
      <c r="T69" s="49"/>
      <c r="W69" s="64"/>
      <c r="X69" s="66"/>
    </row>
    <row r="70" spans="1:24" x14ac:dyDescent="0.25">
      <c r="A70" s="44">
        <v>61</v>
      </c>
      <c r="B70" s="45" t="s">
        <v>94</v>
      </c>
      <c r="C70" s="46">
        <v>101.70985923905795</v>
      </c>
      <c r="D70" s="46">
        <v>102.50707873994904</v>
      </c>
      <c r="E70" s="46">
        <v>102.3977456005365</v>
      </c>
      <c r="F70" s="46">
        <v>104.75531819121811</v>
      </c>
      <c r="G70" s="46">
        <v>104.17811902781213</v>
      </c>
      <c r="H70" s="46">
        <v>107.21637455785935</v>
      </c>
      <c r="I70" s="46">
        <v>104.5826645780448</v>
      </c>
      <c r="J70" s="46">
        <v>105.45990713078939</v>
      </c>
      <c r="K70" s="46">
        <v>106.16719227601084</v>
      </c>
      <c r="L70" s="46">
        <v>104.23697788290931</v>
      </c>
      <c r="M70" s="46">
        <v>104.23697788290931</v>
      </c>
      <c r="N70" s="46">
        <v>102.8475976765979</v>
      </c>
      <c r="O70" s="47">
        <v>108.56755428861521</v>
      </c>
      <c r="P70" s="48">
        <v>108.37062742162105</v>
      </c>
      <c r="Q70" s="66">
        <v>108.37062742162105</v>
      </c>
      <c r="R70" s="46">
        <f t="shared" si="0"/>
        <v>101.70985923905795</v>
      </c>
      <c r="S70" s="46">
        <f t="shared" si="1"/>
        <v>108.56755428861521</v>
      </c>
      <c r="T70" s="49"/>
      <c r="W70" s="64"/>
      <c r="X70" s="66"/>
    </row>
    <row r="71" spans="1:24" x14ac:dyDescent="0.25">
      <c r="A71" s="44">
        <v>62</v>
      </c>
      <c r="B71" s="45" t="s">
        <v>95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7">
        <v>0</v>
      </c>
      <c r="P71" s="48">
        <v>0</v>
      </c>
      <c r="Q71" s="66">
        <v>0</v>
      </c>
      <c r="R71" s="46">
        <f t="shared" si="0"/>
        <v>0</v>
      </c>
      <c r="S71" s="46">
        <f t="shared" si="1"/>
        <v>0</v>
      </c>
      <c r="T71" s="49"/>
      <c r="W71" s="64"/>
      <c r="X71" s="66"/>
    </row>
    <row r="72" spans="1:24" x14ac:dyDescent="0.25">
      <c r="A72" s="44">
        <v>63</v>
      </c>
      <c r="B72" s="45" t="s">
        <v>96</v>
      </c>
      <c r="C72" s="46">
        <v>123.73213338983926</v>
      </c>
      <c r="D72" s="46">
        <v>128.53056972525522</v>
      </c>
      <c r="E72" s="46">
        <v>138.84025447279288</v>
      </c>
      <c r="F72" s="46">
        <v>150.0322999339825</v>
      </c>
      <c r="G72" s="46">
        <v>140.33015280721278</v>
      </c>
      <c r="H72" s="46">
        <v>123.06515253722227</v>
      </c>
      <c r="I72" s="46">
        <v>117.87125282601451</v>
      </c>
      <c r="J72" s="46">
        <v>132.33356625735246</v>
      </c>
      <c r="K72" s="46">
        <v>132.33356625735246</v>
      </c>
      <c r="L72" s="46">
        <v>118.77112085758006</v>
      </c>
      <c r="M72" s="46">
        <v>118.77112085758006</v>
      </c>
      <c r="N72" s="46">
        <v>135.4567368832131</v>
      </c>
      <c r="O72" s="47">
        <v>126.12060329577952</v>
      </c>
      <c r="P72" s="48">
        <v>114.79133378192195</v>
      </c>
      <c r="Q72" s="66">
        <v>114.79133378192195</v>
      </c>
      <c r="R72" s="46">
        <f t="shared" si="0"/>
        <v>114.79133378192195</v>
      </c>
      <c r="S72" s="46">
        <f t="shared" si="1"/>
        <v>150.0322999339825</v>
      </c>
      <c r="T72" s="49"/>
      <c r="W72" s="64"/>
      <c r="X72" s="66"/>
    </row>
    <row r="73" spans="1:24" x14ac:dyDescent="0.25">
      <c r="A73" s="44">
        <v>64</v>
      </c>
      <c r="B73" s="45" t="s">
        <v>97</v>
      </c>
      <c r="C73" s="46">
        <v>104.09860250119991</v>
      </c>
      <c r="D73" s="46">
        <v>105.41870162715445</v>
      </c>
      <c r="E73" s="46">
        <v>111.91758110277823</v>
      </c>
      <c r="F73" s="46">
        <v>112.9378991775847</v>
      </c>
      <c r="G73" s="46">
        <v>115.9568547376564</v>
      </c>
      <c r="H73" s="46">
        <v>116.57926566148711</v>
      </c>
      <c r="I73" s="46">
        <v>111.19859662574756</v>
      </c>
      <c r="J73" s="46">
        <v>112.42770067309891</v>
      </c>
      <c r="K73" s="46">
        <v>114.63107484554786</v>
      </c>
      <c r="L73" s="46">
        <v>109.54278179574158</v>
      </c>
      <c r="M73" s="46">
        <v>109.54278179574158</v>
      </c>
      <c r="N73" s="46">
        <v>109.98713642786014</v>
      </c>
      <c r="O73" s="47">
        <v>109.52756916513687</v>
      </c>
      <c r="P73" s="48">
        <v>109.63633245632398</v>
      </c>
      <c r="Q73" s="66">
        <v>109.63633245632398</v>
      </c>
      <c r="R73" s="46">
        <f t="shared" si="0"/>
        <v>104.09860250119991</v>
      </c>
      <c r="S73" s="46">
        <f t="shared" si="1"/>
        <v>116.57926566148711</v>
      </c>
      <c r="T73" s="49"/>
      <c r="W73" s="64"/>
      <c r="X73" s="66"/>
    </row>
    <row r="74" spans="1:24" x14ac:dyDescent="0.25">
      <c r="A74" s="44">
        <v>65</v>
      </c>
      <c r="B74" s="45" t="s">
        <v>98</v>
      </c>
      <c r="C74" s="46">
        <v>131.63608973357231</v>
      </c>
      <c r="D74" s="46">
        <v>139.88421552968043</v>
      </c>
      <c r="E74" s="46">
        <v>142.91711378184442</v>
      </c>
      <c r="F74" s="46">
        <v>147.32786799939143</v>
      </c>
      <c r="G74" s="46">
        <v>158.20924992491746</v>
      </c>
      <c r="H74" s="46">
        <v>159.30387433224581</v>
      </c>
      <c r="I74" s="46">
        <v>157.16097366055217</v>
      </c>
      <c r="J74" s="46">
        <v>164.74382345847772</v>
      </c>
      <c r="K74" s="46">
        <v>172.23070988116007</v>
      </c>
      <c r="L74" s="46">
        <v>173.63072359999458</v>
      </c>
      <c r="M74" s="46">
        <v>173.63072359999458</v>
      </c>
      <c r="N74" s="46">
        <v>172.3297600132386</v>
      </c>
      <c r="O74" s="47">
        <v>170.86464975635997</v>
      </c>
      <c r="P74" s="48">
        <v>170.88226000840129</v>
      </c>
      <c r="Q74" s="66">
        <v>170.88226000840129</v>
      </c>
      <c r="R74" s="46">
        <f t="shared" si="0"/>
        <v>131.63608973357231</v>
      </c>
      <c r="S74" s="46">
        <f t="shared" si="1"/>
        <v>173.63072359999458</v>
      </c>
      <c r="T74" s="49"/>
      <c r="W74" s="64"/>
      <c r="X74" s="66"/>
    </row>
    <row r="75" spans="1:24" x14ac:dyDescent="0.25">
      <c r="A75" s="44">
        <v>66</v>
      </c>
      <c r="B75" s="45" t="s">
        <v>99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7">
        <v>0</v>
      </c>
      <c r="P75" s="48">
        <v>0</v>
      </c>
      <c r="Q75" s="66">
        <v>0</v>
      </c>
      <c r="R75" s="46">
        <f t="shared" ref="R75:R138" si="2">MIN(C75:Q75)</f>
        <v>0</v>
      </c>
      <c r="S75" s="46">
        <f t="shared" ref="S75:S138" si="3">MAX(C75:Q75)</f>
        <v>0</v>
      </c>
      <c r="T75" s="49"/>
      <c r="W75" s="64"/>
      <c r="X75" s="66"/>
    </row>
    <row r="76" spans="1:24" x14ac:dyDescent="0.25">
      <c r="A76" s="44">
        <v>67</v>
      </c>
      <c r="B76" s="45" t="s">
        <v>100</v>
      </c>
      <c r="C76" s="46">
        <v>176.03132194449975</v>
      </c>
      <c r="D76" s="46">
        <v>177.91467594133394</v>
      </c>
      <c r="E76" s="46">
        <v>187.81420659088948</v>
      </c>
      <c r="F76" s="46">
        <v>196.43370506710266</v>
      </c>
      <c r="G76" s="46">
        <v>200.6216740678168</v>
      </c>
      <c r="H76" s="46">
        <v>200.14246457783469</v>
      </c>
      <c r="I76" s="46">
        <v>200.13016824977043</v>
      </c>
      <c r="J76" s="46">
        <v>198.52692595222086</v>
      </c>
      <c r="K76" s="46">
        <v>203.93483311146676</v>
      </c>
      <c r="L76" s="46">
        <v>203.26358614891925</v>
      </c>
      <c r="M76" s="46">
        <v>203.26358614891925</v>
      </c>
      <c r="N76" s="46">
        <v>205.9882329503036</v>
      </c>
      <c r="O76" s="47">
        <v>206.54299604115485</v>
      </c>
      <c r="P76" s="48">
        <v>206.54612540388459</v>
      </c>
      <c r="Q76" s="66">
        <v>206.54612540388459</v>
      </c>
      <c r="R76" s="46">
        <f t="shared" si="2"/>
        <v>176.03132194449975</v>
      </c>
      <c r="S76" s="46">
        <f t="shared" si="3"/>
        <v>206.54612540388459</v>
      </c>
      <c r="T76" s="49"/>
      <c r="W76" s="64"/>
      <c r="X76" s="66"/>
    </row>
    <row r="77" spans="1:24" x14ac:dyDescent="0.25">
      <c r="A77" s="44">
        <v>68</v>
      </c>
      <c r="B77" s="45" t="s">
        <v>101</v>
      </c>
      <c r="C77" s="46">
        <v>146.78580777208188</v>
      </c>
      <c r="D77" s="46">
        <v>152.08069894175529</v>
      </c>
      <c r="E77" s="46">
        <v>151.07800052092989</v>
      </c>
      <c r="F77" s="46">
        <v>171.40438086693908</v>
      </c>
      <c r="G77" s="46">
        <v>201.26408370147865</v>
      </c>
      <c r="H77" s="46">
        <v>220.76214610323171</v>
      </c>
      <c r="I77" s="46">
        <v>261.77708534619592</v>
      </c>
      <c r="J77" s="46">
        <v>252.22159879585485</v>
      </c>
      <c r="K77" s="46">
        <v>240.05182068386696</v>
      </c>
      <c r="L77" s="46">
        <v>226.77122805890022</v>
      </c>
      <c r="M77" s="46">
        <v>226.77122805890022</v>
      </c>
      <c r="N77" s="46">
        <v>251.73347938240363</v>
      </c>
      <c r="O77" s="47">
        <v>282.67082421238706</v>
      </c>
      <c r="P77" s="48">
        <v>281.9866611745814</v>
      </c>
      <c r="Q77" s="66">
        <v>281.9866611745814</v>
      </c>
      <c r="R77" s="46">
        <f t="shared" si="2"/>
        <v>146.78580777208188</v>
      </c>
      <c r="S77" s="46">
        <f t="shared" si="3"/>
        <v>282.67082421238706</v>
      </c>
      <c r="T77" s="49"/>
      <c r="W77" s="64"/>
      <c r="X77" s="66"/>
    </row>
    <row r="78" spans="1:24" x14ac:dyDescent="0.25">
      <c r="A78" s="44">
        <v>69</v>
      </c>
      <c r="B78" s="45" t="s">
        <v>102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7">
        <v>0</v>
      </c>
      <c r="P78" s="48">
        <v>0</v>
      </c>
      <c r="Q78" s="66">
        <v>0</v>
      </c>
      <c r="R78" s="46">
        <f t="shared" si="2"/>
        <v>0</v>
      </c>
      <c r="S78" s="46">
        <f t="shared" si="3"/>
        <v>0</v>
      </c>
      <c r="T78" s="49"/>
      <c r="W78" s="64"/>
      <c r="X78" s="66"/>
    </row>
    <row r="79" spans="1:24" x14ac:dyDescent="0.25">
      <c r="A79" s="44">
        <v>70</v>
      </c>
      <c r="B79" s="45" t="s">
        <v>103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7">
        <v>0</v>
      </c>
      <c r="P79" s="48">
        <v>0</v>
      </c>
      <c r="Q79" s="66">
        <v>0</v>
      </c>
      <c r="R79" s="46">
        <f t="shared" si="2"/>
        <v>0</v>
      </c>
      <c r="S79" s="46">
        <f t="shared" si="3"/>
        <v>0</v>
      </c>
      <c r="T79" s="49"/>
      <c r="W79" s="64"/>
      <c r="X79" s="66"/>
    </row>
    <row r="80" spans="1:24" x14ac:dyDescent="0.25">
      <c r="A80" s="44">
        <v>71</v>
      </c>
      <c r="B80" s="45" t="s">
        <v>104</v>
      </c>
      <c r="C80" s="46">
        <v>130.13445259126934</v>
      </c>
      <c r="D80" s="46">
        <v>132.73993312489804</v>
      </c>
      <c r="E80" s="46">
        <v>137.31888315372993</v>
      </c>
      <c r="F80" s="46">
        <v>139.70368061727513</v>
      </c>
      <c r="G80" s="46">
        <v>151.96319392888105</v>
      </c>
      <c r="H80" s="46">
        <v>148.17832634269098</v>
      </c>
      <c r="I80" s="46">
        <v>146.86962673945249</v>
      </c>
      <c r="J80" s="46">
        <v>148.23339989578022</v>
      </c>
      <c r="K80" s="46">
        <v>145.78955826494791</v>
      </c>
      <c r="L80" s="46">
        <v>143.60237402255331</v>
      </c>
      <c r="M80" s="46">
        <v>143.60237402255331</v>
      </c>
      <c r="N80" s="46">
        <v>141.52560522249428</v>
      </c>
      <c r="O80" s="47">
        <v>142.28459100790894</v>
      </c>
      <c r="P80" s="48">
        <v>142.17872562905555</v>
      </c>
      <c r="Q80" s="66">
        <v>142.17872562905555</v>
      </c>
      <c r="R80" s="46">
        <f t="shared" si="2"/>
        <v>130.13445259126934</v>
      </c>
      <c r="S80" s="46">
        <f t="shared" si="3"/>
        <v>151.96319392888105</v>
      </c>
      <c r="T80" s="49"/>
      <c r="W80" s="64"/>
      <c r="X80" s="66"/>
    </row>
    <row r="81" spans="1:24" x14ac:dyDescent="0.25">
      <c r="A81" s="44">
        <v>72</v>
      </c>
      <c r="B81" s="45" t="s">
        <v>105</v>
      </c>
      <c r="C81" s="46">
        <v>110.64565264642098</v>
      </c>
      <c r="D81" s="46">
        <v>114.15590173067341</v>
      </c>
      <c r="E81" s="46">
        <v>116.31564010048723</v>
      </c>
      <c r="F81" s="46">
        <v>120.34021705495557</v>
      </c>
      <c r="G81" s="46">
        <v>123.68120093264719</v>
      </c>
      <c r="H81" s="46">
        <v>122.35656651851315</v>
      </c>
      <c r="I81" s="46">
        <v>122.54308941162631</v>
      </c>
      <c r="J81" s="46">
        <v>126.17458145829605</v>
      </c>
      <c r="K81" s="46">
        <v>130.3523287418773</v>
      </c>
      <c r="L81" s="46">
        <v>124.4755516196409</v>
      </c>
      <c r="M81" s="46">
        <v>124.4755516196409</v>
      </c>
      <c r="N81" s="46">
        <v>125.23455873979307</v>
      </c>
      <c r="O81" s="47">
        <v>127.58613463162678</v>
      </c>
      <c r="P81" s="48">
        <v>127.59376887433076</v>
      </c>
      <c r="Q81" s="66">
        <v>127.59376887433076</v>
      </c>
      <c r="R81" s="46">
        <f t="shared" si="2"/>
        <v>110.64565264642098</v>
      </c>
      <c r="S81" s="46">
        <f t="shared" si="3"/>
        <v>130.3523287418773</v>
      </c>
      <c r="T81" s="49"/>
      <c r="W81" s="64"/>
      <c r="X81" s="66"/>
    </row>
    <row r="82" spans="1:24" x14ac:dyDescent="0.25">
      <c r="A82" s="44">
        <v>73</v>
      </c>
      <c r="B82" s="45" t="s">
        <v>106</v>
      </c>
      <c r="C82" s="46">
        <v>163.35004243178486</v>
      </c>
      <c r="D82" s="46">
        <v>153.09153359016872</v>
      </c>
      <c r="E82" s="46">
        <v>162.83348690030081</v>
      </c>
      <c r="F82" s="46">
        <v>170.75196029227888</v>
      </c>
      <c r="G82" s="46">
        <v>177.81218003460015</v>
      </c>
      <c r="H82" s="46">
        <v>169.66343836051186</v>
      </c>
      <c r="I82" s="46">
        <v>165.33077809634915</v>
      </c>
      <c r="J82" s="46">
        <v>169.06839668175905</v>
      </c>
      <c r="K82" s="46">
        <v>175.84856084939906</v>
      </c>
      <c r="L82" s="46">
        <v>173.46672061873906</v>
      </c>
      <c r="M82" s="46">
        <v>173.46672061873906</v>
      </c>
      <c r="N82" s="46">
        <v>176.13143339165876</v>
      </c>
      <c r="O82" s="47">
        <v>169.70817818062207</v>
      </c>
      <c r="P82" s="48">
        <v>168.97907284962895</v>
      </c>
      <c r="Q82" s="66">
        <v>168.97907284962895</v>
      </c>
      <c r="R82" s="46">
        <f t="shared" si="2"/>
        <v>153.09153359016872</v>
      </c>
      <c r="S82" s="46">
        <f t="shared" si="3"/>
        <v>177.81218003460015</v>
      </c>
      <c r="T82" s="49"/>
      <c r="W82" s="64"/>
      <c r="X82" s="66"/>
    </row>
    <row r="83" spans="1:24" x14ac:dyDescent="0.25">
      <c r="A83" s="44">
        <v>74</v>
      </c>
      <c r="B83" s="45" t="s">
        <v>107</v>
      </c>
      <c r="C83" s="46">
        <v>153.50071008799046</v>
      </c>
      <c r="D83" s="46">
        <v>154.3240468915848</v>
      </c>
      <c r="E83" s="46">
        <v>149.19619694955065</v>
      </c>
      <c r="F83" s="46">
        <v>166.65706164896147</v>
      </c>
      <c r="G83" s="46">
        <v>164.95739427644392</v>
      </c>
      <c r="H83" s="46">
        <v>182.27599724248927</v>
      </c>
      <c r="I83" s="46">
        <v>176.42948473016381</v>
      </c>
      <c r="J83" s="46">
        <v>173.05806975254973</v>
      </c>
      <c r="K83" s="46">
        <v>191.69551251329673</v>
      </c>
      <c r="L83" s="46">
        <v>192.56567559638131</v>
      </c>
      <c r="M83" s="46">
        <v>192.56567559638131</v>
      </c>
      <c r="N83" s="46">
        <v>185.20556949549592</v>
      </c>
      <c r="O83" s="47">
        <v>194.48983062485073</v>
      </c>
      <c r="P83" s="48">
        <v>189.13315596631642</v>
      </c>
      <c r="Q83" s="66">
        <v>189.13315596631642</v>
      </c>
      <c r="R83" s="46">
        <f t="shared" si="2"/>
        <v>149.19619694955065</v>
      </c>
      <c r="S83" s="46">
        <f t="shared" si="3"/>
        <v>194.48983062485073</v>
      </c>
      <c r="T83" s="49"/>
      <c r="W83" s="64"/>
      <c r="X83" s="66"/>
    </row>
    <row r="84" spans="1:24" x14ac:dyDescent="0.25">
      <c r="A84" s="44">
        <v>75</v>
      </c>
      <c r="B84" s="45" t="s">
        <v>108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7">
        <v>0</v>
      </c>
      <c r="P84" s="48">
        <v>0</v>
      </c>
      <c r="Q84" s="66">
        <v>0</v>
      </c>
      <c r="R84" s="46">
        <f t="shared" si="2"/>
        <v>0</v>
      </c>
      <c r="S84" s="46">
        <f t="shared" si="3"/>
        <v>0</v>
      </c>
      <c r="T84" s="49"/>
      <c r="W84" s="64"/>
      <c r="X84" s="66"/>
    </row>
    <row r="85" spans="1:24" x14ac:dyDescent="0.25">
      <c r="A85" s="44">
        <v>76</v>
      </c>
      <c r="B85" s="45" t="s">
        <v>109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7">
        <v>0</v>
      </c>
      <c r="P85" s="48">
        <v>0</v>
      </c>
      <c r="Q85" s="66">
        <v>0</v>
      </c>
      <c r="R85" s="46">
        <f t="shared" si="2"/>
        <v>0</v>
      </c>
      <c r="S85" s="46">
        <f t="shared" si="3"/>
        <v>0</v>
      </c>
      <c r="T85" s="49"/>
      <c r="W85" s="64"/>
      <c r="X85" s="66"/>
    </row>
    <row r="86" spans="1:24" x14ac:dyDescent="0.25">
      <c r="A86" s="44">
        <v>77</v>
      </c>
      <c r="B86" s="45" t="s">
        <v>110</v>
      </c>
      <c r="C86" s="46">
        <v>104.71014641049712</v>
      </c>
      <c r="D86" s="46">
        <v>108.74650970312763</v>
      </c>
      <c r="E86" s="46">
        <v>112.28755310227407</v>
      </c>
      <c r="F86" s="46">
        <v>113.78483018408498</v>
      </c>
      <c r="G86" s="46">
        <v>121.25614969073388</v>
      </c>
      <c r="H86" s="46">
        <v>128.17310422469754</v>
      </c>
      <c r="I86" s="46">
        <v>129.32491027611428</v>
      </c>
      <c r="J86" s="46">
        <v>131.84218053562617</v>
      </c>
      <c r="K86" s="46">
        <v>139.93882764362772</v>
      </c>
      <c r="L86" s="46">
        <v>134.13460464325138</v>
      </c>
      <c r="M86" s="46">
        <v>134.13460464325138</v>
      </c>
      <c r="N86" s="46">
        <v>126.03704225833074</v>
      </c>
      <c r="O86" s="47">
        <v>133.89376987463658</v>
      </c>
      <c r="P86" s="48">
        <v>133.92722979419892</v>
      </c>
      <c r="Q86" s="66">
        <v>133.92722979419892</v>
      </c>
      <c r="R86" s="46">
        <f t="shared" si="2"/>
        <v>104.71014641049712</v>
      </c>
      <c r="S86" s="46">
        <f t="shared" si="3"/>
        <v>139.93882764362772</v>
      </c>
      <c r="T86" s="49"/>
      <c r="W86" s="64"/>
      <c r="X86" s="66"/>
    </row>
    <row r="87" spans="1:24" x14ac:dyDescent="0.25">
      <c r="A87" s="44">
        <v>78</v>
      </c>
      <c r="B87" s="45" t="s">
        <v>111</v>
      </c>
      <c r="C87" s="46">
        <v>189.04888132480653</v>
      </c>
      <c r="D87" s="46">
        <v>209.71560917372346</v>
      </c>
      <c r="E87" s="46">
        <v>218.86358848813882</v>
      </c>
      <c r="F87" s="46">
        <v>233.25371400005702</v>
      </c>
      <c r="G87" s="46">
        <v>235.67771037387826</v>
      </c>
      <c r="H87" s="46">
        <v>231.30627769366603</v>
      </c>
      <c r="I87" s="46">
        <v>212.15815797337649</v>
      </c>
      <c r="J87" s="46">
        <v>211.09912380761799</v>
      </c>
      <c r="K87" s="46">
        <v>210.78238259642893</v>
      </c>
      <c r="L87" s="46">
        <v>205.07364838976824</v>
      </c>
      <c r="M87" s="46">
        <v>205.07364838976824</v>
      </c>
      <c r="N87" s="46">
        <v>198.49663446991968</v>
      </c>
      <c r="O87" s="47">
        <v>224.15800357314413</v>
      </c>
      <c r="P87" s="48">
        <v>204.85077004799024</v>
      </c>
      <c r="Q87" s="66">
        <v>204.85077004799024</v>
      </c>
      <c r="R87" s="46">
        <f t="shared" si="2"/>
        <v>189.04888132480653</v>
      </c>
      <c r="S87" s="46">
        <f t="shared" si="3"/>
        <v>235.67771037387826</v>
      </c>
      <c r="T87" s="49"/>
      <c r="W87" s="64"/>
      <c r="X87" s="66"/>
    </row>
    <row r="88" spans="1:24" x14ac:dyDescent="0.25">
      <c r="A88" s="44">
        <v>79</v>
      </c>
      <c r="B88" s="45" t="s">
        <v>112</v>
      </c>
      <c r="C88" s="46">
        <v>99.690544535849924</v>
      </c>
      <c r="D88" s="46">
        <v>101.66299485727608</v>
      </c>
      <c r="E88" s="46">
        <v>104.42421637314237</v>
      </c>
      <c r="F88" s="46">
        <v>106.41868082082884</v>
      </c>
      <c r="G88" s="46">
        <v>110.13079430637296</v>
      </c>
      <c r="H88" s="46">
        <v>106.22999858487339</v>
      </c>
      <c r="I88" s="46">
        <v>101.81903890618051</v>
      </c>
      <c r="J88" s="46">
        <v>100.5656227523055</v>
      </c>
      <c r="K88" s="46">
        <v>100.26510792144019</v>
      </c>
      <c r="L88" s="46">
        <v>101.50164390758005</v>
      </c>
      <c r="M88" s="46">
        <v>101.50164390758005</v>
      </c>
      <c r="N88" s="46">
        <v>101.02650068271204</v>
      </c>
      <c r="O88" s="47">
        <v>101.00009787473614</v>
      </c>
      <c r="P88" s="48">
        <v>101.69575102725699</v>
      </c>
      <c r="Q88" s="66">
        <v>101.69575102725699</v>
      </c>
      <c r="R88" s="46">
        <f t="shared" si="2"/>
        <v>99.690544535849924</v>
      </c>
      <c r="S88" s="46">
        <f t="shared" si="3"/>
        <v>110.13079430637296</v>
      </c>
      <c r="T88" s="49"/>
      <c r="W88" s="64"/>
      <c r="X88" s="66"/>
    </row>
    <row r="89" spans="1:24" x14ac:dyDescent="0.25">
      <c r="A89" s="44">
        <v>80</v>
      </c>
      <c r="B89" s="45" t="s">
        <v>113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7">
        <v>0</v>
      </c>
      <c r="P89" s="48">
        <v>0</v>
      </c>
      <c r="Q89" s="66">
        <v>0</v>
      </c>
      <c r="R89" s="46">
        <f t="shared" si="2"/>
        <v>0</v>
      </c>
      <c r="S89" s="46">
        <f t="shared" si="3"/>
        <v>0</v>
      </c>
      <c r="T89" s="49"/>
      <c r="W89" s="64"/>
      <c r="X89" s="66"/>
    </row>
    <row r="90" spans="1:24" x14ac:dyDescent="0.25">
      <c r="A90" s="44">
        <v>81</v>
      </c>
      <c r="B90" s="45" t="s">
        <v>114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7">
        <v>0</v>
      </c>
      <c r="P90" s="48">
        <v>0</v>
      </c>
      <c r="Q90" s="66">
        <v>0</v>
      </c>
      <c r="R90" s="46">
        <f t="shared" si="2"/>
        <v>0</v>
      </c>
      <c r="S90" s="46">
        <f t="shared" si="3"/>
        <v>0</v>
      </c>
      <c r="T90" s="49"/>
      <c r="W90" s="64"/>
      <c r="X90" s="66"/>
    </row>
    <row r="91" spans="1:24" x14ac:dyDescent="0.25">
      <c r="A91" s="44">
        <v>82</v>
      </c>
      <c r="B91" s="45" t="s">
        <v>115</v>
      </c>
      <c r="C91" s="46">
        <v>124.17313512060349</v>
      </c>
      <c r="D91" s="46">
        <v>121.56013517405997</v>
      </c>
      <c r="E91" s="46">
        <v>122.79712054454821</v>
      </c>
      <c r="F91" s="46">
        <v>125.7716456389489</v>
      </c>
      <c r="G91" s="46">
        <v>131.96995162032076</v>
      </c>
      <c r="H91" s="46">
        <v>136.45860270410807</v>
      </c>
      <c r="I91" s="46">
        <v>139.23878061694396</v>
      </c>
      <c r="J91" s="46">
        <v>142.0074937580078</v>
      </c>
      <c r="K91" s="46">
        <v>148.53302805914788</v>
      </c>
      <c r="L91" s="46">
        <v>145.89123297309666</v>
      </c>
      <c r="M91" s="46">
        <v>145.89123297309666</v>
      </c>
      <c r="N91" s="46">
        <v>144.90112010452637</v>
      </c>
      <c r="O91" s="47">
        <v>149.45150490130575</v>
      </c>
      <c r="P91" s="48">
        <v>149.43485709448149</v>
      </c>
      <c r="Q91" s="66">
        <v>149.43485709448149</v>
      </c>
      <c r="R91" s="46">
        <f t="shared" si="2"/>
        <v>121.56013517405997</v>
      </c>
      <c r="S91" s="46">
        <f t="shared" si="3"/>
        <v>149.45150490130575</v>
      </c>
      <c r="T91" s="49"/>
      <c r="W91" s="64"/>
      <c r="X91" s="66"/>
    </row>
    <row r="92" spans="1:24" x14ac:dyDescent="0.25">
      <c r="A92" s="44">
        <v>83</v>
      </c>
      <c r="B92" s="45" t="s">
        <v>116</v>
      </c>
      <c r="C92" s="46">
        <v>104.59020648383364</v>
      </c>
      <c r="D92" s="46">
        <v>103.55274955502875</v>
      </c>
      <c r="E92" s="46">
        <v>104.77665391742568</v>
      </c>
      <c r="F92" s="46">
        <v>114.34306838161228</v>
      </c>
      <c r="G92" s="46">
        <v>117.30053271248913</v>
      </c>
      <c r="H92" s="46">
        <v>116.78592990863004</v>
      </c>
      <c r="I92" s="46">
        <v>116.80451802157094</v>
      </c>
      <c r="J92" s="46">
        <v>117.52416441778647</v>
      </c>
      <c r="K92" s="46">
        <v>119.11156374640956</v>
      </c>
      <c r="L92" s="46">
        <v>116.17109491714541</v>
      </c>
      <c r="M92" s="46">
        <v>116.17109491714541</v>
      </c>
      <c r="N92" s="46">
        <v>109.59170408585103</v>
      </c>
      <c r="O92" s="47">
        <v>113.63035778687622</v>
      </c>
      <c r="P92" s="48">
        <v>114.67218631091694</v>
      </c>
      <c r="Q92" s="66">
        <v>114.67218631091694</v>
      </c>
      <c r="R92" s="46">
        <f t="shared" si="2"/>
        <v>103.55274955502875</v>
      </c>
      <c r="S92" s="46">
        <f t="shared" si="3"/>
        <v>119.11156374640956</v>
      </c>
      <c r="T92" s="49"/>
      <c r="W92" s="64"/>
      <c r="X92" s="66"/>
    </row>
    <row r="93" spans="1:24" x14ac:dyDescent="0.25">
      <c r="A93" s="44">
        <v>84</v>
      </c>
      <c r="B93" s="45" t="s">
        <v>117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7">
        <v>0</v>
      </c>
      <c r="P93" s="48">
        <v>0</v>
      </c>
      <c r="Q93" s="66">
        <v>0</v>
      </c>
      <c r="R93" s="46">
        <f t="shared" si="2"/>
        <v>0</v>
      </c>
      <c r="S93" s="46">
        <f t="shared" si="3"/>
        <v>0</v>
      </c>
      <c r="T93" s="49"/>
      <c r="W93" s="64"/>
      <c r="X93" s="66"/>
    </row>
    <row r="94" spans="1:24" x14ac:dyDescent="0.25">
      <c r="A94" s="44">
        <v>85</v>
      </c>
      <c r="B94" s="45" t="s">
        <v>118</v>
      </c>
      <c r="C94" s="46">
        <v>214.52252856525214</v>
      </c>
      <c r="D94" s="46">
        <v>230.70107884059729</v>
      </c>
      <c r="E94" s="46">
        <v>234.36361231940154</v>
      </c>
      <c r="F94" s="46">
        <v>230.97607111490274</v>
      </c>
      <c r="G94" s="46">
        <v>231.84991272745222</v>
      </c>
      <c r="H94" s="46">
        <v>242.48134294186988</v>
      </c>
      <c r="I94" s="46">
        <v>240.32671220644457</v>
      </c>
      <c r="J94" s="46">
        <v>211.74701869512299</v>
      </c>
      <c r="K94" s="46">
        <v>197.05026485948036</v>
      </c>
      <c r="L94" s="46">
        <v>170.02694519568604</v>
      </c>
      <c r="M94" s="46">
        <v>170.02694519568604</v>
      </c>
      <c r="N94" s="46">
        <v>171.79445289971105</v>
      </c>
      <c r="O94" s="47">
        <v>185.02851418504596</v>
      </c>
      <c r="P94" s="48">
        <v>182.09216535622963</v>
      </c>
      <c r="Q94" s="66">
        <v>182.09216535622963</v>
      </c>
      <c r="R94" s="46">
        <f t="shared" si="2"/>
        <v>170.02694519568604</v>
      </c>
      <c r="S94" s="46">
        <f t="shared" si="3"/>
        <v>242.48134294186988</v>
      </c>
      <c r="T94" s="49"/>
      <c r="W94" s="64"/>
      <c r="X94" s="66"/>
    </row>
    <row r="95" spans="1:24" x14ac:dyDescent="0.25">
      <c r="A95" s="44">
        <v>86</v>
      </c>
      <c r="B95" s="45" t="s">
        <v>119</v>
      </c>
      <c r="C95" s="46">
        <v>107.59726185340459</v>
      </c>
      <c r="D95" s="46">
        <v>111.20657905736368</v>
      </c>
      <c r="E95" s="46">
        <v>111.13436762372442</v>
      </c>
      <c r="F95" s="46">
        <v>114.32377890604315</v>
      </c>
      <c r="G95" s="46">
        <v>115.50216770040866</v>
      </c>
      <c r="H95" s="46">
        <v>118.8808661069132</v>
      </c>
      <c r="I95" s="46">
        <v>116.60630572592147</v>
      </c>
      <c r="J95" s="46">
        <v>115.80026550198403</v>
      </c>
      <c r="K95" s="46">
        <v>114.52941829325154</v>
      </c>
      <c r="L95" s="46">
        <v>110.17880349249974</v>
      </c>
      <c r="M95" s="46">
        <v>110.17880349249974</v>
      </c>
      <c r="N95" s="46">
        <v>110.18528040910991</v>
      </c>
      <c r="O95" s="47">
        <v>115.54571487511393</v>
      </c>
      <c r="P95" s="48">
        <v>115.80198655161169</v>
      </c>
      <c r="Q95" s="66">
        <v>115.80198655161169</v>
      </c>
      <c r="R95" s="46">
        <f t="shared" si="2"/>
        <v>107.59726185340459</v>
      </c>
      <c r="S95" s="46">
        <f t="shared" si="3"/>
        <v>118.8808661069132</v>
      </c>
      <c r="T95" s="49"/>
      <c r="W95" s="64"/>
      <c r="X95" s="66"/>
    </row>
    <row r="96" spans="1:24" x14ac:dyDescent="0.25">
      <c r="A96" s="44">
        <v>87</v>
      </c>
      <c r="B96" s="45" t="s">
        <v>120</v>
      </c>
      <c r="C96" s="46">
        <v>127.8331849101575</v>
      </c>
      <c r="D96" s="46">
        <v>125.2251991826232</v>
      </c>
      <c r="E96" s="46">
        <v>128.69764551703773</v>
      </c>
      <c r="F96" s="46">
        <v>137.0039329551212</v>
      </c>
      <c r="G96" s="46">
        <v>138.28909328068008</v>
      </c>
      <c r="H96" s="46">
        <v>134.97927017395216</v>
      </c>
      <c r="I96" s="46">
        <v>133.93425665770806</v>
      </c>
      <c r="J96" s="46">
        <v>135.96116693961676</v>
      </c>
      <c r="K96" s="46">
        <v>143.25024358796989</v>
      </c>
      <c r="L96" s="46">
        <v>138.41789910313292</v>
      </c>
      <c r="M96" s="46">
        <v>138.41789910313292</v>
      </c>
      <c r="N96" s="46">
        <v>133.24526739032098</v>
      </c>
      <c r="O96" s="47">
        <v>137.88295296642625</v>
      </c>
      <c r="P96" s="48">
        <v>131.36954737843988</v>
      </c>
      <c r="Q96" s="66">
        <v>131.36954737843988</v>
      </c>
      <c r="R96" s="46">
        <f t="shared" si="2"/>
        <v>125.2251991826232</v>
      </c>
      <c r="S96" s="46">
        <f t="shared" si="3"/>
        <v>143.25024358796989</v>
      </c>
      <c r="T96" s="49"/>
      <c r="W96" s="64"/>
      <c r="X96" s="66"/>
    </row>
    <row r="97" spans="1:24" x14ac:dyDescent="0.25">
      <c r="A97" s="44">
        <v>88</v>
      </c>
      <c r="B97" s="45" t="s">
        <v>121</v>
      </c>
      <c r="C97" s="46">
        <v>118.76115339902242</v>
      </c>
      <c r="D97" s="46">
        <v>121.62231095288556</v>
      </c>
      <c r="E97" s="46">
        <v>124.73294114191242</v>
      </c>
      <c r="F97" s="46">
        <v>128.57779319466835</v>
      </c>
      <c r="G97" s="46">
        <v>130.06900598359368</v>
      </c>
      <c r="H97" s="46">
        <v>130.30674320777152</v>
      </c>
      <c r="I97" s="46">
        <v>129.31169496857876</v>
      </c>
      <c r="J97" s="46">
        <v>129.29536210972398</v>
      </c>
      <c r="K97" s="46">
        <v>133.84590226873655</v>
      </c>
      <c r="L97" s="46">
        <v>132.28108588556685</v>
      </c>
      <c r="M97" s="46">
        <v>132.28108588556685</v>
      </c>
      <c r="N97" s="46">
        <v>132.28108588556685</v>
      </c>
      <c r="O97" s="47">
        <v>127.28065236324926</v>
      </c>
      <c r="P97" s="48">
        <v>128.02257647353434</v>
      </c>
      <c r="Q97" s="66">
        <v>128.02257647353434</v>
      </c>
      <c r="R97" s="46">
        <f t="shared" si="2"/>
        <v>118.76115339902242</v>
      </c>
      <c r="S97" s="46">
        <f t="shared" si="3"/>
        <v>133.84590226873655</v>
      </c>
      <c r="T97" s="49"/>
      <c r="W97" s="64"/>
      <c r="X97" s="66"/>
    </row>
    <row r="98" spans="1:24" x14ac:dyDescent="0.25">
      <c r="A98" s="44">
        <v>89</v>
      </c>
      <c r="B98" s="45" t="s">
        <v>122</v>
      </c>
      <c r="C98" s="46">
        <v>240.03423830150621</v>
      </c>
      <c r="D98" s="46">
        <v>246.57656425357524</v>
      </c>
      <c r="E98" s="46">
        <v>249.39617108560813</v>
      </c>
      <c r="F98" s="46">
        <v>251.025949521288</v>
      </c>
      <c r="G98" s="46">
        <v>260.91534219747746</v>
      </c>
      <c r="H98" s="46">
        <v>258.42941063478708</v>
      </c>
      <c r="I98" s="46">
        <v>236.10244393871213</v>
      </c>
      <c r="J98" s="46">
        <v>223.99072646248058</v>
      </c>
      <c r="K98" s="46">
        <v>230.96222557684717</v>
      </c>
      <c r="L98" s="46">
        <v>207.44700823217806</v>
      </c>
      <c r="M98" s="46">
        <v>207.44700823217806</v>
      </c>
      <c r="N98" s="46">
        <v>198.56242391317059</v>
      </c>
      <c r="O98" s="47">
        <v>212.89067607467217</v>
      </c>
      <c r="P98" s="48">
        <v>212.43812041325251</v>
      </c>
      <c r="Q98" s="66">
        <v>212.43812041325251</v>
      </c>
      <c r="R98" s="46">
        <f t="shared" si="2"/>
        <v>198.56242391317059</v>
      </c>
      <c r="S98" s="46">
        <f t="shared" si="3"/>
        <v>260.91534219747746</v>
      </c>
      <c r="T98" s="49"/>
      <c r="W98" s="64"/>
      <c r="X98" s="66"/>
    </row>
    <row r="99" spans="1:24" x14ac:dyDescent="0.25">
      <c r="A99" s="44">
        <v>90</v>
      </c>
      <c r="B99" s="45" t="s">
        <v>123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7">
        <v>0</v>
      </c>
      <c r="P99" s="48">
        <v>0</v>
      </c>
      <c r="Q99" s="66">
        <v>0</v>
      </c>
      <c r="R99" s="46">
        <f t="shared" si="2"/>
        <v>0</v>
      </c>
      <c r="S99" s="46">
        <f t="shared" si="3"/>
        <v>0</v>
      </c>
      <c r="T99" s="49"/>
      <c r="W99" s="64"/>
      <c r="X99" s="66"/>
    </row>
    <row r="100" spans="1:24" x14ac:dyDescent="0.25">
      <c r="A100" s="44">
        <v>91</v>
      </c>
      <c r="B100" s="45" t="s">
        <v>124</v>
      </c>
      <c r="C100" s="46">
        <v>161.51865584550339</v>
      </c>
      <c r="D100" s="46">
        <v>183.20830295336913</v>
      </c>
      <c r="E100" s="46">
        <v>179.6889219432789</v>
      </c>
      <c r="F100" s="46">
        <v>209.34237314490599</v>
      </c>
      <c r="G100" s="46">
        <v>225.947858916765</v>
      </c>
      <c r="H100" s="46">
        <v>228.51311360377525</v>
      </c>
      <c r="I100" s="46">
        <v>226.50881177449355</v>
      </c>
      <c r="J100" s="46">
        <v>238.71922106448017</v>
      </c>
      <c r="K100" s="46">
        <v>229.52125519100548</v>
      </c>
      <c r="L100" s="46">
        <v>186.35010931886836</v>
      </c>
      <c r="M100" s="46">
        <v>186.35010931886836</v>
      </c>
      <c r="N100" s="46">
        <v>213.2082213727426</v>
      </c>
      <c r="O100" s="47">
        <v>213.47655863302788</v>
      </c>
      <c r="P100" s="48">
        <v>212.87396840507563</v>
      </c>
      <c r="Q100" s="66">
        <v>212.87396840507563</v>
      </c>
      <c r="R100" s="46">
        <f t="shared" si="2"/>
        <v>161.51865584550339</v>
      </c>
      <c r="S100" s="46">
        <f t="shared" si="3"/>
        <v>238.71922106448017</v>
      </c>
      <c r="T100" s="49"/>
      <c r="W100" s="64"/>
      <c r="X100" s="66"/>
    </row>
    <row r="101" spans="1:24" x14ac:dyDescent="0.25">
      <c r="A101" s="44">
        <v>92</v>
      </c>
      <c r="B101" s="45" t="s">
        <v>125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7">
        <v>0</v>
      </c>
      <c r="P101" s="48">
        <v>0</v>
      </c>
      <c r="Q101" s="66">
        <v>0</v>
      </c>
      <c r="R101" s="46">
        <f t="shared" si="2"/>
        <v>0</v>
      </c>
      <c r="S101" s="46">
        <f t="shared" si="3"/>
        <v>0</v>
      </c>
      <c r="T101" s="49"/>
      <c r="W101" s="64"/>
      <c r="X101" s="66"/>
    </row>
    <row r="102" spans="1:24" x14ac:dyDescent="0.25">
      <c r="A102" s="44">
        <v>93</v>
      </c>
      <c r="B102" s="45" t="s">
        <v>126</v>
      </c>
      <c r="C102" s="46">
        <v>100.2110256865404</v>
      </c>
      <c r="D102" s="46">
        <v>100.78003186391591</v>
      </c>
      <c r="E102" s="46">
        <v>99.8381825198001</v>
      </c>
      <c r="F102" s="46">
        <v>103.01662429458867</v>
      </c>
      <c r="G102" s="46">
        <v>102.86320779598445</v>
      </c>
      <c r="H102" s="46">
        <v>104.96077692646675</v>
      </c>
      <c r="I102" s="46">
        <v>103.41256236856333</v>
      </c>
      <c r="J102" s="46">
        <v>100.56801434891638</v>
      </c>
      <c r="K102" s="46">
        <v>99.094122087687381</v>
      </c>
      <c r="L102" s="46">
        <v>101.28947429456781</v>
      </c>
      <c r="M102" s="46">
        <v>101.28947429456781</v>
      </c>
      <c r="N102" s="46">
        <v>100</v>
      </c>
      <c r="O102" s="47">
        <v>101.10921521724269</v>
      </c>
      <c r="P102" s="48">
        <v>100.983622526885</v>
      </c>
      <c r="Q102" s="66">
        <v>100.983622526885</v>
      </c>
      <c r="R102" s="46">
        <f t="shared" si="2"/>
        <v>99.094122087687381</v>
      </c>
      <c r="S102" s="46">
        <f t="shared" si="3"/>
        <v>104.96077692646675</v>
      </c>
      <c r="T102" s="49"/>
      <c r="W102" s="64"/>
      <c r="X102" s="66"/>
    </row>
    <row r="103" spans="1:24" x14ac:dyDescent="0.25">
      <c r="A103" s="44">
        <v>94</v>
      </c>
      <c r="B103" s="45" t="s">
        <v>127</v>
      </c>
      <c r="C103" s="46">
        <v>106.26856490862747</v>
      </c>
      <c r="D103" s="46">
        <v>106.34518913467794</v>
      </c>
      <c r="E103" s="46">
        <v>107.46215499145877</v>
      </c>
      <c r="F103" s="46">
        <v>107.85758473949438</v>
      </c>
      <c r="G103" s="46">
        <v>105.14496860643989</v>
      </c>
      <c r="H103" s="46">
        <v>109.42954497155553</v>
      </c>
      <c r="I103" s="46">
        <v>107.01038026639395</v>
      </c>
      <c r="J103" s="46">
        <v>107.18269527996216</v>
      </c>
      <c r="K103" s="46">
        <v>112.61242610382031</v>
      </c>
      <c r="L103" s="46">
        <v>104.81663839509088</v>
      </c>
      <c r="M103" s="46">
        <v>104.81663839509088</v>
      </c>
      <c r="N103" s="46">
        <v>102.09395778776769</v>
      </c>
      <c r="O103" s="47">
        <v>110.72765369276168</v>
      </c>
      <c r="P103" s="48">
        <v>111.00711978828375</v>
      </c>
      <c r="Q103" s="66">
        <v>111.00711978828375</v>
      </c>
      <c r="R103" s="46">
        <f t="shared" si="2"/>
        <v>102.09395778776769</v>
      </c>
      <c r="S103" s="46">
        <f t="shared" si="3"/>
        <v>112.61242610382031</v>
      </c>
      <c r="T103" s="49"/>
      <c r="W103" s="64"/>
      <c r="X103" s="66"/>
    </row>
    <row r="104" spans="1:24" x14ac:dyDescent="0.25">
      <c r="A104" s="44">
        <v>95</v>
      </c>
      <c r="B104" s="45" t="s">
        <v>128</v>
      </c>
      <c r="C104" s="46">
        <v>100.07191520232954</v>
      </c>
      <c r="D104" s="46">
        <v>100.26938375762539</v>
      </c>
      <c r="E104" s="46">
        <v>100.47486530138367</v>
      </c>
      <c r="F104" s="46">
        <v>101.24057005435874</v>
      </c>
      <c r="G104" s="46">
        <v>100.85507219967337</v>
      </c>
      <c r="H104" s="46">
        <v>99.541440014597001</v>
      </c>
      <c r="I104" s="46">
        <v>98.754377585256876</v>
      </c>
      <c r="J104" s="46">
        <v>100.73093878268512</v>
      </c>
      <c r="K104" s="46">
        <v>99.784288950080807</v>
      </c>
      <c r="L104" s="46">
        <v>100.27001010763144</v>
      </c>
      <c r="M104" s="46">
        <v>100.27001010763144</v>
      </c>
      <c r="N104" s="46">
        <v>100.95349482477822</v>
      </c>
      <c r="O104" s="47">
        <v>101.30781852593198</v>
      </c>
      <c r="P104" s="48">
        <v>101.43878084128094</v>
      </c>
      <c r="Q104" s="66">
        <v>101.43878084128094</v>
      </c>
      <c r="R104" s="46">
        <f t="shared" si="2"/>
        <v>98.754377585256876</v>
      </c>
      <c r="S104" s="46">
        <f t="shared" si="3"/>
        <v>101.43878084128094</v>
      </c>
      <c r="T104" s="49"/>
      <c r="W104" s="64"/>
      <c r="X104" s="66"/>
    </row>
    <row r="105" spans="1:24" x14ac:dyDescent="0.25">
      <c r="A105" s="44">
        <v>96</v>
      </c>
      <c r="B105" s="45" t="s">
        <v>129</v>
      </c>
      <c r="C105" s="46">
        <v>145.8736594847648</v>
      </c>
      <c r="D105" s="46">
        <v>145.98887327587505</v>
      </c>
      <c r="E105" s="46">
        <v>139.62436396271596</v>
      </c>
      <c r="F105" s="46">
        <v>149.25497511177645</v>
      </c>
      <c r="G105" s="46">
        <v>154.06617459770459</v>
      </c>
      <c r="H105" s="46">
        <v>153.11796103142075</v>
      </c>
      <c r="I105" s="46">
        <v>154.43373561810523</v>
      </c>
      <c r="J105" s="46">
        <v>156.94990279964705</v>
      </c>
      <c r="K105" s="46">
        <v>167.82612585051754</v>
      </c>
      <c r="L105" s="46">
        <v>156.7364616373018</v>
      </c>
      <c r="M105" s="46">
        <v>156.7364616373018</v>
      </c>
      <c r="N105" s="46">
        <v>154.40795149796764</v>
      </c>
      <c r="O105" s="47">
        <v>161.92424367518564</v>
      </c>
      <c r="P105" s="48">
        <v>161.59076819912946</v>
      </c>
      <c r="Q105" s="66">
        <v>161.59076819912946</v>
      </c>
      <c r="R105" s="46">
        <f t="shared" si="2"/>
        <v>139.62436396271596</v>
      </c>
      <c r="S105" s="46">
        <f t="shared" si="3"/>
        <v>167.82612585051754</v>
      </c>
      <c r="T105" s="49"/>
      <c r="W105" s="64"/>
      <c r="X105" s="66"/>
    </row>
    <row r="106" spans="1:24" x14ac:dyDescent="0.25">
      <c r="A106" s="44">
        <v>97</v>
      </c>
      <c r="B106" s="45" t="s">
        <v>130</v>
      </c>
      <c r="C106" s="46">
        <v>99.452387414126434</v>
      </c>
      <c r="D106" s="46">
        <v>100.13107272632769</v>
      </c>
      <c r="E106" s="46">
        <v>101.1783146427147</v>
      </c>
      <c r="F106" s="46">
        <v>100.70223080628018</v>
      </c>
      <c r="G106" s="46">
        <v>100.04237931962446</v>
      </c>
      <c r="H106" s="46">
        <v>99.312203668786054</v>
      </c>
      <c r="I106" s="46">
        <v>98.035638795578237</v>
      </c>
      <c r="J106" s="46">
        <v>100.04202124690258</v>
      </c>
      <c r="K106" s="46">
        <v>99.032106043103369</v>
      </c>
      <c r="L106" s="46">
        <v>100</v>
      </c>
      <c r="M106" s="46">
        <v>100</v>
      </c>
      <c r="N106" s="46">
        <v>100</v>
      </c>
      <c r="O106" s="47">
        <v>100.76154185332018</v>
      </c>
      <c r="P106" s="48">
        <v>100.67339161521933</v>
      </c>
      <c r="Q106" s="66">
        <v>100.67339161521933</v>
      </c>
      <c r="R106" s="46">
        <f t="shared" si="2"/>
        <v>98.035638795578237</v>
      </c>
      <c r="S106" s="46">
        <f t="shared" si="3"/>
        <v>101.1783146427147</v>
      </c>
      <c r="T106" s="49"/>
      <c r="W106" s="64"/>
      <c r="X106" s="66"/>
    </row>
    <row r="107" spans="1:24" x14ac:dyDescent="0.25">
      <c r="A107" s="44">
        <v>98</v>
      </c>
      <c r="B107" s="45" t="s">
        <v>131</v>
      </c>
      <c r="C107" s="46">
        <v>155.21731799097654</v>
      </c>
      <c r="D107" s="46">
        <v>158.94314607722094</v>
      </c>
      <c r="E107" s="46">
        <v>184.47841732252826</v>
      </c>
      <c r="F107" s="46">
        <v>185.79453355843506</v>
      </c>
      <c r="G107" s="46">
        <v>188.41831768478076</v>
      </c>
      <c r="H107" s="46">
        <v>253.74679121922136</v>
      </c>
      <c r="I107" s="46">
        <v>200.39497988974958</v>
      </c>
      <c r="J107" s="46">
        <v>241.43645034712739</v>
      </c>
      <c r="K107" s="46">
        <v>224.48980490010371</v>
      </c>
      <c r="L107" s="46">
        <v>159.2951848633453</v>
      </c>
      <c r="M107" s="46">
        <v>159.2951848633453</v>
      </c>
      <c r="N107" s="46">
        <v>171.33968969677983</v>
      </c>
      <c r="O107" s="47">
        <v>185.42806417675922</v>
      </c>
      <c r="P107" s="48">
        <v>184.3885711504218</v>
      </c>
      <c r="Q107" s="66">
        <v>184.3885711504218</v>
      </c>
      <c r="R107" s="46">
        <f t="shared" si="2"/>
        <v>155.21731799097654</v>
      </c>
      <c r="S107" s="46">
        <f t="shared" si="3"/>
        <v>253.74679121922136</v>
      </c>
      <c r="T107" s="49"/>
      <c r="W107" s="64"/>
      <c r="X107" s="66"/>
    </row>
    <row r="108" spans="1:24" x14ac:dyDescent="0.25">
      <c r="A108" s="44">
        <v>99</v>
      </c>
      <c r="B108" s="45" t="s">
        <v>132</v>
      </c>
      <c r="C108" s="46">
        <v>134.02010967095694</v>
      </c>
      <c r="D108" s="46">
        <v>139.67496744414552</v>
      </c>
      <c r="E108" s="46">
        <v>144.77310078726688</v>
      </c>
      <c r="F108" s="46">
        <v>152.5673021090069</v>
      </c>
      <c r="G108" s="46">
        <v>157.65713110483173</v>
      </c>
      <c r="H108" s="46">
        <v>154.88149624301801</v>
      </c>
      <c r="I108" s="46">
        <v>153.55244026779684</v>
      </c>
      <c r="J108" s="46">
        <v>153.17100304915982</v>
      </c>
      <c r="K108" s="46">
        <v>157.71559055050969</v>
      </c>
      <c r="L108" s="46">
        <v>149.2902517174459</v>
      </c>
      <c r="M108" s="46">
        <v>149.2902517174459</v>
      </c>
      <c r="N108" s="46">
        <v>145.29273899955467</v>
      </c>
      <c r="O108" s="47">
        <v>144.35476802898094</v>
      </c>
      <c r="P108" s="48">
        <v>144.26917866562937</v>
      </c>
      <c r="Q108" s="66">
        <v>144.26917866562937</v>
      </c>
      <c r="R108" s="46">
        <f t="shared" si="2"/>
        <v>134.02010967095694</v>
      </c>
      <c r="S108" s="46">
        <f t="shared" si="3"/>
        <v>157.71559055050969</v>
      </c>
      <c r="T108" s="49"/>
      <c r="W108" s="64"/>
      <c r="X108" s="66"/>
    </row>
    <row r="109" spans="1:24" x14ac:dyDescent="0.25">
      <c r="A109" s="44">
        <v>100</v>
      </c>
      <c r="B109" s="45" t="s">
        <v>133</v>
      </c>
      <c r="C109" s="46">
        <v>135.8250739810351</v>
      </c>
      <c r="D109" s="46">
        <v>137.48804050008036</v>
      </c>
      <c r="E109" s="46">
        <v>143.17151544944849</v>
      </c>
      <c r="F109" s="46">
        <v>149.43663935919429</v>
      </c>
      <c r="G109" s="46">
        <v>151.39112158360169</v>
      </c>
      <c r="H109" s="46">
        <v>145.31664650128386</v>
      </c>
      <c r="I109" s="46">
        <v>141.18335203790269</v>
      </c>
      <c r="J109" s="46">
        <v>137.01356944964905</v>
      </c>
      <c r="K109" s="46">
        <v>137.21086841143622</v>
      </c>
      <c r="L109" s="46">
        <v>133.04426818451088</v>
      </c>
      <c r="M109" s="46">
        <v>133.04426818451088</v>
      </c>
      <c r="N109" s="46">
        <v>125.24570096388284</v>
      </c>
      <c r="O109" s="47">
        <v>126.69582686533403</v>
      </c>
      <c r="P109" s="48">
        <v>126.9627954301309</v>
      </c>
      <c r="Q109" s="66">
        <v>126.9627954301309</v>
      </c>
      <c r="R109" s="46">
        <f t="shared" si="2"/>
        <v>125.24570096388284</v>
      </c>
      <c r="S109" s="46">
        <f t="shared" si="3"/>
        <v>151.39112158360169</v>
      </c>
      <c r="T109" s="49"/>
      <c r="W109" s="64"/>
      <c r="X109" s="66"/>
    </row>
    <row r="110" spans="1:24" x14ac:dyDescent="0.25">
      <c r="A110" s="44">
        <v>101</v>
      </c>
      <c r="B110" s="45" t="s">
        <v>134</v>
      </c>
      <c r="C110" s="46">
        <v>108.34909052231376</v>
      </c>
      <c r="D110" s="46">
        <v>111.93311199466049</v>
      </c>
      <c r="E110" s="46">
        <v>115.50882976090291</v>
      </c>
      <c r="F110" s="46">
        <v>119.54814423594348</v>
      </c>
      <c r="G110" s="46">
        <v>122.88759501753377</v>
      </c>
      <c r="H110" s="46">
        <v>126.55254637600331</v>
      </c>
      <c r="I110" s="46">
        <v>125.76340656989026</v>
      </c>
      <c r="J110" s="46">
        <v>126.83466621906412</v>
      </c>
      <c r="K110" s="46">
        <v>132.08341989253177</v>
      </c>
      <c r="L110" s="46">
        <v>131.65247514434901</v>
      </c>
      <c r="M110" s="46">
        <v>131.65247514434901</v>
      </c>
      <c r="N110" s="46">
        <v>138.89241898876276</v>
      </c>
      <c r="O110" s="47">
        <v>136.84620062750378</v>
      </c>
      <c r="P110" s="48">
        <v>136.56402207380421</v>
      </c>
      <c r="Q110" s="66">
        <v>142.85126071618174</v>
      </c>
      <c r="R110" s="46">
        <f t="shared" si="2"/>
        <v>108.34909052231376</v>
      </c>
      <c r="S110" s="46">
        <f t="shared" si="3"/>
        <v>142.85126071618174</v>
      </c>
      <c r="T110" s="49"/>
      <c r="W110" s="64"/>
      <c r="X110" s="66"/>
    </row>
    <row r="111" spans="1:24" x14ac:dyDescent="0.25">
      <c r="A111" s="44">
        <v>102</v>
      </c>
      <c r="B111" s="45" t="s">
        <v>135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7">
        <v>0</v>
      </c>
      <c r="P111" s="48">
        <v>0</v>
      </c>
      <c r="Q111" s="66">
        <v>0</v>
      </c>
      <c r="R111" s="46">
        <f t="shared" si="2"/>
        <v>0</v>
      </c>
      <c r="S111" s="46">
        <f t="shared" si="3"/>
        <v>0</v>
      </c>
      <c r="T111" s="49"/>
      <c r="W111" s="64"/>
      <c r="X111" s="66"/>
    </row>
    <row r="112" spans="1:24" x14ac:dyDescent="0.25">
      <c r="A112" s="44">
        <v>103</v>
      </c>
      <c r="B112" s="45" t="s">
        <v>136</v>
      </c>
      <c r="C112" s="46">
        <v>100.33679306534032</v>
      </c>
      <c r="D112" s="46">
        <v>103.20962547062409</v>
      </c>
      <c r="E112" s="46">
        <v>101.35412805170985</v>
      </c>
      <c r="F112" s="46">
        <v>101.69735397095339</v>
      </c>
      <c r="G112" s="46">
        <v>102.57072169699519</v>
      </c>
      <c r="H112" s="46">
        <v>104.05684581823891</v>
      </c>
      <c r="I112" s="46">
        <v>100.37720392127258</v>
      </c>
      <c r="J112" s="46">
        <v>101.94481501578751</v>
      </c>
      <c r="K112" s="46">
        <v>102.89780031040368</v>
      </c>
      <c r="L112" s="46">
        <v>100.8735953193229</v>
      </c>
      <c r="M112" s="46">
        <v>100.8735953193229</v>
      </c>
      <c r="N112" s="46">
        <v>100</v>
      </c>
      <c r="O112" s="47">
        <v>97.226069344961246</v>
      </c>
      <c r="P112" s="48">
        <v>100</v>
      </c>
      <c r="Q112" s="66">
        <v>96.98309366594043</v>
      </c>
      <c r="R112" s="46">
        <f t="shared" si="2"/>
        <v>96.98309366594043</v>
      </c>
      <c r="S112" s="46">
        <f t="shared" si="3"/>
        <v>104.05684581823891</v>
      </c>
      <c r="T112" s="49"/>
      <c r="W112" s="64"/>
      <c r="X112" s="66"/>
    </row>
    <row r="113" spans="1:24" x14ac:dyDescent="0.25">
      <c r="A113" s="44">
        <v>104</v>
      </c>
      <c r="B113" s="45" t="s">
        <v>137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7">
        <v>0</v>
      </c>
      <c r="P113" s="48">
        <v>0</v>
      </c>
      <c r="Q113" s="66">
        <v>0</v>
      </c>
      <c r="R113" s="46">
        <f t="shared" si="2"/>
        <v>0</v>
      </c>
      <c r="S113" s="46">
        <f t="shared" si="3"/>
        <v>0</v>
      </c>
      <c r="T113" s="49"/>
      <c r="W113" s="64"/>
      <c r="X113" s="66"/>
    </row>
    <row r="114" spans="1:24" x14ac:dyDescent="0.25">
      <c r="A114" s="44">
        <v>105</v>
      </c>
      <c r="B114" s="45" t="s">
        <v>138</v>
      </c>
      <c r="C114" s="46">
        <v>115.27157763298344</v>
      </c>
      <c r="D114" s="46">
        <v>117.78516315099859</v>
      </c>
      <c r="E114" s="46">
        <v>128.56983525506104</v>
      </c>
      <c r="F114" s="46">
        <v>133.29789658062415</v>
      </c>
      <c r="G114" s="46">
        <v>134.47904242622161</v>
      </c>
      <c r="H114" s="46">
        <v>137.34143185763742</v>
      </c>
      <c r="I114" s="46">
        <v>138.5414250549467</v>
      </c>
      <c r="J114" s="46">
        <v>140.12684725663576</v>
      </c>
      <c r="K114" s="46">
        <v>146.20584953156245</v>
      </c>
      <c r="L114" s="46">
        <v>141.34842261289668</v>
      </c>
      <c r="M114" s="46">
        <v>141.34842261289668</v>
      </c>
      <c r="N114" s="46">
        <v>148.20651068821397</v>
      </c>
      <c r="O114" s="47">
        <v>140.01192078209229</v>
      </c>
      <c r="P114" s="48">
        <v>140.02632999484996</v>
      </c>
      <c r="Q114" s="66">
        <v>140.02632999484996</v>
      </c>
      <c r="R114" s="46">
        <f t="shared" si="2"/>
        <v>115.27157763298344</v>
      </c>
      <c r="S114" s="46">
        <f t="shared" si="3"/>
        <v>148.20651068821397</v>
      </c>
      <c r="T114" s="49"/>
      <c r="W114" s="64"/>
      <c r="X114" s="66"/>
    </row>
    <row r="115" spans="1:24" x14ac:dyDescent="0.25">
      <c r="A115" s="44">
        <v>106</v>
      </c>
      <c r="B115" s="45" t="s">
        <v>139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7">
        <v>0</v>
      </c>
      <c r="P115" s="48">
        <v>0</v>
      </c>
      <c r="Q115" s="66">
        <v>0</v>
      </c>
      <c r="R115" s="46">
        <f t="shared" si="2"/>
        <v>0</v>
      </c>
      <c r="S115" s="46">
        <f t="shared" si="3"/>
        <v>0</v>
      </c>
      <c r="T115" s="49"/>
      <c r="W115" s="64"/>
      <c r="X115" s="66"/>
    </row>
    <row r="116" spans="1:24" x14ac:dyDescent="0.25">
      <c r="A116" s="44">
        <v>107</v>
      </c>
      <c r="B116" s="45" t="s">
        <v>140</v>
      </c>
      <c r="C116" s="46">
        <v>122.10411644998014</v>
      </c>
      <c r="D116" s="46">
        <v>127.96218042554311</v>
      </c>
      <c r="E116" s="46">
        <v>133.84480636580878</v>
      </c>
      <c r="F116" s="46">
        <v>137.1195097831596</v>
      </c>
      <c r="G116" s="46">
        <v>137.12622531679233</v>
      </c>
      <c r="H116" s="46">
        <v>136.30397995654326</v>
      </c>
      <c r="I116" s="46">
        <v>134.65243240762678</v>
      </c>
      <c r="J116" s="46">
        <v>136.2840030339085</v>
      </c>
      <c r="K116" s="46">
        <v>137.44431467986698</v>
      </c>
      <c r="L116" s="46">
        <v>129.93995655277564</v>
      </c>
      <c r="M116" s="46">
        <v>129.93995655277564</v>
      </c>
      <c r="N116" s="46">
        <v>130.22939116769552</v>
      </c>
      <c r="O116" s="47">
        <v>131.53842699165358</v>
      </c>
      <c r="P116" s="48">
        <v>132.00786109680735</v>
      </c>
      <c r="Q116" s="66">
        <v>132.00786109680735</v>
      </c>
      <c r="R116" s="46">
        <f t="shared" si="2"/>
        <v>122.10411644998014</v>
      </c>
      <c r="S116" s="46">
        <f t="shared" si="3"/>
        <v>137.44431467986698</v>
      </c>
      <c r="T116" s="49"/>
      <c r="W116" s="64"/>
      <c r="X116" s="66"/>
    </row>
    <row r="117" spans="1:24" x14ac:dyDescent="0.25">
      <c r="A117" s="44">
        <v>108</v>
      </c>
      <c r="B117" s="45" t="s">
        <v>141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7">
        <v>0</v>
      </c>
      <c r="P117" s="48">
        <v>0</v>
      </c>
      <c r="Q117" s="66">
        <v>0</v>
      </c>
      <c r="R117" s="46">
        <f t="shared" si="2"/>
        <v>0</v>
      </c>
      <c r="S117" s="46">
        <f t="shared" si="3"/>
        <v>0</v>
      </c>
      <c r="T117" s="49"/>
      <c r="W117" s="64"/>
      <c r="X117" s="66"/>
    </row>
    <row r="118" spans="1:24" x14ac:dyDescent="0.25">
      <c r="A118" s="44">
        <v>109</v>
      </c>
      <c r="B118" s="45" t="s">
        <v>142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7">
        <v>0</v>
      </c>
      <c r="P118" s="48">
        <v>0</v>
      </c>
      <c r="Q118" s="66">
        <v>0</v>
      </c>
      <c r="R118" s="46">
        <f t="shared" si="2"/>
        <v>0</v>
      </c>
      <c r="S118" s="46">
        <f t="shared" si="3"/>
        <v>0</v>
      </c>
      <c r="T118" s="49"/>
      <c r="W118" s="64"/>
      <c r="X118" s="66"/>
    </row>
    <row r="119" spans="1:24" x14ac:dyDescent="0.25">
      <c r="A119" s="44">
        <v>110</v>
      </c>
      <c r="B119" s="45" t="s">
        <v>143</v>
      </c>
      <c r="C119" s="46">
        <v>104.53975500705836</v>
      </c>
      <c r="D119" s="46">
        <v>109.77318149513624</v>
      </c>
      <c r="E119" s="46">
        <v>112.51952954211333</v>
      </c>
      <c r="F119" s="46">
        <v>114.78300235750744</v>
      </c>
      <c r="G119" s="46">
        <v>118.56462244815013</v>
      </c>
      <c r="H119" s="46">
        <v>120.29754597317502</v>
      </c>
      <c r="I119" s="46">
        <v>121.43616833393934</v>
      </c>
      <c r="J119" s="46">
        <v>124.35698497437826</v>
      </c>
      <c r="K119" s="46">
        <v>131.20094982474154</v>
      </c>
      <c r="L119" s="46">
        <v>131.28588492463552</v>
      </c>
      <c r="M119" s="46">
        <v>131.28588492463552</v>
      </c>
      <c r="N119" s="46">
        <v>132.37554684136182</v>
      </c>
      <c r="O119" s="47">
        <v>132.14519379637125</v>
      </c>
      <c r="P119" s="48">
        <v>132.16344142885609</v>
      </c>
      <c r="Q119" s="66">
        <v>132.16344142885609</v>
      </c>
      <c r="R119" s="46">
        <f t="shared" si="2"/>
        <v>104.53975500705836</v>
      </c>
      <c r="S119" s="46">
        <f t="shared" si="3"/>
        <v>132.37554684136182</v>
      </c>
      <c r="T119" s="49"/>
      <c r="W119" s="64"/>
      <c r="X119" s="66"/>
    </row>
    <row r="120" spans="1:24" x14ac:dyDescent="0.25">
      <c r="A120" s="44">
        <v>111</v>
      </c>
      <c r="B120" s="45" t="s">
        <v>144</v>
      </c>
      <c r="C120" s="46">
        <v>111.51138759108153</v>
      </c>
      <c r="D120" s="46">
        <v>115.75086638968837</v>
      </c>
      <c r="E120" s="46">
        <v>142.15154177846901</v>
      </c>
      <c r="F120" s="46">
        <v>123.94595624018825</v>
      </c>
      <c r="G120" s="46">
        <v>129.43495224147398</v>
      </c>
      <c r="H120" s="46">
        <v>135.17035318000606</v>
      </c>
      <c r="I120" s="46">
        <v>127.64482344634635</v>
      </c>
      <c r="J120" s="46">
        <v>124.17619355570721</v>
      </c>
      <c r="K120" s="46">
        <v>123.24138041031472</v>
      </c>
      <c r="L120" s="46">
        <v>123.99707372132831</v>
      </c>
      <c r="M120" s="46">
        <v>123.99707372132831</v>
      </c>
      <c r="N120" s="46">
        <v>120.41699884830763</v>
      </c>
      <c r="O120" s="47">
        <v>134.50157975394902</v>
      </c>
      <c r="P120" s="48">
        <v>133.93810102272823</v>
      </c>
      <c r="Q120" s="66">
        <v>133.93810102272823</v>
      </c>
      <c r="R120" s="46">
        <f t="shared" si="2"/>
        <v>111.51138759108153</v>
      </c>
      <c r="S120" s="46">
        <f t="shared" si="3"/>
        <v>142.15154177846901</v>
      </c>
      <c r="T120" s="49"/>
      <c r="W120" s="64"/>
      <c r="X120" s="66"/>
    </row>
    <row r="121" spans="1:24" x14ac:dyDescent="0.25">
      <c r="A121" s="44">
        <v>112</v>
      </c>
      <c r="B121" s="45" t="s">
        <v>145</v>
      </c>
      <c r="C121" s="46">
        <v>146.39721287500672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7">
        <v>0</v>
      </c>
      <c r="P121" s="48">
        <v>0</v>
      </c>
      <c r="Q121" s="66">
        <v>0</v>
      </c>
      <c r="R121" s="46">
        <f t="shared" si="2"/>
        <v>0</v>
      </c>
      <c r="S121" s="46">
        <f t="shared" si="3"/>
        <v>146.39721287500672</v>
      </c>
      <c r="T121" s="49"/>
      <c r="W121" s="64"/>
      <c r="X121" s="66"/>
    </row>
    <row r="122" spans="1:24" x14ac:dyDescent="0.25">
      <c r="A122" s="44">
        <v>113</v>
      </c>
      <c r="B122" s="45" t="s">
        <v>146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7">
        <v>0</v>
      </c>
      <c r="P122" s="48">
        <v>0</v>
      </c>
      <c r="Q122" s="66">
        <v>0</v>
      </c>
      <c r="R122" s="46">
        <f t="shared" si="2"/>
        <v>0</v>
      </c>
      <c r="S122" s="46">
        <f t="shared" si="3"/>
        <v>0</v>
      </c>
      <c r="T122" s="49"/>
      <c r="W122" s="64"/>
      <c r="X122" s="66"/>
    </row>
    <row r="123" spans="1:24" x14ac:dyDescent="0.25">
      <c r="A123" s="44">
        <v>114</v>
      </c>
      <c r="B123" s="45" t="s">
        <v>147</v>
      </c>
      <c r="C123" s="46">
        <v>113.25818720959519</v>
      </c>
      <c r="D123" s="46">
        <v>116.55902919302994</v>
      </c>
      <c r="E123" s="46">
        <v>117.85636956941536</v>
      </c>
      <c r="F123" s="46">
        <v>125.19016324359013</v>
      </c>
      <c r="G123" s="46">
        <v>127.50484930608748</v>
      </c>
      <c r="H123" s="46">
        <v>120.65782240419681</v>
      </c>
      <c r="I123" s="46">
        <v>117.68429811139822</v>
      </c>
      <c r="J123" s="46">
        <v>124.71177837618785</v>
      </c>
      <c r="K123" s="46">
        <v>119.32688805257089</v>
      </c>
      <c r="L123" s="46">
        <v>116.31079092495452</v>
      </c>
      <c r="M123" s="46">
        <v>116.31079092495452</v>
      </c>
      <c r="N123" s="46">
        <v>120.17422458041722</v>
      </c>
      <c r="O123" s="47">
        <v>122.57728104565939</v>
      </c>
      <c r="P123" s="48">
        <v>122.16020478373875</v>
      </c>
      <c r="Q123" s="66">
        <v>122.16020478373875</v>
      </c>
      <c r="R123" s="46">
        <f t="shared" si="2"/>
        <v>113.25818720959519</v>
      </c>
      <c r="S123" s="46">
        <f t="shared" si="3"/>
        <v>127.50484930608748</v>
      </c>
      <c r="T123" s="49"/>
      <c r="W123" s="64"/>
      <c r="X123" s="66"/>
    </row>
    <row r="124" spans="1:24" x14ac:dyDescent="0.25">
      <c r="A124" s="44">
        <v>115</v>
      </c>
      <c r="B124" s="45" t="s">
        <v>148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7">
        <v>0</v>
      </c>
      <c r="P124" s="48">
        <v>0</v>
      </c>
      <c r="Q124" s="66">
        <v>0</v>
      </c>
      <c r="R124" s="46">
        <f t="shared" si="2"/>
        <v>0</v>
      </c>
      <c r="S124" s="46">
        <f t="shared" si="3"/>
        <v>0</v>
      </c>
      <c r="T124" s="49"/>
      <c r="W124" s="64"/>
      <c r="X124" s="66"/>
    </row>
    <row r="125" spans="1:24" x14ac:dyDescent="0.25">
      <c r="A125" s="44">
        <v>116</v>
      </c>
      <c r="B125" s="45" t="s">
        <v>149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7">
        <v>0</v>
      </c>
      <c r="P125" s="48">
        <v>0</v>
      </c>
      <c r="Q125" s="66">
        <v>0</v>
      </c>
      <c r="R125" s="46">
        <f t="shared" si="2"/>
        <v>0</v>
      </c>
      <c r="S125" s="46">
        <f t="shared" si="3"/>
        <v>0</v>
      </c>
      <c r="T125" s="49"/>
      <c r="W125" s="64"/>
      <c r="X125" s="66"/>
    </row>
    <row r="126" spans="1:24" x14ac:dyDescent="0.25">
      <c r="A126" s="44">
        <v>117</v>
      </c>
      <c r="B126" s="45" t="s">
        <v>150</v>
      </c>
      <c r="C126" s="46">
        <v>119.73371306840717</v>
      </c>
      <c r="D126" s="46">
        <v>138.27191181527368</v>
      </c>
      <c r="E126" s="46">
        <v>143.61600300833132</v>
      </c>
      <c r="F126" s="46">
        <v>137.12379642357405</v>
      </c>
      <c r="G126" s="46">
        <v>146.73290418429687</v>
      </c>
      <c r="H126" s="46">
        <v>145.07768066595662</v>
      </c>
      <c r="I126" s="46">
        <v>140.97400672849417</v>
      </c>
      <c r="J126" s="46">
        <v>147.05779249016894</v>
      </c>
      <c r="K126" s="46">
        <v>148.54092402400161</v>
      </c>
      <c r="L126" s="46">
        <v>152.66004117601548</v>
      </c>
      <c r="M126" s="46">
        <v>152.66004117601548</v>
      </c>
      <c r="N126" s="46">
        <v>151.57732927495601</v>
      </c>
      <c r="O126" s="47">
        <v>160.87598629269289</v>
      </c>
      <c r="P126" s="48">
        <v>159.95537305541373</v>
      </c>
      <c r="Q126" s="66">
        <v>159.95537305541373</v>
      </c>
      <c r="R126" s="46">
        <f t="shared" si="2"/>
        <v>119.73371306840717</v>
      </c>
      <c r="S126" s="46">
        <f t="shared" si="3"/>
        <v>160.87598629269289</v>
      </c>
      <c r="T126" s="49"/>
      <c r="W126" s="64"/>
      <c r="X126" s="66"/>
    </row>
    <row r="127" spans="1:24" x14ac:dyDescent="0.25">
      <c r="A127" s="44">
        <v>118</v>
      </c>
      <c r="B127" s="45" t="s">
        <v>151</v>
      </c>
      <c r="C127" s="46">
        <v>123.24405368413261</v>
      </c>
      <c r="D127" s="46">
        <v>124.11104195885842</v>
      </c>
      <c r="E127" s="46">
        <v>127.1538050589474</v>
      </c>
      <c r="F127" s="46">
        <v>130.08878555537004</v>
      </c>
      <c r="G127" s="46">
        <v>123.25835743155824</v>
      </c>
      <c r="H127" s="46">
        <v>123.09813345374296</v>
      </c>
      <c r="I127" s="46">
        <v>120.93653832076434</v>
      </c>
      <c r="J127" s="46">
        <v>121.2055455894828</v>
      </c>
      <c r="K127" s="46">
        <v>123.02981737590576</v>
      </c>
      <c r="L127" s="46">
        <v>120.46668858974647</v>
      </c>
      <c r="M127" s="46">
        <v>120.46668858974647</v>
      </c>
      <c r="N127" s="46">
        <v>112.5061106255289</v>
      </c>
      <c r="O127" s="47">
        <v>124.53070381723262</v>
      </c>
      <c r="P127" s="48">
        <v>106.09184182040445</v>
      </c>
      <c r="Q127" s="66">
        <v>106.09184182040445</v>
      </c>
      <c r="R127" s="46">
        <f t="shared" si="2"/>
        <v>106.09184182040445</v>
      </c>
      <c r="S127" s="46">
        <f t="shared" si="3"/>
        <v>130.08878555537004</v>
      </c>
      <c r="T127" s="49"/>
      <c r="W127" s="64"/>
      <c r="X127" s="66"/>
    </row>
    <row r="128" spans="1:24" x14ac:dyDescent="0.25">
      <c r="A128" s="44">
        <v>119</v>
      </c>
      <c r="B128" s="45" t="s">
        <v>152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7">
        <v>0</v>
      </c>
      <c r="P128" s="48">
        <v>0</v>
      </c>
      <c r="Q128" s="66">
        <v>0</v>
      </c>
      <c r="R128" s="46">
        <f t="shared" si="2"/>
        <v>0</v>
      </c>
      <c r="S128" s="46">
        <f t="shared" si="3"/>
        <v>0</v>
      </c>
      <c r="T128" s="49"/>
      <c r="W128" s="64"/>
      <c r="X128" s="66"/>
    </row>
    <row r="129" spans="1:24" x14ac:dyDescent="0.25">
      <c r="A129" s="44">
        <v>120</v>
      </c>
      <c r="B129" s="45" t="s">
        <v>153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7">
        <v>0</v>
      </c>
      <c r="P129" s="48">
        <v>0</v>
      </c>
      <c r="Q129" s="66">
        <v>0</v>
      </c>
      <c r="R129" s="46">
        <f t="shared" si="2"/>
        <v>0</v>
      </c>
      <c r="S129" s="46">
        <f t="shared" si="3"/>
        <v>0</v>
      </c>
      <c r="T129" s="49"/>
      <c r="W129" s="64"/>
      <c r="X129" s="66"/>
    </row>
    <row r="130" spans="1:24" x14ac:dyDescent="0.25">
      <c r="A130" s="44">
        <v>121</v>
      </c>
      <c r="B130" s="45" t="s">
        <v>154</v>
      </c>
      <c r="C130" s="46">
        <v>117.00454733885404</v>
      </c>
      <c r="D130" s="46">
        <v>129.87423157825251</v>
      </c>
      <c r="E130" s="46">
        <v>139.9341159798748</v>
      </c>
      <c r="F130" s="46">
        <v>183.64920974621785</v>
      </c>
      <c r="G130" s="46">
        <v>183.64920974621785</v>
      </c>
      <c r="H130" s="46">
        <v>218.27565447014982</v>
      </c>
      <c r="I130" s="46">
        <v>203.74417533588309</v>
      </c>
      <c r="J130" s="46">
        <v>203.74417533588309</v>
      </c>
      <c r="K130" s="46">
        <v>196.90848634196615</v>
      </c>
      <c r="L130" s="46">
        <v>190.96448290011494</v>
      </c>
      <c r="M130" s="46">
        <v>190.96448290011494</v>
      </c>
      <c r="N130" s="46">
        <v>171.24179795407684</v>
      </c>
      <c r="O130" s="47">
        <v>182.85595922508975</v>
      </c>
      <c r="P130" s="48">
        <v>186.47833927257565</v>
      </c>
      <c r="Q130" s="66">
        <v>186.47833927257565</v>
      </c>
      <c r="R130" s="46">
        <f t="shared" si="2"/>
        <v>117.00454733885404</v>
      </c>
      <c r="S130" s="46">
        <f t="shared" si="3"/>
        <v>218.27565447014982</v>
      </c>
      <c r="T130" s="49"/>
      <c r="W130" s="64"/>
      <c r="X130" s="66"/>
    </row>
    <row r="131" spans="1:24" x14ac:dyDescent="0.25">
      <c r="A131" s="44">
        <v>122</v>
      </c>
      <c r="B131" s="45" t="s">
        <v>155</v>
      </c>
      <c r="C131" s="46">
        <v>113.22559428920631</v>
      </c>
      <c r="D131" s="46">
        <v>116.82186483303492</v>
      </c>
      <c r="E131" s="46">
        <v>125.15411167821571</v>
      </c>
      <c r="F131" s="46">
        <v>126.95777730670092</v>
      </c>
      <c r="G131" s="46">
        <v>132.36977559289181</v>
      </c>
      <c r="H131" s="46">
        <v>131.1138610644376</v>
      </c>
      <c r="I131" s="46">
        <v>133.4007911277277</v>
      </c>
      <c r="J131" s="46">
        <v>129.14617586498514</v>
      </c>
      <c r="K131" s="46">
        <v>132.65863031088099</v>
      </c>
      <c r="L131" s="46">
        <v>130.88068893140269</v>
      </c>
      <c r="M131" s="46">
        <v>130.88068893140269</v>
      </c>
      <c r="N131" s="46">
        <v>134.39008398709214</v>
      </c>
      <c r="O131" s="47">
        <v>126.27515496751265</v>
      </c>
      <c r="P131" s="48">
        <v>126.10820018404362</v>
      </c>
      <c r="Q131" s="66">
        <v>129.54898045445935</v>
      </c>
      <c r="R131" s="46">
        <f t="shared" si="2"/>
        <v>113.22559428920631</v>
      </c>
      <c r="S131" s="46">
        <f t="shared" si="3"/>
        <v>134.39008398709214</v>
      </c>
      <c r="T131" s="49"/>
      <c r="W131" s="64"/>
      <c r="X131" s="66"/>
    </row>
    <row r="132" spans="1:24" x14ac:dyDescent="0.25">
      <c r="A132" s="44">
        <v>123</v>
      </c>
      <c r="B132" s="45" t="s">
        <v>156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7">
        <v>0</v>
      </c>
      <c r="P132" s="48">
        <v>0</v>
      </c>
      <c r="Q132" s="66">
        <v>0</v>
      </c>
      <c r="R132" s="46">
        <f t="shared" si="2"/>
        <v>0</v>
      </c>
      <c r="S132" s="46">
        <f t="shared" si="3"/>
        <v>0</v>
      </c>
      <c r="T132" s="49"/>
      <c r="W132" s="64"/>
      <c r="X132" s="66"/>
    </row>
    <row r="133" spans="1:24" x14ac:dyDescent="0.25">
      <c r="A133" s="44">
        <v>124</v>
      </c>
      <c r="B133" s="45" t="s">
        <v>157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7">
        <v>0</v>
      </c>
      <c r="P133" s="48">
        <v>0</v>
      </c>
      <c r="Q133" s="66">
        <v>0</v>
      </c>
      <c r="R133" s="46">
        <f t="shared" si="2"/>
        <v>0</v>
      </c>
      <c r="S133" s="46">
        <f t="shared" si="3"/>
        <v>0</v>
      </c>
      <c r="T133" s="49"/>
      <c r="W133" s="64"/>
      <c r="X133" s="66"/>
    </row>
    <row r="134" spans="1:24" x14ac:dyDescent="0.25">
      <c r="A134" s="44">
        <v>125</v>
      </c>
      <c r="B134" s="45" t="s">
        <v>158</v>
      </c>
      <c r="C134" s="46">
        <v>142.22077348466647</v>
      </c>
      <c r="D134" s="46">
        <v>148.21477334229726</v>
      </c>
      <c r="E134" s="46">
        <v>150.75289597312735</v>
      </c>
      <c r="F134" s="46">
        <v>148.43183154401359</v>
      </c>
      <c r="G134" s="46">
        <v>149.2121173530409</v>
      </c>
      <c r="H134" s="46">
        <v>154.90113065369511</v>
      </c>
      <c r="I134" s="46">
        <v>158.17045910853543</v>
      </c>
      <c r="J134" s="46">
        <v>162.17908501755633</v>
      </c>
      <c r="K134" s="46">
        <v>155.48744515629699</v>
      </c>
      <c r="L134" s="46">
        <v>153.13576456909803</v>
      </c>
      <c r="M134" s="46">
        <v>153.13576456909803</v>
      </c>
      <c r="N134" s="46">
        <v>147.18547185997332</v>
      </c>
      <c r="O134" s="47">
        <v>168.48237413857362</v>
      </c>
      <c r="P134" s="48">
        <v>168.40657004589565</v>
      </c>
      <c r="Q134" s="66">
        <v>168.40657004589565</v>
      </c>
      <c r="R134" s="46">
        <f t="shared" si="2"/>
        <v>142.22077348466647</v>
      </c>
      <c r="S134" s="46">
        <f t="shared" si="3"/>
        <v>168.48237413857362</v>
      </c>
      <c r="T134" s="49"/>
      <c r="W134" s="64"/>
      <c r="X134" s="66"/>
    </row>
    <row r="135" spans="1:24" x14ac:dyDescent="0.25">
      <c r="A135" s="44">
        <v>126</v>
      </c>
      <c r="B135" s="45" t="s">
        <v>159</v>
      </c>
      <c r="C135" s="46">
        <v>154.38448692238168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7">
        <v>0</v>
      </c>
      <c r="P135" s="48">
        <v>0</v>
      </c>
      <c r="Q135" s="66">
        <v>0</v>
      </c>
      <c r="R135" s="46">
        <f t="shared" si="2"/>
        <v>0</v>
      </c>
      <c r="S135" s="46">
        <f t="shared" si="3"/>
        <v>154.38448692238168</v>
      </c>
      <c r="T135" s="49"/>
      <c r="W135" s="64"/>
      <c r="X135" s="66"/>
    </row>
    <row r="136" spans="1:24" x14ac:dyDescent="0.25">
      <c r="A136" s="44">
        <v>127</v>
      </c>
      <c r="B136" s="45" t="s">
        <v>160</v>
      </c>
      <c r="C136" s="46">
        <v>135.02711274400383</v>
      </c>
      <c r="D136" s="46">
        <v>134.74574440965733</v>
      </c>
      <c r="E136" s="46">
        <v>134.46390678783106</v>
      </c>
      <c r="F136" s="46">
        <v>148.14920057094022</v>
      </c>
      <c r="G136" s="46">
        <v>142.03459829286703</v>
      </c>
      <c r="H136" s="46">
        <v>147.35143810437003</v>
      </c>
      <c r="I136" s="46">
        <v>146.90256283592521</v>
      </c>
      <c r="J136" s="46">
        <v>144.62134384712579</v>
      </c>
      <c r="K136" s="46">
        <v>151.09042196671709</v>
      </c>
      <c r="L136" s="46">
        <v>152.27953297796435</v>
      </c>
      <c r="M136" s="46">
        <v>152.27953297796435</v>
      </c>
      <c r="N136" s="46">
        <v>197.53140376790708</v>
      </c>
      <c r="O136" s="47">
        <v>199.680741470453</v>
      </c>
      <c r="P136" s="48">
        <v>200.4579464937398</v>
      </c>
      <c r="Q136" s="66">
        <v>200.4579464937398</v>
      </c>
      <c r="R136" s="46">
        <f t="shared" si="2"/>
        <v>134.46390678783106</v>
      </c>
      <c r="S136" s="46">
        <f t="shared" si="3"/>
        <v>200.4579464937398</v>
      </c>
      <c r="T136" s="49"/>
      <c r="W136" s="64"/>
      <c r="X136" s="66"/>
    </row>
    <row r="137" spans="1:24" x14ac:dyDescent="0.25">
      <c r="A137" s="44">
        <v>128</v>
      </c>
      <c r="B137" s="45" t="s">
        <v>161</v>
      </c>
      <c r="C137" s="46">
        <v>100.5281198108609</v>
      </c>
      <c r="D137" s="46">
        <v>101.61529320388919</v>
      </c>
      <c r="E137" s="46">
        <v>102.14651737397895</v>
      </c>
      <c r="F137" s="46">
        <v>104.29387432669679</v>
      </c>
      <c r="G137" s="46">
        <v>105.08760718715354</v>
      </c>
      <c r="H137" s="46">
        <v>105.05368250755878</v>
      </c>
      <c r="I137" s="46">
        <v>107.13818544860972</v>
      </c>
      <c r="J137" s="46">
        <v>105.76651733906195</v>
      </c>
      <c r="K137" s="46">
        <v>108.99936677311585</v>
      </c>
      <c r="L137" s="46">
        <v>110.38697262617856</v>
      </c>
      <c r="M137" s="46">
        <v>110.38697262617856</v>
      </c>
      <c r="N137" s="46">
        <v>103.60715367772923</v>
      </c>
      <c r="O137" s="47">
        <v>105.78507974800162</v>
      </c>
      <c r="P137" s="48">
        <v>105.64718556135473</v>
      </c>
      <c r="Q137" s="66">
        <v>105.64718556135473</v>
      </c>
      <c r="R137" s="46">
        <f t="shared" si="2"/>
        <v>100.5281198108609</v>
      </c>
      <c r="S137" s="46">
        <f t="shared" si="3"/>
        <v>110.38697262617856</v>
      </c>
      <c r="T137" s="49"/>
      <c r="W137" s="64"/>
      <c r="X137" s="66"/>
    </row>
    <row r="138" spans="1:24" x14ac:dyDescent="0.25">
      <c r="A138" s="44">
        <v>129</v>
      </c>
      <c r="B138" s="45" t="s">
        <v>162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7">
        <v>0</v>
      </c>
      <c r="P138" s="48">
        <v>0</v>
      </c>
      <c r="Q138" s="66">
        <v>0</v>
      </c>
      <c r="R138" s="46">
        <f t="shared" si="2"/>
        <v>0</v>
      </c>
      <c r="S138" s="46">
        <f t="shared" si="3"/>
        <v>0</v>
      </c>
      <c r="T138" s="49"/>
      <c r="W138" s="64"/>
      <c r="X138" s="66"/>
    </row>
    <row r="139" spans="1:24" x14ac:dyDescent="0.25">
      <c r="A139" s="44">
        <v>130</v>
      </c>
      <c r="B139" s="45" t="s">
        <v>163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7">
        <v>0</v>
      </c>
      <c r="P139" s="48">
        <v>0</v>
      </c>
      <c r="Q139" s="66">
        <v>0</v>
      </c>
      <c r="R139" s="46">
        <f t="shared" ref="R139:R202" si="4">MIN(C139:Q139)</f>
        <v>0</v>
      </c>
      <c r="S139" s="46">
        <f t="shared" ref="S139:S202" si="5">MAX(C139:Q139)</f>
        <v>0</v>
      </c>
      <c r="T139" s="49"/>
      <c r="W139" s="64"/>
      <c r="X139" s="66"/>
    </row>
    <row r="140" spans="1:24" x14ac:dyDescent="0.25">
      <c r="A140" s="44">
        <v>131</v>
      </c>
      <c r="B140" s="45" t="s">
        <v>164</v>
      </c>
      <c r="C140" s="46">
        <v>117.12460261481326</v>
      </c>
      <c r="D140" s="46">
        <v>120.18854674291836</v>
      </c>
      <c r="E140" s="46">
        <v>121.41743949355224</v>
      </c>
      <c r="F140" s="46">
        <v>122.68530214489178</v>
      </c>
      <c r="G140" s="46">
        <v>124.67311001944172</v>
      </c>
      <c r="H140" s="46">
        <v>125.93569327897727</v>
      </c>
      <c r="I140" s="46">
        <v>128.51351766594289</v>
      </c>
      <c r="J140" s="46">
        <v>132.54214150883996</v>
      </c>
      <c r="K140" s="46">
        <v>149.32213312263198</v>
      </c>
      <c r="L140" s="46">
        <v>147.09566604075962</v>
      </c>
      <c r="M140" s="46">
        <v>147.09566604075962</v>
      </c>
      <c r="N140" s="46">
        <v>153.65004539471013</v>
      </c>
      <c r="O140" s="47">
        <v>164.58805562170579</v>
      </c>
      <c r="P140" s="48">
        <v>171.71204508144092</v>
      </c>
      <c r="Q140" s="66">
        <v>171.71204508144092</v>
      </c>
      <c r="R140" s="46">
        <f t="shared" si="4"/>
        <v>117.12460261481326</v>
      </c>
      <c r="S140" s="46">
        <f t="shared" si="5"/>
        <v>171.71204508144092</v>
      </c>
      <c r="T140" s="49"/>
      <c r="W140" s="64"/>
      <c r="X140" s="66"/>
    </row>
    <row r="141" spans="1:24" x14ac:dyDescent="0.25">
      <c r="A141" s="44">
        <v>132</v>
      </c>
      <c r="B141" s="45" t="s">
        <v>165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7">
        <v>0</v>
      </c>
      <c r="P141" s="48">
        <v>0</v>
      </c>
      <c r="Q141" s="66">
        <v>0</v>
      </c>
      <c r="R141" s="46">
        <f t="shared" si="4"/>
        <v>0</v>
      </c>
      <c r="S141" s="46">
        <f t="shared" si="5"/>
        <v>0</v>
      </c>
      <c r="T141" s="49"/>
      <c r="W141" s="64"/>
      <c r="X141" s="66"/>
    </row>
    <row r="142" spans="1:24" x14ac:dyDescent="0.25">
      <c r="A142" s="44">
        <v>133</v>
      </c>
      <c r="B142" s="45" t="s">
        <v>166</v>
      </c>
      <c r="C142" s="46">
        <v>118.0186099209684</v>
      </c>
      <c r="D142" s="46">
        <v>119.07973863259113</v>
      </c>
      <c r="E142" s="46">
        <v>121.18191472093984</v>
      </c>
      <c r="F142" s="46">
        <v>126.6125980954231</v>
      </c>
      <c r="G142" s="46">
        <v>131.34051686962678</v>
      </c>
      <c r="H142" s="46">
        <v>124.90508975132595</v>
      </c>
      <c r="I142" s="46">
        <v>119.77351332522768</v>
      </c>
      <c r="J142" s="46">
        <v>117.41251061989459</v>
      </c>
      <c r="K142" s="46">
        <v>110.36970378817641</v>
      </c>
      <c r="L142" s="46">
        <v>113.34679933653671</v>
      </c>
      <c r="M142" s="46">
        <v>113.34679933653671</v>
      </c>
      <c r="N142" s="46">
        <v>104.31142256018728</v>
      </c>
      <c r="O142" s="47">
        <v>101.87997212148071</v>
      </c>
      <c r="P142" s="48">
        <v>101.68459338540585</v>
      </c>
      <c r="Q142" s="66">
        <v>101.68459338540585</v>
      </c>
      <c r="R142" s="46">
        <f t="shared" si="4"/>
        <v>101.68459338540585</v>
      </c>
      <c r="S142" s="46">
        <f t="shared" si="5"/>
        <v>131.34051686962678</v>
      </c>
      <c r="T142" s="49"/>
      <c r="W142" s="64"/>
      <c r="X142" s="66"/>
    </row>
    <row r="143" spans="1:24" x14ac:dyDescent="0.25">
      <c r="A143" s="44">
        <v>134</v>
      </c>
      <c r="B143" s="45" t="s">
        <v>167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7">
        <v>0</v>
      </c>
      <c r="P143" s="48">
        <v>0</v>
      </c>
      <c r="Q143" s="66">
        <v>0</v>
      </c>
      <c r="R143" s="46">
        <f t="shared" si="4"/>
        <v>0</v>
      </c>
      <c r="S143" s="46">
        <f t="shared" si="5"/>
        <v>0</v>
      </c>
      <c r="T143" s="49"/>
      <c r="W143" s="64"/>
      <c r="X143" s="66"/>
    </row>
    <row r="144" spans="1:24" x14ac:dyDescent="0.25">
      <c r="A144" s="44">
        <v>135</v>
      </c>
      <c r="B144" s="45" t="s">
        <v>168</v>
      </c>
      <c r="C144" s="46">
        <v>129.57439186427882</v>
      </c>
      <c r="D144" s="46">
        <v>141.23085963891359</v>
      </c>
      <c r="E144" s="46">
        <v>146.35236044039775</v>
      </c>
      <c r="F144" s="46">
        <v>160.79173285038183</v>
      </c>
      <c r="G144" s="46">
        <v>161.15130356065097</v>
      </c>
      <c r="H144" s="46">
        <v>154.28276318746401</v>
      </c>
      <c r="I144" s="46">
        <v>152.22695084855678</v>
      </c>
      <c r="J144" s="46">
        <v>156.59096034385331</v>
      </c>
      <c r="K144" s="46">
        <v>166.41916455609802</v>
      </c>
      <c r="L144" s="46">
        <v>130.26588355361616</v>
      </c>
      <c r="M144" s="46">
        <v>130.26588355361616</v>
      </c>
      <c r="N144" s="46">
        <v>127.90855759545039</v>
      </c>
      <c r="O144" s="47">
        <v>150.46128089611764</v>
      </c>
      <c r="P144" s="48">
        <v>148.29541858319178</v>
      </c>
      <c r="Q144" s="66">
        <v>148.29541858319178</v>
      </c>
      <c r="R144" s="46">
        <f t="shared" si="4"/>
        <v>127.90855759545039</v>
      </c>
      <c r="S144" s="46">
        <f t="shared" si="5"/>
        <v>166.41916455609802</v>
      </c>
      <c r="T144" s="49"/>
      <c r="W144" s="64"/>
      <c r="X144" s="66"/>
    </row>
    <row r="145" spans="1:24" x14ac:dyDescent="0.25">
      <c r="A145" s="44">
        <v>136</v>
      </c>
      <c r="B145" s="45" t="s">
        <v>169</v>
      </c>
      <c r="C145" s="46">
        <v>133.7021126537453</v>
      </c>
      <c r="D145" s="46">
        <v>128.60831409574305</v>
      </c>
      <c r="E145" s="46">
        <v>130.1466327078505</v>
      </c>
      <c r="F145" s="46">
        <v>130.90183780008104</v>
      </c>
      <c r="G145" s="46">
        <v>132.80603287756807</v>
      </c>
      <c r="H145" s="46">
        <v>132.90588014232873</v>
      </c>
      <c r="I145" s="46">
        <v>131.77617768364854</v>
      </c>
      <c r="J145" s="46">
        <v>129.82373437638608</v>
      </c>
      <c r="K145" s="46">
        <v>138.84916120943572</v>
      </c>
      <c r="L145" s="46">
        <v>131.94955011057939</v>
      </c>
      <c r="M145" s="46">
        <v>131.94955011057939</v>
      </c>
      <c r="N145" s="46">
        <v>132.2922875457233</v>
      </c>
      <c r="O145" s="47">
        <v>135.64353431844208</v>
      </c>
      <c r="P145" s="48">
        <v>136.62603348619498</v>
      </c>
      <c r="Q145" s="66">
        <v>136.62603348619498</v>
      </c>
      <c r="R145" s="46">
        <f t="shared" si="4"/>
        <v>128.60831409574305</v>
      </c>
      <c r="S145" s="46">
        <f t="shared" si="5"/>
        <v>138.84916120943572</v>
      </c>
      <c r="T145" s="49"/>
      <c r="W145" s="64"/>
      <c r="X145" s="66"/>
    </row>
    <row r="146" spans="1:24" x14ac:dyDescent="0.25">
      <c r="A146" s="44">
        <v>137</v>
      </c>
      <c r="B146" s="45" t="s">
        <v>170</v>
      </c>
      <c r="C146" s="46">
        <v>104.40873445991869</v>
      </c>
      <c r="D146" s="46">
        <v>102.10366200834295</v>
      </c>
      <c r="E146" s="46">
        <v>101.42697075949938</v>
      </c>
      <c r="F146" s="46">
        <v>101.840586627467</v>
      </c>
      <c r="G146" s="46">
        <v>100.16600999752472</v>
      </c>
      <c r="H146" s="46">
        <v>100.13010170084446</v>
      </c>
      <c r="I146" s="46">
        <v>99.277510489415846</v>
      </c>
      <c r="J146" s="46">
        <v>99.531184574752174</v>
      </c>
      <c r="K146" s="46">
        <v>99.586416643268535</v>
      </c>
      <c r="L146" s="46">
        <v>100</v>
      </c>
      <c r="M146" s="46">
        <v>100</v>
      </c>
      <c r="N146" s="46">
        <v>100.60080994745249</v>
      </c>
      <c r="O146" s="47">
        <v>101.69845638281485</v>
      </c>
      <c r="P146" s="48">
        <v>101.6381169856967</v>
      </c>
      <c r="Q146" s="66">
        <v>101.74970270717878</v>
      </c>
      <c r="R146" s="46">
        <f t="shared" si="4"/>
        <v>99.277510489415846</v>
      </c>
      <c r="S146" s="46">
        <f t="shared" si="5"/>
        <v>104.40873445991869</v>
      </c>
      <c r="T146" s="49"/>
      <c r="W146" s="64"/>
      <c r="X146" s="66"/>
    </row>
    <row r="147" spans="1:24" x14ac:dyDescent="0.25">
      <c r="A147" s="44">
        <v>138</v>
      </c>
      <c r="B147" s="45" t="s">
        <v>171</v>
      </c>
      <c r="C147" s="46">
        <v>115.99930100755759</v>
      </c>
      <c r="D147" s="46">
        <v>119.28081279310227</v>
      </c>
      <c r="E147" s="46">
        <v>125.37629002083011</v>
      </c>
      <c r="F147" s="46">
        <v>133.39838178677118</v>
      </c>
      <c r="G147" s="46">
        <v>143.62745174044696</v>
      </c>
      <c r="H147" s="46">
        <v>141.46322346846969</v>
      </c>
      <c r="I147" s="46">
        <v>152.19708033265522</v>
      </c>
      <c r="J147" s="46">
        <v>153.71994633485789</v>
      </c>
      <c r="K147" s="46">
        <v>151.39829389031877</v>
      </c>
      <c r="L147" s="46">
        <v>147.67970350547154</v>
      </c>
      <c r="M147" s="46">
        <v>147.67970350547154</v>
      </c>
      <c r="N147" s="46">
        <v>148.64261486895896</v>
      </c>
      <c r="O147" s="47">
        <v>154.57093340496206</v>
      </c>
      <c r="P147" s="48">
        <v>159.62297268683733</v>
      </c>
      <c r="Q147" s="66">
        <v>159.62297268683733</v>
      </c>
      <c r="R147" s="46">
        <f t="shared" si="4"/>
        <v>115.99930100755759</v>
      </c>
      <c r="S147" s="46">
        <f t="shared" si="5"/>
        <v>159.62297268683733</v>
      </c>
      <c r="T147" s="49"/>
      <c r="W147" s="64"/>
      <c r="X147" s="66"/>
    </row>
    <row r="148" spans="1:24" x14ac:dyDescent="0.25">
      <c r="A148" s="44">
        <v>139</v>
      </c>
      <c r="B148" s="45" t="s">
        <v>172</v>
      </c>
      <c r="C148" s="46">
        <v>126.02741163203265</v>
      </c>
      <c r="D148" s="46">
        <v>128.3681954868083</v>
      </c>
      <c r="E148" s="46">
        <v>128.60160609940451</v>
      </c>
      <c r="F148" s="46">
        <v>134.23499299152496</v>
      </c>
      <c r="G148" s="46">
        <v>139.88940341861357</v>
      </c>
      <c r="H148" s="46">
        <v>134.62360910158421</v>
      </c>
      <c r="I148" s="46">
        <v>133.14815170488166</v>
      </c>
      <c r="J148" s="46">
        <v>134.48724328395653</v>
      </c>
      <c r="K148" s="46">
        <v>136.52412617984947</v>
      </c>
      <c r="L148" s="46">
        <v>132.32812026277668</v>
      </c>
      <c r="M148" s="46">
        <v>132.32812026277668</v>
      </c>
      <c r="N148" s="46">
        <v>131.16707061718461</v>
      </c>
      <c r="O148" s="47">
        <v>131.53543942972058</v>
      </c>
      <c r="P148" s="48">
        <v>131.50322987910866</v>
      </c>
      <c r="Q148" s="66">
        <v>131.50322987910866</v>
      </c>
      <c r="R148" s="46">
        <f t="shared" si="4"/>
        <v>126.02741163203265</v>
      </c>
      <c r="S148" s="46">
        <f t="shared" si="5"/>
        <v>139.88940341861357</v>
      </c>
      <c r="T148" s="49"/>
      <c r="W148" s="64"/>
      <c r="X148" s="66"/>
    </row>
    <row r="149" spans="1:24" x14ac:dyDescent="0.25">
      <c r="A149" s="44">
        <v>140</v>
      </c>
      <c r="B149" s="45" t="s">
        <v>173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7">
        <v>0</v>
      </c>
      <c r="P149" s="48">
        <v>0</v>
      </c>
      <c r="Q149" s="66">
        <v>0</v>
      </c>
      <c r="R149" s="46">
        <f t="shared" si="4"/>
        <v>0</v>
      </c>
      <c r="S149" s="46">
        <f t="shared" si="5"/>
        <v>0</v>
      </c>
      <c r="T149" s="49"/>
      <c r="W149" s="64"/>
      <c r="X149" s="66"/>
    </row>
    <row r="150" spans="1:24" x14ac:dyDescent="0.25">
      <c r="A150" s="44">
        <v>141</v>
      </c>
      <c r="B150" s="45" t="s">
        <v>174</v>
      </c>
      <c r="C150" s="46">
        <v>146.21566024128589</v>
      </c>
      <c r="D150" s="46">
        <v>144.61930946425002</v>
      </c>
      <c r="E150" s="46">
        <v>147.64039653735421</v>
      </c>
      <c r="F150" s="46">
        <v>157.27824581330233</v>
      </c>
      <c r="G150" s="46">
        <v>146.84604014260057</v>
      </c>
      <c r="H150" s="46">
        <v>144.55527753401753</v>
      </c>
      <c r="I150" s="46">
        <v>148.23863780698451</v>
      </c>
      <c r="J150" s="46">
        <v>144.85490966992225</v>
      </c>
      <c r="K150" s="46">
        <v>152.10796910915397</v>
      </c>
      <c r="L150" s="46">
        <v>149.10364905943348</v>
      </c>
      <c r="M150" s="46">
        <v>149.10364905943348</v>
      </c>
      <c r="N150" s="46">
        <v>155.08654617169265</v>
      </c>
      <c r="O150" s="47">
        <v>158.58749184462641</v>
      </c>
      <c r="P150" s="48">
        <v>152.9245627053642</v>
      </c>
      <c r="Q150" s="66">
        <v>152.9245627053642</v>
      </c>
      <c r="R150" s="46">
        <f t="shared" si="4"/>
        <v>144.55527753401753</v>
      </c>
      <c r="S150" s="46">
        <f t="shared" si="5"/>
        <v>158.58749184462641</v>
      </c>
      <c r="T150" s="49"/>
      <c r="W150" s="64"/>
      <c r="X150" s="66"/>
    </row>
    <row r="151" spans="1:24" x14ac:dyDescent="0.25">
      <c r="A151" s="44">
        <v>142</v>
      </c>
      <c r="B151" s="45" t="s">
        <v>175</v>
      </c>
      <c r="C151" s="46">
        <v>148.89862973703322</v>
      </c>
      <c r="D151" s="46">
        <v>152.0708884423743</v>
      </c>
      <c r="E151" s="46">
        <v>155.15712290091903</v>
      </c>
      <c r="F151" s="46">
        <v>164.85949291587772</v>
      </c>
      <c r="G151" s="46">
        <v>173.14407916140172</v>
      </c>
      <c r="H151" s="46">
        <v>177.33878611237353</v>
      </c>
      <c r="I151" s="46">
        <v>173.56957341850872</v>
      </c>
      <c r="J151" s="46">
        <v>179.30664450318912</v>
      </c>
      <c r="K151" s="46">
        <v>186.86941274858177</v>
      </c>
      <c r="L151" s="46">
        <v>184.72724129284549</v>
      </c>
      <c r="M151" s="46">
        <v>184.72724129284549</v>
      </c>
      <c r="N151" s="46">
        <v>188.63867480121894</v>
      </c>
      <c r="O151" s="47">
        <v>193.43218540985802</v>
      </c>
      <c r="P151" s="48">
        <v>193.71754485901661</v>
      </c>
      <c r="Q151" s="66">
        <v>193.71754485901661</v>
      </c>
      <c r="R151" s="46">
        <f t="shared" si="4"/>
        <v>148.89862973703322</v>
      </c>
      <c r="S151" s="46">
        <f t="shared" si="5"/>
        <v>193.71754485901661</v>
      </c>
      <c r="T151" s="49"/>
      <c r="W151" s="64"/>
      <c r="X151" s="66"/>
    </row>
    <row r="152" spans="1:24" x14ac:dyDescent="0.25">
      <c r="A152" s="44">
        <v>143</v>
      </c>
      <c r="B152" s="45" t="s">
        <v>176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7">
        <v>0</v>
      </c>
      <c r="P152" s="48">
        <v>0</v>
      </c>
      <c r="Q152" s="66">
        <v>0</v>
      </c>
      <c r="R152" s="46">
        <f t="shared" si="4"/>
        <v>0</v>
      </c>
      <c r="S152" s="46">
        <f t="shared" si="5"/>
        <v>0</v>
      </c>
      <c r="T152" s="49"/>
      <c r="W152" s="64"/>
      <c r="X152" s="66"/>
    </row>
    <row r="153" spans="1:24" x14ac:dyDescent="0.25">
      <c r="A153" s="44">
        <v>144</v>
      </c>
      <c r="B153" s="45" t="s">
        <v>177</v>
      </c>
      <c r="C153" s="46">
        <v>118.50273149486483</v>
      </c>
      <c r="D153" s="46">
        <v>125.98673329918795</v>
      </c>
      <c r="E153" s="46">
        <v>141.37119626946532</v>
      </c>
      <c r="F153" s="46">
        <v>147.34407749699085</v>
      </c>
      <c r="G153" s="46">
        <v>150.6938890000124</v>
      </c>
      <c r="H153" s="46">
        <v>156.53122720611032</v>
      </c>
      <c r="I153" s="46">
        <v>157.99085317612494</v>
      </c>
      <c r="J153" s="46">
        <v>163.01452048892759</v>
      </c>
      <c r="K153" s="46">
        <v>171.51330406169959</v>
      </c>
      <c r="L153" s="46">
        <v>168.42368323317675</v>
      </c>
      <c r="M153" s="46">
        <v>168.42368323317675</v>
      </c>
      <c r="N153" s="46">
        <v>173.22002356710732</v>
      </c>
      <c r="O153" s="47">
        <v>178.31309003522347</v>
      </c>
      <c r="P153" s="48">
        <v>178.63775579273536</v>
      </c>
      <c r="Q153" s="66">
        <v>178.63775579273536</v>
      </c>
      <c r="R153" s="46">
        <f t="shared" si="4"/>
        <v>118.50273149486483</v>
      </c>
      <c r="S153" s="46">
        <f t="shared" si="5"/>
        <v>178.63775579273536</v>
      </c>
      <c r="T153" s="49"/>
      <c r="W153" s="64"/>
      <c r="X153" s="66"/>
    </row>
    <row r="154" spans="1:24" x14ac:dyDescent="0.25">
      <c r="A154" s="44">
        <v>145</v>
      </c>
      <c r="B154" s="45" t="s">
        <v>178</v>
      </c>
      <c r="C154" s="46">
        <v>111.61113904728599</v>
      </c>
      <c r="D154" s="46">
        <v>113.82246333141757</v>
      </c>
      <c r="E154" s="46">
        <v>126.08827673190719</v>
      </c>
      <c r="F154" s="46">
        <v>124.70144486677901</v>
      </c>
      <c r="G154" s="46">
        <v>130.32176112087845</v>
      </c>
      <c r="H154" s="46">
        <v>130.6249736277762</v>
      </c>
      <c r="I154" s="46">
        <v>126.43030425620852</v>
      </c>
      <c r="J154" s="46">
        <v>121.80688436702312</v>
      </c>
      <c r="K154" s="46">
        <v>121.73993168391009</v>
      </c>
      <c r="L154" s="46">
        <v>114.23891395282637</v>
      </c>
      <c r="M154" s="46">
        <v>114.23891395282637</v>
      </c>
      <c r="N154" s="46">
        <v>114.41316665308241</v>
      </c>
      <c r="O154" s="47">
        <v>116.96337552045462</v>
      </c>
      <c r="P154" s="48">
        <v>114.41316665308241</v>
      </c>
      <c r="Q154" s="66">
        <v>108.41392569255535</v>
      </c>
      <c r="R154" s="46">
        <f t="shared" si="4"/>
        <v>108.41392569255535</v>
      </c>
      <c r="S154" s="46">
        <f t="shared" si="5"/>
        <v>130.6249736277762</v>
      </c>
      <c r="T154" s="49"/>
      <c r="W154" s="64"/>
      <c r="X154" s="66"/>
    </row>
    <row r="155" spans="1:24" x14ac:dyDescent="0.25">
      <c r="A155" s="44">
        <v>146</v>
      </c>
      <c r="B155" s="45" t="s">
        <v>179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7">
        <v>0</v>
      </c>
      <c r="P155" s="48">
        <v>0</v>
      </c>
      <c r="Q155" s="66">
        <v>0</v>
      </c>
      <c r="R155" s="46">
        <f t="shared" si="4"/>
        <v>0</v>
      </c>
      <c r="S155" s="46">
        <f t="shared" si="5"/>
        <v>0</v>
      </c>
      <c r="T155" s="49"/>
      <c r="W155" s="64"/>
      <c r="X155" s="66"/>
    </row>
    <row r="156" spans="1:24" x14ac:dyDescent="0.25">
      <c r="A156" s="44">
        <v>147</v>
      </c>
      <c r="B156" s="45" t="s">
        <v>180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7">
        <v>0</v>
      </c>
      <c r="P156" s="48">
        <v>0</v>
      </c>
      <c r="Q156" s="66">
        <v>0</v>
      </c>
      <c r="R156" s="46">
        <f t="shared" si="4"/>
        <v>0</v>
      </c>
      <c r="S156" s="46">
        <f t="shared" si="5"/>
        <v>0</v>
      </c>
      <c r="T156" s="49"/>
      <c r="W156" s="64"/>
      <c r="X156" s="66"/>
    </row>
    <row r="157" spans="1:24" x14ac:dyDescent="0.25">
      <c r="A157" s="44">
        <v>148</v>
      </c>
      <c r="B157" s="45" t="s">
        <v>181</v>
      </c>
      <c r="C157" s="46">
        <v>157.47343100147586</v>
      </c>
      <c r="D157" s="46">
        <v>188.24957728818617</v>
      </c>
      <c r="E157" s="46">
        <v>161.09283425987044</v>
      </c>
      <c r="F157" s="46">
        <v>182.66223227851975</v>
      </c>
      <c r="G157" s="46">
        <v>181.62861655693513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7">
        <v>0</v>
      </c>
      <c r="P157" s="48">
        <v>0</v>
      </c>
      <c r="Q157" s="66">
        <v>0</v>
      </c>
      <c r="R157" s="46">
        <f t="shared" si="4"/>
        <v>0</v>
      </c>
      <c r="S157" s="46">
        <f t="shared" si="5"/>
        <v>188.24957728818617</v>
      </c>
      <c r="T157" s="49"/>
      <c r="W157" s="64"/>
      <c r="X157" s="66"/>
    </row>
    <row r="158" spans="1:24" x14ac:dyDescent="0.25">
      <c r="A158" s="44">
        <v>149</v>
      </c>
      <c r="B158" s="45" t="s">
        <v>182</v>
      </c>
      <c r="C158" s="46">
        <v>101.04148489849858</v>
      </c>
      <c r="D158" s="46">
        <v>100.34888433159736</v>
      </c>
      <c r="E158" s="46">
        <v>99.962637892032461</v>
      </c>
      <c r="F158" s="46">
        <v>100.57483478130105</v>
      </c>
      <c r="G158" s="46">
        <v>100.11937229101046</v>
      </c>
      <c r="H158" s="46">
        <v>101.48226867187498</v>
      </c>
      <c r="I158" s="46">
        <v>99.252247305814322</v>
      </c>
      <c r="J158" s="46">
        <v>103.69567011110649</v>
      </c>
      <c r="K158" s="46">
        <v>103.69567011110649</v>
      </c>
      <c r="L158" s="46">
        <v>100.74836826286403</v>
      </c>
      <c r="M158" s="46">
        <v>100.74836826286403</v>
      </c>
      <c r="N158" s="46">
        <v>101.93488611763102</v>
      </c>
      <c r="O158" s="47">
        <v>101.51950809190113</v>
      </c>
      <c r="P158" s="48">
        <v>100.71953547065826</v>
      </c>
      <c r="Q158" s="66">
        <v>100.71953547065826</v>
      </c>
      <c r="R158" s="46">
        <f t="shared" si="4"/>
        <v>99.252247305814322</v>
      </c>
      <c r="S158" s="46">
        <f t="shared" si="5"/>
        <v>103.69567011110649</v>
      </c>
      <c r="T158" s="49"/>
      <c r="W158" s="64"/>
      <c r="X158" s="66"/>
    </row>
    <row r="159" spans="1:24" x14ac:dyDescent="0.25">
      <c r="A159" s="44">
        <v>150</v>
      </c>
      <c r="B159" s="45" t="s">
        <v>183</v>
      </c>
      <c r="C159" s="46">
        <v>151.79437099887295</v>
      </c>
      <c r="D159" s="46">
        <v>156.92435179737228</v>
      </c>
      <c r="E159" s="46">
        <v>171.69333610853442</v>
      </c>
      <c r="F159" s="46">
        <v>169.85618356284544</v>
      </c>
      <c r="G159" s="46">
        <v>165.67711645811903</v>
      </c>
      <c r="H159" s="46">
        <v>169.86969867131057</v>
      </c>
      <c r="I159" s="46">
        <v>160.80437040195838</v>
      </c>
      <c r="J159" s="46">
        <v>166.2180437903329</v>
      </c>
      <c r="K159" s="46">
        <v>179.28524943002785</v>
      </c>
      <c r="L159" s="46">
        <v>165.08600770756803</v>
      </c>
      <c r="M159" s="46">
        <v>165.08600770756803</v>
      </c>
      <c r="N159" s="46">
        <v>153.16276034593074</v>
      </c>
      <c r="O159" s="47">
        <v>158.96237437609261</v>
      </c>
      <c r="P159" s="48">
        <v>158.84730472854346</v>
      </c>
      <c r="Q159" s="66">
        <v>158.84730472854346</v>
      </c>
      <c r="R159" s="46">
        <f t="shared" si="4"/>
        <v>151.79437099887295</v>
      </c>
      <c r="S159" s="46">
        <f t="shared" si="5"/>
        <v>179.28524943002785</v>
      </c>
      <c r="T159" s="49"/>
      <c r="W159" s="64"/>
      <c r="X159" s="66"/>
    </row>
    <row r="160" spans="1:24" x14ac:dyDescent="0.25">
      <c r="A160" s="44">
        <v>151</v>
      </c>
      <c r="B160" s="45" t="s">
        <v>184</v>
      </c>
      <c r="C160" s="46">
        <v>104.47127613318688</v>
      </c>
      <c r="D160" s="46">
        <v>109.73101104825962</v>
      </c>
      <c r="E160" s="46">
        <v>112.31249484908076</v>
      </c>
      <c r="F160" s="46">
        <v>118.81803697824506</v>
      </c>
      <c r="G160" s="46">
        <v>121.38489941988317</v>
      </c>
      <c r="H160" s="46">
        <v>115.9778872697843</v>
      </c>
      <c r="I160" s="46">
        <v>115.23718273805612</v>
      </c>
      <c r="J160" s="46">
        <v>111.66906264155313</v>
      </c>
      <c r="K160" s="46">
        <v>116.4811133459753</v>
      </c>
      <c r="L160" s="46">
        <v>107.88530413557082</v>
      </c>
      <c r="M160" s="46">
        <v>107.88530413557082</v>
      </c>
      <c r="N160" s="46">
        <v>115.50504267382291</v>
      </c>
      <c r="O160" s="47">
        <v>111.62899980745978</v>
      </c>
      <c r="P160" s="48">
        <v>111.897324053373</v>
      </c>
      <c r="Q160" s="66">
        <v>111.897324053373</v>
      </c>
      <c r="R160" s="46">
        <f t="shared" si="4"/>
        <v>104.47127613318688</v>
      </c>
      <c r="S160" s="46">
        <f t="shared" si="5"/>
        <v>121.38489941988317</v>
      </c>
      <c r="T160" s="49"/>
      <c r="W160" s="64"/>
      <c r="X160" s="66"/>
    </row>
    <row r="161" spans="1:24" x14ac:dyDescent="0.25">
      <c r="A161" s="44">
        <v>152</v>
      </c>
      <c r="B161" s="45" t="s">
        <v>185</v>
      </c>
      <c r="C161" s="46">
        <v>196.92782476979494</v>
      </c>
      <c r="D161" s="46">
        <v>202.58152866473881</v>
      </c>
      <c r="E161" s="46">
        <v>228.51941439200112</v>
      </c>
      <c r="F161" s="46">
        <v>235.1729287494741</v>
      </c>
      <c r="G161" s="46">
        <v>236.88017439810443</v>
      </c>
      <c r="H161" s="46">
        <v>238.58922078525882</v>
      </c>
      <c r="I161" s="46">
        <v>243.30008321161526</v>
      </c>
      <c r="J161" s="46">
        <v>233.11545006763731</v>
      </c>
      <c r="K161" s="46">
        <v>229.58073095266425</v>
      </c>
      <c r="L161" s="46">
        <v>246.77471697235993</v>
      </c>
      <c r="M161" s="46">
        <v>246.77471697235993</v>
      </c>
      <c r="N161" s="46">
        <v>257.27579575996174</v>
      </c>
      <c r="O161" s="47">
        <v>240.97009724495183</v>
      </c>
      <c r="P161" s="48">
        <v>240.99344100994412</v>
      </c>
      <c r="Q161" s="66">
        <v>240.99344100994412</v>
      </c>
      <c r="R161" s="46">
        <f t="shared" si="4"/>
        <v>196.92782476979494</v>
      </c>
      <c r="S161" s="46">
        <f t="shared" si="5"/>
        <v>257.27579575996174</v>
      </c>
      <c r="T161" s="49"/>
      <c r="W161" s="64"/>
      <c r="X161" s="66"/>
    </row>
    <row r="162" spans="1:24" x14ac:dyDescent="0.25">
      <c r="A162" s="44">
        <v>153</v>
      </c>
      <c r="B162" s="45" t="s">
        <v>186</v>
      </c>
      <c r="C162" s="46">
        <v>101.2370537093116</v>
      </c>
      <c r="D162" s="46">
        <v>101.29105249131922</v>
      </c>
      <c r="E162" s="46">
        <v>101.56604884600449</v>
      </c>
      <c r="F162" s="46">
        <v>102.61070476227796</v>
      </c>
      <c r="G162" s="46">
        <v>105.29114346768542</v>
      </c>
      <c r="H162" s="46">
        <v>102.62168580227207</v>
      </c>
      <c r="I162" s="46">
        <v>100.77138685812719</v>
      </c>
      <c r="J162" s="46">
        <v>101.69112752109721</v>
      </c>
      <c r="K162" s="46">
        <v>100.25569336575823</v>
      </c>
      <c r="L162" s="46">
        <v>100.00003431689326</v>
      </c>
      <c r="M162" s="46">
        <v>100.00003431689326</v>
      </c>
      <c r="N162" s="46">
        <v>100.12945375745647</v>
      </c>
      <c r="O162" s="47">
        <v>100.34807349066375</v>
      </c>
      <c r="P162" s="48">
        <v>100.18971797409031</v>
      </c>
      <c r="Q162" s="66">
        <v>100.18971797409031</v>
      </c>
      <c r="R162" s="46">
        <f t="shared" si="4"/>
        <v>100.00003431689326</v>
      </c>
      <c r="S162" s="46">
        <f t="shared" si="5"/>
        <v>105.29114346768542</v>
      </c>
      <c r="T162" s="49"/>
      <c r="W162" s="64"/>
      <c r="X162" s="66"/>
    </row>
    <row r="163" spans="1:24" x14ac:dyDescent="0.25">
      <c r="A163" s="44">
        <v>154</v>
      </c>
      <c r="B163" s="45" t="s">
        <v>187</v>
      </c>
      <c r="C163" s="46">
        <v>197.14942830636068</v>
      </c>
      <c r="D163" s="46">
        <v>229.73765184594791</v>
      </c>
      <c r="E163" s="46">
        <v>230.21501260224602</v>
      </c>
      <c r="F163" s="46">
        <v>219.54358612541625</v>
      </c>
      <c r="G163" s="46">
        <v>200.75372120084984</v>
      </c>
      <c r="H163" s="46">
        <v>224.78442402435888</v>
      </c>
      <c r="I163" s="46">
        <v>229.50720584999863</v>
      </c>
      <c r="J163" s="46">
        <v>224.96460312750784</v>
      </c>
      <c r="K163" s="46">
        <v>241.39211315623311</v>
      </c>
      <c r="L163" s="46">
        <v>211.88848099406928</v>
      </c>
      <c r="M163" s="46">
        <v>211.88848099406928</v>
      </c>
      <c r="N163" s="46">
        <v>236.54797359087314</v>
      </c>
      <c r="O163" s="47">
        <v>222.56845501134325</v>
      </c>
      <c r="P163" s="48">
        <v>222.0638829201722</v>
      </c>
      <c r="Q163" s="66">
        <v>222.0638829201722</v>
      </c>
      <c r="R163" s="46">
        <f t="shared" si="4"/>
        <v>197.14942830636068</v>
      </c>
      <c r="S163" s="46">
        <f t="shared" si="5"/>
        <v>241.39211315623311</v>
      </c>
      <c r="T163" s="49"/>
      <c r="W163" s="64"/>
      <c r="X163" s="66"/>
    </row>
    <row r="164" spans="1:24" x14ac:dyDescent="0.25">
      <c r="A164" s="44">
        <v>155</v>
      </c>
      <c r="B164" s="45" t="s">
        <v>188</v>
      </c>
      <c r="C164" s="46">
        <v>160.90584076517561</v>
      </c>
      <c r="D164" s="46">
        <v>166.15409199996117</v>
      </c>
      <c r="E164" s="46">
        <v>168.80811250120286</v>
      </c>
      <c r="F164" s="46">
        <v>169.84946107743957</v>
      </c>
      <c r="G164" s="46">
        <v>166.19129174547902</v>
      </c>
      <c r="H164" s="46">
        <v>169.97105182986812</v>
      </c>
      <c r="I164" s="46">
        <v>166.61641963869158</v>
      </c>
      <c r="J164" s="46">
        <v>169.95513955046582</v>
      </c>
      <c r="K164" s="46">
        <v>181.26042700895252</v>
      </c>
      <c r="L164" s="46">
        <v>179.73755354766377</v>
      </c>
      <c r="M164" s="46">
        <v>179.73755354766377</v>
      </c>
      <c r="N164" s="46">
        <v>179.73755354766377</v>
      </c>
      <c r="O164" s="47">
        <v>188.64065059858962</v>
      </c>
      <c r="P164" s="48">
        <v>186.65506193262783</v>
      </c>
      <c r="Q164" s="66">
        <v>186.65506193262783</v>
      </c>
      <c r="R164" s="46">
        <f t="shared" si="4"/>
        <v>160.90584076517561</v>
      </c>
      <c r="S164" s="46">
        <f t="shared" si="5"/>
        <v>188.64065059858962</v>
      </c>
      <c r="T164" s="49"/>
      <c r="W164" s="64"/>
      <c r="X164" s="66"/>
    </row>
    <row r="165" spans="1:24" x14ac:dyDescent="0.25">
      <c r="A165" s="44">
        <v>156</v>
      </c>
      <c r="B165" s="45" t="s">
        <v>189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7">
        <v>0</v>
      </c>
      <c r="P165" s="48">
        <v>0</v>
      </c>
      <c r="Q165" s="66">
        <v>0</v>
      </c>
      <c r="R165" s="46">
        <f t="shared" si="4"/>
        <v>0</v>
      </c>
      <c r="S165" s="46">
        <f t="shared" si="5"/>
        <v>0</v>
      </c>
      <c r="T165" s="49"/>
      <c r="W165" s="64"/>
      <c r="X165" s="66"/>
    </row>
    <row r="166" spans="1:24" x14ac:dyDescent="0.25">
      <c r="A166" s="44">
        <v>157</v>
      </c>
      <c r="B166" s="45" t="s">
        <v>190</v>
      </c>
      <c r="C166" s="46">
        <v>197.72892725962211</v>
      </c>
      <c r="D166" s="46">
        <v>213.6077993465567</v>
      </c>
      <c r="E166" s="46">
        <v>219.70508810170602</v>
      </c>
      <c r="F166" s="46">
        <v>211.18659437905288</v>
      </c>
      <c r="G166" s="46">
        <v>212.01086047352112</v>
      </c>
      <c r="H166" s="46">
        <v>219.05650389208503</v>
      </c>
      <c r="I166" s="46">
        <v>204.96954766399026</v>
      </c>
      <c r="J166" s="46">
        <v>221.25175268656454</v>
      </c>
      <c r="K166" s="46">
        <v>223.87403256612293</v>
      </c>
      <c r="L166" s="46">
        <v>210.09257589718237</v>
      </c>
      <c r="M166" s="46">
        <v>210.09257589718237</v>
      </c>
      <c r="N166" s="46">
        <v>195.73781736428521</v>
      </c>
      <c r="O166" s="47">
        <v>198.5580479879678</v>
      </c>
      <c r="P166" s="48">
        <v>198.17735104008435</v>
      </c>
      <c r="Q166" s="66">
        <v>198.17735104008435</v>
      </c>
      <c r="R166" s="46">
        <f t="shared" si="4"/>
        <v>195.73781736428521</v>
      </c>
      <c r="S166" s="46">
        <f t="shared" si="5"/>
        <v>223.87403256612293</v>
      </c>
      <c r="T166" s="49"/>
      <c r="W166" s="64"/>
      <c r="X166" s="66"/>
    </row>
    <row r="167" spans="1:24" x14ac:dyDescent="0.25">
      <c r="A167" s="44">
        <v>158</v>
      </c>
      <c r="B167" s="45" t="s">
        <v>191</v>
      </c>
      <c r="C167" s="46">
        <v>135.08157121971288</v>
      </c>
      <c r="D167" s="46">
        <v>134.86461279913047</v>
      </c>
      <c r="E167" s="46">
        <v>133.09470902549532</v>
      </c>
      <c r="F167" s="46">
        <v>142.9363344996961</v>
      </c>
      <c r="G167" s="46">
        <v>149.26833042028539</v>
      </c>
      <c r="H167" s="46">
        <v>150.90451458043992</v>
      </c>
      <c r="I167" s="46">
        <v>150.76571955598885</v>
      </c>
      <c r="J167" s="46">
        <v>152.26124543078464</v>
      </c>
      <c r="K167" s="46">
        <v>160.4951306668799</v>
      </c>
      <c r="L167" s="46">
        <v>150.63589975229203</v>
      </c>
      <c r="M167" s="46">
        <v>150.63589975229203</v>
      </c>
      <c r="N167" s="46">
        <v>146.33908657333416</v>
      </c>
      <c r="O167" s="47">
        <v>149.80312613671865</v>
      </c>
      <c r="P167" s="48">
        <v>149.54529343887395</v>
      </c>
      <c r="Q167" s="66">
        <v>149.54529343887395</v>
      </c>
      <c r="R167" s="46">
        <f t="shared" si="4"/>
        <v>133.09470902549532</v>
      </c>
      <c r="S167" s="46">
        <f t="shared" si="5"/>
        <v>160.4951306668799</v>
      </c>
      <c r="T167" s="49"/>
      <c r="W167" s="64"/>
      <c r="X167" s="66"/>
    </row>
    <row r="168" spans="1:24" x14ac:dyDescent="0.25">
      <c r="A168" s="44">
        <v>159</v>
      </c>
      <c r="B168" s="45" t="s">
        <v>192</v>
      </c>
      <c r="C168" s="46">
        <v>139.43551917734533</v>
      </c>
      <c r="D168" s="46">
        <v>144.23144478941174</v>
      </c>
      <c r="E168" s="46">
        <v>144.31688555246126</v>
      </c>
      <c r="F168" s="46">
        <v>147.45601373513847</v>
      </c>
      <c r="G168" s="46">
        <v>147.27049254316398</v>
      </c>
      <c r="H168" s="46">
        <v>145.64170086002756</v>
      </c>
      <c r="I168" s="46">
        <v>143.90119604572502</v>
      </c>
      <c r="J168" s="46">
        <v>146.32710079235807</v>
      </c>
      <c r="K168" s="46">
        <v>148.28531176378146</v>
      </c>
      <c r="L168" s="46">
        <v>142.28366228894515</v>
      </c>
      <c r="M168" s="46">
        <v>142.28366228894515</v>
      </c>
      <c r="N168" s="46">
        <v>141.62841912623253</v>
      </c>
      <c r="O168" s="47">
        <v>140.93481986957605</v>
      </c>
      <c r="P168" s="48">
        <v>141.18323451001703</v>
      </c>
      <c r="Q168" s="66">
        <v>141.18323451001703</v>
      </c>
      <c r="R168" s="46">
        <f t="shared" si="4"/>
        <v>139.43551917734533</v>
      </c>
      <c r="S168" s="46">
        <f t="shared" si="5"/>
        <v>148.28531176378146</v>
      </c>
      <c r="T168" s="49"/>
      <c r="W168" s="64"/>
      <c r="X168" s="66"/>
    </row>
    <row r="169" spans="1:24" x14ac:dyDescent="0.25">
      <c r="A169" s="44">
        <v>160</v>
      </c>
      <c r="B169" s="45" t="s">
        <v>193</v>
      </c>
      <c r="C169" s="46">
        <v>99.522175056917732</v>
      </c>
      <c r="D169" s="46">
        <v>102.06207324977758</v>
      </c>
      <c r="E169" s="46">
        <v>103.47530667195085</v>
      </c>
      <c r="F169" s="46">
        <v>104.03230704353228</v>
      </c>
      <c r="G169" s="46">
        <v>102.93955979578713</v>
      </c>
      <c r="H169" s="46">
        <v>101.10315501375233</v>
      </c>
      <c r="I169" s="46">
        <v>100.240612657413</v>
      </c>
      <c r="J169" s="46">
        <v>101.16401401865069</v>
      </c>
      <c r="K169" s="46">
        <v>101.28956352297118</v>
      </c>
      <c r="L169" s="46">
        <v>100.20791083539432</v>
      </c>
      <c r="M169" s="46">
        <v>100.20791083539432</v>
      </c>
      <c r="N169" s="46">
        <v>101.5606881977328</v>
      </c>
      <c r="O169" s="47">
        <v>102.0393316648712</v>
      </c>
      <c r="P169" s="48">
        <v>101.75457013727195</v>
      </c>
      <c r="Q169" s="66">
        <v>101.75457013727195</v>
      </c>
      <c r="R169" s="46">
        <f t="shared" si="4"/>
        <v>99.522175056917732</v>
      </c>
      <c r="S169" s="46">
        <f t="shared" si="5"/>
        <v>104.03230704353228</v>
      </c>
      <c r="T169" s="49"/>
      <c r="W169" s="64"/>
      <c r="X169" s="66"/>
    </row>
    <row r="170" spans="1:24" x14ac:dyDescent="0.25">
      <c r="A170" s="44">
        <v>161</v>
      </c>
      <c r="B170" s="45" t="s">
        <v>194</v>
      </c>
      <c r="C170" s="46">
        <v>116.30245442150333</v>
      </c>
      <c r="D170" s="46">
        <v>123.34401994590149</v>
      </c>
      <c r="E170" s="46">
        <v>130.64474780642536</v>
      </c>
      <c r="F170" s="46">
        <v>137.62022654948331</v>
      </c>
      <c r="G170" s="46">
        <v>142.66109131154013</v>
      </c>
      <c r="H170" s="46">
        <v>141.70416410583206</v>
      </c>
      <c r="I170" s="46">
        <v>139.32831115606612</v>
      </c>
      <c r="J170" s="46">
        <v>141.95683636609425</v>
      </c>
      <c r="K170" s="46">
        <v>142.13856863129058</v>
      </c>
      <c r="L170" s="46">
        <v>142.13856863129058</v>
      </c>
      <c r="M170" s="46">
        <v>142.13856863129058</v>
      </c>
      <c r="N170" s="46">
        <v>134.90979262380284</v>
      </c>
      <c r="O170" s="47">
        <v>135.97200913516988</v>
      </c>
      <c r="P170" s="48">
        <v>136.17705203284285</v>
      </c>
      <c r="Q170" s="66">
        <v>136.17705203284285</v>
      </c>
      <c r="R170" s="46">
        <f t="shared" si="4"/>
        <v>116.30245442150333</v>
      </c>
      <c r="S170" s="46">
        <f t="shared" si="5"/>
        <v>142.66109131154013</v>
      </c>
      <c r="T170" s="49"/>
      <c r="W170" s="64"/>
      <c r="X170" s="66"/>
    </row>
    <row r="171" spans="1:24" x14ac:dyDescent="0.25">
      <c r="A171" s="44">
        <v>162</v>
      </c>
      <c r="B171" s="45" t="s">
        <v>195</v>
      </c>
      <c r="C171" s="46">
        <v>118.81976390025903</v>
      </c>
      <c r="D171" s="46">
        <v>120.65942893622066</v>
      </c>
      <c r="E171" s="46">
        <v>120.99088192179126</v>
      </c>
      <c r="F171" s="46">
        <v>126.56576974524212</v>
      </c>
      <c r="G171" s="46">
        <v>126.44510088488019</v>
      </c>
      <c r="H171" s="46">
        <v>124.88103135244479</v>
      </c>
      <c r="I171" s="46">
        <v>123.81459780432291</v>
      </c>
      <c r="J171" s="46">
        <v>123.81459780432291</v>
      </c>
      <c r="K171" s="46">
        <v>125.81349266964195</v>
      </c>
      <c r="L171" s="46">
        <v>120.7516239748509</v>
      </c>
      <c r="M171" s="46">
        <v>120.7516239748509</v>
      </c>
      <c r="N171" s="46">
        <v>120.08853615795768</v>
      </c>
      <c r="O171" s="47">
        <v>111.93076999730482</v>
      </c>
      <c r="P171" s="48">
        <v>111.57433118254254</v>
      </c>
      <c r="Q171" s="66">
        <v>111.57433118254254</v>
      </c>
      <c r="R171" s="46">
        <f t="shared" si="4"/>
        <v>111.57433118254254</v>
      </c>
      <c r="S171" s="46">
        <f t="shared" si="5"/>
        <v>126.56576974524212</v>
      </c>
      <c r="T171" s="49"/>
      <c r="W171" s="64"/>
      <c r="X171" s="66"/>
    </row>
    <row r="172" spans="1:24" x14ac:dyDescent="0.25">
      <c r="A172" s="44">
        <v>163</v>
      </c>
      <c r="B172" s="45" t="s">
        <v>196</v>
      </c>
      <c r="C172" s="46">
        <v>97.142768377339678</v>
      </c>
      <c r="D172" s="46">
        <v>100.10335448245209</v>
      </c>
      <c r="E172" s="46">
        <v>100.01058642829062</v>
      </c>
      <c r="F172" s="46">
        <v>101.95106282746687</v>
      </c>
      <c r="G172" s="46">
        <v>104.22385689606564</v>
      </c>
      <c r="H172" s="46">
        <v>101.12164111623632</v>
      </c>
      <c r="I172" s="46">
        <v>99.700550543892902</v>
      </c>
      <c r="J172" s="46">
        <v>100.94965132774124</v>
      </c>
      <c r="K172" s="46">
        <v>98.104769977658833</v>
      </c>
      <c r="L172" s="46">
        <v>100.66191221021963</v>
      </c>
      <c r="M172" s="46">
        <v>100.66191221021963</v>
      </c>
      <c r="N172" s="46">
        <v>100</v>
      </c>
      <c r="O172" s="47">
        <v>99.971684608925443</v>
      </c>
      <c r="P172" s="48">
        <v>100</v>
      </c>
      <c r="Q172" s="66">
        <v>100.47085133446019</v>
      </c>
      <c r="R172" s="46">
        <f t="shared" si="4"/>
        <v>97.142768377339678</v>
      </c>
      <c r="S172" s="46">
        <f t="shared" si="5"/>
        <v>104.22385689606564</v>
      </c>
      <c r="T172" s="49"/>
      <c r="W172" s="64"/>
      <c r="X172" s="66"/>
    </row>
    <row r="173" spans="1:24" x14ac:dyDescent="0.25">
      <c r="A173" s="44">
        <v>164</v>
      </c>
      <c r="B173" s="45" t="s">
        <v>197</v>
      </c>
      <c r="C173" s="46">
        <v>131.11638405562175</v>
      </c>
      <c r="D173" s="46">
        <v>139.53751012585582</v>
      </c>
      <c r="E173" s="46">
        <v>144.98693419809481</v>
      </c>
      <c r="F173" s="46">
        <v>148.75019268099496</v>
      </c>
      <c r="G173" s="46">
        <v>147.62642220457292</v>
      </c>
      <c r="H173" s="46">
        <v>146.03580034990713</v>
      </c>
      <c r="I173" s="46">
        <v>145.81122409071148</v>
      </c>
      <c r="J173" s="46">
        <v>147.143438243947</v>
      </c>
      <c r="K173" s="46">
        <v>147.8390952775151</v>
      </c>
      <c r="L173" s="46">
        <v>144.12974582165708</v>
      </c>
      <c r="M173" s="46">
        <v>144.12974582165708</v>
      </c>
      <c r="N173" s="46">
        <v>141.52127919980691</v>
      </c>
      <c r="O173" s="47">
        <v>143.99997841190452</v>
      </c>
      <c r="P173" s="48">
        <v>143.97115886941805</v>
      </c>
      <c r="Q173" s="66">
        <v>143.97115886941805</v>
      </c>
      <c r="R173" s="46">
        <f t="shared" si="4"/>
        <v>131.11638405562175</v>
      </c>
      <c r="S173" s="46">
        <f t="shared" si="5"/>
        <v>148.75019268099496</v>
      </c>
      <c r="T173" s="49"/>
      <c r="W173" s="64"/>
      <c r="X173" s="66"/>
    </row>
    <row r="174" spans="1:24" x14ac:dyDescent="0.25">
      <c r="A174" s="44">
        <v>165</v>
      </c>
      <c r="B174" s="45" t="s">
        <v>198</v>
      </c>
      <c r="C174" s="46">
        <v>101.88435892870049</v>
      </c>
      <c r="D174" s="46">
        <v>103.01849464644499</v>
      </c>
      <c r="E174" s="46">
        <v>103.08272157134002</v>
      </c>
      <c r="F174" s="46">
        <v>105.53508879757554</v>
      </c>
      <c r="G174" s="46">
        <v>105.45274261995819</v>
      </c>
      <c r="H174" s="46">
        <v>103.75362453635444</v>
      </c>
      <c r="I174" s="46">
        <v>101.81433397062125</v>
      </c>
      <c r="J174" s="46">
        <v>103.05346068347276</v>
      </c>
      <c r="K174" s="46">
        <v>102.29765559755873</v>
      </c>
      <c r="L174" s="46">
        <v>100</v>
      </c>
      <c r="M174" s="46">
        <v>100</v>
      </c>
      <c r="N174" s="46">
        <v>100</v>
      </c>
      <c r="O174" s="47">
        <v>99.591192448089856</v>
      </c>
      <c r="P174" s="48">
        <v>100</v>
      </c>
      <c r="Q174" s="66">
        <v>99.486172916892144</v>
      </c>
      <c r="R174" s="46">
        <f t="shared" si="4"/>
        <v>99.486172916892144</v>
      </c>
      <c r="S174" s="46">
        <f t="shared" si="5"/>
        <v>105.53508879757554</v>
      </c>
      <c r="T174" s="49"/>
      <c r="W174" s="64"/>
      <c r="X174" s="66"/>
    </row>
    <row r="175" spans="1:24" x14ac:dyDescent="0.25">
      <c r="A175" s="44">
        <v>166</v>
      </c>
      <c r="B175" s="45" t="s">
        <v>199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7">
        <v>0</v>
      </c>
      <c r="P175" s="48">
        <v>0</v>
      </c>
      <c r="Q175" s="66">
        <v>0</v>
      </c>
      <c r="R175" s="46">
        <f t="shared" si="4"/>
        <v>0</v>
      </c>
      <c r="S175" s="46">
        <f t="shared" si="5"/>
        <v>0</v>
      </c>
      <c r="T175" s="49"/>
      <c r="W175" s="64"/>
      <c r="X175" s="66"/>
    </row>
    <row r="176" spans="1:24" x14ac:dyDescent="0.25">
      <c r="A176" s="44">
        <v>167</v>
      </c>
      <c r="B176" s="45" t="s">
        <v>200</v>
      </c>
      <c r="C176" s="46">
        <v>111.96028355439915</v>
      </c>
      <c r="D176" s="46">
        <v>117.85098693154796</v>
      </c>
      <c r="E176" s="46">
        <v>124.36701469168597</v>
      </c>
      <c r="F176" s="46">
        <v>133.24676721909137</v>
      </c>
      <c r="G176" s="46">
        <v>136.96516604398897</v>
      </c>
      <c r="H176" s="46">
        <v>138.526731265726</v>
      </c>
      <c r="I176" s="46">
        <v>140.32994320024204</v>
      </c>
      <c r="J176" s="46">
        <v>145.00459206651018</v>
      </c>
      <c r="K176" s="46">
        <v>150.54751477882914</v>
      </c>
      <c r="L176" s="46">
        <v>148.00875742147787</v>
      </c>
      <c r="M176" s="46">
        <v>148.00875742147787</v>
      </c>
      <c r="N176" s="46">
        <v>146.30421315481414</v>
      </c>
      <c r="O176" s="47">
        <v>151.49756540242413</v>
      </c>
      <c r="P176" s="48">
        <v>151.37946275892588</v>
      </c>
      <c r="Q176" s="66">
        <v>151.37946275892588</v>
      </c>
      <c r="R176" s="46">
        <f t="shared" si="4"/>
        <v>111.96028355439915</v>
      </c>
      <c r="S176" s="46">
        <f t="shared" si="5"/>
        <v>151.49756540242413</v>
      </c>
      <c r="T176" s="49"/>
      <c r="W176" s="64"/>
      <c r="X176" s="66"/>
    </row>
    <row r="177" spans="1:24" x14ac:dyDescent="0.25">
      <c r="A177" s="44">
        <v>168</v>
      </c>
      <c r="B177" s="45" t="s">
        <v>201</v>
      </c>
      <c r="C177" s="46">
        <v>135.74472661814016</v>
      </c>
      <c r="D177" s="46">
        <v>134.16784194113046</v>
      </c>
      <c r="E177" s="46">
        <v>139.3555358037857</v>
      </c>
      <c r="F177" s="46">
        <v>147.00735017334301</v>
      </c>
      <c r="G177" s="46">
        <v>151.64972803674169</v>
      </c>
      <c r="H177" s="46">
        <v>153.94572926504674</v>
      </c>
      <c r="I177" s="46">
        <v>153.17855663332847</v>
      </c>
      <c r="J177" s="46">
        <v>158.25393342715967</v>
      </c>
      <c r="K177" s="46">
        <v>168.81466455290376</v>
      </c>
      <c r="L177" s="46">
        <v>172.97034125476529</v>
      </c>
      <c r="M177" s="46">
        <v>172.97034125476529</v>
      </c>
      <c r="N177" s="46">
        <v>165.55788543269111</v>
      </c>
      <c r="O177" s="47">
        <v>168.47223698803288</v>
      </c>
      <c r="P177" s="48">
        <v>168.50002857051888</v>
      </c>
      <c r="Q177" s="66">
        <v>168.50002857051888</v>
      </c>
      <c r="R177" s="46">
        <f t="shared" si="4"/>
        <v>134.16784194113046</v>
      </c>
      <c r="S177" s="46">
        <f t="shared" si="5"/>
        <v>172.97034125476529</v>
      </c>
      <c r="T177" s="49"/>
      <c r="W177" s="64"/>
      <c r="X177" s="66"/>
    </row>
    <row r="178" spans="1:24" x14ac:dyDescent="0.25">
      <c r="A178" s="44">
        <v>169</v>
      </c>
      <c r="B178" s="45" t="s">
        <v>202</v>
      </c>
      <c r="C178" s="46">
        <v>157.05430532634566</v>
      </c>
      <c r="D178" s="46">
        <v>156.44692906731987</v>
      </c>
      <c r="E178" s="46">
        <v>157.09552083232597</v>
      </c>
      <c r="F178" s="46">
        <v>156.7755481040686</v>
      </c>
      <c r="G178" s="46">
        <v>150.79368128038826</v>
      </c>
      <c r="H178" s="46">
        <v>150.44705102882506</v>
      </c>
      <c r="I178" s="46">
        <v>147.02307109572598</v>
      </c>
      <c r="J178" s="46">
        <v>154.31447702266385</v>
      </c>
      <c r="K178" s="46">
        <v>163.49902337250825</v>
      </c>
      <c r="L178" s="46">
        <v>151.34144079127762</v>
      </c>
      <c r="M178" s="46">
        <v>151.34144079127762</v>
      </c>
      <c r="N178" s="46">
        <v>148.84719599620823</v>
      </c>
      <c r="O178" s="47">
        <v>154.71696481033615</v>
      </c>
      <c r="P178" s="48">
        <v>155.09571436745929</v>
      </c>
      <c r="Q178" s="66">
        <v>155.09571436745929</v>
      </c>
      <c r="R178" s="46">
        <f t="shared" si="4"/>
        <v>147.02307109572598</v>
      </c>
      <c r="S178" s="46">
        <f t="shared" si="5"/>
        <v>163.49902337250825</v>
      </c>
      <c r="T178" s="49"/>
      <c r="W178" s="64"/>
      <c r="X178" s="66"/>
    </row>
    <row r="179" spans="1:24" x14ac:dyDescent="0.25">
      <c r="A179" s="44">
        <v>170</v>
      </c>
      <c r="B179" s="45" t="s">
        <v>203</v>
      </c>
      <c r="C179" s="46">
        <v>127.04460490990783</v>
      </c>
      <c r="D179" s="46">
        <v>133.84936804383935</v>
      </c>
      <c r="E179" s="46">
        <v>132.13190326917757</v>
      </c>
      <c r="F179" s="46">
        <v>136.80141240606659</v>
      </c>
      <c r="G179" s="46">
        <v>139.06360752361022</v>
      </c>
      <c r="H179" s="46">
        <v>133.87220607154268</v>
      </c>
      <c r="I179" s="46">
        <v>131.94657103126141</v>
      </c>
      <c r="J179" s="46">
        <v>126.36452002613281</v>
      </c>
      <c r="K179" s="46">
        <v>125.70028253071884</v>
      </c>
      <c r="L179" s="46">
        <v>115.01306359382239</v>
      </c>
      <c r="M179" s="46">
        <v>115.01306359382239</v>
      </c>
      <c r="N179" s="46">
        <v>105.53175847489531</v>
      </c>
      <c r="O179" s="47">
        <v>106.22982464405968</v>
      </c>
      <c r="P179" s="48">
        <v>106.38960342031108</v>
      </c>
      <c r="Q179" s="66">
        <v>106.38960342031108</v>
      </c>
      <c r="R179" s="46">
        <f t="shared" si="4"/>
        <v>105.53175847489531</v>
      </c>
      <c r="S179" s="46">
        <f t="shared" si="5"/>
        <v>139.06360752361022</v>
      </c>
      <c r="T179" s="49"/>
      <c r="W179" s="64"/>
      <c r="X179" s="66"/>
    </row>
    <row r="180" spans="1:24" x14ac:dyDescent="0.25">
      <c r="A180" s="44">
        <v>171</v>
      </c>
      <c r="B180" s="45" t="s">
        <v>204</v>
      </c>
      <c r="C180" s="46">
        <v>112.82885184806577</v>
      </c>
      <c r="D180" s="46">
        <v>113.43197302194503</v>
      </c>
      <c r="E180" s="46">
        <v>117.99124760453448</v>
      </c>
      <c r="F180" s="46">
        <v>121.08499649448999</v>
      </c>
      <c r="G180" s="46">
        <v>123.73669510574786</v>
      </c>
      <c r="H180" s="46">
        <v>124.47978954542968</v>
      </c>
      <c r="I180" s="46">
        <v>126.28924427988812</v>
      </c>
      <c r="J180" s="46">
        <v>129.5926932824656</v>
      </c>
      <c r="K180" s="46">
        <v>133.41771896876736</v>
      </c>
      <c r="L180" s="46">
        <v>127.70459475800939</v>
      </c>
      <c r="M180" s="46">
        <v>127.70459475800939</v>
      </c>
      <c r="N180" s="46">
        <v>125.23085294464681</v>
      </c>
      <c r="O180" s="47">
        <v>129.55328031221839</v>
      </c>
      <c r="P180" s="48">
        <v>129.53276710760636</v>
      </c>
      <c r="Q180" s="66">
        <v>129.53276710760636</v>
      </c>
      <c r="R180" s="46">
        <f t="shared" si="4"/>
        <v>112.82885184806577</v>
      </c>
      <c r="S180" s="46">
        <f t="shared" si="5"/>
        <v>133.41771896876736</v>
      </c>
      <c r="T180" s="49"/>
      <c r="W180" s="64"/>
      <c r="X180" s="66"/>
    </row>
    <row r="181" spans="1:24" x14ac:dyDescent="0.25">
      <c r="A181" s="44">
        <v>172</v>
      </c>
      <c r="B181" s="45" t="s">
        <v>205</v>
      </c>
      <c r="C181" s="46">
        <v>141.49978146263811</v>
      </c>
      <c r="D181" s="46">
        <v>147.82007408803725</v>
      </c>
      <c r="E181" s="46">
        <v>156.04535218080719</v>
      </c>
      <c r="F181" s="46">
        <v>157.97163123854486</v>
      </c>
      <c r="G181" s="46">
        <v>165.52156203448624</v>
      </c>
      <c r="H181" s="46">
        <v>158.67228036733869</v>
      </c>
      <c r="I181" s="46">
        <v>159.36118697291184</v>
      </c>
      <c r="J181" s="46">
        <v>167.36913527164995</v>
      </c>
      <c r="K181" s="46">
        <v>172.70926315361979</v>
      </c>
      <c r="L181" s="46">
        <v>184.8182838817367</v>
      </c>
      <c r="M181" s="46">
        <v>184.8182838817367</v>
      </c>
      <c r="N181" s="46">
        <v>165.43191225104837</v>
      </c>
      <c r="O181" s="47">
        <v>164.55138157352317</v>
      </c>
      <c r="P181" s="48">
        <v>164.54943997574503</v>
      </c>
      <c r="Q181" s="66">
        <v>165.85312311121146</v>
      </c>
      <c r="R181" s="46">
        <f t="shared" si="4"/>
        <v>141.49978146263811</v>
      </c>
      <c r="S181" s="46">
        <f t="shared" si="5"/>
        <v>184.8182838817367</v>
      </c>
      <c r="T181" s="49"/>
      <c r="W181" s="64"/>
      <c r="X181" s="66"/>
    </row>
    <row r="182" spans="1:24" x14ac:dyDescent="0.25">
      <c r="A182" s="44">
        <v>173</v>
      </c>
      <c r="B182" s="45" t="s">
        <v>206</v>
      </c>
      <c r="C182" s="46">
        <v>168.32291429693339</v>
      </c>
      <c r="D182" s="46">
        <v>157.42773800518884</v>
      </c>
      <c r="E182" s="46">
        <v>158.16369788304439</v>
      </c>
      <c r="F182" s="46">
        <v>171.4972767735922</v>
      </c>
      <c r="G182" s="46">
        <v>190.6143761248664</v>
      </c>
      <c r="H182" s="46">
        <v>185.23897594415638</v>
      </c>
      <c r="I182" s="46">
        <v>189.26626623019737</v>
      </c>
      <c r="J182" s="46">
        <v>189.86005822903095</v>
      </c>
      <c r="K182" s="46">
        <v>204.273526904639</v>
      </c>
      <c r="L182" s="46">
        <v>183.6810112811568</v>
      </c>
      <c r="M182" s="46">
        <v>183.6810112811568</v>
      </c>
      <c r="N182" s="46">
        <v>178.83892716863073</v>
      </c>
      <c r="O182" s="47">
        <v>193.62675033341151</v>
      </c>
      <c r="P182" s="48">
        <v>193.62675033341151</v>
      </c>
      <c r="Q182" s="66">
        <v>193.62675033341151</v>
      </c>
      <c r="R182" s="46">
        <f t="shared" si="4"/>
        <v>157.42773800518884</v>
      </c>
      <c r="S182" s="46">
        <f t="shared" si="5"/>
        <v>204.273526904639</v>
      </c>
      <c r="T182" s="49"/>
      <c r="W182" s="64"/>
      <c r="X182" s="66"/>
    </row>
    <row r="183" spans="1:24" x14ac:dyDescent="0.25">
      <c r="A183" s="44">
        <v>174</v>
      </c>
      <c r="B183" s="45" t="s">
        <v>207</v>
      </c>
      <c r="C183" s="46">
        <v>135.89913563177851</v>
      </c>
      <c r="D183" s="46">
        <v>133.51075283776038</v>
      </c>
      <c r="E183" s="46">
        <v>136.02783637182719</v>
      </c>
      <c r="F183" s="46">
        <v>140.78668040702419</v>
      </c>
      <c r="G183" s="46">
        <v>139.67886828539596</v>
      </c>
      <c r="H183" s="46">
        <v>149.82386021555897</v>
      </c>
      <c r="I183" s="46">
        <v>151.7557932849802</v>
      </c>
      <c r="J183" s="46">
        <v>164.25055561515535</v>
      </c>
      <c r="K183" s="46">
        <v>171.62046684328209</v>
      </c>
      <c r="L183" s="46">
        <v>165.6352437150984</v>
      </c>
      <c r="M183" s="46">
        <v>165.6352437150984</v>
      </c>
      <c r="N183" s="46">
        <v>159.09834730402255</v>
      </c>
      <c r="O183" s="47">
        <v>158.37853203475757</v>
      </c>
      <c r="P183" s="48">
        <v>158.57235783740464</v>
      </c>
      <c r="Q183" s="66">
        <v>158.57235783740464</v>
      </c>
      <c r="R183" s="46">
        <f t="shared" si="4"/>
        <v>133.51075283776038</v>
      </c>
      <c r="S183" s="46">
        <f t="shared" si="5"/>
        <v>171.62046684328209</v>
      </c>
      <c r="T183" s="49"/>
      <c r="W183" s="64"/>
      <c r="X183" s="66"/>
    </row>
    <row r="184" spans="1:24" x14ac:dyDescent="0.25">
      <c r="A184" s="44">
        <v>175</v>
      </c>
      <c r="B184" s="45" t="s">
        <v>208</v>
      </c>
      <c r="C184" s="46">
        <v>127.58217485421849</v>
      </c>
      <c r="D184" s="46">
        <v>135.39713622335344</v>
      </c>
      <c r="E184" s="46">
        <v>141.45706997044542</v>
      </c>
      <c r="F184" s="46">
        <v>147.14081772529875</v>
      </c>
      <c r="G184" s="46">
        <v>149.9565669155152</v>
      </c>
      <c r="H184" s="46">
        <v>153.46161650527441</v>
      </c>
      <c r="I184" s="46">
        <v>151.07545582516647</v>
      </c>
      <c r="J184" s="46">
        <v>151.23445608499918</v>
      </c>
      <c r="K184" s="46">
        <v>158.11129876213545</v>
      </c>
      <c r="L184" s="46">
        <v>155.59623685915264</v>
      </c>
      <c r="M184" s="46">
        <v>155.59623685915264</v>
      </c>
      <c r="N184" s="46">
        <v>153.75272742609053</v>
      </c>
      <c r="O184" s="47">
        <v>157.70957791037793</v>
      </c>
      <c r="P184" s="48">
        <v>157.74147833100446</v>
      </c>
      <c r="Q184" s="66">
        <v>157.74147833100446</v>
      </c>
      <c r="R184" s="46">
        <f t="shared" si="4"/>
        <v>127.58217485421849</v>
      </c>
      <c r="S184" s="46">
        <f t="shared" si="5"/>
        <v>158.11129876213545</v>
      </c>
      <c r="T184" s="49"/>
      <c r="W184" s="64"/>
      <c r="X184" s="66"/>
    </row>
    <row r="185" spans="1:24" x14ac:dyDescent="0.25">
      <c r="A185" s="44">
        <v>176</v>
      </c>
      <c r="B185" s="45" t="s">
        <v>209</v>
      </c>
      <c r="C185" s="46">
        <v>121.34567108409786</v>
      </c>
      <c r="D185" s="46">
        <v>124.68307328131323</v>
      </c>
      <c r="E185" s="46">
        <v>131.17339094987926</v>
      </c>
      <c r="F185" s="46">
        <v>132.5678703272084</v>
      </c>
      <c r="G185" s="46">
        <v>133.03185416053941</v>
      </c>
      <c r="H185" s="46">
        <v>135.81387631465586</v>
      </c>
      <c r="I185" s="46">
        <v>134.44186050017095</v>
      </c>
      <c r="J185" s="46">
        <v>149.7418380646148</v>
      </c>
      <c r="K185" s="46">
        <v>142.09030469434236</v>
      </c>
      <c r="L185" s="46">
        <v>134.00620858507176</v>
      </c>
      <c r="M185" s="46">
        <v>134.00620858507176</v>
      </c>
      <c r="N185" s="46">
        <v>125.11510690310676</v>
      </c>
      <c r="O185" s="47">
        <v>127.39077047031677</v>
      </c>
      <c r="P185" s="48">
        <v>126.79919868477153</v>
      </c>
      <c r="Q185" s="66">
        <v>132.29061594509275</v>
      </c>
      <c r="R185" s="46">
        <f t="shared" si="4"/>
        <v>121.34567108409786</v>
      </c>
      <c r="S185" s="46">
        <f t="shared" si="5"/>
        <v>149.7418380646148</v>
      </c>
      <c r="T185" s="49"/>
      <c r="W185" s="64"/>
      <c r="X185" s="66"/>
    </row>
    <row r="186" spans="1:24" x14ac:dyDescent="0.25">
      <c r="A186" s="44">
        <v>177</v>
      </c>
      <c r="B186" s="45" t="s">
        <v>210</v>
      </c>
      <c r="C186" s="46">
        <v>125.11291718133066</v>
      </c>
      <c r="D186" s="46">
        <v>132.17480585337341</v>
      </c>
      <c r="E186" s="46">
        <v>130.71631327264902</v>
      </c>
      <c r="F186" s="46">
        <v>134.12250614803494</v>
      </c>
      <c r="G186" s="46">
        <v>136.77725133401748</v>
      </c>
      <c r="H186" s="46">
        <v>141.98567043611629</v>
      </c>
      <c r="I186" s="46">
        <v>138.09453442577359</v>
      </c>
      <c r="J186" s="46">
        <v>142.45604361892609</v>
      </c>
      <c r="K186" s="46">
        <v>150.15914978742398</v>
      </c>
      <c r="L186" s="46">
        <v>143.43132670377187</v>
      </c>
      <c r="M186" s="46">
        <v>143.43132670377187</v>
      </c>
      <c r="N186" s="46">
        <v>137.96992674442876</v>
      </c>
      <c r="O186" s="47">
        <v>132.80300210087012</v>
      </c>
      <c r="P186" s="48">
        <v>132.62967447982498</v>
      </c>
      <c r="Q186" s="66">
        <v>132.62967447982498</v>
      </c>
      <c r="R186" s="46">
        <f t="shared" si="4"/>
        <v>125.11291718133066</v>
      </c>
      <c r="S186" s="46">
        <f t="shared" si="5"/>
        <v>150.15914978742398</v>
      </c>
      <c r="T186" s="49"/>
      <c r="W186" s="64"/>
      <c r="X186" s="66"/>
    </row>
    <row r="187" spans="1:24" x14ac:dyDescent="0.25">
      <c r="A187" s="44">
        <v>178</v>
      </c>
      <c r="B187" s="45" t="s">
        <v>211</v>
      </c>
      <c r="C187" s="46">
        <v>105.77694260869212</v>
      </c>
      <c r="D187" s="46">
        <v>107.79546638110065</v>
      </c>
      <c r="E187" s="46">
        <v>108.11153669568733</v>
      </c>
      <c r="F187" s="46">
        <v>109.69164192595284</v>
      </c>
      <c r="G187" s="46">
        <v>110.42171456845485</v>
      </c>
      <c r="H187" s="46">
        <v>105.21838666210061</v>
      </c>
      <c r="I187" s="46">
        <v>112.03087235454272</v>
      </c>
      <c r="J187" s="46">
        <v>116.83137108712111</v>
      </c>
      <c r="K187" s="46">
        <v>121.4974209597504</v>
      </c>
      <c r="L187" s="46">
        <v>110.87211795217652</v>
      </c>
      <c r="M187" s="46">
        <v>110.87211795217652</v>
      </c>
      <c r="N187" s="46">
        <v>108.11306771093396</v>
      </c>
      <c r="O187" s="47">
        <v>109.66870804650917</v>
      </c>
      <c r="P187" s="48">
        <v>109.70792382821224</v>
      </c>
      <c r="Q187" s="66">
        <v>109.70792382821224</v>
      </c>
      <c r="R187" s="46">
        <f t="shared" si="4"/>
        <v>105.21838666210061</v>
      </c>
      <c r="S187" s="46">
        <f t="shared" si="5"/>
        <v>121.4974209597504</v>
      </c>
      <c r="T187" s="49"/>
      <c r="W187" s="64"/>
      <c r="X187" s="66"/>
    </row>
    <row r="188" spans="1:24" x14ac:dyDescent="0.25">
      <c r="A188" s="44">
        <v>179</v>
      </c>
      <c r="B188" s="45" t="s">
        <v>212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7">
        <v>0</v>
      </c>
      <c r="P188" s="48">
        <v>0</v>
      </c>
      <c r="Q188" s="66">
        <v>0</v>
      </c>
      <c r="R188" s="46">
        <f t="shared" si="4"/>
        <v>0</v>
      </c>
      <c r="S188" s="46">
        <f t="shared" si="5"/>
        <v>0</v>
      </c>
      <c r="T188" s="49"/>
      <c r="W188" s="64"/>
      <c r="X188" s="66"/>
    </row>
    <row r="189" spans="1:24" x14ac:dyDescent="0.25">
      <c r="A189" s="44">
        <v>180</v>
      </c>
      <c r="B189" s="45" t="s">
        <v>213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7">
        <v>0</v>
      </c>
      <c r="P189" s="48">
        <v>0</v>
      </c>
      <c r="Q189" s="66">
        <v>0</v>
      </c>
      <c r="R189" s="46">
        <f t="shared" si="4"/>
        <v>0</v>
      </c>
      <c r="S189" s="46">
        <f t="shared" si="5"/>
        <v>0</v>
      </c>
      <c r="T189" s="49"/>
      <c r="W189" s="64"/>
      <c r="X189" s="66"/>
    </row>
    <row r="190" spans="1:24" x14ac:dyDescent="0.25">
      <c r="A190" s="44">
        <v>181</v>
      </c>
      <c r="B190" s="45" t="s">
        <v>214</v>
      </c>
      <c r="C190" s="46">
        <v>99.983379897841061</v>
      </c>
      <c r="D190" s="46">
        <v>101.51933275235901</v>
      </c>
      <c r="E190" s="46">
        <v>102.86180450522266</v>
      </c>
      <c r="F190" s="46">
        <v>106.11536313247443</v>
      </c>
      <c r="G190" s="46">
        <v>106.74449559766697</v>
      </c>
      <c r="H190" s="46">
        <v>106.45657075481911</v>
      </c>
      <c r="I190" s="46">
        <v>104.75446172916065</v>
      </c>
      <c r="J190" s="46">
        <v>101.83511774038838</v>
      </c>
      <c r="K190" s="46">
        <v>103.47352643682466</v>
      </c>
      <c r="L190" s="46">
        <v>101.41418881168643</v>
      </c>
      <c r="M190" s="46">
        <v>101.41418881168643</v>
      </c>
      <c r="N190" s="46">
        <v>100.85374199694317</v>
      </c>
      <c r="O190" s="47">
        <v>101.063643781598</v>
      </c>
      <c r="P190" s="48">
        <v>100.66526491243673</v>
      </c>
      <c r="Q190" s="66">
        <v>100.66526491243673</v>
      </c>
      <c r="R190" s="46">
        <f t="shared" si="4"/>
        <v>99.983379897841061</v>
      </c>
      <c r="S190" s="46">
        <f t="shared" si="5"/>
        <v>106.74449559766697</v>
      </c>
      <c r="T190" s="49"/>
      <c r="W190" s="64"/>
      <c r="X190" s="66"/>
    </row>
    <row r="191" spans="1:24" x14ac:dyDescent="0.25">
      <c r="A191" s="44">
        <v>182</v>
      </c>
      <c r="B191" s="45" t="s">
        <v>215</v>
      </c>
      <c r="C191" s="46">
        <v>108.89587782269285</v>
      </c>
      <c r="D191" s="46">
        <v>113.44113005468792</v>
      </c>
      <c r="E191" s="46">
        <v>116.03250779076764</v>
      </c>
      <c r="F191" s="46">
        <v>120.32276527213455</v>
      </c>
      <c r="G191" s="46">
        <v>130.65120424154105</v>
      </c>
      <c r="H191" s="46">
        <v>123.53541588570813</v>
      </c>
      <c r="I191" s="46">
        <v>120.37975419998632</v>
      </c>
      <c r="J191" s="46">
        <v>123.86319990418393</v>
      </c>
      <c r="K191" s="46">
        <v>123.98828030248946</v>
      </c>
      <c r="L191" s="46">
        <v>119.51204304515628</v>
      </c>
      <c r="M191" s="46">
        <v>119.51204304515628</v>
      </c>
      <c r="N191" s="46">
        <v>116.57078475555748</v>
      </c>
      <c r="O191" s="47">
        <v>118.65715454909549</v>
      </c>
      <c r="P191" s="48">
        <v>118.3427901450363</v>
      </c>
      <c r="Q191" s="66">
        <v>118.3427901450363</v>
      </c>
      <c r="R191" s="46">
        <f t="shared" si="4"/>
        <v>108.89587782269285</v>
      </c>
      <c r="S191" s="46">
        <f t="shared" si="5"/>
        <v>130.65120424154105</v>
      </c>
      <c r="T191" s="49"/>
      <c r="W191" s="64"/>
      <c r="X191" s="66"/>
    </row>
    <row r="192" spans="1:24" x14ac:dyDescent="0.25">
      <c r="A192" s="44">
        <v>183</v>
      </c>
      <c r="B192" s="45" t="s">
        <v>216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7">
        <v>0</v>
      </c>
      <c r="P192" s="48">
        <v>0</v>
      </c>
      <c r="Q192" s="66">
        <v>0</v>
      </c>
      <c r="R192" s="46">
        <f t="shared" si="4"/>
        <v>0</v>
      </c>
      <c r="S192" s="46">
        <f t="shared" si="5"/>
        <v>0</v>
      </c>
      <c r="T192" s="49"/>
      <c r="W192" s="64"/>
      <c r="X192" s="66"/>
    </row>
    <row r="193" spans="1:24" x14ac:dyDescent="0.25">
      <c r="A193" s="44">
        <v>184</v>
      </c>
      <c r="B193" s="45" t="s">
        <v>217</v>
      </c>
      <c r="C193" s="46">
        <v>144.00578626158364</v>
      </c>
      <c r="D193" s="46">
        <v>156.38856242594332</v>
      </c>
      <c r="E193" s="46">
        <v>155.11081193207994</v>
      </c>
      <c r="F193" s="46">
        <v>167.3618432016695</v>
      </c>
      <c r="G193" s="46">
        <v>183.74554945209076</v>
      </c>
      <c r="H193" s="46">
        <v>184.51131459687375</v>
      </c>
      <c r="I193" s="46">
        <v>182.70527559444608</v>
      </c>
      <c r="J193" s="46">
        <v>179.08938939106872</v>
      </c>
      <c r="K193" s="46">
        <v>183.49032367545229</v>
      </c>
      <c r="L193" s="46">
        <v>182.067491328644</v>
      </c>
      <c r="M193" s="46">
        <v>182.067491328644</v>
      </c>
      <c r="N193" s="46">
        <v>173.3972428755126</v>
      </c>
      <c r="O193" s="47">
        <v>176.95541300500543</v>
      </c>
      <c r="P193" s="48">
        <v>177.05425368898824</v>
      </c>
      <c r="Q193" s="66">
        <v>177.05425368898824</v>
      </c>
      <c r="R193" s="46">
        <f t="shared" si="4"/>
        <v>144.00578626158364</v>
      </c>
      <c r="S193" s="46">
        <f t="shared" si="5"/>
        <v>184.51131459687375</v>
      </c>
      <c r="T193" s="49"/>
      <c r="W193" s="64"/>
      <c r="X193" s="66"/>
    </row>
    <row r="194" spans="1:24" x14ac:dyDescent="0.25">
      <c r="A194" s="44">
        <v>185</v>
      </c>
      <c r="B194" s="45" t="s">
        <v>218</v>
      </c>
      <c r="C194" s="46">
        <v>108.48871120953871</v>
      </c>
      <c r="D194" s="46">
        <v>110.8312338164273</v>
      </c>
      <c r="E194" s="46">
        <v>113.63615343248547</v>
      </c>
      <c r="F194" s="46">
        <v>116.46463794675694</v>
      </c>
      <c r="G194" s="46">
        <v>118.73917133466134</v>
      </c>
      <c r="H194" s="46">
        <v>118.63452826662915</v>
      </c>
      <c r="I194" s="46">
        <v>116.27682178474711</v>
      </c>
      <c r="J194" s="46">
        <v>112.73561699026043</v>
      </c>
      <c r="K194" s="46">
        <v>115.79583337223916</v>
      </c>
      <c r="L194" s="46">
        <v>112.73241647428188</v>
      </c>
      <c r="M194" s="46">
        <v>112.73241647428188</v>
      </c>
      <c r="N194" s="46">
        <v>112.61932855375618</v>
      </c>
      <c r="O194" s="47">
        <v>115.70357003051951</v>
      </c>
      <c r="P194" s="48">
        <v>115.54687067399728</v>
      </c>
      <c r="Q194" s="66">
        <v>115.54687067399728</v>
      </c>
      <c r="R194" s="46">
        <f t="shared" si="4"/>
        <v>108.48871120953871</v>
      </c>
      <c r="S194" s="46">
        <f t="shared" si="5"/>
        <v>118.73917133466134</v>
      </c>
      <c r="T194" s="49"/>
      <c r="W194" s="64"/>
      <c r="X194" s="66"/>
    </row>
    <row r="195" spans="1:24" x14ac:dyDescent="0.25">
      <c r="A195" s="44">
        <v>186</v>
      </c>
      <c r="B195" s="45" t="s">
        <v>219</v>
      </c>
      <c r="C195" s="46">
        <v>129.57632159526611</v>
      </c>
      <c r="D195" s="46">
        <v>131.4081048543683</v>
      </c>
      <c r="E195" s="46">
        <v>134.00809327726307</v>
      </c>
      <c r="F195" s="46">
        <v>137.62492494491028</v>
      </c>
      <c r="G195" s="46">
        <v>143.69473104032178</v>
      </c>
      <c r="H195" s="46">
        <v>141.36827548200583</v>
      </c>
      <c r="I195" s="46">
        <v>139.40479773431406</v>
      </c>
      <c r="J195" s="46">
        <v>136.1055559800138</v>
      </c>
      <c r="K195" s="46">
        <v>139.9535428481704</v>
      </c>
      <c r="L195" s="46">
        <v>136.0534287779991</v>
      </c>
      <c r="M195" s="46">
        <v>136.0534287779991</v>
      </c>
      <c r="N195" s="46">
        <v>131.24666654593909</v>
      </c>
      <c r="O195" s="47">
        <v>132.3528606048653</v>
      </c>
      <c r="P195" s="48">
        <v>132.37093808155618</v>
      </c>
      <c r="Q195" s="66">
        <v>132.37093808155618</v>
      </c>
      <c r="R195" s="46">
        <f t="shared" si="4"/>
        <v>129.57632159526611</v>
      </c>
      <c r="S195" s="46">
        <f t="shared" si="5"/>
        <v>143.69473104032178</v>
      </c>
      <c r="T195" s="49"/>
      <c r="W195" s="64"/>
      <c r="X195" s="66"/>
    </row>
    <row r="196" spans="1:24" x14ac:dyDescent="0.25">
      <c r="A196" s="44">
        <v>187</v>
      </c>
      <c r="B196" s="45" t="s">
        <v>220</v>
      </c>
      <c r="C196" s="46">
        <v>119.3322659202971</v>
      </c>
      <c r="D196" s="46">
        <v>125.19550335308203</v>
      </c>
      <c r="E196" s="46">
        <v>129.8884575937754</v>
      </c>
      <c r="F196" s="46">
        <v>138.5731238174711</v>
      </c>
      <c r="G196" s="46">
        <v>147.58222412671279</v>
      </c>
      <c r="H196" s="46">
        <v>145.44109321459518</v>
      </c>
      <c r="I196" s="46">
        <v>153.64470105746281</v>
      </c>
      <c r="J196" s="46">
        <v>161.94560374181199</v>
      </c>
      <c r="K196" s="46">
        <v>167.72004120035621</v>
      </c>
      <c r="L196" s="46">
        <v>164.17882110197769</v>
      </c>
      <c r="M196" s="46">
        <v>164.17882110197769</v>
      </c>
      <c r="N196" s="46">
        <v>155.56880524369333</v>
      </c>
      <c r="O196" s="47">
        <v>158.95285852936826</v>
      </c>
      <c r="P196" s="48">
        <v>158.67566237351031</v>
      </c>
      <c r="Q196" s="66">
        <v>158.67566237351031</v>
      </c>
      <c r="R196" s="46">
        <f t="shared" si="4"/>
        <v>119.3322659202971</v>
      </c>
      <c r="S196" s="46">
        <f t="shared" si="5"/>
        <v>167.72004120035621</v>
      </c>
      <c r="T196" s="49"/>
      <c r="W196" s="64"/>
      <c r="X196" s="66"/>
    </row>
    <row r="197" spans="1:24" x14ac:dyDescent="0.25">
      <c r="A197" s="44">
        <v>188</v>
      </c>
      <c r="B197" s="45" t="s">
        <v>221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7">
        <v>0</v>
      </c>
      <c r="P197" s="48">
        <v>0</v>
      </c>
      <c r="Q197" s="66">
        <v>0</v>
      </c>
      <c r="R197" s="46">
        <f t="shared" si="4"/>
        <v>0</v>
      </c>
      <c r="S197" s="46">
        <f t="shared" si="5"/>
        <v>0</v>
      </c>
      <c r="T197" s="49"/>
      <c r="W197" s="64"/>
      <c r="X197" s="66"/>
    </row>
    <row r="198" spans="1:24" x14ac:dyDescent="0.25">
      <c r="A198" s="44">
        <v>189</v>
      </c>
      <c r="B198" s="45" t="s">
        <v>222</v>
      </c>
      <c r="C198" s="46">
        <v>124.1414952500226</v>
      </c>
      <c r="D198" s="46">
        <v>130.92634220436565</v>
      </c>
      <c r="E198" s="46">
        <v>132.04660597863477</v>
      </c>
      <c r="F198" s="46">
        <v>136.8224601764216</v>
      </c>
      <c r="G198" s="46">
        <v>140.06581935816317</v>
      </c>
      <c r="H198" s="46">
        <v>138.44711462449649</v>
      </c>
      <c r="I198" s="46">
        <v>137.08671197035798</v>
      </c>
      <c r="J198" s="46">
        <v>133.69625577838289</v>
      </c>
      <c r="K198" s="46">
        <v>135.90523895183065</v>
      </c>
      <c r="L198" s="46">
        <v>134.51876817314573</v>
      </c>
      <c r="M198" s="46">
        <v>134.51876817314573</v>
      </c>
      <c r="N198" s="46">
        <v>134.15500678325202</v>
      </c>
      <c r="O198" s="47">
        <v>140.23256425909346</v>
      </c>
      <c r="P198" s="48">
        <v>140.34063850355417</v>
      </c>
      <c r="Q198" s="66">
        <v>140.34063850355417</v>
      </c>
      <c r="R198" s="46">
        <f t="shared" si="4"/>
        <v>124.1414952500226</v>
      </c>
      <c r="S198" s="46">
        <f t="shared" si="5"/>
        <v>140.34063850355417</v>
      </c>
      <c r="T198" s="49"/>
      <c r="W198" s="64"/>
      <c r="X198" s="66"/>
    </row>
    <row r="199" spans="1:24" x14ac:dyDescent="0.25">
      <c r="A199" s="44">
        <v>190</v>
      </c>
      <c r="B199" s="45" t="s">
        <v>223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7">
        <v>0</v>
      </c>
      <c r="P199" s="48">
        <v>0</v>
      </c>
      <c r="Q199" s="66">
        <v>0</v>
      </c>
      <c r="R199" s="46">
        <f t="shared" si="4"/>
        <v>0</v>
      </c>
      <c r="S199" s="46">
        <f t="shared" si="5"/>
        <v>0</v>
      </c>
      <c r="T199" s="49"/>
      <c r="W199" s="64"/>
      <c r="X199" s="66"/>
    </row>
    <row r="200" spans="1:24" x14ac:dyDescent="0.25">
      <c r="A200" s="44">
        <v>191</v>
      </c>
      <c r="B200" s="45" t="s">
        <v>224</v>
      </c>
      <c r="C200" s="46">
        <v>111.80759516333758</v>
      </c>
      <c r="D200" s="46">
        <v>115.94326773859689</v>
      </c>
      <c r="E200" s="46">
        <v>121.34083483062506</v>
      </c>
      <c r="F200" s="46">
        <v>130.10068537235821</v>
      </c>
      <c r="G200" s="46">
        <v>135.16822993331189</v>
      </c>
      <c r="H200" s="46">
        <v>138.18668236846696</v>
      </c>
      <c r="I200" s="46">
        <v>130.94108656434608</v>
      </c>
      <c r="J200" s="46">
        <v>130.24953885967597</v>
      </c>
      <c r="K200" s="46">
        <v>134.37438089794952</v>
      </c>
      <c r="L200" s="46">
        <v>128.86300283434048</v>
      </c>
      <c r="M200" s="46">
        <v>128.86300283434048</v>
      </c>
      <c r="N200" s="46">
        <v>128.97097032226912</v>
      </c>
      <c r="O200" s="47">
        <v>129.91721298519124</v>
      </c>
      <c r="P200" s="48">
        <v>125.13309537312853</v>
      </c>
      <c r="Q200" s="66">
        <v>125.13309537312853</v>
      </c>
      <c r="R200" s="46">
        <f t="shared" si="4"/>
        <v>111.80759516333758</v>
      </c>
      <c r="S200" s="46">
        <f t="shared" si="5"/>
        <v>138.18668236846696</v>
      </c>
      <c r="T200" s="49"/>
      <c r="W200" s="64"/>
      <c r="X200" s="66"/>
    </row>
    <row r="201" spans="1:24" x14ac:dyDescent="0.25">
      <c r="A201" s="44">
        <v>192</v>
      </c>
      <c r="B201" s="45" t="s">
        <v>225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7">
        <v>0</v>
      </c>
      <c r="P201" s="48">
        <v>0</v>
      </c>
      <c r="Q201" s="66">
        <v>0</v>
      </c>
      <c r="R201" s="46">
        <f t="shared" si="4"/>
        <v>0</v>
      </c>
      <c r="S201" s="46">
        <f t="shared" si="5"/>
        <v>0</v>
      </c>
      <c r="T201" s="49"/>
      <c r="W201" s="64"/>
      <c r="X201" s="66"/>
    </row>
    <row r="202" spans="1:24" x14ac:dyDescent="0.25">
      <c r="A202" s="44">
        <v>193</v>
      </c>
      <c r="B202" s="45" t="s">
        <v>226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7">
        <v>0</v>
      </c>
      <c r="P202" s="48">
        <v>0</v>
      </c>
      <c r="Q202" s="66">
        <v>0</v>
      </c>
      <c r="R202" s="46">
        <f t="shared" si="4"/>
        <v>0</v>
      </c>
      <c r="S202" s="46">
        <f t="shared" si="5"/>
        <v>0</v>
      </c>
      <c r="T202" s="49"/>
      <c r="W202" s="64"/>
      <c r="X202" s="66"/>
    </row>
    <row r="203" spans="1:24" x14ac:dyDescent="0.25">
      <c r="A203" s="44">
        <v>194</v>
      </c>
      <c r="B203" s="45" t="s">
        <v>227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7">
        <v>0</v>
      </c>
      <c r="P203" s="48">
        <v>0</v>
      </c>
      <c r="Q203" s="66">
        <v>0</v>
      </c>
      <c r="R203" s="46">
        <f t="shared" ref="R203:R266" si="6">MIN(C203:Q203)</f>
        <v>0</v>
      </c>
      <c r="S203" s="46">
        <f t="shared" ref="S203:S266" si="7">MAX(C203:Q203)</f>
        <v>0</v>
      </c>
      <c r="T203" s="49"/>
      <c r="W203" s="64"/>
      <c r="X203" s="66"/>
    </row>
    <row r="204" spans="1:24" x14ac:dyDescent="0.25">
      <c r="A204" s="44">
        <v>195</v>
      </c>
      <c r="B204" s="45" t="s">
        <v>228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7">
        <v>0</v>
      </c>
      <c r="P204" s="48">
        <v>0</v>
      </c>
      <c r="Q204" s="66">
        <v>0</v>
      </c>
      <c r="R204" s="46">
        <f t="shared" si="6"/>
        <v>0</v>
      </c>
      <c r="S204" s="46">
        <f t="shared" si="7"/>
        <v>0</v>
      </c>
      <c r="T204" s="49"/>
      <c r="W204" s="64"/>
      <c r="X204" s="66"/>
    </row>
    <row r="205" spans="1:24" x14ac:dyDescent="0.25">
      <c r="A205" s="44">
        <v>196</v>
      </c>
      <c r="B205" s="45" t="s">
        <v>229</v>
      </c>
      <c r="C205" s="46">
        <v>126.41760289500421</v>
      </c>
      <c r="D205" s="46">
        <v>135.88856264925766</v>
      </c>
      <c r="E205" s="46">
        <v>145.29341280320585</v>
      </c>
      <c r="F205" s="46">
        <v>150.49793889510863</v>
      </c>
      <c r="G205" s="46">
        <v>150.97623780447501</v>
      </c>
      <c r="H205" s="46">
        <v>155.30797601046103</v>
      </c>
      <c r="I205" s="46">
        <v>157.70160639260953</v>
      </c>
      <c r="J205" s="46">
        <v>163.82157698309982</v>
      </c>
      <c r="K205" s="46">
        <v>158.7066733669341</v>
      </c>
      <c r="L205" s="46">
        <v>163.57784486712441</v>
      </c>
      <c r="M205" s="46">
        <v>163.57784486712441</v>
      </c>
      <c r="N205" s="46">
        <v>162.73337085115483</v>
      </c>
      <c r="O205" s="47">
        <v>175.44362718121636</v>
      </c>
      <c r="P205" s="48">
        <v>174.79375410426147</v>
      </c>
      <c r="Q205" s="66">
        <v>174.79375410426147</v>
      </c>
      <c r="R205" s="46">
        <f t="shared" si="6"/>
        <v>126.41760289500421</v>
      </c>
      <c r="S205" s="46">
        <f t="shared" si="7"/>
        <v>175.44362718121636</v>
      </c>
      <c r="T205" s="49"/>
      <c r="W205" s="64"/>
      <c r="X205" s="66"/>
    </row>
    <row r="206" spans="1:24" x14ac:dyDescent="0.25">
      <c r="A206" s="44">
        <v>197</v>
      </c>
      <c r="B206" s="45" t="s">
        <v>230</v>
      </c>
      <c r="C206" s="46">
        <v>202.90132092848503</v>
      </c>
      <c r="D206" s="46">
        <v>201.40279175002206</v>
      </c>
      <c r="E206" s="46">
        <v>195.42959143683302</v>
      </c>
      <c r="F206" s="46">
        <v>197.5552187580457</v>
      </c>
      <c r="G206" s="46">
        <v>199.48419349482609</v>
      </c>
      <c r="H206" s="46">
        <v>192.89027735625709</v>
      </c>
      <c r="I206" s="46">
        <v>191.01077792771414</v>
      </c>
      <c r="J206" s="46">
        <v>195.86009996084681</v>
      </c>
      <c r="K206" s="46">
        <v>200.61018696183487</v>
      </c>
      <c r="L206" s="46">
        <v>190.0338443433703</v>
      </c>
      <c r="M206" s="46">
        <v>190.0338443433703</v>
      </c>
      <c r="N206" s="46">
        <v>183.48730030995975</v>
      </c>
      <c r="O206" s="47">
        <v>194.18924961299879</v>
      </c>
      <c r="P206" s="48">
        <v>194.22062068724307</v>
      </c>
      <c r="Q206" s="66">
        <v>194.22062068724307</v>
      </c>
      <c r="R206" s="46">
        <f t="shared" si="6"/>
        <v>183.48730030995975</v>
      </c>
      <c r="S206" s="46">
        <f t="shared" si="7"/>
        <v>202.90132092848503</v>
      </c>
      <c r="T206" s="49"/>
      <c r="W206" s="64"/>
      <c r="X206" s="66"/>
    </row>
    <row r="207" spans="1:24" x14ac:dyDescent="0.25">
      <c r="A207" s="44">
        <v>198</v>
      </c>
      <c r="B207" s="45" t="s">
        <v>231</v>
      </c>
      <c r="C207" s="46">
        <v>127.45320105432796</v>
      </c>
      <c r="D207" s="46">
        <v>127.17030610138957</v>
      </c>
      <c r="E207" s="46">
        <v>127.3231804029797</v>
      </c>
      <c r="F207" s="46">
        <v>130.64311298824109</v>
      </c>
      <c r="G207" s="46">
        <v>140.21108373791162</v>
      </c>
      <c r="H207" s="46">
        <v>141.44429367836108</v>
      </c>
      <c r="I207" s="46">
        <v>136.95023748723992</v>
      </c>
      <c r="J207" s="46">
        <v>141.03301098885865</v>
      </c>
      <c r="K207" s="46">
        <v>151.10388749669943</v>
      </c>
      <c r="L207" s="46">
        <v>151.90900346349602</v>
      </c>
      <c r="M207" s="46">
        <v>151.90900346349602</v>
      </c>
      <c r="N207" s="46">
        <v>152.14799442272499</v>
      </c>
      <c r="O207" s="47">
        <v>148.72517372165785</v>
      </c>
      <c r="P207" s="48">
        <v>148.71979754688601</v>
      </c>
      <c r="Q207" s="66">
        <v>148.71979754688601</v>
      </c>
      <c r="R207" s="46">
        <f t="shared" si="6"/>
        <v>127.17030610138957</v>
      </c>
      <c r="S207" s="46">
        <f t="shared" si="7"/>
        <v>152.14799442272499</v>
      </c>
      <c r="T207" s="49"/>
      <c r="W207" s="64"/>
      <c r="X207" s="66"/>
    </row>
    <row r="208" spans="1:24" x14ac:dyDescent="0.25">
      <c r="A208" s="44">
        <v>199</v>
      </c>
      <c r="B208" s="45" t="s">
        <v>232</v>
      </c>
      <c r="C208" s="46">
        <v>139.85557824222613</v>
      </c>
      <c r="D208" s="46">
        <v>148.26631847153149</v>
      </c>
      <c r="E208" s="46">
        <v>153.73324233353281</v>
      </c>
      <c r="F208" s="46">
        <v>161.5716495419893</v>
      </c>
      <c r="G208" s="46">
        <v>164.1464684207713</v>
      </c>
      <c r="H208" s="46">
        <v>167.20649686398241</v>
      </c>
      <c r="I208" s="46">
        <v>167.51293210970741</v>
      </c>
      <c r="J208" s="46">
        <v>167.09468885935951</v>
      </c>
      <c r="K208" s="46">
        <v>173.72925288107623</v>
      </c>
      <c r="L208" s="46">
        <v>173.03511468968532</v>
      </c>
      <c r="M208" s="46">
        <v>173.03511468968532</v>
      </c>
      <c r="N208" s="46">
        <v>173.51873935361996</v>
      </c>
      <c r="O208" s="47">
        <v>178.94011472312633</v>
      </c>
      <c r="P208" s="48">
        <v>178.85202895547764</v>
      </c>
      <c r="Q208" s="66">
        <v>179.55044707105336</v>
      </c>
      <c r="R208" s="46">
        <f t="shared" si="6"/>
        <v>139.85557824222613</v>
      </c>
      <c r="S208" s="46">
        <f t="shared" si="7"/>
        <v>179.55044707105336</v>
      </c>
      <c r="T208" s="49"/>
      <c r="W208" s="64"/>
      <c r="X208" s="66"/>
    </row>
    <row r="209" spans="1:24" x14ac:dyDescent="0.25">
      <c r="A209" s="44">
        <v>200</v>
      </c>
      <c r="B209" s="45" t="s">
        <v>233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7">
        <v>0</v>
      </c>
      <c r="P209" s="48">
        <v>0</v>
      </c>
      <c r="Q209" s="66">
        <v>0</v>
      </c>
      <c r="R209" s="46">
        <f t="shared" si="6"/>
        <v>0</v>
      </c>
      <c r="S209" s="46">
        <f t="shared" si="7"/>
        <v>0</v>
      </c>
      <c r="T209" s="49"/>
      <c r="W209" s="64"/>
      <c r="X209" s="66"/>
    </row>
    <row r="210" spans="1:24" x14ac:dyDescent="0.25">
      <c r="A210" s="44">
        <v>201</v>
      </c>
      <c r="B210" s="45" t="s">
        <v>234</v>
      </c>
      <c r="C210" s="46">
        <v>99.770581936006351</v>
      </c>
      <c r="D210" s="46">
        <v>100.52889420193823</v>
      </c>
      <c r="E210" s="46">
        <v>101.71049512531789</v>
      </c>
      <c r="F210" s="46">
        <v>101.41433582961012</v>
      </c>
      <c r="G210" s="46">
        <v>101.6700281712929</v>
      </c>
      <c r="H210" s="46">
        <v>101.56237654486631</v>
      </c>
      <c r="I210" s="46">
        <v>99.296998040832577</v>
      </c>
      <c r="J210" s="46">
        <v>103.50237892826819</v>
      </c>
      <c r="K210" s="46">
        <v>102.46061449787913</v>
      </c>
      <c r="L210" s="46">
        <v>100.48719005553819</v>
      </c>
      <c r="M210" s="46">
        <v>100.48719005553819</v>
      </c>
      <c r="N210" s="46">
        <v>100.52451737032956</v>
      </c>
      <c r="O210" s="47">
        <v>100.12537030530335</v>
      </c>
      <c r="P210" s="48">
        <v>100</v>
      </c>
      <c r="Q210" s="66">
        <v>99.869175872337394</v>
      </c>
      <c r="R210" s="46">
        <f t="shared" si="6"/>
        <v>99.296998040832577</v>
      </c>
      <c r="S210" s="46">
        <f t="shared" si="7"/>
        <v>103.50237892826819</v>
      </c>
      <c r="T210" s="49"/>
      <c r="W210" s="64"/>
      <c r="X210" s="66"/>
    </row>
    <row r="211" spans="1:24" x14ac:dyDescent="0.25">
      <c r="A211" s="44">
        <v>202</v>
      </c>
      <c r="B211" s="45" t="s">
        <v>235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7">
        <v>0</v>
      </c>
      <c r="P211" s="48">
        <v>0</v>
      </c>
      <c r="Q211" s="66">
        <v>0</v>
      </c>
      <c r="R211" s="46">
        <f t="shared" si="6"/>
        <v>0</v>
      </c>
      <c r="S211" s="46">
        <f t="shared" si="7"/>
        <v>0</v>
      </c>
      <c r="T211" s="49"/>
      <c r="W211" s="64"/>
      <c r="X211" s="66"/>
    </row>
    <row r="212" spans="1:24" x14ac:dyDescent="0.25">
      <c r="A212" s="44">
        <v>203</v>
      </c>
      <c r="B212" s="45" t="s">
        <v>236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7">
        <v>0</v>
      </c>
      <c r="P212" s="48">
        <v>0</v>
      </c>
      <c r="Q212" s="66">
        <v>0</v>
      </c>
      <c r="R212" s="46">
        <f t="shared" si="6"/>
        <v>0</v>
      </c>
      <c r="S212" s="46">
        <f t="shared" si="7"/>
        <v>0</v>
      </c>
      <c r="T212" s="49"/>
      <c r="W212" s="64"/>
      <c r="X212" s="66"/>
    </row>
    <row r="213" spans="1:24" x14ac:dyDescent="0.25">
      <c r="A213" s="44">
        <v>204</v>
      </c>
      <c r="B213" s="45" t="s">
        <v>237</v>
      </c>
      <c r="C213" s="46">
        <v>132.97107279631069</v>
      </c>
      <c r="D213" s="46">
        <v>140.052375791521</v>
      </c>
      <c r="E213" s="46">
        <v>142.42742202908769</v>
      </c>
      <c r="F213" s="46">
        <v>158.0224813161164</v>
      </c>
      <c r="G213" s="46">
        <v>159.00452885302977</v>
      </c>
      <c r="H213" s="46">
        <v>158.2158467421707</v>
      </c>
      <c r="I213" s="46">
        <v>158.11204143049466</v>
      </c>
      <c r="J213" s="46">
        <v>160.50972184212995</v>
      </c>
      <c r="K213" s="46">
        <v>165.25923183423214</v>
      </c>
      <c r="L213" s="46">
        <v>162.49337411797981</v>
      </c>
      <c r="M213" s="46">
        <v>162.49337411797981</v>
      </c>
      <c r="N213" s="46">
        <v>154.59110894321489</v>
      </c>
      <c r="O213" s="47">
        <v>162.39070494556961</v>
      </c>
      <c r="P213" s="48">
        <v>161.82475393599341</v>
      </c>
      <c r="Q213" s="66">
        <v>161.82475393599341</v>
      </c>
      <c r="R213" s="46">
        <f t="shared" si="6"/>
        <v>132.97107279631069</v>
      </c>
      <c r="S213" s="46">
        <f t="shared" si="7"/>
        <v>165.25923183423214</v>
      </c>
      <c r="T213" s="49"/>
      <c r="W213" s="64"/>
      <c r="X213" s="66"/>
    </row>
    <row r="214" spans="1:24" x14ac:dyDescent="0.25">
      <c r="A214" s="44">
        <v>205</v>
      </c>
      <c r="B214" s="45" t="s">
        <v>238</v>
      </c>
      <c r="C214" s="46">
        <v>0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7">
        <v>0</v>
      </c>
      <c r="P214" s="48">
        <v>0</v>
      </c>
      <c r="Q214" s="66">
        <v>0</v>
      </c>
      <c r="R214" s="46">
        <f t="shared" si="6"/>
        <v>0</v>
      </c>
      <c r="S214" s="46">
        <f t="shared" si="7"/>
        <v>0</v>
      </c>
      <c r="T214" s="49"/>
      <c r="W214" s="64"/>
      <c r="X214" s="66"/>
    </row>
    <row r="215" spans="1:24" x14ac:dyDescent="0.25">
      <c r="A215" s="44">
        <v>206</v>
      </c>
      <c r="B215" s="45" t="s">
        <v>239</v>
      </c>
      <c r="C215" s="46">
        <v>0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7">
        <v>0</v>
      </c>
      <c r="P215" s="48">
        <v>0</v>
      </c>
      <c r="Q215" s="66">
        <v>0</v>
      </c>
      <c r="R215" s="46">
        <f t="shared" si="6"/>
        <v>0</v>
      </c>
      <c r="S215" s="46">
        <f t="shared" si="7"/>
        <v>0</v>
      </c>
      <c r="T215" s="49"/>
      <c r="W215" s="64"/>
      <c r="X215" s="66"/>
    </row>
    <row r="216" spans="1:24" x14ac:dyDescent="0.25">
      <c r="A216" s="44">
        <v>207</v>
      </c>
      <c r="B216" s="45" t="s">
        <v>240</v>
      </c>
      <c r="C216" s="46">
        <v>158.41695097451739</v>
      </c>
      <c r="D216" s="46">
        <v>158.72775477525397</v>
      </c>
      <c r="E216" s="46">
        <v>161.19367121393319</v>
      </c>
      <c r="F216" s="46">
        <v>167.12762544794612</v>
      </c>
      <c r="G216" s="46">
        <v>164.64323654419587</v>
      </c>
      <c r="H216" s="46">
        <v>163.57240284018781</v>
      </c>
      <c r="I216" s="46">
        <v>164.11083846955052</v>
      </c>
      <c r="J216" s="46">
        <v>167.90795107786823</v>
      </c>
      <c r="K216" s="46">
        <v>177.88724141505404</v>
      </c>
      <c r="L216" s="46">
        <v>175.05717564204178</v>
      </c>
      <c r="M216" s="46">
        <v>175.05717564204178</v>
      </c>
      <c r="N216" s="46">
        <v>172.35108915167942</v>
      </c>
      <c r="O216" s="47">
        <v>179.52357747459311</v>
      </c>
      <c r="P216" s="48">
        <v>179.41194106329303</v>
      </c>
      <c r="Q216" s="66">
        <v>179.41194106329303</v>
      </c>
      <c r="R216" s="46">
        <f t="shared" si="6"/>
        <v>158.41695097451739</v>
      </c>
      <c r="S216" s="46">
        <f t="shared" si="7"/>
        <v>179.52357747459311</v>
      </c>
      <c r="T216" s="49"/>
      <c r="W216" s="64"/>
      <c r="X216" s="66"/>
    </row>
    <row r="217" spans="1:24" x14ac:dyDescent="0.25">
      <c r="A217" s="44">
        <v>208</v>
      </c>
      <c r="B217" s="45" t="s">
        <v>241</v>
      </c>
      <c r="C217" s="46">
        <v>145.95136304706188</v>
      </c>
      <c r="D217" s="46">
        <v>157.13694225332486</v>
      </c>
      <c r="E217" s="46">
        <v>168.33222070725543</v>
      </c>
      <c r="F217" s="46">
        <v>160.35544220356425</v>
      </c>
      <c r="G217" s="46">
        <v>161.78797386916645</v>
      </c>
      <c r="H217" s="46">
        <v>158.71512829966824</v>
      </c>
      <c r="I217" s="46">
        <v>157.63633533760012</v>
      </c>
      <c r="J217" s="46">
        <v>157.46652248224663</v>
      </c>
      <c r="K217" s="46">
        <v>153.58524803169752</v>
      </c>
      <c r="L217" s="46">
        <v>143.98076150710634</v>
      </c>
      <c r="M217" s="46">
        <v>143.98076150710634</v>
      </c>
      <c r="N217" s="46">
        <v>144.1397486731978</v>
      </c>
      <c r="O217" s="47">
        <v>144.89614479174608</v>
      </c>
      <c r="P217" s="48">
        <v>146.12720581182234</v>
      </c>
      <c r="Q217" s="66">
        <v>146.12720581182234</v>
      </c>
      <c r="R217" s="46">
        <f t="shared" si="6"/>
        <v>143.98076150710634</v>
      </c>
      <c r="S217" s="46">
        <f t="shared" si="7"/>
        <v>168.33222070725543</v>
      </c>
      <c r="T217" s="49"/>
      <c r="W217" s="64"/>
      <c r="X217" s="66"/>
    </row>
    <row r="218" spans="1:24" x14ac:dyDescent="0.25">
      <c r="A218" s="44">
        <v>209</v>
      </c>
      <c r="B218" s="45" t="s">
        <v>242</v>
      </c>
      <c r="C218" s="46">
        <v>116.07860290758501</v>
      </c>
      <c r="D218" s="46">
        <v>115.13881359213502</v>
      </c>
      <c r="E218" s="46">
        <v>116.47610132403507</v>
      </c>
      <c r="F218" s="46">
        <v>120.5335739318474</v>
      </c>
      <c r="G218" s="46">
        <v>119.27801877824361</v>
      </c>
      <c r="H218" s="46">
        <v>122.08177148324634</v>
      </c>
      <c r="I218" s="46">
        <v>122.43939715768579</v>
      </c>
      <c r="J218" s="46">
        <v>121.36841482638765</v>
      </c>
      <c r="K218" s="46">
        <v>126.31624020110847</v>
      </c>
      <c r="L218" s="46">
        <v>118.1955554684784</v>
      </c>
      <c r="M218" s="46">
        <v>118.1955554684784</v>
      </c>
      <c r="N218" s="46">
        <v>119.6783925837607</v>
      </c>
      <c r="O218" s="47">
        <v>118.20004105987623</v>
      </c>
      <c r="P218" s="48">
        <v>117.80467891525264</v>
      </c>
      <c r="Q218" s="66">
        <v>117.80467891525264</v>
      </c>
      <c r="R218" s="46">
        <f t="shared" si="6"/>
        <v>115.13881359213502</v>
      </c>
      <c r="S218" s="46">
        <f t="shared" si="7"/>
        <v>126.31624020110847</v>
      </c>
      <c r="T218" s="49"/>
      <c r="W218" s="64"/>
      <c r="X218" s="66"/>
    </row>
    <row r="219" spans="1:24" x14ac:dyDescent="0.25">
      <c r="A219" s="44">
        <v>210</v>
      </c>
      <c r="B219" s="45" t="s">
        <v>243</v>
      </c>
      <c r="C219" s="46">
        <v>121.78797793091552</v>
      </c>
      <c r="D219" s="46">
        <v>122.28028219694336</v>
      </c>
      <c r="E219" s="46">
        <v>127.80902610757121</v>
      </c>
      <c r="F219" s="46">
        <v>132.11447528086714</v>
      </c>
      <c r="G219" s="46">
        <v>133.85024818950822</v>
      </c>
      <c r="H219" s="46">
        <v>132.05769603529208</v>
      </c>
      <c r="I219" s="46">
        <v>131.82946433483974</v>
      </c>
      <c r="J219" s="46">
        <v>131.71291368713307</v>
      </c>
      <c r="K219" s="46">
        <v>141.02466666583473</v>
      </c>
      <c r="L219" s="46">
        <v>133.14502305778481</v>
      </c>
      <c r="M219" s="46">
        <v>133.14502305778481</v>
      </c>
      <c r="N219" s="46">
        <v>131.16052118041216</v>
      </c>
      <c r="O219" s="47">
        <v>140.90684468499134</v>
      </c>
      <c r="P219" s="48">
        <v>141.07048922334172</v>
      </c>
      <c r="Q219" s="66">
        <v>142.0480807360002</v>
      </c>
      <c r="R219" s="46">
        <f t="shared" si="6"/>
        <v>121.78797793091552</v>
      </c>
      <c r="S219" s="46">
        <f t="shared" si="7"/>
        <v>142.0480807360002</v>
      </c>
      <c r="T219" s="49"/>
      <c r="W219" s="64"/>
      <c r="X219" s="66"/>
    </row>
    <row r="220" spans="1:24" x14ac:dyDescent="0.25">
      <c r="A220" s="44">
        <v>211</v>
      </c>
      <c r="B220" s="45" t="s">
        <v>244</v>
      </c>
      <c r="C220" s="46">
        <v>114.62093167454196</v>
      </c>
      <c r="D220" s="46">
        <v>112.85614306020022</v>
      </c>
      <c r="E220" s="46">
        <v>111.64263746543941</v>
      </c>
      <c r="F220" s="46">
        <v>118.14649127205683</v>
      </c>
      <c r="G220" s="46">
        <v>117.93552339841401</v>
      </c>
      <c r="H220" s="46">
        <v>116.97222746587659</v>
      </c>
      <c r="I220" s="46">
        <v>118.81611811181634</v>
      </c>
      <c r="J220" s="46">
        <v>122.72452722148228</v>
      </c>
      <c r="K220" s="46">
        <v>125.2339671204663</v>
      </c>
      <c r="L220" s="46">
        <v>124.6766512201486</v>
      </c>
      <c r="M220" s="46">
        <v>124.6766512201486</v>
      </c>
      <c r="N220" s="46">
        <v>123.89828949199</v>
      </c>
      <c r="O220" s="47">
        <v>128.59284078119614</v>
      </c>
      <c r="P220" s="48">
        <v>128.70304052746008</v>
      </c>
      <c r="Q220" s="66">
        <v>128.70304052746008</v>
      </c>
      <c r="R220" s="46">
        <f t="shared" si="6"/>
        <v>111.64263746543941</v>
      </c>
      <c r="S220" s="46">
        <f t="shared" si="7"/>
        <v>128.70304052746008</v>
      </c>
      <c r="T220" s="49"/>
      <c r="W220" s="64"/>
      <c r="X220" s="66"/>
    </row>
    <row r="221" spans="1:24" x14ac:dyDescent="0.25">
      <c r="A221" s="44">
        <v>212</v>
      </c>
      <c r="B221" s="45" t="s">
        <v>245</v>
      </c>
      <c r="C221" s="46">
        <v>107.77203124890752</v>
      </c>
      <c r="D221" s="46">
        <v>109.47747560337137</v>
      </c>
      <c r="E221" s="46">
        <v>109.34486721339549</v>
      </c>
      <c r="F221" s="46">
        <v>113.98871307244087</v>
      </c>
      <c r="G221" s="46">
        <v>116.54481313367633</v>
      </c>
      <c r="H221" s="46">
        <v>122.60273571416811</v>
      </c>
      <c r="I221" s="46">
        <v>124.98534520437821</v>
      </c>
      <c r="J221" s="46">
        <v>123.55497784128724</v>
      </c>
      <c r="K221" s="46">
        <v>125.51403656975954</v>
      </c>
      <c r="L221" s="46">
        <v>123.76039454491159</v>
      </c>
      <c r="M221" s="46">
        <v>123.76039454491159</v>
      </c>
      <c r="N221" s="46">
        <v>117.15433979812786</v>
      </c>
      <c r="O221" s="47">
        <v>119.57671720965604</v>
      </c>
      <c r="P221" s="48">
        <v>118.81716129301505</v>
      </c>
      <c r="Q221" s="66">
        <v>118.81716129301505</v>
      </c>
      <c r="R221" s="46">
        <f t="shared" si="6"/>
        <v>107.77203124890752</v>
      </c>
      <c r="S221" s="46">
        <f t="shared" si="7"/>
        <v>125.51403656975954</v>
      </c>
      <c r="T221" s="49"/>
      <c r="W221" s="64"/>
      <c r="X221" s="66"/>
    </row>
    <row r="222" spans="1:24" x14ac:dyDescent="0.25">
      <c r="A222" s="44">
        <v>213</v>
      </c>
      <c r="B222" s="45" t="s">
        <v>246</v>
      </c>
      <c r="C222" s="46">
        <v>147.70333390277551</v>
      </c>
      <c r="D222" s="46">
        <v>156.58640592411197</v>
      </c>
      <c r="E222" s="46">
        <v>161.39049444432777</v>
      </c>
      <c r="F222" s="46">
        <v>169.7523875701942</v>
      </c>
      <c r="G222" s="46">
        <v>177.67755667876642</v>
      </c>
      <c r="H222" s="46">
        <v>181.28274344147127</v>
      </c>
      <c r="I222" s="46">
        <v>185.59133232348682</v>
      </c>
      <c r="J222" s="46">
        <v>183.59537079088631</v>
      </c>
      <c r="K222" s="46">
        <v>180.67884954658805</v>
      </c>
      <c r="L222" s="46">
        <v>171.69326204004861</v>
      </c>
      <c r="M222" s="46">
        <v>171.69326204004861</v>
      </c>
      <c r="N222" s="46">
        <v>170.68484618633852</v>
      </c>
      <c r="O222" s="47">
        <v>168.91817625479001</v>
      </c>
      <c r="P222" s="48">
        <v>169.03933518008844</v>
      </c>
      <c r="Q222" s="66">
        <v>169.03933518008844</v>
      </c>
      <c r="R222" s="46">
        <f t="shared" si="6"/>
        <v>147.70333390277551</v>
      </c>
      <c r="S222" s="46">
        <f t="shared" si="7"/>
        <v>185.59133232348682</v>
      </c>
      <c r="T222" s="49"/>
      <c r="W222" s="64"/>
      <c r="X222" s="66"/>
    </row>
    <row r="223" spans="1:24" x14ac:dyDescent="0.25">
      <c r="A223" s="44">
        <v>214</v>
      </c>
      <c r="B223" s="45" t="s">
        <v>247</v>
      </c>
      <c r="C223" s="46">
        <v>107.8821839767845</v>
      </c>
      <c r="D223" s="46">
        <v>104.18792573210685</v>
      </c>
      <c r="E223" s="46">
        <v>110.77654421803393</v>
      </c>
      <c r="F223" s="46">
        <v>115.41230807847451</v>
      </c>
      <c r="G223" s="46">
        <v>118.38822265275411</v>
      </c>
      <c r="H223" s="46">
        <v>119.10658068986208</v>
      </c>
      <c r="I223" s="46">
        <v>115.27627711234368</v>
      </c>
      <c r="J223" s="46">
        <v>120.07176420143549</v>
      </c>
      <c r="K223" s="46">
        <v>124.21891945693983</v>
      </c>
      <c r="L223" s="46">
        <v>116.10378026592269</v>
      </c>
      <c r="M223" s="46">
        <v>116.10378026592269</v>
      </c>
      <c r="N223" s="46">
        <v>109.18069283306266</v>
      </c>
      <c r="O223" s="47">
        <v>111.40042122159906</v>
      </c>
      <c r="P223" s="48">
        <v>111.64219909984192</v>
      </c>
      <c r="Q223" s="66">
        <v>111.64219909984192</v>
      </c>
      <c r="R223" s="46">
        <f t="shared" si="6"/>
        <v>104.18792573210685</v>
      </c>
      <c r="S223" s="46">
        <f t="shared" si="7"/>
        <v>124.21891945693983</v>
      </c>
      <c r="T223" s="49"/>
      <c r="W223" s="64"/>
      <c r="X223" s="66"/>
    </row>
    <row r="224" spans="1:24" x14ac:dyDescent="0.25">
      <c r="A224" s="44">
        <v>215</v>
      </c>
      <c r="B224" s="45" t="s">
        <v>248</v>
      </c>
      <c r="C224" s="46">
        <v>117.30045763300016</v>
      </c>
      <c r="D224" s="46">
        <v>120.82801440176654</v>
      </c>
      <c r="E224" s="46">
        <v>116.33002435453992</v>
      </c>
      <c r="F224" s="46">
        <v>122.66841182539778</v>
      </c>
      <c r="G224" s="46">
        <v>119.14209416074246</v>
      </c>
      <c r="H224" s="46">
        <v>119.52633492100455</v>
      </c>
      <c r="I224" s="46">
        <v>115.30684804513605</v>
      </c>
      <c r="J224" s="46">
        <v>117.81429111354996</v>
      </c>
      <c r="K224" s="46">
        <v>123.55663587372676</v>
      </c>
      <c r="L224" s="46">
        <v>107.50981448348978</v>
      </c>
      <c r="M224" s="46">
        <v>107.50981448348978</v>
      </c>
      <c r="N224" s="46">
        <v>110.33131276061106</v>
      </c>
      <c r="O224" s="47">
        <v>115.32119767712024</v>
      </c>
      <c r="P224" s="48">
        <v>115.03638555311943</v>
      </c>
      <c r="Q224" s="66">
        <v>115.03638555311943</v>
      </c>
      <c r="R224" s="46">
        <f t="shared" si="6"/>
        <v>107.50981448348978</v>
      </c>
      <c r="S224" s="46">
        <f t="shared" si="7"/>
        <v>123.55663587372676</v>
      </c>
      <c r="T224" s="49"/>
      <c r="W224" s="64"/>
      <c r="X224" s="66"/>
    </row>
    <row r="225" spans="1:24" x14ac:dyDescent="0.25">
      <c r="A225" s="44">
        <v>216</v>
      </c>
      <c r="B225" s="45" t="s">
        <v>249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7">
        <v>0</v>
      </c>
      <c r="P225" s="48">
        <v>0</v>
      </c>
      <c r="Q225" s="66">
        <v>0</v>
      </c>
      <c r="R225" s="46">
        <f t="shared" si="6"/>
        <v>0</v>
      </c>
      <c r="S225" s="46">
        <f t="shared" si="7"/>
        <v>0</v>
      </c>
      <c r="T225" s="49"/>
      <c r="W225" s="64"/>
      <c r="X225" s="66"/>
    </row>
    <row r="226" spans="1:24" x14ac:dyDescent="0.25">
      <c r="A226" s="44">
        <v>217</v>
      </c>
      <c r="B226" s="45" t="s">
        <v>250</v>
      </c>
      <c r="C226" s="46">
        <v>128.47979519995931</v>
      </c>
      <c r="D226" s="46">
        <v>124.07048635371322</v>
      </c>
      <c r="E226" s="46">
        <v>135.82656304254357</v>
      </c>
      <c r="F226" s="46">
        <v>141.48475570512008</v>
      </c>
      <c r="G226" s="46">
        <v>143.60975270003681</v>
      </c>
      <c r="H226" s="46">
        <v>144.03102374223636</v>
      </c>
      <c r="I226" s="46">
        <v>149.3284086650668</v>
      </c>
      <c r="J226" s="46">
        <v>151.85467972699257</v>
      </c>
      <c r="K226" s="46">
        <v>160.26451139114636</v>
      </c>
      <c r="L226" s="46">
        <v>156.81359301442009</v>
      </c>
      <c r="M226" s="46">
        <v>156.81359301442009</v>
      </c>
      <c r="N226" s="46">
        <v>154.0372695782963</v>
      </c>
      <c r="O226" s="47">
        <v>157.24466980669936</v>
      </c>
      <c r="P226" s="48">
        <v>157.18458310332613</v>
      </c>
      <c r="Q226" s="66">
        <v>157.18458310332613</v>
      </c>
      <c r="R226" s="46">
        <f t="shared" si="6"/>
        <v>124.07048635371322</v>
      </c>
      <c r="S226" s="46">
        <f t="shared" si="7"/>
        <v>160.26451139114636</v>
      </c>
      <c r="T226" s="49"/>
      <c r="W226" s="64"/>
      <c r="X226" s="66"/>
    </row>
    <row r="227" spans="1:24" x14ac:dyDescent="0.25">
      <c r="A227" s="44">
        <v>218</v>
      </c>
      <c r="B227" s="45" t="s">
        <v>251</v>
      </c>
      <c r="C227" s="46">
        <v>118.65978891208061</v>
      </c>
      <c r="D227" s="46">
        <v>117.57437342610781</v>
      </c>
      <c r="E227" s="46">
        <v>122.002927861454</v>
      </c>
      <c r="F227" s="46">
        <v>126.66817427991768</v>
      </c>
      <c r="G227" s="46">
        <v>133.04164658672548</v>
      </c>
      <c r="H227" s="46">
        <v>131.60541057072155</v>
      </c>
      <c r="I227" s="46">
        <v>135.75990059288631</v>
      </c>
      <c r="J227" s="46">
        <v>136.19849887395878</v>
      </c>
      <c r="K227" s="46">
        <v>140.40298800234822</v>
      </c>
      <c r="L227" s="46">
        <v>143.44189484674027</v>
      </c>
      <c r="M227" s="46">
        <v>143.44189484674027</v>
      </c>
      <c r="N227" s="46">
        <v>140.15935700661802</v>
      </c>
      <c r="O227" s="47">
        <v>140.85117437297242</v>
      </c>
      <c r="P227" s="48">
        <v>140.77215556143193</v>
      </c>
      <c r="Q227" s="66">
        <v>140.77215556143193</v>
      </c>
      <c r="R227" s="46">
        <f t="shared" si="6"/>
        <v>117.57437342610781</v>
      </c>
      <c r="S227" s="46">
        <f t="shared" si="7"/>
        <v>143.44189484674027</v>
      </c>
      <c r="T227" s="49"/>
      <c r="W227" s="64"/>
      <c r="X227" s="66"/>
    </row>
    <row r="228" spans="1:24" x14ac:dyDescent="0.25">
      <c r="A228" s="44">
        <v>219</v>
      </c>
      <c r="B228" s="45" t="s">
        <v>252</v>
      </c>
      <c r="C228" s="46">
        <v>133.36895154638935</v>
      </c>
      <c r="D228" s="46">
        <v>135.54430049445091</v>
      </c>
      <c r="E228" s="46">
        <v>138.41926491514681</v>
      </c>
      <c r="F228" s="46">
        <v>143.3813512463696</v>
      </c>
      <c r="G228" s="46">
        <v>147.48758615053123</v>
      </c>
      <c r="H228" s="46">
        <v>147.18401289765771</v>
      </c>
      <c r="I228" s="46">
        <v>147.88862087865689</v>
      </c>
      <c r="J228" s="46">
        <v>145.71785355347802</v>
      </c>
      <c r="K228" s="46">
        <v>151.12981421430311</v>
      </c>
      <c r="L228" s="46">
        <v>149.05114237351503</v>
      </c>
      <c r="M228" s="46">
        <v>149.05114237351503</v>
      </c>
      <c r="N228" s="46">
        <v>149.3417198546135</v>
      </c>
      <c r="O228" s="47">
        <v>148.33443270007851</v>
      </c>
      <c r="P228" s="48">
        <v>148.21027909940125</v>
      </c>
      <c r="Q228" s="66">
        <v>148.21027909940125</v>
      </c>
      <c r="R228" s="46">
        <f t="shared" si="6"/>
        <v>133.36895154638935</v>
      </c>
      <c r="S228" s="46">
        <f t="shared" si="7"/>
        <v>151.12981421430311</v>
      </c>
      <c r="T228" s="49"/>
      <c r="W228" s="64"/>
      <c r="X228" s="66"/>
    </row>
    <row r="229" spans="1:24" x14ac:dyDescent="0.25">
      <c r="A229" s="44">
        <v>220</v>
      </c>
      <c r="B229" s="45" t="s">
        <v>253</v>
      </c>
      <c r="C229" s="46">
        <v>122.93593240712002</v>
      </c>
      <c r="D229" s="46">
        <v>128.62317732898435</v>
      </c>
      <c r="E229" s="46">
        <v>131.21180841246112</v>
      </c>
      <c r="F229" s="46">
        <v>135.59252910647965</v>
      </c>
      <c r="G229" s="46">
        <v>140.70703507314281</v>
      </c>
      <c r="H229" s="46">
        <v>139.83087531796451</v>
      </c>
      <c r="I229" s="46">
        <v>142.87202238208275</v>
      </c>
      <c r="J229" s="46">
        <v>144.46365553557766</v>
      </c>
      <c r="K229" s="46">
        <v>145.39102587869303</v>
      </c>
      <c r="L229" s="46">
        <v>137.78652394812985</v>
      </c>
      <c r="M229" s="46">
        <v>137.78652394812985</v>
      </c>
      <c r="N229" s="46">
        <v>132.96522604388292</v>
      </c>
      <c r="O229" s="47">
        <v>135.16080425908922</v>
      </c>
      <c r="P229" s="48">
        <v>135.33192194849067</v>
      </c>
      <c r="Q229" s="66">
        <v>135.33192194849067</v>
      </c>
      <c r="R229" s="46">
        <f t="shared" si="6"/>
        <v>122.93593240712002</v>
      </c>
      <c r="S229" s="46">
        <f t="shared" si="7"/>
        <v>145.39102587869303</v>
      </c>
      <c r="T229" s="49"/>
      <c r="W229" s="64"/>
      <c r="X229" s="66"/>
    </row>
    <row r="230" spans="1:24" x14ac:dyDescent="0.25">
      <c r="A230" s="44">
        <v>221</v>
      </c>
      <c r="B230" s="45" t="s">
        <v>254</v>
      </c>
      <c r="C230" s="46">
        <v>212.28722861833168</v>
      </c>
      <c r="D230" s="46">
        <v>219.92845908293521</v>
      </c>
      <c r="E230" s="46">
        <v>202.07443308034004</v>
      </c>
      <c r="F230" s="46">
        <v>210.61774675620293</v>
      </c>
      <c r="G230" s="46">
        <v>210.59416536311866</v>
      </c>
      <c r="H230" s="46">
        <v>224.96995884397023</v>
      </c>
      <c r="I230" s="46">
        <v>220.0825675197685</v>
      </c>
      <c r="J230" s="46">
        <v>218.43700611035811</v>
      </c>
      <c r="K230" s="46">
        <v>224.71649190758586</v>
      </c>
      <c r="L230" s="46">
        <v>196.79680680136653</v>
      </c>
      <c r="M230" s="46">
        <v>196.79680680136653</v>
      </c>
      <c r="N230" s="46">
        <v>193.86885684354215</v>
      </c>
      <c r="O230" s="47">
        <v>217.45354745679842</v>
      </c>
      <c r="P230" s="48">
        <v>216.08564628320798</v>
      </c>
      <c r="Q230" s="66">
        <v>216.08564628320798</v>
      </c>
      <c r="R230" s="46">
        <f t="shared" si="6"/>
        <v>193.86885684354215</v>
      </c>
      <c r="S230" s="46">
        <f t="shared" si="7"/>
        <v>224.96995884397023</v>
      </c>
      <c r="T230" s="49"/>
      <c r="W230" s="64"/>
      <c r="X230" s="66"/>
    </row>
    <row r="231" spans="1:24" x14ac:dyDescent="0.25">
      <c r="A231" s="44">
        <v>222</v>
      </c>
      <c r="B231" s="45" t="s">
        <v>255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7">
        <v>0</v>
      </c>
      <c r="P231" s="48">
        <v>0</v>
      </c>
      <c r="Q231" s="66">
        <v>0</v>
      </c>
      <c r="R231" s="46">
        <f t="shared" si="6"/>
        <v>0</v>
      </c>
      <c r="S231" s="46">
        <f t="shared" si="7"/>
        <v>0</v>
      </c>
      <c r="T231" s="49"/>
      <c r="W231" s="64"/>
      <c r="X231" s="66"/>
    </row>
    <row r="232" spans="1:24" x14ac:dyDescent="0.25">
      <c r="A232" s="44">
        <v>223</v>
      </c>
      <c r="B232" s="45" t="s">
        <v>256</v>
      </c>
      <c r="C232" s="46">
        <v>117.61208905884943</v>
      </c>
      <c r="D232" s="46">
        <v>114.03398967819226</v>
      </c>
      <c r="E232" s="46">
        <v>108.0425405680971</v>
      </c>
      <c r="F232" s="46">
        <v>113.09137786092182</v>
      </c>
      <c r="G232" s="46">
        <v>107.82579629296103</v>
      </c>
      <c r="H232" s="46">
        <v>113.29542304921208</v>
      </c>
      <c r="I232" s="46">
        <v>105.19923728580116</v>
      </c>
      <c r="J232" s="46">
        <v>103.62018687757835</v>
      </c>
      <c r="K232" s="46">
        <v>112.33174127013521</v>
      </c>
      <c r="L232" s="46">
        <v>102.17791270133101</v>
      </c>
      <c r="M232" s="46">
        <v>102.17791270133101</v>
      </c>
      <c r="N232" s="46">
        <v>100.01454861033456</v>
      </c>
      <c r="O232" s="47">
        <v>106.01752795180235</v>
      </c>
      <c r="P232" s="48">
        <v>106.3047859467481</v>
      </c>
      <c r="Q232" s="66">
        <v>106.3047859467481</v>
      </c>
      <c r="R232" s="46">
        <f t="shared" si="6"/>
        <v>100.01454861033456</v>
      </c>
      <c r="S232" s="46">
        <f t="shared" si="7"/>
        <v>117.61208905884943</v>
      </c>
      <c r="T232" s="49"/>
      <c r="W232" s="64"/>
      <c r="X232" s="66"/>
    </row>
    <row r="233" spans="1:24" x14ac:dyDescent="0.25">
      <c r="A233" s="44">
        <v>224</v>
      </c>
      <c r="B233" s="45" t="s">
        <v>257</v>
      </c>
      <c r="C233" s="46">
        <v>246.82074801236965</v>
      </c>
      <c r="D233" s="46">
        <v>234.13301894908685</v>
      </c>
      <c r="E233" s="46">
        <v>218.14764214805882</v>
      </c>
      <c r="F233" s="46">
        <v>222.96922236620787</v>
      </c>
      <c r="G233" s="46">
        <v>215.70489717083424</v>
      </c>
      <c r="H233" s="46">
        <v>211.04571526847153</v>
      </c>
      <c r="I233" s="46">
        <v>206.80355557223308</v>
      </c>
      <c r="J233" s="46">
        <v>225.71135692876601</v>
      </c>
      <c r="K233" s="46">
        <v>253.04463343008857</v>
      </c>
      <c r="L233" s="46">
        <v>244.21884526101786</v>
      </c>
      <c r="M233" s="46">
        <v>244.21884526101786</v>
      </c>
      <c r="N233" s="46">
        <v>270.98857137510925</v>
      </c>
      <c r="O233" s="47">
        <v>292.30291036004212</v>
      </c>
      <c r="P233" s="48">
        <v>291.82036923331594</v>
      </c>
      <c r="Q233" s="66">
        <v>291.82036923331594</v>
      </c>
      <c r="R233" s="46">
        <f t="shared" si="6"/>
        <v>206.80355557223308</v>
      </c>
      <c r="S233" s="46">
        <f t="shared" si="7"/>
        <v>292.30291036004212</v>
      </c>
      <c r="T233" s="49"/>
      <c r="W233" s="64"/>
      <c r="X233" s="66"/>
    </row>
    <row r="234" spans="1:24" x14ac:dyDescent="0.25">
      <c r="A234" s="44">
        <v>225</v>
      </c>
      <c r="B234" s="45" t="s">
        <v>258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7">
        <v>0</v>
      </c>
      <c r="P234" s="48">
        <v>0</v>
      </c>
      <c r="Q234" s="66">
        <v>0</v>
      </c>
      <c r="R234" s="46">
        <f t="shared" si="6"/>
        <v>0</v>
      </c>
      <c r="S234" s="46">
        <f t="shared" si="7"/>
        <v>0</v>
      </c>
      <c r="T234" s="49"/>
      <c r="W234" s="64"/>
      <c r="X234" s="66"/>
    </row>
    <row r="235" spans="1:24" x14ac:dyDescent="0.25">
      <c r="A235" s="44">
        <v>226</v>
      </c>
      <c r="B235" s="45" t="s">
        <v>259</v>
      </c>
      <c r="C235" s="46">
        <v>111.47151460039626</v>
      </c>
      <c r="D235" s="46">
        <v>113.93444329044762</v>
      </c>
      <c r="E235" s="46">
        <v>108.93856628628433</v>
      </c>
      <c r="F235" s="46">
        <v>110.98961211847651</v>
      </c>
      <c r="G235" s="46">
        <v>106.14467783362144</v>
      </c>
      <c r="H235" s="46">
        <v>111.7289532090042</v>
      </c>
      <c r="I235" s="46">
        <v>110.86174731011633</v>
      </c>
      <c r="J235" s="46">
        <v>112.24048468365078</v>
      </c>
      <c r="K235" s="46">
        <v>118.23920430570402</v>
      </c>
      <c r="L235" s="46">
        <v>109.26908823745241</v>
      </c>
      <c r="M235" s="46">
        <v>109.26908823745241</v>
      </c>
      <c r="N235" s="46">
        <v>109.50303312250644</v>
      </c>
      <c r="O235" s="47">
        <v>106.62042700428134</v>
      </c>
      <c r="P235" s="48">
        <v>107.13928217596882</v>
      </c>
      <c r="Q235" s="66">
        <v>107.13928217596882</v>
      </c>
      <c r="R235" s="46">
        <f t="shared" si="6"/>
        <v>106.14467783362144</v>
      </c>
      <c r="S235" s="46">
        <f t="shared" si="7"/>
        <v>118.23920430570402</v>
      </c>
      <c r="T235" s="49"/>
      <c r="W235" s="64"/>
      <c r="X235" s="66"/>
    </row>
    <row r="236" spans="1:24" x14ac:dyDescent="0.25">
      <c r="A236" s="44">
        <v>227</v>
      </c>
      <c r="B236" s="45" t="s">
        <v>260</v>
      </c>
      <c r="C236" s="46">
        <v>104.78501413403667</v>
      </c>
      <c r="D236" s="46">
        <v>112.93763977729192</v>
      </c>
      <c r="E236" s="46">
        <v>116.68257032540498</v>
      </c>
      <c r="F236" s="46">
        <v>120.67746311405601</v>
      </c>
      <c r="G236" s="46">
        <v>122.3768291736733</v>
      </c>
      <c r="H236" s="46">
        <v>128.94099772019604</v>
      </c>
      <c r="I236" s="46">
        <v>129.22834673246899</v>
      </c>
      <c r="J236" s="46">
        <v>130.1286965049332</v>
      </c>
      <c r="K236" s="46">
        <v>128.78584771801596</v>
      </c>
      <c r="L236" s="46">
        <v>126.21028959804124</v>
      </c>
      <c r="M236" s="46">
        <v>126.21028959804124</v>
      </c>
      <c r="N236" s="46">
        <v>126.21028959804124</v>
      </c>
      <c r="O236" s="47">
        <v>128.28828414055963</v>
      </c>
      <c r="P236" s="48">
        <v>120.11143498441699</v>
      </c>
      <c r="Q236" s="66">
        <v>120.11143498441699</v>
      </c>
      <c r="R236" s="46">
        <f t="shared" si="6"/>
        <v>104.78501413403667</v>
      </c>
      <c r="S236" s="46">
        <f t="shared" si="7"/>
        <v>130.1286965049332</v>
      </c>
      <c r="T236" s="49"/>
      <c r="W236" s="64"/>
      <c r="X236" s="66"/>
    </row>
    <row r="237" spans="1:24" x14ac:dyDescent="0.25">
      <c r="A237" s="44">
        <v>228</v>
      </c>
      <c r="B237" s="45" t="s">
        <v>261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7">
        <v>0</v>
      </c>
      <c r="P237" s="48">
        <v>0</v>
      </c>
      <c r="Q237" s="66">
        <v>0</v>
      </c>
      <c r="R237" s="46">
        <f t="shared" si="6"/>
        <v>0</v>
      </c>
      <c r="S237" s="46">
        <f t="shared" si="7"/>
        <v>0</v>
      </c>
      <c r="T237" s="49"/>
      <c r="W237" s="64"/>
      <c r="X237" s="66"/>
    </row>
    <row r="238" spans="1:24" x14ac:dyDescent="0.25">
      <c r="A238" s="44">
        <v>229</v>
      </c>
      <c r="B238" s="45" t="s">
        <v>262</v>
      </c>
      <c r="C238" s="46">
        <v>106.69879819197807</v>
      </c>
      <c r="D238" s="46">
        <v>114.30372945484638</v>
      </c>
      <c r="E238" s="46">
        <v>112.89924331108001</v>
      </c>
      <c r="F238" s="46">
        <v>109.46571192697388</v>
      </c>
      <c r="G238" s="46">
        <v>117.24185122474483</v>
      </c>
      <c r="H238" s="46">
        <v>119.1512888185992</v>
      </c>
      <c r="I238" s="46">
        <v>116.33739328195777</v>
      </c>
      <c r="J238" s="46">
        <v>109.7349200932489</v>
      </c>
      <c r="K238" s="46">
        <v>110.40077829426932</v>
      </c>
      <c r="L238" s="46">
        <v>107.53083343856412</v>
      </c>
      <c r="M238" s="46">
        <v>107.53083343856412</v>
      </c>
      <c r="N238" s="46">
        <v>108.61124921803416</v>
      </c>
      <c r="O238" s="47">
        <v>108.45202201699489</v>
      </c>
      <c r="P238" s="48">
        <v>110.02140850380266</v>
      </c>
      <c r="Q238" s="66">
        <v>110.02140850380266</v>
      </c>
      <c r="R238" s="46">
        <f t="shared" si="6"/>
        <v>106.69879819197807</v>
      </c>
      <c r="S238" s="46">
        <f t="shared" si="7"/>
        <v>119.1512888185992</v>
      </c>
      <c r="T238" s="49"/>
      <c r="W238" s="64"/>
      <c r="X238" s="66"/>
    </row>
    <row r="239" spans="1:24" x14ac:dyDescent="0.25">
      <c r="A239" s="44">
        <v>230</v>
      </c>
      <c r="B239" s="45" t="s">
        <v>263</v>
      </c>
      <c r="C239" s="46">
        <v>212.72078174393391</v>
      </c>
      <c r="D239" s="46">
        <v>207.76105145056118</v>
      </c>
      <c r="E239" s="46">
        <v>214.61187550152857</v>
      </c>
      <c r="F239" s="46">
        <v>220.54492415784037</v>
      </c>
      <c r="G239" s="46">
        <v>212.92064992710834</v>
      </c>
      <c r="H239" s="46">
        <v>199.6458793525982</v>
      </c>
      <c r="I239" s="46">
        <v>195.49846669763863</v>
      </c>
      <c r="J239" s="46">
        <v>199.39298552675496</v>
      </c>
      <c r="K239" s="46">
        <v>250.33759304028968</v>
      </c>
      <c r="L239" s="46">
        <v>252.13250356916092</v>
      </c>
      <c r="M239" s="46">
        <v>252.13250356916092</v>
      </c>
      <c r="N239" s="46">
        <v>285.31598967598251</v>
      </c>
      <c r="O239" s="47">
        <v>304.35250108562133</v>
      </c>
      <c r="P239" s="48">
        <v>307.85069719567679</v>
      </c>
      <c r="Q239" s="66">
        <v>307.85069719567679</v>
      </c>
      <c r="R239" s="46">
        <f t="shared" si="6"/>
        <v>195.49846669763863</v>
      </c>
      <c r="S239" s="46">
        <f t="shared" si="7"/>
        <v>307.85069719567679</v>
      </c>
      <c r="T239" s="49"/>
      <c r="W239" s="64"/>
      <c r="X239" s="66"/>
    </row>
    <row r="240" spans="1:24" x14ac:dyDescent="0.25">
      <c r="A240" s="44">
        <v>231</v>
      </c>
      <c r="B240" s="45" t="s">
        <v>264</v>
      </c>
      <c r="C240" s="46">
        <v>103.3065964851843</v>
      </c>
      <c r="D240" s="46">
        <v>105.80672878814997</v>
      </c>
      <c r="E240" s="46">
        <v>109.98702814157946</v>
      </c>
      <c r="F240" s="46">
        <v>116.76901962791939</v>
      </c>
      <c r="G240" s="46">
        <v>122.68291080823572</v>
      </c>
      <c r="H240" s="46">
        <v>125.38331692740682</v>
      </c>
      <c r="I240" s="46">
        <v>123.80890346535813</v>
      </c>
      <c r="J240" s="46">
        <v>124.85834505406892</v>
      </c>
      <c r="K240" s="46">
        <v>128.9857475931862</v>
      </c>
      <c r="L240" s="46">
        <v>127.01439075693611</v>
      </c>
      <c r="M240" s="46">
        <v>127.01439075693611</v>
      </c>
      <c r="N240" s="46">
        <v>127.11795057953643</v>
      </c>
      <c r="O240" s="47">
        <v>134.67028734513707</v>
      </c>
      <c r="P240" s="48">
        <v>134.78359320200698</v>
      </c>
      <c r="Q240" s="66">
        <v>134.78359320200698</v>
      </c>
      <c r="R240" s="46">
        <f t="shared" si="6"/>
        <v>103.3065964851843</v>
      </c>
      <c r="S240" s="46">
        <f t="shared" si="7"/>
        <v>134.78359320200698</v>
      </c>
      <c r="T240" s="49"/>
      <c r="W240" s="64"/>
      <c r="X240" s="66"/>
    </row>
    <row r="241" spans="1:24" x14ac:dyDescent="0.25">
      <c r="A241" s="44">
        <v>232</v>
      </c>
      <c r="B241" s="45" t="s">
        <v>265</v>
      </c>
      <c r="C241" s="46">
        <v>0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7">
        <v>0</v>
      </c>
      <c r="P241" s="48">
        <v>0</v>
      </c>
      <c r="Q241" s="66">
        <v>0</v>
      </c>
      <c r="R241" s="46">
        <f t="shared" si="6"/>
        <v>0</v>
      </c>
      <c r="S241" s="46">
        <f t="shared" si="7"/>
        <v>0</v>
      </c>
      <c r="T241" s="49"/>
      <c r="W241" s="64"/>
      <c r="X241" s="66"/>
    </row>
    <row r="242" spans="1:24" x14ac:dyDescent="0.25">
      <c r="A242" s="44">
        <v>233</v>
      </c>
      <c r="B242" s="45" t="s">
        <v>266</v>
      </c>
      <c r="C242" s="46">
        <v>0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7">
        <v>0</v>
      </c>
      <c r="P242" s="48">
        <v>0</v>
      </c>
      <c r="Q242" s="66">
        <v>0</v>
      </c>
      <c r="R242" s="46">
        <f t="shared" si="6"/>
        <v>0</v>
      </c>
      <c r="S242" s="46">
        <f t="shared" si="7"/>
        <v>0</v>
      </c>
      <c r="T242" s="49"/>
      <c r="W242" s="64"/>
      <c r="X242" s="66"/>
    </row>
    <row r="243" spans="1:24" x14ac:dyDescent="0.25">
      <c r="A243" s="44">
        <v>234</v>
      </c>
      <c r="B243" s="45" t="s">
        <v>267</v>
      </c>
      <c r="C243" s="46">
        <v>209.66430956194176</v>
      </c>
      <c r="D243" s="46">
        <v>235.94237894359966</v>
      </c>
      <c r="E243" s="46">
        <v>213.93795398175865</v>
      </c>
      <c r="F243" s="46">
        <v>199.46171049573078</v>
      </c>
      <c r="G243" s="46">
        <v>200.14375434400549</v>
      </c>
      <c r="H243" s="46">
        <v>196.18024636275146</v>
      </c>
      <c r="I243" s="46">
        <v>177.68227785956211</v>
      </c>
      <c r="J243" s="46">
        <v>177.68227785956211</v>
      </c>
      <c r="K243" s="46">
        <v>177.68227785956211</v>
      </c>
      <c r="L243" s="46">
        <v>228.43546408615904</v>
      </c>
      <c r="M243" s="46">
        <v>228.43546408615904</v>
      </c>
      <c r="N243" s="46">
        <v>193.11194471805976</v>
      </c>
      <c r="O243" s="47">
        <v>199.07344282505275</v>
      </c>
      <c r="P243" s="48">
        <v>199.82731891909413</v>
      </c>
      <c r="Q243" s="66">
        <v>199.82731891909413</v>
      </c>
      <c r="R243" s="46">
        <f t="shared" si="6"/>
        <v>177.68227785956211</v>
      </c>
      <c r="S243" s="46">
        <f t="shared" si="7"/>
        <v>235.94237894359966</v>
      </c>
      <c r="T243" s="49"/>
      <c r="W243" s="64"/>
      <c r="X243" s="66"/>
    </row>
    <row r="244" spans="1:24" x14ac:dyDescent="0.25">
      <c r="A244" s="44">
        <v>235</v>
      </c>
      <c r="B244" s="45" t="s">
        <v>268</v>
      </c>
      <c r="C244" s="46">
        <v>0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7">
        <v>0</v>
      </c>
      <c r="P244" s="48">
        <v>0</v>
      </c>
      <c r="Q244" s="66">
        <v>0</v>
      </c>
      <c r="R244" s="46">
        <f t="shared" si="6"/>
        <v>0</v>
      </c>
      <c r="S244" s="46">
        <f t="shared" si="7"/>
        <v>0</v>
      </c>
      <c r="T244" s="49"/>
      <c r="W244" s="64"/>
      <c r="X244" s="66"/>
    </row>
    <row r="245" spans="1:24" x14ac:dyDescent="0.25">
      <c r="A245" s="44">
        <v>236</v>
      </c>
      <c r="B245" s="45" t="s">
        <v>269</v>
      </c>
      <c r="C245" s="46">
        <v>110.36987166313865</v>
      </c>
      <c r="D245" s="46">
        <v>115.91939823688391</v>
      </c>
      <c r="E245" s="46">
        <v>113.96453710415284</v>
      </c>
      <c r="F245" s="46">
        <v>118.73500385499894</v>
      </c>
      <c r="G245" s="46">
        <v>121.67789978382879</v>
      </c>
      <c r="H245" s="46">
        <v>119.5588587759168</v>
      </c>
      <c r="I245" s="46">
        <v>118.22429280170212</v>
      </c>
      <c r="J245" s="46">
        <v>119.02641604664478</v>
      </c>
      <c r="K245" s="46">
        <v>118.05704900568263</v>
      </c>
      <c r="L245" s="46">
        <v>117.80623186363115</v>
      </c>
      <c r="M245" s="46">
        <v>117.80623186363115</v>
      </c>
      <c r="N245" s="46">
        <v>113.68100799416318</v>
      </c>
      <c r="O245" s="47">
        <v>114.92724676598658</v>
      </c>
      <c r="P245" s="48">
        <v>114.90724651469013</v>
      </c>
      <c r="Q245" s="66">
        <v>114.90724651469013</v>
      </c>
      <c r="R245" s="46">
        <f t="shared" si="6"/>
        <v>110.36987166313865</v>
      </c>
      <c r="S245" s="46">
        <f t="shared" si="7"/>
        <v>121.67789978382879</v>
      </c>
      <c r="T245" s="49"/>
      <c r="W245" s="64"/>
      <c r="X245" s="66"/>
    </row>
    <row r="246" spans="1:24" x14ac:dyDescent="0.25">
      <c r="A246" s="44">
        <v>237</v>
      </c>
      <c r="B246" s="45" t="s">
        <v>270</v>
      </c>
      <c r="C246" s="46">
        <v>0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7">
        <v>0</v>
      </c>
      <c r="P246" s="48">
        <v>0</v>
      </c>
      <c r="Q246" s="66">
        <v>0</v>
      </c>
      <c r="R246" s="46">
        <f t="shared" si="6"/>
        <v>0</v>
      </c>
      <c r="S246" s="46">
        <f t="shared" si="7"/>
        <v>0</v>
      </c>
      <c r="T246" s="49"/>
      <c r="W246" s="64"/>
      <c r="X246" s="66"/>
    </row>
    <row r="247" spans="1:24" x14ac:dyDescent="0.25">
      <c r="A247" s="44">
        <v>238</v>
      </c>
      <c r="B247" s="45" t="s">
        <v>271</v>
      </c>
      <c r="C247" s="46">
        <v>128.29590816659226</v>
      </c>
      <c r="D247" s="46">
        <v>140.67667970837127</v>
      </c>
      <c r="E247" s="46">
        <v>149.14736496380783</v>
      </c>
      <c r="F247" s="46">
        <v>150.16855756842216</v>
      </c>
      <c r="G247" s="46">
        <v>162.12939082164576</v>
      </c>
      <c r="H247" s="46">
        <v>167.30249560131244</v>
      </c>
      <c r="I247" s="46">
        <v>157.50868094614412</v>
      </c>
      <c r="J247" s="46">
        <v>134.57830065308946</v>
      </c>
      <c r="K247" s="46">
        <v>142.09431293836997</v>
      </c>
      <c r="L247" s="46">
        <v>131.89634143284513</v>
      </c>
      <c r="M247" s="46">
        <v>131.89634143284513</v>
      </c>
      <c r="N247" s="46">
        <v>137.97840869311707</v>
      </c>
      <c r="O247" s="47">
        <v>144.41782581842295</v>
      </c>
      <c r="P247" s="48">
        <v>144.11605700912634</v>
      </c>
      <c r="Q247" s="66">
        <v>144.11605700912634</v>
      </c>
      <c r="R247" s="46">
        <f t="shared" si="6"/>
        <v>128.29590816659226</v>
      </c>
      <c r="S247" s="46">
        <f t="shared" si="7"/>
        <v>167.30249560131244</v>
      </c>
      <c r="T247" s="49"/>
      <c r="W247" s="64"/>
      <c r="X247" s="66"/>
    </row>
    <row r="248" spans="1:24" x14ac:dyDescent="0.25">
      <c r="A248" s="44">
        <v>239</v>
      </c>
      <c r="B248" s="45" t="s">
        <v>272</v>
      </c>
      <c r="C248" s="46">
        <v>118.87085751863617</v>
      </c>
      <c r="D248" s="46">
        <v>123.36308300635548</v>
      </c>
      <c r="E248" s="46">
        <v>126.52935076378805</v>
      </c>
      <c r="F248" s="46">
        <v>134.48492035788641</v>
      </c>
      <c r="G248" s="46">
        <v>134.60324210309159</v>
      </c>
      <c r="H248" s="46">
        <v>137.0413129930017</v>
      </c>
      <c r="I248" s="46">
        <v>137.56181569418479</v>
      </c>
      <c r="J248" s="46">
        <v>139.40545119607674</v>
      </c>
      <c r="K248" s="46">
        <v>135.58663076129693</v>
      </c>
      <c r="L248" s="46">
        <v>133.96388723272358</v>
      </c>
      <c r="M248" s="46">
        <v>133.96388723272358</v>
      </c>
      <c r="N248" s="46">
        <v>129.21962328770243</v>
      </c>
      <c r="O248" s="47">
        <v>131.47035734642182</v>
      </c>
      <c r="P248" s="48">
        <v>131.06161687183572</v>
      </c>
      <c r="Q248" s="66">
        <v>131.06161687183572</v>
      </c>
      <c r="R248" s="46">
        <f t="shared" si="6"/>
        <v>118.87085751863617</v>
      </c>
      <c r="S248" s="46">
        <f t="shared" si="7"/>
        <v>139.40545119607674</v>
      </c>
      <c r="T248" s="49"/>
      <c r="W248" s="64"/>
      <c r="X248" s="66"/>
    </row>
    <row r="249" spans="1:24" x14ac:dyDescent="0.25">
      <c r="A249" s="44">
        <v>240</v>
      </c>
      <c r="B249" s="45" t="s">
        <v>273</v>
      </c>
      <c r="C249" s="46">
        <v>150.83384148546469</v>
      </c>
      <c r="D249" s="46">
        <v>150.72240549802655</v>
      </c>
      <c r="E249" s="46">
        <v>170.20950879470135</v>
      </c>
      <c r="F249" s="46">
        <v>156.92637289254867</v>
      </c>
      <c r="G249" s="46">
        <v>160.14170920305565</v>
      </c>
      <c r="H249" s="46">
        <v>162.10402663542769</v>
      </c>
      <c r="I249" s="46">
        <v>163.41108920747641</v>
      </c>
      <c r="J249" s="46">
        <v>157.81261076691763</v>
      </c>
      <c r="K249" s="46">
        <v>165.83636343913179</v>
      </c>
      <c r="L249" s="46">
        <v>140.47227607012925</v>
      </c>
      <c r="M249" s="46">
        <v>140.47227607012925</v>
      </c>
      <c r="N249" s="46">
        <v>142.55130433467343</v>
      </c>
      <c r="O249" s="47">
        <v>144.55840798362971</v>
      </c>
      <c r="P249" s="48">
        <v>125.90848948350362</v>
      </c>
      <c r="Q249" s="66">
        <v>125.90848948350362</v>
      </c>
      <c r="R249" s="46">
        <f t="shared" si="6"/>
        <v>125.90848948350362</v>
      </c>
      <c r="S249" s="46">
        <f t="shared" si="7"/>
        <v>170.20950879470135</v>
      </c>
      <c r="T249" s="49"/>
      <c r="W249" s="64"/>
      <c r="X249" s="66"/>
    </row>
    <row r="250" spans="1:24" x14ac:dyDescent="0.25">
      <c r="A250" s="44">
        <v>241</v>
      </c>
      <c r="B250" s="45" t="s">
        <v>274</v>
      </c>
      <c r="C250" s="46">
        <v>0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7">
        <v>0</v>
      </c>
      <c r="P250" s="48">
        <v>0</v>
      </c>
      <c r="Q250" s="66">
        <v>0</v>
      </c>
      <c r="R250" s="46">
        <f t="shared" si="6"/>
        <v>0</v>
      </c>
      <c r="S250" s="46">
        <f t="shared" si="7"/>
        <v>0</v>
      </c>
      <c r="T250" s="49"/>
      <c r="W250" s="64"/>
      <c r="X250" s="66"/>
    </row>
    <row r="251" spans="1:24" x14ac:dyDescent="0.25">
      <c r="A251" s="44">
        <v>242</v>
      </c>
      <c r="B251" s="45" t="s">
        <v>275</v>
      </c>
      <c r="C251" s="46">
        <v>356.10734667686671</v>
      </c>
      <c r="D251" s="46">
        <v>326.86291025350147</v>
      </c>
      <c r="E251" s="46">
        <v>363.90018199073319</v>
      </c>
      <c r="F251" s="46">
        <v>318.84569222163071</v>
      </c>
      <c r="G251" s="46">
        <v>372.67143951434178</v>
      </c>
      <c r="H251" s="46">
        <v>380.38092124353403</v>
      </c>
      <c r="I251" s="46">
        <v>506.7586426107398</v>
      </c>
      <c r="J251" s="46">
        <v>407.81337953905563</v>
      </c>
      <c r="K251" s="46">
        <v>436.8743900408262</v>
      </c>
      <c r="L251" s="46">
        <v>404.19178921893302</v>
      </c>
      <c r="M251" s="46">
        <v>404.19178921893302</v>
      </c>
      <c r="N251" s="46">
        <v>368.96464588939335</v>
      </c>
      <c r="O251" s="47">
        <v>515.2608537178661</v>
      </c>
      <c r="P251" s="48">
        <v>520.20513762599785</v>
      </c>
      <c r="Q251" s="66">
        <v>520.20513762599785</v>
      </c>
      <c r="R251" s="46">
        <f t="shared" si="6"/>
        <v>318.84569222163071</v>
      </c>
      <c r="S251" s="46">
        <f t="shared" si="7"/>
        <v>520.20513762599785</v>
      </c>
      <c r="T251" s="49"/>
      <c r="W251" s="64"/>
      <c r="X251" s="66"/>
    </row>
    <row r="252" spans="1:24" x14ac:dyDescent="0.25">
      <c r="A252" s="44">
        <v>243</v>
      </c>
      <c r="B252" s="45" t="s">
        <v>276</v>
      </c>
      <c r="C252" s="46">
        <v>117.92605269171813</v>
      </c>
      <c r="D252" s="46">
        <v>118.43059427091886</v>
      </c>
      <c r="E252" s="46">
        <v>119.75523680200337</v>
      </c>
      <c r="F252" s="46">
        <v>124.3613094589826</v>
      </c>
      <c r="G252" s="46">
        <v>123.603106514578</v>
      </c>
      <c r="H252" s="46">
        <v>120.78065894036534</v>
      </c>
      <c r="I252" s="46">
        <v>120.697061126431</v>
      </c>
      <c r="J252" s="46">
        <v>118.78417138878352</v>
      </c>
      <c r="K252" s="46">
        <v>115.12442910062416</v>
      </c>
      <c r="L252" s="46">
        <v>114.25021531439718</v>
      </c>
      <c r="M252" s="46">
        <v>114.25021531439718</v>
      </c>
      <c r="N252" s="46">
        <v>110.73912760230509</v>
      </c>
      <c r="O252" s="47">
        <v>114.03896153141217</v>
      </c>
      <c r="P252" s="48">
        <v>113.87153479716477</v>
      </c>
      <c r="Q252" s="66">
        <v>113.87153479716477</v>
      </c>
      <c r="R252" s="46">
        <f t="shared" si="6"/>
        <v>110.73912760230509</v>
      </c>
      <c r="S252" s="46">
        <f t="shared" si="7"/>
        <v>124.3613094589826</v>
      </c>
      <c r="T252" s="49"/>
      <c r="W252" s="64"/>
      <c r="X252" s="66"/>
    </row>
    <row r="253" spans="1:24" x14ac:dyDescent="0.25">
      <c r="A253" s="44">
        <v>244</v>
      </c>
      <c r="B253" s="45" t="s">
        <v>277</v>
      </c>
      <c r="C253" s="46">
        <v>125.88333204777899</v>
      </c>
      <c r="D253" s="46">
        <v>131.19804176324499</v>
      </c>
      <c r="E253" s="46">
        <v>127.73608739671045</v>
      </c>
      <c r="F253" s="46">
        <v>134.1490868224441</v>
      </c>
      <c r="G253" s="46">
        <v>140.51894054759615</v>
      </c>
      <c r="H253" s="46">
        <v>138.96062842062773</v>
      </c>
      <c r="I253" s="46">
        <v>136.06003665175945</v>
      </c>
      <c r="J253" s="46">
        <v>131.69607310732792</v>
      </c>
      <c r="K253" s="46">
        <v>129.97873840854766</v>
      </c>
      <c r="L253" s="46">
        <v>128.46677726516822</v>
      </c>
      <c r="M253" s="46">
        <v>128.46677726516822</v>
      </c>
      <c r="N253" s="46">
        <v>128.61679730868042</v>
      </c>
      <c r="O253" s="47">
        <v>124.7335219567658</v>
      </c>
      <c r="P253" s="48">
        <v>124.17352811526767</v>
      </c>
      <c r="Q253" s="66">
        <v>124.17352811526767</v>
      </c>
      <c r="R253" s="46">
        <f t="shared" si="6"/>
        <v>124.17352811526767</v>
      </c>
      <c r="S253" s="46">
        <f t="shared" si="7"/>
        <v>140.51894054759615</v>
      </c>
      <c r="T253" s="49"/>
      <c r="W253" s="64"/>
      <c r="X253" s="66"/>
    </row>
    <row r="254" spans="1:24" x14ac:dyDescent="0.25">
      <c r="A254" s="44">
        <v>245</v>
      </c>
      <c r="B254" s="45" t="s">
        <v>278</v>
      </c>
      <c r="C254" s="46">
        <v>0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7">
        <v>0</v>
      </c>
      <c r="P254" s="48">
        <v>0</v>
      </c>
      <c r="Q254" s="66">
        <v>0</v>
      </c>
      <c r="R254" s="46">
        <f t="shared" si="6"/>
        <v>0</v>
      </c>
      <c r="S254" s="46">
        <f t="shared" si="7"/>
        <v>0</v>
      </c>
      <c r="T254" s="49"/>
      <c r="W254" s="64"/>
      <c r="X254" s="66"/>
    </row>
    <row r="255" spans="1:24" x14ac:dyDescent="0.25">
      <c r="A255" s="44">
        <v>246</v>
      </c>
      <c r="B255" s="45" t="s">
        <v>279</v>
      </c>
      <c r="C255" s="46">
        <v>119.82796021294047</v>
      </c>
      <c r="D255" s="46">
        <v>121.81628760642802</v>
      </c>
      <c r="E255" s="46">
        <v>123.47383434611268</v>
      </c>
      <c r="F255" s="46">
        <v>127.24621488874637</v>
      </c>
      <c r="G255" s="46">
        <v>128.24411908010259</v>
      </c>
      <c r="H255" s="46">
        <v>136.69056521411454</v>
      </c>
      <c r="I255" s="46">
        <v>134.64172863299731</v>
      </c>
      <c r="J255" s="46">
        <v>136.7148803583728</v>
      </c>
      <c r="K255" s="46">
        <v>139.13717410398155</v>
      </c>
      <c r="L255" s="46">
        <v>138.77411401489644</v>
      </c>
      <c r="M255" s="46">
        <v>138.77411401489644</v>
      </c>
      <c r="N255" s="46">
        <v>136.38516340555228</v>
      </c>
      <c r="O255" s="47">
        <v>138.37670677593286</v>
      </c>
      <c r="P255" s="48">
        <v>138.41591881404588</v>
      </c>
      <c r="Q255" s="66">
        <v>138.41591881404588</v>
      </c>
      <c r="R255" s="46">
        <f t="shared" si="6"/>
        <v>119.82796021294047</v>
      </c>
      <c r="S255" s="46">
        <f t="shared" si="7"/>
        <v>139.13717410398155</v>
      </c>
      <c r="T255" s="49"/>
      <c r="W255" s="64"/>
      <c r="X255" s="66"/>
    </row>
    <row r="256" spans="1:24" x14ac:dyDescent="0.25">
      <c r="A256" s="44">
        <v>247</v>
      </c>
      <c r="B256" s="45" t="s">
        <v>280</v>
      </c>
      <c r="C256" s="46">
        <v>0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7">
        <v>0</v>
      </c>
      <c r="P256" s="48">
        <v>0</v>
      </c>
      <c r="Q256" s="66">
        <v>0</v>
      </c>
      <c r="R256" s="46">
        <f t="shared" si="6"/>
        <v>0</v>
      </c>
      <c r="S256" s="46">
        <f t="shared" si="7"/>
        <v>0</v>
      </c>
      <c r="T256" s="49"/>
      <c r="W256" s="64"/>
      <c r="X256" s="66"/>
    </row>
    <row r="257" spans="1:24" x14ac:dyDescent="0.25">
      <c r="A257" s="44">
        <v>248</v>
      </c>
      <c r="B257" s="45" t="s">
        <v>281</v>
      </c>
      <c r="C257" s="46">
        <v>106.52698913304491</v>
      </c>
      <c r="D257" s="46">
        <v>106.74522738424082</v>
      </c>
      <c r="E257" s="46">
        <v>106.48514459364169</v>
      </c>
      <c r="F257" s="46">
        <v>110.84862038006588</v>
      </c>
      <c r="G257" s="46">
        <v>109.88610158097696</v>
      </c>
      <c r="H257" s="46">
        <v>107.71523567393591</v>
      </c>
      <c r="I257" s="46">
        <v>105.73568503975631</v>
      </c>
      <c r="J257" s="46">
        <v>107.89847910512729</v>
      </c>
      <c r="K257" s="46">
        <v>105.3323149278889</v>
      </c>
      <c r="L257" s="46">
        <v>106.59125456595045</v>
      </c>
      <c r="M257" s="46">
        <v>106.59125456595045</v>
      </c>
      <c r="N257" s="46">
        <v>103.22634123713455</v>
      </c>
      <c r="O257" s="47">
        <v>105.15382242517649</v>
      </c>
      <c r="P257" s="48">
        <v>104.88046414341099</v>
      </c>
      <c r="Q257" s="66">
        <v>104.88046414341099</v>
      </c>
      <c r="R257" s="46">
        <f t="shared" si="6"/>
        <v>103.22634123713455</v>
      </c>
      <c r="S257" s="46">
        <f t="shared" si="7"/>
        <v>110.84862038006588</v>
      </c>
      <c r="T257" s="49"/>
      <c r="W257" s="64"/>
      <c r="X257" s="66"/>
    </row>
    <row r="258" spans="1:24" x14ac:dyDescent="0.25">
      <c r="A258" s="44">
        <v>249</v>
      </c>
      <c r="B258" s="45" t="s">
        <v>282</v>
      </c>
      <c r="C258" s="46">
        <v>221.58758738758871</v>
      </c>
      <c r="D258" s="46">
        <v>247.22794519229066</v>
      </c>
      <c r="E258" s="46">
        <v>232.88515302021887</v>
      </c>
      <c r="F258" s="46">
        <v>277.74398434611595</v>
      </c>
      <c r="G258" s="46">
        <v>277.74398434611595</v>
      </c>
      <c r="H258" s="46">
        <v>222.09242164988186</v>
      </c>
      <c r="I258" s="46">
        <v>254.20502919604493</v>
      </c>
      <c r="J258" s="46">
        <v>269.36616340651381</v>
      </c>
      <c r="K258" s="46">
        <v>320.72404320795943</v>
      </c>
      <c r="L258" s="46">
        <v>264.28938963334946</v>
      </c>
      <c r="M258" s="46">
        <v>264.28938963334946</v>
      </c>
      <c r="N258" s="46">
        <v>268.05738217935317</v>
      </c>
      <c r="O258" s="47">
        <v>275.20045264784198</v>
      </c>
      <c r="P258" s="48">
        <v>274.42668008433293</v>
      </c>
      <c r="Q258" s="66">
        <v>274.42668008433293</v>
      </c>
      <c r="R258" s="46">
        <f t="shared" si="6"/>
        <v>221.58758738758871</v>
      </c>
      <c r="S258" s="46">
        <f t="shared" si="7"/>
        <v>320.72404320795943</v>
      </c>
      <c r="T258" s="49"/>
      <c r="W258" s="64"/>
      <c r="X258" s="66"/>
    </row>
    <row r="259" spans="1:24" x14ac:dyDescent="0.25">
      <c r="A259" s="44">
        <v>250</v>
      </c>
      <c r="B259" s="45" t="s">
        <v>283</v>
      </c>
      <c r="C259" s="46">
        <v>134.95633661083926</v>
      </c>
      <c r="D259" s="46">
        <v>139.69867799685849</v>
      </c>
      <c r="E259" s="46">
        <v>139.12201700007515</v>
      </c>
      <c r="F259" s="46">
        <v>144.38125915304718</v>
      </c>
      <c r="G259" s="46">
        <v>150.17625746933143</v>
      </c>
      <c r="H259" s="46">
        <v>140.34004514833771</v>
      </c>
      <c r="I259" s="46">
        <v>131.80866421312192</v>
      </c>
      <c r="J259" s="46">
        <v>127.12010618047233</v>
      </c>
      <c r="K259" s="46">
        <v>140.77056564168828</v>
      </c>
      <c r="L259" s="46">
        <v>123.25932795426162</v>
      </c>
      <c r="M259" s="46">
        <v>123.25932795426162</v>
      </c>
      <c r="N259" s="46">
        <v>123.50587117441989</v>
      </c>
      <c r="O259" s="47">
        <v>124.93993765050328</v>
      </c>
      <c r="P259" s="48">
        <v>124.85324082243667</v>
      </c>
      <c r="Q259" s="66">
        <v>124.85324082243667</v>
      </c>
      <c r="R259" s="46">
        <f t="shared" si="6"/>
        <v>123.25932795426162</v>
      </c>
      <c r="S259" s="46">
        <f t="shared" si="7"/>
        <v>150.17625746933143</v>
      </c>
      <c r="T259" s="49"/>
      <c r="W259" s="64"/>
      <c r="X259" s="66"/>
    </row>
    <row r="260" spans="1:24" x14ac:dyDescent="0.25">
      <c r="A260" s="44">
        <v>251</v>
      </c>
      <c r="B260" s="45" t="s">
        <v>284</v>
      </c>
      <c r="C260" s="46">
        <v>114.1206946562714</v>
      </c>
      <c r="D260" s="46">
        <v>124.38942341893731</v>
      </c>
      <c r="E260" s="46">
        <v>116.2098894633194</v>
      </c>
      <c r="F260" s="46">
        <v>116.48567259664414</v>
      </c>
      <c r="G260" s="46">
        <v>122.06355188753173</v>
      </c>
      <c r="H260" s="46">
        <v>127.74139121474299</v>
      </c>
      <c r="I260" s="46">
        <v>122.98120235831695</v>
      </c>
      <c r="J260" s="46">
        <v>120.05062442928225</v>
      </c>
      <c r="K260" s="46">
        <v>121.151169971782</v>
      </c>
      <c r="L260" s="46">
        <v>118.74362526908922</v>
      </c>
      <c r="M260" s="46">
        <v>118.74362526908922</v>
      </c>
      <c r="N260" s="46">
        <v>114.00358297263323</v>
      </c>
      <c r="O260" s="47">
        <v>112.88362883320468</v>
      </c>
      <c r="P260" s="48">
        <v>112.95590954034735</v>
      </c>
      <c r="Q260" s="66">
        <v>113.4636319187324</v>
      </c>
      <c r="R260" s="46">
        <f t="shared" si="6"/>
        <v>112.88362883320468</v>
      </c>
      <c r="S260" s="46">
        <f t="shared" si="7"/>
        <v>127.74139121474299</v>
      </c>
      <c r="T260" s="49"/>
      <c r="W260" s="64"/>
      <c r="X260" s="66"/>
    </row>
    <row r="261" spans="1:24" x14ac:dyDescent="0.25">
      <c r="A261" s="44">
        <v>252</v>
      </c>
      <c r="B261" s="45" t="s">
        <v>285</v>
      </c>
      <c r="C261" s="46">
        <v>172.14831309344615</v>
      </c>
      <c r="D261" s="46">
        <v>176.8199174135533</v>
      </c>
      <c r="E261" s="46">
        <v>173.88127722630497</v>
      </c>
      <c r="F261" s="46">
        <v>185.92903902124803</v>
      </c>
      <c r="G261" s="46">
        <v>190.70506348075108</v>
      </c>
      <c r="H261" s="46">
        <v>202.08270059367183</v>
      </c>
      <c r="I261" s="46">
        <v>199.82184545038737</v>
      </c>
      <c r="J261" s="46">
        <v>197.16615368390964</v>
      </c>
      <c r="K261" s="46">
        <v>247.46745063731774</v>
      </c>
      <c r="L261" s="46">
        <v>212.25063527889995</v>
      </c>
      <c r="M261" s="46">
        <v>212.25063527889995</v>
      </c>
      <c r="N261" s="46">
        <v>204.45044125495988</v>
      </c>
      <c r="O261" s="47">
        <v>227.15710327068174</v>
      </c>
      <c r="P261" s="48">
        <v>226.84273013687948</v>
      </c>
      <c r="Q261" s="66">
        <v>226.84273013687948</v>
      </c>
      <c r="R261" s="46">
        <f t="shared" si="6"/>
        <v>172.14831309344615</v>
      </c>
      <c r="S261" s="46">
        <f t="shared" si="7"/>
        <v>247.46745063731774</v>
      </c>
      <c r="T261" s="49"/>
      <c r="W261" s="64"/>
      <c r="X261" s="66"/>
    </row>
    <row r="262" spans="1:24" x14ac:dyDescent="0.25">
      <c r="A262" s="44">
        <v>253</v>
      </c>
      <c r="B262" s="45" t="s">
        <v>286</v>
      </c>
      <c r="C262" s="46">
        <v>258.2292352524193</v>
      </c>
      <c r="D262" s="46">
        <v>263.78080087387514</v>
      </c>
      <c r="E262" s="46">
        <v>260.36228232172863</v>
      </c>
      <c r="F262" s="46">
        <v>293.16591205261881</v>
      </c>
      <c r="G262" s="46">
        <v>295.33772187729085</v>
      </c>
      <c r="H262" s="46">
        <v>328.30227163082151</v>
      </c>
      <c r="I262" s="46">
        <v>361.82548398739425</v>
      </c>
      <c r="J262" s="46">
        <v>287.48810400929557</v>
      </c>
      <c r="K262" s="46">
        <v>350.02441038393192</v>
      </c>
      <c r="L262" s="46">
        <v>306.87666142266153</v>
      </c>
      <c r="M262" s="46">
        <v>306.87666142266153</v>
      </c>
      <c r="N262" s="46">
        <v>298.63970647315045</v>
      </c>
      <c r="O262" s="47">
        <v>296.2091788660274</v>
      </c>
      <c r="P262" s="48">
        <v>266.29553251925728</v>
      </c>
      <c r="Q262" s="66">
        <v>266.29553251925728</v>
      </c>
      <c r="R262" s="46">
        <f t="shared" si="6"/>
        <v>258.2292352524193</v>
      </c>
      <c r="S262" s="46">
        <f t="shared" si="7"/>
        <v>361.82548398739425</v>
      </c>
      <c r="T262" s="49"/>
      <c r="W262" s="64"/>
      <c r="X262" s="66"/>
    </row>
    <row r="263" spans="1:24" x14ac:dyDescent="0.25">
      <c r="A263" s="44">
        <v>254</v>
      </c>
      <c r="B263" s="45" t="s">
        <v>287</v>
      </c>
      <c r="C263" s="46">
        <v>0</v>
      </c>
      <c r="D263" s="46">
        <v>0</v>
      </c>
      <c r="E263" s="46">
        <v>0</v>
      </c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7">
        <v>0</v>
      </c>
      <c r="P263" s="48">
        <v>0</v>
      </c>
      <c r="Q263" s="66">
        <v>0</v>
      </c>
      <c r="R263" s="46">
        <f t="shared" si="6"/>
        <v>0</v>
      </c>
      <c r="S263" s="46">
        <f t="shared" si="7"/>
        <v>0</v>
      </c>
      <c r="T263" s="49"/>
      <c r="W263" s="64"/>
      <c r="X263" s="66"/>
    </row>
    <row r="264" spans="1:24" x14ac:dyDescent="0.25">
      <c r="A264" s="44">
        <v>255</v>
      </c>
      <c r="B264" s="45" t="s">
        <v>288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7">
        <v>0</v>
      </c>
      <c r="P264" s="48">
        <v>0</v>
      </c>
      <c r="Q264" s="66">
        <v>0</v>
      </c>
      <c r="R264" s="46">
        <f t="shared" si="6"/>
        <v>0</v>
      </c>
      <c r="S264" s="46">
        <f t="shared" si="7"/>
        <v>0</v>
      </c>
      <c r="T264" s="49"/>
      <c r="W264" s="64"/>
      <c r="X264" s="66"/>
    </row>
    <row r="265" spans="1:24" x14ac:dyDescent="0.25">
      <c r="A265" s="44">
        <v>256</v>
      </c>
      <c r="B265" s="45" t="s">
        <v>289</v>
      </c>
      <c r="C265" s="46">
        <v>0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7">
        <v>0</v>
      </c>
      <c r="P265" s="48">
        <v>0</v>
      </c>
      <c r="Q265" s="66">
        <v>0</v>
      </c>
      <c r="R265" s="46">
        <f t="shared" si="6"/>
        <v>0</v>
      </c>
      <c r="S265" s="46">
        <f t="shared" si="7"/>
        <v>0</v>
      </c>
      <c r="T265" s="49"/>
      <c r="W265" s="64"/>
      <c r="X265" s="66"/>
    </row>
    <row r="266" spans="1:24" x14ac:dyDescent="0.25">
      <c r="A266" s="44">
        <v>257</v>
      </c>
      <c r="B266" s="45" t="s">
        <v>290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7">
        <v>0</v>
      </c>
      <c r="P266" s="48">
        <v>0</v>
      </c>
      <c r="Q266" s="66">
        <v>0</v>
      </c>
      <c r="R266" s="46">
        <f t="shared" si="6"/>
        <v>0</v>
      </c>
      <c r="S266" s="46">
        <f t="shared" si="7"/>
        <v>0</v>
      </c>
      <c r="T266" s="49"/>
      <c r="W266" s="64"/>
      <c r="X266" s="66"/>
    </row>
    <row r="267" spans="1:24" x14ac:dyDescent="0.25">
      <c r="A267" s="44">
        <v>258</v>
      </c>
      <c r="B267" s="45" t="s">
        <v>291</v>
      </c>
      <c r="C267" s="46">
        <v>125.10612347660364</v>
      </c>
      <c r="D267" s="46">
        <v>128.44425417943717</v>
      </c>
      <c r="E267" s="46">
        <v>133.00118044789664</v>
      </c>
      <c r="F267" s="46">
        <v>139.13254225178929</v>
      </c>
      <c r="G267" s="46">
        <v>131.92311579508396</v>
      </c>
      <c r="H267" s="46">
        <v>128.82886146375765</v>
      </c>
      <c r="I267" s="46">
        <v>121.59051787761635</v>
      </c>
      <c r="J267" s="46">
        <v>129.43308767781073</v>
      </c>
      <c r="K267" s="46">
        <v>132.35530444069499</v>
      </c>
      <c r="L267" s="46">
        <v>133.4364306730439</v>
      </c>
      <c r="M267" s="46">
        <v>133.4364306730439</v>
      </c>
      <c r="N267" s="46">
        <v>124.56585760083183</v>
      </c>
      <c r="O267" s="47">
        <v>122.43417033067121</v>
      </c>
      <c r="P267" s="48">
        <v>122.37258036436609</v>
      </c>
      <c r="Q267" s="66">
        <v>122.37258036436609</v>
      </c>
      <c r="R267" s="46">
        <f t="shared" ref="R267:R330" si="8">MIN(C267:Q267)</f>
        <v>121.59051787761635</v>
      </c>
      <c r="S267" s="46">
        <f t="shared" ref="S267:S330" si="9">MAX(C267:Q267)</f>
        <v>139.13254225178929</v>
      </c>
      <c r="T267" s="49"/>
      <c r="W267" s="64"/>
      <c r="X267" s="66"/>
    </row>
    <row r="268" spans="1:24" x14ac:dyDescent="0.25">
      <c r="A268" s="44">
        <v>259</v>
      </c>
      <c r="B268" s="45" t="s">
        <v>292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7">
        <v>0</v>
      </c>
      <c r="P268" s="48">
        <v>0</v>
      </c>
      <c r="Q268" s="66">
        <v>0</v>
      </c>
      <c r="R268" s="46">
        <f t="shared" si="8"/>
        <v>0</v>
      </c>
      <c r="S268" s="46">
        <f t="shared" si="9"/>
        <v>0</v>
      </c>
      <c r="T268" s="49"/>
      <c r="W268" s="64"/>
      <c r="X268" s="66"/>
    </row>
    <row r="269" spans="1:24" x14ac:dyDescent="0.25">
      <c r="A269" s="44">
        <v>260</v>
      </c>
      <c r="B269" s="45" t="s">
        <v>293</v>
      </c>
      <c r="C269" s="46">
        <v>0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7">
        <v>0</v>
      </c>
      <c r="P269" s="48">
        <v>0</v>
      </c>
      <c r="Q269" s="66">
        <v>0</v>
      </c>
      <c r="R269" s="46">
        <f t="shared" si="8"/>
        <v>0</v>
      </c>
      <c r="S269" s="46">
        <f t="shared" si="9"/>
        <v>0</v>
      </c>
      <c r="T269" s="49"/>
      <c r="W269" s="64"/>
      <c r="X269" s="66"/>
    </row>
    <row r="270" spans="1:24" x14ac:dyDescent="0.25">
      <c r="A270" s="44">
        <v>261</v>
      </c>
      <c r="B270" s="45" t="s">
        <v>294</v>
      </c>
      <c r="C270" s="46">
        <v>134.25879820676519</v>
      </c>
      <c r="D270" s="46">
        <v>140.85652003499229</v>
      </c>
      <c r="E270" s="46">
        <v>145.43909583297804</v>
      </c>
      <c r="F270" s="46">
        <v>150.45154449370207</v>
      </c>
      <c r="G270" s="46">
        <v>153.14862097452979</v>
      </c>
      <c r="H270" s="46">
        <v>161.11380794084826</v>
      </c>
      <c r="I270" s="46">
        <v>163.42273447633141</v>
      </c>
      <c r="J270" s="46">
        <v>164.53921757942595</v>
      </c>
      <c r="K270" s="46">
        <v>174.74236508582334</v>
      </c>
      <c r="L270" s="46">
        <v>170.0491313823652</v>
      </c>
      <c r="M270" s="46">
        <v>170.0491313823652</v>
      </c>
      <c r="N270" s="46">
        <v>176.5037647409651</v>
      </c>
      <c r="O270" s="47">
        <v>183.89360961571367</v>
      </c>
      <c r="P270" s="48">
        <v>183.896274648743</v>
      </c>
      <c r="Q270" s="66">
        <v>183.896274648743</v>
      </c>
      <c r="R270" s="46">
        <f t="shared" si="8"/>
        <v>134.25879820676519</v>
      </c>
      <c r="S270" s="46">
        <f t="shared" si="9"/>
        <v>183.896274648743</v>
      </c>
      <c r="T270" s="49"/>
      <c r="W270" s="64"/>
      <c r="X270" s="66"/>
    </row>
    <row r="271" spans="1:24" x14ac:dyDescent="0.25">
      <c r="A271" s="44">
        <v>262</v>
      </c>
      <c r="B271" s="45" t="s">
        <v>295</v>
      </c>
      <c r="C271" s="46">
        <v>121.97822602092769</v>
      </c>
      <c r="D271" s="46">
        <v>125.14965863437355</v>
      </c>
      <c r="E271" s="46">
        <v>130.69284209587616</v>
      </c>
      <c r="F271" s="46">
        <v>137.24888427694162</v>
      </c>
      <c r="G271" s="46">
        <v>146.10337393977571</v>
      </c>
      <c r="H271" s="46">
        <v>146.86226507767338</v>
      </c>
      <c r="I271" s="46">
        <v>137.05614049371223</v>
      </c>
      <c r="J271" s="46">
        <v>134.95124687248577</v>
      </c>
      <c r="K271" s="46">
        <v>140.35596022145833</v>
      </c>
      <c r="L271" s="46">
        <v>119.94583426664332</v>
      </c>
      <c r="M271" s="46">
        <v>119.94583426664332</v>
      </c>
      <c r="N271" s="46">
        <v>112.53509990051158</v>
      </c>
      <c r="O271" s="47">
        <v>106.64761566853704</v>
      </c>
      <c r="P271" s="48">
        <v>106.49667549865403</v>
      </c>
      <c r="Q271" s="66">
        <v>106.49667549865403</v>
      </c>
      <c r="R271" s="46">
        <f t="shared" si="8"/>
        <v>106.49667549865403</v>
      </c>
      <c r="S271" s="46">
        <f t="shared" si="9"/>
        <v>146.86226507767338</v>
      </c>
      <c r="T271" s="49"/>
      <c r="W271" s="64"/>
      <c r="X271" s="66"/>
    </row>
    <row r="272" spans="1:24" x14ac:dyDescent="0.25">
      <c r="A272" s="44">
        <v>263</v>
      </c>
      <c r="B272" s="45" t="s">
        <v>296</v>
      </c>
      <c r="C272" s="46">
        <v>163.35271365964203</v>
      </c>
      <c r="D272" s="46">
        <v>159.17198713179633</v>
      </c>
      <c r="E272" s="46">
        <v>169.38715978789293</v>
      </c>
      <c r="F272" s="46">
        <v>142.40860608776958</v>
      </c>
      <c r="G272" s="46">
        <v>149.71899423617762</v>
      </c>
      <c r="H272" s="46">
        <v>138.98174680252225</v>
      </c>
      <c r="I272" s="46">
        <v>124.43352020956901</v>
      </c>
      <c r="J272" s="46">
        <v>151.08185949898166</v>
      </c>
      <c r="K272" s="46">
        <v>171.90667963305592</v>
      </c>
      <c r="L272" s="46">
        <v>152.23183779980153</v>
      </c>
      <c r="M272" s="46">
        <v>152.23183779980153</v>
      </c>
      <c r="N272" s="46">
        <v>171.37979791275509</v>
      </c>
      <c r="O272" s="47">
        <v>177.91498669627742</v>
      </c>
      <c r="P272" s="48">
        <v>175.56921292863575</v>
      </c>
      <c r="Q272" s="66">
        <v>175.56921292863575</v>
      </c>
      <c r="R272" s="46">
        <f t="shared" si="8"/>
        <v>124.43352020956901</v>
      </c>
      <c r="S272" s="46">
        <f t="shared" si="9"/>
        <v>177.91498669627742</v>
      </c>
      <c r="T272" s="49"/>
      <c r="W272" s="64"/>
      <c r="X272" s="66"/>
    </row>
    <row r="273" spans="1:24" x14ac:dyDescent="0.25">
      <c r="A273" s="44">
        <v>264</v>
      </c>
      <c r="B273" s="45" t="s">
        <v>297</v>
      </c>
      <c r="C273" s="46">
        <v>126.84112982849516</v>
      </c>
      <c r="D273" s="46">
        <v>133.28403438142632</v>
      </c>
      <c r="E273" s="46">
        <v>136.02116757896979</v>
      </c>
      <c r="F273" s="46">
        <v>143.53526783909615</v>
      </c>
      <c r="G273" s="46">
        <v>145.1038168224124</v>
      </c>
      <c r="H273" s="46">
        <v>144.44548709794927</v>
      </c>
      <c r="I273" s="46">
        <v>140.30816173177155</v>
      </c>
      <c r="J273" s="46">
        <v>141.60017916673115</v>
      </c>
      <c r="K273" s="46">
        <v>151.84235187606708</v>
      </c>
      <c r="L273" s="46">
        <v>149.07358659822506</v>
      </c>
      <c r="M273" s="46">
        <v>149.07358659822506</v>
      </c>
      <c r="N273" s="46">
        <v>149.07358659822506</v>
      </c>
      <c r="O273" s="47">
        <v>156.51999584699627</v>
      </c>
      <c r="P273" s="48">
        <v>156.34738836365887</v>
      </c>
      <c r="Q273" s="66">
        <v>156.11191666365184</v>
      </c>
      <c r="R273" s="46">
        <f t="shared" si="8"/>
        <v>126.84112982849516</v>
      </c>
      <c r="S273" s="46">
        <f t="shared" si="9"/>
        <v>156.51999584699627</v>
      </c>
      <c r="T273" s="49"/>
      <c r="W273" s="64"/>
      <c r="X273" s="66"/>
    </row>
    <row r="274" spans="1:24" x14ac:dyDescent="0.25">
      <c r="A274" s="44">
        <v>265</v>
      </c>
      <c r="B274" s="45" t="s">
        <v>298</v>
      </c>
      <c r="C274" s="46">
        <v>129.29127440044144</v>
      </c>
      <c r="D274" s="46">
        <v>130.57678483292256</v>
      </c>
      <c r="E274" s="46">
        <v>139.05337147291141</v>
      </c>
      <c r="F274" s="46">
        <v>144.78030182507996</v>
      </c>
      <c r="G274" s="46">
        <v>155.41240317937957</v>
      </c>
      <c r="H274" s="46">
        <v>146.60425808935616</v>
      </c>
      <c r="I274" s="46">
        <v>142.17850225826035</v>
      </c>
      <c r="J274" s="46">
        <v>144.72235358558362</v>
      </c>
      <c r="K274" s="46">
        <v>145.39147660540743</v>
      </c>
      <c r="L274" s="46">
        <v>141.68903215878751</v>
      </c>
      <c r="M274" s="46">
        <v>141.68903215878751</v>
      </c>
      <c r="N274" s="46">
        <v>138.20503139311575</v>
      </c>
      <c r="O274" s="47">
        <v>136.86567027461521</v>
      </c>
      <c r="P274" s="48">
        <v>136.52012314149485</v>
      </c>
      <c r="Q274" s="66">
        <v>136.52012314149485</v>
      </c>
      <c r="R274" s="46">
        <f t="shared" si="8"/>
        <v>129.29127440044144</v>
      </c>
      <c r="S274" s="46">
        <f t="shared" si="9"/>
        <v>155.41240317937957</v>
      </c>
      <c r="T274" s="49"/>
      <c r="W274" s="64"/>
      <c r="X274" s="66"/>
    </row>
    <row r="275" spans="1:24" x14ac:dyDescent="0.25">
      <c r="A275" s="44">
        <v>266</v>
      </c>
      <c r="B275" s="45" t="s">
        <v>299</v>
      </c>
      <c r="C275" s="46">
        <v>137.27444919304742</v>
      </c>
      <c r="D275" s="46">
        <v>143.45554677463102</v>
      </c>
      <c r="E275" s="46">
        <v>143.44140794799205</v>
      </c>
      <c r="F275" s="46">
        <v>143.88082395751155</v>
      </c>
      <c r="G275" s="46">
        <v>152.8971505065654</v>
      </c>
      <c r="H275" s="46">
        <v>150.32893064336102</v>
      </c>
      <c r="I275" s="46">
        <v>146.05704352327282</v>
      </c>
      <c r="J275" s="46">
        <v>145.99846673138066</v>
      </c>
      <c r="K275" s="46">
        <v>151.34634076713607</v>
      </c>
      <c r="L275" s="46">
        <v>148.03083468510991</v>
      </c>
      <c r="M275" s="46">
        <v>148.03083468510991</v>
      </c>
      <c r="N275" s="46">
        <v>150.12863213748585</v>
      </c>
      <c r="O275" s="47">
        <v>151.27493669389665</v>
      </c>
      <c r="P275" s="48">
        <v>151.28390669620109</v>
      </c>
      <c r="Q275" s="66">
        <v>151.28390669620109</v>
      </c>
      <c r="R275" s="46">
        <f t="shared" si="8"/>
        <v>137.27444919304742</v>
      </c>
      <c r="S275" s="46">
        <f t="shared" si="9"/>
        <v>152.8971505065654</v>
      </c>
      <c r="T275" s="49"/>
      <c r="W275" s="64"/>
      <c r="X275" s="66"/>
    </row>
    <row r="276" spans="1:24" x14ac:dyDescent="0.25">
      <c r="A276" s="44">
        <v>267</v>
      </c>
      <c r="B276" s="45" t="s">
        <v>300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7">
        <v>0</v>
      </c>
      <c r="P276" s="48">
        <v>0</v>
      </c>
      <c r="Q276" s="66">
        <v>0</v>
      </c>
      <c r="R276" s="46">
        <f t="shared" si="8"/>
        <v>0</v>
      </c>
      <c r="S276" s="46">
        <f t="shared" si="9"/>
        <v>0</v>
      </c>
      <c r="T276" s="49"/>
      <c r="W276" s="64"/>
      <c r="X276" s="66"/>
    </row>
    <row r="277" spans="1:24" x14ac:dyDescent="0.25">
      <c r="A277" s="44">
        <v>268</v>
      </c>
      <c r="B277" s="45" t="s">
        <v>301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7">
        <v>0</v>
      </c>
      <c r="P277" s="48">
        <v>0</v>
      </c>
      <c r="Q277" s="66">
        <v>0</v>
      </c>
      <c r="R277" s="46">
        <f t="shared" si="8"/>
        <v>0</v>
      </c>
      <c r="S277" s="46">
        <f t="shared" si="9"/>
        <v>0</v>
      </c>
      <c r="T277" s="49"/>
      <c r="W277" s="64"/>
      <c r="X277" s="66"/>
    </row>
    <row r="278" spans="1:24" x14ac:dyDescent="0.25">
      <c r="A278" s="44">
        <v>269</v>
      </c>
      <c r="B278" s="45" t="s">
        <v>302</v>
      </c>
      <c r="C278" s="46">
        <v>192.97062050492951</v>
      </c>
      <c r="D278" s="46">
        <v>203.13157544512018</v>
      </c>
      <c r="E278" s="46">
        <v>196.64851223504135</v>
      </c>
      <c r="F278" s="46">
        <v>197.49273643078948</v>
      </c>
      <c r="G278" s="46">
        <v>189.27144652962286</v>
      </c>
      <c r="H278" s="46">
        <v>188.55010239155075</v>
      </c>
      <c r="I278" s="46">
        <v>192.97748524331143</v>
      </c>
      <c r="J278" s="46">
        <v>185.9464287114171</v>
      </c>
      <c r="K278" s="46">
        <v>186.73530336108354</v>
      </c>
      <c r="L278" s="46">
        <v>184.45430304112443</v>
      </c>
      <c r="M278" s="46">
        <v>184.45430304112443</v>
      </c>
      <c r="N278" s="46">
        <v>184.22384207461275</v>
      </c>
      <c r="O278" s="47">
        <v>185.15207292468509</v>
      </c>
      <c r="P278" s="48">
        <v>184.72540849002354</v>
      </c>
      <c r="Q278" s="66">
        <v>184.72540849002354</v>
      </c>
      <c r="R278" s="46">
        <f t="shared" si="8"/>
        <v>184.22384207461275</v>
      </c>
      <c r="S278" s="46">
        <f t="shared" si="9"/>
        <v>203.13157544512018</v>
      </c>
      <c r="T278" s="49"/>
      <c r="W278" s="64"/>
      <c r="X278" s="66"/>
    </row>
    <row r="279" spans="1:24" x14ac:dyDescent="0.25">
      <c r="A279" s="44">
        <v>270</v>
      </c>
      <c r="B279" s="45" t="s">
        <v>303</v>
      </c>
      <c r="C279" s="46">
        <v>0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7">
        <v>0</v>
      </c>
      <c r="P279" s="48">
        <v>0</v>
      </c>
      <c r="Q279" s="66">
        <v>0</v>
      </c>
      <c r="R279" s="46">
        <f t="shared" si="8"/>
        <v>0</v>
      </c>
      <c r="S279" s="46">
        <f t="shared" si="9"/>
        <v>0</v>
      </c>
      <c r="T279" s="49"/>
      <c r="W279" s="64"/>
      <c r="X279" s="66"/>
    </row>
    <row r="280" spans="1:24" x14ac:dyDescent="0.25">
      <c r="A280" s="44">
        <v>271</v>
      </c>
      <c r="B280" s="45" t="s">
        <v>304</v>
      </c>
      <c r="C280" s="46">
        <v>110.54106380464839</v>
      </c>
      <c r="D280" s="46">
        <v>122.86304202064848</v>
      </c>
      <c r="E280" s="46">
        <v>122.53516691802535</v>
      </c>
      <c r="F280" s="46">
        <v>127.76698346666051</v>
      </c>
      <c r="G280" s="46">
        <v>128.0073044968203</v>
      </c>
      <c r="H280" s="46">
        <v>128.1546281129196</v>
      </c>
      <c r="I280" s="46">
        <v>127.19732347272578</v>
      </c>
      <c r="J280" s="46">
        <v>123.12158033649226</v>
      </c>
      <c r="K280" s="46">
        <v>129.0324899058318</v>
      </c>
      <c r="L280" s="46">
        <v>128.73514580960642</v>
      </c>
      <c r="M280" s="46">
        <v>128.73514580960642</v>
      </c>
      <c r="N280" s="46">
        <v>129.76373148151421</v>
      </c>
      <c r="O280" s="47">
        <v>130.55318776694261</v>
      </c>
      <c r="P280" s="48">
        <v>130.55675142911491</v>
      </c>
      <c r="Q280" s="66">
        <v>130.55675142911491</v>
      </c>
      <c r="R280" s="46">
        <f t="shared" si="8"/>
        <v>110.54106380464839</v>
      </c>
      <c r="S280" s="46">
        <f t="shared" si="9"/>
        <v>130.55675142911491</v>
      </c>
      <c r="T280" s="49"/>
      <c r="W280" s="64"/>
      <c r="X280" s="66"/>
    </row>
    <row r="281" spans="1:24" x14ac:dyDescent="0.25">
      <c r="A281" s="44">
        <v>272</v>
      </c>
      <c r="B281" s="45" t="s">
        <v>305</v>
      </c>
      <c r="C281" s="46">
        <v>186.32737002587348</v>
      </c>
      <c r="D281" s="46">
        <v>177.49949758454923</v>
      </c>
      <c r="E281" s="46">
        <v>169.56367090792207</v>
      </c>
      <c r="F281" s="46">
        <v>211.63552967408035</v>
      </c>
      <c r="G281" s="46">
        <v>217.54067347951312</v>
      </c>
      <c r="H281" s="46">
        <v>225.67692613151456</v>
      </c>
      <c r="I281" s="46">
        <v>196.99510736097551</v>
      </c>
      <c r="J281" s="46">
        <v>238.65071472606573</v>
      </c>
      <c r="K281" s="46">
        <v>253.72747825362376</v>
      </c>
      <c r="L281" s="46">
        <v>247.21260951598077</v>
      </c>
      <c r="M281" s="46">
        <v>247.21260951598077</v>
      </c>
      <c r="N281" s="46">
        <v>213.41033643403313</v>
      </c>
      <c r="O281" s="47">
        <v>236.34997680030585</v>
      </c>
      <c r="P281" s="48">
        <v>236.01664746003141</v>
      </c>
      <c r="Q281" s="66">
        <v>236.01664746003141</v>
      </c>
      <c r="R281" s="46">
        <f t="shared" si="8"/>
        <v>169.56367090792207</v>
      </c>
      <c r="S281" s="46">
        <f t="shared" si="9"/>
        <v>253.72747825362376</v>
      </c>
      <c r="T281" s="49"/>
      <c r="W281" s="64"/>
      <c r="X281" s="66"/>
    </row>
    <row r="282" spans="1:24" x14ac:dyDescent="0.25">
      <c r="A282" s="44">
        <v>273</v>
      </c>
      <c r="B282" s="45" t="s">
        <v>306</v>
      </c>
      <c r="C282" s="46">
        <v>128.64657644509612</v>
      </c>
      <c r="D282" s="46">
        <v>134.39356858453326</v>
      </c>
      <c r="E282" s="46">
        <v>132.72297066295371</v>
      </c>
      <c r="F282" s="46">
        <v>135.93436048347931</v>
      </c>
      <c r="G282" s="46">
        <v>126.56829983532944</v>
      </c>
      <c r="H282" s="46">
        <v>135.9104084866398</v>
      </c>
      <c r="I282" s="46">
        <v>131.91953902608265</v>
      </c>
      <c r="J282" s="46">
        <v>136.52192191616768</v>
      </c>
      <c r="K282" s="46">
        <v>142.33591897509578</v>
      </c>
      <c r="L282" s="46">
        <v>131.27258961945515</v>
      </c>
      <c r="M282" s="46">
        <v>131.27258961945515</v>
      </c>
      <c r="N282" s="46">
        <v>133.83747209159793</v>
      </c>
      <c r="O282" s="47">
        <v>141.35524490797616</v>
      </c>
      <c r="P282" s="48">
        <v>141.35423827980011</v>
      </c>
      <c r="Q282" s="66">
        <v>141.35423827980011</v>
      </c>
      <c r="R282" s="46">
        <f t="shared" si="8"/>
        <v>126.56829983532944</v>
      </c>
      <c r="S282" s="46">
        <f t="shared" si="9"/>
        <v>142.33591897509578</v>
      </c>
      <c r="T282" s="49"/>
      <c r="W282" s="64"/>
      <c r="X282" s="66"/>
    </row>
    <row r="283" spans="1:24" x14ac:dyDescent="0.25">
      <c r="A283" s="44">
        <v>274</v>
      </c>
      <c r="B283" s="45" t="s">
        <v>307</v>
      </c>
      <c r="C283" s="46">
        <v>128.22791526652816</v>
      </c>
      <c r="D283" s="46">
        <v>134.11806718822595</v>
      </c>
      <c r="E283" s="46">
        <v>135.82178802042591</v>
      </c>
      <c r="F283" s="46">
        <v>145.98070783253206</v>
      </c>
      <c r="G283" s="46">
        <v>148.3444863021623</v>
      </c>
      <c r="H283" s="46">
        <v>147.83956185820833</v>
      </c>
      <c r="I283" s="46">
        <v>146.20004435711772</v>
      </c>
      <c r="J283" s="46">
        <v>141.12090043945929</v>
      </c>
      <c r="K283" s="46">
        <v>140.44961141468792</v>
      </c>
      <c r="L283" s="46">
        <v>147.04764397883525</v>
      </c>
      <c r="M283" s="46">
        <v>147.04764397883525</v>
      </c>
      <c r="N283" s="46">
        <v>144.29908236076398</v>
      </c>
      <c r="O283" s="47">
        <v>146.05238936574187</v>
      </c>
      <c r="P283" s="48">
        <v>146.10090030305884</v>
      </c>
      <c r="Q283" s="66">
        <v>146.10090030305884</v>
      </c>
      <c r="R283" s="46">
        <f t="shared" si="8"/>
        <v>128.22791526652816</v>
      </c>
      <c r="S283" s="46">
        <f t="shared" si="9"/>
        <v>148.3444863021623</v>
      </c>
      <c r="T283" s="49"/>
      <c r="W283" s="64"/>
      <c r="X283" s="66"/>
    </row>
    <row r="284" spans="1:24" x14ac:dyDescent="0.25">
      <c r="A284" s="44">
        <v>275</v>
      </c>
      <c r="B284" s="45" t="s">
        <v>308</v>
      </c>
      <c r="C284" s="46">
        <v>121.63811143765346</v>
      </c>
      <c r="D284" s="46">
        <v>114.48394012275325</v>
      </c>
      <c r="E284" s="46">
        <v>115.96477179807958</v>
      </c>
      <c r="F284" s="46">
        <v>122.56050048783791</v>
      </c>
      <c r="G284" s="46">
        <v>122.5948564625986</v>
      </c>
      <c r="H284" s="46">
        <v>130.96308225020354</v>
      </c>
      <c r="I284" s="46">
        <v>133.29882054932295</v>
      </c>
      <c r="J284" s="46">
        <v>141.00712420575974</v>
      </c>
      <c r="K284" s="46">
        <v>143.83488965837</v>
      </c>
      <c r="L284" s="46">
        <v>129.14980473502368</v>
      </c>
      <c r="M284" s="46">
        <v>129.14980473502368</v>
      </c>
      <c r="N284" s="46">
        <v>129.14980473502368</v>
      </c>
      <c r="O284" s="47">
        <v>152.10529236794574</v>
      </c>
      <c r="P284" s="48">
        <v>129.14980473502368</v>
      </c>
      <c r="Q284" s="66">
        <v>148.9857245109381</v>
      </c>
      <c r="R284" s="46">
        <f t="shared" si="8"/>
        <v>114.48394012275325</v>
      </c>
      <c r="S284" s="46">
        <f t="shared" si="9"/>
        <v>152.10529236794574</v>
      </c>
      <c r="T284" s="49"/>
      <c r="W284" s="64"/>
      <c r="X284" s="66"/>
    </row>
    <row r="285" spans="1:24" x14ac:dyDescent="0.25">
      <c r="A285" s="44">
        <v>276</v>
      </c>
      <c r="B285" s="45" t="s">
        <v>309</v>
      </c>
      <c r="C285" s="46">
        <v>162.98650873998588</v>
      </c>
      <c r="D285" s="46">
        <v>172.47424722123924</v>
      </c>
      <c r="E285" s="46">
        <v>180.04890984352633</v>
      </c>
      <c r="F285" s="46">
        <v>191.21969948362164</v>
      </c>
      <c r="G285" s="46">
        <v>195.28295474556737</v>
      </c>
      <c r="H285" s="46">
        <v>197.53650695841063</v>
      </c>
      <c r="I285" s="46">
        <v>203.27005193398944</v>
      </c>
      <c r="J285" s="46">
        <v>195.53593090592943</v>
      </c>
      <c r="K285" s="46">
        <v>202.82867809357009</v>
      </c>
      <c r="L285" s="46">
        <v>201.25876307209239</v>
      </c>
      <c r="M285" s="46">
        <v>201.25876307209239</v>
      </c>
      <c r="N285" s="46">
        <v>191.80028441382802</v>
      </c>
      <c r="O285" s="47">
        <v>192.50469774001644</v>
      </c>
      <c r="P285" s="48">
        <v>192.54641618119334</v>
      </c>
      <c r="Q285" s="66">
        <v>192.54641618119334</v>
      </c>
      <c r="R285" s="46">
        <f t="shared" si="8"/>
        <v>162.98650873998588</v>
      </c>
      <c r="S285" s="46">
        <f t="shared" si="9"/>
        <v>203.27005193398944</v>
      </c>
      <c r="T285" s="49"/>
      <c r="W285" s="64"/>
      <c r="X285" s="66"/>
    </row>
    <row r="286" spans="1:24" x14ac:dyDescent="0.25">
      <c r="A286" s="44">
        <v>277</v>
      </c>
      <c r="B286" s="45" t="s">
        <v>310</v>
      </c>
      <c r="C286" s="46">
        <v>103.45882669589344</v>
      </c>
      <c r="D286" s="46">
        <v>104.60982768891014</v>
      </c>
      <c r="E286" s="46">
        <v>103.23727535921161</v>
      </c>
      <c r="F286" s="46">
        <v>104.05682875607094</v>
      </c>
      <c r="G286" s="46">
        <v>102.88981528149712</v>
      </c>
      <c r="H286" s="46">
        <v>100.73209930353239</v>
      </c>
      <c r="I286" s="46">
        <v>104.05249281885833</v>
      </c>
      <c r="J286" s="46">
        <v>109.6406654066094</v>
      </c>
      <c r="K286" s="46">
        <v>104.04297983561605</v>
      </c>
      <c r="L286" s="46">
        <v>100.33786048161855</v>
      </c>
      <c r="M286" s="46">
        <v>100.33786048161855</v>
      </c>
      <c r="N286" s="46">
        <v>101.59231478496005</v>
      </c>
      <c r="O286" s="47">
        <v>100.8374661935902</v>
      </c>
      <c r="P286" s="48">
        <v>100.28996584176406</v>
      </c>
      <c r="Q286" s="66">
        <v>100.28996584176406</v>
      </c>
      <c r="R286" s="46">
        <f t="shared" si="8"/>
        <v>100.28996584176406</v>
      </c>
      <c r="S286" s="46">
        <f t="shared" si="9"/>
        <v>109.6406654066094</v>
      </c>
      <c r="T286" s="49"/>
      <c r="W286" s="64"/>
      <c r="X286" s="66"/>
    </row>
    <row r="287" spans="1:24" x14ac:dyDescent="0.25">
      <c r="A287" s="44">
        <v>278</v>
      </c>
      <c r="B287" s="45" t="s">
        <v>311</v>
      </c>
      <c r="C287" s="46">
        <v>123.55609210099881</v>
      </c>
      <c r="D287" s="46">
        <v>127.14459864912781</v>
      </c>
      <c r="E287" s="46">
        <v>128.2671783484364</v>
      </c>
      <c r="F287" s="46">
        <v>132.22868262748077</v>
      </c>
      <c r="G287" s="46">
        <v>128.81136142908966</v>
      </c>
      <c r="H287" s="46">
        <v>126.64849177560527</v>
      </c>
      <c r="I287" s="46">
        <v>118.95614040112157</v>
      </c>
      <c r="J287" s="46">
        <v>118.44906311085009</v>
      </c>
      <c r="K287" s="46">
        <v>122.80687366670395</v>
      </c>
      <c r="L287" s="46">
        <v>118.56913574172825</v>
      </c>
      <c r="M287" s="46">
        <v>118.56913574172825</v>
      </c>
      <c r="N287" s="46">
        <v>116.53412231085679</v>
      </c>
      <c r="O287" s="47">
        <v>122.83538558162475</v>
      </c>
      <c r="P287" s="48">
        <v>123.05346251310098</v>
      </c>
      <c r="Q287" s="66">
        <v>123.05346251310098</v>
      </c>
      <c r="R287" s="46">
        <f t="shared" si="8"/>
        <v>116.53412231085679</v>
      </c>
      <c r="S287" s="46">
        <f t="shared" si="9"/>
        <v>132.22868262748077</v>
      </c>
      <c r="T287" s="49"/>
      <c r="W287" s="64"/>
      <c r="X287" s="66"/>
    </row>
    <row r="288" spans="1:24" x14ac:dyDescent="0.25">
      <c r="A288" s="44">
        <v>279</v>
      </c>
      <c r="B288" s="45" t="s">
        <v>312</v>
      </c>
      <c r="C288" s="46">
        <v>0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7">
        <v>0</v>
      </c>
      <c r="P288" s="48">
        <v>0</v>
      </c>
      <c r="Q288" s="66">
        <v>0</v>
      </c>
      <c r="R288" s="46">
        <f t="shared" si="8"/>
        <v>0</v>
      </c>
      <c r="S288" s="46">
        <f t="shared" si="9"/>
        <v>0</v>
      </c>
      <c r="T288" s="49"/>
      <c r="W288" s="64"/>
      <c r="X288" s="66"/>
    </row>
    <row r="289" spans="1:24" x14ac:dyDescent="0.25">
      <c r="A289" s="44">
        <v>280</v>
      </c>
      <c r="B289" s="45" t="s">
        <v>313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7">
        <v>0</v>
      </c>
      <c r="P289" s="48">
        <v>0</v>
      </c>
      <c r="Q289" s="66">
        <v>0</v>
      </c>
      <c r="R289" s="46">
        <f t="shared" si="8"/>
        <v>0</v>
      </c>
      <c r="S289" s="46">
        <f t="shared" si="9"/>
        <v>0</v>
      </c>
      <c r="T289" s="49"/>
      <c r="W289" s="64"/>
      <c r="X289" s="66"/>
    </row>
    <row r="290" spans="1:24" x14ac:dyDescent="0.25">
      <c r="A290" s="44">
        <v>281</v>
      </c>
      <c r="B290" s="45" t="s">
        <v>314</v>
      </c>
      <c r="C290" s="46">
        <v>101.15771762269887</v>
      </c>
      <c r="D290" s="46">
        <v>100.02384667720921</v>
      </c>
      <c r="E290" s="46">
        <v>99.847151180705112</v>
      </c>
      <c r="F290" s="46">
        <v>99.955104854428541</v>
      </c>
      <c r="G290" s="46">
        <v>100.15584186626228</v>
      </c>
      <c r="H290" s="46">
        <v>100.76601874446742</v>
      </c>
      <c r="I290" s="46">
        <v>99.910453824061904</v>
      </c>
      <c r="J290" s="46">
        <v>104.54348566449725</v>
      </c>
      <c r="K290" s="46">
        <v>99.902721685875335</v>
      </c>
      <c r="L290" s="46">
        <v>100.04914416370443</v>
      </c>
      <c r="M290" s="46">
        <v>100.04914416370443</v>
      </c>
      <c r="N290" s="46">
        <v>100</v>
      </c>
      <c r="O290" s="47">
        <v>100.06382263000349</v>
      </c>
      <c r="P290" s="48">
        <v>100.17287860114324</v>
      </c>
      <c r="Q290" s="66">
        <v>100.17287860114324</v>
      </c>
      <c r="R290" s="46">
        <f t="shared" si="8"/>
        <v>99.847151180705112</v>
      </c>
      <c r="S290" s="46">
        <f t="shared" si="9"/>
        <v>104.54348566449725</v>
      </c>
      <c r="T290" s="49"/>
      <c r="W290" s="64"/>
      <c r="X290" s="66"/>
    </row>
    <row r="291" spans="1:24" x14ac:dyDescent="0.25">
      <c r="A291" s="44">
        <v>282</v>
      </c>
      <c r="B291" s="45" t="s">
        <v>315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7">
        <v>0</v>
      </c>
      <c r="P291" s="48">
        <v>0</v>
      </c>
      <c r="Q291" s="66">
        <v>0</v>
      </c>
      <c r="R291" s="46">
        <f t="shared" si="8"/>
        <v>0</v>
      </c>
      <c r="S291" s="46">
        <f t="shared" si="9"/>
        <v>0</v>
      </c>
      <c r="T291" s="49"/>
      <c r="W291" s="64"/>
      <c r="X291" s="66"/>
    </row>
    <row r="292" spans="1:24" x14ac:dyDescent="0.25">
      <c r="A292" s="44">
        <v>283</v>
      </c>
      <c r="B292" s="45" t="s">
        <v>316</v>
      </c>
      <c r="C292" s="46">
        <v>0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7">
        <v>0</v>
      </c>
      <c r="P292" s="48">
        <v>0</v>
      </c>
      <c r="Q292" s="66">
        <v>0</v>
      </c>
      <c r="R292" s="46">
        <f t="shared" si="8"/>
        <v>0</v>
      </c>
      <c r="S292" s="46">
        <f t="shared" si="9"/>
        <v>0</v>
      </c>
      <c r="T292" s="49"/>
      <c r="W292" s="64"/>
      <c r="X292" s="66"/>
    </row>
    <row r="293" spans="1:24" x14ac:dyDescent="0.25">
      <c r="A293" s="44">
        <v>284</v>
      </c>
      <c r="B293" s="45" t="s">
        <v>317</v>
      </c>
      <c r="C293" s="46">
        <v>129.23616356318377</v>
      </c>
      <c r="D293" s="46">
        <v>130.21291599572879</v>
      </c>
      <c r="E293" s="46">
        <v>128.68109866453358</v>
      </c>
      <c r="F293" s="46">
        <v>132.3112479212175</v>
      </c>
      <c r="G293" s="46">
        <v>134.04487872407773</v>
      </c>
      <c r="H293" s="46">
        <v>143.43967243623717</v>
      </c>
      <c r="I293" s="46">
        <v>142.03434925947852</v>
      </c>
      <c r="J293" s="46">
        <v>139.83265208623666</v>
      </c>
      <c r="K293" s="46">
        <v>144.24048162929364</v>
      </c>
      <c r="L293" s="46">
        <v>140.56067905503079</v>
      </c>
      <c r="M293" s="46">
        <v>140.56067905503079</v>
      </c>
      <c r="N293" s="46">
        <v>142.13877441457646</v>
      </c>
      <c r="O293" s="47">
        <v>145.57189777319428</v>
      </c>
      <c r="P293" s="48">
        <v>145.50283819086465</v>
      </c>
      <c r="Q293" s="66">
        <v>145.50283819086465</v>
      </c>
      <c r="R293" s="46">
        <f t="shared" si="8"/>
        <v>128.68109866453358</v>
      </c>
      <c r="S293" s="46">
        <f t="shared" si="9"/>
        <v>145.57189777319428</v>
      </c>
      <c r="T293" s="49"/>
      <c r="W293" s="64"/>
      <c r="X293" s="66"/>
    </row>
    <row r="294" spans="1:24" x14ac:dyDescent="0.25">
      <c r="A294" s="44">
        <v>285</v>
      </c>
      <c r="B294" s="45" t="s">
        <v>318</v>
      </c>
      <c r="C294" s="46">
        <v>116.68004755805789</v>
      </c>
      <c r="D294" s="46">
        <v>122.20767003515363</v>
      </c>
      <c r="E294" s="46">
        <v>128.24962635551518</v>
      </c>
      <c r="F294" s="46">
        <v>129.71717605256566</v>
      </c>
      <c r="G294" s="46">
        <v>130.62730408470395</v>
      </c>
      <c r="H294" s="46">
        <v>128.20577113841597</v>
      </c>
      <c r="I294" s="46">
        <v>128.33606278135315</v>
      </c>
      <c r="J294" s="46">
        <v>129.19416793892697</v>
      </c>
      <c r="K294" s="46">
        <v>129.41161267315678</v>
      </c>
      <c r="L294" s="46">
        <v>124.09814814898641</v>
      </c>
      <c r="M294" s="46">
        <v>124.09814814898641</v>
      </c>
      <c r="N294" s="46">
        <v>118.90496972081337</v>
      </c>
      <c r="O294" s="47">
        <v>118.64709087194578</v>
      </c>
      <c r="P294" s="48">
        <v>119.88145901767962</v>
      </c>
      <c r="Q294" s="66">
        <v>119.88145901767962</v>
      </c>
      <c r="R294" s="46">
        <f t="shared" si="8"/>
        <v>116.68004755805789</v>
      </c>
      <c r="S294" s="46">
        <f t="shared" si="9"/>
        <v>130.62730408470395</v>
      </c>
      <c r="T294" s="49"/>
      <c r="W294" s="64"/>
      <c r="X294" s="66"/>
    </row>
    <row r="295" spans="1:24" x14ac:dyDescent="0.25">
      <c r="A295" s="44">
        <v>286</v>
      </c>
      <c r="B295" s="45" t="s">
        <v>319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7">
        <v>0</v>
      </c>
      <c r="P295" s="48">
        <v>0</v>
      </c>
      <c r="Q295" s="66">
        <v>0</v>
      </c>
      <c r="R295" s="46">
        <f t="shared" si="8"/>
        <v>0</v>
      </c>
      <c r="S295" s="46">
        <f t="shared" si="9"/>
        <v>0</v>
      </c>
      <c r="T295" s="49"/>
      <c r="W295" s="64"/>
      <c r="X295" s="66"/>
    </row>
    <row r="296" spans="1:24" x14ac:dyDescent="0.25">
      <c r="A296" s="44">
        <v>287</v>
      </c>
      <c r="B296" s="45" t="s">
        <v>320</v>
      </c>
      <c r="C296" s="46">
        <v>124.38116126997771</v>
      </c>
      <c r="D296" s="46">
        <v>123.77529426660361</v>
      </c>
      <c r="E296" s="46">
        <v>122.32196760592035</v>
      </c>
      <c r="F296" s="46">
        <v>127.58345478199212</v>
      </c>
      <c r="G296" s="46">
        <v>138.19179313436507</v>
      </c>
      <c r="H296" s="46">
        <v>139.50861457916639</v>
      </c>
      <c r="I296" s="46">
        <v>143.91042224184909</v>
      </c>
      <c r="J296" s="46">
        <v>141.81590334340436</v>
      </c>
      <c r="K296" s="46">
        <v>150.34518545408261</v>
      </c>
      <c r="L296" s="46">
        <v>138.83114289976373</v>
      </c>
      <c r="M296" s="46">
        <v>138.83114289976373</v>
      </c>
      <c r="N296" s="46">
        <v>135.4529003467872</v>
      </c>
      <c r="O296" s="47">
        <v>130.65529256724392</v>
      </c>
      <c r="P296" s="48">
        <v>130.6591651640953</v>
      </c>
      <c r="Q296" s="66">
        <v>130.6591651640953</v>
      </c>
      <c r="R296" s="46">
        <f t="shared" si="8"/>
        <v>122.32196760592035</v>
      </c>
      <c r="S296" s="46">
        <f t="shared" si="9"/>
        <v>150.34518545408261</v>
      </c>
      <c r="T296" s="49"/>
      <c r="W296" s="64"/>
      <c r="X296" s="66"/>
    </row>
    <row r="297" spans="1:24" x14ac:dyDescent="0.25">
      <c r="A297" s="44">
        <v>288</v>
      </c>
      <c r="B297" s="45" t="s">
        <v>321</v>
      </c>
      <c r="C297" s="46">
        <v>142.0125854830253</v>
      </c>
      <c r="D297" s="46">
        <v>148.3651283143528</v>
      </c>
      <c r="E297" s="46">
        <v>155.30685203763065</v>
      </c>
      <c r="F297" s="46">
        <v>156.39673202298806</v>
      </c>
      <c r="G297" s="46">
        <v>161.07416672984743</v>
      </c>
      <c r="H297" s="46">
        <v>163.50453884937758</v>
      </c>
      <c r="I297" s="46">
        <v>167.82481363267809</v>
      </c>
      <c r="J297" s="46">
        <v>168.23965329076418</v>
      </c>
      <c r="K297" s="46">
        <v>180.6849505565846</v>
      </c>
      <c r="L297" s="46">
        <v>173.42576294710244</v>
      </c>
      <c r="M297" s="46">
        <v>173.42576294710244</v>
      </c>
      <c r="N297" s="46">
        <v>176.41602429425711</v>
      </c>
      <c r="O297" s="47">
        <v>178.45807628923168</v>
      </c>
      <c r="P297" s="48">
        <v>177.73634496493597</v>
      </c>
      <c r="Q297" s="66">
        <v>177.73634496493597</v>
      </c>
      <c r="R297" s="46">
        <f t="shared" si="8"/>
        <v>142.0125854830253</v>
      </c>
      <c r="S297" s="46">
        <f t="shared" si="9"/>
        <v>180.6849505565846</v>
      </c>
      <c r="T297" s="49"/>
      <c r="W297" s="64"/>
      <c r="X297" s="66"/>
    </row>
    <row r="298" spans="1:24" x14ac:dyDescent="0.25">
      <c r="A298" s="44">
        <v>289</v>
      </c>
      <c r="B298" s="45" t="s">
        <v>322</v>
      </c>
      <c r="C298" s="46">
        <v>157.27263923058504</v>
      </c>
      <c r="D298" s="46">
        <v>149.42444561447547</v>
      </c>
      <c r="E298" s="46">
        <v>129.55443775797056</v>
      </c>
      <c r="F298" s="46">
        <v>136.59146028146199</v>
      </c>
      <c r="G298" s="46">
        <v>140.72171457160721</v>
      </c>
      <c r="H298" s="46">
        <v>140.33660481804202</v>
      </c>
      <c r="I298" s="46">
        <v>158.7253142934056</v>
      </c>
      <c r="J298" s="46">
        <v>166.15151807436237</v>
      </c>
      <c r="K298" s="46">
        <v>209.04691393335523</v>
      </c>
      <c r="L298" s="46">
        <v>175.18214716521902</v>
      </c>
      <c r="M298" s="46">
        <v>175.18214716521902</v>
      </c>
      <c r="N298" s="46">
        <v>211.00212818054194</v>
      </c>
      <c r="O298" s="47">
        <v>212.05312924277956</v>
      </c>
      <c r="P298" s="48">
        <v>212.55150365038133</v>
      </c>
      <c r="Q298" s="66">
        <v>212.55150365038133</v>
      </c>
      <c r="R298" s="46">
        <f t="shared" si="8"/>
        <v>129.55443775797056</v>
      </c>
      <c r="S298" s="46">
        <f t="shared" si="9"/>
        <v>212.55150365038133</v>
      </c>
      <c r="T298" s="49"/>
      <c r="W298" s="64"/>
      <c r="X298" s="66"/>
    </row>
    <row r="299" spans="1:24" x14ac:dyDescent="0.25">
      <c r="A299" s="44">
        <v>290</v>
      </c>
      <c r="B299" s="45" t="s">
        <v>323</v>
      </c>
      <c r="C299" s="46">
        <v>113.97624116770142</v>
      </c>
      <c r="D299" s="46">
        <v>116.30583653156836</v>
      </c>
      <c r="E299" s="46">
        <v>119.3230376205285</v>
      </c>
      <c r="F299" s="46">
        <v>128.39855528127083</v>
      </c>
      <c r="G299" s="46">
        <v>131.21643936027164</v>
      </c>
      <c r="H299" s="46">
        <v>136.73498373651364</v>
      </c>
      <c r="I299" s="46">
        <v>140.99220604771423</v>
      </c>
      <c r="J299" s="46">
        <v>138.10645144227124</v>
      </c>
      <c r="K299" s="46">
        <v>147.32294578616583</v>
      </c>
      <c r="L299" s="46">
        <v>143.5234634394991</v>
      </c>
      <c r="M299" s="46">
        <v>143.5234634394991</v>
      </c>
      <c r="N299" s="46">
        <v>139.59237956839209</v>
      </c>
      <c r="O299" s="47">
        <v>133.62155406032358</v>
      </c>
      <c r="P299" s="48">
        <v>133.74068022178426</v>
      </c>
      <c r="Q299" s="66">
        <v>133.74068022178426</v>
      </c>
      <c r="R299" s="46">
        <f t="shared" si="8"/>
        <v>113.97624116770142</v>
      </c>
      <c r="S299" s="46">
        <f t="shared" si="9"/>
        <v>147.32294578616583</v>
      </c>
      <c r="T299" s="49"/>
      <c r="W299" s="64"/>
      <c r="X299" s="66"/>
    </row>
    <row r="300" spans="1:24" x14ac:dyDescent="0.25">
      <c r="A300" s="44">
        <v>291</v>
      </c>
      <c r="B300" s="45" t="s">
        <v>324</v>
      </c>
      <c r="C300" s="46">
        <v>141.43373555775102</v>
      </c>
      <c r="D300" s="46">
        <v>153.65431244333709</v>
      </c>
      <c r="E300" s="46">
        <v>153.44753832921475</v>
      </c>
      <c r="F300" s="46">
        <v>156.02445844223652</v>
      </c>
      <c r="G300" s="46">
        <v>161.06551716791969</v>
      </c>
      <c r="H300" s="46">
        <v>155.10344654922548</v>
      </c>
      <c r="I300" s="46">
        <v>148.95045667566379</v>
      </c>
      <c r="J300" s="46">
        <v>133.73415083119806</v>
      </c>
      <c r="K300" s="46">
        <v>141.20539837529458</v>
      </c>
      <c r="L300" s="46">
        <v>139.32924291943345</v>
      </c>
      <c r="M300" s="46">
        <v>139.32924291943345</v>
      </c>
      <c r="N300" s="46">
        <v>134.50103587355048</v>
      </c>
      <c r="O300" s="47">
        <v>140.70292751686566</v>
      </c>
      <c r="P300" s="48">
        <v>140.67377877374994</v>
      </c>
      <c r="Q300" s="66">
        <v>140.67377877374994</v>
      </c>
      <c r="R300" s="46">
        <f t="shared" si="8"/>
        <v>133.73415083119806</v>
      </c>
      <c r="S300" s="46">
        <f t="shared" si="9"/>
        <v>161.06551716791969</v>
      </c>
      <c r="T300" s="49"/>
      <c r="W300" s="64"/>
      <c r="X300" s="66"/>
    </row>
    <row r="301" spans="1:24" x14ac:dyDescent="0.25">
      <c r="A301" s="44">
        <v>292</v>
      </c>
      <c r="B301" s="45" t="s">
        <v>325</v>
      </c>
      <c r="C301" s="46">
        <v>108.9873828762846</v>
      </c>
      <c r="D301" s="46">
        <v>113.23692424647029</v>
      </c>
      <c r="E301" s="46">
        <v>108.34970482356316</v>
      </c>
      <c r="F301" s="46">
        <v>117.63498899381865</v>
      </c>
      <c r="G301" s="46">
        <v>120.72226584146432</v>
      </c>
      <c r="H301" s="46">
        <v>118.12821748669928</v>
      </c>
      <c r="I301" s="46">
        <v>117.38470585977367</v>
      </c>
      <c r="J301" s="46">
        <v>117.70341641449468</v>
      </c>
      <c r="K301" s="46">
        <v>117.51454729666739</v>
      </c>
      <c r="L301" s="46">
        <v>111.72207316357381</v>
      </c>
      <c r="M301" s="46">
        <v>111.72207316357381</v>
      </c>
      <c r="N301" s="46">
        <v>112.80012041624991</v>
      </c>
      <c r="O301" s="47">
        <v>111.94017503703134</v>
      </c>
      <c r="P301" s="48">
        <v>123.23751964429212</v>
      </c>
      <c r="Q301" s="66">
        <v>123.23751964429212</v>
      </c>
      <c r="R301" s="46">
        <f t="shared" si="8"/>
        <v>108.34970482356316</v>
      </c>
      <c r="S301" s="46">
        <f t="shared" si="9"/>
        <v>123.23751964429212</v>
      </c>
      <c r="T301" s="49"/>
      <c r="W301" s="64"/>
      <c r="X301" s="66"/>
    </row>
    <row r="302" spans="1:24" x14ac:dyDescent="0.25">
      <c r="A302" s="44">
        <v>293</v>
      </c>
      <c r="B302" s="45" t="s">
        <v>326</v>
      </c>
      <c r="C302" s="46">
        <v>99.776069815959616</v>
      </c>
      <c r="D302" s="46">
        <v>100.90293640968953</v>
      </c>
      <c r="E302" s="46">
        <v>103.04628522781177</v>
      </c>
      <c r="F302" s="46">
        <v>106.07452746945687</v>
      </c>
      <c r="G302" s="46">
        <v>108.58755111986986</v>
      </c>
      <c r="H302" s="46">
        <v>107.70400202556634</v>
      </c>
      <c r="I302" s="46">
        <v>106.01188218755067</v>
      </c>
      <c r="J302" s="46">
        <v>104.78654387668973</v>
      </c>
      <c r="K302" s="46">
        <v>104.36332951823776</v>
      </c>
      <c r="L302" s="46">
        <v>102.69881399723218</v>
      </c>
      <c r="M302" s="46">
        <v>102.69881399723218</v>
      </c>
      <c r="N302" s="46">
        <v>103.46776683796406</v>
      </c>
      <c r="O302" s="47">
        <v>101.63354901996632</v>
      </c>
      <c r="P302" s="48">
        <v>101.57293915646635</v>
      </c>
      <c r="Q302" s="66">
        <v>101.57293915646635</v>
      </c>
      <c r="R302" s="46">
        <f t="shared" si="8"/>
        <v>99.776069815959616</v>
      </c>
      <c r="S302" s="46">
        <f t="shared" si="9"/>
        <v>108.58755111986986</v>
      </c>
      <c r="T302" s="49"/>
      <c r="W302" s="64"/>
      <c r="X302" s="66"/>
    </row>
    <row r="303" spans="1:24" x14ac:dyDescent="0.25">
      <c r="A303" s="44">
        <v>294</v>
      </c>
      <c r="B303" s="45" t="s">
        <v>327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7">
        <v>0</v>
      </c>
      <c r="P303" s="48">
        <v>0</v>
      </c>
      <c r="Q303" s="66">
        <v>0</v>
      </c>
      <c r="R303" s="46">
        <f t="shared" si="8"/>
        <v>0</v>
      </c>
      <c r="S303" s="46">
        <f t="shared" si="9"/>
        <v>0</v>
      </c>
      <c r="T303" s="49"/>
      <c r="W303" s="64"/>
      <c r="X303" s="66"/>
    </row>
    <row r="304" spans="1:24" x14ac:dyDescent="0.25">
      <c r="A304" s="44">
        <v>295</v>
      </c>
      <c r="B304" s="45" t="s">
        <v>328</v>
      </c>
      <c r="C304" s="46">
        <v>126.13160600419506</v>
      </c>
      <c r="D304" s="46">
        <v>130.77852510200111</v>
      </c>
      <c r="E304" s="46">
        <v>137.14951263230023</v>
      </c>
      <c r="F304" s="46">
        <v>146.73276672271919</v>
      </c>
      <c r="G304" s="46">
        <v>147.82218904909098</v>
      </c>
      <c r="H304" s="46">
        <v>154.17881465424998</v>
      </c>
      <c r="I304" s="46">
        <v>155.33101211660374</v>
      </c>
      <c r="J304" s="46">
        <v>158.9987425312211</v>
      </c>
      <c r="K304" s="46">
        <v>161.74799218275396</v>
      </c>
      <c r="L304" s="46">
        <v>153.05738780394682</v>
      </c>
      <c r="M304" s="46">
        <v>153.05738780394682</v>
      </c>
      <c r="N304" s="46">
        <v>149.39438044755292</v>
      </c>
      <c r="O304" s="47">
        <v>149.54798003639073</v>
      </c>
      <c r="P304" s="48">
        <v>149.35391913998635</v>
      </c>
      <c r="Q304" s="66">
        <v>149.35391913998635</v>
      </c>
      <c r="R304" s="46">
        <f t="shared" si="8"/>
        <v>126.13160600419506</v>
      </c>
      <c r="S304" s="46">
        <f t="shared" si="9"/>
        <v>161.74799218275396</v>
      </c>
      <c r="T304" s="49"/>
      <c r="W304" s="64"/>
      <c r="X304" s="66"/>
    </row>
    <row r="305" spans="1:24" x14ac:dyDescent="0.25">
      <c r="A305" s="44">
        <v>296</v>
      </c>
      <c r="B305" s="45" t="s">
        <v>329</v>
      </c>
      <c r="C305" s="46">
        <v>222.64902436803629</v>
      </c>
      <c r="D305" s="46">
        <v>228.30851910682398</v>
      </c>
      <c r="E305" s="46">
        <v>221.46525650920199</v>
      </c>
      <c r="F305" s="46">
        <v>224.51170305414979</v>
      </c>
      <c r="G305" s="46">
        <v>228.27650687529464</v>
      </c>
      <c r="H305" s="46">
        <v>231.6802480303553</v>
      </c>
      <c r="I305" s="46">
        <v>246.10708820417747</v>
      </c>
      <c r="J305" s="46">
        <v>231.7079417816112</v>
      </c>
      <c r="K305" s="46">
        <v>251.20927694584756</v>
      </c>
      <c r="L305" s="46">
        <v>225.7229739153729</v>
      </c>
      <c r="M305" s="46">
        <v>225.7229739153729</v>
      </c>
      <c r="N305" s="46">
        <v>209.55529352846952</v>
      </c>
      <c r="O305" s="47">
        <v>217.19463653539708</v>
      </c>
      <c r="P305" s="48">
        <v>241.38464820348875</v>
      </c>
      <c r="Q305" s="66">
        <v>241.38464820348875</v>
      </c>
      <c r="R305" s="46">
        <f t="shared" si="8"/>
        <v>209.55529352846952</v>
      </c>
      <c r="S305" s="46">
        <f t="shared" si="9"/>
        <v>251.20927694584756</v>
      </c>
      <c r="T305" s="49"/>
      <c r="W305" s="64"/>
      <c r="X305" s="66"/>
    </row>
    <row r="306" spans="1:24" x14ac:dyDescent="0.25">
      <c r="A306" s="44">
        <v>297</v>
      </c>
      <c r="B306" s="45" t="s">
        <v>330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7">
        <v>0</v>
      </c>
      <c r="P306" s="48">
        <v>0</v>
      </c>
      <c r="Q306" s="66">
        <v>0</v>
      </c>
      <c r="R306" s="46">
        <f t="shared" si="8"/>
        <v>0</v>
      </c>
      <c r="S306" s="46">
        <f t="shared" si="9"/>
        <v>0</v>
      </c>
      <c r="T306" s="49"/>
      <c r="W306" s="64"/>
      <c r="X306" s="66"/>
    </row>
    <row r="307" spans="1:24" x14ac:dyDescent="0.25">
      <c r="A307" s="44">
        <v>298</v>
      </c>
      <c r="B307" s="45" t="s">
        <v>331</v>
      </c>
      <c r="C307" s="46">
        <v>155.46160659045643</v>
      </c>
      <c r="D307" s="46">
        <v>160.3655505188045</v>
      </c>
      <c r="E307" s="46">
        <v>179.48156665484052</v>
      </c>
      <c r="F307" s="46">
        <v>176.89250602421382</v>
      </c>
      <c r="G307" s="46">
        <v>176.57625424530789</v>
      </c>
      <c r="H307" s="46">
        <v>171.44750481509357</v>
      </c>
      <c r="I307" s="46">
        <v>183.56694667876852</v>
      </c>
      <c r="J307" s="46">
        <v>164.33169066248422</v>
      </c>
      <c r="K307" s="46">
        <v>190.12120034218287</v>
      </c>
      <c r="L307" s="46">
        <v>176.35237832580449</v>
      </c>
      <c r="M307" s="46">
        <v>176.35237832580449</v>
      </c>
      <c r="N307" s="46">
        <v>185.93144446986415</v>
      </c>
      <c r="O307" s="47">
        <v>183.5804299105661</v>
      </c>
      <c r="P307" s="48">
        <v>183.5804299105661</v>
      </c>
      <c r="Q307" s="66">
        <v>183.5804299105661</v>
      </c>
      <c r="R307" s="46">
        <f t="shared" si="8"/>
        <v>155.46160659045643</v>
      </c>
      <c r="S307" s="46">
        <f t="shared" si="9"/>
        <v>190.12120034218287</v>
      </c>
      <c r="T307" s="49"/>
      <c r="W307" s="64"/>
      <c r="X307" s="66"/>
    </row>
    <row r="308" spans="1:24" x14ac:dyDescent="0.25">
      <c r="A308" s="44">
        <v>299</v>
      </c>
      <c r="B308" s="45" t="s">
        <v>332</v>
      </c>
      <c r="C308" s="46">
        <v>0</v>
      </c>
      <c r="D308" s="46">
        <v>0</v>
      </c>
      <c r="E308" s="46">
        <v>0</v>
      </c>
      <c r="F308" s="46">
        <v>0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7">
        <v>0</v>
      </c>
      <c r="P308" s="48">
        <v>0</v>
      </c>
      <c r="Q308" s="66">
        <v>0</v>
      </c>
      <c r="R308" s="46">
        <f t="shared" si="8"/>
        <v>0</v>
      </c>
      <c r="S308" s="46">
        <f t="shared" si="9"/>
        <v>0</v>
      </c>
      <c r="T308" s="49"/>
      <c r="W308" s="64"/>
      <c r="X308" s="66"/>
    </row>
    <row r="309" spans="1:24" x14ac:dyDescent="0.25">
      <c r="A309" s="44">
        <v>300</v>
      </c>
      <c r="B309" s="45" t="s">
        <v>333</v>
      </c>
      <c r="C309" s="46">
        <v>258.83476967892022</v>
      </c>
      <c r="D309" s="46">
        <v>305.7674427067268</v>
      </c>
      <c r="E309" s="46">
        <v>298.71818098234274</v>
      </c>
      <c r="F309" s="46">
        <v>337.02297115535742</v>
      </c>
      <c r="G309" s="46">
        <v>306.74262370171641</v>
      </c>
      <c r="H309" s="46">
        <v>326.36120461859173</v>
      </c>
      <c r="I309" s="46">
        <v>288.93455631493447</v>
      </c>
      <c r="J309" s="46">
        <v>279.57869192867548</v>
      </c>
      <c r="K309" s="46">
        <v>300.27025420362111</v>
      </c>
      <c r="L309" s="46">
        <v>280.74392899328598</v>
      </c>
      <c r="M309" s="46">
        <v>280.74392899328598</v>
      </c>
      <c r="N309" s="46">
        <v>283.35136819894109</v>
      </c>
      <c r="O309" s="47">
        <v>289.3352957501582</v>
      </c>
      <c r="P309" s="48">
        <v>289.40485423661994</v>
      </c>
      <c r="Q309" s="66">
        <v>289.40485423661994</v>
      </c>
      <c r="R309" s="46">
        <f t="shared" si="8"/>
        <v>258.83476967892022</v>
      </c>
      <c r="S309" s="46">
        <f t="shared" si="9"/>
        <v>337.02297115535742</v>
      </c>
      <c r="T309" s="49"/>
      <c r="W309" s="64"/>
      <c r="X309" s="66"/>
    </row>
    <row r="310" spans="1:24" x14ac:dyDescent="0.25">
      <c r="A310" s="44">
        <v>301</v>
      </c>
      <c r="B310" s="45" t="s">
        <v>334</v>
      </c>
      <c r="C310" s="46">
        <v>120.35241331709028</v>
      </c>
      <c r="D310" s="46">
        <v>126.74479145797442</v>
      </c>
      <c r="E310" s="46">
        <v>127.51125714122828</v>
      </c>
      <c r="F310" s="46">
        <v>134.91390252533745</v>
      </c>
      <c r="G310" s="46">
        <v>136.07509882226583</v>
      </c>
      <c r="H310" s="46">
        <v>143.73150497126264</v>
      </c>
      <c r="I310" s="46">
        <v>140.65556160428966</v>
      </c>
      <c r="J310" s="46">
        <v>136.05290374045964</v>
      </c>
      <c r="K310" s="46">
        <v>137.18347340297865</v>
      </c>
      <c r="L310" s="46">
        <v>134.65258577639557</v>
      </c>
      <c r="M310" s="46">
        <v>134.65258577639557</v>
      </c>
      <c r="N310" s="46">
        <v>128.25571661108506</v>
      </c>
      <c r="O310" s="47">
        <v>131.81523170867104</v>
      </c>
      <c r="P310" s="48">
        <v>131.53463695176117</v>
      </c>
      <c r="Q310" s="66">
        <v>131.53463695176117</v>
      </c>
      <c r="R310" s="46">
        <f t="shared" si="8"/>
        <v>120.35241331709028</v>
      </c>
      <c r="S310" s="46">
        <f t="shared" si="9"/>
        <v>143.73150497126264</v>
      </c>
      <c r="T310" s="49"/>
      <c r="W310" s="64"/>
      <c r="X310" s="66"/>
    </row>
    <row r="311" spans="1:24" x14ac:dyDescent="0.25">
      <c r="A311" s="44">
        <v>302</v>
      </c>
      <c r="B311" s="45" t="s">
        <v>335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7">
        <v>0</v>
      </c>
      <c r="P311" s="48">
        <v>0</v>
      </c>
      <c r="Q311" s="66">
        <v>0</v>
      </c>
      <c r="R311" s="46">
        <f t="shared" si="8"/>
        <v>0</v>
      </c>
      <c r="S311" s="46">
        <f t="shared" si="9"/>
        <v>0</v>
      </c>
      <c r="T311" s="49"/>
      <c r="W311" s="64"/>
      <c r="X311" s="66"/>
    </row>
    <row r="312" spans="1:24" x14ac:dyDescent="0.25">
      <c r="A312" s="44">
        <v>303</v>
      </c>
      <c r="B312" s="45" t="s">
        <v>336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7">
        <v>0</v>
      </c>
      <c r="P312" s="48">
        <v>0</v>
      </c>
      <c r="Q312" s="66">
        <v>0</v>
      </c>
      <c r="R312" s="46">
        <f t="shared" si="8"/>
        <v>0</v>
      </c>
      <c r="S312" s="46">
        <f t="shared" si="9"/>
        <v>0</v>
      </c>
      <c r="T312" s="49"/>
      <c r="W312" s="64"/>
      <c r="X312" s="66"/>
    </row>
    <row r="313" spans="1:24" x14ac:dyDescent="0.25">
      <c r="A313" s="44">
        <v>304</v>
      </c>
      <c r="B313" s="45" t="s">
        <v>337</v>
      </c>
      <c r="C313" s="46">
        <v>130.43210815084072</v>
      </c>
      <c r="D313" s="46">
        <v>128.41451193842829</v>
      </c>
      <c r="E313" s="46">
        <v>119.64317073447286</v>
      </c>
      <c r="F313" s="46">
        <v>132.3068840249604</v>
      </c>
      <c r="G313" s="46">
        <v>132.98338768331678</v>
      </c>
      <c r="H313" s="46">
        <v>137.90557953483514</v>
      </c>
      <c r="I313" s="46">
        <v>137.84166153083484</v>
      </c>
      <c r="J313" s="46">
        <v>135.77256863315219</v>
      </c>
      <c r="K313" s="46">
        <v>140.78030178209053</v>
      </c>
      <c r="L313" s="46">
        <v>134.07165351989849</v>
      </c>
      <c r="M313" s="46">
        <v>134.07165351989849</v>
      </c>
      <c r="N313" s="46">
        <v>128.72149544872678</v>
      </c>
      <c r="O313" s="47">
        <v>134.90604356194055</v>
      </c>
      <c r="P313" s="48">
        <v>134.81022204929531</v>
      </c>
      <c r="Q313" s="66">
        <v>134.81022204929531</v>
      </c>
      <c r="R313" s="46">
        <f t="shared" si="8"/>
        <v>119.64317073447286</v>
      </c>
      <c r="S313" s="46">
        <f t="shared" si="9"/>
        <v>140.78030178209053</v>
      </c>
      <c r="T313" s="49"/>
      <c r="W313" s="64"/>
      <c r="X313" s="66"/>
    </row>
    <row r="314" spans="1:24" x14ac:dyDescent="0.25">
      <c r="A314" s="44">
        <v>305</v>
      </c>
      <c r="B314" s="45" t="s">
        <v>338</v>
      </c>
      <c r="C314" s="46">
        <v>119.10281617193503</v>
      </c>
      <c r="D314" s="46">
        <v>125.5195956578418</v>
      </c>
      <c r="E314" s="46">
        <v>131.79523896786549</v>
      </c>
      <c r="F314" s="46">
        <v>132.45188285644568</v>
      </c>
      <c r="G314" s="46">
        <v>132.61862429713631</v>
      </c>
      <c r="H314" s="46">
        <v>136.035506759573</v>
      </c>
      <c r="I314" s="46">
        <v>136.91152857999683</v>
      </c>
      <c r="J314" s="46">
        <v>140.22482252407983</v>
      </c>
      <c r="K314" s="46">
        <v>144.35603108892334</v>
      </c>
      <c r="L314" s="46">
        <v>141.96475026990595</v>
      </c>
      <c r="M314" s="46">
        <v>141.96475026990595</v>
      </c>
      <c r="N314" s="46">
        <v>141.16389639539034</v>
      </c>
      <c r="O314" s="47">
        <v>143.27392411040364</v>
      </c>
      <c r="P314" s="48">
        <v>143.19510200237968</v>
      </c>
      <c r="Q314" s="66">
        <v>143.19510200237968</v>
      </c>
      <c r="R314" s="46">
        <f t="shared" si="8"/>
        <v>119.10281617193503</v>
      </c>
      <c r="S314" s="46">
        <f t="shared" si="9"/>
        <v>144.35603108892334</v>
      </c>
      <c r="T314" s="49"/>
      <c r="W314" s="64"/>
      <c r="X314" s="66"/>
    </row>
    <row r="315" spans="1:24" x14ac:dyDescent="0.25">
      <c r="A315" s="44">
        <v>306</v>
      </c>
      <c r="B315" s="45" t="s">
        <v>339</v>
      </c>
      <c r="C315" s="46">
        <v>136.42693725009846</v>
      </c>
      <c r="D315" s="46">
        <v>138.12954098191261</v>
      </c>
      <c r="E315" s="46">
        <v>128.23626011455403</v>
      </c>
      <c r="F315" s="46">
        <v>117.39446868511804</v>
      </c>
      <c r="G315" s="46">
        <v>132.34271020853811</v>
      </c>
      <c r="H315" s="46">
        <v>130.53389944099925</v>
      </c>
      <c r="I315" s="46">
        <v>141.36379267941771</v>
      </c>
      <c r="J315" s="46">
        <v>138.43212887241899</v>
      </c>
      <c r="K315" s="46">
        <v>139.1593690232865</v>
      </c>
      <c r="L315" s="46">
        <v>123.47558249216435</v>
      </c>
      <c r="M315" s="46">
        <v>123.47558249216435</v>
      </c>
      <c r="N315" s="46">
        <v>135.3569840896005</v>
      </c>
      <c r="O315" s="47">
        <v>136.75018684902523</v>
      </c>
      <c r="P315" s="48">
        <v>136.06238918880601</v>
      </c>
      <c r="Q315" s="66">
        <v>136.06238918880601</v>
      </c>
      <c r="R315" s="46">
        <f t="shared" si="8"/>
        <v>117.39446868511804</v>
      </c>
      <c r="S315" s="46">
        <f t="shared" si="9"/>
        <v>141.36379267941771</v>
      </c>
      <c r="T315" s="49"/>
      <c r="W315" s="64"/>
      <c r="X315" s="66"/>
    </row>
    <row r="316" spans="1:24" x14ac:dyDescent="0.25">
      <c r="A316" s="44">
        <v>307</v>
      </c>
      <c r="B316" s="45" t="s">
        <v>340</v>
      </c>
      <c r="C316" s="46">
        <v>123.50465699378688</v>
      </c>
      <c r="D316" s="46">
        <v>126.56338764967859</v>
      </c>
      <c r="E316" s="46">
        <v>128.04657251170789</v>
      </c>
      <c r="F316" s="46">
        <v>134.35027273973387</v>
      </c>
      <c r="G316" s="46">
        <v>138.30656115998411</v>
      </c>
      <c r="H316" s="46">
        <v>139.26780605454618</v>
      </c>
      <c r="I316" s="46">
        <v>142.04358425340948</v>
      </c>
      <c r="J316" s="46">
        <v>143.507423263433</v>
      </c>
      <c r="K316" s="46">
        <v>145.1456510549412</v>
      </c>
      <c r="L316" s="46">
        <v>141.83032900099181</v>
      </c>
      <c r="M316" s="46">
        <v>141.83032900099181</v>
      </c>
      <c r="N316" s="46">
        <v>133.65167758719844</v>
      </c>
      <c r="O316" s="47">
        <v>137.39252590001101</v>
      </c>
      <c r="P316" s="48">
        <v>137.51524133579758</v>
      </c>
      <c r="Q316" s="66">
        <v>138.42581067414196</v>
      </c>
      <c r="R316" s="46">
        <f t="shared" si="8"/>
        <v>123.50465699378688</v>
      </c>
      <c r="S316" s="46">
        <f t="shared" si="9"/>
        <v>145.1456510549412</v>
      </c>
      <c r="T316" s="49"/>
      <c r="W316" s="64"/>
      <c r="X316" s="66"/>
    </row>
    <row r="317" spans="1:24" x14ac:dyDescent="0.25">
      <c r="A317" s="44">
        <v>308</v>
      </c>
      <c r="B317" s="45" t="s">
        <v>341</v>
      </c>
      <c r="C317" s="46">
        <v>149.42222856018756</v>
      </c>
      <c r="D317" s="46">
        <v>154.16656364412157</v>
      </c>
      <c r="E317" s="46">
        <v>153.25822239633487</v>
      </c>
      <c r="F317" s="46">
        <v>159.0986755154176</v>
      </c>
      <c r="G317" s="46">
        <v>158.02832985149331</v>
      </c>
      <c r="H317" s="46">
        <v>153.69198968423413</v>
      </c>
      <c r="I317" s="46">
        <v>149.87836683713917</v>
      </c>
      <c r="J317" s="46">
        <v>145.76806807000855</v>
      </c>
      <c r="K317" s="46">
        <v>147.84718015257124</v>
      </c>
      <c r="L317" s="46">
        <v>141.25484456461166</v>
      </c>
      <c r="M317" s="46">
        <v>141.25484456461166</v>
      </c>
      <c r="N317" s="46">
        <v>126.81363018592214</v>
      </c>
      <c r="O317" s="47">
        <v>138.72335478095604</v>
      </c>
      <c r="P317" s="48">
        <v>138.72944118292378</v>
      </c>
      <c r="Q317" s="66">
        <v>138.72944118292378</v>
      </c>
      <c r="R317" s="46">
        <f t="shared" si="8"/>
        <v>126.81363018592214</v>
      </c>
      <c r="S317" s="46">
        <f t="shared" si="9"/>
        <v>159.0986755154176</v>
      </c>
      <c r="T317" s="49"/>
      <c r="W317" s="64"/>
      <c r="X317" s="66"/>
    </row>
    <row r="318" spans="1:24" x14ac:dyDescent="0.25">
      <c r="A318" s="44">
        <v>309</v>
      </c>
      <c r="B318" s="45" t="s">
        <v>342</v>
      </c>
      <c r="C318" s="46">
        <v>101.75562034066029</v>
      </c>
      <c r="D318" s="46">
        <v>102.77820916546436</v>
      </c>
      <c r="E318" s="46">
        <v>105.04275619772933</v>
      </c>
      <c r="F318" s="46">
        <v>105.57897449459317</v>
      </c>
      <c r="G318" s="46">
        <v>110.63497294579048</v>
      </c>
      <c r="H318" s="46">
        <v>114.12081452032064</v>
      </c>
      <c r="I318" s="46">
        <v>109.16123365670711</v>
      </c>
      <c r="J318" s="46">
        <v>110.59116416026662</v>
      </c>
      <c r="K318" s="46">
        <v>109.40316066981548</v>
      </c>
      <c r="L318" s="46">
        <v>105.8330741062304</v>
      </c>
      <c r="M318" s="46">
        <v>105.8330741062304</v>
      </c>
      <c r="N318" s="46">
        <v>106.71662436377061</v>
      </c>
      <c r="O318" s="47">
        <v>106.42689344794701</v>
      </c>
      <c r="P318" s="48">
        <v>100</v>
      </c>
      <c r="Q318" s="66">
        <v>92.037711779779514</v>
      </c>
      <c r="R318" s="46">
        <f t="shared" si="8"/>
        <v>92.037711779779514</v>
      </c>
      <c r="S318" s="46">
        <f t="shared" si="9"/>
        <v>114.12081452032064</v>
      </c>
      <c r="T318" s="49"/>
      <c r="W318" s="64"/>
      <c r="X318" s="66"/>
    </row>
    <row r="319" spans="1:24" x14ac:dyDescent="0.25">
      <c r="A319" s="44">
        <v>310</v>
      </c>
      <c r="B319" s="45" t="s">
        <v>343</v>
      </c>
      <c r="C319" s="46">
        <v>110.22915413976537</v>
      </c>
      <c r="D319" s="46">
        <v>116.70583513611857</v>
      </c>
      <c r="E319" s="46">
        <v>114.09557600824026</v>
      </c>
      <c r="F319" s="46">
        <v>120.37752224027329</v>
      </c>
      <c r="G319" s="46">
        <v>121.45048026184848</v>
      </c>
      <c r="H319" s="46">
        <v>125.85205202925376</v>
      </c>
      <c r="I319" s="46">
        <v>110.34681368821701</v>
      </c>
      <c r="J319" s="46">
        <v>125.90011160431882</v>
      </c>
      <c r="K319" s="46">
        <v>132.5373618810583</v>
      </c>
      <c r="L319" s="46">
        <v>121.19008348181117</v>
      </c>
      <c r="M319" s="46">
        <v>121.19008348181117</v>
      </c>
      <c r="N319" s="46">
        <v>116.51312908321758</v>
      </c>
      <c r="O319" s="47">
        <v>120.86465794291168</v>
      </c>
      <c r="P319" s="48">
        <v>116.51312908321758</v>
      </c>
      <c r="Q319" s="66">
        <v>122.133023074626</v>
      </c>
      <c r="R319" s="46">
        <f t="shared" si="8"/>
        <v>110.22915413976537</v>
      </c>
      <c r="S319" s="46">
        <f t="shared" si="9"/>
        <v>132.5373618810583</v>
      </c>
      <c r="T319" s="49"/>
      <c r="W319" s="64"/>
      <c r="X319" s="66"/>
    </row>
    <row r="320" spans="1:24" x14ac:dyDescent="0.25">
      <c r="A320" s="44">
        <v>311</v>
      </c>
      <c r="B320" s="45" t="s">
        <v>344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7">
        <v>0</v>
      </c>
      <c r="P320" s="48">
        <v>0</v>
      </c>
      <c r="Q320" s="66">
        <v>0</v>
      </c>
      <c r="R320" s="46">
        <f t="shared" si="8"/>
        <v>0</v>
      </c>
      <c r="S320" s="46">
        <f t="shared" si="9"/>
        <v>0</v>
      </c>
      <c r="T320" s="49"/>
      <c r="W320" s="64"/>
      <c r="X320" s="66"/>
    </row>
    <row r="321" spans="1:24" x14ac:dyDescent="0.25">
      <c r="A321" s="44">
        <v>312</v>
      </c>
      <c r="B321" s="45" t="s">
        <v>345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130.92272000149424</v>
      </c>
      <c r="O321" s="47">
        <v>165.13806875955842</v>
      </c>
      <c r="P321" s="48">
        <v>166.10044277193012</v>
      </c>
      <c r="Q321" s="66">
        <v>166.10044277193012</v>
      </c>
      <c r="R321" s="46">
        <f t="shared" si="8"/>
        <v>0</v>
      </c>
      <c r="S321" s="46">
        <f t="shared" si="9"/>
        <v>166.10044277193012</v>
      </c>
      <c r="T321" s="49"/>
      <c r="W321" s="64"/>
      <c r="X321" s="66"/>
    </row>
    <row r="322" spans="1:24" x14ac:dyDescent="0.25">
      <c r="A322" s="44">
        <v>313</v>
      </c>
      <c r="B322" s="45" t="s">
        <v>346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7">
        <v>0</v>
      </c>
      <c r="P322" s="48">
        <v>0</v>
      </c>
      <c r="Q322" s="66">
        <v>0</v>
      </c>
      <c r="R322" s="46">
        <f t="shared" si="8"/>
        <v>0</v>
      </c>
      <c r="S322" s="46">
        <f t="shared" si="9"/>
        <v>0</v>
      </c>
      <c r="T322" s="49"/>
      <c r="W322" s="64"/>
      <c r="X322" s="66"/>
    </row>
    <row r="323" spans="1:24" x14ac:dyDescent="0.25">
      <c r="A323" s="44">
        <v>314</v>
      </c>
      <c r="B323" s="45" t="s">
        <v>347</v>
      </c>
      <c r="C323" s="46">
        <v>141.159709089839</v>
      </c>
      <c r="D323" s="46">
        <v>152.8712569524796</v>
      </c>
      <c r="E323" s="46">
        <v>174.27146178274029</v>
      </c>
      <c r="F323" s="46">
        <v>179.31434165920405</v>
      </c>
      <c r="G323" s="46">
        <v>177.58259564059279</v>
      </c>
      <c r="H323" s="46">
        <v>183.16764105552676</v>
      </c>
      <c r="I323" s="46">
        <v>180.16176555611392</v>
      </c>
      <c r="J323" s="46">
        <v>175.07987742182837</v>
      </c>
      <c r="K323" s="46">
        <v>179.82388167646863</v>
      </c>
      <c r="L323" s="46">
        <v>175.45672934136448</v>
      </c>
      <c r="M323" s="46">
        <v>175.45672934136448</v>
      </c>
      <c r="N323" s="46">
        <v>159.14048623067796</v>
      </c>
      <c r="O323" s="47">
        <v>158.37513393803343</v>
      </c>
      <c r="P323" s="48">
        <v>158.13106895625066</v>
      </c>
      <c r="Q323" s="66">
        <v>158.13106895625066</v>
      </c>
      <c r="R323" s="46">
        <f t="shared" si="8"/>
        <v>141.159709089839</v>
      </c>
      <c r="S323" s="46">
        <f t="shared" si="9"/>
        <v>183.16764105552676</v>
      </c>
      <c r="T323" s="49"/>
      <c r="W323" s="64"/>
      <c r="X323" s="66"/>
    </row>
    <row r="324" spans="1:24" x14ac:dyDescent="0.25">
      <c r="A324" s="44">
        <v>315</v>
      </c>
      <c r="B324" s="45" t="s">
        <v>348</v>
      </c>
      <c r="C324" s="46">
        <v>158.17072742780519</v>
      </c>
      <c r="D324" s="46">
        <v>164.60428100924526</v>
      </c>
      <c r="E324" s="46">
        <v>167.90189688510725</v>
      </c>
      <c r="F324" s="46">
        <v>170.20357888967069</v>
      </c>
      <c r="G324" s="46">
        <v>172.01338969059293</v>
      </c>
      <c r="H324" s="46">
        <v>172.26299718624088</v>
      </c>
      <c r="I324" s="46">
        <v>168.94203630384149</v>
      </c>
      <c r="J324" s="46">
        <v>171.18133344133238</v>
      </c>
      <c r="K324" s="46">
        <v>175.1707848851369</v>
      </c>
      <c r="L324" s="46">
        <v>172.69485077298643</v>
      </c>
      <c r="M324" s="46">
        <v>172.69485077298643</v>
      </c>
      <c r="N324" s="46">
        <v>165.52930240661169</v>
      </c>
      <c r="O324" s="47">
        <v>172.37598817309282</v>
      </c>
      <c r="P324" s="48">
        <v>172.333132028226</v>
      </c>
      <c r="Q324" s="66">
        <v>172.333132028226</v>
      </c>
      <c r="R324" s="46">
        <f t="shared" si="8"/>
        <v>158.17072742780519</v>
      </c>
      <c r="S324" s="46">
        <f t="shared" si="9"/>
        <v>175.1707848851369</v>
      </c>
      <c r="T324" s="49"/>
      <c r="W324" s="64"/>
      <c r="X324" s="66"/>
    </row>
    <row r="325" spans="1:24" x14ac:dyDescent="0.25">
      <c r="A325" s="44">
        <v>316</v>
      </c>
      <c r="B325" s="45" t="s">
        <v>349</v>
      </c>
      <c r="C325" s="46">
        <v>104.20803229167286</v>
      </c>
      <c r="D325" s="46">
        <v>106.57540986027276</v>
      </c>
      <c r="E325" s="46">
        <v>107.38892113907686</v>
      </c>
      <c r="F325" s="46">
        <v>109.67256726788422</v>
      </c>
      <c r="G325" s="46">
        <v>113.690356854559</v>
      </c>
      <c r="H325" s="46">
        <v>113.92032258963852</v>
      </c>
      <c r="I325" s="46">
        <v>111.90922855147652</v>
      </c>
      <c r="J325" s="46">
        <v>107.55656360461603</v>
      </c>
      <c r="K325" s="46">
        <v>112.22885332855286</v>
      </c>
      <c r="L325" s="46">
        <v>107.96057526282472</v>
      </c>
      <c r="M325" s="46">
        <v>107.96057526282472</v>
      </c>
      <c r="N325" s="46">
        <v>106.04453281931237</v>
      </c>
      <c r="O325" s="47">
        <v>104.16259751813384</v>
      </c>
      <c r="P325" s="48">
        <v>103.82100226180036</v>
      </c>
      <c r="Q325" s="66">
        <v>103.82100226180036</v>
      </c>
      <c r="R325" s="46">
        <f t="shared" si="8"/>
        <v>103.82100226180036</v>
      </c>
      <c r="S325" s="46">
        <f t="shared" si="9"/>
        <v>113.92032258963852</v>
      </c>
      <c r="T325" s="49"/>
      <c r="W325" s="64"/>
      <c r="X325" s="66"/>
    </row>
    <row r="326" spans="1:24" x14ac:dyDescent="0.25">
      <c r="A326" s="44">
        <v>317</v>
      </c>
      <c r="B326" s="45" t="s">
        <v>350</v>
      </c>
      <c r="C326" s="46">
        <v>157.16861705113061</v>
      </c>
      <c r="D326" s="46">
        <v>162.67071869926502</v>
      </c>
      <c r="E326" s="46">
        <v>163.41227303863448</v>
      </c>
      <c r="F326" s="46">
        <v>170.37360556590474</v>
      </c>
      <c r="G326" s="46">
        <v>166.5697374828608</v>
      </c>
      <c r="H326" s="46">
        <v>177.97989692071499</v>
      </c>
      <c r="I326" s="46">
        <v>176.13145727627239</v>
      </c>
      <c r="J326" s="46">
        <v>180.12047194295968</v>
      </c>
      <c r="K326" s="46">
        <v>193.85967042270462</v>
      </c>
      <c r="L326" s="46">
        <v>194.76673647458634</v>
      </c>
      <c r="M326" s="46">
        <v>194.76673647458634</v>
      </c>
      <c r="N326" s="46">
        <v>202.64715167221325</v>
      </c>
      <c r="O326" s="47">
        <v>210.22584905698019</v>
      </c>
      <c r="P326" s="48">
        <v>205.9316661277235</v>
      </c>
      <c r="Q326" s="66">
        <v>205.9316661277235</v>
      </c>
      <c r="R326" s="46">
        <f t="shared" si="8"/>
        <v>157.16861705113061</v>
      </c>
      <c r="S326" s="46">
        <f t="shared" si="9"/>
        <v>210.22584905698019</v>
      </c>
      <c r="T326" s="49"/>
      <c r="W326" s="64"/>
      <c r="X326" s="66"/>
    </row>
    <row r="327" spans="1:24" x14ac:dyDescent="0.25">
      <c r="A327" s="44">
        <v>318</v>
      </c>
      <c r="B327" s="45" t="s">
        <v>351</v>
      </c>
      <c r="C327" s="46">
        <v>245.20121770835087</v>
      </c>
      <c r="D327" s="46">
        <v>245.82808672070971</v>
      </c>
      <c r="E327" s="46">
        <v>246.10963407914355</v>
      </c>
      <c r="F327" s="46">
        <v>276.68766911848604</v>
      </c>
      <c r="G327" s="46">
        <v>291.27432031991492</v>
      </c>
      <c r="H327" s="46">
        <v>278.40015086608423</v>
      </c>
      <c r="I327" s="46">
        <v>283.25302694138645</v>
      </c>
      <c r="J327" s="46">
        <v>255.30588691219739</v>
      </c>
      <c r="K327" s="46">
        <v>269.16323398489055</v>
      </c>
      <c r="L327" s="46">
        <v>211.57682672026269</v>
      </c>
      <c r="M327" s="46">
        <v>211.57682672026269</v>
      </c>
      <c r="N327" s="46">
        <v>212.1419859590668</v>
      </c>
      <c r="O327" s="47">
        <v>255.89674710794768</v>
      </c>
      <c r="P327" s="48">
        <v>255.10428237956705</v>
      </c>
      <c r="Q327" s="66">
        <v>255.10428237956705</v>
      </c>
      <c r="R327" s="46">
        <f t="shared" si="8"/>
        <v>211.57682672026269</v>
      </c>
      <c r="S327" s="46">
        <f t="shared" si="9"/>
        <v>291.27432031991492</v>
      </c>
      <c r="T327" s="49"/>
      <c r="W327" s="64"/>
      <c r="X327" s="66"/>
    </row>
    <row r="328" spans="1:24" x14ac:dyDescent="0.25">
      <c r="A328" s="44">
        <v>319</v>
      </c>
      <c r="B328" s="45" t="s">
        <v>352</v>
      </c>
      <c r="C328" s="46">
        <v>0</v>
      </c>
      <c r="D328" s="46">
        <v>0</v>
      </c>
      <c r="E328" s="46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7">
        <v>0</v>
      </c>
      <c r="P328" s="48">
        <v>0</v>
      </c>
      <c r="Q328" s="66">
        <v>0</v>
      </c>
      <c r="R328" s="46">
        <f t="shared" si="8"/>
        <v>0</v>
      </c>
      <c r="S328" s="46">
        <f t="shared" si="9"/>
        <v>0</v>
      </c>
      <c r="T328" s="49"/>
      <c r="W328" s="64"/>
      <c r="X328" s="66"/>
    </row>
    <row r="329" spans="1:24" x14ac:dyDescent="0.25">
      <c r="A329" s="44">
        <v>320</v>
      </c>
      <c r="B329" s="45" t="s">
        <v>353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7">
        <v>0</v>
      </c>
      <c r="P329" s="48">
        <v>0</v>
      </c>
      <c r="Q329" s="66">
        <v>0</v>
      </c>
      <c r="R329" s="46">
        <f t="shared" si="8"/>
        <v>0</v>
      </c>
      <c r="S329" s="46">
        <f t="shared" si="9"/>
        <v>0</v>
      </c>
      <c r="T329" s="49"/>
      <c r="W329" s="64"/>
      <c r="X329" s="66"/>
    </row>
    <row r="330" spans="1:24" x14ac:dyDescent="0.25">
      <c r="A330" s="44">
        <v>321</v>
      </c>
      <c r="B330" s="45" t="s">
        <v>354</v>
      </c>
      <c r="C330" s="46">
        <v>151.72766696212176</v>
      </c>
      <c r="D330" s="46">
        <v>149.24677424690074</v>
      </c>
      <c r="E330" s="46">
        <v>151.05917644577815</v>
      </c>
      <c r="F330" s="46">
        <v>154.95171195506933</v>
      </c>
      <c r="G330" s="46">
        <v>149.13053421612042</v>
      </c>
      <c r="H330" s="46">
        <v>155.12174886953673</v>
      </c>
      <c r="I330" s="46">
        <v>153.2402264421012</v>
      </c>
      <c r="J330" s="46">
        <v>150.67741286009445</v>
      </c>
      <c r="K330" s="46">
        <v>151.61512283418725</v>
      </c>
      <c r="L330" s="46">
        <v>150.58010002693371</v>
      </c>
      <c r="M330" s="46">
        <v>150.58010002693371</v>
      </c>
      <c r="N330" s="46">
        <v>151.44443908448355</v>
      </c>
      <c r="O330" s="47">
        <v>153.16908457906499</v>
      </c>
      <c r="P330" s="48">
        <v>153.23225432946225</v>
      </c>
      <c r="Q330" s="66">
        <v>153.23225432946225</v>
      </c>
      <c r="R330" s="46">
        <f t="shared" si="8"/>
        <v>149.13053421612042</v>
      </c>
      <c r="S330" s="46">
        <f t="shared" si="9"/>
        <v>155.12174886953673</v>
      </c>
      <c r="T330" s="49"/>
      <c r="W330" s="64"/>
      <c r="X330" s="66"/>
    </row>
    <row r="331" spans="1:24" x14ac:dyDescent="0.25">
      <c r="A331" s="44">
        <v>322</v>
      </c>
      <c r="B331" s="45" t="s">
        <v>355</v>
      </c>
      <c r="C331" s="46">
        <v>144.20592682770868</v>
      </c>
      <c r="D331" s="46">
        <v>151.78405644784789</v>
      </c>
      <c r="E331" s="46">
        <v>145.11273769596224</v>
      </c>
      <c r="F331" s="46">
        <v>150.61256709996758</v>
      </c>
      <c r="G331" s="46">
        <v>149.17781076048576</v>
      </c>
      <c r="H331" s="46">
        <v>153.21908413071057</v>
      </c>
      <c r="I331" s="46">
        <v>150.98184422635981</v>
      </c>
      <c r="J331" s="46">
        <v>154.65856003525488</v>
      </c>
      <c r="K331" s="46">
        <v>157.80626543493935</v>
      </c>
      <c r="L331" s="46">
        <v>148.15052164313093</v>
      </c>
      <c r="M331" s="46">
        <v>148.15052164313093</v>
      </c>
      <c r="N331" s="46">
        <v>147.02361950917143</v>
      </c>
      <c r="O331" s="47">
        <v>139.71392110642077</v>
      </c>
      <c r="P331" s="48">
        <v>139.76976874369251</v>
      </c>
      <c r="Q331" s="66">
        <v>139.76976874369251</v>
      </c>
      <c r="R331" s="46">
        <f t="shared" ref="R331:R394" si="10">MIN(C331:Q331)</f>
        <v>139.71392110642077</v>
      </c>
      <c r="S331" s="46">
        <f t="shared" ref="S331:S394" si="11">MAX(C331:Q331)</f>
        <v>157.80626543493935</v>
      </c>
      <c r="T331" s="49"/>
      <c r="W331" s="64"/>
      <c r="X331" s="66"/>
    </row>
    <row r="332" spans="1:24" x14ac:dyDescent="0.25">
      <c r="A332" s="44">
        <v>323</v>
      </c>
      <c r="B332" s="45" t="s">
        <v>356</v>
      </c>
      <c r="C332" s="46">
        <v>118.93360951928011</v>
      </c>
      <c r="D332" s="46">
        <v>121.19112203541616</v>
      </c>
      <c r="E332" s="46">
        <v>125.81042375002045</v>
      </c>
      <c r="F332" s="46">
        <v>128.39549831431179</v>
      </c>
      <c r="G332" s="46">
        <v>135.68885296251358</v>
      </c>
      <c r="H332" s="46">
        <v>137.9441940687289</v>
      </c>
      <c r="I332" s="46">
        <v>131.82747587443359</v>
      </c>
      <c r="J332" s="46">
        <v>131.30894559251198</v>
      </c>
      <c r="K332" s="46">
        <v>134.17019635692168</v>
      </c>
      <c r="L332" s="46">
        <v>130.09849721533746</v>
      </c>
      <c r="M332" s="46">
        <v>130.09849721533746</v>
      </c>
      <c r="N332" s="46">
        <v>124.08512186500218</v>
      </c>
      <c r="O332" s="47">
        <v>127.73586475690159</v>
      </c>
      <c r="P332" s="48">
        <v>128.25939772014158</v>
      </c>
      <c r="Q332" s="66">
        <v>128.25939772014158</v>
      </c>
      <c r="R332" s="46">
        <f t="shared" si="10"/>
        <v>118.93360951928011</v>
      </c>
      <c r="S332" s="46">
        <f t="shared" si="11"/>
        <v>137.9441940687289</v>
      </c>
      <c r="T332" s="49"/>
      <c r="W332" s="64"/>
      <c r="X332" s="66"/>
    </row>
    <row r="333" spans="1:24" x14ac:dyDescent="0.25">
      <c r="A333" s="44">
        <v>324</v>
      </c>
      <c r="B333" s="45" t="s">
        <v>357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7">
        <v>0</v>
      </c>
      <c r="P333" s="48">
        <v>0</v>
      </c>
      <c r="Q333" s="66">
        <v>0</v>
      </c>
      <c r="R333" s="46">
        <f t="shared" si="10"/>
        <v>0</v>
      </c>
      <c r="S333" s="46">
        <f t="shared" si="11"/>
        <v>0</v>
      </c>
      <c r="T333" s="49"/>
      <c r="W333" s="64"/>
      <c r="X333" s="66"/>
    </row>
    <row r="334" spans="1:24" x14ac:dyDescent="0.25">
      <c r="A334" s="44">
        <v>325</v>
      </c>
      <c r="B334" s="45" t="s">
        <v>358</v>
      </c>
      <c r="C334" s="46">
        <v>111.02279655276668</v>
      </c>
      <c r="D334" s="46">
        <v>111.40192742686514</v>
      </c>
      <c r="E334" s="46">
        <v>113.13731354971945</v>
      </c>
      <c r="F334" s="46">
        <v>114.54836640785287</v>
      </c>
      <c r="G334" s="46">
        <v>112.50144968620366</v>
      </c>
      <c r="H334" s="46">
        <v>113.84865351860658</v>
      </c>
      <c r="I334" s="46">
        <v>112.77770554408886</v>
      </c>
      <c r="J334" s="46">
        <v>114.29084874357456</v>
      </c>
      <c r="K334" s="46">
        <v>113.97058867136619</v>
      </c>
      <c r="L334" s="46">
        <v>109.9477196287519</v>
      </c>
      <c r="M334" s="46">
        <v>109.9477196287519</v>
      </c>
      <c r="N334" s="46">
        <v>107.34355143866607</v>
      </c>
      <c r="O334" s="47">
        <v>106.24810941822251</v>
      </c>
      <c r="P334" s="48">
        <v>106.25552543572481</v>
      </c>
      <c r="Q334" s="66">
        <v>106.25552543572481</v>
      </c>
      <c r="R334" s="46">
        <f t="shared" si="10"/>
        <v>106.24810941822251</v>
      </c>
      <c r="S334" s="46">
        <f t="shared" si="11"/>
        <v>114.54836640785287</v>
      </c>
      <c r="T334" s="49"/>
      <c r="W334" s="64"/>
      <c r="X334" s="66"/>
    </row>
    <row r="335" spans="1:24" x14ac:dyDescent="0.25">
      <c r="A335" s="44">
        <v>326</v>
      </c>
      <c r="B335" s="45" t="s">
        <v>359</v>
      </c>
      <c r="C335" s="46">
        <v>123.37418915459138</v>
      </c>
      <c r="D335" s="46">
        <v>128.15869704737409</v>
      </c>
      <c r="E335" s="46">
        <v>132.37323710082958</v>
      </c>
      <c r="F335" s="46">
        <v>135.24790031102776</v>
      </c>
      <c r="G335" s="46">
        <v>137.83726196265638</v>
      </c>
      <c r="H335" s="46">
        <v>136.93343713663191</v>
      </c>
      <c r="I335" s="46">
        <v>134.12661279695101</v>
      </c>
      <c r="J335" s="46">
        <v>138.52967462546414</v>
      </c>
      <c r="K335" s="46">
        <v>142.00176187422991</v>
      </c>
      <c r="L335" s="46">
        <v>141.09398758693266</v>
      </c>
      <c r="M335" s="46">
        <v>141.09398758693266</v>
      </c>
      <c r="N335" s="46">
        <v>132.14066543864456</v>
      </c>
      <c r="O335" s="47">
        <v>135.85302369911682</v>
      </c>
      <c r="P335" s="48">
        <v>135.90834927235736</v>
      </c>
      <c r="Q335" s="66">
        <v>135.90834927235736</v>
      </c>
      <c r="R335" s="46">
        <f t="shared" si="10"/>
        <v>123.37418915459138</v>
      </c>
      <c r="S335" s="46">
        <f t="shared" si="11"/>
        <v>142.00176187422991</v>
      </c>
      <c r="T335" s="49"/>
      <c r="W335" s="64"/>
      <c r="X335" s="66"/>
    </row>
    <row r="336" spans="1:24" x14ac:dyDescent="0.25">
      <c r="A336" s="44">
        <v>327</v>
      </c>
      <c r="B336" s="45" t="s">
        <v>360</v>
      </c>
      <c r="C336" s="46">
        <v>161.65429872413642</v>
      </c>
      <c r="D336" s="46">
        <v>155.139185828693</v>
      </c>
      <c r="E336" s="46">
        <v>171.582290370008</v>
      </c>
      <c r="F336" s="46">
        <v>167.28999859770749</v>
      </c>
      <c r="G336" s="46">
        <v>182.37297989301882</v>
      </c>
      <c r="H336" s="46">
        <v>183.5493509668834</v>
      </c>
      <c r="I336" s="46">
        <v>187.47829155454369</v>
      </c>
      <c r="J336" s="46">
        <v>187.47829155454369</v>
      </c>
      <c r="K336" s="46">
        <v>217.57248732456196</v>
      </c>
      <c r="L336" s="46">
        <v>211.42402497553209</v>
      </c>
      <c r="M336" s="46">
        <v>211.42402497553209</v>
      </c>
      <c r="N336" s="46">
        <v>211.42402497553209</v>
      </c>
      <c r="O336" s="47">
        <v>248.2532331255081</v>
      </c>
      <c r="P336" s="48">
        <v>211.42402497553209</v>
      </c>
      <c r="Q336" s="66">
        <v>256.43000458519714</v>
      </c>
      <c r="R336" s="46">
        <f t="shared" si="10"/>
        <v>155.139185828693</v>
      </c>
      <c r="S336" s="46">
        <f t="shared" si="11"/>
        <v>256.43000458519714</v>
      </c>
      <c r="T336" s="49"/>
      <c r="W336" s="64"/>
      <c r="X336" s="66"/>
    </row>
    <row r="337" spans="1:24" x14ac:dyDescent="0.25">
      <c r="A337" s="44">
        <v>328</v>
      </c>
      <c r="B337" s="45" t="s">
        <v>361</v>
      </c>
      <c r="C337" s="46">
        <v>0</v>
      </c>
      <c r="D337" s="46">
        <v>0</v>
      </c>
      <c r="E337" s="46">
        <v>0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7">
        <v>0</v>
      </c>
      <c r="P337" s="48">
        <v>0</v>
      </c>
      <c r="Q337" s="66">
        <v>0</v>
      </c>
      <c r="R337" s="46">
        <f t="shared" si="10"/>
        <v>0</v>
      </c>
      <c r="S337" s="46">
        <f t="shared" si="11"/>
        <v>0</v>
      </c>
      <c r="T337" s="49"/>
      <c r="W337" s="64"/>
      <c r="X337" s="66"/>
    </row>
    <row r="338" spans="1:24" x14ac:dyDescent="0.25">
      <c r="A338" s="44">
        <v>329</v>
      </c>
      <c r="B338" s="45" t="s">
        <v>362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7">
        <v>0</v>
      </c>
      <c r="P338" s="48">
        <v>0</v>
      </c>
      <c r="Q338" s="66">
        <v>0</v>
      </c>
      <c r="R338" s="46">
        <f t="shared" si="10"/>
        <v>0</v>
      </c>
      <c r="S338" s="46">
        <f t="shared" si="11"/>
        <v>0</v>
      </c>
      <c r="T338" s="49"/>
      <c r="W338" s="64"/>
      <c r="X338" s="66"/>
    </row>
    <row r="339" spans="1:24" x14ac:dyDescent="0.25">
      <c r="A339" s="44">
        <v>330</v>
      </c>
      <c r="B339" s="45" t="s">
        <v>363</v>
      </c>
      <c r="C339" s="46">
        <v>193.73664680702228</v>
      </c>
      <c r="D339" s="46">
        <v>199.65437177826294</v>
      </c>
      <c r="E339" s="46">
        <v>210.61177628621687</v>
      </c>
      <c r="F339" s="46">
        <v>217.99047600384895</v>
      </c>
      <c r="G339" s="46">
        <v>221.21283547445722</v>
      </c>
      <c r="H339" s="46">
        <v>225.45424555539344</v>
      </c>
      <c r="I339" s="46">
        <v>219.48127637686162</v>
      </c>
      <c r="J339" s="46">
        <v>229.50001436136046</v>
      </c>
      <c r="K339" s="46">
        <v>241.26997077090405</v>
      </c>
      <c r="L339" s="46">
        <v>227.28612553608792</v>
      </c>
      <c r="M339" s="46">
        <v>227.28612553608792</v>
      </c>
      <c r="N339" s="46">
        <v>214.92271315717252</v>
      </c>
      <c r="O339" s="47">
        <v>220.48378367428643</v>
      </c>
      <c r="P339" s="48">
        <v>216.12648668877469</v>
      </c>
      <c r="Q339" s="66">
        <v>216.12648668877469</v>
      </c>
      <c r="R339" s="46">
        <f t="shared" si="10"/>
        <v>193.73664680702228</v>
      </c>
      <c r="S339" s="46">
        <f t="shared" si="11"/>
        <v>241.26997077090405</v>
      </c>
      <c r="T339" s="49"/>
      <c r="W339" s="64"/>
      <c r="X339" s="66"/>
    </row>
    <row r="340" spans="1:24" x14ac:dyDescent="0.25">
      <c r="A340" s="44">
        <v>331</v>
      </c>
      <c r="B340" s="45" t="s">
        <v>364</v>
      </c>
      <c r="C340" s="46">
        <v>116.72188886272306</v>
      </c>
      <c r="D340" s="46">
        <v>117.48912157874494</v>
      </c>
      <c r="E340" s="46">
        <v>123.07529923885777</v>
      </c>
      <c r="F340" s="46">
        <v>129.99478562562922</v>
      </c>
      <c r="G340" s="46">
        <v>135.47133978945146</v>
      </c>
      <c r="H340" s="46">
        <v>134.24826970589038</v>
      </c>
      <c r="I340" s="46">
        <v>134.18009416852425</v>
      </c>
      <c r="J340" s="46">
        <v>131.24122712166817</v>
      </c>
      <c r="K340" s="46">
        <v>135.41545043694782</v>
      </c>
      <c r="L340" s="46">
        <v>122.44188077237223</v>
      </c>
      <c r="M340" s="46">
        <v>122.44188077237223</v>
      </c>
      <c r="N340" s="46">
        <v>119.08112508700457</v>
      </c>
      <c r="O340" s="47">
        <v>117.3630381975953</v>
      </c>
      <c r="P340" s="48">
        <v>117.11287621891218</v>
      </c>
      <c r="Q340" s="66">
        <v>117.11287621891218</v>
      </c>
      <c r="R340" s="46">
        <f t="shared" si="10"/>
        <v>116.72188886272306</v>
      </c>
      <c r="S340" s="46">
        <f t="shared" si="11"/>
        <v>135.47133978945146</v>
      </c>
      <c r="T340" s="49"/>
      <c r="W340" s="64"/>
      <c r="X340" s="66"/>
    </row>
    <row r="341" spans="1:24" x14ac:dyDescent="0.25">
      <c r="A341" s="44">
        <v>332</v>
      </c>
      <c r="B341" s="45" t="s">
        <v>365</v>
      </c>
      <c r="C341" s="46">
        <v>108.79511960666719</v>
      </c>
      <c r="D341" s="46">
        <v>110.77298990188223</v>
      </c>
      <c r="E341" s="46">
        <v>112.00993882000456</v>
      </c>
      <c r="F341" s="46">
        <v>109.83092635284973</v>
      </c>
      <c r="G341" s="46">
        <v>109.14377947973581</v>
      </c>
      <c r="H341" s="46">
        <v>109.24896299908879</v>
      </c>
      <c r="I341" s="46">
        <v>106.17797260145379</v>
      </c>
      <c r="J341" s="46">
        <v>107.71636057509777</v>
      </c>
      <c r="K341" s="46">
        <v>107.56136419116358</v>
      </c>
      <c r="L341" s="46">
        <v>107.5711196707217</v>
      </c>
      <c r="M341" s="46">
        <v>107.5711196707217</v>
      </c>
      <c r="N341" s="46">
        <v>103.68264382941726</v>
      </c>
      <c r="O341" s="47">
        <v>105.17081313490672</v>
      </c>
      <c r="P341" s="48">
        <v>104.94223702655677</v>
      </c>
      <c r="Q341" s="66">
        <v>104.94223702655677</v>
      </c>
      <c r="R341" s="46">
        <f t="shared" si="10"/>
        <v>103.68264382941726</v>
      </c>
      <c r="S341" s="46">
        <f t="shared" si="11"/>
        <v>112.00993882000456</v>
      </c>
      <c r="T341" s="49"/>
      <c r="W341" s="64"/>
      <c r="X341" s="66"/>
    </row>
    <row r="342" spans="1:24" x14ac:dyDescent="0.25">
      <c r="A342" s="44">
        <v>333</v>
      </c>
      <c r="B342" s="45" t="s">
        <v>366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7">
        <v>0</v>
      </c>
      <c r="P342" s="48">
        <v>0</v>
      </c>
      <c r="Q342" s="66">
        <v>0</v>
      </c>
      <c r="R342" s="46">
        <f t="shared" si="10"/>
        <v>0</v>
      </c>
      <c r="S342" s="46">
        <f t="shared" si="11"/>
        <v>0</v>
      </c>
      <c r="T342" s="49"/>
      <c r="W342" s="64"/>
      <c r="X342" s="66"/>
    </row>
    <row r="343" spans="1:24" x14ac:dyDescent="0.25">
      <c r="A343" s="44">
        <v>334</v>
      </c>
      <c r="B343" s="45" t="s">
        <v>367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7">
        <v>0</v>
      </c>
      <c r="P343" s="48">
        <v>0</v>
      </c>
      <c r="Q343" s="66">
        <v>0</v>
      </c>
      <c r="R343" s="46">
        <f t="shared" si="10"/>
        <v>0</v>
      </c>
      <c r="S343" s="46">
        <f t="shared" si="11"/>
        <v>0</v>
      </c>
      <c r="T343" s="49"/>
      <c r="W343" s="64"/>
      <c r="X343" s="66"/>
    </row>
    <row r="344" spans="1:24" x14ac:dyDescent="0.25">
      <c r="A344" s="44">
        <v>335</v>
      </c>
      <c r="B344" s="45" t="s">
        <v>368</v>
      </c>
      <c r="C344" s="46">
        <v>146.20913051963478</v>
      </c>
      <c r="D344" s="46">
        <v>149.9345300690506</v>
      </c>
      <c r="E344" s="46">
        <v>155.43080792151358</v>
      </c>
      <c r="F344" s="46">
        <v>163.70612726566759</v>
      </c>
      <c r="G344" s="46">
        <v>168.44891696842467</v>
      </c>
      <c r="H344" s="46">
        <v>171.28181727293381</v>
      </c>
      <c r="I344" s="46">
        <v>173.07074730217619</v>
      </c>
      <c r="J344" s="46">
        <v>175.85618984173823</v>
      </c>
      <c r="K344" s="46">
        <v>179.93663754434095</v>
      </c>
      <c r="L344" s="46">
        <v>175.34602419813024</v>
      </c>
      <c r="M344" s="46">
        <v>175.34602419813024</v>
      </c>
      <c r="N344" s="46">
        <v>174.2264219252101</v>
      </c>
      <c r="O344" s="47">
        <v>176.98421962503554</v>
      </c>
      <c r="P344" s="48">
        <v>177.02856386541583</v>
      </c>
      <c r="Q344" s="66">
        <v>177.02856386541583</v>
      </c>
      <c r="R344" s="46">
        <f t="shared" si="10"/>
        <v>146.20913051963478</v>
      </c>
      <c r="S344" s="46">
        <f t="shared" si="11"/>
        <v>179.93663754434095</v>
      </c>
      <c r="T344" s="49"/>
      <c r="W344" s="64"/>
      <c r="X344" s="66"/>
    </row>
    <row r="345" spans="1:24" x14ac:dyDescent="0.25">
      <c r="A345" s="44">
        <v>336</v>
      </c>
      <c r="B345" s="45" t="s">
        <v>369</v>
      </c>
      <c r="C345" s="46">
        <v>101.89539238760487</v>
      </c>
      <c r="D345" s="46">
        <v>103.25649562311885</v>
      </c>
      <c r="E345" s="46">
        <v>103.80687492059069</v>
      </c>
      <c r="F345" s="46">
        <v>113.33756656626315</v>
      </c>
      <c r="G345" s="46">
        <v>118.87849226918041</v>
      </c>
      <c r="H345" s="46">
        <v>126.43187773426112</v>
      </c>
      <c r="I345" s="46">
        <v>121.69486464434225</v>
      </c>
      <c r="J345" s="46">
        <v>123.40107653290056</v>
      </c>
      <c r="K345" s="46">
        <v>124.31111026218665</v>
      </c>
      <c r="L345" s="46">
        <v>113.38729758643215</v>
      </c>
      <c r="M345" s="46">
        <v>113.38729758643215</v>
      </c>
      <c r="N345" s="46">
        <v>113.38729758643215</v>
      </c>
      <c r="O345" s="47">
        <v>122.92929388109637</v>
      </c>
      <c r="P345" s="48">
        <v>123.0279965321522</v>
      </c>
      <c r="Q345" s="66">
        <v>123.0279965321522</v>
      </c>
      <c r="R345" s="46">
        <f t="shared" si="10"/>
        <v>101.89539238760487</v>
      </c>
      <c r="S345" s="46">
        <f t="shared" si="11"/>
        <v>126.43187773426112</v>
      </c>
      <c r="T345" s="49"/>
      <c r="W345" s="64"/>
      <c r="X345" s="66"/>
    </row>
    <row r="346" spans="1:24" x14ac:dyDescent="0.25">
      <c r="A346" s="44">
        <v>337</v>
      </c>
      <c r="B346" s="45" t="s">
        <v>370</v>
      </c>
      <c r="C346" s="46">
        <v>198.82885476646894</v>
      </c>
      <c r="D346" s="46">
        <v>205.14177110748801</v>
      </c>
      <c r="E346" s="46">
        <v>221.4745262862337</v>
      </c>
      <c r="F346" s="46">
        <v>232.1660121206134</v>
      </c>
      <c r="G346" s="46">
        <v>225.20964826675473</v>
      </c>
      <c r="H346" s="46">
        <v>205.96677491061999</v>
      </c>
      <c r="I346" s="46">
        <v>211.6592406727849</v>
      </c>
      <c r="J346" s="46">
        <v>228.45892172856256</v>
      </c>
      <c r="K346" s="46">
        <v>230.91444092152648</v>
      </c>
      <c r="L346" s="46">
        <v>233.23846010604413</v>
      </c>
      <c r="M346" s="46">
        <v>233.23846010604413</v>
      </c>
      <c r="N346" s="46">
        <v>201.36565774892054</v>
      </c>
      <c r="O346" s="47">
        <v>218.98587511519989</v>
      </c>
      <c r="P346" s="48">
        <v>218.61178451755845</v>
      </c>
      <c r="Q346" s="66">
        <v>218.61178451755845</v>
      </c>
      <c r="R346" s="46">
        <f t="shared" si="10"/>
        <v>198.82885476646894</v>
      </c>
      <c r="S346" s="46">
        <f t="shared" si="11"/>
        <v>233.23846010604413</v>
      </c>
      <c r="T346" s="49"/>
      <c r="W346" s="64"/>
      <c r="X346" s="66"/>
    </row>
    <row r="347" spans="1:24" x14ac:dyDescent="0.25">
      <c r="A347" s="44">
        <v>338</v>
      </c>
      <c r="B347" s="45" t="s">
        <v>371</v>
      </c>
      <c r="C347" s="46">
        <v>0</v>
      </c>
      <c r="D347" s="46">
        <v>0</v>
      </c>
      <c r="E347" s="46">
        <v>0</v>
      </c>
      <c r="F347" s="46">
        <v>0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7">
        <v>0</v>
      </c>
      <c r="P347" s="48">
        <v>0</v>
      </c>
      <c r="Q347" s="66">
        <v>0</v>
      </c>
      <c r="R347" s="46">
        <f t="shared" si="10"/>
        <v>0</v>
      </c>
      <c r="S347" s="46">
        <f t="shared" si="11"/>
        <v>0</v>
      </c>
      <c r="T347" s="49"/>
      <c r="W347" s="64"/>
      <c r="X347" s="66"/>
    </row>
    <row r="348" spans="1:24" x14ac:dyDescent="0.25">
      <c r="A348" s="44">
        <v>339</v>
      </c>
      <c r="B348" s="45" t="s">
        <v>372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7">
        <v>0</v>
      </c>
      <c r="P348" s="48">
        <v>0</v>
      </c>
      <c r="Q348" s="66">
        <v>0</v>
      </c>
      <c r="R348" s="46">
        <f t="shared" si="10"/>
        <v>0</v>
      </c>
      <c r="S348" s="46">
        <f t="shared" si="11"/>
        <v>0</v>
      </c>
      <c r="T348" s="49"/>
      <c r="W348" s="64"/>
      <c r="X348" s="66"/>
    </row>
    <row r="349" spans="1:24" x14ac:dyDescent="0.25">
      <c r="A349" s="44">
        <v>340</v>
      </c>
      <c r="B349" s="45" t="s">
        <v>373</v>
      </c>
      <c r="C349" s="46">
        <v>131.38635158487187</v>
      </c>
      <c r="D349" s="46">
        <v>148.01552420136829</v>
      </c>
      <c r="E349" s="46">
        <v>154.64093128095809</v>
      </c>
      <c r="F349" s="46">
        <v>168.390680324257</v>
      </c>
      <c r="G349" s="46">
        <v>180.2132251872784</v>
      </c>
      <c r="H349" s="46">
        <v>147.40424887001006</v>
      </c>
      <c r="I349" s="46">
        <v>179.38565350568319</v>
      </c>
      <c r="J349" s="46">
        <v>176.07587096579192</v>
      </c>
      <c r="K349" s="46">
        <v>166.78302029280695</v>
      </c>
      <c r="L349" s="46">
        <v>158.23967043627144</v>
      </c>
      <c r="M349" s="46">
        <v>158.23967043627144</v>
      </c>
      <c r="N349" s="46">
        <v>158.23967043627144</v>
      </c>
      <c r="O349" s="47">
        <v>187.79135414484577</v>
      </c>
      <c r="P349" s="48">
        <v>158.23967043627144</v>
      </c>
      <c r="Q349" s="66">
        <v>177.89992892375119</v>
      </c>
      <c r="R349" s="46">
        <f t="shared" si="10"/>
        <v>131.38635158487187</v>
      </c>
      <c r="S349" s="46">
        <f t="shared" si="11"/>
        <v>187.79135414484577</v>
      </c>
      <c r="T349" s="49"/>
      <c r="W349" s="64"/>
      <c r="X349" s="66"/>
    </row>
    <row r="350" spans="1:24" x14ac:dyDescent="0.25">
      <c r="A350" s="44">
        <v>341</v>
      </c>
      <c r="B350" s="45" t="s">
        <v>374</v>
      </c>
      <c r="C350" s="46">
        <v>159.30233111411997</v>
      </c>
      <c r="D350" s="46">
        <v>159.5010134331601</v>
      </c>
      <c r="E350" s="46">
        <v>149.35680061931055</v>
      </c>
      <c r="F350" s="46">
        <v>154.56153192697178</v>
      </c>
      <c r="G350" s="46">
        <v>154.56153192697178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7">
        <v>0</v>
      </c>
      <c r="P350" s="48">
        <v>0</v>
      </c>
      <c r="Q350" s="66">
        <v>0</v>
      </c>
      <c r="R350" s="46">
        <f t="shared" si="10"/>
        <v>0</v>
      </c>
      <c r="S350" s="46">
        <f t="shared" si="11"/>
        <v>159.5010134331601</v>
      </c>
      <c r="T350" s="49"/>
      <c r="W350" s="64"/>
      <c r="X350" s="66"/>
    </row>
    <row r="351" spans="1:24" x14ac:dyDescent="0.25">
      <c r="A351" s="44">
        <v>342</v>
      </c>
      <c r="B351" s="45" t="s">
        <v>375</v>
      </c>
      <c r="C351" s="46">
        <v>136.64790821923287</v>
      </c>
      <c r="D351" s="46">
        <v>141.69556597406677</v>
      </c>
      <c r="E351" s="46">
        <v>149.21361644798293</v>
      </c>
      <c r="F351" s="46">
        <v>154.4602454484297</v>
      </c>
      <c r="G351" s="46">
        <v>155.48519035698942</v>
      </c>
      <c r="H351" s="46">
        <v>156.3420960024429</v>
      </c>
      <c r="I351" s="46">
        <v>158.51724512476693</v>
      </c>
      <c r="J351" s="46">
        <v>163.30143432315265</v>
      </c>
      <c r="K351" s="46">
        <v>182.06865977575035</v>
      </c>
      <c r="L351" s="46">
        <v>173.19335947582849</v>
      </c>
      <c r="M351" s="46">
        <v>173.19335947582849</v>
      </c>
      <c r="N351" s="46">
        <v>172.32467633971922</v>
      </c>
      <c r="O351" s="47">
        <v>176.55321656390029</v>
      </c>
      <c r="P351" s="48">
        <v>176.75512905124714</v>
      </c>
      <c r="Q351" s="66">
        <v>177.14068243150385</v>
      </c>
      <c r="R351" s="46">
        <f t="shared" si="10"/>
        <v>136.64790821923287</v>
      </c>
      <c r="S351" s="46">
        <f t="shared" si="11"/>
        <v>182.06865977575035</v>
      </c>
      <c r="T351" s="49"/>
      <c r="W351" s="64"/>
      <c r="X351" s="66"/>
    </row>
    <row r="352" spans="1:24" x14ac:dyDescent="0.25">
      <c r="A352" s="44">
        <v>343</v>
      </c>
      <c r="B352" s="45" t="s">
        <v>376</v>
      </c>
      <c r="C352" s="46">
        <v>107.23283058987296</v>
      </c>
      <c r="D352" s="46">
        <v>111.36710146238087</v>
      </c>
      <c r="E352" s="46">
        <v>113.67678967911094</v>
      </c>
      <c r="F352" s="46">
        <v>110.50756174730374</v>
      </c>
      <c r="G352" s="46">
        <v>110.50756174730374</v>
      </c>
      <c r="H352" s="46">
        <v>106.93880914847168</v>
      </c>
      <c r="I352" s="46">
        <v>103.15405706187222</v>
      </c>
      <c r="J352" s="46">
        <v>108.52549434706673</v>
      </c>
      <c r="K352" s="46">
        <v>107.77049247505377</v>
      </c>
      <c r="L352" s="46">
        <v>101.61457404914695</v>
      </c>
      <c r="M352" s="46">
        <v>101.61457404914695</v>
      </c>
      <c r="N352" s="46">
        <v>101.15985587621188</v>
      </c>
      <c r="O352" s="47">
        <v>102.26707753507249</v>
      </c>
      <c r="P352" s="48">
        <v>102.66683983497835</v>
      </c>
      <c r="Q352" s="66">
        <v>102.66683983497835</v>
      </c>
      <c r="R352" s="46">
        <f t="shared" si="10"/>
        <v>101.15985587621188</v>
      </c>
      <c r="S352" s="46">
        <f t="shared" si="11"/>
        <v>113.67678967911094</v>
      </c>
      <c r="T352" s="49"/>
      <c r="W352" s="64"/>
      <c r="X352" s="66"/>
    </row>
    <row r="353" spans="1:24" x14ac:dyDescent="0.25">
      <c r="A353" s="44">
        <v>344</v>
      </c>
      <c r="B353" s="45" t="s">
        <v>377</v>
      </c>
      <c r="C353" s="46">
        <v>125.31209855812013</v>
      </c>
      <c r="D353" s="46">
        <v>128.00849466248189</v>
      </c>
      <c r="E353" s="46">
        <v>129.32203229835372</v>
      </c>
      <c r="F353" s="46">
        <v>132.1308305413703</v>
      </c>
      <c r="G353" s="46">
        <v>133.4779921297997</v>
      </c>
      <c r="H353" s="46">
        <v>130.18394096903126</v>
      </c>
      <c r="I353" s="46">
        <v>134.15733971406786</v>
      </c>
      <c r="J353" s="46">
        <v>134.0081729687214</v>
      </c>
      <c r="K353" s="46">
        <v>142.46469805929041</v>
      </c>
      <c r="L353" s="46">
        <v>144.60086995392217</v>
      </c>
      <c r="M353" s="46">
        <v>144.60086995392217</v>
      </c>
      <c r="N353" s="46">
        <v>137.98036119625425</v>
      </c>
      <c r="O353" s="47">
        <v>145.15431538631009</v>
      </c>
      <c r="P353" s="48">
        <v>145.17871144970721</v>
      </c>
      <c r="Q353" s="66">
        <v>145.17871144970721</v>
      </c>
      <c r="R353" s="46">
        <f t="shared" si="10"/>
        <v>125.31209855812013</v>
      </c>
      <c r="S353" s="46">
        <f t="shared" si="11"/>
        <v>145.17871144970721</v>
      </c>
      <c r="T353" s="49"/>
      <c r="W353" s="64"/>
      <c r="X353" s="66"/>
    </row>
    <row r="354" spans="1:24" x14ac:dyDescent="0.25">
      <c r="A354" s="44">
        <v>345</v>
      </c>
      <c r="B354" s="45" t="s">
        <v>378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7">
        <v>0</v>
      </c>
      <c r="P354" s="48">
        <v>0</v>
      </c>
      <c r="Q354" s="66">
        <v>0</v>
      </c>
      <c r="R354" s="46">
        <f t="shared" si="10"/>
        <v>0</v>
      </c>
      <c r="S354" s="46">
        <f t="shared" si="11"/>
        <v>0</v>
      </c>
      <c r="T354" s="49"/>
      <c r="W354" s="64"/>
      <c r="X354" s="66"/>
    </row>
    <row r="355" spans="1:24" x14ac:dyDescent="0.25">
      <c r="A355" s="44">
        <v>346</v>
      </c>
      <c r="B355" s="45" t="s">
        <v>379</v>
      </c>
      <c r="C355" s="46">
        <v>105.00861865343842</v>
      </c>
      <c r="D355" s="46">
        <v>105.64616031526934</v>
      </c>
      <c r="E355" s="46">
        <v>107.14601261141681</v>
      </c>
      <c r="F355" s="46">
        <v>119.48530042017968</v>
      </c>
      <c r="G355" s="46">
        <v>111.12532361052789</v>
      </c>
      <c r="H355" s="46">
        <v>109.47906553993407</v>
      </c>
      <c r="I355" s="46">
        <v>110.55443463108297</v>
      </c>
      <c r="J355" s="46">
        <v>114.67650834785171</v>
      </c>
      <c r="K355" s="46">
        <v>118.23747239979329</v>
      </c>
      <c r="L355" s="46">
        <v>109.81840263580945</v>
      </c>
      <c r="M355" s="46">
        <v>109.81840263580945</v>
      </c>
      <c r="N355" s="46">
        <v>110.84918353796613</v>
      </c>
      <c r="O355" s="47">
        <v>108.91008197037968</v>
      </c>
      <c r="P355" s="48">
        <v>108.83507070417389</v>
      </c>
      <c r="Q355" s="66">
        <v>108.83507070417389</v>
      </c>
      <c r="R355" s="46">
        <f t="shared" si="10"/>
        <v>105.00861865343842</v>
      </c>
      <c r="S355" s="46">
        <f t="shared" si="11"/>
        <v>119.48530042017968</v>
      </c>
      <c r="T355" s="49"/>
      <c r="W355" s="64"/>
      <c r="X355" s="66"/>
    </row>
    <row r="356" spans="1:24" x14ac:dyDescent="0.25">
      <c r="A356" s="44">
        <v>347</v>
      </c>
      <c r="B356" s="45" t="s">
        <v>380</v>
      </c>
      <c r="C356" s="46">
        <v>131.75153487581304</v>
      </c>
      <c r="D356" s="46">
        <v>136.96784610079948</v>
      </c>
      <c r="E356" s="46">
        <v>136.94741511731806</v>
      </c>
      <c r="F356" s="46">
        <v>140.84505023176985</v>
      </c>
      <c r="G356" s="46">
        <v>143.32171010975702</v>
      </c>
      <c r="H356" s="46">
        <v>145.18825888379922</v>
      </c>
      <c r="I356" s="46">
        <v>144.72137929994989</v>
      </c>
      <c r="J356" s="46">
        <v>145.27202597524359</v>
      </c>
      <c r="K356" s="46">
        <v>151.61572923754468</v>
      </c>
      <c r="L356" s="46">
        <v>144.69595191647272</v>
      </c>
      <c r="M356" s="46">
        <v>144.69595191647272</v>
      </c>
      <c r="N356" s="46">
        <v>142.25030082310474</v>
      </c>
      <c r="O356" s="47">
        <v>146.72400978155093</v>
      </c>
      <c r="P356" s="48">
        <v>146.77963632613117</v>
      </c>
      <c r="Q356" s="66">
        <v>146.77963632613117</v>
      </c>
      <c r="R356" s="46">
        <f t="shared" si="10"/>
        <v>131.75153487581304</v>
      </c>
      <c r="S356" s="46">
        <f t="shared" si="11"/>
        <v>151.61572923754468</v>
      </c>
      <c r="T356" s="49"/>
      <c r="W356" s="64"/>
      <c r="X356" s="66"/>
    </row>
    <row r="357" spans="1:24" x14ac:dyDescent="0.25">
      <c r="A357" s="44">
        <v>348</v>
      </c>
      <c r="B357" s="45" t="s">
        <v>381</v>
      </c>
      <c r="C357" s="46">
        <v>99.836966805717054</v>
      </c>
      <c r="D357" s="46">
        <v>100.56890311847108</v>
      </c>
      <c r="E357" s="46">
        <v>100.1329619582344</v>
      </c>
      <c r="F357" s="46">
        <v>100.4063616941506</v>
      </c>
      <c r="G357" s="46">
        <v>100.83096021924256</v>
      </c>
      <c r="H357" s="46">
        <v>100.95745376807352</v>
      </c>
      <c r="I357" s="46">
        <v>100.3628760519974</v>
      </c>
      <c r="J357" s="46">
        <v>101.95811312923641</v>
      </c>
      <c r="K357" s="46">
        <v>99.586580730559433</v>
      </c>
      <c r="L357" s="46">
        <v>100</v>
      </c>
      <c r="M357" s="46">
        <v>100</v>
      </c>
      <c r="N357" s="46">
        <v>100.3824887462017</v>
      </c>
      <c r="O357" s="47">
        <v>100.04173169114591</v>
      </c>
      <c r="P357" s="48">
        <v>100</v>
      </c>
      <c r="Q357" s="66">
        <v>101.3039956931588</v>
      </c>
      <c r="R357" s="46">
        <f t="shared" si="10"/>
        <v>99.586580730559433</v>
      </c>
      <c r="S357" s="46">
        <f t="shared" si="11"/>
        <v>101.95811312923641</v>
      </c>
      <c r="T357" s="49"/>
      <c r="W357" s="64"/>
      <c r="X357" s="66"/>
    </row>
    <row r="358" spans="1:24" x14ac:dyDescent="0.25">
      <c r="A358" s="44">
        <v>349</v>
      </c>
      <c r="B358" s="45" t="s">
        <v>382</v>
      </c>
      <c r="C358" s="46">
        <v>0</v>
      </c>
      <c r="D358" s="46">
        <v>0</v>
      </c>
      <c r="E358" s="46">
        <v>131.14963248818555</v>
      </c>
      <c r="F358" s="46">
        <v>123.81053649505351</v>
      </c>
      <c r="G358" s="46">
        <v>152.60157493206654</v>
      </c>
      <c r="H358" s="46">
        <v>152.60157493206654</v>
      </c>
      <c r="I358" s="46">
        <v>154.96461887506777</v>
      </c>
      <c r="J358" s="46">
        <v>113.09308113009844</v>
      </c>
      <c r="K358" s="46">
        <v>129.81971270290725</v>
      </c>
      <c r="L358" s="46">
        <v>155.22380403336885</v>
      </c>
      <c r="M358" s="46">
        <v>155.22380403336885</v>
      </c>
      <c r="N358" s="46">
        <v>155.22380403336885</v>
      </c>
      <c r="O358" s="47">
        <v>122.38946021697565</v>
      </c>
      <c r="P358" s="48">
        <v>119.87718646435621</v>
      </c>
      <c r="Q358" s="66">
        <v>119.87718646435621</v>
      </c>
      <c r="R358" s="46">
        <f t="shared" si="10"/>
        <v>0</v>
      </c>
      <c r="S358" s="46">
        <f t="shared" si="11"/>
        <v>155.22380403336885</v>
      </c>
      <c r="T358" s="49"/>
      <c r="W358" s="64"/>
      <c r="X358" s="66"/>
    </row>
    <row r="359" spans="1:24" x14ac:dyDescent="0.25">
      <c r="A359" s="44">
        <v>350</v>
      </c>
      <c r="B359" s="45" t="s">
        <v>383</v>
      </c>
      <c r="C359" s="46">
        <v>128.61850343985785</v>
      </c>
      <c r="D359" s="46">
        <v>130.55318295104928</v>
      </c>
      <c r="E359" s="46">
        <v>145.62090295079327</v>
      </c>
      <c r="F359" s="46">
        <v>146.41516933404361</v>
      </c>
      <c r="G359" s="46">
        <v>158.62332591773981</v>
      </c>
      <c r="H359" s="46">
        <v>157.66275982125904</v>
      </c>
      <c r="I359" s="46">
        <v>161.61226021476475</v>
      </c>
      <c r="J359" s="46">
        <v>171.93727196163798</v>
      </c>
      <c r="K359" s="46">
        <v>185.31229359665679</v>
      </c>
      <c r="L359" s="46">
        <v>171.40633750639961</v>
      </c>
      <c r="M359" s="46">
        <v>171.40633750639961</v>
      </c>
      <c r="N359" s="46">
        <v>153.02312852107519</v>
      </c>
      <c r="O359" s="47">
        <v>149.54732475666941</v>
      </c>
      <c r="P359" s="48">
        <v>148.95814408629468</v>
      </c>
      <c r="Q359" s="66">
        <v>148.95814408629468</v>
      </c>
      <c r="R359" s="46">
        <f t="shared" si="10"/>
        <v>128.61850343985785</v>
      </c>
      <c r="S359" s="46">
        <f t="shared" si="11"/>
        <v>185.31229359665679</v>
      </c>
      <c r="T359" s="49"/>
      <c r="W359" s="64"/>
      <c r="X359" s="66"/>
    </row>
    <row r="360" spans="1:24" x14ac:dyDescent="0.25">
      <c r="A360" s="44">
        <v>351</v>
      </c>
      <c r="B360" s="45" t="s">
        <v>384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7">
        <v>0</v>
      </c>
      <c r="P360" s="48">
        <v>0</v>
      </c>
      <c r="Q360" s="66">
        <v>0</v>
      </c>
      <c r="R360" s="46">
        <f t="shared" si="10"/>
        <v>0</v>
      </c>
      <c r="S360" s="46">
        <f t="shared" si="11"/>
        <v>0</v>
      </c>
      <c r="T360" s="49"/>
      <c r="W360" s="64"/>
      <c r="X360" s="66"/>
    </row>
    <row r="361" spans="1:24" x14ac:dyDescent="0.25">
      <c r="A361" s="50">
        <v>352</v>
      </c>
      <c r="B361" s="51" t="s">
        <v>385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66">
        <v>0</v>
      </c>
      <c r="R361" s="46">
        <f t="shared" si="10"/>
        <v>0</v>
      </c>
      <c r="S361" s="46">
        <f t="shared" si="11"/>
        <v>0</v>
      </c>
      <c r="T361" s="49"/>
      <c r="W361" s="64"/>
      <c r="X361" s="66"/>
    </row>
    <row r="362" spans="1:24" x14ac:dyDescent="0.25">
      <c r="A362" s="44">
        <v>406</v>
      </c>
      <c r="B362" s="45" t="s">
        <v>386</v>
      </c>
      <c r="C362" s="46">
        <v>117.97223342928783</v>
      </c>
      <c r="D362" s="46">
        <v>127.39637151563848</v>
      </c>
      <c r="E362" s="46">
        <v>128.33836510131377</v>
      </c>
      <c r="F362" s="46">
        <v>125.2502461504168</v>
      </c>
      <c r="G362" s="46">
        <v>127.41817335256707</v>
      </c>
      <c r="H362" s="46">
        <v>122.37392484506351</v>
      </c>
      <c r="I362" s="46">
        <v>120.1866780587201</v>
      </c>
      <c r="J362" s="46">
        <v>124.37868978074597</v>
      </c>
      <c r="K362" s="46">
        <v>113.97503975264736</v>
      </c>
      <c r="L362" s="46">
        <v>115.32565351847222</v>
      </c>
      <c r="M362" s="46">
        <v>115.32565351847222</v>
      </c>
      <c r="N362" s="46">
        <v>104.56462132364648</v>
      </c>
      <c r="O362" s="47">
        <v>101.41537422578743</v>
      </c>
      <c r="P362" s="48">
        <v>101.41537422578743</v>
      </c>
      <c r="Q362" s="66">
        <v>114.57832505992451</v>
      </c>
      <c r="R362" s="46">
        <f t="shared" si="10"/>
        <v>101.41537422578743</v>
      </c>
      <c r="S362" s="46">
        <f t="shared" si="11"/>
        <v>128.33836510131377</v>
      </c>
      <c r="T362" s="49"/>
      <c r="W362" s="64"/>
      <c r="X362" s="66"/>
    </row>
    <row r="363" spans="1:24" x14ac:dyDescent="0.25">
      <c r="A363" s="44">
        <v>600</v>
      </c>
      <c r="B363" s="45" t="s">
        <v>387</v>
      </c>
      <c r="C363" s="46">
        <v>124.69956828986865</v>
      </c>
      <c r="D363" s="46">
        <v>129.86759731050742</v>
      </c>
      <c r="E363" s="46">
        <v>135.95733798222386</v>
      </c>
      <c r="F363" s="46">
        <v>138.84652536170918</v>
      </c>
      <c r="G363" s="46">
        <v>140.89781789856295</v>
      </c>
      <c r="H363" s="46">
        <v>140.16534228217816</v>
      </c>
      <c r="I363" s="46">
        <v>138.00694501626234</v>
      </c>
      <c r="J363" s="46">
        <v>142.24941384535015</v>
      </c>
      <c r="K363" s="46">
        <v>146.11405651510154</v>
      </c>
      <c r="L363" s="46">
        <v>143.72685577754311</v>
      </c>
      <c r="M363" s="46">
        <v>143.72685577754311</v>
      </c>
      <c r="N363" s="46">
        <v>143.05539259269889</v>
      </c>
      <c r="O363" s="47">
        <v>152.02192621957235</v>
      </c>
      <c r="P363" s="48">
        <v>152.05264085350871</v>
      </c>
      <c r="Q363" s="66">
        <v>152.05264085350871</v>
      </c>
      <c r="R363" s="46">
        <f t="shared" si="10"/>
        <v>124.69956828986865</v>
      </c>
      <c r="S363" s="46">
        <f t="shared" si="11"/>
        <v>152.05264085350871</v>
      </c>
      <c r="T363" s="49"/>
      <c r="W363" s="64"/>
      <c r="X363" s="66"/>
    </row>
    <row r="364" spans="1:24" x14ac:dyDescent="0.25">
      <c r="A364" s="44">
        <v>603</v>
      </c>
      <c r="B364" s="45" t="s">
        <v>388</v>
      </c>
      <c r="C364" s="46">
        <v>111.55546917672542</v>
      </c>
      <c r="D364" s="46">
        <v>115.46856561027015</v>
      </c>
      <c r="E364" s="46">
        <v>117.38959431585907</v>
      </c>
      <c r="F364" s="46">
        <v>110.74308613995836</v>
      </c>
      <c r="G364" s="46">
        <v>116.202393622804</v>
      </c>
      <c r="H364" s="46">
        <v>115.69496549331004</v>
      </c>
      <c r="I364" s="46">
        <v>115.5942184201096</v>
      </c>
      <c r="J364" s="46">
        <v>115.68045062765364</v>
      </c>
      <c r="K364" s="46">
        <v>118.93171782695919</v>
      </c>
      <c r="L364" s="46">
        <v>112.13749308963278</v>
      </c>
      <c r="M364" s="46">
        <v>112.13749308963278</v>
      </c>
      <c r="N364" s="46">
        <v>112.9619629012343</v>
      </c>
      <c r="O364" s="47">
        <v>110.48745561255838</v>
      </c>
      <c r="P364" s="48">
        <v>110.65667008354116</v>
      </c>
      <c r="Q364" s="66">
        <v>110.65667008354116</v>
      </c>
      <c r="R364" s="46">
        <f t="shared" si="10"/>
        <v>110.48745561255838</v>
      </c>
      <c r="S364" s="46">
        <f t="shared" si="11"/>
        <v>118.93171782695919</v>
      </c>
      <c r="T364" s="49"/>
      <c r="W364" s="64"/>
      <c r="X364" s="66"/>
    </row>
    <row r="365" spans="1:24" x14ac:dyDescent="0.25">
      <c r="A365" s="44">
        <v>605</v>
      </c>
      <c r="B365" s="45" t="s">
        <v>389</v>
      </c>
      <c r="C365" s="46">
        <v>164.75585979669276</v>
      </c>
      <c r="D365" s="46">
        <v>172.05787589376308</v>
      </c>
      <c r="E365" s="46">
        <v>171.67178674838271</v>
      </c>
      <c r="F365" s="46">
        <v>177.08785476083511</v>
      </c>
      <c r="G365" s="46">
        <v>174.6057930432938</v>
      </c>
      <c r="H365" s="46">
        <v>174.49777314810419</v>
      </c>
      <c r="I365" s="46">
        <v>171.56694165753501</v>
      </c>
      <c r="J365" s="46">
        <v>169.29938970716356</v>
      </c>
      <c r="K365" s="46">
        <v>172.39479673175916</v>
      </c>
      <c r="L365" s="46">
        <v>168.89190649901084</v>
      </c>
      <c r="M365" s="46">
        <v>168.89190649901084</v>
      </c>
      <c r="N365" s="46">
        <v>163.62231442718956</v>
      </c>
      <c r="O365" s="47">
        <v>182.205850148743</v>
      </c>
      <c r="P365" s="48">
        <v>182.76751536667447</v>
      </c>
      <c r="Q365" s="66">
        <v>182.76751536667447</v>
      </c>
      <c r="R365" s="46">
        <f t="shared" si="10"/>
        <v>163.62231442718956</v>
      </c>
      <c r="S365" s="46">
        <f t="shared" si="11"/>
        <v>182.76751536667447</v>
      </c>
      <c r="T365" s="49"/>
      <c r="W365" s="64"/>
      <c r="X365" s="66"/>
    </row>
    <row r="366" spans="1:24" x14ac:dyDescent="0.25">
      <c r="A366" s="44">
        <v>610</v>
      </c>
      <c r="B366" s="45" t="s">
        <v>390</v>
      </c>
      <c r="C366" s="46">
        <v>112.27547381438687</v>
      </c>
      <c r="D366" s="46">
        <v>114.24653635132096</v>
      </c>
      <c r="E366" s="46">
        <v>113.42858603258954</v>
      </c>
      <c r="F366" s="46">
        <v>114.4381218870213</v>
      </c>
      <c r="G366" s="46">
        <v>119.37688742281172</v>
      </c>
      <c r="H366" s="46">
        <v>117.90395832182601</v>
      </c>
      <c r="I366" s="46">
        <v>118.83328856172956</v>
      </c>
      <c r="J366" s="46">
        <v>121.16647054720633</v>
      </c>
      <c r="K366" s="46">
        <v>123.19527500785188</v>
      </c>
      <c r="L366" s="46">
        <v>115.59735568750074</v>
      </c>
      <c r="M366" s="46">
        <v>115.59735568750074</v>
      </c>
      <c r="N366" s="46">
        <v>112.93828518979983</v>
      </c>
      <c r="O366" s="47">
        <v>116.37370612812035</v>
      </c>
      <c r="P366" s="48">
        <v>116.03982099379735</v>
      </c>
      <c r="Q366" s="66">
        <v>116.03982099379735</v>
      </c>
      <c r="R366" s="46">
        <f t="shared" si="10"/>
        <v>112.27547381438687</v>
      </c>
      <c r="S366" s="46">
        <f t="shared" si="11"/>
        <v>123.19527500785188</v>
      </c>
      <c r="T366" s="49"/>
      <c r="W366" s="64"/>
      <c r="X366" s="66"/>
    </row>
    <row r="367" spans="1:24" x14ac:dyDescent="0.25">
      <c r="A367" s="44">
        <v>615</v>
      </c>
      <c r="B367" s="45" t="s">
        <v>391</v>
      </c>
      <c r="C367" s="46">
        <v>115.23831123158294</v>
      </c>
      <c r="D367" s="46">
        <v>116.24650085385146</v>
      </c>
      <c r="E367" s="46">
        <v>115.36859029696345</v>
      </c>
      <c r="F367" s="46">
        <v>114.03753603880908</v>
      </c>
      <c r="G367" s="46">
        <v>109.10632598353655</v>
      </c>
      <c r="H367" s="46">
        <v>112.23479434128463</v>
      </c>
      <c r="I367" s="46">
        <v>106.69818385354799</v>
      </c>
      <c r="J367" s="46">
        <v>106.00602725001549</v>
      </c>
      <c r="K367" s="46">
        <v>108.09219049020209</v>
      </c>
      <c r="L367" s="46">
        <v>100.1186983179113</v>
      </c>
      <c r="M367" s="46">
        <v>100.1186983179113</v>
      </c>
      <c r="N367" s="46">
        <v>100.42556324839715</v>
      </c>
      <c r="O367" s="47">
        <v>107.84736523075851</v>
      </c>
      <c r="P367" s="48">
        <v>107.379669833205</v>
      </c>
      <c r="Q367" s="66">
        <v>107.379669833205</v>
      </c>
      <c r="R367" s="46">
        <f t="shared" si="10"/>
        <v>100.1186983179113</v>
      </c>
      <c r="S367" s="46">
        <f t="shared" si="11"/>
        <v>116.24650085385146</v>
      </c>
      <c r="T367" s="49"/>
      <c r="W367" s="64"/>
      <c r="X367" s="66"/>
    </row>
    <row r="368" spans="1:24" x14ac:dyDescent="0.25">
      <c r="A368" s="44">
        <v>616</v>
      </c>
      <c r="B368" s="45" t="s">
        <v>392</v>
      </c>
      <c r="C368" s="46">
        <v>119.7853166883942</v>
      </c>
      <c r="D368" s="46">
        <v>121.00474273727002</v>
      </c>
      <c r="E368" s="46">
        <v>126.6360227198449</v>
      </c>
      <c r="F368" s="46">
        <v>131.70403531122815</v>
      </c>
      <c r="G368" s="46">
        <v>133.73337444954231</v>
      </c>
      <c r="H368" s="46">
        <v>133.63855238778362</v>
      </c>
      <c r="I368" s="46">
        <v>130.1309012726299</v>
      </c>
      <c r="J368" s="46">
        <v>138.85184296908827</v>
      </c>
      <c r="K368" s="46">
        <v>135.01385644514548</v>
      </c>
      <c r="L368" s="46">
        <v>129.4108560809637</v>
      </c>
      <c r="M368" s="46">
        <v>129.4108560809637</v>
      </c>
      <c r="N368" s="46">
        <v>118.98790464643724</v>
      </c>
      <c r="O368" s="47">
        <v>121.83894874993931</v>
      </c>
      <c r="P368" s="48">
        <v>121.77403839399361</v>
      </c>
      <c r="Q368" s="66">
        <v>121.77403839399361</v>
      </c>
      <c r="R368" s="46">
        <f t="shared" si="10"/>
        <v>118.98790464643724</v>
      </c>
      <c r="S368" s="46">
        <f t="shared" si="11"/>
        <v>138.85184296908827</v>
      </c>
      <c r="T368" s="49"/>
      <c r="W368" s="64"/>
      <c r="X368" s="66"/>
    </row>
    <row r="369" spans="1:24" x14ac:dyDescent="0.25">
      <c r="A369" s="44">
        <v>618</v>
      </c>
      <c r="B369" s="45" t="s">
        <v>393</v>
      </c>
      <c r="C369" s="46">
        <v>156.30096565681379</v>
      </c>
      <c r="D369" s="46">
        <v>170.68776773081322</v>
      </c>
      <c r="E369" s="46">
        <v>169.57677732767732</v>
      </c>
      <c r="F369" s="46">
        <v>171.14141233851649</v>
      </c>
      <c r="G369" s="46">
        <v>179.48278465326524</v>
      </c>
      <c r="H369" s="46">
        <v>174.15807911017001</v>
      </c>
      <c r="I369" s="46">
        <v>189.22808935014478</v>
      </c>
      <c r="J369" s="46">
        <v>196.53452067203736</v>
      </c>
      <c r="K369" s="46">
        <v>216.86635908004757</v>
      </c>
      <c r="L369" s="46">
        <v>205.35380226060002</v>
      </c>
      <c r="M369" s="46">
        <v>205.35380226060002</v>
      </c>
      <c r="N369" s="46">
        <v>201.60741045374309</v>
      </c>
      <c r="O369" s="47">
        <v>184.79128943094261</v>
      </c>
      <c r="P369" s="48">
        <v>184.65863198993864</v>
      </c>
      <c r="Q369" s="66">
        <v>184.65863198993864</v>
      </c>
      <c r="R369" s="46">
        <f t="shared" si="10"/>
        <v>156.30096565681379</v>
      </c>
      <c r="S369" s="46">
        <f t="shared" si="11"/>
        <v>216.86635908004757</v>
      </c>
      <c r="T369" s="49"/>
      <c r="W369" s="64"/>
      <c r="X369" s="66"/>
    </row>
    <row r="370" spans="1:24" x14ac:dyDescent="0.25">
      <c r="A370" s="44">
        <v>620</v>
      </c>
      <c r="B370" s="45" t="s">
        <v>394</v>
      </c>
      <c r="C370" s="46">
        <v>146.48462660825047</v>
      </c>
      <c r="D370" s="46">
        <v>140.66472724662245</v>
      </c>
      <c r="E370" s="46">
        <v>140.24925435224483</v>
      </c>
      <c r="F370" s="46">
        <v>145.04492006607097</v>
      </c>
      <c r="G370" s="46">
        <v>142.89605653336776</v>
      </c>
      <c r="H370" s="46">
        <v>140.17747625471426</v>
      </c>
      <c r="I370" s="46">
        <v>152.85828278914252</v>
      </c>
      <c r="J370" s="46">
        <v>158.11071495355981</v>
      </c>
      <c r="K370" s="46">
        <v>154.57739780167924</v>
      </c>
      <c r="L370" s="46">
        <v>152.01186434272373</v>
      </c>
      <c r="M370" s="46">
        <v>152.01186434272373</v>
      </c>
      <c r="N370" s="46">
        <v>164.32560010709253</v>
      </c>
      <c r="O370" s="47">
        <v>163.59974495901992</v>
      </c>
      <c r="P370" s="48">
        <v>167.57076825041113</v>
      </c>
      <c r="Q370" s="66">
        <v>167.57076825041113</v>
      </c>
      <c r="R370" s="46">
        <f t="shared" si="10"/>
        <v>140.17747625471426</v>
      </c>
      <c r="S370" s="46">
        <f t="shared" si="11"/>
        <v>167.57076825041113</v>
      </c>
      <c r="T370" s="49"/>
      <c r="W370" s="64"/>
      <c r="X370" s="66"/>
    </row>
    <row r="371" spans="1:24" x14ac:dyDescent="0.25">
      <c r="A371" s="44">
        <v>622</v>
      </c>
      <c r="B371" s="45" t="s">
        <v>395</v>
      </c>
      <c r="C371" s="46">
        <v>112.3966577692818</v>
      </c>
      <c r="D371" s="46">
        <v>112.32349517986593</v>
      </c>
      <c r="E371" s="46">
        <v>116.26838469127824</v>
      </c>
      <c r="F371" s="46">
        <v>121.2910513264577</v>
      </c>
      <c r="G371" s="46">
        <v>118.5873553160889</v>
      </c>
      <c r="H371" s="46">
        <v>117.56953055802357</v>
      </c>
      <c r="I371" s="46">
        <v>114.80326371417118</v>
      </c>
      <c r="J371" s="46">
        <v>122.29727608889603</v>
      </c>
      <c r="K371" s="46">
        <v>121.51795180466047</v>
      </c>
      <c r="L371" s="46">
        <v>112.36212229783942</v>
      </c>
      <c r="M371" s="46">
        <v>112.36212229783942</v>
      </c>
      <c r="N371" s="46">
        <v>115.22480610196892</v>
      </c>
      <c r="O371" s="47">
        <v>115.28708676706549</v>
      </c>
      <c r="P371" s="48">
        <v>114.9352966813382</v>
      </c>
      <c r="Q371" s="66">
        <v>114.9352966813382</v>
      </c>
      <c r="R371" s="46">
        <f t="shared" si="10"/>
        <v>112.32349517986593</v>
      </c>
      <c r="S371" s="46">
        <f t="shared" si="11"/>
        <v>122.29727608889603</v>
      </c>
      <c r="T371" s="49"/>
      <c r="W371" s="64"/>
      <c r="X371" s="66"/>
    </row>
    <row r="372" spans="1:24" x14ac:dyDescent="0.25">
      <c r="A372" s="44">
        <v>625</v>
      </c>
      <c r="B372" s="45" t="s">
        <v>396</v>
      </c>
      <c r="C372" s="46">
        <v>114.44817478565352</v>
      </c>
      <c r="D372" s="46">
        <v>116.9522736874078</v>
      </c>
      <c r="E372" s="46">
        <v>114.44761034646096</v>
      </c>
      <c r="F372" s="46">
        <v>118.72748641054251</v>
      </c>
      <c r="G372" s="46">
        <v>118.87770031275855</v>
      </c>
      <c r="H372" s="46">
        <v>117.3923734625709</v>
      </c>
      <c r="I372" s="46">
        <v>114.45586096035278</v>
      </c>
      <c r="J372" s="46">
        <v>115.09732581237755</v>
      </c>
      <c r="K372" s="46">
        <v>115.32716219778408</v>
      </c>
      <c r="L372" s="46">
        <v>112.648295469332</v>
      </c>
      <c r="M372" s="46">
        <v>112.648295469332</v>
      </c>
      <c r="N372" s="46">
        <v>108.64731484794088</v>
      </c>
      <c r="O372" s="47">
        <v>105.36413156424969</v>
      </c>
      <c r="P372" s="48">
        <v>104.95191391670437</v>
      </c>
      <c r="Q372" s="66">
        <v>104.95191391670437</v>
      </c>
      <c r="R372" s="46">
        <f t="shared" si="10"/>
        <v>104.95191391670437</v>
      </c>
      <c r="S372" s="46">
        <f t="shared" si="11"/>
        <v>118.87770031275855</v>
      </c>
      <c r="T372" s="49"/>
      <c r="W372" s="64"/>
      <c r="X372" s="66"/>
    </row>
    <row r="373" spans="1:24" x14ac:dyDescent="0.25">
      <c r="A373" s="44">
        <v>632</v>
      </c>
      <c r="B373" s="45" t="s">
        <v>397</v>
      </c>
      <c r="C373" s="46">
        <v>141.61818093643225</v>
      </c>
      <c r="D373" s="46">
        <v>159.61010754315126</v>
      </c>
      <c r="E373" s="46">
        <v>165.62777201608498</v>
      </c>
      <c r="F373" s="46">
        <v>185.5639030311736</v>
      </c>
      <c r="G373" s="46">
        <v>196.11638607025543</v>
      </c>
      <c r="H373" s="46">
        <v>182.74025517458165</v>
      </c>
      <c r="I373" s="46">
        <v>198.8538001628703</v>
      </c>
      <c r="J373" s="46">
        <v>202.66843624731951</v>
      </c>
      <c r="K373" s="46">
        <v>215.69854398403839</v>
      </c>
      <c r="L373" s="46">
        <v>164.15983051126065</v>
      </c>
      <c r="M373" s="46">
        <v>164.15983051126065</v>
      </c>
      <c r="N373" s="46">
        <v>164.15983051126065</v>
      </c>
      <c r="O373" s="47">
        <v>183.05229070323378</v>
      </c>
      <c r="P373" s="48">
        <v>164.15983051126065</v>
      </c>
      <c r="Q373" s="66">
        <v>185.52683615446517</v>
      </c>
      <c r="R373" s="46">
        <f t="shared" si="10"/>
        <v>141.61818093643225</v>
      </c>
      <c r="S373" s="46">
        <f t="shared" si="11"/>
        <v>215.69854398403839</v>
      </c>
      <c r="T373" s="49"/>
      <c r="W373" s="64"/>
      <c r="X373" s="66"/>
    </row>
    <row r="374" spans="1:24" x14ac:dyDescent="0.25">
      <c r="A374" s="44">
        <v>635</v>
      </c>
      <c r="B374" s="45" t="s">
        <v>398</v>
      </c>
      <c r="C374" s="46">
        <v>137.77158103146323</v>
      </c>
      <c r="D374" s="46">
        <v>145.65806412948527</v>
      </c>
      <c r="E374" s="46">
        <v>145.36558826202835</v>
      </c>
      <c r="F374" s="46">
        <v>152.67884004104323</v>
      </c>
      <c r="G374" s="46">
        <v>151.53471919334612</v>
      </c>
      <c r="H374" s="46">
        <v>147.02415483893483</v>
      </c>
      <c r="I374" s="46">
        <v>141.81003208745108</v>
      </c>
      <c r="J374" s="46">
        <v>144.41387489316207</v>
      </c>
      <c r="K374" s="46">
        <v>140.41522666568986</v>
      </c>
      <c r="L374" s="46">
        <v>131.82886534886723</v>
      </c>
      <c r="M374" s="46">
        <v>131.82886534886723</v>
      </c>
      <c r="N374" s="46">
        <v>127.22072222814825</v>
      </c>
      <c r="O374" s="47">
        <v>125.67886474314459</v>
      </c>
      <c r="P374" s="48">
        <v>125.72897222359207</v>
      </c>
      <c r="Q374" s="66">
        <v>125.72897222359207</v>
      </c>
      <c r="R374" s="46">
        <f t="shared" si="10"/>
        <v>125.67886474314459</v>
      </c>
      <c r="S374" s="46">
        <f t="shared" si="11"/>
        <v>152.67884004104323</v>
      </c>
      <c r="T374" s="49"/>
      <c r="W374" s="64"/>
      <c r="X374" s="66"/>
    </row>
    <row r="375" spans="1:24" x14ac:dyDescent="0.25">
      <c r="A375" s="44">
        <v>640</v>
      </c>
      <c r="B375" s="45" t="s">
        <v>399</v>
      </c>
      <c r="C375" s="46">
        <v>165.99387793422866</v>
      </c>
      <c r="D375" s="46">
        <v>166.90747105512577</v>
      </c>
      <c r="E375" s="46">
        <v>148.69197174404886</v>
      </c>
      <c r="F375" s="46">
        <v>168.31066839822421</v>
      </c>
      <c r="G375" s="46">
        <v>170.52184345338156</v>
      </c>
      <c r="H375" s="46">
        <v>176.75282328075843</v>
      </c>
      <c r="I375" s="46">
        <v>172.57717344093288</v>
      </c>
      <c r="J375" s="46">
        <v>172.93642946175623</v>
      </c>
      <c r="K375" s="46">
        <v>175.64580057104621</v>
      </c>
      <c r="L375" s="46">
        <v>162.8799809030626</v>
      </c>
      <c r="M375" s="46">
        <v>162.8799809030626</v>
      </c>
      <c r="N375" s="46">
        <v>170.24619996849484</v>
      </c>
      <c r="O375" s="47">
        <v>179.62963200294857</v>
      </c>
      <c r="P375" s="48">
        <v>179.62594034819978</v>
      </c>
      <c r="Q375" s="66">
        <v>179.62594034819978</v>
      </c>
      <c r="R375" s="46">
        <f t="shared" si="10"/>
        <v>148.69197174404886</v>
      </c>
      <c r="S375" s="46">
        <f t="shared" si="11"/>
        <v>179.62963200294857</v>
      </c>
      <c r="T375" s="49"/>
      <c r="W375" s="64"/>
      <c r="X375" s="66"/>
    </row>
    <row r="376" spans="1:24" x14ac:dyDescent="0.25">
      <c r="A376" s="44">
        <v>645</v>
      </c>
      <c r="B376" s="45" t="s">
        <v>400</v>
      </c>
      <c r="C376" s="46">
        <v>134.60452359065454</v>
      </c>
      <c r="D376" s="46">
        <v>136.16811127500517</v>
      </c>
      <c r="E376" s="46">
        <v>137.23790068869462</v>
      </c>
      <c r="F376" s="46">
        <v>133.5761563230777</v>
      </c>
      <c r="G376" s="46">
        <v>142.3814474391252</v>
      </c>
      <c r="H376" s="46">
        <v>140.19595744671651</v>
      </c>
      <c r="I376" s="46">
        <v>138.15808470693474</v>
      </c>
      <c r="J376" s="46">
        <v>140.70425907421401</v>
      </c>
      <c r="K376" s="46">
        <v>147.23734032670981</v>
      </c>
      <c r="L376" s="46">
        <v>139.17068383981038</v>
      </c>
      <c r="M376" s="46">
        <v>139.17068383981038</v>
      </c>
      <c r="N376" s="46">
        <v>130.41523361640409</v>
      </c>
      <c r="O376" s="47">
        <v>129.83579494687109</v>
      </c>
      <c r="P376" s="48">
        <v>129.69143325445972</v>
      </c>
      <c r="Q376" s="66">
        <v>129.69143325445972</v>
      </c>
      <c r="R376" s="46">
        <f t="shared" si="10"/>
        <v>129.69143325445972</v>
      </c>
      <c r="S376" s="46">
        <f t="shared" si="11"/>
        <v>147.23734032670981</v>
      </c>
      <c r="T376" s="49"/>
      <c r="W376" s="64"/>
      <c r="X376" s="66"/>
    </row>
    <row r="377" spans="1:24" x14ac:dyDescent="0.25">
      <c r="A377" s="44">
        <v>650</v>
      </c>
      <c r="B377" s="45" t="s">
        <v>401</v>
      </c>
      <c r="C377" s="46">
        <v>115.40314657830373</v>
      </c>
      <c r="D377" s="46">
        <v>120.41976965803283</v>
      </c>
      <c r="E377" s="46">
        <v>122.32827020857775</v>
      </c>
      <c r="F377" s="46">
        <v>123.00774409599107</v>
      </c>
      <c r="G377" s="46">
        <v>128.23761291126229</v>
      </c>
      <c r="H377" s="46">
        <v>131.41136598135324</v>
      </c>
      <c r="I377" s="46">
        <v>127.71852744976874</v>
      </c>
      <c r="J377" s="46">
        <v>127.45143422041427</v>
      </c>
      <c r="K377" s="46">
        <v>133.49130738066307</v>
      </c>
      <c r="L377" s="46">
        <v>133.09725785053479</v>
      </c>
      <c r="M377" s="46">
        <v>133.09725785053479</v>
      </c>
      <c r="N377" s="46">
        <v>131.26087706356174</v>
      </c>
      <c r="O377" s="47">
        <v>131.52340586568275</v>
      </c>
      <c r="P377" s="48">
        <v>131.53334568760795</v>
      </c>
      <c r="Q377" s="66">
        <v>131.53334568760795</v>
      </c>
      <c r="R377" s="46">
        <f t="shared" si="10"/>
        <v>115.40314657830373</v>
      </c>
      <c r="S377" s="46">
        <f t="shared" si="11"/>
        <v>133.49130738066307</v>
      </c>
      <c r="T377" s="49"/>
      <c r="W377" s="64"/>
      <c r="X377" s="66"/>
    </row>
    <row r="378" spans="1:24" x14ac:dyDescent="0.25">
      <c r="A378" s="44">
        <v>655</v>
      </c>
      <c r="B378" s="45" t="s">
        <v>402</v>
      </c>
      <c r="C378" s="46">
        <v>166.31694825208334</v>
      </c>
      <c r="D378" s="46">
        <v>171.88141273196564</v>
      </c>
      <c r="E378" s="46">
        <v>177.11135755103578</v>
      </c>
      <c r="F378" s="46">
        <v>173.00322692512918</v>
      </c>
      <c r="G378" s="46">
        <v>180.03471794625858</v>
      </c>
      <c r="H378" s="46">
        <v>176.83537742229515</v>
      </c>
      <c r="I378" s="46">
        <v>174.26873919735729</v>
      </c>
      <c r="J378" s="46">
        <v>173.11742139371424</v>
      </c>
      <c r="K378" s="46">
        <v>172.67297633805322</v>
      </c>
      <c r="L378" s="46">
        <v>171.66850187383099</v>
      </c>
      <c r="M378" s="46">
        <v>171.66850187383099</v>
      </c>
      <c r="N378" s="46">
        <v>169.52855877713512</v>
      </c>
      <c r="O378" s="47">
        <v>175.98207000774931</v>
      </c>
      <c r="P378" s="48">
        <v>175.91711539922744</v>
      </c>
      <c r="Q378" s="66">
        <v>175.91711539922744</v>
      </c>
      <c r="R378" s="46">
        <f t="shared" si="10"/>
        <v>166.31694825208334</v>
      </c>
      <c r="S378" s="46">
        <f t="shared" si="11"/>
        <v>180.03471794625858</v>
      </c>
      <c r="T378" s="49"/>
      <c r="W378" s="64"/>
      <c r="X378" s="66"/>
    </row>
    <row r="379" spans="1:24" x14ac:dyDescent="0.25">
      <c r="A379" s="44">
        <v>658</v>
      </c>
      <c r="B379" s="45" t="s">
        <v>403</v>
      </c>
      <c r="C379" s="46">
        <v>107.4479627817077</v>
      </c>
      <c r="D379" s="46">
        <v>107.8665997343236</v>
      </c>
      <c r="E379" s="46">
        <v>106.87257574909053</v>
      </c>
      <c r="F379" s="46">
        <v>110.06758415523414</v>
      </c>
      <c r="G379" s="46">
        <v>112.60540397994913</v>
      </c>
      <c r="H379" s="46">
        <v>113.88912394606324</v>
      </c>
      <c r="I379" s="46">
        <v>115.09199070531675</v>
      </c>
      <c r="J379" s="46">
        <v>118.97006359933458</v>
      </c>
      <c r="K379" s="46">
        <v>124.06729026439042</v>
      </c>
      <c r="L379" s="46">
        <v>116.32871129600528</v>
      </c>
      <c r="M379" s="46">
        <v>116.32871129600528</v>
      </c>
      <c r="N379" s="46">
        <v>115.84458917593183</v>
      </c>
      <c r="O379" s="47">
        <v>116.17513120987803</v>
      </c>
      <c r="P379" s="48">
        <v>116.37904820712141</v>
      </c>
      <c r="Q379" s="66">
        <v>116.37904820712141</v>
      </c>
      <c r="R379" s="46">
        <f t="shared" si="10"/>
        <v>106.87257574909053</v>
      </c>
      <c r="S379" s="46">
        <f t="shared" si="11"/>
        <v>124.06729026439042</v>
      </c>
      <c r="T379" s="49"/>
      <c r="W379" s="64"/>
      <c r="X379" s="66"/>
    </row>
    <row r="380" spans="1:24" x14ac:dyDescent="0.25">
      <c r="A380" s="44">
        <v>660</v>
      </c>
      <c r="B380" s="45" t="s">
        <v>404</v>
      </c>
      <c r="C380" s="46">
        <v>187.26083343289505</v>
      </c>
      <c r="D380" s="46">
        <v>190.14071479181359</v>
      </c>
      <c r="E380" s="46">
        <v>180.46792973751297</v>
      </c>
      <c r="F380" s="46">
        <v>183.61431942368583</v>
      </c>
      <c r="G380" s="46">
        <v>191.59753308338264</v>
      </c>
      <c r="H380" s="46">
        <v>192.05969734555455</v>
      </c>
      <c r="I380" s="46">
        <v>180.98597644855582</v>
      </c>
      <c r="J380" s="46">
        <v>188.93130202815325</v>
      </c>
      <c r="K380" s="46">
        <v>206.85509842809884</v>
      </c>
      <c r="L380" s="46">
        <v>178.95536063289055</v>
      </c>
      <c r="M380" s="46">
        <v>178.95536063289055</v>
      </c>
      <c r="N380" s="46">
        <v>194.78399112302753</v>
      </c>
      <c r="O380" s="47">
        <v>184.81497740889608</v>
      </c>
      <c r="P380" s="48">
        <v>183.7344464728701</v>
      </c>
      <c r="Q380" s="66">
        <v>183.7344464728701</v>
      </c>
      <c r="R380" s="46">
        <f t="shared" si="10"/>
        <v>178.95536063289055</v>
      </c>
      <c r="S380" s="46">
        <f t="shared" si="11"/>
        <v>206.85509842809884</v>
      </c>
      <c r="T380" s="49"/>
      <c r="W380" s="64"/>
      <c r="X380" s="66"/>
    </row>
    <row r="381" spans="1:24" x14ac:dyDescent="0.25">
      <c r="A381" s="44">
        <v>662</v>
      </c>
      <c r="B381" s="45" t="s">
        <v>405</v>
      </c>
      <c r="C381" s="46">
        <v>143.89587970829152</v>
      </c>
      <c r="D381" s="46">
        <v>153.04194908350772</v>
      </c>
      <c r="E381" s="46">
        <v>144.69412931638803</v>
      </c>
      <c r="F381" s="46">
        <v>152.33535009112947</v>
      </c>
      <c r="G381" s="46">
        <v>158.11307231167166</v>
      </c>
      <c r="H381" s="46">
        <v>153.88940175011436</v>
      </c>
      <c r="I381" s="46">
        <v>165.9500791748616</v>
      </c>
      <c r="J381" s="46">
        <v>175.38533246688402</v>
      </c>
      <c r="K381" s="46">
        <v>162.11874103666278</v>
      </c>
      <c r="L381" s="46">
        <v>142.07445402098818</v>
      </c>
      <c r="M381" s="46">
        <v>142.07445402098818</v>
      </c>
      <c r="N381" s="46">
        <v>153.24561359102461</v>
      </c>
      <c r="O381" s="47">
        <v>129.04534119779058</v>
      </c>
      <c r="P381" s="48">
        <v>128.10458640785967</v>
      </c>
      <c r="Q381" s="66">
        <v>128.10458640785967</v>
      </c>
      <c r="R381" s="46">
        <f t="shared" si="10"/>
        <v>128.10458640785967</v>
      </c>
      <c r="S381" s="46">
        <f t="shared" si="11"/>
        <v>175.38533246688402</v>
      </c>
      <c r="T381" s="49"/>
      <c r="W381" s="64"/>
      <c r="X381" s="66"/>
    </row>
    <row r="382" spans="1:24" x14ac:dyDescent="0.25">
      <c r="A382" s="44">
        <v>665</v>
      </c>
      <c r="B382" s="45" t="s">
        <v>406</v>
      </c>
      <c r="C382" s="46">
        <v>108.92918353170306</v>
      </c>
      <c r="D382" s="46">
        <v>112.38629274772205</v>
      </c>
      <c r="E382" s="46">
        <v>113.85897919501966</v>
      </c>
      <c r="F382" s="46">
        <v>114.52838381117915</v>
      </c>
      <c r="G382" s="46">
        <v>118.48240028636118</v>
      </c>
      <c r="H382" s="46">
        <v>117.67006146164158</v>
      </c>
      <c r="I382" s="46">
        <v>117.95058025154486</v>
      </c>
      <c r="J382" s="46">
        <v>117.69715813750597</v>
      </c>
      <c r="K382" s="46">
        <v>120.21377429104983</v>
      </c>
      <c r="L382" s="46">
        <v>112.27587959492098</v>
      </c>
      <c r="M382" s="46">
        <v>112.27587959492098</v>
      </c>
      <c r="N382" s="46">
        <v>112.27587959492098</v>
      </c>
      <c r="O382" s="47">
        <v>111.56776592431098</v>
      </c>
      <c r="P382" s="48">
        <v>111.49980197974645</v>
      </c>
      <c r="Q382" s="66">
        <v>111.49980197974645</v>
      </c>
      <c r="R382" s="46">
        <f t="shared" si="10"/>
        <v>108.92918353170306</v>
      </c>
      <c r="S382" s="46">
        <f t="shared" si="11"/>
        <v>120.21377429104983</v>
      </c>
      <c r="T382" s="49"/>
      <c r="W382" s="64"/>
      <c r="X382" s="66"/>
    </row>
    <row r="383" spans="1:24" x14ac:dyDescent="0.25">
      <c r="A383" s="44">
        <v>670</v>
      </c>
      <c r="B383" s="45" t="s">
        <v>407</v>
      </c>
      <c r="C383" s="46">
        <v>169.37879207317982</v>
      </c>
      <c r="D383" s="46">
        <v>173.21422344582408</v>
      </c>
      <c r="E383" s="46">
        <v>177.07484769849606</v>
      </c>
      <c r="F383" s="46">
        <v>176.19692863365074</v>
      </c>
      <c r="G383" s="46">
        <v>190.40428317288044</v>
      </c>
      <c r="H383" s="46">
        <v>161.36433748942136</v>
      </c>
      <c r="I383" s="46">
        <v>178.79212234639522</v>
      </c>
      <c r="J383" s="46">
        <v>170.78782866114506</v>
      </c>
      <c r="K383" s="46">
        <v>175.95679755402233</v>
      </c>
      <c r="L383" s="46">
        <v>174.68819464071257</v>
      </c>
      <c r="M383" s="46">
        <v>174.68819464071257</v>
      </c>
      <c r="N383" s="46">
        <v>175.81310038219661</v>
      </c>
      <c r="O383" s="47">
        <v>165.9383666360952</v>
      </c>
      <c r="P383" s="48">
        <v>174.17919751648469</v>
      </c>
      <c r="Q383" s="66">
        <v>174.17919751648469</v>
      </c>
      <c r="R383" s="46">
        <f t="shared" si="10"/>
        <v>161.36433748942136</v>
      </c>
      <c r="S383" s="46">
        <f t="shared" si="11"/>
        <v>190.40428317288044</v>
      </c>
      <c r="T383" s="49"/>
      <c r="W383" s="64"/>
      <c r="X383" s="66"/>
    </row>
    <row r="384" spans="1:24" x14ac:dyDescent="0.25">
      <c r="A384" s="44">
        <v>672</v>
      </c>
      <c r="B384" s="45" t="s">
        <v>408</v>
      </c>
      <c r="C384" s="46">
        <v>126.79888365589281</v>
      </c>
      <c r="D384" s="46">
        <v>130.99463264347821</v>
      </c>
      <c r="E384" s="46">
        <v>136.08917693814021</v>
      </c>
      <c r="F384" s="46">
        <v>136.49564305727048</v>
      </c>
      <c r="G384" s="46">
        <v>137.17141461292388</v>
      </c>
      <c r="H384" s="46">
        <v>137.43090069318356</v>
      </c>
      <c r="I384" s="46">
        <v>134.71811490708069</v>
      </c>
      <c r="J384" s="46">
        <v>132.40452953636947</v>
      </c>
      <c r="K384" s="46">
        <v>140.26441848568311</v>
      </c>
      <c r="L384" s="46">
        <v>134.04472624516984</v>
      </c>
      <c r="M384" s="46">
        <v>134.04472624516984</v>
      </c>
      <c r="N384" s="46">
        <v>122.12475210918123</v>
      </c>
      <c r="O384" s="47">
        <v>120.9228958525792</v>
      </c>
      <c r="P384" s="48">
        <v>120.84212357580051</v>
      </c>
      <c r="Q384" s="66">
        <v>120.84212357580051</v>
      </c>
      <c r="R384" s="46">
        <f t="shared" si="10"/>
        <v>120.84212357580051</v>
      </c>
      <c r="S384" s="46">
        <f t="shared" si="11"/>
        <v>140.26441848568311</v>
      </c>
      <c r="T384" s="49"/>
      <c r="W384" s="64"/>
      <c r="X384" s="66"/>
    </row>
    <row r="385" spans="1:24" x14ac:dyDescent="0.25">
      <c r="A385" s="44">
        <v>673</v>
      </c>
      <c r="B385" s="45" t="s">
        <v>409</v>
      </c>
      <c r="C385" s="46">
        <v>123.75523626750096</v>
      </c>
      <c r="D385" s="46">
        <v>126.46905764469511</v>
      </c>
      <c r="E385" s="46">
        <v>130.99411377584005</v>
      </c>
      <c r="F385" s="46">
        <v>147.26882278013102</v>
      </c>
      <c r="G385" s="46">
        <v>147.47123209341203</v>
      </c>
      <c r="H385" s="46">
        <v>150.70060951701024</v>
      </c>
      <c r="I385" s="46">
        <v>152.84370899229717</v>
      </c>
      <c r="J385" s="46">
        <v>158.17229985822635</v>
      </c>
      <c r="K385" s="46">
        <v>164.20707595339545</v>
      </c>
      <c r="L385" s="46">
        <v>156.92661039684862</v>
      </c>
      <c r="M385" s="46">
        <v>156.92661039684862</v>
      </c>
      <c r="N385" s="46">
        <v>157.03849481472849</v>
      </c>
      <c r="O385" s="47">
        <v>156.20612194168223</v>
      </c>
      <c r="P385" s="48">
        <v>155.98767317253993</v>
      </c>
      <c r="Q385" s="66">
        <v>155.98767317253993</v>
      </c>
      <c r="R385" s="46">
        <f t="shared" si="10"/>
        <v>123.75523626750096</v>
      </c>
      <c r="S385" s="46">
        <f t="shared" si="11"/>
        <v>164.20707595339545</v>
      </c>
      <c r="T385" s="49"/>
      <c r="W385" s="64"/>
      <c r="X385" s="66"/>
    </row>
    <row r="386" spans="1:24" x14ac:dyDescent="0.25">
      <c r="A386" s="44">
        <v>674</v>
      </c>
      <c r="B386" s="45" t="s">
        <v>410</v>
      </c>
      <c r="C386" s="46">
        <v>132.23081046897332</v>
      </c>
      <c r="D386" s="46">
        <v>137.50672179685355</v>
      </c>
      <c r="E386" s="46">
        <v>140.77774906395734</v>
      </c>
      <c r="F386" s="46">
        <v>142.7462116169342</v>
      </c>
      <c r="G386" s="46">
        <v>144.46458485157859</v>
      </c>
      <c r="H386" s="46">
        <v>137.079113361872</v>
      </c>
      <c r="I386" s="46">
        <v>135.386784693641</v>
      </c>
      <c r="J386" s="46">
        <v>139.70307508428519</v>
      </c>
      <c r="K386" s="46">
        <v>154.28550822983613</v>
      </c>
      <c r="L386" s="46">
        <v>136.06262406780155</v>
      </c>
      <c r="M386" s="46">
        <v>136.06262406780155</v>
      </c>
      <c r="N386" s="46">
        <v>138.31511825121746</v>
      </c>
      <c r="O386" s="47">
        <v>141.16334991483041</v>
      </c>
      <c r="P386" s="48">
        <v>140.68402206887944</v>
      </c>
      <c r="Q386" s="66">
        <v>140.68402206887944</v>
      </c>
      <c r="R386" s="46">
        <f t="shared" si="10"/>
        <v>132.23081046897332</v>
      </c>
      <c r="S386" s="46">
        <f t="shared" si="11"/>
        <v>154.28550822983613</v>
      </c>
      <c r="T386" s="49"/>
      <c r="W386" s="64"/>
      <c r="X386" s="66"/>
    </row>
    <row r="387" spans="1:24" x14ac:dyDescent="0.25">
      <c r="A387" s="44">
        <v>675</v>
      </c>
      <c r="B387" s="45" t="s">
        <v>411</v>
      </c>
      <c r="C387" s="46">
        <v>156.83735619809923</v>
      </c>
      <c r="D387" s="46">
        <v>162.89037760392984</v>
      </c>
      <c r="E387" s="46">
        <v>158.35390888783232</v>
      </c>
      <c r="F387" s="46">
        <v>163.12512813094807</v>
      </c>
      <c r="G387" s="46">
        <v>167.18157838785223</v>
      </c>
      <c r="H387" s="46">
        <v>166.63898394053274</v>
      </c>
      <c r="I387" s="46">
        <v>170.4679790459877</v>
      </c>
      <c r="J387" s="46">
        <v>166.98002752182819</v>
      </c>
      <c r="K387" s="46">
        <v>184.46263279977589</v>
      </c>
      <c r="L387" s="46">
        <v>187.86557140835467</v>
      </c>
      <c r="M387" s="46">
        <v>187.86557140835467</v>
      </c>
      <c r="N387" s="46">
        <v>177.0246195770072</v>
      </c>
      <c r="O387" s="47">
        <v>177.63575867273588</v>
      </c>
      <c r="P387" s="48">
        <v>177.7970885996653</v>
      </c>
      <c r="Q387" s="66">
        <v>177.7970885996653</v>
      </c>
      <c r="R387" s="46">
        <f t="shared" si="10"/>
        <v>156.83735619809923</v>
      </c>
      <c r="S387" s="46">
        <f t="shared" si="11"/>
        <v>187.86557140835467</v>
      </c>
      <c r="T387" s="49"/>
      <c r="W387" s="64"/>
      <c r="X387" s="66"/>
    </row>
    <row r="388" spans="1:24" x14ac:dyDescent="0.25">
      <c r="A388" s="44">
        <v>680</v>
      </c>
      <c r="B388" s="45" t="s">
        <v>412</v>
      </c>
      <c r="C388" s="46">
        <v>122.17807434817909</v>
      </c>
      <c r="D388" s="46">
        <v>125.33602551785515</v>
      </c>
      <c r="E388" s="46">
        <v>129.21773255037178</v>
      </c>
      <c r="F388" s="46">
        <v>134.13382780960416</v>
      </c>
      <c r="G388" s="46">
        <v>134.83647291058617</v>
      </c>
      <c r="H388" s="46">
        <v>137.95089698549126</v>
      </c>
      <c r="I388" s="46">
        <v>133.47758570556297</v>
      </c>
      <c r="J388" s="46">
        <v>135.61574434831135</v>
      </c>
      <c r="K388" s="46">
        <v>137.70328503039019</v>
      </c>
      <c r="L388" s="46">
        <v>131.27107417134886</v>
      </c>
      <c r="M388" s="46">
        <v>131.27107417134886</v>
      </c>
      <c r="N388" s="46">
        <v>129.56922471595544</v>
      </c>
      <c r="O388" s="47">
        <v>130.13504101250732</v>
      </c>
      <c r="P388" s="48">
        <v>129.92830716298693</v>
      </c>
      <c r="Q388" s="66">
        <v>129.92830716298693</v>
      </c>
      <c r="R388" s="46">
        <f t="shared" si="10"/>
        <v>122.17807434817909</v>
      </c>
      <c r="S388" s="46">
        <f t="shared" si="11"/>
        <v>137.95089698549126</v>
      </c>
      <c r="T388" s="49"/>
      <c r="W388" s="64"/>
      <c r="X388" s="66"/>
    </row>
    <row r="389" spans="1:24" x14ac:dyDescent="0.25">
      <c r="A389" s="44">
        <v>683</v>
      </c>
      <c r="B389" s="45" t="s">
        <v>413</v>
      </c>
      <c r="C389" s="46">
        <v>148.52509492806004</v>
      </c>
      <c r="D389" s="46">
        <v>152.16916938192199</v>
      </c>
      <c r="E389" s="46">
        <v>153.96278185833708</v>
      </c>
      <c r="F389" s="46">
        <v>160.41534965564185</v>
      </c>
      <c r="G389" s="46">
        <v>169.81079879880855</v>
      </c>
      <c r="H389" s="46">
        <v>176.35516243868884</v>
      </c>
      <c r="I389" s="46">
        <v>171.375728238504</v>
      </c>
      <c r="J389" s="46">
        <v>171.40200119321318</v>
      </c>
      <c r="K389" s="46">
        <v>181.094894021291</v>
      </c>
      <c r="L389" s="46">
        <v>182.29875719438201</v>
      </c>
      <c r="M389" s="46">
        <v>182.29875719438201</v>
      </c>
      <c r="N389" s="46">
        <v>182.29875719438201</v>
      </c>
      <c r="O389" s="47">
        <v>195.05308033176226</v>
      </c>
      <c r="P389" s="48">
        <v>182.29875719438201</v>
      </c>
      <c r="Q389" s="66">
        <v>182.29875719438201</v>
      </c>
      <c r="R389" s="46">
        <f t="shared" si="10"/>
        <v>148.52509492806004</v>
      </c>
      <c r="S389" s="46">
        <f t="shared" si="11"/>
        <v>195.05308033176226</v>
      </c>
      <c r="T389" s="49"/>
      <c r="W389" s="64"/>
      <c r="X389" s="66"/>
    </row>
    <row r="390" spans="1:24" x14ac:dyDescent="0.25">
      <c r="A390" s="44">
        <v>685</v>
      </c>
      <c r="B390" s="45" t="s">
        <v>414</v>
      </c>
      <c r="C390" s="46">
        <v>145.15769354521819</v>
      </c>
      <c r="D390" s="46">
        <v>151.17504622877098</v>
      </c>
      <c r="E390" s="46">
        <v>158.77982364632558</v>
      </c>
      <c r="F390" s="46">
        <v>158.384044403383</v>
      </c>
      <c r="G390" s="46">
        <v>183.87816395596639</v>
      </c>
      <c r="H390" s="46">
        <v>111.6967780826958</v>
      </c>
      <c r="I390" s="46">
        <v>137.5763908421923</v>
      </c>
      <c r="J390" s="46">
        <v>136.98885757423565</v>
      </c>
      <c r="K390" s="46">
        <v>157.52059298451454</v>
      </c>
      <c r="L390" s="46">
        <v>190.59928109739096</v>
      </c>
      <c r="M390" s="46">
        <v>190.59928109739096</v>
      </c>
      <c r="N390" s="46">
        <v>151.13442153119573</v>
      </c>
      <c r="O390" s="47">
        <v>171.72206057985053</v>
      </c>
      <c r="P390" s="48">
        <v>173.53318419902243</v>
      </c>
      <c r="Q390" s="66">
        <v>173.53318419902243</v>
      </c>
      <c r="R390" s="46">
        <f t="shared" si="10"/>
        <v>111.6967780826958</v>
      </c>
      <c r="S390" s="46">
        <f t="shared" si="11"/>
        <v>190.59928109739096</v>
      </c>
      <c r="T390" s="49"/>
      <c r="W390" s="64"/>
      <c r="X390" s="66"/>
    </row>
    <row r="391" spans="1:24" x14ac:dyDescent="0.25">
      <c r="A391" s="44">
        <v>690</v>
      </c>
      <c r="B391" s="45" t="s">
        <v>415</v>
      </c>
      <c r="C391" s="46">
        <v>115.4251812105521</v>
      </c>
      <c r="D391" s="46">
        <v>117.33928140091079</v>
      </c>
      <c r="E391" s="46">
        <v>124.54143461721232</v>
      </c>
      <c r="F391" s="46">
        <v>125.97579732785064</v>
      </c>
      <c r="G391" s="46">
        <v>129.0716594755155</v>
      </c>
      <c r="H391" s="46">
        <v>130.81520084659988</v>
      </c>
      <c r="I391" s="46">
        <v>131.00145942288012</v>
      </c>
      <c r="J391" s="46">
        <v>136.05318524878928</v>
      </c>
      <c r="K391" s="46">
        <v>140.85518870506377</v>
      </c>
      <c r="L391" s="46">
        <v>147.62629783989868</v>
      </c>
      <c r="M391" s="46">
        <v>147.62629783989868</v>
      </c>
      <c r="N391" s="46">
        <v>150.60296545008291</v>
      </c>
      <c r="O391" s="47">
        <v>139.55124386931834</v>
      </c>
      <c r="P391" s="48">
        <v>138.97098883885801</v>
      </c>
      <c r="Q391" s="66">
        <v>138.97098883885801</v>
      </c>
      <c r="R391" s="46">
        <f t="shared" si="10"/>
        <v>115.4251812105521</v>
      </c>
      <c r="S391" s="46">
        <f t="shared" si="11"/>
        <v>150.60296545008291</v>
      </c>
      <c r="T391" s="49"/>
      <c r="W391" s="64"/>
      <c r="X391" s="66"/>
    </row>
    <row r="392" spans="1:24" x14ac:dyDescent="0.25">
      <c r="A392" s="44">
        <v>695</v>
      </c>
      <c r="B392" s="45" t="s">
        <v>416</v>
      </c>
      <c r="C392" s="46">
        <v>145.58364265578496</v>
      </c>
      <c r="D392" s="46">
        <v>140.50424443634643</v>
      </c>
      <c r="E392" s="46">
        <v>146.5100524116003</v>
      </c>
      <c r="F392" s="46">
        <v>149.48050483194791</v>
      </c>
      <c r="G392" s="46">
        <v>156.43523176327994</v>
      </c>
      <c r="H392" s="46">
        <v>161.59186998055247</v>
      </c>
      <c r="I392" s="46">
        <v>161.68685876475988</v>
      </c>
      <c r="J392" s="46">
        <v>165.49170357358486</v>
      </c>
      <c r="K392" s="46">
        <v>164.44002901498845</v>
      </c>
      <c r="L392" s="46">
        <v>163.01786140208151</v>
      </c>
      <c r="M392" s="46">
        <v>163.01786140208151</v>
      </c>
      <c r="N392" s="46">
        <v>162.4711359914848</v>
      </c>
      <c r="O392" s="47">
        <v>165.01451211936367</v>
      </c>
      <c r="P392" s="48">
        <v>164.99265772468723</v>
      </c>
      <c r="Q392" s="66">
        <v>164.99265772468723</v>
      </c>
      <c r="R392" s="46">
        <f t="shared" si="10"/>
        <v>140.50424443634643</v>
      </c>
      <c r="S392" s="46">
        <f t="shared" si="11"/>
        <v>165.49170357358486</v>
      </c>
      <c r="T392" s="49"/>
      <c r="W392" s="64"/>
      <c r="X392" s="66"/>
    </row>
    <row r="393" spans="1:24" x14ac:dyDescent="0.25">
      <c r="A393" s="44">
        <v>698</v>
      </c>
      <c r="B393" s="45" t="s">
        <v>417</v>
      </c>
      <c r="C393" s="46">
        <v>146.17797011935576</v>
      </c>
      <c r="D393" s="46">
        <v>151.86986447572468</v>
      </c>
      <c r="E393" s="46">
        <v>161.28815124780428</v>
      </c>
      <c r="F393" s="46">
        <v>168.23674523626698</v>
      </c>
      <c r="G393" s="46">
        <v>176.05307712725894</v>
      </c>
      <c r="H393" s="46">
        <v>174.43519426556571</v>
      </c>
      <c r="I393" s="46">
        <v>169.11327156379926</v>
      </c>
      <c r="J393" s="46">
        <v>171.99813893592116</v>
      </c>
      <c r="K393" s="46">
        <v>184.58917070668809</v>
      </c>
      <c r="L393" s="46">
        <v>179.21924615129512</v>
      </c>
      <c r="M393" s="46">
        <v>179.21924615129512</v>
      </c>
      <c r="N393" s="46">
        <v>179.24453865318742</v>
      </c>
      <c r="O393" s="47">
        <v>188.37691690378551</v>
      </c>
      <c r="P393" s="48">
        <v>188.43704726439347</v>
      </c>
      <c r="Q393" s="66">
        <v>188.43704726439347</v>
      </c>
      <c r="R393" s="46">
        <f t="shared" si="10"/>
        <v>146.17797011935576</v>
      </c>
      <c r="S393" s="46">
        <f t="shared" si="11"/>
        <v>188.43704726439347</v>
      </c>
      <c r="T393" s="49"/>
      <c r="W393" s="64"/>
      <c r="X393" s="66"/>
    </row>
    <row r="394" spans="1:24" x14ac:dyDescent="0.25">
      <c r="A394" s="44">
        <v>700</v>
      </c>
      <c r="B394" s="45" t="s">
        <v>418</v>
      </c>
      <c r="C394" s="46">
        <v>197.58771592348117</v>
      </c>
      <c r="D394" s="46">
        <v>205.6857645105863</v>
      </c>
      <c r="E394" s="46">
        <v>210.54353904034184</v>
      </c>
      <c r="F394" s="46">
        <v>206.10837584350028</v>
      </c>
      <c r="G394" s="46">
        <v>211.08120032019769</v>
      </c>
      <c r="H394" s="46">
        <v>216.9983220594479</v>
      </c>
      <c r="I394" s="46">
        <v>205.4665189928262</v>
      </c>
      <c r="J394" s="46">
        <v>196.29927073916861</v>
      </c>
      <c r="K394" s="46">
        <v>186.48234149706383</v>
      </c>
      <c r="L394" s="46">
        <v>191.92619881790571</v>
      </c>
      <c r="M394" s="46">
        <v>191.92619881790571</v>
      </c>
      <c r="N394" s="46">
        <v>158.00046612721687</v>
      </c>
      <c r="O394" s="47">
        <v>175.23120798482583</v>
      </c>
      <c r="P394" s="48">
        <v>175.71079712117341</v>
      </c>
      <c r="Q394" s="66">
        <v>175.71079712117341</v>
      </c>
      <c r="R394" s="46">
        <f t="shared" si="10"/>
        <v>158.00046612721687</v>
      </c>
      <c r="S394" s="46">
        <f t="shared" si="11"/>
        <v>216.9983220594479</v>
      </c>
      <c r="T394" s="49"/>
      <c r="W394" s="64"/>
      <c r="X394" s="66"/>
    </row>
    <row r="395" spans="1:24" x14ac:dyDescent="0.25">
      <c r="A395" s="44">
        <v>705</v>
      </c>
      <c r="B395" s="45" t="s">
        <v>419</v>
      </c>
      <c r="C395" s="46">
        <v>126.49201175518141</v>
      </c>
      <c r="D395" s="46">
        <v>130.498645374641</v>
      </c>
      <c r="E395" s="46">
        <v>140.72442137316673</v>
      </c>
      <c r="F395" s="46">
        <v>147.79380793440907</v>
      </c>
      <c r="G395" s="46">
        <v>160.78893972263728</v>
      </c>
      <c r="H395" s="46">
        <v>157.90780817589834</v>
      </c>
      <c r="I395" s="46">
        <v>157.96060819371343</v>
      </c>
      <c r="J395" s="46">
        <v>166.83056550233965</v>
      </c>
      <c r="K395" s="46">
        <v>166.32142079691937</v>
      </c>
      <c r="L395" s="46">
        <v>165.8481900926385</v>
      </c>
      <c r="M395" s="46">
        <v>165.8481900926385</v>
      </c>
      <c r="N395" s="46">
        <v>171.15829315025729</v>
      </c>
      <c r="O395" s="47">
        <v>173.471786684162</v>
      </c>
      <c r="P395" s="48">
        <v>173.35163835885118</v>
      </c>
      <c r="Q395" s="66">
        <v>173.35163835885118</v>
      </c>
      <c r="R395" s="46">
        <f t="shared" ref="R395:R448" si="12">MIN(C395:Q395)</f>
        <v>126.49201175518141</v>
      </c>
      <c r="S395" s="46">
        <f t="shared" ref="S395:S448" si="13">MAX(C395:Q395)</f>
        <v>173.471786684162</v>
      </c>
      <c r="T395" s="49"/>
      <c r="W395" s="64"/>
      <c r="X395" s="66"/>
    </row>
    <row r="396" spans="1:24" x14ac:dyDescent="0.25">
      <c r="A396" s="44">
        <v>710</v>
      </c>
      <c r="B396" s="45" t="s">
        <v>420</v>
      </c>
      <c r="C396" s="46">
        <v>114.85700399254711</v>
      </c>
      <c r="D396" s="46">
        <v>122.22619175525567</v>
      </c>
      <c r="E396" s="46">
        <v>133.26017118679769</v>
      </c>
      <c r="F396" s="46">
        <v>146.85883338647542</v>
      </c>
      <c r="G396" s="46">
        <v>148.5541805534811</v>
      </c>
      <c r="H396" s="46">
        <v>145.62862748283203</v>
      </c>
      <c r="I396" s="46">
        <v>141.38102306738554</v>
      </c>
      <c r="J396" s="46">
        <v>140.51626548868086</v>
      </c>
      <c r="K396" s="46">
        <v>148.32960650390979</v>
      </c>
      <c r="L396" s="46">
        <v>146.03262021245581</v>
      </c>
      <c r="M396" s="46">
        <v>146.03262021245581</v>
      </c>
      <c r="N396" s="46">
        <v>143.97167898010312</v>
      </c>
      <c r="O396" s="47">
        <v>147.17734165187818</v>
      </c>
      <c r="P396" s="48">
        <v>147.16995008308308</v>
      </c>
      <c r="Q396" s="66">
        <v>147.16995008308308</v>
      </c>
      <c r="R396" s="46">
        <f t="shared" si="12"/>
        <v>114.85700399254711</v>
      </c>
      <c r="S396" s="46">
        <f t="shared" si="13"/>
        <v>148.5541805534811</v>
      </c>
      <c r="T396" s="49"/>
      <c r="W396" s="64"/>
      <c r="X396" s="66"/>
    </row>
    <row r="397" spans="1:24" x14ac:dyDescent="0.25">
      <c r="A397" s="44">
        <v>712</v>
      </c>
      <c r="B397" s="45" t="s">
        <v>421</v>
      </c>
      <c r="C397" s="46">
        <v>166.50469623285753</v>
      </c>
      <c r="D397" s="46">
        <v>162.14015811209694</v>
      </c>
      <c r="E397" s="46">
        <v>163.81307739429167</v>
      </c>
      <c r="F397" s="46">
        <v>168.02930156463302</v>
      </c>
      <c r="G397" s="46">
        <v>172.88685433443374</v>
      </c>
      <c r="H397" s="46">
        <v>173.96926690987718</v>
      </c>
      <c r="I397" s="46">
        <v>170.08506032530752</v>
      </c>
      <c r="J397" s="46">
        <v>171.94410292923394</v>
      </c>
      <c r="K397" s="46">
        <v>173.01133135215804</v>
      </c>
      <c r="L397" s="46">
        <v>172.59846658649457</v>
      </c>
      <c r="M397" s="46">
        <v>172.59846658649457</v>
      </c>
      <c r="N397" s="46">
        <v>165.485695318251</v>
      </c>
      <c r="O397" s="47">
        <v>170.61251988453765</v>
      </c>
      <c r="P397" s="48">
        <v>170.68081462662732</v>
      </c>
      <c r="Q397" s="66">
        <v>170.68081462662732</v>
      </c>
      <c r="R397" s="46">
        <f t="shared" si="12"/>
        <v>162.14015811209694</v>
      </c>
      <c r="S397" s="46">
        <f t="shared" si="13"/>
        <v>173.96926690987718</v>
      </c>
      <c r="T397" s="49"/>
      <c r="W397" s="64"/>
      <c r="X397" s="66"/>
    </row>
    <row r="398" spans="1:24" x14ac:dyDescent="0.25">
      <c r="A398" s="44">
        <v>715</v>
      </c>
      <c r="B398" s="45" t="s">
        <v>422</v>
      </c>
      <c r="C398" s="46">
        <v>199.75801768006002</v>
      </c>
      <c r="D398" s="46">
        <v>188.09152254909102</v>
      </c>
      <c r="E398" s="46">
        <v>189.7682720836751</v>
      </c>
      <c r="F398" s="46">
        <v>196.99177408643217</v>
      </c>
      <c r="G398" s="46">
        <v>180.11569628688738</v>
      </c>
      <c r="H398" s="46">
        <v>168.24642425997999</v>
      </c>
      <c r="I398" s="46">
        <v>157.35078242635413</v>
      </c>
      <c r="J398" s="46">
        <v>176.1636283591412</v>
      </c>
      <c r="K398" s="46">
        <v>180.92294708391768</v>
      </c>
      <c r="L398" s="46">
        <v>156.95546398162509</v>
      </c>
      <c r="M398" s="46">
        <v>156.95546398162509</v>
      </c>
      <c r="N398" s="46">
        <v>150.1472978678878</v>
      </c>
      <c r="O398" s="47">
        <v>150.07187333523606</v>
      </c>
      <c r="P398" s="48">
        <v>149.94038700272617</v>
      </c>
      <c r="Q398" s="66">
        <v>149.94038700272617</v>
      </c>
      <c r="R398" s="46">
        <f t="shared" si="12"/>
        <v>149.94038700272617</v>
      </c>
      <c r="S398" s="46">
        <f t="shared" si="13"/>
        <v>199.75801768006002</v>
      </c>
      <c r="T398" s="49"/>
      <c r="W398" s="64"/>
      <c r="X398" s="66"/>
    </row>
    <row r="399" spans="1:24" x14ac:dyDescent="0.25">
      <c r="A399" s="44">
        <v>717</v>
      </c>
      <c r="B399" s="45" t="s">
        <v>423</v>
      </c>
      <c r="C399" s="46">
        <v>150.63118698202672</v>
      </c>
      <c r="D399" s="46">
        <v>156.27725662361112</v>
      </c>
      <c r="E399" s="46">
        <v>159.20702958058558</v>
      </c>
      <c r="F399" s="46">
        <v>153.95072778191417</v>
      </c>
      <c r="G399" s="46">
        <v>147.59753946563984</v>
      </c>
      <c r="H399" s="46">
        <v>151.7782301462382</v>
      </c>
      <c r="I399" s="46">
        <v>153.94399622063173</v>
      </c>
      <c r="J399" s="46">
        <v>141.35629211622097</v>
      </c>
      <c r="K399" s="46">
        <v>141.35629211622097</v>
      </c>
      <c r="L399" s="46">
        <v>162.52506768324781</v>
      </c>
      <c r="M399" s="46">
        <v>162.52506768324781</v>
      </c>
      <c r="N399" s="46">
        <v>147.70898610113161</v>
      </c>
      <c r="O399" s="47">
        <v>176.88285075876209</v>
      </c>
      <c r="P399" s="48">
        <v>177.51959165782915</v>
      </c>
      <c r="Q399" s="66">
        <v>160.15029922589807</v>
      </c>
      <c r="R399" s="46">
        <f t="shared" si="12"/>
        <v>141.35629211622097</v>
      </c>
      <c r="S399" s="46">
        <f t="shared" si="13"/>
        <v>177.51959165782915</v>
      </c>
      <c r="T399" s="49"/>
      <c r="W399" s="64"/>
      <c r="X399" s="66"/>
    </row>
    <row r="400" spans="1:24" x14ac:dyDescent="0.25">
      <c r="A400" s="44">
        <v>720</v>
      </c>
      <c r="B400" s="45" t="s">
        <v>424</v>
      </c>
      <c r="C400" s="46">
        <v>124.15108514147144</v>
      </c>
      <c r="D400" s="46">
        <v>128.07128055912099</v>
      </c>
      <c r="E400" s="46">
        <v>118.244011391309</v>
      </c>
      <c r="F400" s="46">
        <v>121.15957630468614</v>
      </c>
      <c r="G400" s="46">
        <v>121.56865433856687</v>
      </c>
      <c r="H400" s="46">
        <v>122.78242042662615</v>
      </c>
      <c r="I400" s="46">
        <v>119.32602782306634</v>
      </c>
      <c r="J400" s="46">
        <v>116.37995970327786</v>
      </c>
      <c r="K400" s="46">
        <v>121.99277670136782</v>
      </c>
      <c r="L400" s="46">
        <v>110.16711770286105</v>
      </c>
      <c r="M400" s="46">
        <v>110.16711770286105</v>
      </c>
      <c r="N400" s="46">
        <v>110.48525881215356</v>
      </c>
      <c r="O400" s="47">
        <v>117.44230806533251</v>
      </c>
      <c r="P400" s="48">
        <v>116.57760677894464</v>
      </c>
      <c r="Q400" s="66">
        <v>116.57760677894464</v>
      </c>
      <c r="R400" s="46">
        <f t="shared" si="12"/>
        <v>110.16711770286105</v>
      </c>
      <c r="S400" s="46">
        <f t="shared" si="13"/>
        <v>128.07128055912099</v>
      </c>
      <c r="T400" s="49"/>
      <c r="W400" s="64"/>
      <c r="X400" s="66"/>
    </row>
    <row r="401" spans="1:24" x14ac:dyDescent="0.25">
      <c r="A401" s="44">
        <v>725</v>
      </c>
      <c r="B401" s="45" t="s">
        <v>425</v>
      </c>
      <c r="C401" s="46">
        <v>138.54057851707512</v>
      </c>
      <c r="D401" s="46">
        <v>142.29217445457763</v>
      </c>
      <c r="E401" s="46">
        <v>143.96051654476636</v>
      </c>
      <c r="F401" s="46">
        <v>122.28056024310632</v>
      </c>
      <c r="G401" s="46">
        <v>128.69534004474232</v>
      </c>
      <c r="H401" s="46">
        <v>132.81431378588152</v>
      </c>
      <c r="I401" s="46">
        <v>131.99591702959947</v>
      </c>
      <c r="J401" s="46">
        <v>136.19187430358807</v>
      </c>
      <c r="K401" s="46">
        <v>132.48651316458057</v>
      </c>
      <c r="L401" s="46">
        <v>128.92050996533334</v>
      </c>
      <c r="M401" s="46">
        <v>128.92050996533334</v>
      </c>
      <c r="N401" s="46">
        <v>127.17497358623098</v>
      </c>
      <c r="O401" s="47">
        <v>158.02197766897024</v>
      </c>
      <c r="P401" s="48">
        <v>130.29347006227084</v>
      </c>
      <c r="Q401" s="66">
        <v>130.29347006227084</v>
      </c>
      <c r="R401" s="46">
        <f t="shared" si="12"/>
        <v>122.28056024310632</v>
      </c>
      <c r="S401" s="46">
        <f t="shared" si="13"/>
        <v>158.02197766897024</v>
      </c>
      <c r="T401" s="49"/>
      <c r="W401" s="64"/>
      <c r="X401" s="66"/>
    </row>
    <row r="402" spans="1:24" x14ac:dyDescent="0.25">
      <c r="A402" s="44">
        <v>728</v>
      </c>
      <c r="B402" s="45" t="s">
        <v>426</v>
      </c>
      <c r="C402" s="46">
        <v>155.80225829489802</v>
      </c>
      <c r="D402" s="46">
        <v>156.93063818218877</v>
      </c>
      <c r="E402" s="46">
        <v>158.43247623792786</v>
      </c>
      <c r="F402" s="46">
        <v>143.51088248497288</v>
      </c>
      <c r="G402" s="46">
        <v>112.79663789968846</v>
      </c>
      <c r="H402" s="46">
        <v>173.15671396613271</v>
      </c>
      <c r="I402" s="46">
        <v>205.62527807853348</v>
      </c>
      <c r="J402" s="46">
        <v>232.52485411098894</v>
      </c>
      <c r="K402" s="46">
        <v>217.64478713587803</v>
      </c>
      <c r="L402" s="46">
        <v>220.26312981648033</v>
      </c>
      <c r="M402" s="46">
        <v>220.26312981648033</v>
      </c>
      <c r="N402" s="46">
        <v>195.51149452952183</v>
      </c>
      <c r="O402" s="47">
        <v>222.65744050584914</v>
      </c>
      <c r="P402" s="48">
        <v>221.4151459891101</v>
      </c>
      <c r="Q402" s="66">
        <v>221.4151459891101</v>
      </c>
      <c r="R402" s="46">
        <f t="shared" si="12"/>
        <v>112.79663789968846</v>
      </c>
      <c r="S402" s="46">
        <f t="shared" si="13"/>
        <v>232.52485411098894</v>
      </c>
      <c r="T402" s="49"/>
      <c r="W402" s="64"/>
      <c r="X402" s="66"/>
    </row>
    <row r="403" spans="1:24" x14ac:dyDescent="0.25">
      <c r="A403" s="44">
        <v>730</v>
      </c>
      <c r="B403" s="45" t="s">
        <v>427</v>
      </c>
      <c r="C403" s="46">
        <v>120.01955553609587</v>
      </c>
      <c r="D403" s="46">
        <v>123.10268329115632</v>
      </c>
      <c r="E403" s="46">
        <v>125.6144354668979</v>
      </c>
      <c r="F403" s="46">
        <v>129.91612049570264</v>
      </c>
      <c r="G403" s="46">
        <v>134.95709830822258</v>
      </c>
      <c r="H403" s="46">
        <v>131.3954524073751</v>
      </c>
      <c r="I403" s="46">
        <v>131.07578306304183</v>
      </c>
      <c r="J403" s="46">
        <v>138.21435986631141</v>
      </c>
      <c r="K403" s="46">
        <v>137.04717081900276</v>
      </c>
      <c r="L403" s="46">
        <v>145.17905347402461</v>
      </c>
      <c r="M403" s="46">
        <v>145.17905347402461</v>
      </c>
      <c r="N403" s="46">
        <v>147.10573161623026</v>
      </c>
      <c r="O403" s="47">
        <v>151.00576579693009</v>
      </c>
      <c r="P403" s="48">
        <v>151.10188364148448</v>
      </c>
      <c r="Q403" s="66">
        <v>151.10188364148448</v>
      </c>
      <c r="R403" s="46">
        <f t="shared" si="12"/>
        <v>120.01955553609587</v>
      </c>
      <c r="S403" s="46">
        <f t="shared" si="13"/>
        <v>151.10188364148448</v>
      </c>
      <c r="T403" s="49"/>
      <c r="W403" s="64"/>
      <c r="X403" s="66"/>
    </row>
    <row r="404" spans="1:24" x14ac:dyDescent="0.25">
      <c r="A404" s="44">
        <v>735</v>
      </c>
      <c r="B404" s="45" t="s">
        <v>428</v>
      </c>
      <c r="C404" s="46">
        <v>118.95363519217186</v>
      </c>
      <c r="D404" s="46">
        <v>123.6310122644766</v>
      </c>
      <c r="E404" s="46">
        <v>128.6391128057698</v>
      </c>
      <c r="F404" s="46">
        <v>135.21562014634739</v>
      </c>
      <c r="G404" s="46">
        <v>140.01825643646589</v>
      </c>
      <c r="H404" s="46">
        <v>141.55470764931059</v>
      </c>
      <c r="I404" s="46">
        <v>139.0346410490051</v>
      </c>
      <c r="J404" s="46">
        <v>140.64022342341829</v>
      </c>
      <c r="K404" s="46">
        <v>147.14841566192297</v>
      </c>
      <c r="L404" s="46">
        <v>135.01000895931608</v>
      </c>
      <c r="M404" s="46">
        <v>135.01000895931608</v>
      </c>
      <c r="N404" s="46">
        <v>129.96981631207848</v>
      </c>
      <c r="O404" s="47">
        <v>132.57629264841961</v>
      </c>
      <c r="P404" s="48">
        <v>132.09235198034636</v>
      </c>
      <c r="Q404" s="66">
        <v>132.09235198034636</v>
      </c>
      <c r="R404" s="46">
        <f t="shared" si="12"/>
        <v>118.95363519217186</v>
      </c>
      <c r="S404" s="46">
        <f t="shared" si="13"/>
        <v>147.14841566192297</v>
      </c>
      <c r="T404" s="49"/>
      <c r="W404" s="64"/>
      <c r="X404" s="66"/>
    </row>
    <row r="405" spans="1:24" x14ac:dyDescent="0.25">
      <c r="A405" s="44">
        <v>740</v>
      </c>
      <c r="B405" s="45" t="s">
        <v>429</v>
      </c>
      <c r="C405" s="46">
        <v>137.82853386429721</v>
      </c>
      <c r="D405" s="46">
        <v>138.65051191256615</v>
      </c>
      <c r="E405" s="46">
        <v>134.4277275953612</v>
      </c>
      <c r="F405" s="46">
        <v>139.77760576195175</v>
      </c>
      <c r="G405" s="46">
        <v>140.68150743017191</v>
      </c>
      <c r="H405" s="46">
        <v>141.09999693975161</v>
      </c>
      <c r="I405" s="46">
        <v>145.7454636226667</v>
      </c>
      <c r="J405" s="46">
        <v>150.12729751607631</v>
      </c>
      <c r="K405" s="46">
        <v>153.24436985376636</v>
      </c>
      <c r="L405" s="46">
        <v>152.66880063437026</v>
      </c>
      <c r="M405" s="46">
        <v>152.66880063437026</v>
      </c>
      <c r="N405" s="46">
        <v>150.99328272943546</v>
      </c>
      <c r="O405" s="47">
        <v>152.33405801227983</v>
      </c>
      <c r="P405" s="48">
        <v>152.57162250612274</v>
      </c>
      <c r="Q405" s="66">
        <v>152.57162250612274</v>
      </c>
      <c r="R405" s="46">
        <f t="shared" si="12"/>
        <v>134.4277275953612</v>
      </c>
      <c r="S405" s="46">
        <f t="shared" si="13"/>
        <v>153.24436985376636</v>
      </c>
      <c r="T405" s="49"/>
      <c r="W405" s="64"/>
      <c r="X405" s="66"/>
    </row>
    <row r="406" spans="1:24" x14ac:dyDescent="0.25">
      <c r="A406" s="44">
        <v>745</v>
      </c>
      <c r="B406" s="45" t="s">
        <v>430</v>
      </c>
      <c r="C406" s="46">
        <v>129.63927235731342</v>
      </c>
      <c r="D406" s="46">
        <v>131.50168159924408</v>
      </c>
      <c r="E406" s="46">
        <v>135.67542095629392</v>
      </c>
      <c r="F406" s="46">
        <v>145.72404586918148</v>
      </c>
      <c r="G406" s="46">
        <v>145.4817234472099</v>
      </c>
      <c r="H406" s="46">
        <v>145.68134397781691</v>
      </c>
      <c r="I406" s="46">
        <v>144.5719996268092</v>
      </c>
      <c r="J406" s="46">
        <v>143.20477611899221</v>
      </c>
      <c r="K406" s="46">
        <v>147.2529915048994</v>
      </c>
      <c r="L406" s="46">
        <v>143.57396728045327</v>
      </c>
      <c r="M406" s="46">
        <v>143.57396728045327</v>
      </c>
      <c r="N406" s="46">
        <v>142.77068773806539</v>
      </c>
      <c r="O406" s="47">
        <v>143.70103894786615</v>
      </c>
      <c r="P406" s="48">
        <v>143.73601194969979</v>
      </c>
      <c r="Q406" s="66">
        <v>143.73601194969979</v>
      </c>
      <c r="R406" s="46">
        <f t="shared" si="12"/>
        <v>129.63927235731342</v>
      </c>
      <c r="S406" s="46">
        <f t="shared" si="13"/>
        <v>147.2529915048994</v>
      </c>
      <c r="T406" s="49"/>
      <c r="W406" s="64"/>
      <c r="X406" s="66"/>
    </row>
    <row r="407" spans="1:24" x14ac:dyDescent="0.25">
      <c r="A407" s="44">
        <v>750</v>
      </c>
      <c r="B407" s="45" t="s">
        <v>431</v>
      </c>
      <c r="C407" s="46">
        <v>155.22045922938415</v>
      </c>
      <c r="D407" s="46">
        <v>166.66787308848708</v>
      </c>
      <c r="E407" s="46">
        <v>149.3944531554292</v>
      </c>
      <c r="F407" s="46">
        <v>149.3944531554292</v>
      </c>
      <c r="G407" s="46">
        <v>172.73459178553051</v>
      </c>
      <c r="H407" s="46">
        <v>172.45813965723173</v>
      </c>
      <c r="I407" s="46">
        <v>164.55317459425112</v>
      </c>
      <c r="J407" s="46">
        <v>163.31602890340304</v>
      </c>
      <c r="K407" s="46">
        <v>163.31602890340304</v>
      </c>
      <c r="L407" s="46">
        <v>160.95928147891567</v>
      </c>
      <c r="M407" s="46">
        <v>160.95928147891567</v>
      </c>
      <c r="N407" s="46">
        <v>157.24109284335907</v>
      </c>
      <c r="O407" s="47">
        <v>162.97114299291655</v>
      </c>
      <c r="P407" s="48">
        <v>163.23185420634161</v>
      </c>
      <c r="Q407" s="66">
        <v>163.23185420634161</v>
      </c>
      <c r="R407" s="46">
        <f t="shared" si="12"/>
        <v>149.3944531554292</v>
      </c>
      <c r="S407" s="46">
        <f t="shared" si="13"/>
        <v>172.73459178553051</v>
      </c>
      <c r="T407" s="49"/>
      <c r="W407" s="64"/>
      <c r="X407" s="66"/>
    </row>
    <row r="408" spans="1:24" x14ac:dyDescent="0.25">
      <c r="A408" s="44">
        <v>753</v>
      </c>
      <c r="B408" s="45" t="s">
        <v>432</v>
      </c>
      <c r="C408" s="46">
        <v>123.54935741439759</v>
      </c>
      <c r="D408" s="46">
        <v>130.15137517302372</v>
      </c>
      <c r="E408" s="46">
        <v>127.90957990684957</v>
      </c>
      <c r="F408" s="46">
        <v>131.30532211861538</v>
      </c>
      <c r="G408" s="46">
        <v>139.0691854868567</v>
      </c>
      <c r="H408" s="46">
        <v>137.92283550507793</v>
      </c>
      <c r="I408" s="46">
        <v>141.16535534409664</v>
      </c>
      <c r="J408" s="46">
        <v>141.30491142906422</v>
      </c>
      <c r="K408" s="46">
        <v>140.59861724180999</v>
      </c>
      <c r="L408" s="46">
        <v>127.80505161844748</v>
      </c>
      <c r="M408" s="46">
        <v>127.80505161844748</v>
      </c>
      <c r="N408" s="46">
        <v>126.7207596962068</v>
      </c>
      <c r="O408" s="47">
        <v>126.81932994363991</v>
      </c>
      <c r="P408" s="48">
        <v>126.48433868440519</v>
      </c>
      <c r="Q408" s="66">
        <v>126.48433868440519</v>
      </c>
      <c r="R408" s="46">
        <f t="shared" si="12"/>
        <v>123.54935741439759</v>
      </c>
      <c r="S408" s="46">
        <f t="shared" si="13"/>
        <v>141.30491142906422</v>
      </c>
      <c r="T408" s="49"/>
      <c r="W408" s="64"/>
      <c r="X408" s="66"/>
    </row>
    <row r="409" spans="1:24" x14ac:dyDescent="0.25">
      <c r="A409" s="44">
        <v>755</v>
      </c>
      <c r="B409" s="45" t="s">
        <v>433</v>
      </c>
      <c r="C409" s="46">
        <v>118.85277126408664</v>
      </c>
      <c r="D409" s="46">
        <v>125.22684314715866</v>
      </c>
      <c r="E409" s="46">
        <v>136.35620973550044</v>
      </c>
      <c r="F409" s="46">
        <v>138.36010267658554</v>
      </c>
      <c r="G409" s="46">
        <v>143.15551659593496</v>
      </c>
      <c r="H409" s="46">
        <v>141.80649945414353</v>
      </c>
      <c r="I409" s="46">
        <v>149.83318451417597</v>
      </c>
      <c r="J409" s="46">
        <v>147.29205870265125</v>
      </c>
      <c r="K409" s="46">
        <v>146.73649583224392</v>
      </c>
      <c r="L409" s="46">
        <v>147.53206396356518</v>
      </c>
      <c r="M409" s="46">
        <v>147.53206396356518</v>
      </c>
      <c r="N409" s="46">
        <v>151.86731838274432</v>
      </c>
      <c r="O409" s="47">
        <v>141.80848734905538</v>
      </c>
      <c r="P409" s="48">
        <v>140.07598341440846</v>
      </c>
      <c r="Q409" s="66">
        <v>140.07598341440846</v>
      </c>
      <c r="R409" s="46">
        <f t="shared" si="12"/>
        <v>118.85277126408664</v>
      </c>
      <c r="S409" s="46">
        <f t="shared" si="13"/>
        <v>151.86731838274432</v>
      </c>
      <c r="T409" s="49"/>
      <c r="W409" s="64"/>
      <c r="X409" s="66"/>
    </row>
    <row r="410" spans="1:24" x14ac:dyDescent="0.25">
      <c r="A410" s="44">
        <v>760</v>
      </c>
      <c r="B410" s="45" t="s">
        <v>434</v>
      </c>
      <c r="C410" s="46">
        <v>104.42901521643438</v>
      </c>
      <c r="D410" s="46">
        <v>108.79259130600984</v>
      </c>
      <c r="E410" s="46">
        <v>106.46912630151566</v>
      </c>
      <c r="F410" s="46">
        <v>115.50117273532265</v>
      </c>
      <c r="G410" s="46">
        <v>119.60618068336035</v>
      </c>
      <c r="H410" s="46">
        <v>119.40243788150457</v>
      </c>
      <c r="I410" s="46">
        <v>122.81000585236414</v>
      </c>
      <c r="J410" s="46">
        <v>125.43010912232798</v>
      </c>
      <c r="K410" s="46">
        <v>123.79384913515142</v>
      </c>
      <c r="L410" s="46">
        <v>121.3032629452201</v>
      </c>
      <c r="M410" s="46">
        <v>121.3032629452201</v>
      </c>
      <c r="N410" s="46">
        <v>119.58872886413774</v>
      </c>
      <c r="O410" s="47">
        <v>115.24281120381951</v>
      </c>
      <c r="P410" s="48">
        <v>119.58872886413774</v>
      </c>
      <c r="Q410" s="66">
        <v>131.98061331550198</v>
      </c>
      <c r="R410" s="46">
        <f t="shared" si="12"/>
        <v>104.42901521643438</v>
      </c>
      <c r="S410" s="46">
        <f t="shared" si="13"/>
        <v>131.98061331550198</v>
      </c>
      <c r="T410" s="49"/>
      <c r="W410" s="64"/>
      <c r="X410" s="66"/>
    </row>
    <row r="411" spans="1:24" x14ac:dyDescent="0.25">
      <c r="A411" s="44">
        <v>763</v>
      </c>
      <c r="B411" s="45" t="s">
        <v>435</v>
      </c>
      <c r="C411" s="46">
        <v>121.14483268688355</v>
      </c>
      <c r="D411" s="46">
        <v>124.86599828419018</v>
      </c>
      <c r="E411" s="46">
        <v>130.58605654629923</v>
      </c>
      <c r="F411" s="46">
        <v>130.33547488089269</v>
      </c>
      <c r="G411" s="46">
        <v>126.02151152764829</v>
      </c>
      <c r="H411" s="46">
        <v>123.3912797920871</v>
      </c>
      <c r="I411" s="46">
        <v>120.29903302493923</v>
      </c>
      <c r="J411" s="46">
        <v>122.43218592477028</v>
      </c>
      <c r="K411" s="46">
        <v>125.20052439580618</v>
      </c>
      <c r="L411" s="46">
        <v>123.6557803967078</v>
      </c>
      <c r="M411" s="46">
        <v>123.6557803967078</v>
      </c>
      <c r="N411" s="46">
        <v>122.01737039917211</v>
      </c>
      <c r="O411" s="47">
        <v>125.49805685637206</v>
      </c>
      <c r="P411" s="48">
        <v>125.81370681299884</v>
      </c>
      <c r="Q411" s="66">
        <v>125.81370681299884</v>
      </c>
      <c r="R411" s="46">
        <f t="shared" si="12"/>
        <v>120.29903302493923</v>
      </c>
      <c r="S411" s="46">
        <f t="shared" si="13"/>
        <v>130.58605654629923</v>
      </c>
      <c r="T411" s="49"/>
      <c r="W411" s="64"/>
      <c r="X411" s="66"/>
    </row>
    <row r="412" spans="1:24" x14ac:dyDescent="0.25">
      <c r="A412" s="44">
        <v>765</v>
      </c>
      <c r="B412" s="45" t="s">
        <v>436</v>
      </c>
      <c r="C412" s="46">
        <v>172.76960902609986</v>
      </c>
      <c r="D412" s="46">
        <v>177.38433942466085</v>
      </c>
      <c r="E412" s="46">
        <v>181.0055923088143</v>
      </c>
      <c r="F412" s="46">
        <v>182.99299811604388</v>
      </c>
      <c r="G412" s="46">
        <v>192.96871977589416</v>
      </c>
      <c r="H412" s="46">
        <v>204.21203171133507</v>
      </c>
      <c r="I412" s="46">
        <v>185.28464609809171</v>
      </c>
      <c r="J412" s="46">
        <v>201.95755723366631</v>
      </c>
      <c r="K412" s="46">
        <v>190.01878502989825</v>
      </c>
      <c r="L412" s="46">
        <v>173.98604196843561</v>
      </c>
      <c r="M412" s="46">
        <v>173.98604196843561</v>
      </c>
      <c r="N412" s="46">
        <v>168.86788600969061</v>
      </c>
      <c r="O412" s="47">
        <v>178.22026784603585</v>
      </c>
      <c r="P412" s="48">
        <v>178.64563653602929</v>
      </c>
      <c r="Q412" s="66">
        <v>178.64563653602929</v>
      </c>
      <c r="R412" s="46">
        <f t="shared" si="12"/>
        <v>168.86788600969061</v>
      </c>
      <c r="S412" s="46">
        <f t="shared" si="13"/>
        <v>204.21203171133507</v>
      </c>
      <c r="T412" s="49"/>
      <c r="W412" s="64"/>
      <c r="X412" s="66"/>
    </row>
    <row r="413" spans="1:24" x14ac:dyDescent="0.25">
      <c r="A413" s="44">
        <v>766</v>
      </c>
      <c r="B413" s="45" t="s">
        <v>437</v>
      </c>
      <c r="C413" s="46">
        <v>117.56302676711718</v>
      </c>
      <c r="D413" s="46">
        <v>121.99112643341607</v>
      </c>
      <c r="E413" s="46">
        <v>127.49509313904906</v>
      </c>
      <c r="F413" s="46">
        <v>130.63952623717256</v>
      </c>
      <c r="G413" s="46">
        <v>134.91272861427555</v>
      </c>
      <c r="H413" s="46">
        <v>131.91701311980754</v>
      </c>
      <c r="I413" s="46">
        <v>133.37581741615733</v>
      </c>
      <c r="J413" s="46">
        <v>130.13748950878031</v>
      </c>
      <c r="K413" s="46">
        <v>135.28995742742757</v>
      </c>
      <c r="L413" s="46">
        <v>130.19836707573944</v>
      </c>
      <c r="M413" s="46">
        <v>130.19836707573944</v>
      </c>
      <c r="N413" s="46">
        <v>128.22844398491665</v>
      </c>
      <c r="O413" s="47">
        <v>129.03837327171587</v>
      </c>
      <c r="P413" s="48">
        <v>129.00595735794224</v>
      </c>
      <c r="Q413" s="66">
        <v>129.00595735794224</v>
      </c>
      <c r="R413" s="46">
        <f t="shared" si="12"/>
        <v>117.56302676711718</v>
      </c>
      <c r="S413" s="46">
        <f t="shared" si="13"/>
        <v>135.28995742742757</v>
      </c>
      <c r="T413" s="49"/>
      <c r="W413" s="64"/>
      <c r="X413" s="66"/>
    </row>
    <row r="414" spans="1:24" x14ac:dyDescent="0.25">
      <c r="A414" s="44">
        <v>767</v>
      </c>
      <c r="B414" s="52" t="s">
        <v>438</v>
      </c>
      <c r="C414" s="46">
        <v>104.98470859836375</v>
      </c>
      <c r="D414" s="46">
        <v>105.12988504703699</v>
      </c>
      <c r="E414" s="46">
        <v>108.70593234366078</v>
      </c>
      <c r="F414" s="46">
        <v>114.30488776440907</v>
      </c>
      <c r="G414" s="46">
        <v>123.08968575273136</v>
      </c>
      <c r="H414" s="46">
        <v>122.08443297742188</v>
      </c>
      <c r="I414" s="46">
        <v>125.27897765036296</v>
      </c>
      <c r="J414" s="46">
        <v>124.41633041868982</v>
      </c>
      <c r="K414" s="46">
        <v>121.41261782043857</v>
      </c>
      <c r="L414" s="46">
        <v>111.55667406755097</v>
      </c>
      <c r="M414" s="46">
        <v>111.55667406755097</v>
      </c>
      <c r="N414" s="46">
        <v>109.76506475475476</v>
      </c>
      <c r="O414" s="47">
        <v>107.43764869538994</v>
      </c>
      <c r="P414" s="48">
        <v>107.07830606137362</v>
      </c>
      <c r="Q414" s="66">
        <v>107.07830606137362</v>
      </c>
      <c r="R414" s="46">
        <f t="shared" si="12"/>
        <v>104.98470859836375</v>
      </c>
      <c r="S414" s="46">
        <f t="shared" si="13"/>
        <v>125.27897765036296</v>
      </c>
      <c r="T414" s="49"/>
      <c r="W414" s="64"/>
      <c r="X414" s="66"/>
    </row>
    <row r="415" spans="1:24" x14ac:dyDescent="0.25">
      <c r="A415" s="44">
        <v>770</v>
      </c>
      <c r="B415" s="45" t="s">
        <v>439</v>
      </c>
      <c r="C415" s="46">
        <v>106.8427022549471</v>
      </c>
      <c r="D415" s="46">
        <v>111.02500993107299</v>
      </c>
      <c r="E415" s="46">
        <v>108.52700294704934</v>
      </c>
      <c r="F415" s="46">
        <v>111.36149336436991</v>
      </c>
      <c r="G415" s="46">
        <v>115.59240736560277</v>
      </c>
      <c r="H415" s="46">
        <v>117.82677072677781</v>
      </c>
      <c r="I415" s="46">
        <v>114.80809809011939</v>
      </c>
      <c r="J415" s="46">
        <v>115.52844246402969</v>
      </c>
      <c r="K415" s="46">
        <v>117.85488718618574</v>
      </c>
      <c r="L415" s="46">
        <v>115.0928067775188</v>
      </c>
      <c r="M415" s="46">
        <v>115.0928067775188</v>
      </c>
      <c r="N415" s="46">
        <v>115.22092577049261</v>
      </c>
      <c r="O415" s="47">
        <v>113.83618525689985</v>
      </c>
      <c r="P415" s="48">
        <v>113.91302047061109</v>
      </c>
      <c r="Q415" s="66">
        <v>113.91302047061109</v>
      </c>
      <c r="R415" s="46">
        <f t="shared" si="12"/>
        <v>106.8427022549471</v>
      </c>
      <c r="S415" s="46">
        <f t="shared" si="13"/>
        <v>117.85488718618574</v>
      </c>
      <c r="T415" s="49"/>
      <c r="W415" s="64"/>
      <c r="X415" s="66"/>
    </row>
    <row r="416" spans="1:24" x14ac:dyDescent="0.25">
      <c r="A416" s="44">
        <v>773</v>
      </c>
      <c r="B416" s="45" t="s">
        <v>440</v>
      </c>
      <c r="C416" s="46">
        <v>123.66404951614382</v>
      </c>
      <c r="D416" s="46">
        <v>130.49661520585104</v>
      </c>
      <c r="E416" s="46">
        <v>133.49842880829087</v>
      </c>
      <c r="F416" s="46">
        <v>138.78395176044552</v>
      </c>
      <c r="G416" s="46">
        <v>146.5328677475953</v>
      </c>
      <c r="H416" s="46">
        <v>142.46130009328303</v>
      </c>
      <c r="I416" s="46">
        <v>150.35599800105774</v>
      </c>
      <c r="J416" s="46">
        <v>153.3334697418253</v>
      </c>
      <c r="K416" s="46">
        <v>164.86134986351399</v>
      </c>
      <c r="L416" s="46">
        <v>152.62106089920781</v>
      </c>
      <c r="M416" s="46">
        <v>152.62106089920781</v>
      </c>
      <c r="N416" s="46">
        <v>150.34890892778697</v>
      </c>
      <c r="O416" s="47">
        <v>157.3949086853813</v>
      </c>
      <c r="P416" s="48">
        <v>157.70227049883869</v>
      </c>
      <c r="Q416" s="66">
        <v>157.70227049883869</v>
      </c>
      <c r="R416" s="46">
        <f t="shared" si="12"/>
        <v>123.66404951614382</v>
      </c>
      <c r="S416" s="46">
        <f t="shared" si="13"/>
        <v>164.86134986351399</v>
      </c>
      <c r="T416" s="49"/>
      <c r="W416" s="64"/>
      <c r="X416" s="66"/>
    </row>
    <row r="417" spans="1:24" x14ac:dyDescent="0.25">
      <c r="A417" s="44">
        <v>774</v>
      </c>
      <c r="B417" s="45" t="s">
        <v>441</v>
      </c>
      <c r="C417" s="46">
        <v>311.095262314916</v>
      </c>
      <c r="D417" s="46">
        <v>319.49603206915958</v>
      </c>
      <c r="E417" s="46">
        <v>303.83560266103922</v>
      </c>
      <c r="F417" s="46">
        <v>308.65660282080694</v>
      </c>
      <c r="G417" s="46">
        <v>308.65660282080694</v>
      </c>
      <c r="H417" s="46">
        <v>290.98960870838016</v>
      </c>
      <c r="I417" s="46">
        <v>268.06181252102294</v>
      </c>
      <c r="J417" s="46">
        <v>274.51298939652162</v>
      </c>
      <c r="K417" s="46">
        <v>282.00817624770394</v>
      </c>
      <c r="L417" s="46">
        <v>268.87305725947368</v>
      </c>
      <c r="M417" s="46">
        <v>268.87305725947368</v>
      </c>
      <c r="N417" s="46">
        <v>265.10920554054604</v>
      </c>
      <c r="O417" s="47">
        <v>302.41824619533816</v>
      </c>
      <c r="P417" s="48">
        <v>307.11527190692885</v>
      </c>
      <c r="Q417" s="66">
        <v>307.11527190692885</v>
      </c>
      <c r="R417" s="46">
        <f t="shared" si="12"/>
        <v>265.10920554054604</v>
      </c>
      <c r="S417" s="46">
        <f t="shared" si="13"/>
        <v>319.49603206915958</v>
      </c>
      <c r="T417" s="49"/>
      <c r="W417" s="64"/>
      <c r="X417" s="66"/>
    </row>
    <row r="418" spans="1:24" x14ac:dyDescent="0.25">
      <c r="A418" s="44">
        <v>775</v>
      </c>
      <c r="B418" s="45" t="s">
        <v>442</v>
      </c>
      <c r="C418" s="46">
        <v>111.29081486086936</v>
      </c>
      <c r="D418" s="46">
        <v>113.35734943369819</v>
      </c>
      <c r="E418" s="46">
        <v>109.11327878277073</v>
      </c>
      <c r="F418" s="46">
        <v>118.07462054758699</v>
      </c>
      <c r="G418" s="46">
        <v>118.96639274842771</v>
      </c>
      <c r="H418" s="46">
        <v>121.37820856338506</v>
      </c>
      <c r="I418" s="46">
        <v>121.659548372825</v>
      </c>
      <c r="J418" s="46">
        <v>123.75916440445769</v>
      </c>
      <c r="K418" s="46">
        <v>128.17664689744015</v>
      </c>
      <c r="L418" s="46">
        <v>123.29816209035354</v>
      </c>
      <c r="M418" s="46">
        <v>123.29816209035354</v>
      </c>
      <c r="N418" s="46">
        <v>111.14558610395076</v>
      </c>
      <c r="O418" s="47">
        <v>125.92220943820229</v>
      </c>
      <c r="P418" s="48">
        <v>125.99279659520926</v>
      </c>
      <c r="Q418" s="66">
        <v>125.99279659520926</v>
      </c>
      <c r="R418" s="46">
        <f t="shared" si="12"/>
        <v>109.11327878277073</v>
      </c>
      <c r="S418" s="46">
        <f t="shared" si="13"/>
        <v>128.17664689744015</v>
      </c>
      <c r="T418" s="49"/>
      <c r="W418" s="64"/>
      <c r="X418" s="66"/>
    </row>
    <row r="419" spans="1:24" x14ac:dyDescent="0.25">
      <c r="A419" s="44">
        <v>778</v>
      </c>
      <c r="B419" s="45" t="s">
        <v>443</v>
      </c>
      <c r="C419" s="46">
        <v>109.89016903467801</v>
      </c>
      <c r="D419" s="46">
        <v>106.1642981196336</v>
      </c>
      <c r="E419" s="46">
        <v>108.99508005584748</v>
      </c>
      <c r="F419" s="46">
        <v>108.41934561971085</v>
      </c>
      <c r="G419" s="46">
        <v>107.4794193702499</v>
      </c>
      <c r="H419" s="46">
        <v>114.26658525265061</v>
      </c>
      <c r="I419" s="46">
        <v>113.21599606248334</v>
      </c>
      <c r="J419" s="46">
        <v>112.21687607350303</v>
      </c>
      <c r="K419" s="46">
        <v>111.79694269946283</v>
      </c>
      <c r="L419" s="46">
        <v>116.54965458390774</v>
      </c>
      <c r="M419" s="46">
        <v>116.54965458390774</v>
      </c>
      <c r="N419" s="46">
        <v>108.83519168456799</v>
      </c>
      <c r="O419" s="47">
        <v>118.64582064317331</v>
      </c>
      <c r="P419" s="48">
        <v>117.31760595184161</v>
      </c>
      <c r="Q419" s="66">
        <v>117.31760595184161</v>
      </c>
      <c r="R419" s="46">
        <f t="shared" si="12"/>
        <v>106.1642981196336</v>
      </c>
      <c r="S419" s="46">
        <f t="shared" si="13"/>
        <v>118.64582064317331</v>
      </c>
      <c r="T419" s="49"/>
      <c r="W419" s="64"/>
      <c r="X419" s="66"/>
    </row>
    <row r="420" spans="1:24" x14ac:dyDescent="0.25">
      <c r="A420" s="44">
        <v>780</v>
      </c>
      <c r="B420" s="45" t="s">
        <v>444</v>
      </c>
      <c r="C420" s="46">
        <v>101.94710625621448</v>
      </c>
      <c r="D420" s="46">
        <v>108.78064982540579</v>
      </c>
      <c r="E420" s="46">
        <v>109.50348434188339</v>
      </c>
      <c r="F420" s="46">
        <v>112.23206685161371</v>
      </c>
      <c r="G420" s="46">
        <v>116.48238385131049</v>
      </c>
      <c r="H420" s="46">
        <v>118.3239381431252</v>
      </c>
      <c r="I420" s="46">
        <v>119.05136730706023</v>
      </c>
      <c r="J420" s="46">
        <v>123.94362285677339</v>
      </c>
      <c r="K420" s="46">
        <v>127.96467395946172</v>
      </c>
      <c r="L420" s="46">
        <v>124.75484850202585</v>
      </c>
      <c r="M420" s="46">
        <v>124.75484850202585</v>
      </c>
      <c r="N420" s="46">
        <v>117.65593560460613</v>
      </c>
      <c r="O420" s="47">
        <v>118.39076283101019</v>
      </c>
      <c r="P420" s="48">
        <v>118.30149843937234</v>
      </c>
      <c r="Q420" s="66">
        <v>118.30149843937234</v>
      </c>
      <c r="R420" s="46">
        <f t="shared" si="12"/>
        <v>101.94710625621448</v>
      </c>
      <c r="S420" s="46">
        <f t="shared" si="13"/>
        <v>127.96467395946172</v>
      </c>
      <c r="T420" s="49"/>
      <c r="W420" s="64"/>
      <c r="X420" s="66"/>
    </row>
    <row r="421" spans="1:24" x14ac:dyDescent="0.25">
      <c r="A421" s="44">
        <v>801</v>
      </c>
      <c r="B421" s="45" t="s">
        <v>445</v>
      </c>
      <c r="C421" s="46">
        <v>106.12082820103292</v>
      </c>
      <c r="D421" s="46">
        <v>105.45407291502529</v>
      </c>
      <c r="E421" s="46">
        <v>103.75563056585548</v>
      </c>
      <c r="F421" s="46">
        <v>108.28762706862933</v>
      </c>
      <c r="G421" s="46">
        <v>104.22376187471876</v>
      </c>
      <c r="H421" s="46">
        <v>137.53971004751858</v>
      </c>
      <c r="I421" s="46">
        <v>96.907529795717821</v>
      </c>
      <c r="J421" s="46">
        <v>103.28525442202728</v>
      </c>
      <c r="K421" s="46">
        <v>98.89851016955285</v>
      </c>
      <c r="L421" s="46">
        <v>101.3603196006154</v>
      </c>
      <c r="M421" s="46">
        <v>101.3603196006154</v>
      </c>
      <c r="N421" s="46">
        <v>102.61433691595234</v>
      </c>
      <c r="O421" s="47">
        <v>102.4065100930182</v>
      </c>
      <c r="P421" s="48">
        <v>102.34417809627909</v>
      </c>
      <c r="Q421" s="66">
        <v>102.34417809627909</v>
      </c>
      <c r="R421" s="46">
        <f t="shared" si="12"/>
        <v>96.907529795717821</v>
      </c>
      <c r="S421" s="46">
        <f t="shared" si="13"/>
        <v>137.53971004751858</v>
      </c>
      <c r="T421" s="49"/>
      <c r="W421" s="64"/>
      <c r="X421" s="66"/>
    </row>
    <row r="422" spans="1:24" x14ac:dyDescent="0.25">
      <c r="A422" s="44">
        <v>805</v>
      </c>
      <c r="B422" s="45" t="s">
        <v>446</v>
      </c>
      <c r="C422" s="46">
        <v>104.65975083142899</v>
      </c>
      <c r="D422" s="46">
        <v>106.86982848896814</v>
      </c>
      <c r="E422" s="46">
        <v>106.02611938487902</v>
      </c>
      <c r="F422" s="46">
        <v>109.26903797950793</v>
      </c>
      <c r="G422" s="46">
        <v>109.77912784099533</v>
      </c>
      <c r="H422" s="46">
        <v>110.76490276574982</v>
      </c>
      <c r="I422" s="46">
        <v>109.32098960185421</v>
      </c>
      <c r="J422" s="46">
        <v>112.04934342175</v>
      </c>
      <c r="K422" s="46">
        <v>112.66975975496372</v>
      </c>
      <c r="L422" s="46">
        <v>110.03804830509284</v>
      </c>
      <c r="M422" s="46">
        <v>110.03804830509284</v>
      </c>
      <c r="N422" s="46">
        <v>111.42583185621369</v>
      </c>
      <c r="O422" s="47">
        <v>110.63244296411582</v>
      </c>
      <c r="P422" s="48">
        <v>110.63283404943425</v>
      </c>
      <c r="Q422" s="66">
        <v>110.63283404943425</v>
      </c>
      <c r="R422" s="46">
        <f t="shared" si="12"/>
        <v>104.65975083142899</v>
      </c>
      <c r="S422" s="46">
        <f t="shared" si="13"/>
        <v>112.66975975496372</v>
      </c>
      <c r="T422" s="49"/>
      <c r="W422" s="64"/>
      <c r="X422" s="66"/>
    </row>
    <row r="423" spans="1:24" x14ac:dyDescent="0.25">
      <c r="A423" s="44">
        <v>806</v>
      </c>
      <c r="B423" s="45" t="s">
        <v>447</v>
      </c>
      <c r="C423" s="46">
        <v>121.98860883428564</v>
      </c>
      <c r="D423" s="46">
        <v>117.03900300487078</v>
      </c>
      <c r="E423" s="46">
        <v>118.15921893771441</v>
      </c>
      <c r="F423" s="46">
        <v>118.48726539853129</v>
      </c>
      <c r="G423" s="46">
        <v>121.50842168860775</v>
      </c>
      <c r="H423" s="46">
        <v>120.7639697850796</v>
      </c>
      <c r="I423" s="46">
        <v>122.98185736481886</v>
      </c>
      <c r="J423" s="46">
        <v>121.07446832872984</v>
      </c>
      <c r="K423" s="46">
        <v>116.68863521114613</v>
      </c>
      <c r="L423" s="46">
        <v>109.27354766949058</v>
      </c>
      <c r="M423" s="46">
        <v>109.27354766949058</v>
      </c>
      <c r="N423" s="46">
        <v>106.75972550137753</v>
      </c>
      <c r="O423" s="47">
        <v>109.71283269352186</v>
      </c>
      <c r="P423" s="48">
        <v>109.71283269352186</v>
      </c>
      <c r="Q423" s="66">
        <v>109.71283269352186</v>
      </c>
      <c r="R423" s="46">
        <f t="shared" si="12"/>
        <v>106.75972550137753</v>
      </c>
      <c r="S423" s="46">
        <f t="shared" si="13"/>
        <v>122.98185736481886</v>
      </c>
      <c r="T423" s="49"/>
      <c r="W423" s="64"/>
      <c r="X423" s="66"/>
    </row>
    <row r="424" spans="1:24" x14ac:dyDescent="0.25">
      <c r="A424" s="44">
        <v>810</v>
      </c>
      <c r="B424" s="45" t="s">
        <v>448</v>
      </c>
      <c r="C424" s="46">
        <v>100.52837741747788</v>
      </c>
      <c r="D424" s="46">
        <v>102.46667347917145</v>
      </c>
      <c r="E424" s="46">
        <v>100.66595749579643</v>
      </c>
      <c r="F424" s="46">
        <v>102.96450499001189</v>
      </c>
      <c r="G424" s="46">
        <v>102.31113780964118</v>
      </c>
      <c r="H424" s="46">
        <v>101.41931376066269</v>
      </c>
      <c r="I424" s="46">
        <v>101.33485927371626</v>
      </c>
      <c r="J424" s="46">
        <v>104.37114878880985</v>
      </c>
      <c r="K424" s="46">
        <v>101.92760274591839</v>
      </c>
      <c r="L424" s="46">
        <v>100.47014299012287</v>
      </c>
      <c r="M424" s="46">
        <v>100.47014299012287</v>
      </c>
      <c r="N424" s="46">
        <v>100.64197855261826</v>
      </c>
      <c r="O424" s="47">
        <v>101.4325531576165</v>
      </c>
      <c r="P424" s="48">
        <v>101.53929667504265</v>
      </c>
      <c r="Q424" s="66">
        <v>101.53929667504265</v>
      </c>
      <c r="R424" s="46">
        <f t="shared" si="12"/>
        <v>100.47014299012287</v>
      </c>
      <c r="S424" s="46">
        <f t="shared" si="13"/>
        <v>104.37114878880985</v>
      </c>
      <c r="T424" s="49"/>
      <c r="W424" s="64"/>
      <c r="X424" s="66"/>
    </row>
    <row r="425" spans="1:24" x14ac:dyDescent="0.25">
      <c r="A425" s="44">
        <v>815</v>
      </c>
      <c r="B425" s="45" t="s">
        <v>449</v>
      </c>
      <c r="C425" s="46">
        <v>121.07550538481904</v>
      </c>
      <c r="D425" s="46">
        <v>124.26655640735775</v>
      </c>
      <c r="E425" s="46">
        <v>125.34958537962855</v>
      </c>
      <c r="F425" s="46">
        <v>131.58995340532843</v>
      </c>
      <c r="G425" s="46">
        <v>131.57072728063673</v>
      </c>
      <c r="H425" s="46">
        <v>135.02065728341586</v>
      </c>
      <c r="I425" s="46">
        <v>131.95674040464382</v>
      </c>
      <c r="J425" s="46">
        <v>120.53135697810824</v>
      </c>
      <c r="K425" s="46">
        <v>117.75034054541067</v>
      </c>
      <c r="L425" s="46">
        <v>109.34327891030755</v>
      </c>
      <c r="M425" s="46">
        <v>109.34327891030755</v>
      </c>
      <c r="N425" s="46">
        <v>105.74726462885309</v>
      </c>
      <c r="O425" s="47">
        <v>109.82236341192771</v>
      </c>
      <c r="P425" s="48">
        <v>109.87810318165616</v>
      </c>
      <c r="Q425" s="66">
        <v>109.87810318165616</v>
      </c>
      <c r="R425" s="46">
        <f t="shared" si="12"/>
        <v>105.74726462885309</v>
      </c>
      <c r="S425" s="46">
        <f t="shared" si="13"/>
        <v>135.02065728341586</v>
      </c>
      <c r="T425" s="49"/>
      <c r="W425" s="64"/>
      <c r="X425" s="66"/>
    </row>
    <row r="426" spans="1:24" x14ac:dyDescent="0.25">
      <c r="A426" s="44">
        <v>817</v>
      </c>
      <c r="B426" s="45" t="s">
        <v>450</v>
      </c>
      <c r="C426" s="46">
        <v>0</v>
      </c>
      <c r="D426" s="46">
        <v>99.984624397863996</v>
      </c>
      <c r="E426" s="46">
        <v>122.91953684169866</v>
      </c>
      <c r="F426" s="46">
        <v>111.29479304592911</v>
      </c>
      <c r="G426" s="46">
        <v>111.09191420733305</v>
      </c>
      <c r="H426" s="46">
        <v>109.35622986419283</v>
      </c>
      <c r="I426" s="46">
        <v>109.48088358192243</v>
      </c>
      <c r="J426" s="46">
        <v>100.64991220765927</v>
      </c>
      <c r="K426" s="46">
        <v>100.02507910514977</v>
      </c>
      <c r="L426" s="46">
        <v>100.24988659729645</v>
      </c>
      <c r="M426" s="46">
        <v>100.24988659729645</v>
      </c>
      <c r="N426" s="46">
        <v>119.6996962323597</v>
      </c>
      <c r="O426" s="47">
        <v>98.547591449269248</v>
      </c>
      <c r="P426" s="48">
        <v>100.27466821406783</v>
      </c>
      <c r="Q426" s="66">
        <v>100.27466821406783</v>
      </c>
      <c r="R426" s="46">
        <f t="shared" si="12"/>
        <v>0</v>
      </c>
      <c r="S426" s="46">
        <f t="shared" si="13"/>
        <v>122.91953684169866</v>
      </c>
      <c r="T426" s="49"/>
      <c r="W426" s="64"/>
      <c r="X426" s="66"/>
    </row>
    <row r="427" spans="1:24" x14ac:dyDescent="0.25">
      <c r="A427" s="44">
        <v>818</v>
      </c>
      <c r="B427" s="45" t="s">
        <v>451</v>
      </c>
      <c r="C427" s="46">
        <v>120.69877753439093</v>
      </c>
      <c r="D427" s="46">
        <v>124.65728592272679</v>
      </c>
      <c r="E427" s="46">
        <v>121.76929965467922</v>
      </c>
      <c r="F427" s="46">
        <v>120.15116064772941</v>
      </c>
      <c r="G427" s="46">
        <v>125.7924090736181</v>
      </c>
      <c r="H427" s="46">
        <v>124.49997329362135</v>
      </c>
      <c r="I427" s="46">
        <v>127.81084093343004</v>
      </c>
      <c r="J427" s="46">
        <v>120.47026106585321</v>
      </c>
      <c r="K427" s="46">
        <v>110.24679584431154</v>
      </c>
      <c r="L427" s="46">
        <v>109.66358311560282</v>
      </c>
      <c r="M427" s="46">
        <v>109.66358311560282</v>
      </c>
      <c r="N427" s="46">
        <v>107.3929186628265</v>
      </c>
      <c r="O427" s="47">
        <v>104.46876038239527</v>
      </c>
      <c r="P427" s="48">
        <v>104.39378954493081</v>
      </c>
      <c r="Q427" s="66">
        <v>104.39378954493081</v>
      </c>
      <c r="R427" s="46">
        <f t="shared" si="12"/>
        <v>104.39378954493081</v>
      </c>
      <c r="S427" s="46">
        <f t="shared" si="13"/>
        <v>127.81084093343004</v>
      </c>
      <c r="T427" s="49"/>
      <c r="W427" s="64"/>
      <c r="X427" s="66"/>
    </row>
    <row r="428" spans="1:24" x14ac:dyDescent="0.25">
      <c r="A428" s="44">
        <v>821</v>
      </c>
      <c r="B428" s="45" t="s">
        <v>452</v>
      </c>
      <c r="C428" s="46">
        <v>101.29253749354581</v>
      </c>
      <c r="D428" s="46">
        <v>102.67886750131066</v>
      </c>
      <c r="E428" s="46">
        <v>100.07105063439275</v>
      </c>
      <c r="F428" s="46">
        <v>102.01971857934065</v>
      </c>
      <c r="G428" s="46">
        <v>102.73473661737162</v>
      </c>
      <c r="H428" s="46">
        <v>102.37063035883995</v>
      </c>
      <c r="I428" s="46">
        <v>101.81074832603221</v>
      </c>
      <c r="J428" s="46">
        <v>104.66043965430309</v>
      </c>
      <c r="K428" s="46">
        <v>104.51304970511114</v>
      </c>
      <c r="L428" s="46">
        <v>104.75534260220954</v>
      </c>
      <c r="M428" s="46">
        <v>104.75534260220954</v>
      </c>
      <c r="N428" s="46">
        <v>103.92394872704334</v>
      </c>
      <c r="O428" s="47">
        <v>104.15158386347525</v>
      </c>
      <c r="P428" s="48">
        <v>104.15158242508922</v>
      </c>
      <c r="Q428" s="66">
        <v>104.15158242508922</v>
      </c>
      <c r="R428" s="46">
        <f t="shared" si="12"/>
        <v>100.07105063439275</v>
      </c>
      <c r="S428" s="46">
        <f t="shared" si="13"/>
        <v>104.75534260220954</v>
      </c>
      <c r="T428" s="49"/>
      <c r="W428" s="64"/>
      <c r="X428" s="66"/>
    </row>
    <row r="429" spans="1:24" x14ac:dyDescent="0.25">
      <c r="A429" s="44">
        <v>823</v>
      </c>
      <c r="B429" s="45" t="s">
        <v>453</v>
      </c>
      <c r="C429" s="46">
        <v>103.36676660556823</v>
      </c>
      <c r="D429" s="46">
        <v>100.14365571020886</v>
      </c>
      <c r="E429" s="46">
        <v>99.873394764556224</v>
      </c>
      <c r="F429" s="46">
        <v>101.66851860918784</v>
      </c>
      <c r="G429" s="46">
        <v>104.91924318226407</v>
      </c>
      <c r="H429" s="46">
        <v>101.28140683368132</v>
      </c>
      <c r="I429" s="46">
        <v>100.46355945312764</v>
      </c>
      <c r="J429" s="46">
        <v>101.3045849701011</v>
      </c>
      <c r="K429" s="46">
        <v>99.742802870095105</v>
      </c>
      <c r="L429" s="46">
        <v>100</v>
      </c>
      <c r="M429" s="46">
        <v>100</v>
      </c>
      <c r="N429" s="46">
        <v>102.71920100416207</v>
      </c>
      <c r="O429" s="47">
        <v>99.937730706246157</v>
      </c>
      <c r="P429" s="48">
        <v>100</v>
      </c>
      <c r="Q429" s="66">
        <v>99.919839525367422</v>
      </c>
      <c r="R429" s="46">
        <f t="shared" si="12"/>
        <v>99.742802870095105</v>
      </c>
      <c r="S429" s="46">
        <f t="shared" si="13"/>
        <v>104.91924318226407</v>
      </c>
      <c r="T429" s="49"/>
      <c r="W429" s="64"/>
      <c r="X429" s="66"/>
    </row>
    <row r="430" spans="1:24" x14ac:dyDescent="0.25">
      <c r="A430" s="44">
        <v>825</v>
      </c>
      <c r="B430" s="45" t="s">
        <v>454</v>
      </c>
      <c r="C430" s="46">
        <v>102.05793283733718</v>
      </c>
      <c r="D430" s="46">
        <v>102.39090264022033</v>
      </c>
      <c r="E430" s="46">
        <v>102.39012057023673</v>
      </c>
      <c r="F430" s="46">
        <v>102.29260793996417</v>
      </c>
      <c r="G430" s="46">
        <v>102.29616599502201</v>
      </c>
      <c r="H430" s="46">
        <v>101.31641986218629</v>
      </c>
      <c r="I430" s="46">
        <v>101.50225423981209</v>
      </c>
      <c r="J430" s="46">
        <v>101.68706176338038</v>
      </c>
      <c r="K430" s="46">
        <v>101.49405832975251</v>
      </c>
      <c r="L430" s="46">
        <v>101.34677058153527</v>
      </c>
      <c r="M430" s="46">
        <v>101.34677058153527</v>
      </c>
      <c r="N430" s="46">
        <v>100.89586353144324</v>
      </c>
      <c r="O430" s="47">
        <v>100.46719635841896</v>
      </c>
      <c r="P430" s="48">
        <v>100.50837843454168</v>
      </c>
      <c r="Q430" s="66">
        <v>100.50837843454168</v>
      </c>
      <c r="R430" s="46">
        <f t="shared" si="12"/>
        <v>100.46719635841896</v>
      </c>
      <c r="S430" s="46">
        <f t="shared" si="13"/>
        <v>102.39090264022033</v>
      </c>
      <c r="T430" s="49"/>
      <c r="W430" s="64"/>
      <c r="X430" s="66"/>
    </row>
    <row r="431" spans="1:24" x14ac:dyDescent="0.25">
      <c r="A431" s="44">
        <v>828</v>
      </c>
      <c r="B431" s="45" t="s">
        <v>455</v>
      </c>
      <c r="C431" s="46">
        <v>100.73472432023462</v>
      </c>
      <c r="D431" s="46">
        <v>101.05430850544144</v>
      </c>
      <c r="E431" s="46">
        <v>100.92718852075116</v>
      </c>
      <c r="F431" s="46">
        <v>101.44653710060001</v>
      </c>
      <c r="G431" s="46">
        <v>101.22638612810346</v>
      </c>
      <c r="H431" s="46">
        <v>100.11039286809125</v>
      </c>
      <c r="I431" s="46">
        <v>101.65806004618875</v>
      </c>
      <c r="J431" s="46">
        <v>100.52071024960286</v>
      </c>
      <c r="K431" s="46">
        <v>100.16715282742743</v>
      </c>
      <c r="L431" s="46">
        <v>100</v>
      </c>
      <c r="M431" s="46">
        <v>100</v>
      </c>
      <c r="N431" s="46">
        <v>100</v>
      </c>
      <c r="O431" s="47">
        <v>100.10955048808256</v>
      </c>
      <c r="P431" s="48">
        <v>100.02974320716534</v>
      </c>
      <c r="Q431" s="66">
        <v>100.02974320716534</v>
      </c>
      <c r="R431" s="46">
        <f t="shared" si="12"/>
        <v>100</v>
      </c>
      <c r="S431" s="46">
        <f t="shared" si="13"/>
        <v>101.65806004618875</v>
      </c>
      <c r="T431" s="49"/>
      <c r="W431" s="64"/>
      <c r="X431" s="66"/>
    </row>
    <row r="432" spans="1:24" x14ac:dyDescent="0.25">
      <c r="A432" s="44">
        <v>829</v>
      </c>
      <c r="B432" s="45" t="s">
        <v>456</v>
      </c>
      <c r="C432" s="46">
        <v>129.84167390285256</v>
      </c>
      <c r="D432" s="46">
        <v>134.40713127879263</v>
      </c>
      <c r="E432" s="46">
        <v>134.23949067713633</v>
      </c>
      <c r="F432" s="46">
        <v>137.88594379176533</v>
      </c>
      <c r="G432" s="46">
        <v>138.82225393055748</v>
      </c>
      <c r="H432" s="46">
        <v>134.29081564139713</v>
      </c>
      <c r="I432" s="46">
        <v>128.42009495239236</v>
      </c>
      <c r="J432" s="46">
        <v>124.71783501721964</v>
      </c>
      <c r="K432" s="46">
        <v>120.00616799918021</v>
      </c>
      <c r="L432" s="46">
        <v>116.73692805253306</v>
      </c>
      <c r="M432" s="46">
        <v>116.73692805253306</v>
      </c>
      <c r="N432" s="46">
        <v>118.97266554294002</v>
      </c>
      <c r="O432" s="47">
        <v>115.20349052687662</v>
      </c>
      <c r="P432" s="48">
        <v>115.20349052687662</v>
      </c>
      <c r="Q432" s="66">
        <v>115.20349052687662</v>
      </c>
      <c r="R432" s="46">
        <f t="shared" si="12"/>
        <v>115.20349052687662</v>
      </c>
      <c r="S432" s="46">
        <f t="shared" si="13"/>
        <v>138.82225393055748</v>
      </c>
      <c r="T432" s="49"/>
      <c r="W432" s="64"/>
      <c r="X432" s="66"/>
    </row>
    <row r="433" spans="1:24" x14ac:dyDescent="0.25">
      <c r="A433" s="44">
        <v>830</v>
      </c>
      <c r="B433" s="45" t="s">
        <v>457</v>
      </c>
      <c r="C433" s="46">
        <v>160.37941882011989</v>
      </c>
      <c r="D433" s="46">
        <v>148.25904009995307</v>
      </c>
      <c r="E433" s="46">
        <v>158.37212132196251</v>
      </c>
      <c r="F433" s="46">
        <v>128.97757594653606</v>
      </c>
      <c r="G433" s="46">
        <v>249.67798888305657</v>
      </c>
      <c r="H433" s="46">
        <v>158.03395113449889</v>
      </c>
      <c r="I433" s="46">
        <v>162.67939067180322</v>
      </c>
      <c r="J433" s="46">
        <v>135.01813058329742</v>
      </c>
      <c r="K433" s="46">
        <v>115.89967948068541</v>
      </c>
      <c r="L433" s="46">
        <v>131.73016044854253</v>
      </c>
      <c r="M433" s="46">
        <v>131.73016044854253</v>
      </c>
      <c r="N433" s="46">
        <v>136.02093718961206</v>
      </c>
      <c r="O433" s="47">
        <v>125.15678856020082</v>
      </c>
      <c r="P433" s="48">
        <v>125.08642369129103</v>
      </c>
      <c r="Q433" s="66">
        <v>125.08642369129103</v>
      </c>
      <c r="R433" s="46">
        <f t="shared" si="12"/>
        <v>115.89967948068541</v>
      </c>
      <c r="S433" s="46">
        <f t="shared" si="13"/>
        <v>249.67798888305657</v>
      </c>
      <c r="T433" s="49"/>
      <c r="W433" s="64"/>
      <c r="X433" s="66"/>
    </row>
    <row r="434" spans="1:24" x14ac:dyDescent="0.25">
      <c r="A434" s="44">
        <v>832</v>
      </c>
      <c r="B434" s="45" t="s">
        <v>458</v>
      </c>
      <c r="C434" s="46">
        <v>100.63075153433769</v>
      </c>
      <c r="D434" s="46">
        <v>101.22051306661801</v>
      </c>
      <c r="E434" s="46">
        <v>101.35626102265125</v>
      </c>
      <c r="F434" s="46">
        <v>99.907929064872391</v>
      </c>
      <c r="G434" s="46">
        <v>99.801459663477431</v>
      </c>
      <c r="H434" s="46">
        <v>100.78534825462739</v>
      </c>
      <c r="I434" s="46">
        <v>99.740233927771584</v>
      </c>
      <c r="J434" s="46">
        <v>101.13402167497804</v>
      </c>
      <c r="K434" s="46">
        <v>100.49856764494977</v>
      </c>
      <c r="L434" s="46">
        <v>100.03866518218571</v>
      </c>
      <c r="M434" s="46">
        <v>100.03866518218571</v>
      </c>
      <c r="N434" s="46">
        <v>100.00641520716388</v>
      </c>
      <c r="O434" s="47">
        <v>100.63188058357603</v>
      </c>
      <c r="P434" s="48">
        <v>100.76497778535183</v>
      </c>
      <c r="Q434" s="66">
        <v>100.76497778535183</v>
      </c>
      <c r="R434" s="46">
        <f t="shared" si="12"/>
        <v>99.740233927771584</v>
      </c>
      <c r="S434" s="46">
        <f t="shared" si="13"/>
        <v>101.35626102265125</v>
      </c>
      <c r="T434" s="49"/>
      <c r="W434" s="64"/>
      <c r="X434" s="66"/>
    </row>
    <row r="435" spans="1:24" x14ac:dyDescent="0.25">
      <c r="A435" s="44">
        <v>851</v>
      </c>
      <c r="B435" s="45" t="s">
        <v>459</v>
      </c>
      <c r="C435" s="46">
        <v>103.59977670990104</v>
      </c>
      <c r="D435" s="46">
        <v>104.09689377594282</v>
      </c>
      <c r="E435" s="46">
        <v>102.71492473955858</v>
      </c>
      <c r="F435" s="46">
        <v>107.31874184641245</v>
      </c>
      <c r="G435" s="46">
        <v>110.97051640739299</v>
      </c>
      <c r="H435" s="46">
        <v>109.7644749943528</v>
      </c>
      <c r="I435" s="46">
        <v>105.95798398051343</v>
      </c>
      <c r="J435" s="46">
        <v>105.95312887791803</v>
      </c>
      <c r="K435" s="46">
        <v>105.71624545460958</v>
      </c>
      <c r="L435" s="46">
        <v>100.86670309459305</v>
      </c>
      <c r="M435" s="46">
        <v>100.86670309459305</v>
      </c>
      <c r="N435" s="46">
        <v>101.1009160314491</v>
      </c>
      <c r="O435" s="47">
        <v>102.37594598054459</v>
      </c>
      <c r="P435" s="48">
        <v>102.23997267501335</v>
      </c>
      <c r="Q435" s="66">
        <v>102.23997267501335</v>
      </c>
      <c r="R435" s="46">
        <f t="shared" si="12"/>
        <v>100.86670309459305</v>
      </c>
      <c r="S435" s="46">
        <f t="shared" si="13"/>
        <v>110.97051640739299</v>
      </c>
      <c r="T435" s="49"/>
      <c r="W435" s="64"/>
      <c r="X435" s="66"/>
    </row>
    <row r="436" spans="1:24" x14ac:dyDescent="0.25">
      <c r="A436" s="44">
        <v>852</v>
      </c>
      <c r="B436" s="45" t="s">
        <v>460</v>
      </c>
      <c r="C436" s="46">
        <v>106.43081219720654</v>
      </c>
      <c r="D436" s="46">
        <v>105.02376982998184</v>
      </c>
      <c r="E436" s="46">
        <v>107.99573853569532</v>
      </c>
      <c r="F436" s="46">
        <v>113.76883013581578</v>
      </c>
      <c r="G436" s="46">
        <v>116.90596934465385</v>
      </c>
      <c r="H436" s="46">
        <v>108.48514043673354</v>
      </c>
      <c r="I436" s="46">
        <v>121.87534975640494</v>
      </c>
      <c r="J436" s="46">
        <v>121.57435187358381</v>
      </c>
      <c r="K436" s="46">
        <v>117.92724305173002</v>
      </c>
      <c r="L436" s="46">
        <v>111.08794013789837</v>
      </c>
      <c r="M436" s="46">
        <v>111.08794013789837</v>
      </c>
      <c r="N436" s="46">
        <v>103.63261078095654</v>
      </c>
      <c r="O436" s="47">
        <v>103.71010656284452</v>
      </c>
      <c r="P436" s="48">
        <v>103.66246555708372</v>
      </c>
      <c r="Q436" s="66">
        <v>103.66246555708372</v>
      </c>
      <c r="R436" s="46">
        <f t="shared" si="12"/>
        <v>103.63261078095654</v>
      </c>
      <c r="S436" s="46">
        <f t="shared" si="13"/>
        <v>121.87534975640494</v>
      </c>
      <c r="T436" s="49"/>
      <c r="W436" s="64"/>
      <c r="X436" s="66"/>
    </row>
    <row r="437" spans="1:24" x14ac:dyDescent="0.25">
      <c r="A437" s="44">
        <v>853</v>
      </c>
      <c r="B437" s="45" t="s">
        <v>461</v>
      </c>
      <c r="C437" s="46">
        <v>103.34309972239086</v>
      </c>
      <c r="D437" s="46">
        <v>105.35581881974791</v>
      </c>
      <c r="E437" s="46">
        <v>105.47972902073171</v>
      </c>
      <c r="F437" s="46">
        <v>108.11562799725618</v>
      </c>
      <c r="G437" s="46">
        <v>109.4616153533519</v>
      </c>
      <c r="H437" s="46">
        <v>105.67703998215585</v>
      </c>
      <c r="I437" s="46">
        <v>102.18686893380067</v>
      </c>
      <c r="J437" s="46">
        <v>102.61305995431051</v>
      </c>
      <c r="K437" s="46">
        <v>104.05781225228088</v>
      </c>
      <c r="L437" s="46">
        <v>103.78110933555753</v>
      </c>
      <c r="M437" s="46">
        <v>103.78110933555753</v>
      </c>
      <c r="N437" s="46">
        <v>102.05217096531047</v>
      </c>
      <c r="O437" s="47">
        <v>100.39919660449115</v>
      </c>
      <c r="P437" s="48">
        <v>100.39919660449115</v>
      </c>
      <c r="Q437" s="66">
        <v>100.39919660449115</v>
      </c>
      <c r="R437" s="46">
        <f t="shared" si="12"/>
        <v>100.39919660449115</v>
      </c>
      <c r="S437" s="46">
        <f t="shared" si="13"/>
        <v>109.4616153533519</v>
      </c>
      <c r="T437" s="49"/>
      <c r="W437" s="64"/>
      <c r="X437" s="66"/>
    </row>
    <row r="438" spans="1:24" x14ac:dyDescent="0.25">
      <c r="A438" s="44">
        <v>855</v>
      </c>
      <c r="B438" s="45" t="s">
        <v>462</v>
      </c>
      <c r="C438" s="46">
        <v>105.79728138709092</v>
      </c>
      <c r="D438" s="46">
        <v>129.56036355083222</v>
      </c>
      <c r="E438" s="46">
        <v>124.06480227859382</v>
      </c>
      <c r="F438" s="46">
        <v>118.31021139047711</v>
      </c>
      <c r="G438" s="46">
        <v>120.29289793817375</v>
      </c>
      <c r="H438" s="46">
        <v>125.39323679720124</v>
      </c>
      <c r="I438" s="46">
        <v>138.21150966139251</v>
      </c>
      <c r="J438" s="46">
        <v>141.29420468414133</v>
      </c>
      <c r="K438" s="46">
        <v>131.19354677605858</v>
      </c>
      <c r="L438" s="46">
        <v>123.12302695201399</v>
      </c>
      <c r="M438" s="46">
        <v>123.12302695201399</v>
      </c>
      <c r="N438" s="46">
        <v>117.03590637024361</v>
      </c>
      <c r="O438" s="47">
        <v>117.34645892631413</v>
      </c>
      <c r="P438" s="48">
        <v>117.30210935702988</v>
      </c>
      <c r="Q438" s="66">
        <v>117.30210935702988</v>
      </c>
      <c r="R438" s="46">
        <f t="shared" si="12"/>
        <v>105.79728138709092</v>
      </c>
      <c r="S438" s="46">
        <f t="shared" si="13"/>
        <v>141.29420468414133</v>
      </c>
      <c r="T438" s="49"/>
      <c r="W438" s="64"/>
      <c r="X438" s="66"/>
    </row>
    <row r="439" spans="1:24" x14ac:dyDescent="0.25">
      <c r="A439" s="44">
        <v>860</v>
      </c>
      <c r="B439" s="45" t="s">
        <v>463</v>
      </c>
      <c r="C439" s="46">
        <v>122.98791030836766</v>
      </c>
      <c r="D439" s="46">
        <v>131.17454441353362</v>
      </c>
      <c r="E439" s="46">
        <v>120.85098581956434</v>
      </c>
      <c r="F439" s="46">
        <v>128.8460329475914</v>
      </c>
      <c r="G439" s="46">
        <v>125.53164187758537</v>
      </c>
      <c r="H439" s="46">
        <v>126.54329094305913</v>
      </c>
      <c r="I439" s="46">
        <v>115.55344009554062</v>
      </c>
      <c r="J439" s="46">
        <v>116.99038955084316</v>
      </c>
      <c r="K439" s="46">
        <v>120.00761825267188</v>
      </c>
      <c r="L439" s="46">
        <v>115.63047242979043</v>
      </c>
      <c r="M439" s="46">
        <v>115.63047242979043</v>
      </c>
      <c r="N439" s="46">
        <v>110.9850288715833</v>
      </c>
      <c r="O439" s="47">
        <v>109.46194408074152</v>
      </c>
      <c r="P439" s="48">
        <v>109.36457876080546</v>
      </c>
      <c r="Q439" s="66">
        <v>109.36457876080546</v>
      </c>
      <c r="R439" s="46">
        <f t="shared" si="12"/>
        <v>109.36457876080546</v>
      </c>
      <c r="S439" s="46">
        <f t="shared" si="13"/>
        <v>131.17454441353362</v>
      </c>
      <c r="T439" s="49"/>
      <c r="W439" s="64"/>
      <c r="X439" s="66"/>
    </row>
    <row r="440" spans="1:24" x14ac:dyDescent="0.25">
      <c r="A440" s="44">
        <v>871</v>
      </c>
      <c r="B440" s="45" t="s">
        <v>464</v>
      </c>
      <c r="C440" s="46">
        <v>116.2597226234362</v>
      </c>
      <c r="D440" s="46">
        <v>119.02311914664772</v>
      </c>
      <c r="E440" s="46">
        <v>101.20130266152773</v>
      </c>
      <c r="F440" s="46">
        <v>127.15284316429327</v>
      </c>
      <c r="G440" s="46">
        <v>130.01805206673774</v>
      </c>
      <c r="H440" s="46">
        <v>131.01022333230927</v>
      </c>
      <c r="I440" s="46">
        <v>132.2224272617662</v>
      </c>
      <c r="J440" s="46">
        <v>138.03903599411186</v>
      </c>
      <c r="K440" s="46">
        <v>134.54391843365917</v>
      </c>
      <c r="L440" s="46">
        <v>140.17862692337891</v>
      </c>
      <c r="M440" s="46">
        <v>140.17862692337891</v>
      </c>
      <c r="N440" s="46">
        <v>135.55933337355177</v>
      </c>
      <c r="O440" s="47">
        <v>140.28497270945761</v>
      </c>
      <c r="P440" s="48">
        <v>145.40227838448496</v>
      </c>
      <c r="Q440" s="66">
        <v>145.40227838448496</v>
      </c>
      <c r="R440" s="46">
        <f t="shared" si="12"/>
        <v>101.20130266152773</v>
      </c>
      <c r="S440" s="46">
        <f t="shared" si="13"/>
        <v>145.40227838448496</v>
      </c>
      <c r="T440" s="49"/>
      <c r="W440" s="64"/>
      <c r="X440" s="66"/>
    </row>
    <row r="441" spans="1:24" x14ac:dyDescent="0.25">
      <c r="A441" s="44">
        <v>872</v>
      </c>
      <c r="B441" s="45" t="s">
        <v>465</v>
      </c>
      <c r="C441" s="46">
        <v>100.80796396608991</v>
      </c>
      <c r="D441" s="46">
        <v>100.47930646158403</v>
      </c>
      <c r="E441" s="46">
        <v>118.15519771342179</v>
      </c>
      <c r="F441" s="46">
        <v>100.87364134335569</v>
      </c>
      <c r="G441" s="46">
        <v>99.343941221439792</v>
      </c>
      <c r="H441" s="46">
        <v>100.10129551738001</v>
      </c>
      <c r="I441" s="46">
        <v>99.697150427011337</v>
      </c>
      <c r="J441" s="46">
        <v>102.16090565377178</v>
      </c>
      <c r="K441" s="46">
        <v>100.36808535006043</v>
      </c>
      <c r="L441" s="46">
        <v>100</v>
      </c>
      <c r="M441" s="46">
        <v>100</v>
      </c>
      <c r="N441" s="46">
        <v>100.15888938373843</v>
      </c>
      <c r="O441" s="47">
        <v>101.38191864881551</v>
      </c>
      <c r="P441" s="48">
        <v>101.4078445917433</v>
      </c>
      <c r="Q441" s="66">
        <v>101.4078445917433</v>
      </c>
      <c r="R441" s="46">
        <f t="shared" si="12"/>
        <v>99.343941221439792</v>
      </c>
      <c r="S441" s="46">
        <f t="shared" si="13"/>
        <v>118.15519771342179</v>
      </c>
      <c r="T441" s="49"/>
      <c r="W441" s="64"/>
      <c r="X441" s="66"/>
    </row>
    <row r="442" spans="1:24" x14ac:dyDescent="0.25">
      <c r="A442" s="44">
        <v>873</v>
      </c>
      <c r="B442" s="45" t="s">
        <v>466</v>
      </c>
      <c r="C442" s="46">
        <v>117.95197317805074</v>
      </c>
      <c r="D442" s="46">
        <v>122.2904000870691</v>
      </c>
      <c r="E442" s="46">
        <v>98.991544881935113</v>
      </c>
      <c r="F442" s="46">
        <v>116.17492825338407</v>
      </c>
      <c r="G442" s="46">
        <v>115.7198905153559</v>
      </c>
      <c r="H442" s="46">
        <v>111.71453978884949</v>
      </c>
      <c r="I442" s="46">
        <v>109.48353060627376</v>
      </c>
      <c r="J442" s="46">
        <v>115.56670751153003</v>
      </c>
      <c r="K442" s="46">
        <v>109.86627591483142</v>
      </c>
      <c r="L442" s="46">
        <v>109.8789375527024</v>
      </c>
      <c r="M442" s="46">
        <v>109.8789375527024</v>
      </c>
      <c r="N442" s="46">
        <v>105.90001707631104</v>
      </c>
      <c r="O442" s="47">
        <v>106.40469640683227</v>
      </c>
      <c r="P442" s="48">
        <v>106.40469640683227</v>
      </c>
      <c r="Q442" s="66">
        <v>106.40469640683227</v>
      </c>
      <c r="R442" s="46">
        <f t="shared" si="12"/>
        <v>98.991544881935113</v>
      </c>
      <c r="S442" s="46">
        <f t="shared" si="13"/>
        <v>122.2904000870691</v>
      </c>
      <c r="T442" s="49"/>
      <c r="W442" s="64"/>
      <c r="X442" s="66"/>
    </row>
    <row r="443" spans="1:24" x14ac:dyDescent="0.25">
      <c r="A443" s="44">
        <v>876</v>
      </c>
      <c r="B443" s="45" t="s">
        <v>467</v>
      </c>
      <c r="C443" s="46">
        <v>99.602251751814038</v>
      </c>
      <c r="D443" s="46">
        <v>99.006024404045689</v>
      </c>
      <c r="E443" s="46">
        <v>105.32073851417709</v>
      </c>
      <c r="F443" s="46">
        <v>101.66373109775584</v>
      </c>
      <c r="G443" s="46">
        <v>102.09284153760545</v>
      </c>
      <c r="H443" s="46">
        <v>102.2808023522701</v>
      </c>
      <c r="I443" s="46">
        <v>100.47910556083562</v>
      </c>
      <c r="J443" s="46">
        <v>105.09218730841086</v>
      </c>
      <c r="K443" s="46">
        <v>99.982836456483852</v>
      </c>
      <c r="L443" s="46">
        <v>100.10633658407535</v>
      </c>
      <c r="M443" s="46">
        <v>100.10633658407535</v>
      </c>
      <c r="N443" s="46">
        <v>100.06147815553899</v>
      </c>
      <c r="O443" s="47">
        <v>100.13229146744709</v>
      </c>
      <c r="P443" s="48">
        <v>101.98221958488678</v>
      </c>
      <c r="Q443" s="66">
        <v>101.98221958488678</v>
      </c>
      <c r="R443" s="46">
        <f t="shared" si="12"/>
        <v>99.006024404045689</v>
      </c>
      <c r="S443" s="46">
        <f t="shared" si="13"/>
        <v>105.32073851417709</v>
      </c>
      <c r="T443" s="49"/>
      <c r="W443" s="64"/>
      <c r="X443" s="66"/>
    </row>
    <row r="444" spans="1:24" x14ac:dyDescent="0.25">
      <c r="A444" s="44">
        <v>878</v>
      </c>
      <c r="B444" s="45" t="s">
        <v>468</v>
      </c>
      <c r="C444" s="46">
        <v>100.49843556266454</v>
      </c>
      <c r="D444" s="46">
        <v>101.410527192294</v>
      </c>
      <c r="E444" s="46">
        <v>109.0840351464619</v>
      </c>
      <c r="F444" s="46">
        <v>105.61547179180204</v>
      </c>
      <c r="G444" s="46">
        <v>106.10268114061343</v>
      </c>
      <c r="H444" s="46">
        <v>108.86663746433163</v>
      </c>
      <c r="I444" s="46">
        <v>105.00526325855107</v>
      </c>
      <c r="J444" s="46">
        <v>110.33343752754199</v>
      </c>
      <c r="K444" s="46">
        <v>110.29024348242969</v>
      </c>
      <c r="L444" s="46">
        <v>109.96968938664486</v>
      </c>
      <c r="M444" s="46">
        <v>109.96968938664486</v>
      </c>
      <c r="N444" s="46">
        <v>104.15660604378105</v>
      </c>
      <c r="O444" s="47">
        <v>105.59425350436338</v>
      </c>
      <c r="P444" s="48">
        <v>105.58417003516421</v>
      </c>
      <c r="Q444" s="66">
        <v>105.58417003516421</v>
      </c>
      <c r="R444" s="46">
        <f t="shared" si="12"/>
        <v>100.49843556266454</v>
      </c>
      <c r="S444" s="46">
        <f t="shared" si="13"/>
        <v>110.33343752754199</v>
      </c>
      <c r="T444" s="49"/>
      <c r="W444" s="64"/>
      <c r="X444" s="66"/>
    </row>
    <row r="445" spans="1:24" x14ac:dyDescent="0.25">
      <c r="A445" s="44">
        <v>879</v>
      </c>
      <c r="B445" s="45" t="s">
        <v>469</v>
      </c>
      <c r="C445" s="46">
        <v>117.7699981400598</v>
      </c>
      <c r="D445" s="46">
        <v>111.62601631545787</v>
      </c>
      <c r="E445" s="46">
        <v>107.46622282236793</v>
      </c>
      <c r="F445" s="46">
        <v>108.83130942584461</v>
      </c>
      <c r="G445" s="46">
        <v>117.41850739270735</v>
      </c>
      <c r="H445" s="46">
        <v>113.45553126987423</v>
      </c>
      <c r="I445" s="46">
        <v>117.6972810626247</v>
      </c>
      <c r="J445" s="46">
        <v>117.85895509508644</v>
      </c>
      <c r="K445" s="46">
        <v>114.78756937888679</v>
      </c>
      <c r="L445" s="46">
        <v>107.10168057666837</v>
      </c>
      <c r="M445" s="46">
        <v>107.10168057666837</v>
      </c>
      <c r="N445" s="46">
        <v>105.0731806515921</v>
      </c>
      <c r="O445" s="47">
        <v>101.71631145428306</v>
      </c>
      <c r="P445" s="48">
        <v>101.70099707499578</v>
      </c>
      <c r="Q445" s="66">
        <v>101.70099707499578</v>
      </c>
      <c r="R445" s="46">
        <f t="shared" si="12"/>
        <v>101.70099707499578</v>
      </c>
      <c r="S445" s="46">
        <f t="shared" si="13"/>
        <v>117.85895509508644</v>
      </c>
      <c r="T445" s="49"/>
      <c r="W445" s="64"/>
      <c r="X445" s="66"/>
    </row>
    <row r="446" spans="1:24" x14ac:dyDescent="0.25">
      <c r="A446" s="44">
        <v>885</v>
      </c>
      <c r="B446" s="45" t="s">
        <v>470</v>
      </c>
      <c r="C446" s="46">
        <v>111.51709437907402</v>
      </c>
      <c r="D446" s="46">
        <v>108.17635001185629</v>
      </c>
      <c r="E446" s="46">
        <v>113.0195513238772</v>
      </c>
      <c r="F446" s="46">
        <v>106.71738291625448</v>
      </c>
      <c r="G446" s="46">
        <v>108.4254525285257</v>
      </c>
      <c r="H446" s="46">
        <v>109.34466174341682</v>
      </c>
      <c r="I446" s="46">
        <v>106.74842420854449</v>
      </c>
      <c r="J446" s="46">
        <v>105.89546778837673</v>
      </c>
      <c r="K446" s="46">
        <v>103.39786677286811</v>
      </c>
      <c r="L446" s="46">
        <v>103.00285949416994</v>
      </c>
      <c r="M446" s="46">
        <v>103.00285949416994</v>
      </c>
      <c r="N446" s="46">
        <v>105.00932531424077</v>
      </c>
      <c r="O446" s="47">
        <v>105.20013481078641</v>
      </c>
      <c r="P446" s="48">
        <v>105.14759365727517</v>
      </c>
      <c r="Q446" s="66">
        <v>105.14759365727517</v>
      </c>
      <c r="R446" s="46">
        <f t="shared" si="12"/>
        <v>103.00285949416994</v>
      </c>
      <c r="S446" s="46">
        <f t="shared" si="13"/>
        <v>113.0195513238772</v>
      </c>
      <c r="T446" s="49"/>
      <c r="W446" s="64"/>
      <c r="X446" s="66"/>
    </row>
    <row r="447" spans="1:24" x14ac:dyDescent="0.25">
      <c r="A447" s="44">
        <v>910</v>
      </c>
      <c r="B447" s="45" t="s">
        <v>471</v>
      </c>
      <c r="C447" s="46">
        <v>104.85677010301173</v>
      </c>
      <c r="D447" s="46">
        <v>117.25608074799034</v>
      </c>
      <c r="E447" s="46">
        <v>119.53599149824367</v>
      </c>
      <c r="F447" s="46">
        <v>112.6291515537507</v>
      </c>
      <c r="G447" s="46">
        <v>115.45388194793856</v>
      </c>
      <c r="H447" s="46">
        <v>115.47847710631464</v>
      </c>
      <c r="I447" s="46">
        <v>114.123401328936</v>
      </c>
      <c r="J447" s="46">
        <v>114.12189357349183</v>
      </c>
      <c r="K447" s="46">
        <v>120.85530141042429</v>
      </c>
      <c r="L447" s="46">
        <v>119.4004350688779</v>
      </c>
      <c r="M447" s="46">
        <v>119.4004350688779</v>
      </c>
      <c r="N447" s="46">
        <v>118.70337045129833</v>
      </c>
      <c r="O447" s="47">
        <v>113.45894882284877</v>
      </c>
      <c r="P447" s="48">
        <v>113.45894882284877</v>
      </c>
      <c r="Q447" s="66">
        <v>113.45894882284877</v>
      </c>
      <c r="R447" s="46">
        <f t="shared" si="12"/>
        <v>104.85677010301173</v>
      </c>
      <c r="S447" s="46">
        <f t="shared" si="13"/>
        <v>120.85530141042429</v>
      </c>
      <c r="T447" s="49"/>
      <c r="W447" s="64"/>
      <c r="X447" s="66"/>
    </row>
    <row r="448" spans="1:24" x14ac:dyDescent="0.25">
      <c r="A448" s="44">
        <v>915</v>
      </c>
      <c r="B448" s="45" t="s">
        <v>472</v>
      </c>
      <c r="C448" s="46">
        <v>121.79104818888649</v>
      </c>
      <c r="D448" s="46">
        <v>129.63833635203309</v>
      </c>
      <c r="E448" s="46">
        <v>129.63833635203309</v>
      </c>
      <c r="F448" s="46">
        <v>124.33380820384581</v>
      </c>
      <c r="G448" s="46">
        <v>106.04456502233921</v>
      </c>
      <c r="H448" s="46">
        <v>112.36998753204732</v>
      </c>
      <c r="I448" s="46">
        <v>115.58280564074357</v>
      </c>
      <c r="J448" s="46">
        <v>116.16899710883841</v>
      </c>
      <c r="K448" s="46">
        <v>101.08488125473147</v>
      </c>
      <c r="L448" s="46">
        <v>104.94156652285778</v>
      </c>
      <c r="M448" s="46">
        <v>104.94156652285778</v>
      </c>
      <c r="N448" s="46">
        <v>115.38629109224328</v>
      </c>
      <c r="O448" s="47">
        <v>118.4727736187121</v>
      </c>
      <c r="P448" s="48">
        <v>118.4727736187121</v>
      </c>
      <c r="Q448" s="66">
        <v>118.4727736187121</v>
      </c>
      <c r="R448" s="46">
        <f t="shared" si="12"/>
        <v>101.08488125473147</v>
      </c>
      <c r="S448" s="46">
        <f t="shared" si="13"/>
        <v>129.63833635203309</v>
      </c>
      <c r="T448" s="49"/>
      <c r="W448" s="64"/>
      <c r="X448" s="66"/>
    </row>
    <row r="449" spans="1:24" ht="4.3499999999999996" customHeight="1" x14ac:dyDescent="0.25">
      <c r="A449" s="53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6"/>
      <c r="P449" s="56"/>
      <c r="Q449" s="56"/>
      <c r="R449" s="46"/>
      <c r="S449" s="46"/>
      <c r="T449" s="49"/>
      <c r="X449" s="56"/>
    </row>
    <row r="450" spans="1:24" x14ac:dyDescent="0.25">
      <c r="A450" s="57">
        <v>999</v>
      </c>
      <c r="B450" s="58" t="s">
        <v>473</v>
      </c>
      <c r="C450" s="59">
        <f t="shared" ref="C450:R450" si="14">SUM(C10:C448)/COUNTIF(C10:C448,"&gt;0")</f>
        <v>134.01509881499339</v>
      </c>
      <c r="D450" s="60">
        <f t="shared" si="14"/>
        <v>137.37162476614753</v>
      </c>
      <c r="E450" s="59">
        <f t="shared" si="14"/>
        <v>139.41421942818792</v>
      </c>
      <c r="F450" s="60">
        <f t="shared" si="14"/>
        <v>143.37185887605327</v>
      </c>
      <c r="G450" s="59">
        <f t="shared" si="14"/>
        <v>146.27026117096813</v>
      </c>
      <c r="H450" s="60">
        <f t="shared" si="14"/>
        <v>146.25835122070882</v>
      </c>
      <c r="I450" s="59">
        <f t="shared" si="14"/>
        <v>145.49040023407471</v>
      </c>
      <c r="J450" s="60">
        <f t="shared" si="14"/>
        <v>146.00518808043014</v>
      </c>
      <c r="K450" s="59">
        <f t="shared" ref="K450:S450" si="15">SUM(K10:K448)/COUNTIF(K10:K448,"&gt;0")</f>
        <v>150.19151303556683</v>
      </c>
      <c r="L450" s="60">
        <f t="shared" si="14"/>
        <v>144.51025370915141</v>
      </c>
      <c r="M450" s="59">
        <f t="shared" si="15"/>
        <v>144.51025370915141</v>
      </c>
      <c r="N450" s="60">
        <f t="shared" si="14"/>
        <v>142.66233919688162</v>
      </c>
      <c r="O450" s="59">
        <f t="shared" si="15"/>
        <v>146.59098860673777</v>
      </c>
      <c r="P450" s="60">
        <f t="shared" si="14"/>
        <v>145.85293555107611</v>
      </c>
      <c r="Q450" s="59">
        <f t="shared" si="15"/>
        <v>146.23980843768243</v>
      </c>
      <c r="R450" s="60">
        <f t="shared" si="14"/>
        <v>128.49306939508335</v>
      </c>
      <c r="S450" s="59">
        <f t="shared" si="15"/>
        <v>157.87122730557599</v>
      </c>
      <c r="W450" s="71"/>
      <c r="X450" s="75"/>
    </row>
    <row r="451" spans="1:24" x14ac:dyDescent="0.25">
      <c r="X451" s="67"/>
    </row>
    <row r="452" spans="1:24" x14ac:dyDescent="0.25">
      <c r="O452" s="61"/>
      <c r="X452" s="68"/>
    </row>
    <row r="453" spans="1:24" x14ac:dyDescent="0.25">
      <c r="X453" s="67"/>
    </row>
    <row r="454" spans="1:24" x14ac:dyDescent="0.25">
      <c r="T454" s="4"/>
      <c r="X454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2728-C7CC-4F8C-B8D0-2B1F42739A4A}">
  <dimension ref="A1:U1153"/>
  <sheetViews>
    <sheetView showGridLines="0" zoomScaleNormal="100" workbookViewId="0"/>
  </sheetViews>
  <sheetFormatPr defaultColWidth="9.140625" defaultRowHeight="15.75" x14ac:dyDescent="0.25"/>
  <cols>
    <col min="1" max="1" width="5.140625" style="122" customWidth="1"/>
    <col min="2" max="2" width="10.42578125" style="122" customWidth="1"/>
    <col min="3" max="3" width="24.5703125" style="122" customWidth="1"/>
    <col min="4" max="4" width="5.5703125" style="123" customWidth="1"/>
    <col min="5" max="5" width="12.42578125" style="122" customWidth="1"/>
    <col min="6" max="6" width="5.140625" style="123" customWidth="1"/>
    <col min="7" max="7" width="17.42578125" style="122" customWidth="1"/>
    <col min="8" max="8" width="8.85546875" style="122" customWidth="1"/>
    <col min="9" max="9" width="0.5703125" style="122" customWidth="1"/>
    <col min="10" max="14" width="9.42578125" style="122" customWidth="1"/>
    <col min="15" max="15" width="0.5703125" style="122" customWidth="1"/>
    <col min="16" max="16" width="9.42578125" style="80" bestFit="1" customWidth="1"/>
    <col min="17" max="18" width="9.140625" style="80"/>
    <col min="19" max="19" width="7.5703125" style="130" customWidth="1"/>
    <col min="20" max="16384" width="9.140625" style="80"/>
  </cols>
  <sheetData>
    <row r="1" spans="1:21" ht="26.25" x14ac:dyDescent="0.4">
      <c r="A1" s="76" t="s">
        <v>476</v>
      </c>
      <c r="B1" s="77"/>
      <c r="C1" s="78"/>
      <c r="D1" s="77"/>
      <c r="E1" s="77"/>
      <c r="F1" s="77"/>
      <c r="G1" s="78"/>
      <c r="H1" s="78"/>
      <c r="I1" s="78"/>
      <c r="J1" s="79"/>
      <c r="K1" s="79"/>
      <c r="L1" s="79"/>
      <c r="M1" s="79"/>
      <c r="N1" s="79"/>
      <c r="O1" s="79"/>
      <c r="S1" s="132"/>
    </row>
    <row r="2" spans="1:21" ht="26.25" x14ac:dyDescent="0.4">
      <c r="A2" s="81" t="s">
        <v>477</v>
      </c>
      <c r="B2" s="77"/>
      <c r="C2" s="78"/>
      <c r="D2" s="77"/>
      <c r="E2" s="77"/>
      <c r="F2" s="77"/>
      <c r="G2" s="78"/>
      <c r="H2" s="78"/>
      <c r="I2" s="78"/>
      <c r="J2" s="79"/>
      <c r="K2" s="79"/>
      <c r="L2" s="79"/>
      <c r="M2" s="79"/>
      <c r="N2" s="79"/>
      <c r="O2" s="79"/>
    </row>
    <row r="3" spans="1:21" ht="15" x14ac:dyDescent="0.25">
      <c r="A3" s="82" t="s">
        <v>564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1" ht="15" hidden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21" ht="15" hidden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21" ht="15" x14ac:dyDescent="0.25">
      <c r="A6" s="84" t="s">
        <v>478</v>
      </c>
      <c r="B6" s="84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/>
      <c r="I6" s="84">
        <v>8</v>
      </c>
      <c r="J6" s="84">
        <v>9</v>
      </c>
      <c r="K6" s="84">
        <v>10</v>
      </c>
      <c r="L6" s="84">
        <v>11</v>
      </c>
      <c r="M6" s="84">
        <v>12</v>
      </c>
      <c r="N6" s="84">
        <v>13</v>
      </c>
      <c r="O6" s="84">
        <v>13</v>
      </c>
    </row>
    <row r="7" spans="1:21" thickBot="1" x14ac:dyDescent="0.3">
      <c r="A7" s="85" t="s">
        <v>479</v>
      </c>
      <c r="B7" s="86"/>
      <c r="C7" s="87"/>
      <c r="D7" s="86"/>
      <c r="E7" s="86"/>
      <c r="F7" s="86"/>
      <c r="G7" s="87"/>
      <c r="H7" s="87"/>
      <c r="I7" s="88"/>
      <c r="J7" s="86" t="s">
        <v>480</v>
      </c>
      <c r="K7" s="86"/>
      <c r="L7" s="86"/>
      <c r="M7" s="86"/>
      <c r="N7" s="86" t="s">
        <v>481</v>
      </c>
      <c r="O7" s="88"/>
    </row>
    <row r="8" spans="1:21" ht="48.75" x14ac:dyDescent="0.25">
      <c r="A8" s="89" t="s">
        <v>482</v>
      </c>
      <c r="B8" s="90" t="s">
        <v>483</v>
      </c>
      <c r="C8" s="91" t="s">
        <v>484</v>
      </c>
      <c r="D8" s="90" t="s">
        <v>485</v>
      </c>
      <c r="E8" s="90" t="s">
        <v>486</v>
      </c>
      <c r="F8" s="90" t="s">
        <v>487</v>
      </c>
      <c r="G8" s="90" t="s">
        <v>488</v>
      </c>
      <c r="H8" s="92" t="s">
        <v>489</v>
      </c>
      <c r="I8" s="93"/>
      <c r="J8" s="89" t="s">
        <v>490</v>
      </c>
      <c r="K8" s="90" t="s">
        <v>491</v>
      </c>
      <c r="L8" s="90" t="s">
        <v>492</v>
      </c>
      <c r="M8" s="90" t="s">
        <v>493</v>
      </c>
      <c r="N8" s="90" t="s">
        <v>494</v>
      </c>
      <c r="O8" s="94"/>
      <c r="S8" s="133"/>
    </row>
    <row r="9" spans="1:21" thickBot="1" x14ac:dyDescent="0.3">
      <c r="A9" s="95"/>
      <c r="B9" s="96"/>
      <c r="C9" s="96"/>
      <c r="D9" s="96"/>
      <c r="E9" s="96"/>
      <c r="F9" s="96"/>
      <c r="G9" s="96"/>
      <c r="H9" s="96"/>
      <c r="I9" s="93"/>
      <c r="J9" s="95"/>
      <c r="K9" s="96"/>
      <c r="L9" s="96"/>
      <c r="M9" s="96"/>
      <c r="N9" s="96"/>
      <c r="O9" s="94"/>
      <c r="P9" s="80" t="s">
        <v>481</v>
      </c>
      <c r="S9" s="134"/>
    </row>
    <row r="10" spans="1:21" ht="15" x14ac:dyDescent="0.25">
      <c r="A10" s="97">
        <v>409</v>
      </c>
      <c r="B10" s="98">
        <v>409201003</v>
      </c>
      <c r="C10" s="99" t="s">
        <v>495</v>
      </c>
      <c r="D10" s="98">
        <v>201</v>
      </c>
      <c r="E10" s="99" t="s">
        <v>234</v>
      </c>
      <c r="F10" s="98">
        <v>3</v>
      </c>
      <c r="G10" s="99" t="s">
        <v>36</v>
      </c>
      <c r="H10" s="100">
        <v>1</v>
      </c>
      <c r="I10" s="101"/>
      <c r="J10" s="102">
        <v>11037</v>
      </c>
      <c r="K10" s="102">
        <v>1160</v>
      </c>
      <c r="L10" s="102">
        <v>0</v>
      </c>
      <c r="M10" s="102">
        <v>1188</v>
      </c>
      <c r="N10" s="103">
        <v>13385</v>
      </c>
      <c r="O10" s="104"/>
      <c r="P10" s="105"/>
      <c r="Q10" s="105"/>
      <c r="S10" s="135"/>
      <c r="U10" s="136"/>
    </row>
    <row r="11" spans="1:21" ht="15" x14ac:dyDescent="0.25">
      <c r="A11" s="97">
        <v>409</v>
      </c>
      <c r="B11" s="98">
        <v>409201072</v>
      </c>
      <c r="C11" s="99" t="s">
        <v>495</v>
      </c>
      <c r="D11" s="98">
        <v>201</v>
      </c>
      <c r="E11" s="99" t="s">
        <v>234</v>
      </c>
      <c r="F11" s="98">
        <v>72</v>
      </c>
      <c r="G11" s="99" t="s">
        <v>105</v>
      </c>
      <c r="H11" s="100">
        <v>1</v>
      </c>
      <c r="I11" s="101"/>
      <c r="J11" s="102">
        <v>19153</v>
      </c>
      <c r="K11" s="102">
        <v>5285</v>
      </c>
      <c r="L11" s="102">
        <v>0</v>
      </c>
      <c r="M11" s="102">
        <v>1188</v>
      </c>
      <c r="N11" s="103">
        <v>25626</v>
      </c>
      <c r="O11" s="104"/>
      <c r="P11" s="105"/>
      <c r="Q11" s="105"/>
      <c r="S11" s="135"/>
      <c r="U11" s="136"/>
    </row>
    <row r="12" spans="1:21" ht="15" x14ac:dyDescent="0.25">
      <c r="A12" s="97">
        <v>409</v>
      </c>
      <c r="B12" s="98">
        <v>409201095</v>
      </c>
      <c r="C12" s="99" t="s">
        <v>495</v>
      </c>
      <c r="D12" s="98">
        <v>201</v>
      </c>
      <c r="E12" s="99" t="s">
        <v>234</v>
      </c>
      <c r="F12" s="98">
        <v>95</v>
      </c>
      <c r="G12" s="99" t="s">
        <v>128</v>
      </c>
      <c r="H12" s="100">
        <v>4.2200000000000006</v>
      </c>
      <c r="I12" s="101"/>
      <c r="J12" s="102">
        <v>19178</v>
      </c>
      <c r="K12" s="102">
        <v>276</v>
      </c>
      <c r="L12" s="102">
        <v>0</v>
      </c>
      <c r="M12" s="102">
        <v>1188</v>
      </c>
      <c r="N12" s="103">
        <v>20642</v>
      </c>
      <c r="O12" s="104"/>
      <c r="P12" s="105"/>
      <c r="Q12" s="105"/>
      <c r="S12" s="135"/>
      <c r="U12" s="136"/>
    </row>
    <row r="13" spans="1:21" ht="15" x14ac:dyDescent="0.25">
      <c r="A13" s="97">
        <v>409</v>
      </c>
      <c r="B13" s="98">
        <v>409201201</v>
      </c>
      <c r="C13" s="99" t="s">
        <v>495</v>
      </c>
      <c r="D13" s="98">
        <v>201</v>
      </c>
      <c r="E13" s="99" t="s">
        <v>234</v>
      </c>
      <c r="F13" s="98">
        <v>201</v>
      </c>
      <c r="G13" s="99" t="s">
        <v>234</v>
      </c>
      <c r="H13" s="100">
        <v>1023.0500000000001</v>
      </c>
      <c r="I13" s="101"/>
      <c r="J13" s="102">
        <v>18552</v>
      </c>
      <c r="K13" s="102">
        <v>0</v>
      </c>
      <c r="L13" s="102">
        <v>0</v>
      </c>
      <c r="M13" s="102">
        <v>1188</v>
      </c>
      <c r="N13" s="103">
        <v>19740</v>
      </c>
      <c r="O13" s="104"/>
      <c r="P13" s="105"/>
      <c r="Q13" s="105"/>
      <c r="S13" s="135"/>
      <c r="U13" s="136"/>
    </row>
    <row r="14" spans="1:21" ht="15" x14ac:dyDescent="0.25">
      <c r="A14" s="97">
        <v>409</v>
      </c>
      <c r="B14" s="98">
        <v>409201331</v>
      </c>
      <c r="C14" s="99" t="s">
        <v>495</v>
      </c>
      <c r="D14" s="98">
        <v>201</v>
      </c>
      <c r="E14" s="99" t="s">
        <v>234</v>
      </c>
      <c r="F14" s="98">
        <v>331</v>
      </c>
      <c r="G14" s="99" t="s">
        <v>364</v>
      </c>
      <c r="H14" s="100">
        <v>1.87</v>
      </c>
      <c r="I14" s="101"/>
      <c r="J14" s="102">
        <v>16684</v>
      </c>
      <c r="K14" s="102">
        <v>2855</v>
      </c>
      <c r="L14" s="102">
        <v>0</v>
      </c>
      <c r="M14" s="102">
        <v>1188</v>
      </c>
      <c r="N14" s="103">
        <v>20727</v>
      </c>
      <c r="O14" s="104"/>
      <c r="P14" s="105"/>
      <c r="Q14" s="105"/>
      <c r="S14" s="135"/>
      <c r="U14" s="136"/>
    </row>
    <row r="15" spans="1:21" ht="15" x14ac:dyDescent="0.25">
      <c r="A15" s="97">
        <v>410</v>
      </c>
      <c r="B15" s="98">
        <v>410035035</v>
      </c>
      <c r="C15" s="99" t="s">
        <v>496</v>
      </c>
      <c r="D15" s="98">
        <v>35</v>
      </c>
      <c r="E15" s="99" t="s">
        <v>68</v>
      </c>
      <c r="F15" s="98">
        <v>35</v>
      </c>
      <c r="G15" s="99" t="s">
        <v>68</v>
      </c>
      <c r="H15" s="100">
        <v>671.89</v>
      </c>
      <c r="I15" s="101"/>
      <c r="J15" s="102">
        <v>19286</v>
      </c>
      <c r="K15" s="102">
        <v>7419</v>
      </c>
      <c r="L15" s="102">
        <v>0</v>
      </c>
      <c r="M15" s="102">
        <v>1188</v>
      </c>
      <c r="N15" s="103">
        <v>27893</v>
      </c>
      <c r="O15" s="104"/>
      <c r="P15" s="105"/>
      <c r="Q15" s="105"/>
      <c r="S15" s="135"/>
      <c r="U15" s="136"/>
    </row>
    <row r="16" spans="1:21" ht="15" x14ac:dyDescent="0.25">
      <c r="A16" s="97">
        <v>410</v>
      </c>
      <c r="B16" s="98">
        <v>410035044</v>
      </c>
      <c r="C16" s="99" t="s">
        <v>496</v>
      </c>
      <c r="D16" s="98">
        <v>35</v>
      </c>
      <c r="E16" s="99" t="s">
        <v>68</v>
      </c>
      <c r="F16" s="98">
        <v>44</v>
      </c>
      <c r="G16" s="99" t="s">
        <v>77</v>
      </c>
      <c r="H16" s="100">
        <v>2</v>
      </c>
      <c r="I16" s="101"/>
      <c r="J16" s="102">
        <v>12407</v>
      </c>
      <c r="K16" s="102">
        <v>0</v>
      </c>
      <c r="L16" s="102">
        <v>0</v>
      </c>
      <c r="M16" s="102">
        <v>1188</v>
      </c>
      <c r="N16" s="103">
        <v>13595</v>
      </c>
      <c r="O16" s="104"/>
      <c r="P16" s="105"/>
      <c r="Q16" s="105"/>
      <c r="S16" s="135"/>
      <c r="U16" s="136"/>
    </row>
    <row r="17" spans="1:21" ht="15" x14ac:dyDescent="0.25">
      <c r="A17" s="97">
        <v>410</v>
      </c>
      <c r="B17" s="98">
        <v>410035057</v>
      </c>
      <c r="C17" s="99" t="s">
        <v>496</v>
      </c>
      <c r="D17" s="98">
        <v>35</v>
      </c>
      <c r="E17" s="99" t="s">
        <v>68</v>
      </c>
      <c r="F17" s="98">
        <v>57</v>
      </c>
      <c r="G17" s="99" t="s">
        <v>90</v>
      </c>
      <c r="H17" s="100">
        <v>498.50999999999988</v>
      </c>
      <c r="I17" s="101"/>
      <c r="J17" s="102">
        <v>19746</v>
      </c>
      <c r="K17" s="102">
        <v>453</v>
      </c>
      <c r="L17" s="102">
        <v>0</v>
      </c>
      <c r="M17" s="102">
        <v>1188</v>
      </c>
      <c r="N17" s="103">
        <v>21387</v>
      </c>
      <c r="O17" s="104"/>
      <c r="P17" s="105"/>
      <c r="Q17" s="105"/>
      <c r="S17" s="135"/>
      <c r="U17" s="136"/>
    </row>
    <row r="18" spans="1:21" ht="15" x14ac:dyDescent="0.25">
      <c r="A18" s="97">
        <v>410</v>
      </c>
      <c r="B18" s="98">
        <v>410035093</v>
      </c>
      <c r="C18" s="99" t="s">
        <v>496</v>
      </c>
      <c r="D18" s="98">
        <v>35</v>
      </c>
      <c r="E18" s="99" t="s">
        <v>68</v>
      </c>
      <c r="F18" s="98">
        <v>93</v>
      </c>
      <c r="G18" s="99" t="s">
        <v>126</v>
      </c>
      <c r="H18" s="100">
        <v>25.06</v>
      </c>
      <c r="I18" s="101"/>
      <c r="J18" s="102">
        <v>20939</v>
      </c>
      <c r="K18" s="102">
        <v>206</v>
      </c>
      <c r="L18" s="102">
        <v>0</v>
      </c>
      <c r="M18" s="102">
        <v>1188</v>
      </c>
      <c r="N18" s="103">
        <v>22333</v>
      </c>
      <c r="O18" s="104"/>
      <c r="P18" s="105"/>
      <c r="Q18" s="105"/>
      <c r="S18" s="135"/>
      <c r="U18" s="136"/>
    </row>
    <row r="19" spans="1:21" ht="15" x14ac:dyDescent="0.25">
      <c r="A19" s="97">
        <v>410</v>
      </c>
      <c r="B19" s="98">
        <v>410035153</v>
      </c>
      <c r="C19" s="99" t="s">
        <v>496</v>
      </c>
      <c r="D19" s="98">
        <v>35</v>
      </c>
      <c r="E19" s="99" t="s">
        <v>68</v>
      </c>
      <c r="F19" s="98">
        <v>153</v>
      </c>
      <c r="G19" s="99" t="s">
        <v>186</v>
      </c>
      <c r="H19" s="100">
        <v>1.04</v>
      </c>
      <c r="I19" s="101"/>
      <c r="J19" s="102">
        <v>21152</v>
      </c>
      <c r="K19" s="102">
        <v>40</v>
      </c>
      <c r="L19" s="102">
        <v>0</v>
      </c>
      <c r="M19" s="102">
        <v>1188</v>
      </c>
      <c r="N19" s="103">
        <v>22380</v>
      </c>
      <c r="O19" s="104"/>
      <c r="P19" s="105"/>
      <c r="Q19" s="105"/>
      <c r="S19" s="135"/>
      <c r="U19" s="136"/>
    </row>
    <row r="20" spans="1:21" ht="15" x14ac:dyDescent="0.25">
      <c r="A20" s="97">
        <v>410</v>
      </c>
      <c r="B20" s="98">
        <v>410035160</v>
      </c>
      <c r="C20" s="99" t="s">
        <v>496</v>
      </c>
      <c r="D20" s="98">
        <v>35</v>
      </c>
      <c r="E20" s="99" t="s">
        <v>68</v>
      </c>
      <c r="F20" s="98">
        <v>160</v>
      </c>
      <c r="G20" s="99" t="s">
        <v>193</v>
      </c>
      <c r="H20" s="100">
        <v>1</v>
      </c>
      <c r="I20" s="101"/>
      <c r="J20" s="102">
        <v>13434</v>
      </c>
      <c r="K20" s="102">
        <v>236</v>
      </c>
      <c r="L20" s="102">
        <v>0</v>
      </c>
      <c r="M20" s="102">
        <v>1188</v>
      </c>
      <c r="N20" s="103">
        <v>14858</v>
      </c>
      <c r="O20" s="104"/>
      <c r="P20" s="105"/>
      <c r="Q20" s="105"/>
      <c r="S20" s="135"/>
      <c r="U20" s="136"/>
    </row>
    <row r="21" spans="1:21" ht="15" x14ac:dyDescent="0.25">
      <c r="A21" s="97">
        <v>410</v>
      </c>
      <c r="B21" s="98">
        <v>410035163</v>
      </c>
      <c r="C21" s="99" t="s">
        <v>496</v>
      </c>
      <c r="D21" s="98">
        <v>35</v>
      </c>
      <c r="E21" s="99" t="s">
        <v>68</v>
      </c>
      <c r="F21" s="98">
        <v>163</v>
      </c>
      <c r="G21" s="99" t="s">
        <v>196</v>
      </c>
      <c r="H21" s="100">
        <v>37.360000000000007</v>
      </c>
      <c r="I21" s="101"/>
      <c r="J21" s="102">
        <v>19885</v>
      </c>
      <c r="K21" s="102">
        <v>94</v>
      </c>
      <c r="L21" s="102">
        <v>0</v>
      </c>
      <c r="M21" s="102">
        <v>1188</v>
      </c>
      <c r="N21" s="103">
        <v>21167</v>
      </c>
      <c r="O21" s="104"/>
      <c r="P21" s="105"/>
      <c r="Q21" s="105"/>
      <c r="S21" s="135"/>
      <c r="U21" s="136"/>
    </row>
    <row r="22" spans="1:21" ht="15" x14ac:dyDescent="0.25">
      <c r="A22" s="97">
        <v>410</v>
      </c>
      <c r="B22" s="98">
        <v>410035165</v>
      </c>
      <c r="C22" s="99" t="s">
        <v>496</v>
      </c>
      <c r="D22" s="98">
        <v>35</v>
      </c>
      <c r="E22" s="99" t="s">
        <v>68</v>
      </c>
      <c r="F22" s="98">
        <v>165</v>
      </c>
      <c r="G22" s="99" t="s">
        <v>198</v>
      </c>
      <c r="H22" s="100">
        <v>8</v>
      </c>
      <c r="I22" s="101"/>
      <c r="J22" s="102">
        <v>19462</v>
      </c>
      <c r="K22" s="102">
        <v>0</v>
      </c>
      <c r="L22" s="102">
        <v>0</v>
      </c>
      <c r="M22" s="102">
        <v>1188</v>
      </c>
      <c r="N22" s="103">
        <v>20650</v>
      </c>
      <c r="O22" s="104"/>
      <c r="P22" s="105"/>
      <c r="Q22" s="105"/>
      <c r="S22" s="135"/>
      <c r="U22" s="136"/>
    </row>
    <row r="23" spans="1:21" ht="15" x14ac:dyDescent="0.25">
      <c r="A23" s="97">
        <v>410</v>
      </c>
      <c r="B23" s="98">
        <v>410035176</v>
      </c>
      <c r="C23" s="99" t="s">
        <v>496</v>
      </c>
      <c r="D23" s="98">
        <v>35</v>
      </c>
      <c r="E23" s="99" t="s">
        <v>68</v>
      </c>
      <c r="F23" s="98">
        <v>176</v>
      </c>
      <c r="G23" s="99" t="s">
        <v>209</v>
      </c>
      <c r="H23" s="100">
        <v>1</v>
      </c>
      <c r="I23" s="101"/>
      <c r="J23" s="102">
        <v>20196</v>
      </c>
      <c r="K23" s="102">
        <v>6521</v>
      </c>
      <c r="L23" s="102">
        <v>0</v>
      </c>
      <c r="M23" s="102">
        <v>1188</v>
      </c>
      <c r="N23" s="103">
        <v>27905</v>
      </c>
      <c r="O23" s="104"/>
      <c r="P23" s="105"/>
      <c r="Q23" s="105"/>
      <c r="S23" s="135"/>
      <c r="U23" s="136"/>
    </row>
    <row r="24" spans="1:21" ht="15" x14ac:dyDescent="0.25">
      <c r="A24" s="97">
        <v>410</v>
      </c>
      <c r="B24" s="98">
        <v>410035229</v>
      </c>
      <c r="C24" s="99" t="s">
        <v>496</v>
      </c>
      <c r="D24" s="98">
        <v>35</v>
      </c>
      <c r="E24" s="99" t="s">
        <v>68</v>
      </c>
      <c r="F24" s="98">
        <v>229</v>
      </c>
      <c r="G24" s="99" t="s">
        <v>262</v>
      </c>
      <c r="H24" s="100">
        <v>1</v>
      </c>
      <c r="I24" s="101"/>
      <c r="J24" s="102">
        <v>13434</v>
      </c>
      <c r="K24" s="102">
        <v>1346</v>
      </c>
      <c r="L24" s="102">
        <v>0</v>
      </c>
      <c r="M24" s="102">
        <v>1188</v>
      </c>
      <c r="N24" s="103">
        <v>15968</v>
      </c>
      <c r="O24" s="104"/>
      <c r="P24" s="105"/>
      <c r="Q24" s="105"/>
      <c r="S24" s="135"/>
      <c r="U24" s="136"/>
    </row>
    <row r="25" spans="1:21" ht="15" x14ac:dyDescent="0.25">
      <c r="A25" s="97">
        <v>410</v>
      </c>
      <c r="B25" s="98">
        <v>410035244</v>
      </c>
      <c r="C25" s="99" t="s">
        <v>496</v>
      </c>
      <c r="D25" s="98">
        <v>35</v>
      </c>
      <c r="E25" s="99" t="s">
        <v>68</v>
      </c>
      <c r="F25" s="98">
        <v>244</v>
      </c>
      <c r="G25" s="99" t="s">
        <v>277</v>
      </c>
      <c r="H25" s="100">
        <v>5</v>
      </c>
      <c r="I25" s="101"/>
      <c r="J25" s="102">
        <v>17293</v>
      </c>
      <c r="K25" s="102">
        <v>4180</v>
      </c>
      <c r="L25" s="102">
        <v>0</v>
      </c>
      <c r="M25" s="102">
        <v>1188</v>
      </c>
      <c r="N25" s="103">
        <v>22661</v>
      </c>
      <c r="O25" s="104"/>
      <c r="P25" s="105"/>
      <c r="Q25" s="105"/>
      <c r="S25" s="135"/>
      <c r="U25" s="136"/>
    </row>
    <row r="26" spans="1:21" ht="15" x14ac:dyDescent="0.25">
      <c r="A26" s="97">
        <v>410</v>
      </c>
      <c r="B26" s="98">
        <v>410035248</v>
      </c>
      <c r="C26" s="99" t="s">
        <v>496</v>
      </c>
      <c r="D26" s="98">
        <v>35</v>
      </c>
      <c r="E26" s="99" t="s">
        <v>68</v>
      </c>
      <c r="F26" s="98">
        <v>248</v>
      </c>
      <c r="G26" s="99" t="s">
        <v>281</v>
      </c>
      <c r="H26" s="100">
        <v>98.530000000000015</v>
      </c>
      <c r="I26" s="101"/>
      <c r="J26" s="102">
        <v>17980</v>
      </c>
      <c r="K26" s="102">
        <v>878</v>
      </c>
      <c r="L26" s="102">
        <v>0</v>
      </c>
      <c r="M26" s="102">
        <v>1188</v>
      </c>
      <c r="N26" s="103">
        <v>20046</v>
      </c>
      <c r="O26" s="104"/>
      <c r="P26" s="105"/>
      <c r="Q26" s="105"/>
      <c r="S26" s="135"/>
      <c r="U26" s="136"/>
    </row>
    <row r="27" spans="1:21" ht="15" x14ac:dyDescent="0.25">
      <c r="A27" s="97">
        <v>410</v>
      </c>
      <c r="B27" s="98">
        <v>410035262</v>
      </c>
      <c r="C27" s="99" t="s">
        <v>496</v>
      </c>
      <c r="D27" s="98">
        <v>35</v>
      </c>
      <c r="E27" s="99" t="s">
        <v>68</v>
      </c>
      <c r="F27" s="98">
        <v>262</v>
      </c>
      <c r="G27" s="99" t="s">
        <v>295</v>
      </c>
      <c r="H27" s="100">
        <v>4.3100000000000005</v>
      </c>
      <c r="I27" s="101"/>
      <c r="J27" s="102">
        <v>15244</v>
      </c>
      <c r="K27" s="102">
        <v>990</v>
      </c>
      <c r="L27" s="102">
        <v>0</v>
      </c>
      <c r="M27" s="102">
        <v>1188</v>
      </c>
      <c r="N27" s="103">
        <v>17422</v>
      </c>
      <c r="O27" s="104"/>
      <c r="P27" s="105"/>
      <c r="Q27" s="105"/>
      <c r="S27" s="135"/>
      <c r="U27" s="136"/>
    </row>
    <row r="28" spans="1:21" ht="15" x14ac:dyDescent="0.25">
      <c r="A28" s="97">
        <v>410</v>
      </c>
      <c r="B28" s="98">
        <v>410035266</v>
      </c>
      <c r="C28" s="99" t="s">
        <v>496</v>
      </c>
      <c r="D28" s="98">
        <v>35</v>
      </c>
      <c r="E28" s="99" t="s">
        <v>68</v>
      </c>
      <c r="F28" s="98">
        <v>266</v>
      </c>
      <c r="G28" s="99" t="s">
        <v>299</v>
      </c>
      <c r="H28" s="100">
        <v>0.91</v>
      </c>
      <c r="I28" s="101"/>
      <c r="J28" s="102">
        <v>12963</v>
      </c>
      <c r="K28" s="102">
        <v>6648</v>
      </c>
      <c r="L28" s="102">
        <v>0</v>
      </c>
      <c r="M28" s="102">
        <v>1188</v>
      </c>
      <c r="N28" s="103">
        <v>20799</v>
      </c>
      <c r="O28" s="104"/>
      <c r="P28" s="105"/>
      <c r="Q28" s="105"/>
      <c r="S28" s="135"/>
      <c r="U28" s="136"/>
    </row>
    <row r="29" spans="1:21" ht="15" x14ac:dyDescent="0.25">
      <c r="A29" s="97">
        <v>410</v>
      </c>
      <c r="B29" s="98">
        <v>410035346</v>
      </c>
      <c r="C29" s="99" t="s">
        <v>496</v>
      </c>
      <c r="D29" s="98">
        <v>35</v>
      </c>
      <c r="E29" s="99" t="s">
        <v>68</v>
      </c>
      <c r="F29" s="98">
        <v>346</v>
      </c>
      <c r="G29" s="99" t="s">
        <v>379</v>
      </c>
      <c r="H29" s="100">
        <v>18.61</v>
      </c>
      <c r="I29" s="101"/>
      <c r="J29" s="102">
        <v>15840</v>
      </c>
      <c r="K29" s="102">
        <v>1399</v>
      </c>
      <c r="L29" s="102">
        <v>0</v>
      </c>
      <c r="M29" s="102">
        <v>1188</v>
      </c>
      <c r="N29" s="103">
        <v>18427</v>
      </c>
      <c r="O29" s="104"/>
      <c r="P29" s="105"/>
      <c r="Q29" s="105"/>
      <c r="S29" s="135"/>
      <c r="U29" s="136"/>
    </row>
    <row r="30" spans="1:21" ht="15" x14ac:dyDescent="0.25">
      <c r="A30" s="97">
        <v>412</v>
      </c>
      <c r="B30" s="98">
        <v>412035016</v>
      </c>
      <c r="C30" s="99" t="s">
        <v>497</v>
      </c>
      <c r="D30" s="98">
        <v>35</v>
      </c>
      <c r="E30" s="99" t="s">
        <v>68</v>
      </c>
      <c r="F30" s="98">
        <v>16</v>
      </c>
      <c r="G30" s="99" t="s">
        <v>49</v>
      </c>
      <c r="H30" s="100">
        <v>0.32</v>
      </c>
      <c r="I30" s="101"/>
      <c r="J30" s="102">
        <v>16158</v>
      </c>
      <c r="K30" s="102">
        <v>370</v>
      </c>
      <c r="L30" s="102">
        <v>0</v>
      </c>
      <c r="M30" s="102">
        <v>1188</v>
      </c>
      <c r="N30" s="103">
        <v>17716</v>
      </c>
      <c r="O30" s="104"/>
      <c r="P30" s="105"/>
      <c r="Q30" s="105"/>
      <c r="S30" s="135"/>
      <c r="U30" s="136"/>
    </row>
    <row r="31" spans="1:21" ht="15" x14ac:dyDescent="0.25">
      <c r="A31" s="97">
        <v>412</v>
      </c>
      <c r="B31" s="98">
        <v>412035018</v>
      </c>
      <c r="C31" s="99" t="s">
        <v>497</v>
      </c>
      <c r="D31" s="98">
        <v>35</v>
      </c>
      <c r="E31" s="99" t="s">
        <v>68</v>
      </c>
      <c r="F31" s="98">
        <v>18</v>
      </c>
      <c r="G31" s="99" t="s">
        <v>51</v>
      </c>
      <c r="H31" s="100">
        <v>1</v>
      </c>
      <c r="I31" s="101"/>
      <c r="J31" s="102">
        <v>16634</v>
      </c>
      <c r="K31" s="102">
        <v>7932</v>
      </c>
      <c r="L31" s="102">
        <v>0</v>
      </c>
      <c r="M31" s="102">
        <v>1188</v>
      </c>
      <c r="N31" s="103">
        <v>25754</v>
      </c>
      <c r="O31" s="104"/>
      <c r="P31" s="105"/>
      <c r="Q31" s="105"/>
      <c r="S31" s="135"/>
      <c r="U31" s="136"/>
    </row>
    <row r="32" spans="1:21" ht="15" x14ac:dyDescent="0.25">
      <c r="A32" s="97">
        <v>412</v>
      </c>
      <c r="B32" s="98">
        <v>412035035</v>
      </c>
      <c r="C32" s="99" t="s">
        <v>497</v>
      </c>
      <c r="D32" s="98">
        <v>35</v>
      </c>
      <c r="E32" s="99" t="s">
        <v>68</v>
      </c>
      <c r="F32" s="98">
        <v>35</v>
      </c>
      <c r="G32" s="99" t="s">
        <v>68</v>
      </c>
      <c r="H32" s="100">
        <v>471.62999999999988</v>
      </c>
      <c r="I32" s="101"/>
      <c r="J32" s="102">
        <v>18913</v>
      </c>
      <c r="K32" s="102">
        <v>7275</v>
      </c>
      <c r="L32" s="102">
        <v>0</v>
      </c>
      <c r="M32" s="102">
        <v>1188</v>
      </c>
      <c r="N32" s="103">
        <v>27376</v>
      </c>
      <c r="O32" s="104"/>
      <c r="P32" s="105"/>
      <c r="Q32" s="105"/>
      <c r="S32" s="135"/>
      <c r="U32" s="136"/>
    </row>
    <row r="33" spans="1:21" ht="15" x14ac:dyDescent="0.25">
      <c r="A33" s="97">
        <v>412</v>
      </c>
      <c r="B33" s="98">
        <v>412035044</v>
      </c>
      <c r="C33" s="99" t="s">
        <v>497</v>
      </c>
      <c r="D33" s="98">
        <v>35</v>
      </c>
      <c r="E33" s="99" t="s">
        <v>68</v>
      </c>
      <c r="F33" s="98">
        <v>44</v>
      </c>
      <c r="G33" s="99" t="s">
        <v>77</v>
      </c>
      <c r="H33" s="100">
        <v>14.37</v>
      </c>
      <c r="I33" s="101"/>
      <c r="J33" s="102">
        <v>17269</v>
      </c>
      <c r="K33" s="102">
        <v>0</v>
      </c>
      <c r="L33" s="102">
        <v>0</v>
      </c>
      <c r="M33" s="102">
        <v>1188</v>
      </c>
      <c r="N33" s="103">
        <v>18457</v>
      </c>
      <c r="O33" s="104"/>
      <c r="P33" s="105"/>
      <c r="Q33" s="105"/>
      <c r="S33" s="135"/>
      <c r="U33" s="136"/>
    </row>
    <row r="34" spans="1:21" ht="15" x14ac:dyDescent="0.25">
      <c r="A34" s="97">
        <v>412</v>
      </c>
      <c r="B34" s="98">
        <v>412035046</v>
      </c>
      <c r="C34" s="99" t="s">
        <v>497</v>
      </c>
      <c r="D34" s="98">
        <v>35</v>
      </c>
      <c r="E34" s="99" t="s">
        <v>68</v>
      </c>
      <c r="F34" s="98">
        <v>46</v>
      </c>
      <c r="G34" s="99" t="s">
        <v>79</v>
      </c>
      <c r="H34" s="100">
        <v>1</v>
      </c>
      <c r="I34" s="101"/>
      <c r="J34" s="102">
        <v>13334</v>
      </c>
      <c r="K34" s="102">
        <v>12916</v>
      </c>
      <c r="L34" s="102">
        <v>0</v>
      </c>
      <c r="M34" s="102">
        <v>1188</v>
      </c>
      <c r="N34" s="103">
        <v>27438</v>
      </c>
      <c r="O34" s="104"/>
      <c r="P34" s="105"/>
      <c r="Q34" s="105"/>
      <c r="S34" s="135"/>
      <c r="U34" s="136"/>
    </row>
    <row r="35" spans="1:21" ht="15" x14ac:dyDescent="0.25">
      <c r="A35" s="97">
        <v>412</v>
      </c>
      <c r="B35" s="98">
        <v>412035050</v>
      </c>
      <c r="C35" s="99" t="s">
        <v>497</v>
      </c>
      <c r="D35" s="98">
        <v>35</v>
      </c>
      <c r="E35" s="99" t="s">
        <v>68</v>
      </c>
      <c r="F35" s="98">
        <v>50</v>
      </c>
      <c r="G35" s="99" t="s">
        <v>83</v>
      </c>
      <c r="H35" s="100">
        <v>1</v>
      </c>
      <c r="I35" s="101"/>
      <c r="J35" s="102">
        <v>19393</v>
      </c>
      <c r="K35" s="102">
        <v>8471</v>
      </c>
      <c r="L35" s="102">
        <v>0</v>
      </c>
      <c r="M35" s="102">
        <v>1188</v>
      </c>
      <c r="N35" s="103">
        <v>29052</v>
      </c>
      <c r="O35" s="104"/>
      <c r="P35" s="105"/>
      <c r="Q35" s="105"/>
      <c r="S35" s="135"/>
      <c r="U35" s="136"/>
    </row>
    <row r="36" spans="1:21" ht="15" x14ac:dyDescent="0.25">
      <c r="A36" s="97">
        <v>412</v>
      </c>
      <c r="B36" s="98">
        <v>412035073</v>
      </c>
      <c r="C36" s="99" t="s">
        <v>497</v>
      </c>
      <c r="D36" s="98">
        <v>35</v>
      </c>
      <c r="E36" s="99" t="s">
        <v>68</v>
      </c>
      <c r="F36" s="98">
        <v>73</v>
      </c>
      <c r="G36" s="99" t="s">
        <v>106</v>
      </c>
      <c r="H36" s="100">
        <v>3</v>
      </c>
      <c r="I36" s="101"/>
      <c r="J36" s="102">
        <v>19407</v>
      </c>
      <c r="K36" s="102">
        <v>13387</v>
      </c>
      <c r="L36" s="102">
        <v>0</v>
      </c>
      <c r="M36" s="102">
        <v>1188</v>
      </c>
      <c r="N36" s="103">
        <v>33982</v>
      </c>
      <c r="O36" s="104"/>
      <c r="P36" s="105"/>
      <c r="Q36" s="105"/>
      <c r="S36" s="135"/>
      <c r="U36" s="136"/>
    </row>
    <row r="37" spans="1:21" ht="15" x14ac:dyDescent="0.25">
      <c r="A37" s="97">
        <v>412</v>
      </c>
      <c r="B37" s="98">
        <v>412035093</v>
      </c>
      <c r="C37" s="99" t="s">
        <v>497</v>
      </c>
      <c r="D37" s="98">
        <v>35</v>
      </c>
      <c r="E37" s="99" t="s">
        <v>68</v>
      </c>
      <c r="F37" s="98">
        <v>93</v>
      </c>
      <c r="G37" s="99" t="s">
        <v>126</v>
      </c>
      <c r="H37" s="100">
        <v>0.06</v>
      </c>
      <c r="I37" s="101"/>
      <c r="J37" s="102">
        <v>20176</v>
      </c>
      <c r="K37" s="102">
        <v>198</v>
      </c>
      <c r="L37" s="102">
        <v>0</v>
      </c>
      <c r="M37" s="102">
        <v>1188</v>
      </c>
      <c r="N37" s="103">
        <v>21562</v>
      </c>
      <c r="O37" s="104"/>
      <c r="P37" s="105"/>
      <c r="Q37" s="105"/>
      <c r="S37" s="135"/>
      <c r="U37" s="136"/>
    </row>
    <row r="38" spans="1:21" ht="15" x14ac:dyDescent="0.25">
      <c r="A38" s="97">
        <v>412</v>
      </c>
      <c r="B38" s="98">
        <v>412035095</v>
      </c>
      <c r="C38" s="99" t="s">
        <v>497</v>
      </c>
      <c r="D38" s="98">
        <v>35</v>
      </c>
      <c r="E38" s="99" t="s">
        <v>68</v>
      </c>
      <c r="F38" s="98">
        <v>95</v>
      </c>
      <c r="G38" s="99" t="s">
        <v>128</v>
      </c>
      <c r="H38" s="100">
        <v>1.55</v>
      </c>
      <c r="I38" s="101"/>
      <c r="J38" s="102">
        <v>22607</v>
      </c>
      <c r="K38" s="102">
        <v>325</v>
      </c>
      <c r="L38" s="102">
        <v>0</v>
      </c>
      <c r="M38" s="102">
        <v>1188</v>
      </c>
      <c r="N38" s="103">
        <v>24120</v>
      </c>
      <c r="O38" s="104"/>
      <c r="P38" s="105"/>
      <c r="Q38" s="105"/>
      <c r="S38" s="135"/>
      <c r="U38" s="136"/>
    </row>
    <row r="39" spans="1:21" ht="15" x14ac:dyDescent="0.25">
      <c r="A39" s="97">
        <v>412</v>
      </c>
      <c r="B39" s="98">
        <v>412035189</v>
      </c>
      <c r="C39" s="99" t="s">
        <v>497</v>
      </c>
      <c r="D39" s="98">
        <v>35</v>
      </c>
      <c r="E39" s="99" t="s">
        <v>68</v>
      </c>
      <c r="F39" s="98">
        <v>189</v>
      </c>
      <c r="G39" s="99" t="s">
        <v>222</v>
      </c>
      <c r="H39" s="100">
        <v>3</v>
      </c>
      <c r="I39" s="101"/>
      <c r="J39" s="102">
        <v>17851</v>
      </c>
      <c r="K39" s="102">
        <v>7201</v>
      </c>
      <c r="L39" s="102">
        <v>0</v>
      </c>
      <c r="M39" s="102">
        <v>1188</v>
      </c>
      <c r="N39" s="103">
        <v>26240</v>
      </c>
      <c r="O39" s="104"/>
      <c r="P39" s="105"/>
      <c r="Q39" s="105"/>
      <c r="S39" s="135"/>
      <c r="U39" s="136"/>
    </row>
    <row r="40" spans="1:21" ht="15" x14ac:dyDescent="0.25">
      <c r="A40" s="97">
        <v>412</v>
      </c>
      <c r="B40" s="98">
        <v>412035220</v>
      </c>
      <c r="C40" s="99" t="s">
        <v>497</v>
      </c>
      <c r="D40" s="98">
        <v>35</v>
      </c>
      <c r="E40" s="99" t="s">
        <v>68</v>
      </c>
      <c r="F40" s="98">
        <v>220</v>
      </c>
      <c r="G40" s="99" t="s">
        <v>253</v>
      </c>
      <c r="H40" s="100">
        <v>2</v>
      </c>
      <c r="I40" s="101"/>
      <c r="J40" s="102">
        <v>18655</v>
      </c>
      <c r="K40" s="102">
        <v>6591</v>
      </c>
      <c r="L40" s="102">
        <v>0</v>
      </c>
      <c r="M40" s="102">
        <v>1188</v>
      </c>
      <c r="N40" s="103">
        <v>26434</v>
      </c>
      <c r="O40" s="104"/>
      <c r="P40" s="105"/>
      <c r="Q40" s="105"/>
      <c r="S40" s="135"/>
      <c r="U40" s="136"/>
    </row>
    <row r="41" spans="1:21" ht="15" x14ac:dyDescent="0.25">
      <c r="A41" s="97">
        <v>412</v>
      </c>
      <c r="B41" s="98">
        <v>412035244</v>
      </c>
      <c r="C41" s="99" t="s">
        <v>497</v>
      </c>
      <c r="D41" s="98">
        <v>35</v>
      </c>
      <c r="E41" s="99" t="s">
        <v>68</v>
      </c>
      <c r="F41" s="98">
        <v>244</v>
      </c>
      <c r="G41" s="99" t="s">
        <v>277</v>
      </c>
      <c r="H41" s="100">
        <v>3.08</v>
      </c>
      <c r="I41" s="101"/>
      <c r="J41" s="102">
        <v>12407</v>
      </c>
      <c r="K41" s="102">
        <v>2999</v>
      </c>
      <c r="L41" s="102">
        <v>0</v>
      </c>
      <c r="M41" s="102">
        <v>1188</v>
      </c>
      <c r="N41" s="103">
        <v>16594</v>
      </c>
      <c r="O41" s="104"/>
      <c r="P41" s="105"/>
      <c r="Q41" s="105"/>
      <c r="S41" s="135"/>
      <c r="U41" s="136"/>
    </row>
    <row r="42" spans="1:21" ht="15" x14ac:dyDescent="0.25">
      <c r="A42" s="97">
        <v>412</v>
      </c>
      <c r="B42" s="98">
        <v>412035274</v>
      </c>
      <c r="C42" s="99" t="s">
        <v>497</v>
      </c>
      <c r="D42" s="98">
        <v>35</v>
      </c>
      <c r="E42" s="99" t="s">
        <v>68</v>
      </c>
      <c r="F42" s="98">
        <v>274</v>
      </c>
      <c r="G42" s="99" t="s">
        <v>307</v>
      </c>
      <c r="H42" s="100">
        <v>1</v>
      </c>
      <c r="I42" s="101"/>
      <c r="J42" s="102">
        <v>21152</v>
      </c>
      <c r="K42" s="102">
        <v>9751</v>
      </c>
      <c r="L42" s="102">
        <v>0</v>
      </c>
      <c r="M42" s="102">
        <v>1188</v>
      </c>
      <c r="N42" s="103">
        <v>32091</v>
      </c>
      <c r="O42" s="104"/>
      <c r="P42" s="105"/>
      <c r="Q42" s="105"/>
      <c r="S42" s="135"/>
      <c r="U42" s="136"/>
    </row>
    <row r="43" spans="1:21" ht="15" x14ac:dyDescent="0.25">
      <c r="A43" s="97">
        <v>412</v>
      </c>
      <c r="B43" s="98">
        <v>412035285</v>
      </c>
      <c r="C43" s="99" t="s">
        <v>497</v>
      </c>
      <c r="D43" s="98">
        <v>35</v>
      </c>
      <c r="E43" s="99" t="s">
        <v>68</v>
      </c>
      <c r="F43" s="98">
        <v>285</v>
      </c>
      <c r="G43" s="99" t="s">
        <v>318</v>
      </c>
      <c r="H43" s="100">
        <v>4</v>
      </c>
      <c r="I43" s="101"/>
      <c r="J43" s="102">
        <v>16027</v>
      </c>
      <c r="K43" s="102">
        <v>3186</v>
      </c>
      <c r="L43" s="102">
        <v>0</v>
      </c>
      <c r="M43" s="102">
        <v>1188</v>
      </c>
      <c r="N43" s="103">
        <v>20401</v>
      </c>
      <c r="O43" s="104"/>
      <c r="P43" s="105"/>
      <c r="Q43" s="105"/>
      <c r="S43" s="135"/>
      <c r="U43" s="136"/>
    </row>
    <row r="44" spans="1:21" ht="15" x14ac:dyDescent="0.25">
      <c r="A44" s="97">
        <v>412</v>
      </c>
      <c r="B44" s="98">
        <v>412035293</v>
      </c>
      <c r="C44" s="99" t="s">
        <v>497</v>
      </c>
      <c r="D44" s="98">
        <v>35</v>
      </c>
      <c r="E44" s="99" t="s">
        <v>68</v>
      </c>
      <c r="F44" s="98">
        <v>293</v>
      </c>
      <c r="G44" s="99" t="s">
        <v>326</v>
      </c>
      <c r="H44" s="100">
        <v>2.66</v>
      </c>
      <c r="I44" s="101"/>
      <c r="J44" s="102">
        <v>16883</v>
      </c>
      <c r="K44" s="102">
        <v>266</v>
      </c>
      <c r="L44" s="102">
        <v>0</v>
      </c>
      <c r="M44" s="102">
        <v>1188</v>
      </c>
      <c r="N44" s="103">
        <v>18337</v>
      </c>
      <c r="O44" s="104"/>
      <c r="P44" s="105"/>
      <c r="Q44" s="105"/>
      <c r="S44" s="135"/>
      <c r="U44" s="136"/>
    </row>
    <row r="45" spans="1:21" ht="15" x14ac:dyDescent="0.25">
      <c r="A45" s="97">
        <v>413</v>
      </c>
      <c r="B45" s="98">
        <v>413114056</v>
      </c>
      <c r="C45" s="99" t="s">
        <v>498</v>
      </c>
      <c r="D45" s="98">
        <v>114</v>
      </c>
      <c r="E45" s="99" t="s">
        <v>147</v>
      </c>
      <c r="F45" s="98">
        <v>56</v>
      </c>
      <c r="G45" s="99" t="s">
        <v>89</v>
      </c>
      <c r="H45" s="100">
        <v>0.09</v>
      </c>
      <c r="I45" s="101"/>
      <c r="J45" s="102">
        <v>12910</v>
      </c>
      <c r="K45" s="102">
        <v>3828</v>
      </c>
      <c r="L45" s="102">
        <v>0</v>
      </c>
      <c r="M45" s="102">
        <v>1188</v>
      </c>
      <c r="N45" s="103">
        <v>17926</v>
      </c>
      <c r="O45" s="104"/>
      <c r="P45" s="105"/>
      <c r="Q45" s="105"/>
      <c r="S45" s="135"/>
      <c r="U45" s="136"/>
    </row>
    <row r="46" spans="1:21" ht="15" x14ac:dyDescent="0.25">
      <c r="A46" s="97">
        <v>413</v>
      </c>
      <c r="B46" s="98">
        <v>413114091</v>
      </c>
      <c r="C46" s="99" t="s">
        <v>498</v>
      </c>
      <c r="D46" s="98">
        <v>114</v>
      </c>
      <c r="E46" s="99" t="s">
        <v>147</v>
      </c>
      <c r="F46" s="98">
        <v>91</v>
      </c>
      <c r="G46" s="99" t="s">
        <v>124</v>
      </c>
      <c r="H46" s="100">
        <v>3</v>
      </c>
      <c r="I46" s="101"/>
      <c r="J46" s="102">
        <v>12565</v>
      </c>
      <c r="K46" s="102">
        <v>14183</v>
      </c>
      <c r="L46" s="102">
        <v>0</v>
      </c>
      <c r="M46" s="102">
        <v>1188</v>
      </c>
      <c r="N46" s="103">
        <v>27936</v>
      </c>
      <c r="O46" s="104"/>
      <c r="P46" s="105"/>
      <c r="Q46" s="105"/>
      <c r="S46" s="135"/>
      <c r="U46" s="136"/>
    </row>
    <row r="47" spans="1:21" ht="15" x14ac:dyDescent="0.25">
      <c r="A47" s="97">
        <v>413</v>
      </c>
      <c r="B47" s="98">
        <v>413114114</v>
      </c>
      <c r="C47" s="99" t="s">
        <v>498</v>
      </c>
      <c r="D47" s="98">
        <v>114</v>
      </c>
      <c r="E47" s="99" t="s">
        <v>147</v>
      </c>
      <c r="F47" s="98">
        <v>114</v>
      </c>
      <c r="G47" s="99" t="s">
        <v>147</v>
      </c>
      <c r="H47" s="100">
        <v>93.77</v>
      </c>
      <c r="I47" s="101"/>
      <c r="J47" s="102">
        <v>14485</v>
      </c>
      <c r="K47" s="102">
        <v>3210</v>
      </c>
      <c r="L47" s="102">
        <v>0</v>
      </c>
      <c r="M47" s="102">
        <v>1188</v>
      </c>
      <c r="N47" s="103">
        <v>18883</v>
      </c>
      <c r="O47" s="104"/>
      <c r="P47" s="105"/>
      <c r="Q47" s="105"/>
      <c r="S47" s="135"/>
      <c r="U47" s="136"/>
    </row>
    <row r="48" spans="1:21" ht="15" x14ac:dyDescent="0.25">
      <c r="A48" s="97">
        <v>413</v>
      </c>
      <c r="B48" s="98">
        <v>413114127</v>
      </c>
      <c r="C48" s="99" t="s">
        <v>498</v>
      </c>
      <c r="D48" s="98">
        <v>114</v>
      </c>
      <c r="E48" s="99" t="s">
        <v>147</v>
      </c>
      <c r="F48" s="98">
        <v>127</v>
      </c>
      <c r="G48" s="99" t="s">
        <v>160</v>
      </c>
      <c r="H48" s="100">
        <v>1</v>
      </c>
      <c r="I48" s="101"/>
      <c r="J48" s="102">
        <v>12565</v>
      </c>
      <c r="K48" s="102">
        <v>12623</v>
      </c>
      <c r="L48" s="102">
        <v>0</v>
      </c>
      <c r="M48" s="102">
        <v>1188</v>
      </c>
      <c r="N48" s="103">
        <v>26376</v>
      </c>
      <c r="O48" s="104"/>
      <c r="P48" s="105"/>
      <c r="Q48" s="105"/>
      <c r="S48" s="135"/>
      <c r="U48" s="136"/>
    </row>
    <row r="49" spans="1:21" ht="15" x14ac:dyDescent="0.25">
      <c r="A49" s="97">
        <v>413</v>
      </c>
      <c r="B49" s="98">
        <v>413114210</v>
      </c>
      <c r="C49" s="99" t="s">
        <v>498</v>
      </c>
      <c r="D49" s="98">
        <v>114</v>
      </c>
      <c r="E49" s="99" t="s">
        <v>147</v>
      </c>
      <c r="F49" s="98">
        <v>210</v>
      </c>
      <c r="G49" s="99" t="s">
        <v>243</v>
      </c>
      <c r="H49" s="100">
        <v>2.66</v>
      </c>
      <c r="I49" s="101"/>
      <c r="J49" s="102">
        <v>12565</v>
      </c>
      <c r="K49" s="102">
        <v>5283</v>
      </c>
      <c r="L49" s="102">
        <v>0</v>
      </c>
      <c r="M49" s="102">
        <v>1188</v>
      </c>
      <c r="N49" s="103">
        <v>19036</v>
      </c>
      <c r="O49" s="104"/>
      <c r="P49" s="105"/>
      <c r="Q49" s="105"/>
      <c r="S49" s="135"/>
      <c r="U49" s="136"/>
    </row>
    <row r="50" spans="1:21" ht="15" x14ac:dyDescent="0.25">
      <c r="A50" s="97">
        <v>413</v>
      </c>
      <c r="B50" s="98">
        <v>413114253</v>
      </c>
      <c r="C50" s="99" t="s">
        <v>498</v>
      </c>
      <c r="D50" s="98">
        <v>114</v>
      </c>
      <c r="E50" s="99" t="s">
        <v>147</v>
      </c>
      <c r="F50" s="98">
        <v>253</v>
      </c>
      <c r="G50" s="99" t="s">
        <v>286</v>
      </c>
      <c r="H50" s="100">
        <v>0.47</v>
      </c>
      <c r="I50" s="101"/>
      <c r="J50" s="102">
        <v>12565</v>
      </c>
      <c r="K50" s="102">
        <v>20895</v>
      </c>
      <c r="L50" s="102">
        <v>0</v>
      </c>
      <c r="M50" s="102">
        <v>1188</v>
      </c>
      <c r="N50" s="103">
        <v>34648</v>
      </c>
      <c r="O50" s="104"/>
      <c r="P50" s="105"/>
      <c r="Q50" s="105"/>
      <c r="S50" s="135"/>
      <c r="U50" s="136"/>
    </row>
    <row r="51" spans="1:21" ht="15" x14ac:dyDescent="0.25">
      <c r="A51" s="97">
        <v>413</v>
      </c>
      <c r="B51" s="98">
        <v>413114312</v>
      </c>
      <c r="C51" s="99" t="s">
        <v>498</v>
      </c>
      <c r="D51" s="98">
        <v>114</v>
      </c>
      <c r="E51" s="99" t="s">
        <v>147</v>
      </c>
      <c r="F51" s="98">
        <v>312</v>
      </c>
      <c r="G51" s="99" t="s">
        <v>345</v>
      </c>
      <c r="H51" s="100">
        <v>3.54</v>
      </c>
      <c r="I51" s="101"/>
      <c r="J51" s="102">
        <v>11615</v>
      </c>
      <c r="K51" s="102">
        <v>7678</v>
      </c>
      <c r="L51" s="102">
        <v>0</v>
      </c>
      <c r="M51" s="102">
        <v>1188</v>
      </c>
      <c r="N51" s="103">
        <v>20481</v>
      </c>
      <c r="O51" s="104"/>
      <c r="P51" s="105"/>
      <c r="Q51" s="105"/>
      <c r="S51" s="135"/>
      <c r="U51" s="136"/>
    </row>
    <row r="52" spans="1:21" ht="15" x14ac:dyDescent="0.25">
      <c r="A52" s="97">
        <v>413</v>
      </c>
      <c r="B52" s="98">
        <v>413114605</v>
      </c>
      <c r="C52" s="99" t="s">
        <v>498</v>
      </c>
      <c r="D52" s="98">
        <v>114</v>
      </c>
      <c r="E52" s="99" t="s">
        <v>147</v>
      </c>
      <c r="F52" s="98">
        <v>605</v>
      </c>
      <c r="G52" s="99" t="s">
        <v>389</v>
      </c>
      <c r="H52" s="100">
        <v>3</v>
      </c>
      <c r="I52" s="101"/>
      <c r="J52" s="102">
        <v>16054</v>
      </c>
      <c r="K52" s="102">
        <v>13287</v>
      </c>
      <c r="L52" s="102">
        <v>0</v>
      </c>
      <c r="M52" s="102">
        <v>1188</v>
      </c>
      <c r="N52" s="103">
        <v>30529</v>
      </c>
      <c r="O52" s="104"/>
      <c r="P52" s="105"/>
      <c r="Q52" s="105"/>
      <c r="S52" s="135"/>
      <c r="U52" s="136"/>
    </row>
    <row r="53" spans="1:21" ht="15" x14ac:dyDescent="0.25">
      <c r="A53" s="97">
        <v>413</v>
      </c>
      <c r="B53" s="98">
        <v>413114615</v>
      </c>
      <c r="C53" s="99" t="s">
        <v>498</v>
      </c>
      <c r="D53" s="98">
        <v>114</v>
      </c>
      <c r="E53" s="99" t="s">
        <v>147</v>
      </c>
      <c r="F53" s="98">
        <v>615</v>
      </c>
      <c r="G53" s="99" t="s">
        <v>391</v>
      </c>
      <c r="H53" s="100">
        <v>1</v>
      </c>
      <c r="I53" s="101"/>
      <c r="J53" s="102">
        <v>16181</v>
      </c>
      <c r="K53" s="102">
        <v>1194</v>
      </c>
      <c r="L53" s="102">
        <v>0</v>
      </c>
      <c r="M53" s="102">
        <v>1188</v>
      </c>
      <c r="N53" s="103">
        <v>18563</v>
      </c>
      <c r="O53" s="104"/>
      <c r="P53" s="105"/>
      <c r="Q53" s="105"/>
      <c r="S53" s="135"/>
      <c r="U53" s="136"/>
    </row>
    <row r="54" spans="1:21" ht="15" x14ac:dyDescent="0.25">
      <c r="A54" s="97">
        <v>413</v>
      </c>
      <c r="B54" s="98">
        <v>413114670</v>
      </c>
      <c r="C54" s="99" t="s">
        <v>498</v>
      </c>
      <c r="D54" s="98">
        <v>114</v>
      </c>
      <c r="E54" s="99" t="s">
        <v>147</v>
      </c>
      <c r="F54" s="98">
        <v>670</v>
      </c>
      <c r="G54" s="99" t="s">
        <v>407</v>
      </c>
      <c r="H54" s="100">
        <v>8.3999999999999986</v>
      </c>
      <c r="I54" s="101"/>
      <c r="J54" s="102">
        <v>13556</v>
      </c>
      <c r="K54" s="102">
        <v>10056</v>
      </c>
      <c r="L54" s="102">
        <v>0</v>
      </c>
      <c r="M54" s="102">
        <v>1188</v>
      </c>
      <c r="N54" s="103">
        <v>24800</v>
      </c>
      <c r="O54" s="104"/>
      <c r="P54" s="105"/>
      <c r="Q54" s="105"/>
      <c r="S54" s="135"/>
      <c r="U54" s="136"/>
    </row>
    <row r="55" spans="1:21" ht="15" x14ac:dyDescent="0.25">
      <c r="A55" s="97">
        <v>413</v>
      </c>
      <c r="B55" s="98">
        <v>413114674</v>
      </c>
      <c r="C55" s="99" t="s">
        <v>498</v>
      </c>
      <c r="D55" s="98">
        <v>114</v>
      </c>
      <c r="E55" s="99" t="s">
        <v>147</v>
      </c>
      <c r="F55" s="98">
        <v>674</v>
      </c>
      <c r="G55" s="99" t="s">
        <v>410</v>
      </c>
      <c r="H55" s="100">
        <v>46.370000000000005</v>
      </c>
      <c r="I55" s="101"/>
      <c r="J55" s="102">
        <v>15329</v>
      </c>
      <c r="K55" s="102">
        <v>6236</v>
      </c>
      <c r="L55" s="102">
        <v>0</v>
      </c>
      <c r="M55" s="102">
        <v>1188</v>
      </c>
      <c r="N55" s="103">
        <v>22753</v>
      </c>
      <c r="O55" s="104"/>
      <c r="P55" s="105"/>
      <c r="Q55" s="105"/>
      <c r="S55" s="135"/>
      <c r="U55" s="136"/>
    </row>
    <row r="56" spans="1:21" ht="15" x14ac:dyDescent="0.25">
      <c r="A56" s="97">
        <v>413</v>
      </c>
      <c r="B56" s="98">
        <v>413114683</v>
      </c>
      <c r="C56" s="99" t="s">
        <v>498</v>
      </c>
      <c r="D56" s="98">
        <v>114</v>
      </c>
      <c r="E56" s="99" t="s">
        <v>147</v>
      </c>
      <c r="F56" s="98">
        <v>683</v>
      </c>
      <c r="G56" s="99" t="s">
        <v>413</v>
      </c>
      <c r="H56" s="100">
        <v>0.2</v>
      </c>
      <c r="I56" s="101"/>
      <c r="J56" s="102">
        <v>13503</v>
      </c>
      <c r="K56" s="102">
        <v>11113</v>
      </c>
      <c r="L56" s="102">
        <v>0</v>
      </c>
      <c r="M56" s="102">
        <v>1188</v>
      </c>
      <c r="N56" s="103">
        <v>25804</v>
      </c>
      <c r="O56" s="104"/>
      <c r="P56" s="105"/>
      <c r="Q56" s="105"/>
      <c r="S56" s="135"/>
      <c r="U56" s="136"/>
    </row>
    <row r="57" spans="1:21" ht="15" x14ac:dyDescent="0.25">
      <c r="A57" s="97">
        <v>413</v>
      </c>
      <c r="B57" s="98">
        <v>413114717</v>
      </c>
      <c r="C57" s="99" t="s">
        <v>498</v>
      </c>
      <c r="D57" s="98">
        <v>114</v>
      </c>
      <c r="E57" s="99" t="s">
        <v>147</v>
      </c>
      <c r="F57" s="98">
        <v>717</v>
      </c>
      <c r="G57" s="99" t="s">
        <v>423</v>
      </c>
      <c r="H57" s="100">
        <v>19.38</v>
      </c>
      <c r="I57" s="101"/>
      <c r="J57" s="102">
        <v>15772</v>
      </c>
      <c r="K57" s="102">
        <v>9487</v>
      </c>
      <c r="L57" s="102">
        <v>0</v>
      </c>
      <c r="M57" s="102">
        <v>1188</v>
      </c>
      <c r="N57" s="103">
        <v>26447</v>
      </c>
      <c r="O57" s="104"/>
      <c r="P57" s="105"/>
      <c r="Q57" s="105"/>
      <c r="S57" s="135"/>
      <c r="U57" s="136"/>
    </row>
    <row r="58" spans="1:21" ht="15" x14ac:dyDescent="0.25">
      <c r="A58" s="97">
        <v>413</v>
      </c>
      <c r="B58" s="98">
        <v>413114750</v>
      </c>
      <c r="C58" s="99" t="s">
        <v>498</v>
      </c>
      <c r="D58" s="98">
        <v>114</v>
      </c>
      <c r="E58" s="99" t="s">
        <v>147</v>
      </c>
      <c r="F58" s="98">
        <v>750</v>
      </c>
      <c r="G58" s="99" t="s">
        <v>431</v>
      </c>
      <c r="H58" s="100">
        <v>16.16</v>
      </c>
      <c r="I58" s="101"/>
      <c r="J58" s="102">
        <v>14735</v>
      </c>
      <c r="K58" s="102">
        <v>9317</v>
      </c>
      <c r="L58" s="102">
        <v>0</v>
      </c>
      <c r="M58" s="102">
        <v>1188</v>
      </c>
      <c r="N58" s="103">
        <v>25240</v>
      </c>
      <c r="O58" s="104"/>
      <c r="P58" s="105"/>
      <c r="Q58" s="105"/>
      <c r="S58" s="135"/>
      <c r="U58" s="136"/>
    </row>
    <row r="59" spans="1:21" ht="15" x14ac:dyDescent="0.25">
      <c r="A59" s="97">
        <v>413</v>
      </c>
      <c r="B59" s="98">
        <v>413114755</v>
      </c>
      <c r="C59" s="99" t="s">
        <v>498</v>
      </c>
      <c r="D59" s="98">
        <v>114</v>
      </c>
      <c r="E59" s="99" t="s">
        <v>147</v>
      </c>
      <c r="F59" s="98">
        <v>755</v>
      </c>
      <c r="G59" s="99" t="s">
        <v>433</v>
      </c>
      <c r="H59" s="100">
        <v>15</v>
      </c>
      <c r="I59" s="101"/>
      <c r="J59" s="102">
        <v>13207</v>
      </c>
      <c r="K59" s="102">
        <v>5293</v>
      </c>
      <c r="L59" s="102">
        <v>0</v>
      </c>
      <c r="M59" s="102">
        <v>1188</v>
      </c>
      <c r="N59" s="103">
        <v>19688</v>
      </c>
      <c r="O59" s="104"/>
      <c r="P59" s="105"/>
      <c r="Q59" s="105"/>
      <c r="S59" s="135"/>
      <c r="U59" s="136"/>
    </row>
    <row r="60" spans="1:21" ht="15" x14ac:dyDescent="0.25">
      <c r="A60" s="97">
        <v>414</v>
      </c>
      <c r="B60" s="98">
        <v>414603063</v>
      </c>
      <c r="C60" s="99" t="s">
        <v>499</v>
      </c>
      <c r="D60" s="98">
        <v>603</v>
      </c>
      <c r="E60" s="99" t="s">
        <v>500</v>
      </c>
      <c r="F60" s="98">
        <v>63</v>
      </c>
      <c r="G60" s="99" t="s">
        <v>96</v>
      </c>
      <c r="H60" s="100">
        <v>2.42</v>
      </c>
      <c r="I60" s="101"/>
      <c r="J60" s="102">
        <v>14658</v>
      </c>
      <c r="K60" s="102">
        <v>2168</v>
      </c>
      <c r="L60" s="102">
        <v>0</v>
      </c>
      <c r="M60" s="102">
        <v>1188</v>
      </c>
      <c r="N60" s="103">
        <v>18014</v>
      </c>
      <c r="O60" s="104"/>
      <c r="P60" s="105"/>
      <c r="Q60" s="105"/>
      <c r="S60" s="135"/>
      <c r="U60" s="136"/>
    </row>
    <row r="61" spans="1:21" ht="15" x14ac:dyDescent="0.25">
      <c r="A61" s="97">
        <v>414</v>
      </c>
      <c r="B61" s="98">
        <v>414603098</v>
      </c>
      <c r="C61" s="99" t="s">
        <v>499</v>
      </c>
      <c r="D61" s="98">
        <v>603</v>
      </c>
      <c r="E61" s="99" t="s">
        <v>500</v>
      </c>
      <c r="F61" s="98">
        <v>98</v>
      </c>
      <c r="G61" s="99" t="s">
        <v>131</v>
      </c>
      <c r="H61" s="100">
        <v>2</v>
      </c>
      <c r="I61" s="101"/>
      <c r="J61" s="102">
        <v>16941</v>
      </c>
      <c r="K61" s="102">
        <v>14296</v>
      </c>
      <c r="L61" s="102">
        <v>0</v>
      </c>
      <c r="M61" s="102">
        <v>1188</v>
      </c>
      <c r="N61" s="103">
        <v>32425</v>
      </c>
      <c r="O61" s="104"/>
      <c r="P61" s="105"/>
      <c r="Q61" s="105"/>
      <c r="S61" s="135"/>
      <c r="U61" s="136"/>
    </row>
    <row r="62" spans="1:21" ht="15" x14ac:dyDescent="0.25">
      <c r="A62" s="97">
        <v>414</v>
      </c>
      <c r="B62" s="98">
        <v>414603114</v>
      </c>
      <c r="C62" s="99" t="s">
        <v>499</v>
      </c>
      <c r="D62" s="98">
        <v>603</v>
      </c>
      <c r="E62" s="99" t="s">
        <v>500</v>
      </c>
      <c r="F62" s="98">
        <v>114</v>
      </c>
      <c r="G62" s="99" t="s">
        <v>147</v>
      </c>
      <c r="H62" s="100">
        <v>0.31</v>
      </c>
      <c r="I62" s="101"/>
      <c r="J62" s="102">
        <v>15896</v>
      </c>
      <c r="K62" s="102">
        <v>3523</v>
      </c>
      <c r="L62" s="102">
        <v>0</v>
      </c>
      <c r="M62" s="102">
        <v>1188</v>
      </c>
      <c r="N62" s="103">
        <v>20607</v>
      </c>
      <c r="O62" s="104"/>
      <c r="P62" s="105"/>
      <c r="Q62" s="105"/>
      <c r="S62" s="135"/>
      <c r="U62" s="136"/>
    </row>
    <row r="63" spans="1:21" ht="15" x14ac:dyDescent="0.25">
      <c r="A63" s="97">
        <v>414</v>
      </c>
      <c r="B63" s="98">
        <v>414603121</v>
      </c>
      <c r="C63" s="99" t="s">
        <v>499</v>
      </c>
      <c r="D63" s="98">
        <v>603</v>
      </c>
      <c r="E63" s="99" t="s">
        <v>500</v>
      </c>
      <c r="F63" s="98">
        <v>121</v>
      </c>
      <c r="G63" s="99" t="s">
        <v>154</v>
      </c>
      <c r="H63" s="100">
        <v>0.5</v>
      </c>
      <c r="I63" s="101"/>
      <c r="J63" s="102">
        <v>17384</v>
      </c>
      <c r="K63" s="102">
        <v>15033</v>
      </c>
      <c r="L63" s="102">
        <v>0</v>
      </c>
      <c r="M63" s="102">
        <v>1188</v>
      </c>
      <c r="N63" s="103">
        <v>33605</v>
      </c>
      <c r="O63" s="104"/>
      <c r="P63" s="105"/>
      <c r="Q63" s="105"/>
      <c r="S63" s="135"/>
      <c r="U63" s="136"/>
    </row>
    <row r="64" spans="1:21" ht="15" x14ac:dyDescent="0.25">
      <c r="A64" s="97">
        <v>414</v>
      </c>
      <c r="B64" s="98">
        <v>414603150</v>
      </c>
      <c r="C64" s="99" t="s">
        <v>499</v>
      </c>
      <c r="D64" s="98">
        <v>603</v>
      </c>
      <c r="E64" s="99" t="s">
        <v>500</v>
      </c>
      <c r="F64" s="98">
        <v>150</v>
      </c>
      <c r="G64" s="99" t="s">
        <v>183</v>
      </c>
      <c r="H64" s="100">
        <v>1.75</v>
      </c>
      <c r="I64" s="101"/>
      <c r="J64" s="102">
        <v>10664</v>
      </c>
      <c r="K64" s="102">
        <v>6275</v>
      </c>
      <c r="L64" s="102">
        <v>0</v>
      </c>
      <c r="M64" s="102">
        <v>1188</v>
      </c>
      <c r="N64" s="103">
        <v>18127</v>
      </c>
      <c r="O64" s="104"/>
      <c r="P64" s="105"/>
      <c r="Q64" s="105"/>
      <c r="S64" s="135"/>
      <c r="U64" s="136"/>
    </row>
    <row r="65" spans="1:21" ht="15" x14ac:dyDescent="0.25">
      <c r="A65" s="97">
        <v>414</v>
      </c>
      <c r="B65" s="98">
        <v>414603209</v>
      </c>
      <c r="C65" s="99" t="s">
        <v>499</v>
      </c>
      <c r="D65" s="98">
        <v>603</v>
      </c>
      <c r="E65" s="99" t="s">
        <v>500</v>
      </c>
      <c r="F65" s="98">
        <v>209</v>
      </c>
      <c r="G65" s="99" t="s">
        <v>242</v>
      </c>
      <c r="H65" s="100">
        <v>86.11999999999999</v>
      </c>
      <c r="I65" s="101"/>
      <c r="J65" s="102">
        <v>17449</v>
      </c>
      <c r="K65" s="102">
        <v>3107</v>
      </c>
      <c r="L65" s="102">
        <v>0</v>
      </c>
      <c r="M65" s="102">
        <v>1188</v>
      </c>
      <c r="N65" s="103">
        <v>21744</v>
      </c>
      <c r="O65" s="104"/>
      <c r="P65" s="105"/>
      <c r="Q65" s="105"/>
      <c r="S65" s="135"/>
      <c r="U65" s="136"/>
    </row>
    <row r="66" spans="1:21" ht="15" x14ac:dyDescent="0.25">
      <c r="A66" s="97">
        <v>414</v>
      </c>
      <c r="B66" s="98">
        <v>414603236</v>
      </c>
      <c r="C66" s="99" t="s">
        <v>499</v>
      </c>
      <c r="D66" s="98">
        <v>603</v>
      </c>
      <c r="E66" s="99" t="s">
        <v>500</v>
      </c>
      <c r="F66" s="98">
        <v>236</v>
      </c>
      <c r="G66" s="99" t="s">
        <v>269</v>
      </c>
      <c r="H66" s="100">
        <v>160.80999999999997</v>
      </c>
      <c r="I66" s="101"/>
      <c r="J66" s="102">
        <v>17150</v>
      </c>
      <c r="K66" s="102">
        <v>2557</v>
      </c>
      <c r="L66" s="102">
        <v>0</v>
      </c>
      <c r="M66" s="102">
        <v>1188</v>
      </c>
      <c r="N66" s="103">
        <v>20895</v>
      </c>
      <c r="O66" s="104"/>
      <c r="P66" s="105"/>
      <c r="Q66" s="105"/>
      <c r="S66" s="135"/>
      <c r="U66" s="136"/>
    </row>
    <row r="67" spans="1:21" ht="15" x14ac:dyDescent="0.25">
      <c r="A67" s="97">
        <v>414</v>
      </c>
      <c r="B67" s="98">
        <v>414603263</v>
      </c>
      <c r="C67" s="99" t="s">
        <v>499</v>
      </c>
      <c r="D67" s="98">
        <v>603</v>
      </c>
      <c r="E67" s="99" t="s">
        <v>500</v>
      </c>
      <c r="F67" s="98">
        <v>263</v>
      </c>
      <c r="G67" s="99" t="s">
        <v>296</v>
      </c>
      <c r="H67" s="100">
        <v>2.2400000000000002</v>
      </c>
      <c r="I67" s="101"/>
      <c r="J67" s="102">
        <v>12565</v>
      </c>
      <c r="K67" s="102">
        <v>9495</v>
      </c>
      <c r="L67" s="102">
        <v>0</v>
      </c>
      <c r="M67" s="102">
        <v>1188</v>
      </c>
      <c r="N67" s="103">
        <v>23248</v>
      </c>
      <c r="O67" s="104"/>
      <c r="P67" s="105"/>
      <c r="Q67" s="105"/>
      <c r="S67" s="135"/>
      <c r="U67" s="136"/>
    </row>
    <row r="68" spans="1:21" ht="15" x14ac:dyDescent="0.25">
      <c r="A68" s="97">
        <v>414</v>
      </c>
      <c r="B68" s="98">
        <v>414603603</v>
      </c>
      <c r="C68" s="99" t="s">
        <v>499</v>
      </c>
      <c r="D68" s="98">
        <v>603</v>
      </c>
      <c r="E68" s="99" t="s">
        <v>500</v>
      </c>
      <c r="F68" s="98">
        <v>603</v>
      </c>
      <c r="G68" s="99" t="s">
        <v>500</v>
      </c>
      <c r="H68" s="100">
        <v>71.36</v>
      </c>
      <c r="I68" s="101"/>
      <c r="J68" s="102">
        <v>15826</v>
      </c>
      <c r="K68" s="102">
        <v>1687</v>
      </c>
      <c r="L68" s="102">
        <v>0</v>
      </c>
      <c r="M68" s="102">
        <v>1188</v>
      </c>
      <c r="N68" s="103">
        <v>18701</v>
      </c>
      <c r="O68" s="104"/>
      <c r="P68" s="105"/>
      <c r="Q68" s="105"/>
      <c r="S68" s="135"/>
      <c r="U68" s="136"/>
    </row>
    <row r="69" spans="1:21" ht="15" x14ac:dyDescent="0.25">
      <c r="A69" s="97">
        <v>414</v>
      </c>
      <c r="B69" s="98">
        <v>414603618</v>
      </c>
      <c r="C69" s="99" t="s">
        <v>499</v>
      </c>
      <c r="D69" s="98">
        <v>603</v>
      </c>
      <c r="E69" s="99" t="s">
        <v>500</v>
      </c>
      <c r="F69" s="98">
        <v>618</v>
      </c>
      <c r="G69" s="99" t="s">
        <v>393</v>
      </c>
      <c r="H69" s="100">
        <v>0.06</v>
      </c>
      <c r="I69" s="101"/>
      <c r="J69" s="102">
        <v>16052</v>
      </c>
      <c r="K69" s="102">
        <v>13589</v>
      </c>
      <c r="L69" s="102">
        <v>0</v>
      </c>
      <c r="M69" s="102">
        <v>1188</v>
      </c>
      <c r="N69" s="103">
        <v>30829</v>
      </c>
      <c r="O69" s="104"/>
      <c r="P69" s="105"/>
      <c r="Q69" s="105"/>
      <c r="S69" s="135"/>
      <c r="U69" s="136"/>
    </row>
    <row r="70" spans="1:21" ht="15" x14ac:dyDescent="0.25">
      <c r="A70" s="97">
        <v>414</v>
      </c>
      <c r="B70" s="98">
        <v>414603635</v>
      </c>
      <c r="C70" s="99" t="s">
        <v>499</v>
      </c>
      <c r="D70" s="98">
        <v>603</v>
      </c>
      <c r="E70" s="99" t="s">
        <v>500</v>
      </c>
      <c r="F70" s="98">
        <v>635</v>
      </c>
      <c r="G70" s="99" t="s">
        <v>398</v>
      </c>
      <c r="H70" s="100">
        <v>18.64</v>
      </c>
      <c r="I70" s="101"/>
      <c r="J70" s="102">
        <v>14177</v>
      </c>
      <c r="K70" s="102">
        <v>3648</v>
      </c>
      <c r="L70" s="102">
        <v>0</v>
      </c>
      <c r="M70" s="102">
        <v>1188</v>
      </c>
      <c r="N70" s="103">
        <v>19013</v>
      </c>
      <c r="O70" s="104"/>
      <c r="P70" s="105"/>
      <c r="Q70" s="105"/>
      <c r="S70" s="135"/>
      <c r="U70" s="136"/>
    </row>
    <row r="71" spans="1:21" ht="15" x14ac:dyDescent="0.25">
      <c r="A71" s="97">
        <v>414</v>
      </c>
      <c r="B71" s="98">
        <v>414603715</v>
      </c>
      <c r="C71" s="99" t="s">
        <v>499</v>
      </c>
      <c r="D71" s="98">
        <v>603</v>
      </c>
      <c r="E71" s="99" t="s">
        <v>500</v>
      </c>
      <c r="F71" s="98">
        <v>715</v>
      </c>
      <c r="G71" s="99" t="s">
        <v>422</v>
      </c>
      <c r="H71" s="100">
        <v>10.26</v>
      </c>
      <c r="I71" s="101"/>
      <c r="J71" s="102">
        <v>14310</v>
      </c>
      <c r="K71" s="102">
        <v>7146</v>
      </c>
      <c r="L71" s="102">
        <v>0</v>
      </c>
      <c r="M71" s="102">
        <v>1188</v>
      </c>
      <c r="N71" s="103">
        <v>22644</v>
      </c>
      <c r="O71" s="104"/>
      <c r="P71" s="105"/>
      <c r="Q71" s="105"/>
      <c r="S71" s="135"/>
      <c r="U71" s="136"/>
    </row>
    <row r="72" spans="1:21" ht="15" x14ac:dyDescent="0.25">
      <c r="A72" s="97">
        <v>416</v>
      </c>
      <c r="B72" s="98">
        <v>416035016</v>
      </c>
      <c r="C72" s="99" t="s">
        <v>501</v>
      </c>
      <c r="D72" s="98">
        <v>35</v>
      </c>
      <c r="E72" s="99" t="s">
        <v>68</v>
      </c>
      <c r="F72" s="98">
        <v>16</v>
      </c>
      <c r="G72" s="99" t="s">
        <v>49</v>
      </c>
      <c r="H72" s="100">
        <v>1</v>
      </c>
      <c r="I72" s="101"/>
      <c r="J72" s="102">
        <v>16158</v>
      </c>
      <c r="K72" s="102">
        <v>370</v>
      </c>
      <c r="L72" s="102">
        <v>0</v>
      </c>
      <c r="M72" s="102">
        <v>1188</v>
      </c>
      <c r="N72" s="103">
        <v>17716</v>
      </c>
      <c r="O72" s="104"/>
      <c r="P72" s="105"/>
      <c r="Q72" s="105"/>
      <c r="S72" s="135"/>
      <c r="U72" s="136"/>
    </row>
    <row r="73" spans="1:21" ht="15" x14ac:dyDescent="0.25">
      <c r="A73" s="97">
        <v>416</v>
      </c>
      <c r="B73" s="98">
        <v>416035018</v>
      </c>
      <c r="C73" s="99" t="s">
        <v>501</v>
      </c>
      <c r="D73" s="98">
        <v>35</v>
      </c>
      <c r="E73" s="99" t="s">
        <v>68</v>
      </c>
      <c r="F73" s="98">
        <v>18</v>
      </c>
      <c r="G73" s="99" t="s">
        <v>51</v>
      </c>
      <c r="H73" s="100">
        <v>1</v>
      </c>
      <c r="I73" s="101"/>
      <c r="J73" s="102">
        <v>20674</v>
      </c>
      <c r="K73" s="102">
        <v>9859</v>
      </c>
      <c r="L73" s="102">
        <v>0</v>
      </c>
      <c r="M73" s="102">
        <v>1188</v>
      </c>
      <c r="N73" s="103">
        <v>31721</v>
      </c>
      <c r="O73" s="104"/>
      <c r="P73" s="105"/>
      <c r="Q73" s="105"/>
      <c r="S73" s="135"/>
      <c r="U73" s="136"/>
    </row>
    <row r="74" spans="1:21" ht="15" x14ac:dyDescent="0.25">
      <c r="A74" s="97">
        <v>416</v>
      </c>
      <c r="B74" s="98">
        <v>416035030</v>
      </c>
      <c r="C74" s="99" t="s">
        <v>501</v>
      </c>
      <c r="D74" s="98">
        <v>35</v>
      </c>
      <c r="E74" s="99" t="s">
        <v>68</v>
      </c>
      <c r="F74" s="98">
        <v>30</v>
      </c>
      <c r="G74" s="99" t="s">
        <v>63</v>
      </c>
      <c r="H74" s="100">
        <v>1</v>
      </c>
      <c r="I74" s="101"/>
      <c r="J74" s="102">
        <v>17663</v>
      </c>
      <c r="K74" s="102">
        <v>5112</v>
      </c>
      <c r="L74" s="102">
        <v>0</v>
      </c>
      <c r="M74" s="102">
        <v>1188</v>
      </c>
      <c r="N74" s="103">
        <v>23963</v>
      </c>
      <c r="O74" s="104"/>
      <c r="P74" s="105"/>
      <c r="Q74" s="105"/>
      <c r="S74" s="135"/>
      <c r="U74" s="136"/>
    </row>
    <row r="75" spans="1:21" ht="15" x14ac:dyDescent="0.25">
      <c r="A75" s="97">
        <v>416</v>
      </c>
      <c r="B75" s="98">
        <v>416035035</v>
      </c>
      <c r="C75" s="99" t="s">
        <v>501</v>
      </c>
      <c r="D75" s="98">
        <v>35</v>
      </c>
      <c r="E75" s="99" t="s">
        <v>68</v>
      </c>
      <c r="F75" s="98">
        <v>35</v>
      </c>
      <c r="G75" s="99" t="s">
        <v>68</v>
      </c>
      <c r="H75" s="100">
        <v>659.87</v>
      </c>
      <c r="I75" s="101"/>
      <c r="J75" s="102">
        <v>19528</v>
      </c>
      <c r="K75" s="102">
        <v>7512</v>
      </c>
      <c r="L75" s="102">
        <v>0</v>
      </c>
      <c r="M75" s="102">
        <v>1188</v>
      </c>
      <c r="N75" s="103">
        <v>28228</v>
      </c>
      <c r="O75" s="104"/>
      <c r="P75" s="105"/>
      <c r="Q75" s="105"/>
      <c r="S75" s="135"/>
      <c r="U75" s="136"/>
    </row>
    <row r="76" spans="1:21" ht="15" x14ac:dyDescent="0.25">
      <c r="A76" s="97">
        <v>416</v>
      </c>
      <c r="B76" s="98">
        <v>416035044</v>
      </c>
      <c r="C76" s="99" t="s">
        <v>501</v>
      </c>
      <c r="D76" s="98">
        <v>35</v>
      </c>
      <c r="E76" s="99" t="s">
        <v>68</v>
      </c>
      <c r="F76" s="98">
        <v>44</v>
      </c>
      <c r="G76" s="99" t="s">
        <v>77</v>
      </c>
      <c r="H76" s="100">
        <v>4.21</v>
      </c>
      <c r="I76" s="101"/>
      <c r="J76" s="102">
        <v>18299</v>
      </c>
      <c r="K76" s="102">
        <v>0</v>
      </c>
      <c r="L76" s="102">
        <v>0</v>
      </c>
      <c r="M76" s="102">
        <v>1188</v>
      </c>
      <c r="N76" s="103">
        <v>19487</v>
      </c>
      <c r="O76" s="104"/>
      <c r="P76" s="105"/>
      <c r="Q76" s="105"/>
      <c r="S76" s="135"/>
      <c r="U76" s="136"/>
    </row>
    <row r="77" spans="1:21" ht="15" x14ac:dyDescent="0.25">
      <c r="A77" s="97">
        <v>416</v>
      </c>
      <c r="B77" s="98">
        <v>416035046</v>
      </c>
      <c r="C77" s="99" t="s">
        <v>501</v>
      </c>
      <c r="D77" s="98">
        <v>35</v>
      </c>
      <c r="E77" s="99" t="s">
        <v>68</v>
      </c>
      <c r="F77" s="98">
        <v>46</v>
      </c>
      <c r="G77" s="99" t="s">
        <v>79</v>
      </c>
      <c r="H77" s="100">
        <v>0.86</v>
      </c>
      <c r="I77" s="101"/>
      <c r="J77" s="102">
        <v>13334</v>
      </c>
      <c r="K77" s="102">
        <v>12916</v>
      </c>
      <c r="L77" s="102">
        <v>0</v>
      </c>
      <c r="M77" s="102">
        <v>1188</v>
      </c>
      <c r="N77" s="103">
        <v>27438</v>
      </c>
      <c r="O77" s="104"/>
      <c r="P77" s="105"/>
      <c r="Q77" s="105"/>
      <c r="S77" s="135"/>
      <c r="U77" s="136"/>
    </row>
    <row r="78" spans="1:21" ht="15" x14ac:dyDescent="0.25">
      <c r="A78" s="97">
        <v>416</v>
      </c>
      <c r="B78" s="98">
        <v>416035050</v>
      </c>
      <c r="C78" s="99" t="s">
        <v>501</v>
      </c>
      <c r="D78" s="98">
        <v>35</v>
      </c>
      <c r="E78" s="99" t="s">
        <v>68</v>
      </c>
      <c r="F78" s="98">
        <v>50</v>
      </c>
      <c r="G78" s="99" t="s">
        <v>83</v>
      </c>
      <c r="H78" s="100">
        <v>1.24</v>
      </c>
      <c r="I78" s="101"/>
      <c r="J78" s="102">
        <v>19860</v>
      </c>
      <c r="K78" s="102">
        <v>8675</v>
      </c>
      <c r="L78" s="102">
        <v>0</v>
      </c>
      <c r="M78" s="102">
        <v>1188</v>
      </c>
      <c r="N78" s="103">
        <v>29723</v>
      </c>
      <c r="O78" s="104"/>
      <c r="P78" s="105"/>
      <c r="Q78" s="105"/>
      <c r="S78" s="135"/>
      <c r="U78" s="136"/>
    </row>
    <row r="79" spans="1:21" ht="15" x14ac:dyDescent="0.25">
      <c r="A79" s="97">
        <v>416</v>
      </c>
      <c r="B79" s="98">
        <v>416035073</v>
      </c>
      <c r="C79" s="99" t="s">
        <v>501</v>
      </c>
      <c r="D79" s="98">
        <v>35</v>
      </c>
      <c r="E79" s="99" t="s">
        <v>68</v>
      </c>
      <c r="F79" s="98">
        <v>73</v>
      </c>
      <c r="G79" s="99" t="s">
        <v>106</v>
      </c>
      <c r="H79" s="100">
        <v>1</v>
      </c>
      <c r="I79" s="101"/>
      <c r="J79" s="102">
        <v>13434</v>
      </c>
      <c r="K79" s="102">
        <v>9267</v>
      </c>
      <c r="L79" s="102">
        <v>0</v>
      </c>
      <c r="M79" s="102">
        <v>1188</v>
      </c>
      <c r="N79" s="103">
        <v>23889</v>
      </c>
      <c r="O79" s="104"/>
      <c r="P79" s="105"/>
      <c r="Q79" s="105"/>
      <c r="S79" s="135"/>
      <c r="U79" s="136"/>
    </row>
    <row r="80" spans="1:21" ht="15" x14ac:dyDescent="0.25">
      <c r="A80" s="97">
        <v>416</v>
      </c>
      <c r="B80" s="98">
        <v>416035133</v>
      </c>
      <c r="C80" s="99" t="s">
        <v>501</v>
      </c>
      <c r="D80" s="98">
        <v>35</v>
      </c>
      <c r="E80" s="99" t="s">
        <v>68</v>
      </c>
      <c r="F80" s="98">
        <v>133</v>
      </c>
      <c r="G80" s="99" t="s">
        <v>166</v>
      </c>
      <c r="H80" s="100">
        <v>1</v>
      </c>
      <c r="I80" s="101"/>
      <c r="J80" s="102">
        <v>14602</v>
      </c>
      <c r="K80" s="102">
        <v>246</v>
      </c>
      <c r="L80" s="102">
        <v>0</v>
      </c>
      <c r="M80" s="102">
        <v>1188</v>
      </c>
      <c r="N80" s="103">
        <v>16036</v>
      </c>
      <c r="O80" s="104"/>
      <c r="P80" s="105"/>
      <c r="Q80" s="105"/>
      <c r="S80" s="135"/>
      <c r="U80" s="136"/>
    </row>
    <row r="81" spans="1:21" ht="15" x14ac:dyDescent="0.25">
      <c r="A81" s="97">
        <v>416</v>
      </c>
      <c r="B81" s="98">
        <v>416035243</v>
      </c>
      <c r="C81" s="99" t="s">
        <v>501</v>
      </c>
      <c r="D81" s="98">
        <v>35</v>
      </c>
      <c r="E81" s="99" t="s">
        <v>68</v>
      </c>
      <c r="F81" s="98">
        <v>243</v>
      </c>
      <c r="G81" s="99" t="s">
        <v>276</v>
      </c>
      <c r="H81" s="100">
        <v>1</v>
      </c>
      <c r="I81" s="101"/>
      <c r="J81" s="102">
        <v>16027</v>
      </c>
      <c r="K81" s="102">
        <v>2223</v>
      </c>
      <c r="L81" s="102">
        <v>0</v>
      </c>
      <c r="M81" s="102">
        <v>1188</v>
      </c>
      <c r="N81" s="103">
        <v>19438</v>
      </c>
      <c r="O81" s="104"/>
      <c r="P81" s="105"/>
      <c r="Q81" s="105"/>
      <c r="S81" s="135"/>
      <c r="U81" s="136"/>
    </row>
    <row r="82" spans="1:21" ht="15" x14ac:dyDescent="0.25">
      <c r="A82" s="97">
        <v>416</v>
      </c>
      <c r="B82" s="98">
        <v>416035244</v>
      </c>
      <c r="C82" s="99" t="s">
        <v>501</v>
      </c>
      <c r="D82" s="98">
        <v>35</v>
      </c>
      <c r="E82" s="99" t="s">
        <v>68</v>
      </c>
      <c r="F82" s="98">
        <v>244</v>
      </c>
      <c r="G82" s="99" t="s">
        <v>277</v>
      </c>
      <c r="H82" s="100">
        <v>7</v>
      </c>
      <c r="I82" s="101"/>
      <c r="J82" s="102">
        <v>20123</v>
      </c>
      <c r="K82" s="102">
        <v>4864</v>
      </c>
      <c r="L82" s="102">
        <v>0</v>
      </c>
      <c r="M82" s="102">
        <v>1188</v>
      </c>
      <c r="N82" s="103">
        <v>26175</v>
      </c>
      <c r="O82" s="104"/>
      <c r="P82" s="105"/>
      <c r="Q82" s="105"/>
      <c r="S82" s="135"/>
      <c r="U82" s="136"/>
    </row>
    <row r="83" spans="1:21" ht="15" x14ac:dyDescent="0.25">
      <c r="A83" s="97">
        <v>416</v>
      </c>
      <c r="B83" s="98">
        <v>416035274</v>
      </c>
      <c r="C83" s="99" t="s">
        <v>501</v>
      </c>
      <c r="D83" s="98">
        <v>35</v>
      </c>
      <c r="E83" s="99" t="s">
        <v>68</v>
      </c>
      <c r="F83" s="98">
        <v>274</v>
      </c>
      <c r="G83" s="99" t="s">
        <v>307</v>
      </c>
      <c r="H83" s="100">
        <v>1</v>
      </c>
      <c r="I83" s="101"/>
      <c r="J83" s="102">
        <v>21152</v>
      </c>
      <c r="K83" s="102">
        <v>9751</v>
      </c>
      <c r="L83" s="102">
        <v>0</v>
      </c>
      <c r="M83" s="102">
        <v>1188</v>
      </c>
      <c r="N83" s="103">
        <v>32091</v>
      </c>
      <c r="O83" s="104"/>
      <c r="P83" s="105"/>
      <c r="Q83" s="105"/>
      <c r="S83" s="135"/>
      <c r="U83" s="136"/>
    </row>
    <row r="84" spans="1:21" ht="15" x14ac:dyDescent="0.25">
      <c r="A84" s="97">
        <v>416</v>
      </c>
      <c r="B84" s="98">
        <v>416035285</v>
      </c>
      <c r="C84" s="99" t="s">
        <v>501</v>
      </c>
      <c r="D84" s="98">
        <v>35</v>
      </c>
      <c r="E84" s="99" t="s">
        <v>68</v>
      </c>
      <c r="F84" s="98">
        <v>285</v>
      </c>
      <c r="G84" s="99" t="s">
        <v>318</v>
      </c>
      <c r="H84" s="100">
        <v>2</v>
      </c>
      <c r="I84" s="101"/>
      <c r="J84" s="102">
        <v>13434</v>
      </c>
      <c r="K84" s="102">
        <v>2671</v>
      </c>
      <c r="L84" s="102">
        <v>0</v>
      </c>
      <c r="M84" s="102">
        <v>1188</v>
      </c>
      <c r="N84" s="103">
        <v>17293</v>
      </c>
      <c r="O84" s="104"/>
      <c r="P84" s="105"/>
      <c r="Q84" s="105"/>
      <c r="S84" s="135"/>
      <c r="U84" s="136"/>
    </row>
    <row r="85" spans="1:21" ht="15" x14ac:dyDescent="0.25">
      <c r="A85" s="97">
        <v>417</v>
      </c>
      <c r="B85" s="98">
        <v>417035035</v>
      </c>
      <c r="C85" s="99" t="s">
        <v>502</v>
      </c>
      <c r="D85" s="98">
        <v>35</v>
      </c>
      <c r="E85" s="99" t="s">
        <v>68</v>
      </c>
      <c r="F85" s="98">
        <v>35</v>
      </c>
      <c r="G85" s="99" t="s">
        <v>68</v>
      </c>
      <c r="H85" s="100">
        <v>321.42</v>
      </c>
      <c r="I85" s="101"/>
      <c r="J85" s="102">
        <v>19510</v>
      </c>
      <c r="K85" s="102">
        <v>7505</v>
      </c>
      <c r="L85" s="102">
        <v>0</v>
      </c>
      <c r="M85" s="102">
        <v>1188</v>
      </c>
      <c r="N85" s="103">
        <v>28203</v>
      </c>
      <c r="O85" s="104"/>
      <c r="P85" s="105"/>
      <c r="Q85" s="105"/>
      <c r="S85" s="135"/>
      <c r="U85" s="136"/>
    </row>
    <row r="86" spans="1:21" ht="15" x14ac:dyDescent="0.25">
      <c r="A86" s="97">
        <v>417</v>
      </c>
      <c r="B86" s="98">
        <v>417035040</v>
      </c>
      <c r="C86" s="99" t="s">
        <v>502</v>
      </c>
      <c r="D86" s="98">
        <v>35</v>
      </c>
      <c r="E86" s="99" t="s">
        <v>68</v>
      </c>
      <c r="F86" s="98">
        <v>40</v>
      </c>
      <c r="G86" s="99" t="s">
        <v>73</v>
      </c>
      <c r="H86" s="100">
        <v>1</v>
      </c>
      <c r="I86" s="101"/>
      <c r="J86" s="102">
        <v>17600</v>
      </c>
      <c r="K86" s="102">
        <v>5723</v>
      </c>
      <c r="L86" s="102">
        <v>0</v>
      </c>
      <c r="M86" s="102">
        <v>1188</v>
      </c>
      <c r="N86" s="103">
        <v>24511</v>
      </c>
      <c r="O86" s="104"/>
      <c r="P86" s="105"/>
      <c r="Q86" s="105"/>
      <c r="S86" s="135"/>
      <c r="U86" s="136"/>
    </row>
    <row r="87" spans="1:21" ht="15" x14ac:dyDescent="0.25">
      <c r="A87" s="97">
        <v>417</v>
      </c>
      <c r="B87" s="98">
        <v>417035044</v>
      </c>
      <c r="C87" s="99" t="s">
        <v>502</v>
      </c>
      <c r="D87" s="98">
        <v>35</v>
      </c>
      <c r="E87" s="99" t="s">
        <v>68</v>
      </c>
      <c r="F87" s="98">
        <v>44</v>
      </c>
      <c r="G87" s="99" t="s">
        <v>77</v>
      </c>
      <c r="H87" s="100">
        <v>1</v>
      </c>
      <c r="I87" s="101"/>
      <c r="J87" s="102">
        <v>11794</v>
      </c>
      <c r="K87" s="102">
        <v>0</v>
      </c>
      <c r="L87" s="102">
        <v>0</v>
      </c>
      <c r="M87" s="102">
        <v>1188</v>
      </c>
      <c r="N87" s="103">
        <v>12982</v>
      </c>
      <c r="O87" s="104"/>
      <c r="P87" s="105"/>
      <c r="Q87" s="105"/>
      <c r="S87" s="135"/>
      <c r="U87" s="136"/>
    </row>
    <row r="88" spans="1:21" ht="15" x14ac:dyDescent="0.25">
      <c r="A88" s="97">
        <v>417</v>
      </c>
      <c r="B88" s="98">
        <v>417035133</v>
      </c>
      <c r="C88" s="99" t="s">
        <v>502</v>
      </c>
      <c r="D88" s="98">
        <v>35</v>
      </c>
      <c r="E88" s="99" t="s">
        <v>68</v>
      </c>
      <c r="F88" s="98">
        <v>133</v>
      </c>
      <c r="G88" s="99" t="s">
        <v>166</v>
      </c>
      <c r="H88" s="100">
        <v>3</v>
      </c>
      <c r="I88" s="101"/>
      <c r="J88" s="102">
        <v>11656</v>
      </c>
      <c r="K88" s="102">
        <v>196</v>
      </c>
      <c r="L88" s="102">
        <v>0</v>
      </c>
      <c r="M88" s="102">
        <v>1188</v>
      </c>
      <c r="N88" s="103">
        <v>13040</v>
      </c>
      <c r="O88" s="104"/>
      <c r="P88" s="105"/>
      <c r="Q88" s="105"/>
      <c r="S88" s="135"/>
      <c r="U88" s="136"/>
    </row>
    <row r="89" spans="1:21" ht="15" x14ac:dyDescent="0.25">
      <c r="A89" s="97">
        <v>417</v>
      </c>
      <c r="B89" s="98">
        <v>417035244</v>
      </c>
      <c r="C89" s="99" t="s">
        <v>502</v>
      </c>
      <c r="D89" s="98">
        <v>35</v>
      </c>
      <c r="E89" s="99" t="s">
        <v>68</v>
      </c>
      <c r="F89" s="98">
        <v>244</v>
      </c>
      <c r="G89" s="99" t="s">
        <v>277</v>
      </c>
      <c r="H89" s="100">
        <v>3</v>
      </c>
      <c r="I89" s="101"/>
      <c r="J89" s="102">
        <v>16796</v>
      </c>
      <c r="K89" s="102">
        <v>4060</v>
      </c>
      <c r="L89" s="102">
        <v>0</v>
      </c>
      <c r="M89" s="102">
        <v>1188</v>
      </c>
      <c r="N89" s="103">
        <v>22044</v>
      </c>
      <c r="O89" s="104"/>
      <c r="P89" s="105"/>
      <c r="Q89" s="105"/>
      <c r="S89" s="135"/>
      <c r="U89" s="136"/>
    </row>
    <row r="90" spans="1:21" ht="15" x14ac:dyDescent="0.25">
      <c r="A90" s="97">
        <v>417</v>
      </c>
      <c r="B90" s="98">
        <v>417035285</v>
      </c>
      <c r="C90" s="99" t="s">
        <v>502</v>
      </c>
      <c r="D90" s="98">
        <v>35</v>
      </c>
      <c r="E90" s="99" t="s">
        <v>68</v>
      </c>
      <c r="F90" s="98">
        <v>285</v>
      </c>
      <c r="G90" s="99" t="s">
        <v>318</v>
      </c>
      <c r="H90" s="100">
        <v>2</v>
      </c>
      <c r="I90" s="101"/>
      <c r="J90" s="102">
        <v>14257</v>
      </c>
      <c r="K90" s="102">
        <v>2834</v>
      </c>
      <c r="L90" s="102">
        <v>0</v>
      </c>
      <c r="M90" s="102">
        <v>1188</v>
      </c>
      <c r="N90" s="103">
        <v>18279</v>
      </c>
      <c r="O90" s="104"/>
      <c r="P90" s="105"/>
      <c r="Q90" s="105"/>
      <c r="S90" s="135"/>
      <c r="U90" s="136"/>
    </row>
    <row r="91" spans="1:21" ht="15" x14ac:dyDescent="0.25">
      <c r="A91" s="97">
        <v>418</v>
      </c>
      <c r="B91" s="98">
        <v>418100014</v>
      </c>
      <c r="C91" s="99" t="s">
        <v>503</v>
      </c>
      <c r="D91" s="98">
        <v>100</v>
      </c>
      <c r="E91" s="99" t="s">
        <v>133</v>
      </c>
      <c r="F91" s="98">
        <v>14</v>
      </c>
      <c r="G91" s="99" t="s">
        <v>47</v>
      </c>
      <c r="H91" s="100">
        <v>3.85</v>
      </c>
      <c r="I91" s="101"/>
      <c r="J91" s="102">
        <v>10804</v>
      </c>
      <c r="K91" s="102">
        <v>2594</v>
      </c>
      <c r="L91" s="102">
        <v>0</v>
      </c>
      <c r="M91" s="102">
        <v>1188</v>
      </c>
      <c r="N91" s="103">
        <v>14586</v>
      </c>
      <c r="O91" s="104"/>
      <c r="P91" s="105"/>
      <c r="Q91" s="105"/>
      <c r="S91" s="135"/>
      <c r="U91" s="136"/>
    </row>
    <row r="92" spans="1:21" ht="15" x14ac:dyDescent="0.25">
      <c r="A92" s="97">
        <v>418</v>
      </c>
      <c r="B92" s="98">
        <v>418100044</v>
      </c>
      <c r="C92" s="99" t="s">
        <v>503</v>
      </c>
      <c r="D92" s="98">
        <v>100</v>
      </c>
      <c r="E92" s="99" t="s">
        <v>133</v>
      </c>
      <c r="F92" s="98">
        <v>44</v>
      </c>
      <c r="G92" s="99" t="s">
        <v>77</v>
      </c>
      <c r="H92" s="100">
        <v>1</v>
      </c>
      <c r="I92" s="101"/>
      <c r="J92" s="102">
        <v>18773</v>
      </c>
      <c r="K92" s="102">
        <v>0</v>
      </c>
      <c r="L92" s="102">
        <v>0</v>
      </c>
      <c r="M92" s="102">
        <v>1188</v>
      </c>
      <c r="N92" s="103">
        <v>19961</v>
      </c>
      <c r="O92" s="104"/>
      <c r="P92" s="105"/>
      <c r="Q92" s="105"/>
      <c r="S92" s="135"/>
      <c r="U92" s="136"/>
    </row>
    <row r="93" spans="1:21" ht="15" x14ac:dyDescent="0.25">
      <c r="A93" s="97">
        <v>418</v>
      </c>
      <c r="B93" s="98">
        <v>418100100</v>
      </c>
      <c r="C93" s="99" t="s">
        <v>503</v>
      </c>
      <c r="D93" s="98">
        <v>100</v>
      </c>
      <c r="E93" s="99" t="s">
        <v>133</v>
      </c>
      <c r="F93" s="98">
        <v>100</v>
      </c>
      <c r="G93" s="99" t="s">
        <v>133</v>
      </c>
      <c r="H93" s="100">
        <v>247.62999999999991</v>
      </c>
      <c r="I93" s="101"/>
      <c r="J93" s="102">
        <v>15201</v>
      </c>
      <c r="K93" s="102">
        <v>4099</v>
      </c>
      <c r="L93" s="102">
        <v>0</v>
      </c>
      <c r="M93" s="102">
        <v>1188</v>
      </c>
      <c r="N93" s="103">
        <v>20488</v>
      </c>
      <c r="O93" s="104"/>
      <c r="P93" s="105"/>
      <c r="Q93" s="105"/>
      <c r="S93" s="135"/>
      <c r="U93" s="136"/>
    </row>
    <row r="94" spans="1:21" ht="15" x14ac:dyDescent="0.25">
      <c r="A94" s="97">
        <v>418</v>
      </c>
      <c r="B94" s="98">
        <v>418100136</v>
      </c>
      <c r="C94" s="99" t="s">
        <v>503</v>
      </c>
      <c r="D94" s="98">
        <v>100</v>
      </c>
      <c r="E94" s="99" t="s">
        <v>133</v>
      </c>
      <c r="F94" s="98">
        <v>136</v>
      </c>
      <c r="G94" s="99" t="s">
        <v>169</v>
      </c>
      <c r="H94" s="100">
        <v>3.18</v>
      </c>
      <c r="I94" s="101"/>
      <c r="J94" s="102">
        <v>11949</v>
      </c>
      <c r="K94" s="102">
        <v>4376</v>
      </c>
      <c r="L94" s="102">
        <v>0</v>
      </c>
      <c r="M94" s="102">
        <v>1188</v>
      </c>
      <c r="N94" s="103">
        <v>17513</v>
      </c>
      <c r="O94" s="104"/>
      <c r="P94" s="105"/>
      <c r="Q94" s="105"/>
      <c r="S94" s="135"/>
      <c r="U94" s="136"/>
    </row>
    <row r="95" spans="1:21" ht="15" x14ac:dyDescent="0.25">
      <c r="A95" s="97">
        <v>418</v>
      </c>
      <c r="B95" s="98">
        <v>418100170</v>
      </c>
      <c r="C95" s="99" t="s">
        <v>503</v>
      </c>
      <c r="D95" s="98">
        <v>100</v>
      </c>
      <c r="E95" s="99" t="s">
        <v>133</v>
      </c>
      <c r="F95" s="98">
        <v>170</v>
      </c>
      <c r="G95" s="99" t="s">
        <v>203</v>
      </c>
      <c r="H95" s="100">
        <v>13</v>
      </c>
      <c r="I95" s="101"/>
      <c r="J95" s="102">
        <v>13713</v>
      </c>
      <c r="K95" s="102">
        <v>876</v>
      </c>
      <c r="L95" s="102">
        <v>0</v>
      </c>
      <c r="M95" s="102">
        <v>1188</v>
      </c>
      <c r="N95" s="103">
        <v>15777</v>
      </c>
      <c r="O95" s="104"/>
      <c r="P95" s="105"/>
      <c r="Q95" s="105"/>
      <c r="S95" s="135"/>
      <c r="U95" s="136"/>
    </row>
    <row r="96" spans="1:21" ht="15" x14ac:dyDescent="0.25">
      <c r="A96" s="97">
        <v>418</v>
      </c>
      <c r="B96" s="98">
        <v>418100198</v>
      </c>
      <c r="C96" s="99" t="s">
        <v>503</v>
      </c>
      <c r="D96" s="98">
        <v>100</v>
      </c>
      <c r="E96" s="99" t="s">
        <v>133</v>
      </c>
      <c r="F96" s="98">
        <v>198</v>
      </c>
      <c r="G96" s="99" t="s">
        <v>231</v>
      </c>
      <c r="H96" s="100">
        <v>8</v>
      </c>
      <c r="I96" s="101"/>
      <c r="J96" s="102">
        <v>10804</v>
      </c>
      <c r="K96" s="102">
        <v>5264</v>
      </c>
      <c r="L96" s="102">
        <v>0</v>
      </c>
      <c r="M96" s="102">
        <v>1188</v>
      </c>
      <c r="N96" s="103">
        <v>17256</v>
      </c>
      <c r="O96" s="104"/>
      <c r="P96" s="105"/>
      <c r="Q96" s="105"/>
      <c r="S96" s="135"/>
      <c r="U96" s="136"/>
    </row>
    <row r="97" spans="1:21" ht="15" x14ac:dyDescent="0.25">
      <c r="A97" s="97">
        <v>418</v>
      </c>
      <c r="B97" s="98">
        <v>418100276</v>
      </c>
      <c r="C97" s="99" t="s">
        <v>503</v>
      </c>
      <c r="D97" s="98">
        <v>100</v>
      </c>
      <c r="E97" s="99" t="s">
        <v>133</v>
      </c>
      <c r="F97" s="98">
        <v>276</v>
      </c>
      <c r="G97" s="99" t="s">
        <v>309</v>
      </c>
      <c r="H97" s="100">
        <v>1</v>
      </c>
      <c r="I97" s="101"/>
      <c r="J97" s="102">
        <v>10804</v>
      </c>
      <c r="K97" s="102">
        <v>9999</v>
      </c>
      <c r="L97" s="102">
        <v>0</v>
      </c>
      <c r="M97" s="102">
        <v>1188</v>
      </c>
      <c r="N97" s="103">
        <v>21991</v>
      </c>
      <c r="O97" s="104"/>
      <c r="P97" s="105"/>
      <c r="Q97" s="105"/>
      <c r="S97" s="135"/>
      <c r="U97" s="136"/>
    </row>
    <row r="98" spans="1:21" ht="15" x14ac:dyDescent="0.25">
      <c r="A98" s="97">
        <v>418</v>
      </c>
      <c r="B98" s="98">
        <v>418100308</v>
      </c>
      <c r="C98" s="99" t="s">
        <v>503</v>
      </c>
      <c r="D98" s="98">
        <v>100</v>
      </c>
      <c r="E98" s="99" t="s">
        <v>133</v>
      </c>
      <c r="F98" s="98">
        <v>308</v>
      </c>
      <c r="G98" s="99" t="s">
        <v>341</v>
      </c>
      <c r="H98" s="100">
        <v>1</v>
      </c>
      <c r="I98" s="101"/>
      <c r="J98" s="102">
        <v>10804</v>
      </c>
      <c r="K98" s="102">
        <v>4184</v>
      </c>
      <c r="L98" s="102">
        <v>0</v>
      </c>
      <c r="M98" s="102">
        <v>1188</v>
      </c>
      <c r="N98" s="103">
        <v>16176</v>
      </c>
      <c r="O98" s="104"/>
      <c r="P98" s="105"/>
      <c r="Q98" s="105"/>
      <c r="S98" s="135"/>
      <c r="U98" s="136"/>
    </row>
    <row r="99" spans="1:21" ht="15" x14ac:dyDescent="0.25">
      <c r="A99" s="97">
        <v>418</v>
      </c>
      <c r="B99" s="98">
        <v>418100317</v>
      </c>
      <c r="C99" s="99" t="s">
        <v>503</v>
      </c>
      <c r="D99" s="98">
        <v>100</v>
      </c>
      <c r="E99" s="99" t="s">
        <v>133</v>
      </c>
      <c r="F99" s="98">
        <v>317</v>
      </c>
      <c r="G99" s="99" t="s">
        <v>350</v>
      </c>
      <c r="H99" s="100">
        <v>1</v>
      </c>
      <c r="I99" s="101"/>
      <c r="J99" s="102">
        <v>13008</v>
      </c>
      <c r="K99" s="102">
        <v>13780</v>
      </c>
      <c r="L99" s="102">
        <v>0</v>
      </c>
      <c r="M99" s="102">
        <v>1188</v>
      </c>
      <c r="N99" s="103">
        <v>27976</v>
      </c>
      <c r="O99" s="104"/>
      <c r="P99" s="105"/>
      <c r="Q99" s="105"/>
      <c r="S99" s="135"/>
      <c r="U99" s="136"/>
    </row>
    <row r="100" spans="1:21" ht="15" x14ac:dyDescent="0.25">
      <c r="A100" s="97">
        <v>418</v>
      </c>
      <c r="B100" s="98">
        <v>418100321</v>
      </c>
      <c r="C100" s="99" t="s">
        <v>503</v>
      </c>
      <c r="D100" s="98">
        <v>100</v>
      </c>
      <c r="E100" s="99" t="s">
        <v>133</v>
      </c>
      <c r="F100" s="98">
        <v>321</v>
      </c>
      <c r="G100" s="99" t="s">
        <v>354</v>
      </c>
      <c r="H100" s="100">
        <v>1</v>
      </c>
      <c r="I100" s="101"/>
      <c r="J100" s="102">
        <v>10804</v>
      </c>
      <c r="K100" s="102">
        <v>5751</v>
      </c>
      <c r="L100" s="102">
        <v>0</v>
      </c>
      <c r="M100" s="102">
        <v>1188</v>
      </c>
      <c r="N100" s="103">
        <v>17743</v>
      </c>
      <c r="O100" s="104"/>
      <c r="P100" s="105"/>
      <c r="Q100" s="105"/>
      <c r="S100" s="135"/>
      <c r="U100" s="136"/>
    </row>
    <row r="101" spans="1:21" ht="15" x14ac:dyDescent="0.25">
      <c r="A101" s="97">
        <v>418</v>
      </c>
      <c r="B101" s="98">
        <v>418100690</v>
      </c>
      <c r="C101" s="99" t="s">
        <v>503</v>
      </c>
      <c r="D101" s="98">
        <v>100</v>
      </c>
      <c r="E101" s="99" t="s">
        <v>133</v>
      </c>
      <c r="F101" s="98">
        <v>690</v>
      </c>
      <c r="G101" s="99" t="s">
        <v>415</v>
      </c>
      <c r="H101" s="100">
        <v>2</v>
      </c>
      <c r="I101" s="101"/>
      <c r="J101" s="102">
        <v>10804</v>
      </c>
      <c r="K101" s="102">
        <v>4210</v>
      </c>
      <c r="L101" s="102">
        <v>0</v>
      </c>
      <c r="M101" s="102">
        <v>1188</v>
      </c>
      <c r="N101" s="103">
        <v>16202</v>
      </c>
      <c r="O101" s="104"/>
      <c r="P101" s="105"/>
      <c r="Q101" s="105"/>
      <c r="S101" s="135"/>
      <c r="U101" s="136"/>
    </row>
    <row r="102" spans="1:21" ht="15" x14ac:dyDescent="0.25">
      <c r="A102" s="97">
        <v>420</v>
      </c>
      <c r="B102" s="98">
        <v>420049010</v>
      </c>
      <c r="C102" s="99" t="s">
        <v>504</v>
      </c>
      <c r="D102" s="98">
        <v>49</v>
      </c>
      <c r="E102" s="99" t="s">
        <v>82</v>
      </c>
      <c r="F102" s="98">
        <v>10</v>
      </c>
      <c r="G102" s="99" t="s">
        <v>43</v>
      </c>
      <c r="H102" s="100">
        <v>9</v>
      </c>
      <c r="I102" s="101"/>
      <c r="J102" s="102">
        <v>15209</v>
      </c>
      <c r="K102" s="102">
        <v>7284</v>
      </c>
      <c r="L102" s="102">
        <v>0</v>
      </c>
      <c r="M102" s="102">
        <v>1188</v>
      </c>
      <c r="N102" s="103">
        <v>23681</v>
      </c>
      <c r="O102" s="104"/>
      <c r="P102" s="105"/>
      <c r="Q102" s="105"/>
      <c r="S102" s="135"/>
      <c r="U102" s="136"/>
    </row>
    <row r="103" spans="1:21" ht="15" x14ac:dyDescent="0.25">
      <c r="A103" s="97">
        <v>420</v>
      </c>
      <c r="B103" s="98">
        <v>420049016</v>
      </c>
      <c r="C103" s="99" t="s">
        <v>504</v>
      </c>
      <c r="D103" s="98">
        <v>49</v>
      </c>
      <c r="E103" s="99" t="s">
        <v>82</v>
      </c>
      <c r="F103" s="98">
        <v>16</v>
      </c>
      <c r="G103" s="99" t="s">
        <v>49</v>
      </c>
      <c r="H103" s="100">
        <v>2</v>
      </c>
      <c r="I103" s="101"/>
      <c r="J103" s="102">
        <v>18699</v>
      </c>
      <c r="K103" s="102">
        <v>428</v>
      </c>
      <c r="L103" s="102">
        <v>0</v>
      </c>
      <c r="M103" s="102">
        <v>1188</v>
      </c>
      <c r="N103" s="103">
        <v>20315</v>
      </c>
      <c r="O103" s="104"/>
      <c r="P103" s="105"/>
      <c r="Q103" s="105"/>
      <c r="S103" s="135"/>
      <c r="U103" s="136"/>
    </row>
    <row r="104" spans="1:21" ht="15" x14ac:dyDescent="0.25">
      <c r="A104" s="97">
        <v>420</v>
      </c>
      <c r="B104" s="98">
        <v>420049026</v>
      </c>
      <c r="C104" s="99" t="s">
        <v>504</v>
      </c>
      <c r="D104" s="98">
        <v>49</v>
      </c>
      <c r="E104" s="99" t="s">
        <v>82</v>
      </c>
      <c r="F104" s="98">
        <v>26</v>
      </c>
      <c r="G104" s="99" t="s">
        <v>59</v>
      </c>
      <c r="H104" s="100">
        <v>1</v>
      </c>
      <c r="I104" s="101"/>
      <c r="J104" s="102">
        <v>13251</v>
      </c>
      <c r="K104" s="102">
        <v>5106</v>
      </c>
      <c r="L104" s="102">
        <v>0</v>
      </c>
      <c r="M104" s="102">
        <v>1188</v>
      </c>
      <c r="N104" s="103">
        <v>19545</v>
      </c>
      <c r="O104" s="104"/>
      <c r="P104" s="105"/>
      <c r="Q104" s="105"/>
      <c r="S104" s="135"/>
      <c r="U104" s="136"/>
    </row>
    <row r="105" spans="1:21" ht="15" x14ac:dyDescent="0.25">
      <c r="A105" s="97">
        <v>420</v>
      </c>
      <c r="B105" s="98">
        <v>420049031</v>
      </c>
      <c r="C105" s="99" t="s">
        <v>504</v>
      </c>
      <c r="D105" s="98">
        <v>49</v>
      </c>
      <c r="E105" s="99" t="s">
        <v>82</v>
      </c>
      <c r="F105" s="98">
        <v>31</v>
      </c>
      <c r="G105" s="99" t="s">
        <v>64</v>
      </c>
      <c r="H105" s="100">
        <v>1</v>
      </c>
      <c r="I105" s="101"/>
      <c r="J105" s="102">
        <v>12011</v>
      </c>
      <c r="K105" s="102">
        <v>5065</v>
      </c>
      <c r="L105" s="102">
        <v>0</v>
      </c>
      <c r="M105" s="102">
        <v>1188</v>
      </c>
      <c r="N105" s="103">
        <v>18264</v>
      </c>
      <c r="O105" s="104"/>
      <c r="P105" s="105"/>
      <c r="Q105" s="105"/>
      <c r="S105" s="135"/>
      <c r="U105" s="136"/>
    </row>
    <row r="106" spans="1:21" ht="15" x14ac:dyDescent="0.25">
      <c r="A106" s="97">
        <v>420</v>
      </c>
      <c r="B106" s="98">
        <v>420049035</v>
      </c>
      <c r="C106" s="99" t="s">
        <v>504</v>
      </c>
      <c r="D106" s="98">
        <v>49</v>
      </c>
      <c r="E106" s="99" t="s">
        <v>82</v>
      </c>
      <c r="F106" s="98">
        <v>35</v>
      </c>
      <c r="G106" s="99" t="s">
        <v>68</v>
      </c>
      <c r="H106" s="100">
        <v>22</v>
      </c>
      <c r="I106" s="101"/>
      <c r="J106" s="102">
        <v>17359</v>
      </c>
      <c r="K106" s="102">
        <v>6677</v>
      </c>
      <c r="L106" s="102">
        <v>0</v>
      </c>
      <c r="M106" s="102">
        <v>1188</v>
      </c>
      <c r="N106" s="103">
        <v>25224</v>
      </c>
      <c r="O106" s="104"/>
      <c r="P106" s="105"/>
      <c r="Q106" s="105"/>
      <c r="S106" s="135"/>
      <c r="U106" s="136"/>
    </row>
    <row r="107" spans="1:21" ht="15" x14ac:dyDescent="0.25">
      <c r="A107" s="97">
        <v>420</v>
      </c>
      <c r="B107" s="98">
        <v>420049044</v>
      </c>
      <c r="C107" s="99" t="s">
        <v>504</v>
      </c>
      <c r="D107" s="98">
        <v>49</v>
      </c>
      <c r="E107" s="99" t="s">
        <v>82</v>
      </c>
      <c r="F107" s="98">
        <v>44</v>
      </c>
      <c r="G107" s="99" t="s">
        <v>77</v>
      </c>
      <c r="H107" s="100">
        <v>8</v>
      </c>
      <c r="I107" s="101"/>
      <c r="J107" s="102">
        <v>18422</v>
      </c>
      <c r="K107" s="102">
        <v>0</v>
      </c>
      <c r="L107" s="102">
        <v>0</v>
      </c>
      <c r="M107" s="102">
        <v>1188</v>
      </c>
      <c r="N107" s="103">
        <v>19610</v>
      </c>
      <c r="O107" s="104"/>
      <c r="P107" s="105"/>
      <c r="Q107" s="105"/>
      <c r="S107" s="135"/>
      <c r="U107" s="136"/>
    </row>
    <row r="108" spans="1:21" ht="15" x14ac:dyDescent="0.25">
      <c r="A108" s="97">
        <v>420</v>
      </c>
      <c r="B108" s="98">
        <v>420049049</v>
      </c>
      <c r="C108" s="99" t="s">
        <v>504</v>
      </c>
      <c r="D108" s="98">
        <v>49</v>
      </c>
      <c r="E108" s="99" t="s">
        <v>82</v>
      </c>
      <c r="F108" s="98">
        <v>49</v>
      </c>
      <c r="G108" s="99" t="s">
        <v>82</v>
      </c>
      <c r="H108" s="100">
        <v>221.47999999999996</v>
      </c>
      <c r="I108" s="101"/>
      <c r="J108" s="102">
        <v>17259</v>
      </c>
      <c r="K108" s="102">
        <v>23355</v>
      </c>
      <c r="L108" s="102">
        <v>0</v>
      </c>
      <c r="M108" s="102">
        <v>1188</v>
      </c>
      <c r="N108" s="103">
        <v>41802</v>
      </c>
      <c r="O108" s="104"/>
      <c r="P108" s="105"/>
      <c r="Q108" s="105"/>
      <c r="S108" s="135"/>
      <c r="U108" s="136"/>
    </row>
    <row r="109" spans="1:21" ht="15" x14ac:dyDescent="0.25">
      <c r="A109" s="97">
        <v>420</v>
      </c>
      <c r="B109" s="98">
        <v>420049050</v>
      </c>
      <c r="C109" s="99" t="s">
        <v>504</v>
      </c>
      <c r="D109" s="98">
        <v>49</v>
      </c>
      <c r="E109" s="99" t="s">
        <v>82</v>
      </c>
      <c r="F109" s="98">
        <v>50</v>
      </c>
      <c r="G109" s="99" t="s">
        <v>83</v>
      </c>
      <c r="H109" s="100">
        <v>1</v>
      </c>
      <c r="I109" s="101"/>
      <c r="J109" s="102">
        <v>13674</v>
      </c>
      <c r="K109" s="102">
        <v>5973</v>
      </c>
      <c r="L109" s="102">
        <v>0</v>
      </c>
      <c r="M109" s="102">
        <v>1188</v>
      </c>
      <c r="N109" s="103">
        <v>20835</v>
      </c>
      <c r="O109" s="104"/>
      <c r="P109" s="105"/>
      <c r="Q109" s="105"/>
      <c r="S109" s="135"/>
      <c r="U109" s="136"/>
    </row>
    <row r="110" spans="1:21" ht="15" x14ac:dyDescent="0.25">
      <c r="A110" s="97">
        <v>420</v>
      </c>
      <c r="B110" s="98">
        <v>420049056</v>
      </c>
      <c r="C110" s="99" t="s">
        <v>504</v>
      </c>
      <c r="D110" s="98">
        <v>49</v>
      </c>
      <c r="E110" s="99" t="s">
        <v>82</v>
      </c>
      <c r="F110" s="98">
        <v>56</v>
      </c>
      <c r="G110" s="99" t="s">
        <v>89</v>
      </c>
      <c r="H110" s="100">
        <v>1</v>
      </c>
      <c r="I110" s="101"/>
      <c r="J110" s="102">
        <v>12910</v>
      </c>
      <c r="K110" s="102">
        <v>3828</v>
      </c>
      <c r="L110" s="102">
        <v>0</v>
      </c>
      <c r="M110" s="102">
        <v>1188</v>
      </c>
      <c r="N110" s="103">
        <v>17926</v>
      </c>
      <c r="O110" s="104"/>
      <c r="P110" s="105"/>
      <c r="Q110" s="105"/>
      <c r="S110" s="135"/>
      <c r="U110" s="136"/>
    </row>
    <row r="111" spans="1:21" ht="15" x14ac:dyDescent="0.25">
      <c r="A111" s="97">
        <v>420</v>
      </c>
      <c r="B111" s="98">
        <v>420049057</v>
      </c>
      <c r="C111" s="99" t="s">
        <v>504</v>
      </c>
      <c r="D111" s="98">
        <v>49</v>
      </c>
      <c r="E111" s="99" t="s">
        <v>82</v>
      </c>
      <c r="F111" s="98">
        <v>57</v>
      </c>
      <c r="G111" s="99" t="s">
        <v>90</v>
      </c>
      <c r="H111" s="100">
        <v>3</v>
      </c>
      <c r="I111" s="101"/>
      <c r="J111" s="102">
        <v>12011</v>
      </c>
      <c r="K111" s="102">
        <v>275</v>
      </c>
      <c r="L111" s="102">
        <v>0</v>
      </c>
      <c r="M111" s="102">
        <v>1188</v>
      </c>
      <c r="N111" s="103">
        <v>13474</v>
      </c>
      <c r="O111" s="104"/>
      <c r="P111" s="105"/>
      <c r="Q111" s="105"/>
      <c r="S111" s="135"/>
      <c r="U111" s="136"/>
    </row>
    <row r="112" spans="1:21" ht="15" x14ac:dyDescent="0.25">
      <c r="A112" s="97">
        <v>420</v>
      </c>
      <c r="B112" s="98">
        <v>420049093</v>
      </c>
      <c r="C112" s="99" t="s">
        <v>504</v>
      </c>
      <c r="D112" s="98">
        <v>49</v>
      </c>
      <c r="E112" s="99" t="s">
        <v>82</v>
      </c>
      <c r="F112" s="98">
        <v>93</v>
      </c>
      <c r="G112" s="99" t="s">
        <v>126</v>
      </c>
      <c r="H112" s="100">
        <v>13</v>
      </c>
      <c r="I112" s="101"/>
      <c r="J112" s="102">
        <v>15733</v>
      </c>
      <c r="K112" s="102">
        <v>155</v>
      </c>
      <c r="L112" s="102">
        <v>0</v>
      </c>
      <c r="M112" s="102">
        <v>1188</v>
      </c>
      <c r="N112" s="103">
        <v>17076</v>
      </c>
      <c r="O112" s="104"/>
      <c r="P112" s="105"/>
      <c r="Q112" s="105"/>
      <c r="S112" s="135"/>
      <c r="U112" s="136"/>
    </row>
    <row r="113" spans="1:21" ht="15" x14ac:dyDescent="0.25">
      <c r="A113" s="97">
        <v>420</v>
      </c>
      <c r="B113" s="98">
        <v>420049097</v>
      </c>
      <c r="C113" s="99" t="s">
        <v>504</v>
      </c>
      <c r="D113" s="98">
        <v>49</v>
      </c>
      <c r="E113" s="99" t="s">
        <v>82</v>
      </c>
      <c r="F113" s="98">
        <v>97</v>
      </c>
      <c r="G113" s="99" t="s">
        <v>130</v>
      </c>
      <c r="H113" s="100">
        <v>1</v>
      </c>
      <c r="I113" s="101"/>
      <c r="J113" s="102">
        <v>20571</v>
      </c>
      <c r="K113" s="102">
        <v>139</v>
      </c>
      <c r="L113" s="102">
        <v>0</v>
      </c>
      <c r="M113" s="102">
        <v>1188</v>
      </c>
      <c r="N113" s="103">
        <v>21898</v>
      </c>
      <c r="O113" s="104"/>
      <c r="P113" s="105"/>
      <c r="Q113" s="105"/>
      <c r="S113" s="135"/>
      <c r="U113" s="136"/>
    </row>
    <row r="114" spans="1:21" ht="15" x14ac:dyDescent="0.25">
      <c r="A114" s="97">
        <v>420</v>
      </c>
      <c r="B114" s="98">
        <v>420049128</v>
      </c>
      <c r="C114" s="99" t="s">
        <v>504</v>
      </c>
      <c r="D114" s="98">
        <v>49</v>
      </c>
      <c r="E114" s="99" t="s">
        <v>82</v>
      </c>
      <c r="F114" s="98">
        <v>128</v>
      </c>
      <c r="G114" s="99" t="s">
        <v>161</v>
      </c>
      <c r="H114" s="100">
        <v>0.23</v>
      </c>
      <c r="I114" s="101"/>
      <c r="J114" s="102">
        <v>19888</v>
      </c>
      <c r="K114" s="102">
        <v>1123</v>
      </c>
      <c r="L114" s="102">
        <v>0</v>
      </c>
      <c r="M114" s="102">
        <v>1188</v>
      </c>
      <c r="N114" s="103">
        <v>22199</v>
      </c>
      <c r="O114" s="104"/>
      <c r="P114" s="105"/>
      <c r="Q114" s="105"/>
      <c r="S114" s="135"/>
      <c r="U114" s="136"/>
    </row>
    <row r="115" spans="1:21" ht="15" x14ac:dyDescent="0.25">
      <c r="A115" s="97">
        <v>420</v>
      </c>
      <c r="B115" s="98">
        <v>420049149</v>
      </c>
      <c r="C115" s="99" t="s">
        <v>504</v>
      </c>
      <c r="D115" s="98">
        <v>49</v>
      </c>
      <c r="E115" s="99" t="s">
        <v>82</v>
      </c>
      <c r="F115" s="98">
        <v>149</v>
      </c>
      <c r="G115" s="99" t="s">
        <v>182</v>
      </c>
      <c r="H115" s="100">
        <v>2</v>
      </c>
      <c r="I115" s="101"/>
      <c r="J115" s="102">
        <v>20347</v>
      </c>
      <c r="K115" s="102">
        <v>146</v>
      </c>
      <c r="L115" s="102">
        <v>0</v>
      </c>
      <c r="M115" s="102">
        <v>1188</v>
      </c>
      <c r="N115" s="103">
        <v>21681</v>
      </c>
      <c r="O115" s="104"/>
      <c r="P115" s="105"/>
      <c r="Q115" s="105"/>
      <c r="S115" s="135"/>
      <c r="U115" s="136"/>
    </row>
    <row r="116" spans="1:21" ht="15" x14ac:dyDescent="0.25">
      <c r="A116" s="97">
        <v>420</v>
      </c>
      <c r="B116" s="98">
        <v>420049153</v>
      </c>
      <c r="C116" s="99" t="s">
        <v>504</v>
      </c>
      <c r="D116" s="98">
        <v>49</v>
      </c>
      <c r="E116" s="99" t="s">
        <v>82</v>
      </c>
      <c r="F116" s="98">
        <v>153</v>
      </c>
      <c r="G116" s="99" t="s">
        <v>186</v>
      </c>
      <c r="H116" s="100">
        <v>3</v>
      </c>
      <c r="I116" s="101"/>
      <c r="J116" s="102">
        <v>14617</v>
      </c>
      <c r="K116" s="102">
        <v>28</v>
      </c>
      <c r="L116" s="102">
        <v>0</v>
      </c>
      <c r="M116" s="102">
        <v>1188</v>
      </c>
      <c r="N116" s="103">
        <v>15833</v>
      </c>
      <c r="O116" s="104"/>
      <c r="P116" s="105"/>
      <c r="Q116" s="105"/>
      <c r="S116" s="135"/>
      <c r="U116" s="136"/>
    </row>
    <row r="117" spans="1:21" ht="15" x14ac:dyDescent="0.25">
      <c r="A117" s="97">
        <v>420</v>
      </c>
      <c r="B117" s="98">
        <v>420049155</v>
      </c>
      <c r="C117" s="99" t="s">
        <v>504</v>
      </c>
      <c r="D117" s="98">
        <v>49</v>
      </c>
      <c r="E117" s="99" t="s">
        <v>82</v>
      </c>
      <c r="F117" s="98">
        <v>155</v>
      </c>
      <c r="G117" s="99" t="s">
        <v>188</v>
      </c>
      <c r="H117" s="100">
        <v>4</v>
      </c>
      <c r="I117" s="101"/>
      <c r="J117" s="102">
        <v>10059</v>
      </c>
      <c r="K117" s="102">
        <v>8717</v>
      </c>
      <c r="L117" s="102">
        <v>0</v>
      </c>
      <c r="M117" s="102">
        <v>1188</v>
      </c>
      <c r="N117" s="103">
        <v>19964</v>
      </c>
      <c r="O117" s="104"/>
      <c r="P117" s="105"/>
      <c r="Q117" s="105"/>
      <c r="S117" s="135"/>
      <c r="U117" s="136"/>
    </row>
    <row r="118" spans="1:21" ht="15" x14ac:dyDescent="0.25">
      <c r="A118" s="97">
        <v>420</v>
      </c>
      <c r="B118" s="98">
        <v>420049163</v>
      </c>
      <c r="C118" s="99" t="s">
        <v>504</v>
      </c>
      <c r="D118" s="98">
        <v>49</v>
      </c>
      <c r="E118" s="99" t="s">
        <v>82</v>
      </c>
      <c r="F118" s="98">
        <v>163</v>
      </c>
      <c r="G118" s="99" t="s">
        <v>196</v>
      </c>
      <c r="H118" s="100">
        <v>2</v>
      </c>
      <c r="I118" s="101"/>
      <c r="J118" s="102">
        <v>12011</v>
      </c>
      <c r="K118" s="102">
        <v>57</v>
      </c>
      <c r="L118" s="102">
        <v>0</v>
      </c>
      <c r="M118" s="102">
        <v>1188</v>
      </c>
      <c r="N118" s="103">
        <v>13256</v>
      </c>
      <c r="O118" s="104"/>
      <c r="P118" s="105"/>
      <c r="Q118" s="105"/>
      <c r="S118" s="135"/>
      <c r="U118" s="136"/>
    </row>
    <row r="119" spans="1:21" ht="15" x14ac:dyDescent="0.25">
      <c r="A119" s="97">
        <v>420</v>
      </c>
      <c r="B119" s="98">
        <v>420049165</v>
      </c>
      <c r="C119" s="99" t="s">
        <v>504</v>
      </c>
      <c r="D119" s="98">
        <v>49</v>
      </c>
      <c r="E119" s="99" t="s">
        <v>82</v>
      </c>
      <c r="F119" s="98">
        <v>165</v>
      </c>
      <c r="G119" s="99" t="s">
        <v>198</v>
      </c>
      <c r="H119" s="100">
        <v>10.73</v>
      </c>
      <c r="I119" s="101"/>
      <c r="J119" s="102">
        <v>14937</v>
      </c>
      <c r="K119" s="102">
        <v>0</v>
      </c>
      <c r="L119" s="102">
        <v>0</v>
      </c>
      <c r="M119" s="102">
        <v>1188</v>
      </c>
      <c r="N119" s="103">
        <v>16125</v>
      </c>
      <c r="O119" s="104"/>
      <c r="P119" s="105"/>
      <c r="Q119" s="105"/>
      <c r="S119" s="135"/>
      <c r="U119" s="136"/>
    </row>
    <row r="120" spans="1:21" ht="15" x14ac:dyDescent="0.25">
      <c r="A120" s="97">
        <v>420</v>
      </c>
      <c r="B120" s="98">
        <v>420049174</v>
      </c>
      <c r="C120" s="99" t="s">
        <v>504</v>
      </c>
      <c r="D120" s="98">
        <v>49</v>
      </c>
      <c r="E120" s="99" t="s">
        <v>82</v>
      </c>
      <c r="F120" s="98">
        <v>174</v>
      </c>
      <c r="G120" s="99" t="s">
        <v>207</v>
      </c>
      <c r="H120" s="100">
        <v>2</v>
      </c>
      <c r="I120" s="101"/>
      <c r="J120" s="102">
        <v>12011</v>
      </c>
      <c r="K120" s="102">
        <v>7035</v>
      </c>
      <c r="L120" s="102">
        <v>0</v>
      </c>
      <c r="M120" s="102">
        <v>1188</v>
      </c>
      <c r="N120" s="103">
        <v>20234</v>
      </c>
      <c r="O120" s="104"/>
      <c r="P120" s="105"/>
      <c r="Q120" s="105"/>
      <c r="S120" s="135"/>
      <c r="U120" s="136"/>
    </row>
    <row r="121" spans="1:21" ht="15" x14ac:dyDescent="0.25">
      <c r="A121" s="97">
        <v>420</v>
      </c>
      <c r="B121" s="98">
        <v>420049176</v>
      </c>
      <c r="C121" s="99" t="s">
        <v>504</v>
      </c>
      <c r="D121" s="98">
        <v>49</v>
      </c>
      <c r="E121" s="99" t="s">
        <v>82</v>
      </c>
      <c r="F121" s="98">
        <v>176</v>
      </c>
      <c r="G121" s="99" t="s">
        <v>209</v>
      </c>
      <c r="H121" s="100">
        <v>10.77</v>
      </c>
      <c r="I121" s="101"/>
      <c r="J121" s="102">
        <v>13795</v>
      </c>
      <c r="K121" s="102">
        <v>4454</v>
      </c>
      <c r="L121" s="102">
        <v>0</v>
      </c>
      <c r="M121" s="102">
        <v>1188</v>
      </c>
      <c r="N121" s="103">
        <v>19437</v>
      </c>
      <c r="O121" s="104"/>
      <c r="P121" s="105"/>
      <c r="Q121" s="105"/>
      <c r="S121" s="135"/>
      <c r="U121" s="136"/>
    </row>
    <row r="122" spans="1:21" ht="15" x14ac:dyDescent="0.25">
      <c r="A122" s="97">
        <v>420</v>
      </c>
      <c r="B122" s="98">
        <v>420049181</v>
      </c>
      <c r="C122" s="99" t="s">
        <v>504</v>
      </c>
      <c r="D122" s="98">
        <v>49</v>
      </c>
      <c r="E122" s="99" t="s">
        <v>82</v>
      </c>
      <c r="F122" s="98">
        <v>181</v>
      </c>
      <c r="G122" s="99" t="s">
        <v>214</v>
      </c>
      <c r="H122" s="100">
        <v>2</v>
      </c>
      <c r="I122" s="101"/>
      <c r="J122" s="102">
        <v>19888</v>
      </c>
      <c r="K122" s="102">
        <v>132</v>
      </c>
      <c r="L122" s="102">
        <v>0</v>
      </c>
      <c r="M122" s="102">
        <v>1188</v>
      </c>
      <c r="N122" s="103">
        <v>21208</v>
      </c>
      <c r="O122" s="104"/>
      <c r="P122" s="105"/>
      <c r="Q122" s="105"/>
      <c r="S122" s="135"/>
      <c r="U122" s="136"/>
    </row>
    <row r="123" spans="1:21" ht="15" x14ac:dyDescent="0.25">
      <c r="A123" s="97">
        <v>420</v>
      </c>
      <c r="B123" s="98">
        <v>420049184</v>
      </c>
      <c r="C123" s="99" t="s">
        <v>504</v>
      </c>
      <c r="D123" s="98">
        <v>49</v>
      </c>
      <c r="E123" s="99" t="s">
        <v>82</v>
      </c>
      <c r="F123" s="98">
        <v>184</v>
      </c>
      <c r="G123" s="99" t="s">
        <v>217</v>
      </c>
      <c r="H123" s="100">
        <v>1</v>
      </c>
      <c r="I123" s="101"/>
      <c r="J123" s="102">
        <v>12396</v>
      </c>
      <c r="K123" s="102">
        <v>9552</v>
      </c>
      <c r="L123" s="102">
        <v>0</v>
      </c>
      <c r="M123" s="102">
        <v>1188</v>
      </c>
      <c r="N123" s="103">
        <v>23136</v>
      </c>
      <c r="O123" s="104"/>
      <c r="P123" s="105"/>
      <c r="Q123" s="105"/>
      <c r="S123" s="135"/>
      <c r="U123" s="136"/>
    </row>
    <row r="124" spans="1:21" ht="15" x14ac:dyDescent="0.25">
      <c r="A124" s="97">
        <v>420</v>
      </c>
      <c r="B124" s="98">
        <v>420049199</v>
      </c>
      <c r="C124" s="99" t="s">
        <v>504</v>
      </c>
      <c r="D124" s="98">
        <v>49</v>
      </c>
      <c r="E124" s="99" t="s">
        <v>82</v>
      </c>
      <c r="F124" s="98">
        <v>199</v>
      </c>
      <c r="G124" s="99" t="s">
        <v>232</v>
      </c>
      <c r="H124" s="100">
        <v>1</v>
      </c>
      <c r="I124" s="101"/>
      <c r="J124" s="102">
        <v>16769</v>
      </c>
      <c r="K124" s="102">
        <v>13340</v>
      </c>
      <c r="L124" s="102">
        <v>0</v>
      </c>
      <c r="M124" s="102">
        <v>1188</v>
      </c>
      <c r="N124" s="103">
        <v>31297</v>
      </c>
      <c r="O124" s="104"/>
      <c r="P124" s="105"/>
      <c r="Q124" s="105"/>
      <c r="S124" s="135"/>
      <c r="U124" s="136"/>
    </row>
    <row r="125" spans="1:21" ht="15" x14ac:dyDescent="0.25">
      <c r="A125" s="97">
        <v>420</v>
      </c>
      <c r="B125" s="98">
        <v>420049220</v>
      </c>
      <c r="C125" s="99" t="s">
        <v>504</v>
      </c>
      <c r="D125" s="98">
        <v>49</v>
      </c>
      <c r="E125" s="99" t="s">
        <v>82</v>
      </c>
      <c r="F125" s="98">
        <v>220</v>
      </c>
      <c r="G125" s="99" t="s">
        <v>253</v>
      </c>
      <c r="H125" s="100">
        <v>0.28999999999999998</v>
      </c>
      <c r="I125" s="101"/>
      <c r="J125" s="102">
        <v>15722</v>
      </c>
      <c r="K125" s="102">
        <v>5555</v>
      </c>
      <c r="L125" s="102">
        <v>0</v>
      </c>
      <c r="M125" s="102">
        <v>1188</v>
      </c>
      <c r="N125" s="103">
        <v>22465</v>
      </c>
      <c r="O125" s="104"/>
      <c r="P125" s="105"/>
      <c r="Q125" s="105"/>
      <c r="S125" s="135"/>
      <c r="U125" s="136"/>
    </row>
    <row r="126" spans="1:21" ht="15" x14ac:dyDescent="0.25">
      <c r="A126" s="97">
        <v>420</v>
      </c>
      <c r="B126" s="98">
        <v>420049243</v>
      </c>
      <c r="C126" s="99" t="s">
        <v>504</v>
      </c>
      <c r="D126" s="98">
        <v>49</v>
      </c>
      <c r="E126" s="99" t="s">
        <v>82</v>
      </c>
      <c r="F126" s="98">
        <v>243</v>
      </c>
      <c r="G126" s="99" t="s">
        <v>276</v>
      </c>
      <c r="H126" s="100">
        <v>2</v>
      </c>
      <c r="I126" s="101"/>
      <c r="J126" s="102">
        <v>11951</v>
      </c>
      <c r="K126" s="102">
        <v>1658</v>
      </c>
      <c r="L126" s="102">
        <v>0</v>
      </c>
      <c r="M126" s="102">
        <v>1188</v>
      </c>
      <c r="N126" s="103">
        <v>14797</v>
      </c>
      <c r="O126" s="104"/>
      <c r="P126" s="105"/>
      <c r="Q126" s="105"/>
      <c r="S126" s="135"/>
      <c r="U126" s="136"/>
    </row>
    <row r="127" spans="1:21" ht="15" x14ac:dyDescent="0.25">
      <c r="A127" s="97">
        <v>420</v>
      </c>
      <c r="B127" s="98">
        <v>420049248</v>
      </c>
      <c r="C127" s="99" t="s">
        <v>504</v>
      </c>
      <c r="D127" s="98">
        <v>49</v>
      </c>
      <c r="E127" s="99" t="s">
        <v>82</v>
      </c>
      <c r="F127" s="98">
        <v>248</v>
      </c>
      <c r="G127" s="99" t="s">
        <v>281</v>
      </c>
      <c r="H127" s="100">
        <v>5</v>
      </c>
      <c r="I127" s="101"/>
      <c r="J127" s="102">
        <v>14465</v>
      </c>
      <c r="K127" s="102">
        <v>706</v>
      </c>
      <c r="L127" s="102">
        <v>0</v>
      </c>
      <c r="M127" s="102">
        <v>1188</v>
      </c>
      <c r="N127" s="103">
        <v>16359</v>
      </c>
      <c r="O127" s="104"/>
      <c r="P127" s="105"/>
      <c r="Q127" s="105"/>
      <c r="S127" s="135"/>
      <c r="U127" s="136"/>
    </row>
    <row r="128" spans="1:21" ht="15" x14ac:dyDescent="0.25">
      <c r="A128" s="97">
        <v>420</v>
      </c>
      <c r="B128" s="98">
        <v>420049262</v>
      </c>
      <c r="C128" s="99" t="s">
        <v>504</v>
      </c>
      <c r="D128" s="98">
        <v>49</v>
      </c>
      <c r="E128" s="99" t="s">
        <v>82</v>
      </c>
      <c r="F128" s="98">
        <v>262</v>
      </c>
      <c r="G128" s="99" t="s">
        <v>295</v>
      </c>
      <c r="H128" s="100">
        <v>5</v>
      </c>
      <c r="I128" s="101"/>
      <c r="J128" s="102">
        <v>13858</v>
      </c>
      <c r="K128" s="102">
        <v>900</v>
      </c>
      <c r="L128" s="102">
        <v>0</v>
      </c>
      <c r="M128" s="102">
        <v>1188</v>
      </c>
      <c r="N128" s="103">
        <v>15946</v>
      </c>
      <c r="O128" s="104"/>
      <c r="P128" s="105"/>
      <c r="Q128" s="105"/>
      <c r="S128" s="135"/>
      <c r="U128" s="136"/>
    </row>
    <row r="129" spans="1:21" ht="15" x14ac:dyDescent="0.25">
      <c r="A129" s="97">
        <v>420</v>
      </c>
      <c r="B129" s="98">
        <v>420049274</v>
      </c>
      <c r="C129" s="99" t="s">
        <v>504</v>
      </c>
      <c r="D129" s="98">
        <v>49</v>
      </c>
      <c r="E129" s="99" t="s">
        <v>82</v>
      </c>
      <c r="F129" s="98">
        <v>274</v>
      </c>
      <c r="G129" s="99" t="s">
        <v>307</v>
      </c>
      <c r="H129" s="100">
        <v>2</v>
      </c>
      <c r="I129" s="101"/>
      <c r="J129" s="102">
        <v>17931</v>
      </c>
      <c r="K129" s="102">
        <v>8266</v>
      </c>
      <c r="L129" s="102">
        <v>0</v>
      </c>
      <c r="M129" s="102">
        <v>1188</v>
      </c>
      <c r="N129" s="103">
        <v>27385</v>
      </c>
      <c r="O129" s="104"/>
      <c r="P129" s="105"/>
      <c r="Q129" s="105"/>
      <c r="S129" s="135"/>
      <c r="U129" s="136"/>
    </row>
    <row r="130" spans="1:21" ht="15" x14ac:dyDescent="0.25">
      <c r="A130" s="97">
        <v>420</v>
      </c>
      <c r="B130" s="98">
        <v>420049284</v>
      </c>
      <c r="C130" s="99" t="s">
        <v>504</v>
      </c>
      <c r="D130" s="98">
        <v>49</v>
      </c>
      <c r="E130" s="99" t="s">
        <v>82</v>
      </c>
      <c r="F130" s="98">
        <v>284</v>
      </c>
      <c r="G130" s="99" t="s">
        <v>317</v>
      </c>
      <c r="H130" s="100">
        <v>2</v>
      </c>
      <c r="I130" s="101"/>
      <c r="J130" s="102">
        <v>17378</v>
      </c>
      <c r="K130" s="102">
        <v>7907</v>
      </c>
      <c r="L130" s="102">
        <v>0</v>
      </c>
      <c r="M130" s="102">
        <v>1188</v>
      </c>
      <c r="N130" s="103">
        <v>26473</v>
      </c>
      <c r="O130" s="104"/>
      <c r="P130" s="105"/>
      <c r="Q130" s="105"/>
      <c r="S130" s="135"/>
      <c r="U130" s="136"/>
    </row>
    <row r="131" spans="1:21" ht="15" x14ac:dyDescent="0.25">
      <c r="A131" s="97">
        <v>420</v>
      </c>
      <c r="B131" s="98">
        <v>420049295</v>
      </c>
      <c r="C131" s="99" t="s">
        <v>504</v>
      </c>
      <c r="D131" s="98">
        <v>49</v>
      </c>
      <c r="E131" s="99" t="s">
        <v>82</v>
      </c>
      <c r="F131" s="98">
        <v>295</v>
      </c>
      <c r="G131" s="99" t="s">
        <v>328</v>
      </c>
      <c r="H131" s="100">
        <v>2</v>
      </c>
      <c r="I131" s="101"/>
      <c r="J131" s="102">
        <v>17135</v>
      </c>
      <c r="K131" s="102">
        <v>8457</v>
      </c>
      <c r="L131" s="102">
        <v>0</v>
      </c>
      <c r="M131" s="102">
        <v>1188</v>
      </c>
      <c r="N131" s="103">
        <v>26780</v>
      </c>
      <c r="O131" s="104"/>
      <c r="P131" s="105"/>
      <c r="Q131" s="105"/>
      <c r="S131" s="135"/>
      <c r="U131" s="136"/>
    </row>
    <row r="132" spans="1:21" ht="15" x14ac:dyDescent="0.25">
      <c r="A132" s="97">
        <v>420</v>
      </c>
      <c r="B132" s="98">
        <v>420049342</v>
      </c>
      <c r="C132" s="99" t="s">
        <v>504</v>
      </c>
      <c r="D132" s="98">
        <v>49</v>
      </c>
      <c r="E132" s="99" t="s">
        <v>82</v>
      </c>
      <c r="F132" s="98">
        <v>342</v>
      </c>
      <c r="G132" s="99" t="s">
        <v>375</v>
      </c>
      <c r="H132" s="100">
        <v>1</v>
      </c>
      <c r="I132" s="101"/>
      <c r="J132" s="102">
        <v>13121</v>
      </c>
      <c r="K132" s="102">
        <v>10122</v>
      </c>
      <c r="L132" s="102">
        <v>0</v>
      </c>
      <c r="M132" s="102">
        <v>1188</v>
      </c>
      <c r="N132" s="103">
        <v>24431</v>
      </c>
      <c r="O132" s="104"/>
      <c r="P132" s="105"/>
      <c r="Q132" s="105"/>
      <c r="S132" s="135"/>
      <c r="U132" s="136"/>
    </row>
    <row r="133" spans="1:21" ht="15" x14ac:dyDescent="0.25">
      <c r="A133" s="97">
        <v>420</v>
      </c>
      <c r="B133" s="98">
        <v>420049347</v>
      </c>
      <c r="C133" s="99" t="s">
        <v>504</v>
      </c>
      <c r="D133" s="98">
        <v>49</v>
      </c>
      <c r="E133" s="99" t="s">
        <v>82</v>
      </c>
      <c r="F133" s="98">
        <v>347</v>
      </c>
      <c r="G133" s="99" t="s">
        <v>380</v>
      </c>
      <c r="H133" s="100">
        <v>4</v>
      </c>
      <c r="I133" s="101"/>
      <c r="J133" s="102">
        <v>18893</v>
      </c>
      <c r="K133" s="102">
        <v>8838</v>
      </c>
      <c r="L133" s="102">
        <v>0</v>
      </c>
      <c r="M133" s="102">
        <v>1188</v>
      </c>
      <c r="N133" s="103">
        <v>28919</v>
      </c>
      <c r="O133" s="104"/>
      <c r="P133" s="105"/>
      <c r="Q133" s="105"/>
      <c r="S133" s="135"/>
      <c r="U133" s="136"/>
    </row>
    <row r="134" spans="1:21" ht="15" x14ac:dyDescent="0.25">
      <c r="A134" s="97">
        <v>420</v>
      </c>
      <c r="B134" s="98">
        <v>420049616</v>
      </c>
      <c r="C134" s="99" t="s">
        <v>504</v>
      </c>
      <c r="D134" s="98">
        <v>49</v>
      </c>
      <c r="E134" s="99" t="s">
        <v>82</v>
      </c>
      <c r="F134" s="98">
        <v>616</v>
      </c>
      <c r="G134" s="99" t="s">
        <v>392</v>
      </c>
      <c r="H134" s="100">
        <v>2</v>
      </c>
      <c r="I134" s="101"/>
      <c r="J134" s="102">
        <v>18395</v>
      </c>
      <c r="K134" s="102">
        <v>4005</v>
      </c>
      <c r="L134" s="102">
        <v>0</v>
      </c>
      <c r="M134" s="102">
        <v>1188</v>
      </c>
      <c r="N134" s="103">
        <v>23588</v>
      </c>
      <c r="O134" s="104"/>
      <c r="P134" s="105"/>
      <c r="Q134" s="105"/>
      <c r="S134" s="135"/>
      <c r="U134" s="136"/>
    </row>
    <row r="135" spans="1:21" ht="15" x14ac:dyDescent="0.25">
      <c r="A135" s="97">
        <v>420</v>
      </c>
      <c r="B135" s="98">
        <v>420049625</v>
      </c>
      <c r="C135" s="99" t="s">
        <v>504</v>
      </c>
      <c r="D135" s="98">
        <v>49</v>
      </c>
      <c r="E135" s="99" t="s">
        <v>82</v>
      </c>
      <c r="F135" s="98">
        <v>625</v>
      </c>
      <c r="G135" s="99" t="s">
        <v>396</v>
      </c>
      <c r="H135" s="100">
        <v>2.76</v>
      </c>
      <c r="I135" s="101"/>
      <c r="J135" s="102">
        <v>12011</v>
      </c>
      <c r="K135" s="102">
        <v>595</v>
      </c>
      <c r="L135" s="102">
        <v>0</v>
      </c>
      <c r="M135" s="102">
        <v>1188</v>
      </c>
      <c r="N135" s="103">
        <v>13794</v>
      </c>
      <c r="O135" s="104"/>
      <c r="P135" s="105"/>
      <c r="Q135" s="105"/>
      <c r="S135" s="135"/>
      <c r="U135" s="136"/>
    </row>
    <row r="136" spans="1:21" ht="15" x14ac:dyDescent="0.25">
      <c r="A136" s="97">
        <v>428</v>
      </c>
      <c r="B136" s="98">
        <v>428035016</v>
      </c>
      <c r="C136" s="99" t="s">
        <v>505</v>
      </c>
      <c r="D136" s="98">
        <v>35</v>
      </c>
      <c r="E136" s="99" t="s">
        <v>68</v>
      </c>
      <c r="F136" s="98">
        <v>16</v>
      </c>
      <c r="G136" s="99" t="s">
        <v>49</v>
      </c>
      <c r="H136" s="100">
        <v>3</v>
      </c>
      <c r="I136" s="101"/>
      <c r="J136" s="102">
        <v>12064</v>
      </c>
      <c r="K136" s="102">
        <v>276</v>
      </c>
      <c r="L136" s="102">
        <v>0</v>
      </c>
      <c r="M136" s="102">
        <v>1188</v>
      </c>
      <c r="N136" s="103">
        <v>13528</v>
      </c>
      <c r="O136" s="104"/>
      <c r="P136" s="105"/>
      <c r="Q136" s="105"/>
      <c r="S136" s="135"/>
      <c r="U136" s="136"/>
    </row>
    <row r="137" spans="1:21" ht="15" x14ac:dyDescent="0.25">
      <c r="A137" s="97">
        <v>428</v>
      </c>
      <c r="B137" s="98">
        <v>428035018</v>
      </c>
      <c r="C137" s="99" t="s">
        <v>505</v>
      </c>
      <c r="D137" s="98">
        <v>35</v>
      </c>
      <c r="E137" s="99" t="s">
        <v>68</v>
      </c>
      <c r="F137" s="98">
        <v>18</v>
      </c>
      <c r="G137" s="99" t="s">
        <v>51</v>
      </c>
      <c r="H137" s="100">
        <v>1</v>
      </c>
      <c r="I137" s="101"/>
      <c r="J137" s="102">
        <v>18975</v>
      </c>
      <c r="K137" s="102">
        <v>9049</v>
      </c>
      <c r="L137" s="102">
        <v>0</v>
      </c>
      <c r="M137" s="102">
        <v>1188</v>
      </c>
      <c r="N137" s="103">
        <v>29212</v>
      </c>
      <c r="O137" s="104"/>
      <c r="P137" s="105"/>
      <c r="Q137" s="105"/>
      <c r="S137" s="135"/>
      <c r="U137" s="136"/>
    </row>
    <row r="138" spans="1:21" ht="15" x14ac:dyDescent="0.25">
      <c r="A138" s="97">
        <v>428</v>
      </c>
      <c r="B138" s="98">
        <v>428035035</v>
      </c>
      <c r="C138" s="99" t="s">
        <v>505</v>
      </c>
      <c r="D138" s="98">
        <v>35</v>
      </c>
      <c r="E138" s="99" t="s">
        <v>68</v>
      </c>
      <c r="F138" s="98">
        <v>35</v>
      </c>
      <c r="G138" s="99" t="s">
        <v>68</v>
      </c>
      <c r="H138" s="100">
        <v>1861.8700000000013</v>
      </c>
      <c r="I138" s="101"/>
      <c r="J138" s="102">
        <v>18403</v>
      </c>
      <c r="K138" s="102">
        <v>7079</v>
      </c>
      <c r="L138" s="102">
        <v>0</v>
      </c>
      <c r="M138" s="102">
        <v>1188</v>
      </c>
      <c r="N138" s="103">
        <v>26670</v>
      </c>
      <c r="O138" s="104"/>
      <c r="P138" s="105"/>
      <c r="Q138" s="105"/>
      <c r="S138" s="135"/>
      <c r="U138" s="136"/>
    </row>
    <row r="139" spans="1:21" ht="15" x14ac:dyDescent="0.25">
      <c r="A139" s="97">
        <v>428</v>
      </c>
      <c r="B139" s="98">
        <v>428035044</v>
      </c>
      <c r="C139" s="99" t="s">
        <v>505</v>
      </c>
      <c r="D139" s="98">
        <v>35</v>
      </c>
      <c r="E139" s="99" t="s">
        <v>68</v>
      </c>
      <c r="F139" s="98">
        <v>44</v>
      </c>
      <c r="G139" s="99" t="s">
        <v>77</v>
      </c>
      <c r="H139" s="100">
        <v>27.38</v>
      </c>
      <c r="I139" s="101"/>
      <c r="J139" s="102">
        <v>17716</v>
      </c>
      <c r="K139" s="102">
        <v>0</v>
      </c>
      <c r="L139" s="102">
        <v>0</v>
      </c>
      <c r="M139" s="102">
        <v>1188</v>
      </c>
      <c r="N139" s="103">
        <v>18904</v>
      </c>
      <c r="O139" s="104"/>
      <c r="P139" s="105"/>
      <c r="Q139" s="105"/>
      <c r="S139" s="135"/>
      <c r="U139" s="136"/>
    </row>
    <row r="140" spans="1:21" ht="15" x14ac:dyDescent="0.25">
      <c r="A140" s="97">
        <v>428</v>
      </c>
      <c r="B140" s="98">
        <v>428035049</v>
      </c>
      <c r="C140" s="99" t="s">
        <v>505</v>
      </c>
      <c r="D140" s="98">
        <v>35</v>
      </c>
      <c r="E140" s="99" t="s">
        <v>68</v>
      </c>
      <c r="F140" s="98">
        <v>49</v>
      </c>
      <c r="G140" s="99" t="s">
        <v>82</v>
      </c>
      <c r="H140" s="100">
        <v>0.94</v>
      </c>
      <c r="I140" s="101"/>
      <c r="J140" s="102">
        <v>16303</v>
      </c>
      <c r="K140" s="102">
        <v>22061</v>
      </c>
      <c r="L140" s="102">
        <v>0</v>
      </c>
      <c r="M140" s="102">
        <v>1188</v>
      </c>
      <c r="N140" s="103">
        <v>39552</v>
      </c>
      <c r="O140" s="104"/>
      <c r="P140" s="105"/>
      <c r="Q140" s="105"/>
      <c r="S140" s="135"/>
      <c r="U140" s="136"/>
    </row>
    <row r="141" spans="1:21" ht="15" x14ac:dyDescent="0.25">
      <c r="A141" s="97">
        <v>428</v>
      </c>
      <c r="B141" s="98">
        <v>428035057</v>
      </c>
      <c r="C141" s="99" t="s">
        <v>505</v>
      </c>
      <c r="D141" s="98">
        <v>35</v>
      </c>
      <c r="E141" s="99" t="s">
        <v>68</v>
      </c>
      <c r="F141" s="98">
        <v>57</v>
      </c>
      <c r="G141" s="99" t="s">
        <v>90</v>
      </c>
      <c r="H141" s="100">
        <v>189.72000000000003</v>
      </c>
      <c r="I141" s="101"/>
      <c r="J141" s="102">
        <v>19159</v>
      </c>
      <c r="K141" s="102">
        <v>439</v>
      </c>
      <c r="L141" s="102">
        <v>0</v>
      </c>
      <c r="M141" s="102">
        <v>1188</v>
      </c>
      <c r="N141" s="103">
        <v>20786</v>
      </c>
      <c r="O141" s="104"/>
      <c r="P141" s="105"/>
      <c r="Q141" s="105"/>
      <c r="S141" s="135"/>
      <c r="U141" s="136"/>
    </row>
    <row r="142" spans="1:21" ht="15" x14ac:dyDescent="0.25">
      <c r="A142" s="97">
        <v>428</v>
      </c>
      <c r="B142" s="98">
        <v>428035073</v>
      </c>
      <c r="C142" s="99" t="s">
        <v>505</v>
      </c>
      <c r="D142" s="98">
        <v>35</v>
      </c>
      <c r="E142" s="99" t="s">
        <v>68</v>
      </c>
      <c r="F142" s="98">
        <v>73</v>
      </c>
      <c r="G142" s="99" t="s">
        <v>106</v>
      </c>
      <c r="H142" s="100">
        <v>13.260000000000002</v>
      </c>
      <c r="I142" s="101"/>
      <c r="J142" s="102">
        <v>16032</v>
      </c>
      <c r="K142" s="102">
        <v>11059</v>
      </c>
      <c r="L142" s="102">
        <v>0</v>
      </c>
      <c r="M142" s="102">
        <v>1188</v>
      </c>
      <c r="N142" s="103">
        <v>28279</v>
      </c>
      <c r="O142" s="104"/>
      <c r="P142" s="105"/>
      <c r="Q142" s="105"/>
      <c r="S142" s="135"/>
      <c r="U142" s="136"/>
    </row>
    <row r="143" spans="1:21" ht="15" x14ac:dyDescent="0.25">
      <c r="A143" s="97">
        <v>428</v>
      </c>
      <c r="B143" s="98">
        <v>428035093</v>
      </c>
      <c r="C143" s="99" t="s">
        <v>505</v>
      </c>
      <c r="D143" s="98">
        <v>35</v>
      </c>
      <c r="E143" s="99" t="s">
        <v>68</v>
      </c>
      <c r="F143" s="98">
        <v>93</v>
      </c>
      <c r="G143" s="99" t="s">
        <v>126</v>
      </c>
      <c r="H143" s="100">
        <v>7</v>
      </c>
      <c r="I143" s="101"/>
      <c r="J143" s="102">
        <v>20838</v>
      </c>
      <c r="K143" s="102">
        <v>205</v>
      </c>
      <c r="L143" s="102">
        <v>0</v>
      </c>
      <c r="M143" s="102">
        <v>1188</v>
      </c>
      <c r="N143" s="103">
        <v>22231</v>
      </c>
      <c r="O143" s="104"/>
      <c r="P143" s="105"/>
      <c r="Q143" s="105"/>
      <c r="S143" s="135"/>
      <c r="U143" s="136"/>
    </row>
    <row r="144" spans="1:21" ht="15" x14ac:dyDescent="0.25">
      <c r="A144" s="97">
        <v>428</v>
      </c>
      <c r="B144" s="98">
        <v>428035128</v>
      </c>
      <c r="C144" s="99" t="s">
        <v>505</v>
      </c>
      <c r="D144" s="98">
        <v>35</v>
      </c>
      <c r="E144" s="99" t="s">
        <v>68</v>
      </c>
      <c r="F144" s="98">
        <v>128</v>
      </c>
      <c r="G144" s="99" t="s">
        <v>161</v>
      </c>
      <c r="H144" s="100">
        <v>1</v>
      </c>
      <c r="I144" s="101"/>
      <c r="J144" s="102">
        <v>11794</v>
      </c>
      <c r="K144" s="102">
        <v>666</v>
      </c>
      <c r="L144" s="102">
        <v>0</v>
      </c>
      <c r="M144" s="102">
        <v>1188</v>
      </c>
      <c r="N144" s="103">
        <v>13648</v>
      </c>
      <c r="O144" s="104"/>
      <c r="P144" s="105"/>
      <c r="Q144" s="105"/>
      <c r="S144" s="135"/>
      <c r="U144" s="136"/>
    </row>
    <row r="145" spans="1:21" ht="15" x14ac:dyDescent="0.25">
      <c r="A145" s="97">
        <v>428</v>
      </c>
      <c r="B145" s="98">
        <v>428035133</v>
      </c>
      <c r="C145" s="99" t="s">
        <v>505</v>
      </c>
      <c r="D145" s="98">
        <v>35</v>
      </c>
      <c r="E145" s="99" t="s">
        <v>68</v>
      </c>
      <c r="F145" s="98">
        <v>133</v>
      </c>
      <c r="G145" s="99" t="s">
        <v>166</v>
      </c>
      <c r="H145" s="100">
        <v>1</v>
      </c>
      <c r="I145" s="101"/>
      <c r="J145" s="102">
        <v>16027</v>
      </c>
      <c r="K145" s="102">
        <v>270</v>
      </c>
      <c r="L145" s="102">
        <v>0</v>
      </c>
      <c r="M145" s="102">
        <v>1188</v>
      </c>
      <c r="N145" s="103">
        <v>17485</v>
      </c>
      <c r="O145" s="104"/>
      <c r="P145" s="105"/>
      <c r="Q145" s="105"/>
      <c r="S145" s="135"/>
      <c r="U145" s="136"/>
    </row>
    <row r="146" spans="1:21" ht="15" x14ac:dyDescent="0.25">
      <c r="A146" s="97">
        <v>428</v>
      </c>
      <c r="B146" s="98">
        <v>428035163</v>
      </c>
      <c r="C146" s="99" t="s">
        <v>505</v>
      </c>
      <c r="D146" s="98">
        <v>35</v>
      </c>
      <c r="E146" s="99" t="s">
        <v>68</v>
      </c>
      <c r="F146" s="98">
        <v>163</v>
      </c>
      <c r="G146" s="99" t="s">
        <v>196</v>
      </c>
      <c r="H146" s="100">
        <v>13.049999999999999</v>
      </c>
      <c r="I146" s="101"/>
      <c r="J146" s="102">
        <v>18227</v>
      </c>
      <c r="K146" s="102">
        <v>86</v>
      </c>
      <c r="L146" s="102">
        <v>0</v>
      </c>
      <c r="M146" s="102">
        <v>1188</v>
      </c>
      <c r="N146" s="103">
        <v>19501</v>
      </c>
      <c r="O146" s="104"/>
      <c r="P146" s="105"/>
      <c r="Q146" s="105"/>
      <c r="S146" s="135"/>
      <c r="U146" s="136"/>
    </row>
    <row r="147" spans="1:21" ht="15" x14ac:dyDescent="0.25">
      <c r="A147" s="97">
        <v>428</v>
      </c>
      <c r="B147" s="98">
        <v>428035165</v>
      </c>
      <c r="C147" s="99" t="s">
        <v>505</v>
      </c>
      <c r="D147" s="98">
        <v>35</v>
      </c>
      <c r="E147" s="99" t="s">
        <v>68</v>
      </c>
      <c r="F147" s="98">
        <v>165</v>
      </c>
      <c r="G147" s="99" t="s">
        <v>198</v>
      </c>
      <c r="H147" s="100">
        <v>6.52</v>
      </c>
      <c r="I147" s="101"/>
      <c r="J147" s="102">
        <v>19252</v>
      </c>
      <c r="K147" s="102">
        <v>0</v>
      </c>
      <c r="L147" s="102">
        <v>0</v>
      </c>
      <c r="M147" s="102">
        <v>1188</v>
      </c>
      <c r="N147" s="103">
        <v>20440</v>
      </c>
      <c r="O147" s="104"/>
      <c r="P147" s="105"/>
      <c r="Q147" s="105"/>
      <c r="S147" s="135"/>
      <c r="U147" s="136"/>
    </row>
    <row r="148" spans="1:21" ht="15" x14ac:dyDescent="0.25">
      <c r="A148" s="97">
        <v>428</v>
      </c>
      <c r="B148" s="98">
        <v>428035189</v>
      </c>
      <c r="C148" s="99" t="s">
        <v>505</v>
      </c>
      <c r="D148" s="98">
        <v>35</v>
      </c>
      <c r="E148" s="99" t="s">
        <v>68</v>
      </c>
      <c r="F148" s="98">
        <v>189</v>
      </c>
      <c r="G148" s="99" t="s">
        <v>222</v>
      </c>
      <c r="H148" s="100">
        <v>1.28</v>
      </c>
      <c r="I148" s="101"/>
      <c r="J148" s="102">
        <v>12939</v>
      </c>
      <c r="K148" s="102">
        <v>5220</v>
      </c>
      <c r="L148" s="102">
        <v>0</v>
      </c>
      <c r="M148" s="102">
        <v>1188</v>
      </c>
      <c r="N148" s="103">
        <v>19347</v>
      </c>
      <c r="O148" s="104"/>
      <c r="P148" s="105"/>
      <c r="Q148" s="105"/>
      <c r="S148" s="135"/>
      <c r="U148" s="136"/>
    </row>
    <row r="149" spans="1:21" ht="15" x14ac:dyDescent="0.25">
      <c r="A149" s="97">
        <v>428</v>
      </c>
      <c r="B149" s="98">
        <v>428035220</v>
      </c>
      <c r="C149" s="99" t="s">
        <v>505</v>
      </c>
      <c r="D149" s="98">
        <v>35</v>
      </c>
      <c r="E149" s="99" t="s">
        <v>68</v>
      </c>
      <c r="F149" s="98">
        <v>220</v>
      </c>
      <c r="G149" s="99" t="s">
        <v>253</v>
      </c>
      <c r="H149" s="100">
        <v>8.94</v>
      </c>
      <c r="I149" s="101"/>
      <c r="J149" s="102">
        <v>18089</v>
      </c>
      <c r="K149" s="102">
        <v>6391</v>
      </c>
      <c r="L149" s="102">
        <v>0</v>
      </c>
      <c r="M149" s="102">
        <v>1188</v>
      </c>
      <c r="N149" s="103">
        <v>25668</v>
      </c>
      <c r="O149" s="104"/>
      <c r="P149" s="105"/>
      <c r="Q149" s="105"/>
      <c r="S149" s="135"/>
      <c r="U149" s="136"/>
    </row>
    <row r="150" spans="1:21" ht="15" x14ac:dyDescent="0.25">
      <c r="A150" s="97">
        <v>428</v>
      </c>
      <c r="B150" s="98">
        <v>428035243</v>
      </c>
      <c r="C150" s="99" t="s">
        <v>505</v>
      </c>
      <c r="D150" s="98">
        <v>35</v>
      </c>
      <c r="E150" s="99" t="s">
        <v>68</v>
      </c>
      <c r="F150" s="98">
        <v>243</v>
      </c>
      <c r="G150" s="99" t="s">
        <v>276</v>
      </c>
      <c r="H150" s="100">
        <v>3</v>
      </c>
      <c r="I150" s="101"/>
      <c r="J150" s="102">
        <v>19561</v>
      </c>
      <c r="K150" s="102">
        <v>2713</v>
      </c>
      <c r="L150" s="102">
        <v>0</v>
      </c>
      <c r="M150" s="102">
        <v>1188</v>
      </c>
      <c r="N150" s="103">
        <v>23462</v>
      </c>
      <c r="O150" s="104"/>
      <c r="P150" s="105"/>
      <c r="Q150" s="105"/>
      <c r="S150" s="135"/>
      <c r="U150" s="136"/>
    </row>
    <row r="151" spans="1:21" ht="15" x14ac:dyDescent="0.25">
      <c r="A151" s="97">
        <v>428</v>
      </c>
      <c r="B151" s="98">
        <v>428035244</v>
      </c>
      <c r="C151" s="99" t="s">
        <v>505</v>
      </c>
      <c r="D151" s="98">
        <v>35</v>
      </c>
      <c r="E151" s="99" t="s">
        <v>68</v>
      </c>
      <c r="F151" s="98">
        <v>244</v>
      </c>
      <c r="G151" s="99" t="s">
        <v>277</v>
      </c>
      <c r="H151" s="100">
        <v>25.439999999999998</v>
      </c>
      <c r="I151" s="101"/>
      <c r="J151" s="102">
        <v>14734</v>
      </c>
      <c r="K151" s="102">
        <v>3562</v>
      </c>
      <c r="L151" s="102">
        <v>0</v>
      </c>
      <c r="M151" s="102">
        <v>1188</v>
      </c>
      <c r="N151" s="103">
        <v>19484</v>
      </c>
      <c r="O151" s="104"/>
      <c r="P151" s="105"/>
      <c r="Q151" s="105"/>
      <c r="S151" s="135"/>
      <c r="U151" s="136"/>
    </row>
    <row r="152" spans="1:21" ht="15" x14ac:dyDescent="0.25">
      <c r="A152" s="97">
        <v>428</v>
      </c>
      <c r="B152" s="98">
        <v>428035248</v>
      </c>
      <c r="C152" s="99" t="s">
        <v>505</v>
      </c>
      <c r="D152" s="98">
        <v>35</v>
      </c>
      <c r="E152" s="99" t="s">
        <v>68</v>
      </c>
      <c r="F152" s="98">
        <v>248</v>
      </c>
      <c r="G152" s="99" t="s">
        <v>281</v>
      </c>
      <c r="H152" s="100">
        <v>23.970000000000002</v>
      </c>
      <c r="I152" s="101"/>
      <c r="J152" s="102">
        <v>17629</v>
      </c>
      <c r="K152" s="102">
        <v>860</v>
      </c>
      <c r="L152" s="102">
        <v>0</v>
      </c>
      <c r="M152" s="102">
        <v>1188</v>
      </c>
      <c r="N152" s="103">
        <v>19677</v>
      </c>
      <c r="O152" s="104"/>
      <c r="P152" s="105"/>
      <c r="Q152" s="105"/>
      <c r="S152" s="135"/>
      <c r="U152" s="136"/>
    </row>
    <row r="153" spans="1:21" ht="15" x14ac:dyDescent="0.25">
      <c r="A153" s="97">
        <v>428</v>
      </c>
      <c r="B153" s="98">
        <v>428035258</v>
      </c>
      <c r="C153" s="99" t="s">
        <v>505</v>
      </c>
      <c r="D153" s="98">
        <v>35</v>
      </c>
      <c r="E153" s="99" t="s">
        <v>68</v>
      </c>
      <c r="F153" s="98">
        <v>258</v>
      </c>
      <c r="G153" s="99" t="s">
        <v>291</v>
      </c>
      <c r="H153" s="100">
        <v>2</v>
      </c>
      <c r="I153" s="101"/>
      <c r="J153" s="102">
        <v>20331</v>
      </c>
      <c r="K153" s="102">
        <v>4549</v>
      </c>
      <c r="L153" s="102">
        <v>0</v>
      </c>
      <c r="M153" s="102">
        <v>1188</v>
      </c>
      <c r="N153" s="103">
        <v>26068</v>
      </c>
      <c r="O153" s="104"/>
      <c r="P153" s="105"/>
      <c r="Q153" s="105"/>
      <c r="S153" s="135"/>
      <c r="U153" s="136"/>
    </row>
    <row r="154" spans="1:21" ht="15" x14ac:dyDescent="0.25">
      <c r="A154" s="97">
        <v>428</v>
      </c>
      <c r="B154" s="98">
        <v>428035262</v>
      </c>
      <c r="C154" s="99" t="s">
        <v>505</v>
      </c>
      <c r="D154" s="98">
        <v>35</v>
      </c>
      <c r="E154" s="99" t="s">
        <v>68</v>
      </c>
      <c r="F154" s="98">
        <v>262</v>
      </c>
      <c r="G154" s="99" t="s">
        <v>295</v>
      </c>
      <c r="H154" s="100">
        <v>3.84</v>
      </c>
      <c r="I154" s="101"/>
      <c r="J154" s="102">
        <v>19442</v>
      </c>
      <c r="K154" s="102">
        <v>1263</v>
      </c>
      <c r="L154" s="102">
        <v>0</v>
      </c>
      <c r="M154" s="102">
        <v>1188</v>
      </c>
      <c r="N154" s="103">
        <v>21893</v>
      </c>
      <c r="O154" s="104"/>
      <c r="P154" s="105"/>
      <c r="Q154" s="105"/>
      <c r="S154" s="135"/>
      <c r="U154" s="136"/>
    </row>
    <row r="155" spans="1:21" ht="15" x14ac:dyDescent="0.25">
      <c r="A155" s="97">
        <v>428</v>
      </c>
      <c r="B155" s="98">
        <v>428035285</v>
      </c>
      <c r="C155" s="99" t="s">
        <v>505</v>
      </c>
      <c r="D155" s="98">
        <v>35</v>
      </c>
      <c r="E155" s="99" t="s">
        <v>68</v>
      </c>
      <c r="F155" s="98">
        <v>285</v>
      </c>
      <c r="G155" s="99" t="s">
        <v>318</v>
      </c>
      <c r="H155" s="100">
        <v>6</v>
      </c>
      <c r="I155" s="101"/>
      <c r="J155" s="102">
        <v>12407</v>
      </c>
      <c r="K155" s="102">
        <v>2467</v>
      </c>
      <c r="L155" s="102">
        <v>0</v>
      </c>
      <c r="M155" s="102">
        <v>1188</v>
      </c>
      <c r="N155" s="103">
        <v>16062</v>
      </c>
      <c r="O155" s="104"/>
      <c r="P155" s="105"/>
      <c r="Q155" s="105"/>
      <c r="S155" s="135"/>
      <c r="U155" s="136"/>
    </row>
    <row r="156" spans="1:21" ht="15" x14ac:dyDescent="0.25">
      <c r="A156" s="97">
        <v>428</v>
      </c>
      <c r="B156" s="98">
        <v>428035293</v>
      </c>
      <c r="C156" s="99" t="s">
        <v>505</v>
      </c>
      <c r="D156" s="98">
        <v>35</v>
      </c>
      <c r="E156" s="99" t="s">
        <v>68</v>
      </c>
      <c r="F156" s="98">
        <v>293</v>
      </c>
      <c r="G156" s="99" t="s">
        <v>326</v>
      </c>
      <c r="H156" s="100">
        <v>3</v>
      </c>
      <c r="I156" s="101"/>
      <c r="J156" s="102">
        <v>20124</v>
      </c>
      <c r="K156" s="102">
        <v>317</v>
      </c>
      <c r="L156" s="102">
        <v>0</v>
      </c>
      <c r="M156" s="102">
        <v>1188</v>
      </c>
      <c r="N156" s="103">
        <v>21629</v>
      </c>
      <c r="O156" s="104"/>
      <c r="P156" s="105"/>
      <c r="Q156" s="105"/>
      <c r="S156" s="135"/>
      <c r="U156" s="136"/>
    </row>
    <row r="157" spans="1:21" ht="15" x14ac:dyDescent="0.25">
      <c r="A157" s="97">
        <v>428</v>
      </c>
      <c r="B157" s="98">
        <v>428035336</v>
      </c>
      <c r="C157" s="99" t="s">
        <v>505</v>
      </c>
      <c r="D157" s="98">
        <v>35</v>
      </c>
      <c r="E157" s="99" t="s">
        <v>68</v>
      </c>
      <c r="F157" s="98">
        <v>336</v>
      </c>
      <c r="G157" s="99" t="s">
        <v>369</v>
      </c>
      <c r="H157" s="100">
        <v>3</v>
      </c>
      <c r="I157" s="101"/>
      <c r="J157" s="102">
        <v>14967</v>
      </c>
      <c r="K157" s="102">
        <v>3447</v>
      </c>
      <c r="L157" s="102">
        <v>0</v>
      </c>
      <c r="M157" s="102">
        <v>1188</v>
      </c>
      <c r="N157" s="103">
        <v>19602</v>
      </c>
      <c r="O157" s="104"/>
      <c r="P157" s="105"/>
      <c r="Q157" s="105"/>
      <c r="S157" s="135"/>
      <c r="U157" s="136"/>
    </row>
    <row r="158" spans="1:21" ht="15" x14ac:dyDescent="0.25">
      <c r="A158" s="97">
        <v>428</v>
      </c>
      <c r="B158" s="98">
        <v>428035346</v>
      </c>
      <c r="C158" s="99" t="s">
        <v>505</v>
      </c>
      <c r="D158" s="98">
        <v>35</v>
      </c>
      <c r="E158" s="99" t="s">
        <v>68</v>
      </c>
      <c r="F158" s="98">
        <v>346</v>
      </c>
      <c r="G158" s="99" t="s">
        <v>379</v>
      </c>
      <c r="H158" s="100">
        <v>6.74</v>
      </c>
      <c r="I158" s="101"/>
      <c r="J158" s="102">
        <v>15636</v>
      </c>
      <c r="K158" s="102">
        <v>1381</v>
      </c>
      <c r="L158" s="102">
        <v>0</v>
      </c>
      <c r="M158" s="102">
        <v>1188</v>
      </c>
      <c r="N158" s="103">
        <v>18205</v>
      </c>
      <c r="O158" s="104"/>
      <c r="P158" s="105"/>
      <c r="Q158" s="105"/>
      <c r="S158" s="135"/>
      <c r="U158" s="136"/>
    </row>
    <row r="159" spans="1:21" ht="15" x14ac:dyDescent="0.25">
      <c r="A159" s="97">
        <v>429</v>
      </c>
      <c r="B159" s="98">
        <v>429163030</v>
      </c>
      <c r="C159" s="99" t="s">
        <v>506</v>
      </c>
      <c r="D159" s="98">
        <v>163</v>
      </c>
      <c r="E159" s="99" t="s">
        <v>196</v>
      </c>
      <c r="F159" s="98">
        <v>30</v>
      </c>
      <c r="G159" s="99" t="s">
        <v>63</v>
      </c>
      <c r="H159" s="100">
        <v>1</v>
      </c>
      <c r="I159" s="101"/>
      <c r="J159" s="102">
        <v>18399</v>
      </c>
      <c r="K159" s="102">
        <v>5325</v>
      </c>
      <c r="L159" s="102">
        <v>0</v>
      </c>
      <c r="M159" s="102">
        <v>1188</v>
      </c>
      <c r="N159" s="103">
        <v>24912</v>
      </c>
      <c r="O159" s="104"/>
      <c r="P159" s="105"/>
      <c r="Q159" s="105"/>
      <c r="S159" s="135"/>
      <c r="U159" s="136"/>
    </row>
    <row r="160" spans="1:21" ht="15" x14ac:dyDescent="0.25">
      <c r="A160" s="97">
        <v>429</v>
      </c>
      <c r="B160" s="98">
        <v>429163035</v>
      </c>
      <c r="C160" s="99" t="s">
        <v>506</v>
      </c>
      <c r="D160" s="98">
        <v>163</v>
      </c>
      <c r="E160" s="99" t="s">
        <v>196</v>
      </c>
      <c r="F160" s="98">
        <v>35</v>
      </c>
      <c r="G160" s="99" t="s">
        <v>68</v>
      </c>
      <c r="H160" s="100">
        <v>1.04</v>
      </c>
      <c r="I160" s="101"/>
      <c r="J160" s="102">
        <v>20404</v>
      </c>
      <c r="K160" s="102">
        <v>7849</v>
      </c>
      <c r="L160" s="102">
        <v>0</v>
      </c>
      <c r="M160" s="102">
        <v>1188</v>
      </c>
      <c r="N160" s="103">
        <v>29441</v>
      </c>
      <c r="O160" s="104"/>
      <c r="P160" s="105"/>
      <c r="Q160" s="105"/>
      <c r="S160" s="135"/>
      <c r="U160" s="136"/>
    </row>
    <row r="161" spans="1:21" ht="15" x14ac:dyDescent="0.25">
      <c r="A161" s="97">
        <v>429</v>
      </c>
      <c r="B161" s="98">
        <v>429163049</v>
      </c>
      <c r="C161" s="99" t="s">
        <v>506</v>
      </c>
      <c r="D161" s="98">
        <v>163</v>
      </c>
      <c r="E161" s="99" t="s">
        <v>196</v>
      </c>
      <c r="F161" s="98">
        <v>49</v>
      </c>
      <c r="G161" s="99" t="s">
        <v>82</v>
      </c>
      <c r="H161" s="100">
        <v>2</v>
      </c>
      <c r="I161" s="101"/>
      <c r="J161" s="102">
        <v>16303</v>
      </c>
      <c r="K161" s="102">
        <v>22061</v>
      </c>
      <c r="L161" s="102">
        <v>0</v>
      </c>
      <c r="M161" s="102">
        <v>1188</v>
      </c>
      <c r="N161" s="103">
        <v>39552</v>
      </c>
      <c r="O161" s="104"/>
      <c r="P161" s="105"/>
      <c r="Q161" s="105"/>
      <c r="S161" s="135"/>
      <c r="U161" s="136"/>
    </row>
    <row r="162" spans="1:21" ht="15" x14ac:dyDescent="0.25">
      <c r="A162" s="97">
        <v>429</v>
      </c>
      <c r="B162" s="98">
        <v>429163071</v>
      </c>
      <c r="C162" s="99" t="s">
        <v>506</v>
      </c>
      <c r="D162" s="98">
        <v>163</v>
      </c>
      <c r="E162" s="99" t="s">
        <v>196</v>
      </c>
      <c r="F162" s="98">
        <v>71</v>
      </c>
      <c r="G162" s="99" t="s">
        <v>104</v>
      </c>
      <c r="H162" s="100">
        <v>3</v>
      </c>
      <c r="I162" s="101"/>
      <c r="J162" s="102">
        <v>17065</v>
      </c>
      <c r="K162" s="102">
        <v>7198</v>
      </c>
      <c r="L162" s="102">
        <v>0</v>
      </c>
      <c r="M162" s="102">
        <v>1188</v>
      </c>
      <c r="N162" s="103">
        <v>25451</v>
      </c>
      <c r="O162" s="104"/>
      <c r="P162" s="105"/>
      <c r="Q162" s="105"/>
      <c r="S162" s="135"/>
      <c r="U162" s="136"/>
    </row>
    <row r="163" spans="1:21" ht="15" x14ac:dyDescent="0.25">
      <c r="A163" s="97">
        <v>429</v>
      </c>
      <c r="B163" s="98">
        <v>429163079</v>
      </c>
      <c r="C163" s="99" t="s">
        <v>506</v>
      </c>
      <c r="D163" s="98">
        <v>163</v>
      </c>
      <c r="E163" s="99" t="s">
        <v>196</v>
      </c>
      <c r="F163" s="98">
        <v>79</v>
      </c>
      <c r="G163" s="99" t="s">
        <v>112</v>
      </c>
      <c r="H163" s="100">
        <v>0.66</v>
      </c>
      <c r="I163" s="101"/>
      <c r="J163" s="102">
        <v>14226</v>
      </c>
      <c r="K163" s="102">
        <v>241</v>
      </c>
      <c r="L163" s="102">
        <v>0</v>
      </c>
      <c r="M163" s="102">
        <v>1188</v>
      </c>
      <c r="N163" s="103">
        <v>15655</v>
      </c>
      <c r="O163" s="104"/>
      <c r="P163" s="105"/>
      <c r="Q163" s="105"/>
      <c r="S163" s="135"/>
      <c r="U163" s="136"/>
    </row>
    <row r="164" spans="1:21" ht="15" x14ac:dyDescent="0.25">
      <c r="A164" s="97">
        <v>429</v>
      </c>
      <c r="B164" s="98">
        <v>429163093</v>
      </c>
      <c r="C164" s="99" t="s">
        <v>506</v>
      </c>
      <c r="D164" s="98">
        <v>163</v>
      </c>
      <c r="E164" s="99" t="s">
        <v>196</v>
      </c>
      <c r="F164" s="98">
        <v>93</v>
      </c>
      <c r="G164" s="99" t="s">
        <v>126</v>
      </c>
      <c r="H164" s="100">
        <v>0.54</v>
      </c>
      <c r="I164" s="101"/>
      <c r="J164" s="102">
        <v>20176</v>
      </c>
      <c r="K164" s="102">
        <v>198</v>
      </c>
      <c r="L164" s="102">
        <v>0</v>
      </c>
      <c r="M164" s="102">
        <v>1188</v>
      </c>
      <c r="N164" s="103">
        <v>21562</v>
      </c>
      <c r="O164" s="104"/>
      <c r="P164" s="105"/>
      <c r="Q164" s="105"/>
      <c r="S164" s="135"/>
      <c r="U164" s="136"/>
    </row>
    <row r="165" spans="1:21" ht="15" x14ac:dyDescent="0.25">
      <c r="A165" s="97">
        <v>429</v>
      </c>
      <c r="B165" s="98">
        <v>429163100</v>
      </c>
      <c r="C165" s="99" t="s">
        <v>506</v>
      </c>
      <c r="D165" s="98">
        <v>163</v>
      </c>
      <c r="E165" s="99" t="s">
        <v>196</v>
      </c>
      <c r="F165" s="98">
        <v>100</v>
      </c>
      <c r="G165" s="99" t="s">
        <v>133</v>
      </c>
      <c r="H165" s="100">
        <v>0.6</v>
      </c>
      <c r="I165" s="101"/>
      <c r="J165" s="102">
        <v>17234</v>
      </c>
      <c r="K165" s="102">
        <v>4647</v>
      </c>
      <c r="L165" s="102">
        <v>0</v>
      </c>
      <c r="M165" s="102">
        <v>1188</v>
      </c>
      <c r="N165" s="103">
        <v>23069</v>
      </c>
      <c r="O165" s="104"/>
      <c r="P165" s="105"/>
      <c r="Q165" s="105"/>
      <c r="S165" s="135"/>
      <c r="U165" s="136"/>
    </row>
    <row r="166" spans="1:21" ht="15" x14ac:dyDescent="0.25">
      <c r="A166" s="97">
        <v>429</v>
      </c>
      <c r="B166" s="98">
        <v>429163128</v>
      </c>
      <c r="C166" s="99" t="s">
        <v>506</v>
      </c>
      <c r="D166" s="98">
        <v>163</v>
      </c>
      <c r="E166" s="99" t="s">
        <v>196</v>
      </c>
      <c r="F166" s="98">
        <v>128</v>
      </c>
      <c r="G166" s="99" t="s">
        <v>161</v>
      </c>
      <c r="H166" s="100">
        <v>0.65</v>
      </c>
      <c r="I166" s="101"/>
      <c r="J166" s="102">
        <v>18201</v>
      </c>
      <c r="K166" s="102">
        <v>1028</v>
      </c>
      <c r="L166" s="102">
        <v>0</v>
      </c>
      <c r="M166" s="102">
        <v>1188</v>
      </c>
      <c r="N166" s="103">
        <v>20417</v>
      </c>
      <c r="O166" s="104"/>
      <c r="P166" s="105"/>
      <c r="Q166" s="105"/>
      <c r="S166" s="135"/>
      <c r="U166" s="136"/>
    </row>
    <row r="167" spans="1:21" ht="15" x14ac:dyDescent="0.25">
      <c r="A167" s="97">
        <v>429</v>
      </c>
      <c r="B167" s="98">
        <v>429163160</v>
      </c>
      <c r="C167" s="99" t="s">
        <v>506</v>
      </c>
      <c r="D167" s="98">
        <v>163</v>
      </c>
      <c r="E167" s="99" t="s">
        <v>196</v>
      </c>
      <c r="F167" s="98">
        <v>160</v>
      </c>
      <c r="G167" s="99" t="s">
        <v>193</v>
      </c>
      <c r="H167" s="100">
        <v>2</v>
      </c>
      <c r="I167" s="101"/>
      <c r="J167" s="102">
        <v>20404</v>
      </c>
      <c r="K167" s="102">
        <v>358</v>
      </c>
      <c r="L167" s="102">
        <v>0</v>
      </c>
      <c r="M167" s="102">
        <v>1188</v>
      </c>
      <c r="N167" s="103">
        <v>21950</v>
      </c>
      <c r="O167" s="104"/>
      <c r="P167" s="105"/>
      <c r="Q167" s="105"/>
      <c r="S167" s="135"/>
      <c r="U167" s="136"/>
    </row>
    <row r="168" spans="1:21" ht="15" x14ac:dyDescent="0.25">
      <c r="A168" s="97">
        <v>429</v>
      </c>
      <c r="B168" s="98">
        <v>429163163</v>
      </c>
      <c r="C168" s="99" t="s">
        <v>506</v>
      </c>
      <c r="D168" s="98">
        <v>163</v>
      </c>
      <c r="E168" s="99" t="s">
        <v>196</v>
      </c>
      <c r="F168" s="98">
        <v>163</v>
      </c>
      <c r="G168" s="99" t="s">
        <v>196</v>
      </c>
      <c r="H168" s="100">
        <v>1537.1799999999996</v>
      </c>
      <c r="I168" s="101"/>
      <c r="J168" s="102">
        <v>17512</v>
      </c>
      <c r="K168" s="102">
        <v>82</v>
      </c>
      <c r="L168" s="102">
        <v>1081.5311986852271</v>
      </c>
      <c r="M168" s="102">
        <v>1188</v>
      </c>
      <c r="N168" s="103">
        <v>19863.531198685228</v>
      </c>
      <c r="O168" s="104"/>
      <c r="P168" s="105"/>
      <c r="Q168" s="105"/>
      <c r="S168" s="135"/>
      <c r="U168" s="136"/>
    </row>
    <row r="169" spans="1:21" ht="15" x14ac:dyDescent="0.25">
      <c r="A169" s="97">
        <v>429</v>
      </c>
      <c r="B169" s="98">
        <v>429163165</v>
      </c>
      <c r="C169" s="99" t="s">
        <v>506</v>
      </c>
      <c r="D169" s="98">
        <v>163</v>
      </c>
      <c r="E169" s="99" t="s">
        <v>196</v>
      </c>
      <c r="F169" s="98">
        <v>165</v>
      </c>
      <c r="G169" s="99" t="s">
        <v>198</v>
      </c>
      <c r="H169" s="100">
        <v>5.2799999999999994</v>
      </c>
      <c r="I169" s="101"/>
      <c r="J169" s="102">
        <v>17828</v>
      </c>
      <c r="K169" s="102">
        <v>0</v>
      </c>
      <c r="L169" s="102">
        <v>0</v>
      </c>
      <c r="M169" s="102">
        <v>1188</v>
      </c>
      <c r="N169" s="103">
        <v>19016</v>
      </c>
      <c r="O169" s="104"/>
      <c r="P169" s="105"/>
      <c r="Q169" s="105"/>
      <c r="S169" s="135"/>
      <c r="U169" s="136"/>
    </row>
    <row r="170" spans="1:21" ht="15" x14ac:dyDescent="0.25">
      <c r="A170" s="97">
        <v>429</v>
      </c>
      <c r="B170" s="98">
        <v>429163168</v>
      </c>
      <c r="C170" s="99" t="s">
        <v>506</v>
      </c>
      <c r="D170" s="98">
        <v>163</v>
      </c>
      <c r="E170" s="99" t="s">
        <v>196</v>
      </c>
      <c r="F170" s="98">
        <v>168</v>
      </c>
      <c r="G170" s="99" t="s">
        <v>201</v>
      </c>
      <c r="H170" s="100">
        <v>2.0300000000000002</v>
      </c>
      <c r="I170" s="101"/>
      <c r="J170" s="102">
        <v>16365</v>
      </c>
      <c r="K170" s="102">
        <v>11210</v>
      </c>
      <c r="L170" s="102">
        <v>0</v>
      </c>
      <c r="M170" s="102">
        <v>1188</v>
      </c>
      <c r="N170" s="103">
        <v>28763</v>
      </c>
      <c r="O170" s="104"/>
      <c r="P170" s="105"/>
      <c r="Q170" s="105"/>
      <c r="S170" s="135"/>
      <c r="U170" s="136"/>
    </row>
    <row r="171" spans="1:21" ht="15" x14ac:dyDescent="0.25">
      <c r="A171" s="97">
        <v>429</v>
      </c>
      <c r="B171" s="98">
        <v>429163229</v>
      </c>
      <c r="C171" s="99" t="s">
        <v>506</v>
      </c>
      <c r="D171" s="98">
        <v>163</v>
      </c>
      <c r="E171" s="99" t="s">
        <v>196</v>
      </c>
      <c r="F171" s="98">
        <v>229</v>
      </c>
      <c r="G171" s="99" t="s">
        <v>262</v>
      </c>
      <c r="H171" s="100">
        <v>8.3800000000000008</v>
      </c>
      <c r="I171" s="101"/>
      <c r="J171" s="102">
        <v>14912</v>
      </c>
      <c r="K171" s="102">
        <v>1494</v>
      </c>
      <c r="L171" s="102">
        <v>0</v>
      </c>
      <c r="M171" s="102">
        <v>1188</v>
      </c>
      <c r="N171" s="103">
        <v>17594</v>
      </c>
      <c r="O171" s="104"/>
      <c r="P171" s="105"/>
      <c r="Q171" s="105"/>
      <c r="S171" s="135"/>
      <c r="U171" s="136"/>
    </row>
    <row r="172" spans="1:21" ht="15" x14ac:dyDescent="0.25">
      <c r="A172" s="97">
        <v>429</v>
      </c>
      <c r="B172" s="98">
        <v>429163246</v>
      </c>
      <c r="C172" s="99" t="s">
        <v>506</v>
      </c>
      <c r="D172" s="98">
        <v>163</v>
      </c>
      <c r="E172" s="99" t="s">
        <v>196</v>
      </c>
      <c r="F172" s="98">
        <v>246</v>
      </c>
      <c r="G172" s="99" t="s">
        <v>279</v>
      </c>
      <c r="H172" s="100">
        <v>1</v>
      </c>
      <c r="I172" s="101"/>
      <c r="J172" s="102">
        <v>17077</v>
      </c>
      <c r="K172" s="102">
        <v>6560</v>
      </c>
      <c r="L172" s="102">
        <v>0</v>
      </c>
      <c r="M172" s="102">
        <v>1188</v>
      </c>
      <c r="N172" s="103">
        <v>24825</v>
      </c>
      <c r="O172" s="104"/>
      <c r="P172" s="105"/>
      <c r="Q172" s="105"/>
      <c r="S172" s="135"/>
      <c r="U172" s="136"/>
    </row>
    <row r="173" spans="1:21" ht="15" x14ac:dyDescent="0.25">
      <c r="A173" s="97">
        <v>429</v>
      </c>
      <c r="B173" s="98">
        <v>429163248</v>
      </c>
      <c r="C173" s="99" t="s">
        <v>506</v>
      </c>
      <c r="D173" s="98">
        <v>163</v>
      </c>
      <c r="E173" s="99" t="s">
        <v>196</v>
      </c>
      <c r="F173" s="98">
        <v>248</v>
      </c>
      <c r="G173" s="99" t="s">
        <v>281</v>
      </c>
      <c r="H173" s="100">
        <v>6.66</v>
      </c>
      <c r="I173" s="101"/>
      <c r="J173" s="102">
        <v>19137</v>
      </c>
      <c r="K173" s="102">
        <v>934</v>
      </c>
      <c r="L173" s="102">
        <v>0</v>
      </c>
      <c r="M173" s="102">
        <v>1188</v>
      </c>
      <c r="N173" s="103">
        <v>21259</v>
      </c>
      <c r="O173" s="104"/>
      <c r="P173" s="105"/>
      <c r="Q173" s="105"/>
      <c r="S173" s="135"/>
      <c r="U173" s="136"/>
    </row>
    <row r="174" spans="1:21" ht="15" x14ac:dyDescent="0.25">
      <c r="A174" s="97">
        <v>429</v>
      </c>
      <c r="B174" s="98">
        <v>429163258</v>
      </c>
      <c r="C174" s="99" t="s">
        <v>506</v>
      </c>
      <c r="D174" s="98">
        <v>163</v>
      </c>
      <c r="E174" s="99" t="s">
        <v>196</v>
      </c>
      <c r="F174" s="98">
        <v>258</v>
      </c>
      <c r="G174" s="99" t="s">
        <v>291</v>
      </c>
      <c r="H174" s="100">
        <v>25.76</v>
      </c>
      <c r="I174" s="101"/>
      <c r="J174" s="102">
        <v>17080</v>
      </c>
      <c r="K174" s="102">
        <v>3821</v>
      </c>
      <c r="L174" s="102">
        <v>0</v>
      </c>
      <c r="M174" s="102">
        <v>1188</v>
      </c>
      <c r="N174" s="103">
        <v>22089</v>
      </c>
      <c r="O174" s="104"/>
      <c r="P174" s="105"/>
      <c r="Q174" s="105"/>
      <c r="S174" s="135"/>
      <c r="U174" s="136"/>
    </row>
    <row r="175" spans="1:21" ht="15" x14ac:dyDescent="0.25">
      <c r="A175" s="97">
        <v>429</v>
      </c>
      <c r="B175" s="98">
        <v>429163262</v>
      </c>
      <c r="C175" s="99" t="s">
        <v>506</v>
      </c>
      <c r="D175" s="98">
        <v>163</v>
      </c>
      <c r="E175" s="99" t="s">
        <v>196</v>
      </c>
      <c r="F175" s="98">
        <v>262</v>
      </c>
      <c r="G175" s="99" t="s">
        <v>295</v>
      </c>
      <c r="H175" s="100">
        <v>18.599999999999994</v>
      </c>
      <c r="I175" s="101"/>
      <c r="J175" s="102">
        <v>17920</v>
      </c>
      <c r="K175" s="102">
        <v>1164</v>
      </c>
      <c r="L175" s="102">
        <v>0</v>
      </c>
      <c r="M175" s="102">
        <v>1188</v>
      </c>
      <c r="N175" s="103">
        <v>20272</v>
      </c>
      <c r="O175" s="104"/>
      <c r="P175" s="105"/>
      <c r="Q175" s="105"/>
      <c r="S175" s="135"/>
      <c r="U175" s="136"/>
    </row>
    <row r="176" spans="1:21" ht="15" x14ac:dyDescent="0.25">
      <c r="A176" s="97">
        <v>429</v>
      </c>
      <c r="B176" s="98">
        <v>429163274</v>
      </c>
      <c r="C176" s="99" t="s">
        <v>506</v>
      </c>
      <c r="D176" s="98">
        <v>163</v>
      </c>
      <c r="E176" s="99" t="s">
        <v>196</v>
      </c>
      <c r="F176" s="98">
        <v>274</v>
      </c>
      <c r="G176" s="99" t="s">
        <v>307</v>
      </c>
      <c r="H176" s="100">
        <v>1.3</v>
      </c>
      <c r="I176" s="101"/>
      <c r="J176" s="102">
        <v>17931</v>
      </c>
      <c r="K176" s="102">
        <v>8266</v>
      </c>
      <c r="L176" s="102">
        <v>0</v>
      </c>
      <c r="M176" s="102">
        <v>1188</v>
      </c>
      <c r="N176" s="103">
        <v>27385</v>
      </c>
      <c r="O176" s="104"/>
      <c r="P176" s="105"/>
      <c r="Q176" s="105"/>
      <c r="S176" s="135"/>
      <c r="U176" s="136"/>
    </row>
    <row r="177" spans="1:21" ht="15" x14ac:dyDescent="0.25">
      <c r="A177" s="97">
        <v>429</v>
      </c>
      <c r="B177" s="98">
        <v>429163291</v>
      </c>
      <c r="C177" s="99" t="s">
        <v>506</v>
      </c>
      <c r="D177" s="98">
        <v>163</v>
      </c>
      <c r="E177" s="99" t="s">
        <v>196</v>
      </c>
      <c r="F177" s="98">
        <v>291</v>
      </c>
      <c r="G177" s="99" t="s">
        <v>324</v>
      </c>
      <c r="H177" s="100">
        <v>6.2900000000000009</v>
      </c>
      <c r="I177" s="101"/>
      <c r="J177" s="102">
        <v>17295</v>
      </c>
      <c r="K177" s="102">
        <v>7035</v>
      </c>
      <c r="L177" s="102">
        <v>0</v>
      </c>
      <c r="M177" s="102">
        <v>1188</v>
      </c>
      <c r="N177" s="103">
        <v>25518</v>
      </c>
      <c r="O177" s="104"/>
      <c r="P177" s="105"/>
      <c r="Q177" s="105"/>
      <c r="S177" s="135"/>
      <c r="U177" s="136"/>
    </row>
    <row r="178" spans="1:21" ht="15" x14ac:dyDescent="0.25">
      <c r="A178" s="97">
        <v>429</v>
      </c>
      <c r="B178" s="98">
        <v>429163305</v>
      </c>
      <c r="C178" s="99" t="s">
        <v>506</v>
      </c>
      <c r="D178" s="98">
        <v>163</v>
      </c>
      <c r="E178" s="99" t="s">
        <v>196</v>
      </c>
      <c r="F178" s="98">
        <v>305</v>
      </c>
      <c r="G178" s="99" t="s">
        <v>338</v>
      </c>
      <c r="H178" s="100">
        <v>1</v>
      </c>
      <c r="I178" s="101"/>
      <c r="J178" s="102">
        <v>17262</v>
      </c>
      <c r="K178" s="102">
        <v>7456</v>
      </c>
      <c r="L178" s="102">
        <v>0</v>
      </c>
      <c r="M178" s="102">
        <v>1188</v>
      </c>
      <c r="N178" s="103">
        <v>25906</v>
      </c>
      <c r="O178" s="104"/>
      <c r="P178" s="105"/>
      <c r="Q178" s="105"/>
      <c r="S178" s="135"/>
      <c r="U178" s="136"/>
    </row>
    <row r="179" spans="1:21" ht="15" x14ac:dyDescent="0.25">
      <c r="A179" s="97">
        <v>429</v>
      </c>
      <c r="B179" s="98">
        <v>429163342</v>
      </c>
      <c r="C179" s="99" t="s">
        <v>506</v>
      </c>
      <c r="D179" s="98">
        <v>163</v>
      </c>
      <c r="E179" s="99" t="s">
        <v>196</v>
      </c>
      <c r="F179" s="98">
        <v>342</v>
      </c>
      <c r="G179" s="99" t="s">
        <v>375</v>
      </c>
      <c r="H179" s="100">
        <v>0.47</v>
      </c>
      <c r="I179" s="101"/>
      <c r="J179" s="102">
        <v>13121</v>
      </c>
      <c r="K179" s="102">
        <v>10122</v>
      </c>
      <c r="L179" s="102">
        <v>0</v>
      </c>
      <c r="M179" s="102">
        <v>1188</v>
      </c>
      <c r="N179" s="103">
        <v>24431</v>
      </c>
      <c r="O179" s="104"/>
      <c r="P179" s="105"/>
      <c r="Q179" s="105"/>
      <c r="S179" s="135"/>
      <c r="U179" s="136"/>
    </row>
    <row r="180" spans="1:21" ht="15" x14ac:dyDescent="0.25">
      <c r="A180" s="97">
        <v>429</v>
      </c>
      <c r="B180" s="98">
        <v>429163347</v>
      </c>
      <c r="C180" s="99" t="s">
        <v>506</v>
      </c>
      <c r="D180" s="98">
        <v>163</v>
      </c>
      <c r="E180" s="99" t="s">
        <v>196</v>
      </c>
      <c r="F180" s="98">
        <v>347</v>
      </c>
      <c r="G180" s="99" t="s">
        <v>380</v>
      </c>
      <c r="H180" s="100">
        <v>1.96</v>
      </c>
      <c r="I180" s="101"/>
      <c r="J180" s="102">
        <v>17314</v>
      </c>
      <c r="K180" s="102">
        <v>8099</v>
      </c>
      <c r="L180" s="102">
        <v>0</v>
      </c>
      <c r="M180" s="102">
        <v>1188</v>
      </c>
      <c r="N180" s="103">
        <v>26601</v>
      </c>
      <c r="O180" s="104"/>
      <c r="P180" s="105"/>
      <c r="Q180" s="105"/>
      <c r="S180" s="135"/>
      <c r="U180" s="136"/>
    </row>
    <row r="181" spans="1:21" ht="15" x14ac:dyDescent="0.25">
      <c r="A181" s="97">
        <v>430</v>
      </c>
      <c r="B181" s="98">
        <v>430170025</v>
      </c>
      <c r="C181" s="99" t="s">
        <v>507</v>
      </c>
      <c r="D181" s="98">
        <v>170</v>
      </c>
      <c r="E181" s="99" t="s">
        <v>203</v>
      </c>
      <c r="F181" s="98">
        <v>25</v>
      </c>
      <c r="G181" s="99" t="s">
        <v>58</v>
      </c>
      <c r="H181" s="100">
        <v>1</v>
      </c>
      <c r="I181" s="101"/>
      <c r="J181" s="102">
        <v>12765</v>
      </c>
      <c r="K181" s="102">
        <v>5425</v>
      </c>
      <c r="L181" s="102">
        <v>0</v>
      </c>
      <c r="M181" s="102">
        <v>1188</v>
      </c>
      <c r="N181" s="103">
        <v>19378</v>
      </c>
      <c r="O181" s="104"/>
      <c r="P181" s="105"/>
      <c r="Q181" s="105"/>
      <c r="S181" s="135"/>
      <c r="U181" s="136"/>
    </row>
    <row r="182" spans="1:21" ht="15" x14ac:dyDescent="0.25">
      <c r="A182" s="97">
        <v>430</v>
      </c>
      <c r="B182" s="98">
        <v>430170064</v>
      </c>
      <c r="C182" s="99" t="s">
        <v>507</v>
      </c>
      <c r="D182" s="98">
        <v>170</v>
      </c>
      <c r="E182" s="99" t="s">
        <v>203</v>
      </c>
      <c r="F182" s="98">
        <v>64</v>
      </c>
      <c r="G182" s="99" t="s">
        <v>97</v>
      </c>
      <c r="H182" s="100">
        <v>83.86</v>
      </c>
      <c r="I182" s="101"/>
      <c r="J182" s="102">
        <v>13915</v>
      </c>
      <c r="K182" s="102">
        <v>1341</v>
      </c>
      <c r="L182" s="102">
        <v>0</v>
      </c>
      <c r="M182" s="102">
        <v>1188</v>
      </c>
      <c r="N182" s="103">
        <v>16444</v>
      </c>
      <c r="O182" s="104"/>
      <c r="P182" s="105"/>
      <c r="Q182" s="105"/>
      <c r="S182" s="135"/>
      <c r="U182" s="136"/>
    </row>
    <row r="183" spans="1:21" ht="15" x14ac:dyDescent="0.25">
      <c r="A183" s="97">
        <v>430</v>
      </c>
      <c r="B183" s="98">
        <v>430170097</v>
      </c>
      <c r="C183" s="99" t="s">
        <v>507</v>
      </c>
      <c r="D183" s="98">
        <v>170</v>
      </c>
      <c r="E183" s="99" t="s">
        <v>203</v>
      </c>
      <c r="F183" s="98">
        <v>97</v>
      </c>
      <c r="G183" s="99" t="s">
        <v>130</v>
      </c>
      <c r="H183" s="100">
        <v>0.53</v>
      </c>
      <c r="I183" s="101"/>
      <c r="J183" s="102">
        <v>17975</v>
      </c>
      <c r="K183" s="102">
        <v>121</v>
      </c>
      <c r="L183" s="102">
        <v>0</v>
      </c>
      <c r="M183" s="102">
        <v>1188</v>
      </c>
      <c r="N183" s="103">
        <v>19284</v>
      </c>
      <c r="O183" s="104"/>
      <c r="P183" s="105"/>
      <c r="Q183" s="105"/>
      <c r="S183" s="135"/>
      <c r="U183" s="136"/>
    </row>
    <row r="184" spans="1:21" ht="15" x14ac:dyDescent="0.25">
      <c r="A184" s="97">
        <v>430</v>
      </c>
      <c r="B184" s="98">
        <v>430170100</v>
      </c>
      <c r="C184" s="99" t="s">
        <v>507</v>
      </c>
      <c r="D184" s="98">
        <v>170</v>
      </c>
      <c r="E184" s="99" t="s">
        <v>203</v>
      </c>
      <c r="F184" s="98">
        <v>100</v>
      </c>
      <c r="G184" s="99" t="s">
        <v>133</v>
      </c>
      <c r="H184" s="100">
        <v>5.26</v>
      </c>
      <c r="I184" s="101"/>
      <c r="J184" s="102">
        <v>12765</v>
      </c>
      <c r="K184" s="102">
        <v>3442</v>
      </c>
      <c r="L184" s="102">
        <v>0</v>
      </c>
      <c r="M184" s="102">
        <v>1188</v>
      </c>
      <c r="N184" s="103">
        <v>17395</v>
      </c>
      <c r="O184" s="104"/>
      <c r="P184" s="105"/>
      <c r="Q184" s="105"/>
      <c r="S184" s="135"/>
      <c r="U184" s="136"/>
    </row>
    <row r="185" spans="1:21" ht="15" x14ac:dyDescent="0.25">
      <c r="A185" s="97">
        <v>430</v>
      </c>
      <c r="B185" s="98">
        <v>430170101</v>
      </c>
      <c r="C185" s="99" t="s">
        <v>507</v>
      </c>
      <c r="D185" s="98">
        <v>170</v>
      </c>
      <c r="E185" s="99" t="s">
        <v>203</v>
      </c>
      <c r="F185" s="98">
        <v>101</v>
      </c>
      <c r="G185" s="99" t="s">
        <v>134</v>
      </c>
      <c r="H185" s="100">
        <v>2</v>
      </c>
      <c r="I185" s="101"/>
      <c r="J185" s="102">
        <v>11797</v>
      </c>
      <c r="K185" s="102">
        <v>5055</v>
      </c>
      <c r="L185" s="102">
        <v>0</v>
      </c>
      <c r="M185" s="102">
        <v>1188</v>
      </c>
      <c r="N185" s="103">
        <v>18040</v>
      </c>
      <c r="O185" s="104"/>
      <c r="P185" s="105"/>
      <c r="Q185" s="105"/>
      <c r="S185" s="135"/>
      <c r="U185" s="136"/>
    </row>
    <row r="186" spans="1:21" ht="15" x14ac:dyDescent="0.25">
      <c r="A186" s="97">
        <v>430</v>
      </c>
      <c r="B186" s="98">
        <v>430170110</v>
      </c>
      <c r="C186" s="99" t="s">
        <v>507</v>
      </c>
      <c r="D186" s="98">
        <v>170</v>
      </c>
      <c r="E186" s="99" t="s">
        <v>203</v>
      </c>
      <c r="F186" s="98">
        <v>110</v>
      </c>
      <c r="G186" s="99" t="s">
        <v>143</v>
      </c>
      <c r="H186" s="100">
        <v>8</v>
      </c>
      <c r="I186" s="101"/>
      <c r="J186" s="102">
        <v>12523</v>
      </c>
      <c r="K186" s="102">
        <v>4028</v>
      </c>
      <c r="L186" s="102">
        <v>0</v>
      </c>
      <c r="M186" s="102">
        <v>1188</v>
      </c>
      <c r="N186" s="103">
        <v>17739</v>
      </c>
      <c r="O186" s="104"/>
      <c r="P186" s="105"/>
      <c r="Q186" s="105"/>
      <c r="S186" s="135"/>
      <c r="U186" s="136"/>
    </row>
    <row r="187" spans="1:21" ht="15" x14ac:dyDescent="0.25">
      <c r="A187" s="97">
        <v>430</v>
      </c>
      <c r="B187" s="98">
        <v>430170136</v>
      </c>
      <c r="C187" s="99" t="s">
        <v>507</v>
      </c>
      <c r="D187" s="98">
        <v>170</v>
      </c>
      <c r="E187" s="99" t="s">
        <v>203</v>
      </c>
      <c r="F187" s="98">
        <v>136</v>
      </c>
      <c r="G187" s="99" t="s">
        <v>169</v>
      </c>
      <c r="H187" s="100">
        <v>2</v>
      </c>
      <c r="I187" s="101"/>
      <c r="J187" s="102">
        <v>12765</v>
      </c>
      <c r="K187" s="102">
        <v>4675</v>
      </c>
      <c r="L187" s="102">
        <v>0</v>
      </c>
      <c r="M187" s="102">
        <v>1188</v>
      </c>
      <c r="N187" s="103">
        <v>18628</v>
      </c>
      <c r="O187" s="104"/>
      <c r="P187" s="105"/>
      <c r="Q187" s="105"/>
      <c r="S187" s="135"/>
      <c r="U187" s="136"/>
    </row>
    <row r="188" spans="1:21" ht="15" x14ac:dyDescent="0.25">
      <c r="A188" s="97">
        <v>430</v>
      </c>
      <c r="B188" s="98">
        <v>430170139</v>
      </c>
      <c r="C188" s="99" t="s">
        <v>507</v>
      </c>
      <c r="D188" s="98">
        <v>170</v>
      </c>
      <c r="E188" s="99" t="s">
        <v>203</v>
      </c>
      <c r="F188" s="98">
        <v>139</v>
      </c>
      <c r="G188" s="99" t="s">
        <v>172</v>
      </c>
      <c r="H188" s="100">
        <v>2</v>
      </c>
      <c r="I188" s="101"/>
      <c r="J188" s="102">
        <v>12765</v>
      </c>
      <c r="K188" s="102">
        <v>4021</v>
      </c>
      <c r="L188" s="102">
        <v>0</v>
      </c>
      <c r="M188" s="102">
        <v>1188</v>
      </c>
      <c r="N188" s="103">
        <v>17974</v>
      </c>
      <c r="O188" s="104"/>
      <c r="P188" s="105"/>
      <c r="Q188" s="105"/>
      <c r="S188" s="135"/>
      <c r="U188" s="136"/>
    </row>
    <row r="189" spans="1:21" ht="15" x14ac:dyDescent="0.25">
      <c r="A189" s="97">
        <v>430</v>
      </c>
      <c r="B189" s="98">
        <v>430170141</v>
      </c>
      <c r="C189" s="99" t="s">
        <v>507</v>
      </c>
      <c r="D189" s="98">
        <v>170</v>
      </c>
      <c r="E189" s="99" t="s">
        <v>203</v>
      </c>
      <c r="F189" s="98">
        <v>141</v>
      </c>
      <c r="G189" s="99" t="s">
        <v>174</v>
      </c>
      <c r="H189" s="100">
        <v>228.09999999999997</v>
      </c>
      <c r="I189" s="101"/>
      <c r="J189" s="102">
        <v>12865</v>
      </c>
      <c r="K189" s="102">
        <v>6809</v>
      </c>
      <c r="L189" s="102">
        <v>0</v>
      </c>
      <c r="M189" s="102">
        <v>1188</v>
      </c>
      <c r="N189" s="103">
        <v>20862</v>
      </c>
      <c r="O189" s="104"/>
      <c r="P189" s="105"/>
      <c r="Q189" s="105"/>
      <c r="S189" s="135"/>
      <c r="U189" s="136"/>
    </row>
    <row r="190" spans="1:21" ht="15" x14ac:dyDescent="0.25">
      <c r="A190" s="97">
        <v>430</v>
      </c>
      <c r="B190" s="98">
        <v>430170153</v>
      </c>
      <c r="C190" s="99" t="s">
        <v>507</v>
      </c>
      <c r="D190" s="98">
        <v>170</v>
      </c>
      <c r="E190" s="99" t="s">
        <v>203</v>
      </c>
      <c r="F190" s="98">
        <v>153</v>
      </c>
      <c r="G190" s="99" t="s">
        <v>186</v>
      </c>
      <c r="H190" s="100">
        <v>3</v>
      </c>
      <c r="I190" s="101"/>
      <c r="J190" s="102">
        <v>16980</v>
      </c>
      <c r="K190" s="102">
        <v>32</v>
      </c>
      <c r="L190" s="102">
        <v>0</v>
      </c>
      <c r="M190" s="102">
        <v>1188</v>
      </c>
      <c r="N190" s="103">
        <v>18200</v>
      </c>
      <c r="O190" s="104"/>
      <c r="P190" s="105"/>
      <c r="Q190" s="105"/>
      <c r="S190" s="135"/>
      <c r="U190" s="136"/>
    </row>
    <row r="191" spans="1:21" ht="15" x14ac:dyDescent="0.25">
      <c r="A191" s="97">
        <v>430</v>
      </c>
      <c r="B191" s="98">
        <v>430170162</v>
      </c>
      <c r="C191" s="99" t="s">
        <v>507</v>
      </c>
      <c r="D191" s="98">
        <v>170</v>
      </c>
      <c r="E191" s="99" t="s">
        <v>203</v>
      </c>
      <c r="F191" s="98">
        <v>162</v>
      </c>
      <c r="G191" s="99" t="s">
        <v>195</v>
      </c>
      <c r="H191" s="100">
        <v>1</v>
      </c>
      <c r="I191" s="101"/>
      <c r="J191" s="102">
        <v>12765</v>
      </c>
      <c r="K191" s="102">
        <v>1477</v>
      </c>
      <c r="L191" s="102">
        <v>0</v>
      </c>
      <c r="M191" s="102">
        <v>1188</v>
      </c>
      <c r="N191" s="103">
        <v>15430</v>
      </c>
      <c r="O191" s="104"/>
      <c r="P191" s="105"/>
      <c r="Q191" s="105"/>
      <c r="S191" s="135"/>
      <c r="U191" s="136"/>
    </row>
    <row r="192" spans="1:21" ht="15" x14ac:dyDescent="0.25">
      <c r="A192" s="97">
        <v>430</v>
      </c>
      <c r="B192" s="98">
        <v>430170170</v>
      </c>
      <c r="C192" s="99" t="s">
        <v>507</v>
      </c>
      <c r="D192" s="98">
        <v>170</v>
      </c>
      <c r="E192" s="99" t="s">
        <v>203</v>
      </c>
      <c r="F192" s="98">
        <v>170</v>
      </c>
      <c r="G192" s="99" t="s">
        <v>203</v>
      </c>
      <c r="H192" s="100">
        <v>497.2</v>
      </c>
      <c r="I192" s="101"/>
      <c r="J192" s="102">
        <v>13900</v>
      </c>
      <c r="K192" s="102">
        <v>888</v>
      </c>
      <c r="L192" s="102">
        <v>0</v>
      </c>
      <c r="M192" s="102">
        <v>1188</v>
      </c>
      <c r="N192" s="103">
        <v>15976</v>
      </c>
      <c r="O192" s="104"/>
      <c r="P192" s="105"/>
      <c r="Q192" s="105"/>
      <c r="S192" s="135"/>
      <c r="U192" s="136"/>
    </row>
    <row r="193" spans="1:21" ht="15" x14ac:dyDescent="0.25">
      <c r="A193" s="97">
        <v>430</v>
      </c>
      <c r="B193" s="98">
        <v>430170174</v>
      </c>
      <c r="C193" s="99" t="s">
        <v>507</v>
      </c>
      <c r="D193" s="98">
        <v>170</v>
      </c>
      <c r="E193" s="99" t="s">
        <v>203</v>
      </c>
      <c r="F193" s="98">
        <v>174</v>
      </c>
      <c r="G193" s="99" t="s">
        <v>207</v>
      </c>
      <c r="H193" s="100">
        <v>64.92</v>
      </c>
      <c r="I193" s="101"/>
      <c r="J193" s="102">
        <v>12082</v>
      </c>
      <c r="K193" s="102">
        <v>7077</v>
      </c>
      <c r="L193" s="102">
        <v>0</v>
      </c>
      <c r="M193" s="102">
        <v>1188</v>
      </c>
      <c r="N193" s="103">
        <v>20347</v>
      </c>
      <c r="O193" s="104"/>
      <c r="P193" s="105"/>
      <c r="Q193" s="105"/>
      <c r="S193" s="135"/>
      <c r="U193" s="136"/>
    </row>
    <row r="194" spans="1:21" ht="15" x14ac:dyDescent="0.25">
      <c r="A194" s="97">
        <v>430</v>
      </c>
      <c r="B194" s="98">
        <v>430170185</v>
      </c>
      <c r="C194" s="99" t="s">
        <v>507</v>
      </c>
      <c r="D194" s="98">
        <v>170</v>
      </c>
      <c r="E194" s="99" t="s">
        <v>203</v>
      </c>
      <c r="F194" s="98">
        <v>185</v>
      </c>
      <c r="G194" s="99" t="s">
        <v>218</v>
      </c>
      <c r="H194" s="100">
        <v>3</v>
      </c>
      <c r="I194" s="101"/>
      <c r="J194" s="102">
        <v>19088</v>
      </c>
      <c r="K194" s="102">
        <v>2968</v>
      </c>
      <c r="L194" s="102">
        <v>0</v>
      </c>
      <c r="M194" s="102">
        <v>1188</v>
      </c>
      <c r="N194" s="103">
        <v>23244</v>
      </c>
      <c r="O194" s="104"/>
      <c r="P194" s="105"/>
      <c r="Q194" s="105"/>
      <c r="S194" s="135"/>
      <c r="U194" s="136"/>
    </row>
    <row r="195" spans="1:21" ht="15" x14ac:dyDescent="0.25">
      <c r="A195" s="97">
        <v>430</v>
      </c>
      <c r="B195" s="98">
        <v>430170186</v>
      </c>
      <c r="C195" s="99" t="s">
        <v>507</v>
      </c>
      <c r="D195" s="98">
        <v>170</v>
      </c>
      <c r="E195" s="99" t="s">
        <v>203</v>
      </c>
      <c r="F195" s="98">
        <v>186</v>
      </c>
      <c r="G195" s="99" t="s">
        <v>219</v>
      </c>
      <c r="H195" s="100">
        <v>1</v>
      </c>
      <c r="I195" s="101"/>
      <c r="J195" s="102">
        <v>12765</v>
      </c>
      <c r="K195" s="102">
        <v>4132</v>
      </c>
      <c r="L195" s="102">
        <v>0</v>
      </c>
      <c r="M195" s="102">
        <v>1188</v>
      </c>
      <c r="N195" s="103">
        <v>18085</v>
      </c>
      <c r="O195" s="104"/>
      <c r="P195" s="105"/>
      <c r="Q195" s="105"/>
      <c r="S195" s="135"/>
      <c r="U195" s="136"/>
    </row>
    <row r="196" spans="1:21" ht="15" x14ac:dyDescent="0.25">
      <c r="A196" s="97">
        <v>430</v>
      </c>
      <c r="B196" s="98">
        <v>430170198</v>
      </c>
      <c r="C196" s="99" t="s">
        <v>507</v>
      </c>
      <c r="D196" s="98">
        <v>170</v>
      </c>
      <c r="E196" s="99" t="s">
        <v>203</v>
      </c>
      <c r="F196" s="98">
        <v>198</v>
      </c>
      <c r="G196" s="99" t="s">
        <v>231</v>
      </c>
      <c r="H196" s="100">
        <v>2</v>
      </c>
      <c r="I196" s="101"/>
      <c r="J196" s="102">
        <v>12765</v>
      </c>
      <c r="K196" s="102">
        <v>6219</v>
      </c>
      <c r="L196" s="102">
        <v>0</v>
      </c>
      <c r="M196" s="102">
        <v>1188</v>
      </c>
      <c r="N196" s="103">
        <v>20172</v>
      </c>
      <c r="O196" s="104"/>
      <c r="P196" s="105"/>
      <c r="Q196" s="105"/>
      <c r="S196" s="135"/>
      <c r="U196" s="136"/>
    </row>
    <row r="197" spans="1:21" ht="15" x14ac:dyDescent="0.25">
      <c r="A197" s="97">
        <v>430</v>
      </c>
      <c r="B197" s="98">
        <v>430170213</v>
      </c>
      <c r="C197" s="99" t="s">
        <v>507</v>
      </c>
      <c r="D197" s="98">
        <v>170</v>
      </c>
      <c r="E197" s="99" t="s">
        <v>203</v>
      </c>
      <c r="F197" s="98">
        <v>213</v>
      </c>
      <c r="G197" s="99" t="s">
        <v>246</v>
      </c>
      <c r="H197" s="100">
        <v>2.4900000000000002</v>
      </c>
      <c r="I197" s="101"/>
      <c r="J197" s="102">
        <v>12505</v>
      </c>
      <c r="K197" s="102">
        <v>8633</v>
      </c>
      <c r="L197" s="102">
        <v>0</v>
      </c>
      <c r="M197" s="102">
        <v>1188</v>
      </c>
      <c r="N197" s="103">
        <v>22326</v>
      </c>
      <c r="O197" s="104"/>
      <c r="P197" s="105"/>
      <c r="Q197" s="105"/>
      <c r="S197" s="135"/>
      <c r="U197" s="136"/>
    </row>
    <row r="198" spans="1:21" ht="15" x14ac:dyDescent="0.25">
      <c r="A198" s="97">
        <v>430</v>
      </c>
      <c r="B198" s="98">
        <v>430170271</v>
      </c>
      <c r="C198" s="99" t="s">
        <v>507</v>
      </c>
      <c r="D198" s="98">
        <v>170</v>
      </c>
      <c r="E198" s="99" t="s">
        <v>203</v>
      </c>
      <c r="F198" s="98">
        <v>271</v>
      </c>
      <c r="G198" s="99" t="s">
        <v>304</v>
      </c>
      <c r="H198" s="100">
        <v>13.64</v>
      </c>
      <c r="I198" s="101"/>
      <c r="J198" s="102">
        <v>12507</v>
      </c>
      <c r="K198" s="102">
        <v>3822</v>
      </c>
      <c r="L198" s="102">
        <v>0</v>
      </c>
      <c r="M198" s="102">
        <v>1188</v>
      </c>
      <c r="N198" s="103">
        <v>17517</v>
      </c>
      <c r="O198" s="104"/>
      <c r="P198" s="105"/>
      <c r="Q198" s="105"/>
      <c r="S198" s="135"/>
      <c r="U198" s="136"/>
    </row>
    <row r="199" spans="1:21" ht="15" x14ac:dyDescent="0.25">
      <c r="A199" s="97">
        <v>430</v>
      </c>
      <c r="B199" s="98">
        <v>430170304</v>
      </c>
      <c r="C199" s="99" t="s">
        <v>507</v>
      </c>
      <c r="D199" s="98">
        <v>170</v>
      </c>
      <c r="E199" s="99" t="s">
        <v>203</v>
      </c>
      <c r="F199" s="98">
        <v>304</v>
      </c>
      <c r="G199" s="99" t="s">
        <v>337</v>
      </c>
      <c r="H199" s="100">
        <v>0.48</v>
      </c>
      <c r="I199" s="101"/>
      <c r="J199" s="102">
        <v>13583</v>
      </c>
      <c r="K199" s="102">
        <v>4728</v>
      </c>
      <c r="L199" s="102">
        <v>0</v>
      </c>
      <c r="M199" s="102">
        <v>1188</v>
      </c>
      <c r="N199" s="103">
        <v>19499</v>
      </c>
      <c r="O199" s="104"/>
      <c r="P199" s="105"/>
      <c r="Q199" s="105"/>
      <c r="S199" s="135"/>
      <c r="U199" s="136"/>
    </row>
    <row r="200" spans="1:21" ht="15" x14ac:dyDescent="0.25">
      <c r="A200" s="97">
        <v>430</v>
      </c>
      <c r="B200" s="98">
        <v>430170321</v>
      </c>
      <c r="C200" s="99" t="s">
        <v>507</v>
      </c>
      <c r="D200" s="98">
        <v>170</v>
      </c>
      <c r="E200" s="99" t="s">
        <v>203</v>
      </c>
      <c r="F200" s="98">
        <v>321</v>
      </c>
      <c r="G200" s="99" t="s">
        <v>354</v>
      </c>
      <c r="H200" s="100">
        <v>5.5</v>
      </c>
      <c r="I200" s="101"/>
      <c r="J200" s="102">
        <v>15269</v>
      </c>
      <c r="K200" s="102">
        <v>8128</v>
      </c>
      <c r="L200" s="102">
        <v>0</v>
      </c>
      <c r="M200" s="102">
        <v>1188</v>
      </c>
      <c r="N200" s="103">
        <v>24585</v>
      </c>
      <c r="O200" s="104"/>
      <c r="P200" s="105"/>
      <c r="Q200" s="105"/>
      <c r="S200" s="135"/>
      <c r="U200" s="136"/>
    </row>
    <row r="201" spans="1:21" ht="15" x14ac:dyDescent="0.25">
      <c r="A201" s="97">
        <v>430</v>
      </c>
      <c r="B201" s="98">
        <v>430170348</v>
      </c>
      <c r="C201" s="99" t="s">
        <v>507</v>
      </c>
      <c r="D201" s="98">
        <v>170</v>
      </c>
      <c r="E201" s="99" t="s">
        <v>203</v>
      </c>
      <c r="F201" s="98">
        <v>348</v>
      </c>
      <c r="G201" s="99" t="s">
        <v>381</v>
      </c>
      <c r="H201" s="100">
        <v>2.9</v>
      </c>
      <c r="I201" s="101"/>
      <c r="J201" s="102">
        <v>18084</v>
      </c>
      <c r="K201" s="102">
        <v>236</v>
      </c>
      <c r="L201" s="102">
        <v>0</v>
      </c>
      <c r="M201" s="102">
        <v>1188</v>
      </c>
      <c r="N201" s="103">
        <v>19508</v>
      </c>
      <c r="O201" s="104"/>
      <c r="P201" s="105"/>
      <c r="Q201" s="105"/>
      <c r="S201" s="135"/>
      <c r="U201" s="136"/>
    </row>
    <row r="202" spans="1:21" ht="15" x14ac:dyDescent="0.25">
      <c r="A202" s="97">
        <v>430</v>
      </c>
      <c r="B202" s="98">
        <v>430170600</v>
      </c>
      <c r="C202" s="99" t="s">
        <v>507</v>
      </c>
      <c r="D202" s="98">
        <v>170</v>
      </c>
      <c r="E202" s="99" t="s">
        <v>203</v>
      </c>
      <c r="F202" s="98">
        <v>600</v>
      </c>
      <c r="G202" s="99" t="s">
        <v>387</v>
      </c>
      <c r="H202" s="100">
        <v>1</v>
      </c>
      <c r="I202" s="101"/>
      <c r="J202" s="102">
        <v>17357</v>
      </c>
      <c r="K202" s="102">
        <v>9035</v>
      </c>
      <c r="L202" s="102">
        <v>0</v>
      </c>
      <c r="M202" s="102">
        <v>1188</v>
      </c>
      <c r="N202" s="103">
        <v>27580</v>
      </c>
      <c r="O202" s="104"/>
      <c r="P202" s="105"/>
      <c r="Q202" s="105"/>
      <c r="S202" s="135"/>
      <c r="U202" s="136"/>
    </row>
    <row r="203" spans="1:21" ht="15" x14ac:dyDescent="0.25">
      <c r="A203" s="97">
        <v>430</v>
      </c>
      <c r="B203" s="98">
        <v>430170616</v>
      </c>
      <c r="C203" s="99" t="s">
        <v>507</v>
      </c>
      <c r="D203" s="98">
        <v>170</v>
      </c>
      <c r="E203" s="99" t="s">
        <v>203</v>
      </c>
      <c r="F203" s="98">
        <v>616</v>
      </c>
      <c r="G203" s="99" t="s">
        <v>392</v>
      </c>
      <c r="H203" s="100">
        <v>2</v>
      </c>
      <c r="I203" s="101"/>
      <c r="J203" s="102">
        <v>11797</v>
      </c>
      <c r="K203" s="102">
        <v>2569</v>
      </c>
      <c r="L203" s="102">
        <v>0</v>
      </c>
      <c r="M203" s="102">
        <v>1188</v>
      </c>
      <c r="N203" s="103">
        <v>15554</v>
      </c>
      <c r="O203" s="104"/>
      <c r="P203" s="105"/>
      <c r="Q203" s="105"/>
      <c r="S203" s="135"/>
      <c r="U203" s="136"/>
    </row>
    <row r="204" spans="1:21" ht="15" x14ac:dyDescent="0.25">
      <c r="A204" s="97">
        <v>430</v>
      </c>
      <c r="B204" s="98">
        <v>430170620</v>
      </c>
      <c r="C204" s="99" t="s">
        <v>507</v>
      </c>
      <c r="D204" s="98">
        <v>170</v>
      </c>
      <c r="E204" s="99" t="s">
        <v>203</v>
      </c>
      <c r="F204" s="98">
        <v>620</v>
      </c>
      <c r="G204" s="99" t="s">
        <v>394</v>
      </c>
      <c r="H204" s="100">
        <v>10.48</v>
      </c>
      <c r="I204" s="101"/>
      <c r="J204" s="102">
        <v>13709</v>
      </c>
      <c r="K204" s="102">
        <v>9263</v>
      </c>
      <c r="L204" s="102">
        <v>0</v>
      </c>
      <c r="M204" s="102">
        <v>1188</v>
      </c>
      <c r="N204" s="103">
        <v>24160</v>
      </c>
      <c r="O204" s="104"/>
      <c r="P204" s="105"/>
      <c r="Q204" s="105"/>
      <c r="S204" s="135"/>
      <c r="U204" s="136"/>
    </row>
    <row r="205" spans="1:21" ht="15" x14ac:dyDescent="0.25">
      <c r="A205" s="97">
        <v>430</v>
      </c>
      <c r="B205" s="98">
        <v>430170658</v>
      </c>
      <c r="C205" s="99" t="s">
        <v>507</v>
      </c>
      <c r="D205" s="98">
        <v>170</v>
      </c>
      <c r="E205" s="99" t="s">
        <v>203</v>
      </c>
      <c r="F205" s="98">
        <v>658</v>
      </c>
      <c r="G205" s="99" t="s">
        <v>403</v>
      </c>
      <c r="H205" s="100">
        <v>0.74</v>
      </c>
      <c r="I205" s="101"/>
      <c r="J205" s="102">
        <v>14101</v>
      </c>
      <c r="K205" s="102">
        <v>2310</v>
      </c>
      <c r="L205" s="102">
        <v>0</v>
      </c>
      <c r="M205" s="102">
        <v>1188</v>
      </c>
      <c r="N205" s="103">
        <v>17599</v>
      </c>
      <c r="O205" s="104"/>
      <c r="P205" s="105"/>
      <c r="Q205" s="105"/>
      <c r="S205" s="135"/>
      <c r="U205" s="136"/>
    </row>
    <row r="206" spans="1:21" ht="15" x14ac:dyDescent="0.25">
      <c r="A206" s="97">
        <v>430</v>
      </c>
      <c r="B206" s="98">
        <v>430170673</v>
      </c>
      <c r="C206" s="99" t="s">
        <v>507</v>
      </c>
      <c r="D206" s="98">
        <v>170</v>
      </c>
      <c r="E206" s="99" t="s">
        <v>203</v>
      </c>
      <c r="F206" s="98">
        <v>673</v>
      </c>
      <c r="G206" s="99" t="s">
        <v>409</v>
      </c>
      <c r="H206" s="100">
        <v>1</v>
      </c>
      <c r="I206" s="101"/>
      <c r="J206" s="102">
        <v>12765</v>
      </c>
      <c r="K206" s="102">
        <v>7147</v>
      </c>
      <c r="L206" s="102">
        <v>0</v>
      </c>
      <c r="M206" s="102">
        <v>1188</v>
      </c>
      <c r="N206" s="103">
        <v>21100</v>
      </c>
      <c r="O206" s="104"/>
      <c r="P206" s="105"/>
      <c r="Q206" s="105"/>
      <c r="S206" s="135"/>
      <c r="U206" s="136"/>
    </row>
    <row r="207" spans="1:21" ht="15" x14ac:dyDescent="0.25">
      <c r="A207" s="97">
        <v>430</v>
      </c>
      <c r="B207" s="98">
        <v>430170690</v>
      </c>
      <c r="C207" s="99" t="s">
        <v>507</v>
      </c>
      <c r="D207" s="98">
        <v>170</v>
      </c>
      <c r="E207" s="99" t="s">
        <v>203</v>
      </c>
      <c r="F207" s="98">
        <v>690</v>
      </c>
      <c r="G207" s="99" t="s">
        <v>415</v>
      </c>
      <c r="H207" s="100">
        <v>2</v>
      </c>
      <c r="I207" s="101"/>
      <c r="J207" s="102">
        <v>12765</v>
      </c>
      <c r="K207" s="102">
        <v>4975</v>
      </c>
      <c r="L207" s="102">
        <v>0</v>
      </c>
      <c r="M207" s="102">
        <v>1188</v>
      </c>
      <c r="N207" s="103">
        <v>18928</v>
      </c>
      <c r="O207" s="104"/>
      <c r="P207" s="105"/>
      <c r="Q207" s="105"/>
      <c r="S207" s="135"/>
      <c r="U207" s="136"/>
    </row>
    <row r="208" spans="1:21" ht="15" x14ac:dyDescent="0.25">
      <c r="A208" s="97">
        <v>430</v>
      </c>
      <c r="B208" s="98">
        <v>430170710</v>
      </c>
      <c r="C208" s="99" t="s">
        <v>507</v>
      </c>
      <c r="D208" s="98">
        <v>170</v>
      </c>
      <c r="E208" s="99" t="s">
        <v>203</v>
      </c>
      <c r="F208" s="98">
        <v>710</v>
      </c>
      <c r="G208" s="99" t="s">
        <v>420</v>
      </c>
      <c r="H208" s="100">
        <v>1</v>
      </c>
      <c r="I208" s="101"/>
      <c r="J208" s="102">
        <v>12765</v>
      </c>
      <c r="K208" s="102">
        <v>6021</v>
      </c>
      <c r="L208" s="102">
        <v>0</v>
      </c>
      <c r="M208" s="102">
        <v>1188</v>
      </c>
      <c r="N208" s="103">
        <v>19974</v>
      </c>
      <c r="O208" s="104"/>
      <c r="P208" s="105"/>
      <c r="Q208" s="105"/>
      <c r="S208" s="135"/>
      <c r="U208" s="136"/>
    </row>
    <row r="209" spans="1:21" ht="15" x14ac:dyDescent="0.25">
      <c r="A209" s="97">
        <v>430</v>
      </c>
      <c r="B209" s="98">
        <v>430170725</v>
      </c>
      <c r="C209" s="99" t="s">
        <v>507</v>
      </c>
      <c r="D209" s="98">
        <v>170</v>
      </c>
      <c r="E209" s="99" t="s">
        <v>203</v>
      </c>
      <c r="F209" s="98">
        <v>725</v>
      </c>
      <c r="G209" s="99" t="s">
        <v>425</v>
      </c>
      <c r="H209" s="100">
        <v>7.77</v>
      </c>
      <c r="I209" s="101"/>
      <c r="J209" s="102">
        <v>12120</v>
      </c>
      <c r="K209" s="102">
        <v>3672</v>
      </c>
      <c r="L209" s="102">
        <v>0</v>
      </c>
      <c r="M209" s="102">
        <v>1188</v>
      </c>
      <c r="N209" s="103">
        <v>16980</v>
      </c>
      <c r="O209" s="104"/>
      <c r="P209" s="105"/>
      <c r="Q209" s="105"/>
      <c r="S209" s="135"/>
      <c r="U209" s="136"/>
    </row>
    <row r="210" spans="1:21" ht="15" x14ac:dyDescent="0.25">
      <c r="A210" s="97">
        <v>430</v>
      </c>
      <c r="B210" s="98">
        <v>430170730</v>
      </c>
      <c r="C210" s="99" t="s">
        <v>507</v>
      </c>
      <c r="D210" s="98">
        <v>170</v>
      </c>
      <c r="E210" s="99" t="s">
        <v>203</v>
      </c>
      <c r="F210" s="98">
        <v>730</v>
      </c>
      <c r="G210" s="99" t="s">
        <v>427</v>
      </c>
      <c r="H210" s="100">
        <v>4.5</v>
      </c>
      <c r="I210" s="101"/>
      <c r="J210" s="102">
        <v>12765</v>
      </c>
      <c r="K210" s="102">
        <v>6523</v>
      </c>
      <c r="L210" s="102">
        <v>0</v>
      </c>
      <c r="M210" s="102">
        <v>1188</v>
      </c>
      <c r="N210" s="103">
        <v>20476</v>
      </c>
      <c r="O210" s="104"/>
      <c r="P210" s="105"/>
      <c r="Q210" s="105"/>
      <c r="S210" s="135"/>
      <c r="U210" s="136"/>
    </row>
    <row r="211" spans="1:21" ht="15" x14ac:dyDescent="0.25">
      <c r="A211" s="97">
        <v>430</v>
      </c>
      <c r="B211" s="98">
        <v>430170735</v>
      </c>
      <c r="C211" s="99" t="s">
        <v>507</v>
      </c>
      <c r="D211" s="98">
        <v>170</v>
      </c>
      <c r="E211" s="99" t="s">
        <v>203</v>
      </c>
      <c r="F211" s="98">
        <v>735</v>
      </c>
      <c r="G211" s="99" t="s">
        <v>428</v>
      </c>
      <c r="H211" s="100">
        <v>2</v>
      </c>
      <c r="I211" s="101"/>
      <c r="J211" s="102">
        <v>12765</v>
      </c>
      <c r="K211" s="102">
        <v>4097</v>
      </c>
      <c r="L211" s="102">
        <v>0</v>
      </c>
      <c r="M211" s="102">
        <v>1188</v>
      </c>
      <c r="N211" s="103">
        <v>18050</v>
      </c>
      <c r="O211" s="104"/>
      <c r="P211" s="105"/>
      <c r="Q211" s="105"/>
      <c r="S211" s="135"/>
      <c r="U211" s="136"/>
    </row>
    <row r="212" spans="1:21" ht="15" x14ac:dyDescent="0.25">
      <c r="A212" s="97">
        <v>430</v>
      </c>
      <c r="B212" s="98">
        <v>430170775</v>
      </c>
      <c r="C212" s="99" t="s">
        <v>507</v>
      </c>
      <c r="D212" s="98">
        <v>170</v>
      </c>
      <c r="E212" s="99" t="s">
        <v>203</v>
      </c>
      <c r="F212" s="98">
        <v>775</v>
      </c>
      <c r="G212" s="99" t="s">
        <v>442</v>
      </c>
      <c r="H212" s="100">
        <v>5</v>
      </c>
      <c r="I212" s="101"/>
      <c r="J212" s="102">
        <v>15246</v>
      </c>
      <c r="K212" s="102">
        <v>3963</v>
      </c>
      <c r="L212" s="102">
        <v>0</v>
      </c>
      <c r="M212" s="102">
        <v>1188</v>
      </c>
      <c r="N212" s="103">
        <v>20397</v>
      </c>
      <c r="O212" s="104"/>
      <c r="P212" s="105"/>
      <c r="Q212" s="105"/>
      <c r="S212" s="135"/>
      <c r="U212" s="136"/>
    </row>
    <row r="213" spans="1:21" ht="15" x14ac:dyDescent="0.25">
      <c r="A213" s="97">
        <v>432</v>
      </c>
      <c r="B213" s="98">
        <v>432712020</v>
      </c>
      <c r="C213" s="99" t="s">
        <v>508</v>
      </c>
      <c r="D213" s="98">
        <v>712</v>
      </c>
      <c r="E213" s="99" t="s">
        <v>421</v>
      </c>
      <c r="F213" s="98">
        <v>20</v>
      </c>
      <c r="G213" s="99" t="s">
        <v>53</v>
      </c>
      <c r="H213" s="100">
        <v>95.929999999999993</v>
      </c>
      <c r="I213" s="101"/>
      <c r="J213" s="102">
        <v>13996</v>
      </c>
      <c r="K213" s="102">
        <v>2847</v>
      </c>
      <c r="L213" s="102">
        <v>0</v>
      </c>
      <c r="M213" s="102">
        <v>1188</v>
      </c>
      <c r="N213" s="103">
        <v>18031</v>
      </c>
      <c r="O213" s="104"/>
      <c r="P213" s="105"/>
      <c r="Q213" s="105"/>
      <c r="S213" s="135"/>
      <c r="U213" s="136"/>
    </row>
    <row r="214" spans="1:21" ht="15" x14ac:dyDescent="0.25">
      <c r="A214" s="97">
        <v>432</v>
      </c>
      <c r="B214" s="98">
        <v>432712036</v>
      </c>
      <c r="C214" s="99" t="s">
        <v>508</v>
      </c>
      <c r="D214" s="98">
        <v>712</v>
      </c>
      <c r="E214" s="99" t="s">
        <v>421</v>
      </c>
      <c r="F214" s="98">
        <v>36</v>
      </c>
      <c r="G214" s="99" t="s">
        <v>69</v>
      </c>
      <c r="H214" s="100">
        <v>1</v>
      </c>
      <c r="I214" s="101"/>
      <c r="J214" s="102">
        <v>14199</v>
      </c>
      <c r="K214" s="102">
        <v>6637</v>
      </c>
      <c r="L214" s="102">
        <v>0</v>
      </c>
      <c r="M214" s="102">
        <v>1188</v>
      </c>
      <c r="N214" s="103">
        <v>22024</v>
      </c>
      <c r="O214" s="104"/>
      <c r="P214" s="105"/>
      <c r="Q214" s="105"/>
      <c r="S214" s="135"/>
      <c r="U214" s="136"/>
    </row>
    <row r="215" spans="1:21" ht="15" x14ac:dyDescent="0.25">
      <c r="A215" s="97">
        <v>432</v>
      </c>
      <c r="B215" s="98">
        <v>432712242</v>
      </c>
      <c r="C215" s="99" t="s">
        <v>508</v>
      </c>
      <c r="D215" s="98">
        <v>712</v>
      </c>
      <c r="E215" s="99" t="s">
        <v>421</v>
      </c>
      <c r="F215" s="98">
        <v>242</v>
      </c>
      <c r="G215" s="99" t="s">
        <v>275</v>
      </c>
      <c r="H215" s="100">
        <v>1</v>
      </c>
      <c r="I215" s="101"/>
      <c r="J215" s="102">
        <v>17828</v>
      </c>
      <c r="K215" s="102">
        <v>74914</v>
      </c>
      <c r="L215" s="102">
        <v>0</v>
      </c>
      <c r="M215" s="102">
        <v>1188</v>
      </c>
      <c r="N215" s="103">
        <v>93930</v>
      </c>
      <c r="O215" s="104"/>
      <c r="P215" s="105"/>
      <c r="Q215" s="105"/>
      <c r="S215" s="135"/>
      <c r="U215" s="136"/>
    </row>
    <row r="216" spans="1:21" ht="15" x14ac:dyDescent="0.25">
      <c r="A216" s="97">
        <v>432</v>
      </c>
      <c r="B216" s="98">
        <v>432712261</v>
      </c>
      <c r="C216" s="99" t="s">
        <v>508</v>
      </c>
      <c r="D216" s="98">
        <v>712</v>
      </c>
      <c r="E216" s="99" t="s">
        <v>421</v>
      </c>
      <c r="F216" s="98">
        <v>261</v>
      </c>
      <c r="G216" s="99" t="s">
        <v>294</v>
      </c>
      <c r="H216" s="100">
        <v>14</v>
      </c>
      <c r="I216" s="101"/>
      <c r="J216" s="102">
        <v>12942</v>
      </c>
      <c r="K216" s="102">
        <v>10858</v>
      </c>
      <c r="L216" s="102">
        <v>0</v>
      </c>
      <c r="M216" s="102">
        <v>1188</v>
      </c>
      <c r="N216" s="103">
        <v>24988</v>
      </c>
      <c r="O216" s="104"/>
      <c r="P216" s="105"/>
      <c r="Q216" s="105"/>
      <c r="S216" s="135"/>
      <c r="U216" s="136"/>
    </row>
    <row r="217" spans="1:21" ht="15" x14ac:dyDescent="0.25">
      <c r="A217" s="97">
        <v>432</v>
      </c>
      <c r="B217" s="98">
        <v>432712300</v>
      </c>
      <c r="C217" s="99" t="s">
        <v>508</v>
      </c>
      <c r="D217" s="98">
        <v>712</v>
      </c>
      <c r="E217" s="99" t="s">
        <v>421</v>
      </c>
      <c r="F217" s="98">
        <v>300</v>
      </c>
      <c r="G217" s="99" t="s">
        <v>333</v>
      </c>
      <c r="H217" s="100">
        <v>1</v>
      </c>
      <c r="I217" s="101"/>
      <c r="J217" s="102">
        <v>10664</v>
      </c>
      <c r="K217" s="102">
        <v>20198</v>
      </c>
      <c r="L217" s="102">
        <v>0</v>
      </c>
      <c r="M217" s="102">
        <v>1188</v>
      </c>
      <c r="N217" s="103">
        <v>32050</v>
      </c>
      <c r="O217" s="104"/>
      <c r="P217" s="105"/>
      <c r="Q217" s="105"/>
      <c r="S217" s="135"/>
      <c r="U217" s="136"/>
    </row>
    <row r="218" spans="1:21" ht="15" x14ac:dyDescent="0.25">
      <c r="A218" s="97">
        <v>432</v>
      </c>
      <c r="B218" s="98">
        <v>432712645</v>
      </c>
      <c r="C218" s="99" t="s">
        <v>508</v>
      </c>
      <c r="D218" s="98">
        <v>712</v>
      </c>
      <c r="E218" s="99" t="s">
        <v>421</v>
      </c>
      <c r="F218" s="98">
        <v>645</v>
      </c>
      <c r="G218" s="99" t="s">
        <v>400</v>
      </c>
      <c r="H218" s="100">
        <v>37.06</v>
      </c>
      <c r="I218" s="101"/>
      <c r="J218" s="102">
        <v>14758</v>
      </c>
      <c r="K218" s="102">
        <v>4382</v>
      </c>
      <c r="L218" s="102">
        <v>0</v>
      </c>
      <c r="M218" s="102">
        <v>1188</v>
      </c>
      <c r="N218" s="103">
        <v>20328</v>
      </c>
      <c r="O218" s="104"/>
      <c r="P218" s="105"/>
      <c r="Q218" s="105"/>
      <c r="S218" s="135"/>
      <c r="U218" s="136"/>
    </row>
    <row r="219" spans="1:21" ht="15" x14ac:dyDescent="0.25">
      <c r="A219" s="97">
        <v>432</v>
      </c>
      <c r="B219" s="98">
        <v>432712660</v>
      </c>
      <c r="C219" s="99" t="s">
        <v>508</v>
      </c>
      <c r="D219" s="98">
        <v>712</v>
      </c>
      <c r="E219" s="99" t="s">
        <v>421</v>
      </c>
      <c r="F219" s="98">
        <v>660</v>
      </c>
      <c r="G219" s="99" t="s">
        <v>404</v>
      </c>
      <c r="H219" s="100">
        <v>78.289999999999992</v>
      </c>
      <c r="I219" s="101"/>
      <c r="J219" s="102">
        <v>13734</v>
      </c>
      <c r="K219" s="102">
        <v>11500</v>
      </c>
      <c r="L219" s="102">
        <v>0</v>
      </c>
      <c r="M219" s="102">
        <v>1188</v>
      </c>
      <c r="N219" s="103">
        <v>26422</v>
      </c>
      <c r="O219" s="104"/>
      <c r="P219" s="105"/>
      <c r="Q219" s="105"/>
      <c r="S219" s="135"/>
      <c r="U219" s="136"/>
    </row>
    <row r="220" spans="1:21" ht="15" x14ac:dyDescent="0.25">
      <c r="A220" s="97">
        <v>432</v>
      </c>
      <c r="B220" s="98">
        <v>432712712</v>
      </c>
      <c r="C220" s="99" t="s">
        <v>508</v>
      </c>
      <c r="D220" s="98">
        <v>712</v>
      </c>
      <c r="E220" s="99" t="s">
        <v>421</v>
      </c>
      <c r="F220" s="98">
        <v>712</v>
      </c>
      <c r="G220" s="99" t="s">
        <v>421</v>
      </c>
      <c r="H220" s="100">
        <v>23.48</v>
      </c>
      <c r="I220" s="101"/>
      <c r="J220" s="102">
        <v>13354</v>
      </c>
      <c r="K220" s="102">
        <v>9439</v>
      </c>
      <c r="L220" s="102">
        <v>0</v>
      </c>
      <c r="M220" s="102">
        <v>1188</v>
      </c>
      <c r="N220" s="103">
        <v>23981</v>
      </c>
      <c r="O220" s="104"/>
      <c r="P220" s="105"/>
      <c r="Q220" s="105"/>
      <c r="S220" s="135"/>
      <c r="U220" s="136"/>
    </row>
    <row r="221" spans="1:21" ht="15" x14ac:dyDescent="0.25">
      <c r="A221" s="97">
        <v>435</v>
      </c>
      <c r="B221" s="98">
        <v>435301009</v>
      </c>
      <c r="C221" s="99" t="s">
        <v>509</v>
      </c>
      <c r="D221" s="98">
        <v>301</v>
      </c>
      <c r="E221" s="99" t="s">
        <v>334</v>
      </c>
      <c r="F221" s="98">
        <v>9</v>
      </c>
      <c r="G221" s="99" t="s">
        <v>42</v>
      </c>
      <c r="H221" s="100">
        <v>2</v>
      </c>
      <c r="I221" s="101"/>
      <c r="J221" s="102">
        <v>12565</v>
      </c>
      <c r="K221" s="102">
        <v>8739</v>
      </c>
      <c r="L221" s="102">
        <v>0</v>
      </c>
      <c r="M221" s="102">
        <v>1188</v>
      </c>
      <c r="N221" s="103">
        <v>22492</v>
      </c>
      <c r="O221" s="104"/>
      <c r="P221" s="105"/>
      <c r="Q221" s="105"/>
      <c r="S221" s="135"/>
      <c r="U221" s="136"/>
    </row>
    <row r="222" spans="1:21" ht="15" x14ac:dyDescent="0.25">
      <c r="A222" s="97">
        <v>435</v>
      </c>
      <c r="B222" s="98">
        <v>435301031</v>
      </c>
      <c r="C222" s="99" t="s">
        <v>509</v>
      </c>
      <c r="D222" s="98">
        <v>301</v>
      </c>
      <c r="E222" s="99" t="s">
        <v>334</v>
      </c>
      <c r="F222" s="98">
        <v>31</v>
      </c>
      <c r="G222" s="99" t="s">
        <v>64</v>
      </c>
      <c r="H222" s="100">
        <v>53.09</v>
      </c>
      <c r="I222" s="101"/>
      <c r="J222" s="102">
        <v>12762</v>
      </c>
      <c r="K222" s="102">
        <v>5382</v>
      </c>
      <c r="L222" s="102">
        <v>0</v>
      </c>
      <c r="M222" s="102">
        <v>1188</v>
      </c>
      <c r="N222" s="103">
        <v>19332</v>
      </c>
      <c r="O222" s="104"/>
      <c r="P222" s="105"/>
      <c r="Q222" s="105"/>
      <c r="S222" s="135"/>
      <c r="U222" s="136"/>
    </row>
    <row r="223" spans="1:21" ht="15" x14ac:dyDescent="0.25">
      <c r="A223" s="97">
        <v>435</v>
      </c>
      <c r="B223" s="98">
        <v>435301056</v>
      </c>
      <c r="C223" s="99" t="s">
        <v>509</v>
      </c>
      <c r="D223" s="98">
        <v>301</v>
      </c>
      <c r="E223" s="99" t="s">
        <v>334</v>
      </c>
      <c r="F223" s="98">
        <v>56</v>
      </c>
      <c r="G223" s="99" t="s">
        <v>89</v>
      </c>
      <c r="H223" s="100">
        <v>69.039999999999992</v>
      </c>
      <c r="I223" s="101"/>
      <c r="J223" s="102">
        <v>12369</v>
      </c>
      <c r="K223" s="102">
        <v>3668</v>
      </c>
      <c r="L223" s="102">
        <v>0</v>
      </c>
      <c r="M223" s="102">
        <v>1188</v>
      </c>
      <c r="N223" s="103">
        <v>17225</v>
      </c>
      <c r="O223" s="104"/>
      <c r="P223" s="105"/>
      <c r="Q223" s="105"/>
      <c r="S223" s="135"/>
      <c r="U223" s="136"/>
    </row>
    <row r="224" spans="1:21" ht="15" x14ac:dyDescent="0.25">
      <c r="A224" s="97">
        <v>435</v>
      </c>
      <c r="B224" s="98">
        <v>435301079</v>
      </c>
      <c r="C224" s="99" t="s">
        <v>509</v>
      </c>
      <c r="D224" s="98">
        <v>301</v>
      </c>
      <c r="E224" s="99" t="s">
        <v>334</v>
      </c>
      <c r="F224" s="98">
        <v>79</v>
      </c>
      <c r="G224" s="99" t="s">
        <v>112</v>
      </c>
      <c r="H224" s="100">
        <v>141.98999999999998</v>
      </c>
      <c r="I224" s="101"/>
      <c r="J224" s="102">
        <v>13321</v>
      </c>
      <c r="K224" s="102">
        <v>226</v>
      </c>
      <c r="L224" s="102">
        <v>0</v>
      </c>
      <c r="M224" s="102">
        <v>1188</v>
      </c>
      <c r="N224" s="103">
        <v>14735</v>
      </c>
      <c r="O224" s="104"/>
      <c r="P224" s="105"/>
      <c r="Q224" s="105"/>
      <c r="S224" s="135"/>
      <c r="U224" s="136"/>
    </row>
    <row r="225" spans="1:21" ht="15" x14ac:dyDescent="0.25">
      <c r="A225" s="97">
        <v>435</v>
      </c>
      <c r="B225" s="98">
        <v>435301128</v>
      </c>
      <c r="C225" s="99" t="s">
        <v>509</v>
      </c>
      <c r="D225" s="98">
        <v>301</v>
      </c>
      <c r="E225" s="99" t="s">
        <v>334</v>
      </c>
      <c r="F225" s="98">
        <v>128</v>
      </c>
      <c r="G225" s="99" t="s">
        <v>161</v>
      </c>
      <c r="H225" s="100">
        <v>0.94</v>
      </c>
      <c r="I225" s="101"/>
      <c r="J225" s="102">
        <v>16774</v>
      </c>
      <c r="K225" s="102">
        <v>947</v>
      </c>
      <c r="L225" s="102">
        <v>0</v>
      </c>
      <c r="M225" s="102">
        <v>1188</v>
      </c>
      <c r="N225" s="103">
        <v>18909</v>
      </c>
      <c r="O225" s="104"/>
      <c r="P225" s="105"/>
      <c r="Q225" s="105"/>
      <c r="S225" s="135"/>
      <c r="U225" s="136"/>
    </row>
    <row r="226" spans="1:21" ht="15" x14ac:dyDescent="0.25">
      <c r="A226" s="97">
        <v>435</v>
      </c>
      <c r="B226" s="98">
        <v>435301149</v>
      </c>
      <c r="C226" s="99" t="s">
        <v>509</v>
      </c>
      <c r="D226" s="98">
        <v>301</v>
      </c>
      <c r="E226" s="99" t="s">
        <v>334</v>
      </c>
      <c r="F226" s="98">
        <v>149</v>
      </c>
      <c r="G226" s="99" t="s">
        <v>182</v>
      </c>
      <c r="H226" s="100">
        <v>6</v>
      </c>
      <c r="I226" s="101"/>
      <c r="J226" s="102">
        <v>17619</v>
      </c>
      <c r="K226" s="102">
        <v>127</v>
      </c>
      <c r="L226" s="102">
        <v>0</v>
      </c>
      <c r="M226" s="102">
        <v>1188</v>
      </c>
      <c r="N226" s="103">
        <v>18934</v>
      </c>
      <c r="O226" s="104"/>
      <c r="P226" s="105"/>
      <c r="Q226" s="105"/>
      <c r="S226" s="135"/>
      <c r="U226" s="136"/>
    </row>
    <row r="227" spans="1:21" ht="15" x14ac:dyDescent="0.25">
      <c r="A227" s="97">
        <v>435</v>
      </c>
      <c r="B227" s="98">
        <v>435301160</v>
      </c>
      <c r="C227" s="99" t="s">
        <v>509</v>
      </c>
      <c r="D227" s="98">
        <v>301</v>
      </c>
      <c r="E227" s="99" t="s">
        <v>334</v>
      </c>
      <c r="F227" s="98">
        <v>160</v>
      </c>
      <c r="G227" s="99" t="s">
        <v>193</v>
      </c>
      <c r="H227" s="100">
        <v>341.2700000000001</v>
      </c>
      <c r="I227" s="101"/>
      <c r="J227" s="102">
        <v>15388</v>
      </c>
      <c r="K227" s="102">
        <v>270</v>
      </c>
      <c r="L227" s="102">
        <v>0</v>
      </c>
      <c r="M227" s="102">
        <v>1188</v>
      </c>
      <c r="N227" s="103">
        <v>16846</v>
      </c>
      <c r="O227" s="104"/>
      <c r="P227" s="105"/>
      <c r="Q227" s="105"/>
      <c r="S227" s="135"/>
      <c r="U227" s="136"/>
    </row>
    <row r="228" spans="1:21" ht="15" x14ac:dyDescent="0.25">
      <c r="A228" s="97">
        <v>435</v>
      </c>
      <c r="B228" s="98">
        <v>435301211</v>
      </c>
      <c r="C228" s="99" t="s">
        <v>509</v>
      </c>
      <c r="D228" s="98">
        <v>301</v>
      </c>
      <c r="E228" s="99" t="s">
        <v>334</v>
      </c>
      <c r="F228" s="98">
        <v>211</v>
      </c>
      <c r="G228" s="99" t="s">
        <v>244</v>
      </c>
      <c r="H228" s="100">
        <v>2.67</v>
      </c>
      <c r="I228" s="101"/>
      <c r="J228" s="102">
        <v>16496</v>
      </c>
      <c r="K228" s="102">
        <v>4735</v>
      </c>
      <c r="L228" s="102">
        <v>0</v>
      </c>
      <c r="M228" s="102">
        <v>1188</v>
      </c>
      <c r="N228" s="103">
        <v>22419</v>
      </c>
      <c r="O228" s="104"/>
      <c r="P228" s="105"/>
      <c r="Q228" s="105"/>
      <c r="S228" s="135"/>
      <c r="U228" s="136"/>
    </row>
    <row r="229" spans="1:21" ht="15" x14ac:dyDescent="0.25">
      <c r="A229" s="97">
        <v>435</v>
      </c>
      <c r="B229" s="98">
        <v>435301258</v>
      </c>
      <c r="C229" s="99" t="s">
        <v>509</v>
      </c>
      <c r="D229" s="98">
        <v>301</v>
      </c>
      <c r="E229" s="99" t="s">
        <v>334</v>
      </c>
      <c r="F229" s="98">
        <v>258</v>
      </c>
      <c r="G229" s="99" t="s">
        <v>291</v>
      </c>
      <c r="H229" s="100">
        <v>1</v>
      </c>
      <c r="I229" s="101"/>
      <c r="J229" s="102">
        <v>17527</v>
      </c>
      <c r="K229" s="102">
        <v>3921</v>
      </c>
      <c r="L229" s="102">
        <v>0</v>
      </c>
      <c r="M229" s="102">
        <v>1188</v>
      </c>
      <c r="N229" s="103">
        <v>22636</v>
      </c>
      <c r="O229" s="104"/>
      <c r="P229" s="105"/>
      <c r="Q229" s="105"/>
      <c r="S229" s="135"/>
      <c r="U229" s="136"/>
    </row>
    <row r="230" spans="1:21" ht="15" x14ac:dyDescent="0.25">
      <c r="A230" s="97">
        <v>435</v>
      </c>
      <c r="B230" s="98">
        <v>435301295</v>
      </c>
      <c r="C230" s="99" t="s">
        <v>509</v>
      </c>
      <c r="D230" s="98">
        <v>301</v>
      </c>
      <c r="E230" s="99" t="s">
        <v>334</v>
      </c>
      <c r="F230" s="98">
        <v>295</v>
      </c>
      <c r="G230" s="99" t="s">
        <v>328</v>
      </c>
      <c r="H230" s="100">
        <v>32.980000000000004</v>
      </c>
      <c r="I230" s="101"/>
      <c r="J230" s="102">
        <v>12699</v>
      </c>
      <c r="K230" s="102">
        <v>6267</v>
      </c>
      <c r="L230" s="102">
        <v>0</v>
      </c>
      <c r="M230" s="102">
        <v>1188</v>
      </c>
      <c r="N230" s="103">
        <v>20154</v>
      </c>
      <c r="O230" s="104"/>
      <c r="P230" s="105"/>
      <c r="Q230" s="105"/>
      <c r="S230" s="135"/>
      <c r="U230" s="136"/>
    </row>
    <row r="231" spans="1:21" ht="15" x14ac:dyDescent="0.25">
      <c r="A231" s="97">
        <v>435</v>
      </c>
      <c r="B231" s="98">
        <v>435301301</v>
      </c>
      <c r="C231" s="99" t="s">
        <v>509</v>
      </c>
      <c r="D231" s="98">
        <v>301</v>
      </c>
      <c r="E231" s="99" t="s">
        <v>334</v>
      </c>
      <c r="F231" s="98">
        <v>301</v>
      </c>
      <c r="G231" s="99" t="s">
        <v>334</v>
      </c>
      <c r="H231" s="100">
        <v>82.83</v>
      </c>
      <c r="I231" s="101"/>
      <c r="J231" s="102">
        <v>13250</v>
      </c>
      <c r="K231" s="102">
        <v>4178</v>
      </c>
      <c r="L231" s="102">
        <v>0</v>
      </c>
      <c r="M231" s="102">
        <v>1188</v>
      </c>
      <c r="N231" s="103">
        <v>18616</v>
      </c>
      <c r="O231" s="104"/>
      <c r="P231" s="105"/>
      <c r="Q231" s="105"/>
      <c r="S231" s="135"/>
      <c r="U231" s="136"/>
    </row>
    <row r="232" spans="1:21" ht="15" x14ac:dyDescent="0.25">
      <c r="A232" s="97">
        <v>435</v>
      </c>
      <c r="B232" s="98">
        <v>435301326</v>
      </c>
      <c r="C232" s="99" t="s">
        <v>509</v>
      </c>
      <c r="D232" s="98">
        <v>301</v>
      </c>
      <c r="E232" s="99" t="s">
        <v>334</v>
      </c>
      <c r="F232" s="98">
        <v>326</v>
      </c>
      <c r="G232" s="99" t="s">
        <v>359</v>
      </c>
      <c r="H232" s="100">
        <v>6</v>
      </c>
      <c r="I232" s="101"/>
      <c r="J232" s="102">
        <v>12422</v>
      </c>
      <c r="K232" s="102">
        <v>4461</v>
      </c>
      <c r="L232" s="102">
        <v>0</v>
      </c>
      <c r="M232" s="102">
        <v>1188</v>
      </c>
      <c r="N232" s="103">
        <v>18071</v>
      </c>
      <c r="O232" s="104"/>
      <c r="P232" s="105"/>
      <c r="Q232" s="105"/>
      <c r="S232" s="135"/>
      <c r="U232" s="136"/>
    </row>
    <row r="233" spans="1:21" ht="15" x14ac:dyDescent="0.25">
      <c r="A233" s="97">
        <v>435</v>
      </c>
      <c r="B233" s="98">
        <v>435301342</v>
      </c>
      <c r="C233" s="99" t="s">
        <v>509</v>
      </c>
      <c r="D233" s="98">
        <v>301</v>
      </c>
      <c r="E233" s="99" t="s">
        <v>334</v>
      </c>
      <c r="F233" s="98">
        <v>342</v>
      </c>
      <c r="G233" s="99" t="s">
        <v>375</v>
      </c>
      <c r="H233" s="100">
        <v>1</v>
      </c>
      <c r="I233" s="101"/>
      <c r="J233" s="102">
        <v>10664</v>
      </c>
      <c r="K233" s="102">
        <v>8226</v>
      </c>
      <c r="L233" s="102">
        <v>0</v>
      </c>
      <c r="M233" s="102">
        <v>1188</v>
      </c>
      <c r="N233" s="103">
        <v>20078</v>
      </c>
      <c r="O233" s="104"/>
      <c r="P233" s="105"/>
      <c r="Q233" s="105"/>
      <c r="S233" s="135"/>
      <c r="U233" s="136"/>
    </row>
    <row r="234" spans="1:21" ht="15" x14ac:dyDescent="0.25">
      <c r="A234" s="97">
        <v>435</v>
      </c>
      <c r="B234" s="98">
        <v>435301673</v>
      </c>
      <c r="C234" s="99" t="s">
        <v>509</v>
      </c>
      <c r="D234" s="98">
        <v>301</v>
      </c>
      <c r="E234" s="99" t="s">
        <v>334</v>
      </c>
      <c r="F234" s="98">
        <v>673</v>
      </c>
      <c r="G234" s="99" t="s">
        <v>409</v>
      </c>
      <c r="H234" s="100">
        <v>17.919999999999998</v>
      </c>
      <c r="I234" s="101"/>
      <c r="J234" s="102">
        <v>12331</v>
      </c>
      <c r="K234" s="102">
        <v>6904</v>
      </c>
      <c r="L234" s="102">
        <v>0</v>
      </c>
      <c r="M234" s="102">
        <v>1188</v>
      </c>
      <c r="N234" s="103">
        <v>20423</v>
      </c>
      <c r="O234" s="104"/>
      <c r="P234" s="105"/>
      <c r="Q234" s="105"/>
      <c r="S234" s="135"/>
      <c r="U234" s="136"/>
    </row>
    <row r="235" spans="1:21" ht="15" x14ac:dyDescent="0.25">
      <c r="A235" s="97">
        <v>435</v>
      </c>
      <c r="B235" s="98">
        <v>435301735</v>
      </c>
      <c r="C235" s="99" t="s">
        <v>509</v>
      </c>
      <c r="D235" s="98">
        <v>301</v>
      </c>
      <c r="E235" s="99" t="s">
        <v>334</v>
      </c>
      <c r="F235" s="98">
        <v>735</v>
      </c>
      <c r="G235" s="99" t="s">
        <v>428</v>
      </c>
      <c r="H235" s="100">
        <v>4.04</v>
      </c>
      <c r="I235" s="101"/>
      <c r="J235" s="102">
        <v>14786</v>
      </c>
      <c r="K235" s="102">
        <v>4745</v>
      </c>
      <c r="L235" s="102">
        <v>0</v>
      </c>
      <c r="M235" s="102">
        <v>1188</v>
      </c>
      <c r="N235" s="103">
        <v>20719</v>
      </c>
      <c r="O235" s="104"/>
      <c r="P235" s="105"/>
      <c r="Q235" s="105"/>
      <c r="S235" s="135"/>
      <c r="U235" s="136"/>
    </row>
    <row r="236" spans="1:21" ht="15" x14ac:dyDescent="0.25">
      <c r="A236" s="97">
        <v>436</v>
      </c>
      <c r="B236" s="98">
        <v>436049010</v>
      </c>
      <c r="C236" s="99" t="s">
        <v>510</v>
      </c>
      <c r="D236" s="98">
        <v>49</v>
      </c>
      <c r="E236" s="99" t="s">
        <v>82</v>
      </c>
      <c r="F236" s="98">
        <v>10</v>
      </c>
      <c r="G236" s="99" t="s">
        <v>43</v>
      </c>
      <c r="H236" s="100">
        <v>2</v>
      </c>
      <c r="I236" s="101"/>
      <c r="J236" s="102">
        <v>17595</v>
      </c>
      <c r="K236" s="102">
        <v>8427</v>
      </c>
      <c r="L236" s="102">
        <v>0</v>
      </c>
      <c r="M236" s="102">
        <v>1188</v>
      </c>
      <c r="N236" s="103">
        <v>27210</v>
      </c>
      <c r="O236" s="104"/>
      <c r="P236" s="105"/>
      <c r="Q236" s="105"/>
      <c r="S236" s="135"/>
      <c r="U236" s="136"/>
    </row>
    <row r="237" spans="1:21" ht="15" x14ac:dyDescent="0.25">
      <c r="A237" s="97">
        <v>436</v>
      </c>
      <c r="B237" s="98">
        <v>436049026</v>
      </c>
      <c r="C237" s="99" t="s">
        <v>510</v>
      </c>
      <c r="D237" s="98">
        <v>49</v>
      </c>
      <c r="E237" s="99" t="s">
        <v>82</v>
      </c>
      <c r="F237" s="98">
        <v>26</v>
      </c>
      <c r="G237" s="99" t="s">
        <v>59</v>
      </c>
      <c r="H237" s="100">
        <v>1</v>
      </c>
      <c r="I237" s="101"/>
      <c r="J237" s="102">
        <v>16546</v>
      </c>
      <c r="K237" s="102">
        <v>6376</v>
      </c>
      <c r="L237" s="102">
        <v>0</v>
      </c>
      <c r="M237" s="102">
        <v>1188</v>
      </c>
      <c r="N237" s="103">
        <v>24110</v>
      </c>
      <c r="O237" s="104"/>
      <c r="P237" s="105"/>
      <c r="Q237" s="105"/>
      <c r="S237" s="135"/>
      <c r="U237" s="136"/>
    </row>
    <row r="238" spans="1:21" ht="15" x14ac:dyDescent="0.25">
      <c r="A238" s="97">
        <v>436</v>
      </c>
      <c r="B238" s="98">
        <v>436049031</v>
      </c>
      <c r="C238" s="99" t="s">
        <v>510</v>
      </c>
      <c r="D238" s="98">
        <v>49</v>
      </c>
      <c r="E238" s="99" t="s">
        <v>82</v>
      </c>
      <c r="F238" s="98">
        <v>31</v>
      </c>
      <c r="G238" s="99" t="s">
        <v>64</v>
      </c>
      <c r="H238" s="100">
        <v>1</v>
      </c>
      <c r="I238" s="101"/>
      <c r="J238" s="102">
        <v>13245</v>
      </c>
      <c r="K238" s="102">
        <v>5586</v>
      </c>
      <c r="L238" s="102">
        <v>0</v>
      </c>
      <c r="M238" s="102">
        <v>1188</v>
      </c>
      <c r="N238" s="103">
        <v>20019</v>
      </c>
      <c r="O238" s="104"/>
      <c r="P238" s="105"/>
      <c r="Q238" s="105"/>
      <c r="S238" s="135"/>
      <c r="U238" s="136"/>
    </row>
    <row r="239" spans="1:21" ht="15" x14ac:dyDescent="0.25">
      <c r="A239" s="97">
        <v>436</v>
      </c>
      <c r="B239" s="98">
        <v>436049035</v>
      </c>
      <c r="C239" s="99" t="s">
        <v>510</v>
      </c>
      <c r="D239" s="98">
        <v>49</v>
      </c>
      <c r="E239" s="99" t="s">
        <v>82</v>
      </c>
      <c r="F239" s="98">
        <v>35</v>
      </c>
      <c r="G239" s="99" t="s">
        <v>68</v>
      </c>
      <c r="H239" s="100">
        <v>17.880000000000003</v>
      </c>
      <c r="I239" s="101"/>
      <c r="J239" s="102">
        <v>16823</v>
      </c>
      <c r="K239" s="102">
        <v>6471</v>
      </c>
      <c r="L239" s="102">
        <v>0</v>
      </c>
      <c r="M239" s="102">
        <v>1188</v>
      </c>
      <c r="N239" s="103">
        <v>24482</v>
      </c>
      <c r="O239" s="104"/>
      <c r="P239" s="105"/>
      <c r="Q239" s="105"/>
      <c r="S239" s="135"/>
      <c r="U239" s="136"/>
    </row>
    <row r="240" spans="1:21" ht="15" x14ac:dyDescent="0.25">
      <c r="A240" s="97">
        <v>436</v>
      </c>
      <c r="B240" s="98">
        <v>436049040</v>
      </c>
      <c r="C240" s="99" t="s">
        <v>510</v>
      </c>
      <c r="D240" s="98">
        <v>49</v>
      </c>
      <c r="E240" s="99" t="s">
        <v>82</v>
      </c>
      <c r="F240" s="98">
        <v>40</v>
      </c>
      <c r="G240" s="99" t="s">
        <v>73</v>
      </c>
      <c r="H240" s="100">
        <v>1.1200000000000001</v>
      </c>
      <c r="I240" s="101"/>
      <c r="J240" s="102">
        <v>14193</v>
      </c>
      <c r="K240" s="102">
        <v>4615</v>
      </c>
      <c r="L240" s="102">
        <v>0</v>
      </c>
      <c r="M240" s="102">
        <v>1188</v>
      </c>
      <c r="N240" s="103">
        <v>19996</v>
      </c>
      <c r="O240" s="104"/>
      <c r="P240" s="105"/>
      <c r="Q240" s="105"/>
      <c r="S240" s="135"/>
      <c r="U240" s="136"/>
    </row>
    <row r="241" spans="1:21" ht="15" x14ac:dyDescent="0.25">
      <c r="A241" s="97">
        <v>436</v>
      </c>
      <c r="B241" s="98">
        <v>436049044</v>
      </c>
      <c r="C241" s="99" t="s">
        <v>510</v>
      </c>
      <c r="D241" s="98">
        <v>49</v>
      </c>
      <c r="E241" s="99" t="s">
        <v>82</v>
      </c>
      <c r="F241" s="98">
        <v>44</v>
      </c>
      <c r="G241" s="99" t="s">
        <v>77</v>
      </c>
      <c r="H241" s="100">
        <v>2</v>
      </c>
      <c r="I241" s="101"/>
      <c r="J241" s="102">
        <v>18773</v>
      </c>
      <c r="K241" s="102">
        <v>0</v>
      </c>
      <c r="L241" s="102">
        <v>0</v>
      </c>
      <c r="M241" s="102">
        <v>1188</v>
      </c>
      <c r="N241" s="103">
        <v>19961</v>
      </c>
      <c r="O241" s="104"/>
      <c r="P241" s="105"/>
      <c r="Q241" s="105"/>
      <c r="S241" s="135"/>
      <c r="U241" s="136"/>
    </row>
    <row r="242" spans="1:21" ht="15" x14ac:dyDescent="0.25">
      <c r="A242" s="97">
        <v>436</v>
      </c>
      <c r="B242" s="98">
        <v>436049049</v>
      </c>
      <c r="C242" s="99" t="s">
        <v>510</v>
      </c>
      <c r="D242" s="98">
        <v>49</v>
      </c>
      <c r="E242" s="99" t="s">
        <v>82</v>
      </c>
      <c r="F242" s="98">
        <v>49</v>
      </c>
      <c r="G242" s="99" t="s">
        <v>82</v>
      </c>
      <c r="H242" s="100">
        <v>166.86</v>
      </c>
      <c r="I242" s="101"/>
      <c r="J242" s="102">
        <v>18159</v>
      </c>
      <c r="K242" s="102">
        <v>24572</v>
      </c>
      <c r="L242" s="102">
        <v>0</v>
      </c>
      <c r="M242" s="102">
        <v>1188</v>
      </c>
      <c r="N242" s="103">
        <v>43919</v>
      </c>
      <c r="O242" s="104"/>
      <c r="P242" s="105"/>
      <c r="Q242" s="105"/>
      <c r="S242" s="135"/>
      <c r="U242" s="136"/>
    </row>
    <row r="243" spans="1:21" ht="15" x14ac:dyDescent="0.25">
      <c r="A243" s="97">
        <v>436</v>
      </c>
      <c r="B243" s="98">
        <v>436049057</v>
      </c>
      <c r="C243" s="99" t="s">
        <v>510</v>
      </c>
      <c r="D243" s="98">
        <v>49</v>
      </c>
      <c r="E243" s="99" t="s">
        <v>82</v>
      </c>
      <c r="F243" s="98">
        <v>57</v>
      </c>
      <c r="G243" s="99" t="s">
        <v>90</v>
      </c>
      <c r="H243" s="100">
        <v>2</v>
      </c>
      <c r="I243" s="101"/>
      <c r="J243" s="102">
        <v>23046</v>
      </c>
      <c r="K243" s="102">
        <v>528</v>
      </c>
      <c r="L243" s="102">
        <v>0</v>
      </c>
      <c r="M243" s="102">
        <v>1188</v>
      </c>
      <c r="N243" s="103">
        <v>24762</v>
      </c>
      <c r="O243" s="104"/>
      <c r="P243" s="105"/>
      <c r="Q243" s="105"/>
      <c r="S243" s="135"/>
      <c r="U243" s="136"/>
    </row>
    <row r="244" spans="1:21" ht="15" x14ac:dyDescent="0.25">
      <c r="A244" s="97">
        <v>436</v>
      </c>
      <c r="B244" s="98">
        <v>436049093</v>
      </c>
      <c r="C244" s="99" t="s">
        <v>510</v>
      </c>
      <c r="D244" s="98">
        <v>49</v>
      </c>
      <c r="E244" s="99" t="s">
        <v>82</v>
      </c>
      <c r="F244" s="98">
        <v>93</v>
      </c>
      <c r="G244" s="99" t="s">
        <v>126</v>
      </c>
      <c r="H244" s="100">
        <v>19.890000000000004</v>
      </c>
      <c r="I244" s="101"/>
      <c r="J244" s="102">
        <v>18794</v>
      </c>
      <c r="K244" s="102">
        <v>185</v>
      </c>
      <c r="L244" s="102">
        <v>0</v>
      </c>
      <c r="M244" s="102">
        <v>1188</v>
      </c>
      <c r="N244" s="103">
        <v>20167</v>
      </c>
      <c r="O244" s="104"/>
      <c r="P244" s="105"/>
      <c r="Q244" s="105"/>
      <c r="S244" s="135"/>
      <c r="U244" s="136"/>
    </row>
    <row r="245" spans="1:21" ht="15" x14ac:dyDescent="0.25">
      <c r="A245" s="97">
        <v>436</v>
      </c>
      <c r="B245" s="98">
        <v>436049131</v>
      </c>
      <c r="C245" s="99" t="s">
        <v>510</v>
      </c>
      <c r="D245" s="98">
        <v>49</v>
      </c>
      <c r="E245" s="99" t="s">
        <v>82</v>
      </c>
      <c r="F245" s="98">
        <v>131</v>
      </c>
      <c r="G245" s="99" t="s">
        <v>164</v>
      </c>
      <c r="H245" s="100">
        <v>0.51</v>
      </c>
      <c r="I245" s="101"/>
      <c r="J245" s="102">
        <v>12725</v>
      </c>
      <c r="K245" s="102">
        <v>9125</v>
      </c>
      <c r="L245" s="102">
        <v>0</v>
      </c>
      <c r="M245" s="102">
        <v>1188</v>
      </c>
      <c r="N245" s="103">
        <v>23038</v>
      </c>
      <c r="O245" s="104"/>
      <c r="P245" s="105"/>
      <c r="Q245" s="105"/>
      <c r="S245" s="135"/>
      <c r="U245" s="136"/>
    </row>
    <row r="246" spans="1:21" ht="15" x14ac:dyDescent="0.25">
      <c r="A246" s="97">
        <v>436</v>
      </c>
      <c r="B246" s="98">
        <v>436049133</v>
      </c>
      <c r="C246" s="99" t="s">
        <v>510</v>
      </c>
      <c r="D246" s="98">
        <v>49</v>
      </c>
      <c r="E246" s="99" t="s">
        <v>82</v>
      </c>
      <c r="F246" s="98">
        <v>133</v>
      </c>
      <c r="G246" s="99" t="s">
        <v>166</v>
      </c>
      <c r="H246" s="100">
        <v>1</v>
      </c>
      <c r="I246" s="101"/>
      <c r="J246" s="102">
        <v>11585</v>
      </c>
      <c r="K246" s="102">
        <v>195</v>
      </c>
      <c r="L246" s="102">
        <v>0</v>
      </c>
      <c r="M246" s="102">
        <v>1188</v>
      </c>
      <c r="N246" s="103">
        <v>12968</v>
      </c>
      <c r="O246" s="104"/>
      <c r="P246" s="105"/>
      <c r="Q246" s="105"/>
      <c r="S246" s="135"/>
      <c r="U246" s="136"/>
    </row>
    <row r="247" spans="1:21" ht="15" x14ac:dyDescent="0.25">
      <c r="A247" s="97">
        <v>436</v>
      </c>
      <c r="B247" s="98">
        <v>436049155</v>
      </c>
      <c r="C247" s="99" t="s">
        <v>510</v>
      </c>
      <c r="D247" s="98">
        <v>49</v>
      </c>
      <c r="E247" s="99" t="s">
        <v>82</v>
      </c>
      <c r="F247" s="98">
        <v>155</v>
      </c>
      <c r="G247" s="99" t="s">
        <v>188</v>
      </c>
      <c r="H247" s="100">
        <v>1</v>
      </c>
      <c r="I247" s="101"/>
      <c r="J247" s="102">
        <v>13684</v>
      </c>
      <c r="K247" s="102">
        <v>11858</v>
      </c>
      <c r="L247" s="102">
        <v>0</v>
      </c>
      <c r="M247" s="102">
        <v>1188</v>
      </c>
      <c r="N247" s="103">
        <v>26730</v>
      </c>
      <c r="O247" s="104"/>
      <c r="P247" s="105"/>
      <c r="Q247" s="105"/>
      <c r="S247" s="135"/>
      <c r="U247" s="136"/>
    </row>
    <row r="248" spans="1:21" ht="15" x14ac:dyDescent="0.25">
      <c r="A248" s="97">
        <v>436</v>
      </c>
      <c r="B248" s="98">
        <v>436049165</v>
      </c>
      <c r="C248" s="99" t="s">
        <v>510</v>
      </c>
      <c r="D248" s="98">
        <v>49</v>
      </c>
      <c r="E248" s="99" t="s">
        <v>82</v>
      </c>
      <c r="F248" s="98">
        <v>165</v>
      </c>
      <c r="G248" s="99" t="s">
        <v>198</v>
      </c>
      <c r="H248" s="100">
        <v>4.67</v>
      </c>
      <c r="I248" s="101"/>
      <c r="J248" s="102">
        <v>19514</v>
      </c>
      <c r="K248" s="102">
        <v>0</v>
      </c>
      <c r="L248" s="102">
        <v>0</v>
      </c>
      <c r="M248" s="102">
        <v>1188</v>
      </c>
      <c r="N248" s="103">
        <v>20702</v>
      </c>
      <c r="O248" s="104"/>
      <c r="P248" s="105"/>
      <c r="Q248" s="105"/>
      <c r="S248" s="135"/>
      <c r="U248" s="136"/>
    </row>
    <row r="249" spans="1:21" ht="15" x14ac:dyDescent="0.25">
      <c r="A249" s="97">
        <v>436</v>
      </c>
      <c r="B249" s="98">
        <v>436049170</v>
      </c>
      <c r="C249" s="99" t="s">
        <v>510</v>
      </c>
      <c r="D249" s="98">
        <v>49</v>
      </c>
      <c r="E249" s="99" t="s">
        <v>82</v>
      </c>
      <c r="F249" s="98">
        <v>170</v>
      </c>
      <c r="G249" s="99" t="s">
        <v>203</v>
      </c>
      <c r="H249" s="100">
        <v>1</v>
      </c>
      <c r="I249" s="101"/>
      <c r="J249" s="102">
        <v>13684</v>
      </c>
      <c r="K249" s="102">
        <v>874</v>
      </c>
      <c r="L249" s="102">
        <v>0</v>
      </c>
      <c r="M249" s="102">
        <v>1188</v>
      </c>
      <c r="N249" s="103">
        <v>15746</v>
      </c>
      <c r="O249" s="104"/>
      <c r="P249" s="105"/>
      <c r="Q249" s="105"/>
      <c r="S249" s="135"/>
      <c r="U249" s="136"/>
    </row>
    <row r="250" spans="1:21" ht="15" x14ac:dyDescent="0.25">
      <c r="A250" s="97">
        <v>436</v>
      </c>
      <c r="B250" s="98">
        <v>436049176</v>
      </c>
      <c r="C250" s="99" t="s">
        <v>510</v>
      </c>
      <c r="D250" s="98">
        <v>49</v>
      </c>
      <c r="E250" s="99" t="s">
        <v>82</v>
      </c>
      <c r="F250" s="98">
        <v>176</v>
      </c>
      <c r="G250" s="99" t="s">
        <v>209</v>
      </c>
      <c r="H250" s="100">
        <v>6.73</v>
      </c>
      <c r="I250" s="101"/>
      <c r="J250" s="102">
        <v>18882</v>
      </c>
      <c r="K250" s="102">
        <v>6097</v>
      </c>
      <c r="L250" s="102">
        <v>0</v>
      </c>
      <c r="M250" s="102">
        <v>1188</v>
      </c>
      <c r="N250" s="103">
        <v>26167</v>
      </c>
      <c r="O250" s="104"/>
      <c r="P250" s="105"/>
      <c r="Q250" s="105"/>
      <c r="S250" s="135"/>
      <c r="U250" s="136"/>
    </row>
    <row r="251" spans="1:21" ht="15" x14ac:dyDescent="0.25">
      <c r="A251" s="97">
        <v>436</v>
      </c>
      <c r="B251" s="98">
        <v>436049207</v>
      </c>
      <c r="C251" s="99" t="s">
        <v>510</v>
      </c>
      <c r="D251" s="98">
        <v>49</v>
      </c>
      <c r="E251" s="99" t="s">
        <v>82</v>
      </c>
      <c r="F251" s="98">
        <v>207</v>
      </c>
      <c r="G251" s="99" t="s">
        <v>240</v>
      </c>
      <c r="H251" s="100">
        <v>1</v>
      </c>
      <c r="I251" s="101"/>
      <c r="J251" s="102">
        <v>13576</v>
      </c>
      <c r="K251" s="102">
        <v>10781</v>
      </c>
      <c r="L251" s="102">
        <v>0</v>
      </c>
      <c r="M251" s="102">
        <v>1188</v>
      </c>
      <c r="N251" s="103">
        <v>25545</v>
      </c>
      <c r="O251" s="104"/>
      <c r="P251" s="105"/>
      <c r="Q251" s="105"/>
      <c r="S251" s="135"/>
      <c r="U251" s="136"/>
    </row>
    <row r="252" spans="1:21" ht="15" x14ac:dyDescent="0.25">
      <c r="A252" s="97">
        <v>436</v>
      </c>
      <c r="B252" s="98">
        <v>436049229</v>
      </c>
      <c r="C252" s="99" t="s">
        <v>510</v>
      </c>
      <c r="D252" s="98">
        <v>49</v>
      </c>
      <c r="E252" s="99" t="s">
        <v>82</v>
      </c>
      <c r="F252" s="98">
        <v>229</v>
      </c>
      <c r="G252" s="99" t="s">
        <v>262</v>
      </c>
      <c r="H252" s="100">
        <v>1</v>
      </c>
      <c r="I252" s="101"/>
      <c r="J252" s="102">
        <v>13684</v>
      </c>
      <c r="K252" s="102">
        <v>1371</v>
      </c>
      <c r="L252" s="102">
        <v>0</v>
      </c>
      <c r="M252" s="102">
        <v>1188</v>
      </c>
      <c r="N252" s="103">
        <v>16243</v>
      </c>
      <c r="O252" s="104"/>
      <c r="P252" s="105"/>
      <c r="Q252" s="105"/>
      <c r="S252" s="135"/>
      <c r="U252" s="136"/>
    </row>
    <row r="253" spans="1:21" ht="15" x14ac:dyDescent="0.25">
      <c r="A253" s="97">
        <v>436</v>
      </c>
      <c r="B253" s="98">
        <v>436049243</v>
      </c>
      <c r="C253" s="99" t="s">
        <v>510</v>
      </c>
      <c r="D253" s="98">
        <v>49</v>
      </c>
      <c r="E253" s="99" t="s">
        <v>82</v>
      </c>
      <c r="F253" s="98">
        <v>243</v>
      </c>
      <c r="G253" s="99" t="s">
        <v>276</v>
      </c>
      <c r="H253" s="100">
        <v>1</v>
      </c>
      <c r="I253" s="101"/>
      <c r="J253" s="102">
        <v>13684</v>
      </c>
      <c r="K253" s="102">
        <v>1898</v>
      </c>
      <c r="L253" s="102">
        <v>0</v>
      </c>
      <c r="M253" s="102">
        <v>1188</v>
      </c>
      <c r="N253" s="103">
        <v>16770</v>
      </c>
      <c r="O253" s="104"/>
      <c r="P253" s="105"/>
      <c r="Q253" s="105"/>
      <c r="S253" s="135"/>
      <c r="U253" s="136"/>
    </row>
    <row r="254" spans="1:21" ht="15" x14ac:dyDescent="0.25">
      <c r="A254" s="97">
        <v>436</v>
      </c>
      <c r="B254" s="98">
        <v>436049244</v>
      </c>
      <c r="C254" s="99" t="s">
        <v>510</v>
      </c>
      <c r="D254" s="98">
        <v>49</v>
      </c>
      <c r="E254" s="99" t="s">
        <v>82</v>
      </c>
      <c r="F254" s="98">
        <v>244</v>
      </c>
      <c r="G254" s="99" t="s">
        <v>277</v>
      </c>
      <c r="H254" s="100">
        <v>1</v>
      </c>
      <c r="I254" s="101"/>
      <c r="J254" s="102">
        <v>12634</v>
      </c>
      <c r="K254" s="102">
        <v>3054</v>
      </c>
      <c r="L254" s="102">
        <v>0</v>
      </c>
      <c r="M254" s="102">
        <v>1188</v>
      </c>
      <c r="N254" s="103">
        <v>16876</v>
      </c>
      <c r="O254" s="104"/>
      <c r="P254" s="105"/>
      <c r="Q254" s="105"/>
      <c r="S254" s="135"/>
      <c r="U254" s="136"/>
    </row>
    <row r="255" spans="1:21" ht="15" x14ac:dyDescent="0.25">
      <c r="A255" s="97">
        <v>436</v>
      </c>
      <c r="B255" s="98">
        <v>436049248</v>
      </c>
      <c r="C255" s="99" t="s">
        <v>510</v>
      </c>
      <c r="D255" s="98">
        <v>49</v>
      </c>
      <c r="E255" s="99" t="s">
        <v>82</v>
      </c>
      <c r="F255" s="98">
        <v>248</v>
      </c>
      <c r="G255" s="99" t="s">
        <v>281</v>
      </c>
      <c r="H255" s="100">
        <v>4.55</v>
      </c>
      <c r="I255" s="101"/>
      <c r="J255" s="102">
        <v>21270</v>
      </c>
      <c r="K255" s="102">
        <v>1038</v>
      </c>
      <c r="L255" s="102">
        <v>0</v>
      </c>
      <c r="M255" s="102">
        <v>1188</v>
      </c>
      <c r="N255" s="103">
        <v>23496</v>
      </c>
      <c r="O255" s="104"/>
      <c r="P255" s="105"/>
      <c r="Q255" s="105"/>
      <c r="S255" s="135"/>
      <c r="U255" s="136"/>
    </row>
    <row r="256" spans="1:21" ht="15" x14ac:dyDescent="0.25">
      <c r="A256" s="97">
        <v>436</v>
      </c>
      <c r="B256" s="98">
        <v>436049274</v>
      </c>
      <c r="C256" s="99" t="s">
        <v>510</v>
      </c>
      <c r="D256" s="98">
        <v>49</v>
      </c>
      <c r="E256" s="99" t="s">
        <v>82</v>
      </c>
      <c r="F256" s="98">
        <v>274</v>
      </c>
      <c r="G256" s="99" t="s">
        <v>307</v>
      </c>
      <c r="H256" s="100">
        <v>5</v>
      </c>
      <c r="I256" s="101"/>
      <c r="J256" s="102">
        <v>17570</v>
      </c>
      <c r="K256" s="102">
        <v>8100</v>
      </c>
      <c r="L256" s="102">
        <v>0</v>
      </c>
      <c r="M256" s="102">
        <v>1188</v>
      </c>
      <c r="N256" s="103">
        <v>26858</v>
      </c>
      <c r="O256" s="104"/>
      <c r="P256" s="105"/>
      <c r="Q256" s="105"/>
      <c r="S256" s="135"/>
      <c r="U256" s="136"/>
    </row>
    <row r="257" spans="1:21" ht="15" x14ac:dyDescent="0.25">
      <c r="A257" s="97">
        <v>436</v>
      </c>
      <c r="B257" s="98">
        <v>436049285</v>
      </c>
      <c r="C257" s="99" t="s">
        <v>510</v>
      </c>
      <c r="D257" s="98">
        <v>49</v>
      </c>
      <c r="E257" s="99" t="s">
        <v>82</v>
      </c>
      <c r="F257" s="98">
        <v>285</v>
      </c>
      <c r="G257" s="99" t="s">
        <v>318</v>
      </c>
      <c r="H257" s="100">
        <v>3</v>
      </c>
      <c r="I257" s="101"/>
      <c r="J257" s="102">
        <v>16010</v>
      </c>
      <c r="K257" s="102">
        <v>3183</v>
      </c>
      <c r="L257" s="102">
        <v>0</v>
      </c>
      <c r="M257" s="102">
        <v>1188</v>
      </c>
      <c r="N257" s="103">
        <v>20381</v>
      </c>
      <c r="O257" s="104"/>
      <c r="P257" s="105"/>
      <c r="Q257" s="105"/>
      <c r="S257" s="135"/>
      <c r="U257" s="136"/>
    </row>
    <row r="258" spans="1:21" ht="15" x14ac:dyDescent="0.25">
      <c r="A258" s="97">
        <v>436</v>
      </c>
      <c r="B258" s="98">
        <v>436049308</v>
      </c>
      <c r="C258" s="99" t="s">
        <v>510</v>
      </c>
      <c r="D258" s="98">
        <v>49</v>
      </c>
      <c r="E258" s="99" t="s">
        <v>82</v>
      </c>
      <c r="F258" s="98">
        <v>308</v>
      </c>
      <c r="G258" s="99" t="s">
        <v>341</v>
      </c>
      <c r="H258" s="100">
        <v>1</v>
      </c>
      <c r="I258" s="101"/>
      <c r="J258" s="102">
        <v>21561</v>
      </c>
      <c r="K258" s="102">
        <v>8350</v>
      </c>
      <c r="L258" s="102">
        <v>0</v>
      </c>
      <c r="M258" s="102">
        <v>1188</v>
      </c>
      <c r="N258" s="103">
        <v>31099</v>
      </c>
      <c r="O258" s="104"/>
      <c r="P258" s="105"/>
      <c r="Q258" s="105"/>
      <c r="S258" s="135"/>
      <c r="U258" s="136"/>
    </row>
    <row r="259" spans="1:21" ht="15" x14ac:dyDescent="0.25">
      <c r="A259" s="97">
        <v>436</v>
      </c>
      <c r="B259" s="98">
        <v>436049314</v>
      </c>
      <c r="C259" s="99" t="s">
        <v>510</v>
      </c>
      <c r="D259" s="98">
        <v>49</v>
      </c>
      <c r="E259" s="99" t="s">
        <v>82</v>
      </c>
      <c r="F259" s="98">
        <v>314</v>
      </c>
      <c r="G259" s="99" t="s">
        <v>347</v>
      </c>
      <c r="H259" s="100">
        <v>1</v>
      </c>
      <c r="I259" s="101"/>
      <c r="J259" s="102">
        <v>20098</v>
      </c>
      <c r="K259" s="102">
        <v>11683</v>
      </c>
      <c r="L259" s="102">
        <v>0</v>
      </c>
      <c r="M259" s="102">
        <v>1188</v>
      </c>
      <c r="N259" s="103">
        <v>32969</v>
      </c>
      <c r="O259" s="104"/>
      <c r="P259" s="105"/>
      <c r="Q259" s="105"/>
      <c r="S259" s="135"/>
      <c r="U259" s="136"/>
    </row>
    <row r="260" spans="1:21" ht="15" x14ac:dyDescent="0.25">
      <c r="A260" s="97">
        <v>436</v>
      </c>
      <c r="B260" s="98">
        <v>436049616</v>
      </c>
      <c r="C260" s="99" t="s">
        <v>510</v>
      </c>
      <c r="D260" s="98">
        <v>49</v>
      </c>
      <c r="E260" s="99" t="s">
        <v>82</v>
      </c>
      <c r="F260" s="98">
        <v>616</v>
      </c>
      <c r="G260" s="99" t="s">
        <v>392</v>
      </c>
      <c r="H260" s="100">
        <v>1</v>
      </c>
      <c r="I260" s="101"/>
      <c r="J260" s="102">
        <v>21284</v>
      </c>
      <c r="K260" s="102">
        <v>4634</v>
      </c>
      <c r="L260" s="102">
        <v>0</v>
      </c>
      <c r="M260" s="102">
        <v>1188</v>
      </c>
      <c r="N260" s="103">
        <v>27106</v>
      </c>
      <c r="O260" s="104"/>
      <c r="P260" s="105"/>
      <c r="Q260" s="105"/>
      <c r="S260" s="135"/>
      <c r="U260" s="136"/>
    </row>
    <row r="261" spans="1:21" ht="15" x14ac:dyDescent="0.25">
      <c r="A261" s="97">
        <v>437</v>
      </c>
      <c r="B261" s="98">
        <v>437035035</v>
      </c>
      <c r="C261" s="99" t="s">
        <v>511</v>
      </c>
      <c r="D261" s="98">
        <v>35</v>
      </c>
      <c r="E261" s="99" t="s">
        <v>68</v>
      </c>
      <c r="F261" s="98">
        <v>35</v>
      </c>
      <c r="G261" s="99" t="s">
        <v>68</v>
      </c>
      <c r="H261" s="100">
        <v>68.959999999999994</v>
      </c>
      <c r="I261" s="101"/>
      <c r="J261" s="102">
        <v>21428</v>
      </c>
      <c r="K261" s="102">
        <v>8243</v>
      </c>
      <c r="L261" s="102">
        <v>70.519141531322518</v>
      </c>
      <c r="M261" s="102">
        <v>1188</v>
      </c>
      <c r="N261" s="103">
        <v>30929.519141531324</v>
      </c>
      <c r="O261" s="104"/>
      <c r="P261" s="105"/>
      <c r="Q261" s="105"/>
      <c r="S261" s="135"/>
      <c r="U261" s="136"/>
    </row>
    <row r="262" spans="1:21" ht="15" x14ac:dyDescent="0.25">
      <c r="A262" s="97">
        <v>437</v>
      </c>
      <c r="B262" s="98">
        <v>437035088</v>
      </c>
      <c r="C262" s="99" t="s">
        <v>511</v>
      </c>
      <c r="D262" s="98">
        <v>35</v>
      </c>
      <c r="E262" s="99" t="s">
        <v>68</v>
      </c>
      <c r="F262" s="98">
        <v>88</v>
      </c>
      <c r="G262" s="99" t="s">
        <v>121</v>
      </c>
      <c r="H262" s="100">
        <v>1</v>
      </c>
      <c r="I262" s="101"/>
      <c r="J262" s="102">
        <v>13434</v>
      </c>
      <c r="K262" s="102">
        <v>3765</v>
      </c>
      <c r="L262" s="102">
        <v>0</v>
      </c>
      <c r="M262" s="102">
        <v>1188</v>
      </c>
      <c r="N262" s="103">
        <v>18387</v>
      </c>
      <c r="O262" s="104"/>
      <c r="P262" s="105"/>
      <c r="Q262" s="105"/>
      <c r="S262" s="135"/>
      <c r="U262" s="136"/>
    </row>
    <row r="263" spans="1:21" ht="15" x14ac:dyDescent="0.25">
      <c r="A263" s="97">
        <v>437</v>
      </c>
      <c r="B263" s="98">
        <v>437035097</v>
      </c>
      <c r="C263" s="99" t="s">
        <v>511</v>
      </c>
      <c r="D263" s="98">
        <v>35</v>
      </c>
      <c r="E263" s="99" t="s">
        <v>68</v>
      </c>
      <c r="F263" s="98">
        <v>97</v>
      </c>
      <c r="G263" s="99" t="s">
        <v>130</v>
      </c>
      <c r="H263" s="100">
        <v>1</v>
      </c>
      <c r="I263" s="101"/>
      <c r="J263" s="102">
        <v>17975</v>
      </c>
      <c r="K263" s="102">
        <v>121</v>
      </c>
      <c r="L263" s="102">
        <v>0</v>
      </c>
      <c r="M263" s="102">
        <v>1188</v>
      </c>
      <c r="N263" s="103">
        <v>19284</v>
      </c>
      <c r="O263" s="104"/>
      <c r="P263" s="105"/>
      <c r="Q263" s="105"/>
      <c r="S263" s="135"/>
      <c r="U263" s="136"/>
    </row>
    <row r="264" spans="1:21" ht="15" x14ac:dyDescent="0.25">
      <c r="A264" s="97">
        <v>437</v>
      </c>
      <c r="B264" s="98">
        <v>437035244</v>
      </c>
      <c r="C264" s="99" t="s">
        <v>511</v>
      </c>
      <c r="D264" s="98">
        <v>35</v>
      </c>
      <c r="E264" s="99" t="s">
        <v>68</v>
      </c>
      <c r="F264" s="98">
        <v>244</v>
      </c>
      <c r="G264" s="99" t="s">
        <v>277</v>
      </c>
      <c r="H264" s="100">
        <v>2</v>
      </c>
      <c r="I264" s="101"/>
      <c r="J264" s="102">
        <v>18579</v>
      </c>
      <c r="K264" s="102">
        <v>4491</v>
      </c>
      <c r="L264" s="102">
        <v>0</v>
      </c>
      <c r="M264" s="102">
        <v>1188</v>
      </c>
      <c r="N264" s="103">
        <v>24258</v>
      </c>
      <c r="O264" s="104"/>
      <c r="P264" s="105"/>
      <c r="Q264" s="105"/>
      <c r="S264" s="135"/>
      <c r="U264" s="136"/>
    </row>
    <row r="265" spans="1:21" ht="15" x14ac:dyDescent="0.25">
      <c r="A265" s="97">
        <v>438</v>
      </c>
      <c r="B265" s="98">
        <v>438035035</v>
      </c>
      <c r="C265" s="99" t="s">
        <v>512</v>
      </c>
      <c r="D265" s="98">
        <v>35</v>
      </c>
      <c r="E265" s="99" t="s">
        <v>68</v>
      </c>
      <c r="F265" s="98">
        <v>35</v>
      </c>
      <c r="G265" s="99" t="s">
        <v>68</v>
      </c>
      <c r="H265" s="100">
        <v>325.35000000000019</v>
      </c>
      <c r="I265" s="101"/>
      <c r="J265" s="102">
        <v>20057</v>
      </c>
      <c r="K265" s="102">
        <v>7715</v>
      </c>
      <c r="L265" s="102">
        <v>0</v>
      </c>
      <c r="M265" s="102">
        <v>1188</v>
      </c>
      <c r="N265" s="103">
        <v>28960</v>
      </c>
      <c r="O265" s="104"/>
      <c r="P265" s="105"/>
      <c r="Q265" s="105"/>
      <c r="S265" s="135"/>
      <c r="U265" s="136"/>
    </row>
    <row r="266" spans="1:21" ht="15" x14ac:dyDescent="0.25">
      <c r="A266" s="97">
        <v>438</v>
      </c>
      <c r="B266" s="98">
        <v>438035044</v>
      </c>
      <c r="C266" s="99" t="s">
        <v>512</v>
      </c>
      <c r="D266" s="98">
        <v>35</v>
      </c>
      <c r="E266" s="99" t="s">
        <v>68</v>
      </c>
      <c r="F266" s="98">
        <v>44</v>
      </c>
      <c r="G266" s="99" t="s">
        <v>77</v>
      </c>
      <c r="H266" s="100">
        <v>5</v>
      </c>
      <c r="I266" s="101"/>
      <c r="J266" s="102">
        <v>21292</v>
      </c>
      <c r="K266" s="102">
        <v>0</v>
      </c>
      <c r="L266" s="102">
        <v>0</v>
      </c>
      <c r="M266" s="102">
        <v>1188</v>
      </c>
      <c r="N266" s="103">
        <v>22480</v>
      </c>
      <c r="O266" s="104"/>
      <c r="P266" s="105"/>
      <c r="Q266" s="105"/>
      <c r="S266" s="135"/>
      <c r="U266" s="136"/>
    </row>
    <row r="267" spans="1:21" ht="15" x14ac:dyDescent="0.25">
      <c r="A267" s="97">
        <v>438</v>
      </c>
      <c r="B267" s="98">
        <v>438035220</v>
      </c>
      <c r="C267" s="99" t="s">
        <v>512</v>
      </c>
      <c r="D267" s="98">
        <v>35</v>
      </c>
      <c r="E267" s="99" t="s">
        <v>68</v>
      </c>
      <c r="F267" s="98">
        <v>220</v>
      </c>
      <c r="G267" s="99" t="s">
        <v>253</v>
      </c>
      <c r="H267" s="100">
        <v>0.63</v>
      </c>
      <c r="I267" s="101"/>
      <c r="J267" s="102">
        <v>20196</v>
      </c>
      <c r="K267" s="102">
        <v>7136</v>
      </c>
      <c r="L267" s="102">
        <v>0</v>
      </c>
      <c r="M267" s="102">
        <v>1188</v>
      </c>
      <c r="N267" s="103">
        <v>28520</v>
      </c>
      <c r="O267" s="104"/>
      <c r="P267" s="105"/>
      <c r="Q267" s="105"/>
      <c r="S267" s="135"/>
      <c r="U267" s="136"/>
    </row>
    <row r="268" spans="1:21" ht="15" x14ac:dyDescent="0.25">
      <c r="A268" s="97">
        <v>438</v>
      </c>
      <c r="B268" s="98">
        <v>438035243</v>
      </c>
      <c r="C268" s="99" t="s">
        <v>512</v>
      </c>
      <c r="D268" s="98">
        <v>35</v>
      </c>
      <c r="E268" s="99" t="s">
        <v>68</v>
      </c>
      <c r="F268" s="98">
        <v>243</v>
      </c>
      <c r="G268" s="99" t="s">
        <v>276</v>
      </c>
      <c r="H268" s="100">
        <v>1</v>
      </c>
      <c r="I268" s="101"/>
      <c r="J268" s="102">
        <v>9598</v>
      </c>
      <c r="K268" s="102">
        <v>1331</v>
      </c>
      <c r="L268" s="102">
        <v>0</v>
      </c>
      <c r="M268" s="102">
        <v>1188</v>
      </c>
      <c r="N268" s="103">
        <v>12117</v>
      </c>
      <c r="O268" s="104"/>
      <c r="P268" s="105"/>
      <c r="Q268" s="105"/>
      <c r="S268" s="135"/>
      <c r="U268" s="136"/>
    </row>
    <row r="269" spans="1:21" ht="15" x14ac:dyDescent="0.25">
      <c r="A269" s="97">
        <v>438</v>
      </c>
      <c r="B269" s="98">
        <v>438035244</v>
      </c>
      <c r="C269" s="99" t="s">
        <v>512</v>
      </c>
      <c r="D269" s="98">
        <v>35</v>
      </c>
      <c r="E269" s="99" t="s">
        <v>68</v>
      </c>
      <c r="F269" s="98">
        <v>244</v>
      </c>
      <c r="G269" s="99" t="s">
        <v>277</v>
      </c>
      <c r="H269" s="100">
        <v>4.71</v>
      </c>
      <c r="I269" s="101"/>
      <c r="J269" s="102">
        <v>19514</v>
      </c>
      <c r="K269" s="102">
        <v>4717</v>
      </c>
      <c r="L269" s="102">
        <v>0</v>
      </c>
      <c r="M269" s="102">
        <v>1188</v>
      </c>
      <c r="N269" s="103">
        <v>25419</v>
      </c>
      <c r="O269" s="104"/>
      <c r="P269" s="105"/>
      <c r="Q269" s="105"/>
      <c r="S269" s="135"/>
      <c r="U269" s="136"/>
    </row>
    <row r="270" spans="1:21" ht="15" x14ac:dyDescent="0.25">
      <c r="A270" s="97">
        <v>438</v>
      </c>
      <c r="B270" s="98">
        <v>438035248</v>
      </c>
      <c r="C270" s="99" t="s">
        <v>512</v>
      </c>
      <c r="D270" s="98">
        <v>35</v>
      </c>
      <c r="E270" s="99" t="s">
        <v>68</v>
      </c>
      <c r="F270" s="98">
        <v>248</v>
      </c>
      <c r="G270" s="99" t="s">
        <v>281</v>
      </c>
      <c r="H270" s="100">
        <v>0.9</v>
      </c>
      <c r="I270" s="101"/>
      <c r="J270" s="102">
        <v>18816</v>
      </c>
      <c r="K270" s="102">
        <v>918</v>
      </c>
      <c r="L270" s="102">
        <v>0</v>
      </c>
      <c r="M270" s="102">
        <v>1188</v>
      </c>
      <c r="N270" s="103">
        <v>20922</v>
      </c>
      <c r="O270" s="104"/>
      <c r="P270" s="105"/>
      <c r="Q270" s="105"/>
      <c r="S270" s="135"/>
      <c r="U270" s="136"/>
    </row>
    <row r="271" spans="1:21" ht="15" x14ac:dyDescent="0.25">
      <c r="A271" s="97">
        <v>438</v>
      </c>
      <c r="B271" s="98">
        <v>438035293</v>
      </c>
      <c r="C271" s="99" t="s">
        <v>512</v>
      </c>
      <c r="D271" s="98">
        <v>35</v>
      </c>
      <c r="E271" s="99" t="s">
        <v>68</v>
      </c>
      <c r="F271" s="98">
        <v>293</v>
      </c>
      <c r="G271" s="99" t="s">
        <v>326</v>
      </c>
      <c r="H271" s="100">
        <v>1</v>
      </c>
      <c r="I271" s="101"/>
      <c r="J271" s="102">
        <v>21152</v>
      </c>
      <c r="K271" s="102">
        <v>333</v>
      </c>
      <c r="L271" s="102">
        <v>0</v>
      </c>
      <c r="M271" s="102">
        <v>1188</v>
      </c>
      <c r="N271" s="103">
        <v>22673</v>
      </c>
      <c r="O271" s="104"/>
      <c r="P271" s="105"/>
      <c r="Q271" s="105"/>
      <c r="S271" s="135"/>
      <c r="U271" s="136"/>
    </row>
    <row r="272" spans="1:21" ht="15" x14ac:dyDescent="0.25">
      <c r="A272" s="97">
        <v>439</v>
      </c>
      <c r="B272" s="98">
        <v>439035035</v>
      </c>
      <c r="C272" s="99" t="s">
        <v>513</v>
      </c>
      <c r="D272" s="98">
        <v>35</v>
      </c>
      <c r="E272" s="99" t="s">
        <v>68</v>
      </c>
      <c r="F272" s="98">
        <v>35</v>
      </c>
      <c r="G272" s="99" t="s">
        <v>68</v>
      </c>
      <c r="H272" s="100">
        <v>436.05</v>
      </c>
      <c r="I272" s="101"/>
      <c r="J272" s="102">
        <v>18529</v>
      </c>
      <c r="K272" s="102">
        <v>7128</v>
      </c>
      <c r="L272" s="102">
        <v>0</v>
      </c>
      <c r="M272" s="102">
        <v>1188</v>
      </c>
      <c r="N272" s="103">
        <v>26845</v>
      </c>
      <c r="O272" s="104"/>
      <c r="P272" s="105"/>
      <c r="Q272" s="105"/>
      <c r="S272" s="135"/>
      <c r="U272" s="136"/>
    </row>
    <row r="273" spans="1:21" ht="15" x14ac:dyDescent="0.25">
      <c r="A273" s="97">
        <v>439</v>
      </c>
      <c r="B273" s="98">
        <v>439035044</v>
      </c>
      <c r="C273" s="99" t="s">
        <v>513</v>
      </c>
      <c r="D273" s="98">
        <v>35</v>
      </c>
      <c r="E273" s="99" t="s">
        <v>68</v>
      </c>
      <c r="F273" s="98">
        <v>44</v>
      </c>
      <c r="G273" s="99" t="s">
        <v>77</v>
      </c>
      <c r="H273" s="100">
        <v>3</v>
      </c>
      <c r="I273" s="101"/>
      <c r="J273" s="102">
        <v>15809</v>
      </c>
      <c r="K273" s="102">
        <v>0</v>
      </c>
      <c r="L273" s="102">
        <v>0</v>
      </c>
      <c r="M273" s="102">
        <v>1188</v>
      </c>
      <c r="N273" s="103">
        <v>16997</v>
      </c>
      <c r="O273" s="104"/>
      <c r="P273" s="105"/>
      <c r="Q273" s="105"/>
      <c r="S273" s="135"/>
      <c r="U273" s="136"/>
    </row>
    <row r="274" spans="1:21" ht="15" x14ac:dyDescent="0.25">
      <c r="A274" s="97">
        <v>439</v>
      </c>
      <c r="B274" s="98">
        <v>439035088</v>
      </c>
      <c r="C274" s="99" t="s">
        <v>513</v>
      </c>
      <c r="D274" s="98">
        <v>35</v>
      </c>
      <c r="E274" s="99" t="s">
        <v>68</v>
      </c>
      <c r="F274" s="98">
        <v>88</v>
      </c>
      <c r="G274" s="99" t="s">
        <v>121</v>
      </c>
      <c r="H274" s="100">
        <v>3</v>
      </c>
      <c r="I274" s="101"/>
      <c r="J274" s="102">
        <v>11794</v>
      </c>
      <c r="K274" s="102">
        <v>3305</v>
      </c>
      <c r="L274" s="102">
        <v>0</v>
      </c>
      <c r="M274" s="102">
        <v>1188</v>
      </c>
      <c r="N274" s="103">
        <v>16287</v>
      </c>
      <c r="O274" s="104"/>
      <c r="P274" s="105"/>
      <c r="Q274" s="105"/>
      <c r="S274" s="135"/>
      <c r="U274" s="136"/>
    </row>
    <row r="275" spans="1:21" ht="15" x14ac:dyDescent="0.25">
      <c r="A275" s="97">
        <v>439</v>
      </c>
      <c r="B275" s="98">
        <v>439035163</v>
      </c>
      <c r="C275" s="99" t="s">
        <v>513</v>
      </c>
      <c r="D275" s="98">
        <v>35</v>
      </c>
      <c r="E275" s="99" t="s">
        <v>68</v>
      </c>
      <c r="F275" s="98">
        <v>163</v>
      </c>
      <c r="G275" s="99" t="s">
        <v>196</v>
      </c>
      <c r="H275" s="100">
        <v>0.96</v>
      </c>
      <c r="I275" s="101"/>
      <c r="J275" s="102">
        <v>19400</v>
      </c>
      <c r="K275" s="102">
        <v>91</v>
      </c>
      <c r="L275" s="102">
        <v>0</v>
      </c>
      <c r="M275" s="102">
        <v>1188</v>
      </c>
      <c r="N275" s="103">
        <v>20679</v>
      </c>
      <c r="O275" s="104"/>
      <c r="P275" s="105"/>
      <c r="Q275" s="105"/>
      <c r="S275" s="135"/>
      <c r="U275" s="136"/>
    </row>
    <row r="276" spans="1:21" ht="15" x14ac:dyDescent="0.25">
      <c r="A276" s="97">
        <v>439</v>
      </c>
      <c r="B276" s="98">
        <v>439035220</v>
      </c>
      <c r="C276" s="99" t="s">
        <v>513</v>
      </c>
      <c r="D276" s="98">
        <v>35</v>
      </c>
      <c r="E276" s="99" t="s">
        <v>68</v>
      </c>
      <c r="F276" s="98">
        <v>220</v>
      </c>
      <c r="G276" s="99" t="s">
        <v>253</v>
      </c>
      <c r="H276" s="100">
        <v>2</v>
      </c>
      <c r="I276" s="101"/>
      <c r="J276" s="102">
        <v>11794</v>
      </c>
      <c r="K276" s="102">
        <v>4167</v>
      </c>
      <c r="L276" s="102">
        <v>0</v>
      </c>
      <c r="M276" s="102">
        <v>1188</v>
      </c>
      <c r="N276" s="103">
        <v>17149</v>
      </c>
      <c r="O276" s="104"/>
      <c r="P276" s="105"/>
      <c r="Q276" s="105"/>
      <c r="S276" s="135"/>
      <c r="U276" s="136"/>
    </row>
    <row r="277" spans="1:21" ht="15" x14ac:dyDescent="0.25">
      <c r="A277" s="97">
        <v>439</v>
      </c>
      <c r="B277" s="98">
        <v>439035243</v>
      </c>
      <c r="C277" s="99" t="s">
        <v>513</v>
      </c>
      <c r="D277" s="98">
        <v>35</v>
      </c>
      <c r="E277" s="99" t="s">
        <v>68</v>
      </c>
      <c r="F277" s="98">
        <v>243</v>
      </c>
      <c r="G277" s="99" t="s">
        <v>276</v>
      </c>
      <c r="H277" s="100">
        <v>0.51</v>
      </c>
      <c r="I277" s="101"/>
      <c r="J277" s="102">
        <v>18975</v>
      </c>
      <c r="K277" s="102">
        <v>2632</v>
      </c>
      <c r="L277" s="102">
        <v>0</v>
      </c>
      <c r="M277" s="102">
        <v>1188</v>
      </c>
      <c r="N277" s="103">
        <v>22795</v>
      </c>
      <c r="O277" s="104"/>
      <c r="P277" s="105"/>
      <c r="Q277" s="105"/>
      <c r="S277" s="135"/>
      <c r="U277" s="136"/>
    </row>
    <row r="278" spans="1:21" ht="15" x14ac:dyDescent="0.25">
      <c r="A278" s="97">
        <v>439</v>
      </c>
      <c r="B278" s="98">
        <v>439035244</v>
      </c>
      <c r="C278" s="99" t="s">
        <v>513</v>
      </c>
      <c r="D278" s="98">
        <v>35</v>
      </c>
      <c r="E278" s="99" t="s">
        <v>68</v>
      </c>
      <c r="F278" s="98">
        <v>244</v>
      </c>
      <c r="G278" s="99" t="s">
        <v>277</v>
      </c>
      <c r="H278" s="100">
        <v>6</v>
      </c>
      <c r="I278" s="101"/>
      <c r="J278" s="102">
        <v>16306</v>
      </c>
      <c r="K278" s="102">
        <v>3942</v>
      </c>
      <c r="L278" s="102">
        <v>0</v>
      </c>
      <c r="M278" s="102">
        <v>1188</v>
      </c>
      <c r="N278" s="103">
        <v>21436</v>
      </c>
      <c r="O278" s="104"/>
      <c r="P278" s="105"/>
      <c r="Q278" s="105"/>
      <c r="S278" s="135"/>
      <c r="U278" s="136"/>
    </row>
    <row r="279" spans="1:21" ht="15" x14ac:dyDescent="0.25">
      <c r="A279" s="97">
        <v>439</v>
      </c>
      <c r="B279" s="98">
        <v>439035285</v>
      </c>
      <c r="C279" s="99" t="s">
        <v>513</v>
      </c>
      <c r="D279" s="98">
        <v>35</v>
      </c>
      <c r="E279" s="99" t="s">
        <v>68</v>
      </c>
      <c r="F279" s="98">
        <v>285</v>
      </c>
      <c r="G279" s="99" t="s">
        <v>318</v>
      </c>
      <c r="H279" s="100">
        <v>1.51</v>
      </c>
      <c r="I279" s="101"/>
      <c r="J279" s="102">
        <v>15414</v>
      </c>
      <c r="K279" s="102">
        <v>3065</v>
      </c>
      <c r="L279" s="102">
        <v>0</v>
      </c>
      <c r="M279" s="102">
        <v>1188</v>
      </c>
      <c r="N279" s="103">
        <v>19667</v>
      </c>
      <c r="O279" s="104"/>
      <c r="P279" s="105"/>
      <c r="Q279" s="105"/>
      <c r="S279" s="135"/>
      <c r="U279" s="136"/>
    </row>
    <row r="280" spans="1:21" ht="15" x14ac:dyDescent="0.25">
      <c r="A280" s="97">
        <v>440</v>
      </c>
      <c r="B280" s="98">
        <v>440149009</v>
      </c>
      <c r="C280" s="99" t="s">
        <v>514</v>
      </c>
      <c r="D280" s="98">
        <v>149</v>
      </c>
      <c r="E280" s="99" t="s">
        <v>182</v>
      </c>
      <c r="F280" s="98">
        <v>9</v>
      </c>
      <c r="G280" s="99" t="s">
        <v>42</v>
      </c>
      <c r="H280" s="100">
        <v>2</v>
      </c>
      <c r="I280" s="101"/>
      <c r="J280" s="102">
        <v>13107</v>
      </c>
      <c r="K280" s="102">
        <v>9116</v>
      </c>
      <c r="L280" s="102">
        <v>0</v>
      </c>
      <c r="M280" s="102">
        <v>1188</v>
      </c>
      <c r="N280" s="103">
        <v>23411</v>
      </c>
      <c r="O280" s="104"/>
      <c r="P280" s="105"/>
      <c r="Q280" s="105"/>
      <c r="S280" s="135"/>
      <c r="U280" s="136"/>
    </row>
    <row r="281" spans="1:21" ht="15" x14ac:dyDescent="0.25">
      <c r="A281" s="97">
        <v>440</v>
      </c>
      <c r="B281" s="98">
        <v>440149057</v>
      </c>
      <c r="C281" s="99" t="s">
        <v>514</v>
      </c>
      <c r="D281" s="98">
        <v>149</v>
      </c>
      <c r="E281" s="99" t="s">
        <v>182</v>
      </c>
      <c r="F281" s="98">
        <v>57</v>
      </c>
      <c r="G281" s="99" t="s">
        <v>90</v>
      </c>
      <c r="H281" s="100">
        <v>1</v>
      </c>
      <c r="I281" s="101"/>
      <c r="J281" s="102">
        <v>20708</v>
      </c>
      <c r="K281" s="102">
        <v>475</v>
      </c>
      <c r="L281" s="102">
        <v>0</v>
      </c>
      <c r="M281" s="102">
        <v>1188</v>
      </c>
      <c r="N281" s="103">
        <v>22371</v>
      </c>
      <c r="O281" s="104"/>
      <c r="P281" s="105"/>
      <c r="Q281" s="105"/>
      <c r="S281" s="135"/>
      <c r="U281" s="136"/>
    </row>
    <row r="282" spans="1:21" ht="15" x14ac:dyDescent="0.25">
      <c r="A282" s="97">
        <v>440</v>
      </c>
      <c r="B282" s="98">
        <v>440149079</v>
      </c>
      <c r="C282" s="99" t="s">
        <v>514</v>
      </c>
      <c r="D282" s="98">
        <v>149</v>
      </c>
      <c r="E282" s="99" t="s">
        <v>182</v>
      </c>
      <c r="F282" s="98">
        <v>79</v>
      </c>
      <c r="G282" s="99" t="s">
        <v>112</v>
      </c>
      <c r="H282" s="100">
        <v>2</v>
      </c>
      <c r="I282" s="101"/>
      <c r="J282" s="102">
        <v>17388</v>
      </c>
      <c r="K282" s="102">
        <v>295</v>
      </c>
      <c r="L282" s="102">
        <v>0</v>
      </c>
      <c r="M282" s="102">
        <v>1188</v>
      </c>
      <c r="N282" s="103">
        <v>18871</v>
      </c>
      <c r="O282" s="104"/>
      <c r="P282" s="105"/>
      <c r="Q282" s="105"/>
      <c r="S282" s="135"/>
      <c r="U282" s="136"/>
    </row>
    <row r="283" spans="1:21" ht="15" x14ac:dyDescent="0.25">
      <c r="A283" s="97">
        <v>440</v>
      </c>
      <c r="B283" s="98">
        <v>440149128</v>
      </c>
      <c r="C283" s="99" t="s">
        <v>514</v>
      </c>
      <c r="D283" s="98">
        <v>149</v>
      </c>
      <c r="E283" s="99" t="s">
        <v>182</v>
      </c>
      <c r="F283" s="98">
        <v>128</v>
      </c>
      <c r="G283" s="99" t="s">
        <v>161</v>
      </c>
      <c r="H283" s="100">
        <v>37.67</v>
      </c>
      <c r="I283" s="101"/>
      <c r="J283" s="102">
        <v>17742</v>
      </c>
      <c r="K283" s="102">
        <v>1002</v>
      </c>
      <c r="L283" s="102">
        <v>0</v>
      </c>
      <c r="M283" s="102">
        <v>1188</v>
      </c>
      <c r="N283" s="103">
        <v>19932</v>
      </c>
      <c r="O283" s="104"/>
      <c r="P283" s="105"/>
      <c r="Q283" s="105"/>
      <c r="S283" s="135"/>
      <c r="U283" s="136"/>
    </row>
    <row r="284" spans="1:21" ht="15" x14ac:dyDescent="0.25">
      <c r="A284" s="97">
        <v>440</v>
      </c>
      <c r="B284" s="98">
        <v>440149149</v>
      </c>
      <c r="C284" s="99" t="s">
        <v>514</v>
      </c>
      <c r="D284" s="98">
        <v>149</v>
      </c>
      <c r="E284" s="99" t="s">
        <v>182</v>
      </c>
      <c r="F284" s="98">
        <v>149</v>
      </c>
      <c r="G284" s="99" t="s">
        <v>182</v>
      </c>
      <c r="H284" s="100">
        <v>1116.1799999999998</v>
      </c>
      <c r="I284" s="101"/>
      <c r="J284" s="102">
        <v>18462</v>
      </c>
      <c r="K284" s="102">
        <v>133</v>
      </c>
      <c r="L284" s="102">
        <v>767.87166944399655</v>
      </c>
      <c r="M284" s="102">
        <v>1188</v>
      </c>
      <c r="N284" s="103">
        <v>20550.871669443997</v>
      </c>
      <c r="O284" s="104"/>
      <c r="P284" s="105"/>
      <c r="Q284" s="105"/>
      <c r="S284" s="135"/>
      <c r="U284" s="136"/>
    </row>
    <row r="285" spans="1:21" ht="15" x14ac:dyDescent="0.25">
      <c r="A285" s="97">
        <v>440</v>
      </c>
      <c r="B285" s="98">
        <v>440149160</v>
      </c>
      <c r="C285" s="99" t="s">
        <v>514</v>
      </c>
      <c r="D285" s="98">
        <v>149</v>
      </c>
      <c r="E285" s="99" t="s">
        <v>182</v>
      </c>
      <c r="F285" s="98">
        <v>160</v>
      </c>
      <c r="G285" s="99" t="s">
        <v>193</v>
      </c>
      <c r="H285" s="100">
        <v>4</v>
      </c>
      <c r="I285" s="101"/>
      <c r="J285" s="102">
        <v>14770</v>
      </c>
      <c r="K285" s="102">
        <v>259</v>
      </c>
      <c r="L285" s="102">
        <v>0</v>
      </c>
      <c r="M285" s="102">
        <v>1188</v>
      </c>
      <c r="N285" s="103">
        <v>16217</v>
      </c>
      <c r="O285" s="104"/>
      <c r="P285" s="105"/>
      <c r="Q285" s="105"/>
      <c r="S285" s="135"/>
      <c r="U285" s="136"/>
    </row>
    <row r="286" spans="1:21" ht="15" x14ac:dyDescent="0.25">
      <c r="A286" s="97">
        <v>440</v>
      </c>
      <c r="B286" s="98">
        <v>440149181</v>
      </c>
      <c r="C286" s="99" t="s">
        <v>514</v>
      </c>
      <c r="D286" s="98">
        <v>149</v>
      </c>
      <c r="E286" s="99" t="s">
        <v>182</v>
      </c>
      <c r="F286" s="98">
        <v>181</v>
      </c>
      <c r="G286" s="99" t="s">
        <v>214</v>
      </c>
      <c r="H286" s="100">
        <v>34.97</v>
      </c>
      <c r="I286" s="101"/>
      <c r="J286" s="102">
        <v>15188</v>
      </c>
      <c r="K286" s="102">
        <v>101</v>
      </c>
      <c r="L286" s="102">
        <v>0</v>
      </c>
      <c r="M286" s="102">
        <v>1188</v>
      </c>
      <c r="N286" s="103">
        <v>16477</v>
      </c>
      <c r="O286" s="104"/>
      <c r="P286" s="105"/>
      <c r="Q286" s="105"/>
      <c r="S286" s="135"/>
      <c r="U286" s="136"/>
    </row>
    <row r="287" spans="1:21" ht="15" x14ac:dyDescent="0.25">
      <c r="A287" s="97">
        <v>440</v>
      </c>
      <c r="B287" s="98">
        <v>440149211</v>
      </c>
      <c r="C287" s="99" t="s">
        <v>514</v>
      </c>
      <c r="D287" s="98">
        <v>149</v>
      </c>
      <c r="E287" s="99" t="s">
        <v>182</v>
      </c>
      <c r="F287" s="98">
        <v>211</v>
      </c>
      <c r="G287" s="99" t="s">
        <v>244</v>
      </c>
      <c r="H287" s="100">
        <v>1</v>
      </c>
      <c r="I287" s="101"/>
      <c r="J287" s="102">
        <v>10851</v>
      </c>
      <c r="K287" s="102">
        <v>3115</v>
      </c>
      <c r="L287" s="102">
        <v>0</v>
      </c>
      <c r="M287" s="102">
        <v>1188</v>
      </c>
      <c r="N287" s="103">
        <v>15154</v>
      </c>
      <c r="O287" s="104"/>
      <c r="P287" s="105"/>
      <c r="Q287" s="105"/>
      <c r="S287" s="135"/>
      <c r="U287" s="136"/>
    </row>
    <row r="288" spans="1:21" ht="15" x14ac:dyDescent="0.25">
      <c r="A288" s="97">
        <v>440</v>
      </c>
      <c r="B288" s="98">
        <v>440149745</v>
      </c>
      <c r="C288" s="99" t="s">
        <v>514</v>
      </c>
      <c r="D288" s="98">
        <v>149</v>
      </c>
      <c r="E288" s="99" t="s">
        <v>182</v>
      </c>
      <c r="F288" s="98">
        <v>745</v>
      </c>
      <c r="G288" s="99" t="s">
        <v>430</v>
      </c>
      <c r="H288" s="100">
        <v>1</v>
      </c>
      <c r="I288" s="101"/>
      <c r="J288" s="102">
        <v>11037</v>
      </c>
      <c r="K288" s="102">
        <v>4827</v>
      </c>
      <c r="L288" s="102">
        <v>0</v>
      </c>
      <c r="M288" s="102">
        <v>1188</v>
      </c>
      <c r="N288" s="103">
        <v>17052</v>
      </c>
      <c r="O288" s="104"/>
      <c r="P288" s="105"/>
      <c r="Q288" s="105"/>
      <c r="S288" s="135"/>
      <c r="U288" s="136"/>
    </row>
    <row r="289" spans="1:21" ht="15" x14ac:dyDescent="0.25">
      <c r="A289" s="97">
        <v>441</v>
      </c>
      <c r="B289" s="98">
        <v>441281005</v>
      </c>
      <c r="C289" s="99" t="s">
        <v>515</v>
      </c>
      <c r="D289" s="98">
        <v>281</v>
      </c>
      <c r="E289" s="99" t="s">
        <v>314</v>
      </c>
      <c r="F289" s="98">
        <v>5</v>
      </c>
      <c r="G289" s="99" t="s">
        <v>38</v>
      </c>
      <c r="H289" s="100">
        <v>0.06</v>
      </c>
      <c r="I289" s="101"/>
      <c r="J289" s="102">
        <v>18842</v>
      </c>
      <c r="K289" s="102">
        <v>6649</v>
      </c>
      <c r="L289" s="102">
        <v>0</v>
      </c>
      <c r="M289" s="102">
        <v>1188</v>
      </c>
      <c r="N289" s="103">
        <v>26679</v>
      </c>
      <c r="O289" s="104"/>
      <c r="P289" s="105"/>
      <c r="Q289" s="105"/>
      <c r="S289" s="135"/>
      <c r="U289" s="136"/>
    </row>
    <row r="290" spans="1:21" ht="15" x14ac:dyDescent="0.25">
      <c r="A290" s="97">
        <v>441</v>
      </c>
      <c r="B290" s="98">
        <v>441281061</v>
      </c>
      <c r="C290" s="99" t="s">
        <v>515</v>
      </c>
      <c r="D290" s="98">
        <v>281</v>
      </c>
      <c r="E290" s="99" t="s">
        <v>314</v>
      </c>
      <c r="F290" s="98">
        <v>61</v>
      </c>
      <c r="G290" s="99" t="s">
        <v>94</v>
      </c>
      <c r="H290" s="100">
        <v>1</v>
      </c>
      <c r="I290" s="101"/>
      <c r="J290" s="102">
        <v>21064</v>
      </c>
      <c r="K290" s="102">
        <v>1763</v>
      </c>
      <c r="L290" s="102">
        <v>0</v>
      </c>
      <c r="M290" s="102">
        <v>1188</v>
      </c>
      <c r="N290" s="103">
        <v>24015</v>
      </c>
      <c r="O290" s="104"/>
      <c r="P290" s="105"/>
      <c r="Q290" s="105"/>
      <c r="S290" s="135"/>
      <c r="U290" s="136"/>
    </row>
    <row r="291" spans="1:21" ht="15" x14ac:dyDescent="0.25">
      <c r="A291" s="97">
        <v>441</v>
      </c>
      <c r="B291" s="98">
        <v>441281087</v>
      </c>
      <c r="C291" s="99" t="s">
        <v>515</v>
      </c>
      <c r="D291" s="98">
        <v>281</v>
      </c>
      <c r="E291" s="99" t="s">
        <v>314</v>
      </c>
      <c r="F291" s="98">
        <v>87</v>
      </c>
      <c r="G291" s="99" t="s">
        <v>120</v>
      </c>
      <c r="H291" s="100">
        <v>5</v>
      </c>
      <c r="I291" s="101"/>
      <c r="J291" s="102">
        <v>14025</v>
      </c>
      <c r="K291" s="102">
        <v>4400</v>
      </c>
      <c r="L291" s="102">
        <v>0</v>
      </c>
      <c r="M291" s="102">
        <v>1188</v>
      </c>
      <c r="N291" s="103">
        <v>19613</v>
      </c>
      <c r="O291" s="104"/>
      <c r="P291" s="105"/>
      <c r="Q291" s="105"/>
      <c r="S291" s="135"/>
      <c r="U291" s="136"/>
    </row>
    <row r="292" spans="1:21" ht="15" x14ac:dyDescent="0.25">
      <c r="A292" s="97">
        <v>441</v>
      </c>
      <c r="B292" s="98">
        <v>441281137</v>
      </c>
      <c r="C292" s="99" t="s">
        <v>515</v>
      </c>
      <c r="D292" s="98">
        <v>281</v>
      </c>
      <c r="E292" s="99" t="s">
        <v>314</v>
      </c>
      <c r="F292" s="98">
        <v>137</v>
      </c>
      <c r="G292" s="99" t="s">
        <v>170</v>
      </c>
      <c r="H292" s="100">
        <v>6.4399999999999995</v>
      </c>
      <c r="I292" s="101"/>
      <c r="J292" s="102">
        <v>19551</v>
      </c>
      <c r="K292" s="102">
        <v>342</v>
      </c>
      <c r="L292" s="102">
        <v>0</v>
      </c>
      <c r="M292" s="102">
        <v>1188</v>
      </c>
      <c r="N292" s="103">
        <v>21081</v>
      </c>
      <c r="O292" s="104"/>
      <c r="P292" s="105"/>
      <c r="Q292" s="105"/>
      <c r="S292" s="135"/>
      <c r="U292" s="136"/>
    </row>
    <row r="293" spans="1:21" ht="15" x14ac:dyDescent="0.25">
      <c r="A293" s="97">
        <v>441</v>
      </c>
      <c r="B293" s="98">
        <v>441281161</v>
      </c>
      <c r="C293" s="99" t="s">
        <v>515</v>
      </c>
      <c r="D293" s="98">
        <v>281</v>
      </c>
      <c r="E293" s="99" t="s">
        <v>314</v>
      </c>
      <c r="F293" s="98">
        <v>161</v>
      </c>
      <c r="G293" s="99" t="s">
        <v>194</v>
      </c>
      <c r="H293" s="100">
        <v>1.3900000000000001</v>
      </c>
      <c r="I293" s="101"/>
      <c r="J293" s="102">
        <v>12565</v>
      </c>
      <c r="K293" s="102">
        <v>4546</v>
      </c>
      <c r="L293" s="102">
        <v>0</v>
      </c>
      <c r="M293" s="102">
        <v>1188</v>
      </c>
      <c r="N293" s="103">
        <v>18299</v>
      </c>
      <c r="O293" s="104"/>
      <c r="P293" s="105"/>
      <c r="Q293" s="105"/>
      <c r="S293" s="135"/>
      <c r="U293" s="136"/>
    </row>
    <row r="294" spans="1:21" ht="15" x14ac:dyDescent="0.25">
      <c r="A294" s="97">
        <v>441</v>
      </c>
      <c r="B294" s="98">
        <v>441281191</v>
      </c>
      <c r="C294" s="99" t="s">
        <v>515</v>
      </c>
      <c r="D294" s="98">
        <v>281</v>
      </c>
      <c r="E294" s="99" t="s">
        <v>314</v>
      </c>
      <c r="F294" s="98">
        <v>191</v>
      </c>
      <c r="G294" s="99" t="s">
        <v>224</v>
      </c>
      <c r="H294" s="100">
        <v>1</v>
      </c>
      <c r="I294" s="101"/>
      <c r="J294" s="102">
        <v>10664</v>
      </c>
      <c r="K294" s="102">
        <v>2680</v>
      </c>
      <c r="L294" s="102">
        <v>0</v>
      </c>
      <c r="M294" s="102">
        <v>1188</v>
      </c>
      <c r="N294" s="103">
        <v>14532</v>
      </c>
      <c r="O294" s="104"/>
      <c r="P294" s="105"/>
      <c r="Q294" s="105"/>
      <c r="S294" s="135"/>
      <c r="U294" s="136"/>
    </row>
    <row r="295" spans="1:21" ht="15" x14ac:dyDescent="0.25">
      <c r="A295" s="97">
        <v>441</v>
      </c>
      <c r="B295" s="98">
        <v>441281227</v>
      </c>
      <c r="C295" s="99" t="s">
        <v>515</v>
      </c>
      <c r="D295" s="98">
        <v>281</v>
      </c>
      <c r="E295" s="99" t="s">
        <v>314</v>
      </c>
      <c r="F295" s="98">
        <v>227</v>
      </c>
      <c r="G295" s="99" t="s">
        <v>260</v>
      </c>
      <c r="H295" s="100">
        <v>2</v>
      </c>
      <c r="I295" s="101"/>
      <c r="J295" s="102">
        <v>18965</v>
      </c>
      <c r="K295" s="102">
        <v>3814</v>
      </c>
      <c r="L295" s="102">
        <v>0</v>
      </c>
      <c r="M295" s="102">
        <v>1188</v>
      </c>
      <c r="N295" s="103">
        <v>23967</v>
      </c>
      <c r="O295" s="104"/>
      <c r="P295" s="105"/>
      <c r="Q295" s="105"/>
      <c r="S295" s="135"/>
      <c r="U295" s="136"/>
    </row>
    <row r="296" spans="1:21" ht="15" x14ac:dyDescent="0.25">
      <c r="A296" s="97">
        <v>441</v>
      </c>
      <c r="B296" s="98">
        <v>441281278</v>
      </c>
      <c r="C296" s="99" t="s">
        <v>515</v>
      </c>
      <c r="D296" s="98">
        <v>281</v>
      </c>
      <c r="E296" s="99" t="s">
        <v>314</v>
      </c>
      <c r="F296" s="98">
        <v>278</v>
      </c>
      <c r="G296" s="99" t="s">
        <v>311</v>
      </c>
      <c r="H296" s="100">
        <v>0.67</v>
      </c>
      <c r="I296" s="101"/>
      <c r="J296" s="102">
        <v>14352</v>
      </c>
      <c r="K296" s="102">
        <v>3309</v>
      </c>
      <c r="L296" s="102">
        <v>0</v>
      </c>
      <c r="M296" s="102">
        <v>1188</v>
      </c>
      <c r="N296" s="103">
        <v>18849</v>
      </c>
      <c r="O296" s="104"/>
      <c r="P296" s="105"/>
      <c r="Q296" s="105"/>
      <c r="S296" s="135"/>
      <c r="U296" s="136"/>
    </row>
    <row r="297" spans="1:21" ht="15" x14ac:dyDescent="0.25">
      <c r="A297" s="97">
        <v>441</v>
      </c>
      <c r="B297" s="98">
        <v>441281281</v>
      </c>
      <c r="C297" s="99" t="s">
        <v>515</v>
      </c>
      <c r="D297" s="98">
        <v>281</v>
      </c>
      <c r="E297" s="99" t="s">
        <v>314</v>
      </c>
      <c r="F297" s="98">
        <v>281</v>
      </c>
      <c r="G297" s="99" t="s">
        <v>314</v>
      </c>
      <c r="H297" s="100">
        <v>1486.7899999999997</v>
      </c>
      <c r="I297" s="101"/>
      <c r="J297" s="102">
        <v>17515</v>
      </c>
      <c r="K297" s="102">
        <v>30</v>
      </c>
      <c r="L297" s="102">
        <v>0</v>
      </c>
      <c r="M297" s="102">
        <v>1188</v>
      </c>
      <c r="N297" s="103">
        <v>18733</v>
      </c>
      <c r="O297" s="104"/>
      <c r="P297" s="105"/>
      <c r="Q297" s="105"/>
      <c r="S297" s="135"/>
      <c r="U297" s="136"/>
    </row>
    <row r="298" spans="1:21" ht="15" x14ac:dyDescent="0.25">
      <c r="A298" s="97">
        <v>441</v>
      </c>
      <c r="B298" s="98">
        <v>441281332</v>
      </c>
      <c r="C298" s="99" t="s">
        <v>515</v>
      </c>
      <c r="D298" s="98">
        <v>281</v>
      </c>
      <c r="E298" s="99" t="s">
        <v>314</v>
      </c>
      <c r="F298" s="98">
        <v>332</v>
      </c>
      <c r="G298" s="99" t="s">
        <v>365</v>
      </c>
      <c r="H298" s="100">
        <v>1</v>
      </c>
      <c r="I298" s="101"/>
      <c r="J298" s="102">
        <v>18201</v>
      </c>
      <c r="K298" s="102">
        <v>900</v>
      </c>
      <c r="L298" s="102">
        <v>0</v>
      </c>
      <c r="M298" s="102">
        <v>1188</v>
      </c>
      <c r="N298" s="103">
        <v>20289</v>
      </c>
      <c r="O298" s="104"/>
      <c r="P298" s="105"/>
      <c r="Q298" s="105"/>
      <c r="S298" s="135"/>
      <c r="U298" s="136"/>
    </row>
    <row r="299" spans="1:21" ht="15" x14ac:dyDescent="0.25">
      <c r="A299" s="97">
        <v>441</v>
      </c>
      <c r="B299" s="98">
        <v>441281605</v>
      </c>
      <c r="C299" s="99" t="s">
        <v>515</v>
      </c>
      <c r="D299" s="98">
        <v>281</v>
      </c>
      <c r="E299" s="99" t="s">
        <v>314</v>
      </c>
      <c r="F299" s="98">
        <v>605</v>
      </c>
      <c r="G299" s="99" t="s">
        <v>389</v>
      </c>
      <c r="H299" s="100">
        <v>1</v>
      </c>
      <c r="I299" s="101"/>
      <c r="J299" s="102">
        <v>14455</v>
      </c>
      <c r="K299" s="102">
        <v>11964</v>
      </c>
      <c r="L299" s="102">
        <v>0</v>
      </c>
      <c r="M299" s="102">
        <v>1188</v>
      </c>
      <c r="N299" s="103">
        <v>27607</v>
      </c>
      <c r="O299" s="104"/>
      <c r="P299" s="105"/>
      <c r="Q299" s="105"/>
      <c r="S299" s="135"/>
      <c r="U299" s="136"/>
    </row>
    <row r="300" spans="1:21" ht="15" x14ac:dyDescent="0.25">
      <c r="A300" s="97">
        <v>441</v>
      </c>
      <c r="B300" s="98">
        <v>441281672</v>
      </c>
      <c r="C300" s="99" t="s">
        <v>515</v>
      </c>
      <c r="D300" s="98">
        <v>281</v>
      </c>
      <c r="E300" s="99" t="s">
        <v>314</v>
      </c>
      <c r="F300" s="98">
        <v>672</v>
      </c>
      <c r="G300" s="99" t="s">
        <v>408</v>
      </c>
      <c r="H300" s="100">
        <v>0.12</v>
      </c>
      <c r="I300" s="101"/>
      <c r="J300" s="102">
        <v>19349</v>
      </c>
      <c r="K300" s="102">
        <v>4033</v>
      </c>
      <c r="L300" s="102">
        <v>0</v>
      </c>
      <c r="M300" s="102">
        <v>1188</v>
      </c>
      <c r="N300" s="103">
        <v>24570</v>
      </c>
      <c r="O300" s="104"/>
      <c r="P300" s="105"/>
      <c r="Q300" s="105"/>
      <c r="S300" s="135"/>
      <c r="U300" s="136"/>
    </row>
    <row r="301" spans="1:21" ht="15" x14ac:dyDescent="0.25">
      <c r="A301" s="97">
        <v>441</v>
      </c>
      <c r="B301" s="98">
        <v>441281680</v>
      </c>
      <c r="C301" s="99" t="s">
        <v>515</v>
      </c>
      <c r="D301" s="98">
        <v>281</v>
      </c>
      <c r="E301" s="99" t="s">
        <v>314</v>
      </c>
      <c r="F301" s="98">
        <v>680</v>
      </c>
      <c r="G301" s="99" t="s">
        <v>412</v>
      </c>
      <c r="H301" s="100">
        <v>8.1</v>
      </c>
      <c r="I301" s="101"/>
      <c r="J301" s="102">
        <v>15445</v>
      </c>
      <c r="K301" s="102">
        <v>4622</v>
      </c>
      <c r="L301" s="102">
        <v>0</v>
      </c>
      <c r="M301" s="102">
        <v>1188</v>
      </c>
      <c r="N301" s="103">
        <v>21255</v>
      </c>
      <c r="O301" s="104"/>
      <c r="P301" s="105"/>
      <c r="Q301" s="105"/>
      <c r="S301" s="135"/>
      <c r="U301" s="136"/>
    </row>
    <row r="302" spans="1:21" ht="15" x14ac:dyDescent="0.25">
      <c r="A302" s="97">
        <v>444</v>
      </c>
      <c r="B302" s="98">
        <v>444035016</v>
      </c>
      <c r="C302" s="99" t="s">
        <v>516</v>
      </c>
      <c r="D302" s="98">
        <v>35</v>
      </c>
      <c r="E302" s="99" t="s">
        <v>68</v>
      </c>
      <c r="F302" s="98">
        <v>16</v>
      </c>
      <c r="G302" s="99" t="s">
        <v>49</v>
      </c>
      <c r="H302" s="100">
        <v>1.98</v>
      </c>
      <c r="I302" s="101"/>
      <c r="J302" s="102">
        <v>20196</v>
      </c>
      <c r="K302" s="102">
        <v>463</v>
      </c>
      <c r="L302" s="102">
        <v>0</v>
      </c>
      <c r="M302" s="102">
        <v>1188</v>
      </c>
      <c r="N302" s="103">
        <v>21847</v>
      </c>
      <c r="O302" s="104"/>
      <c r="P302" s="105"/>
      <c r="Q302" s="105"/>
      <c r="S302" s="135"/>
      <c r="U302" s="136"/>
    </row>
    <row r="303" spans="1:21" ht="15" x14ac:dyDescent="0.25">
      <c r="A303" s="97">
        <v>444</v>
      </c>
      <c r="B303" s="98">
        <v>444035035</v>
      </c>
      <c r="C303" s="99" t="s">
        <v>516</v>
      </c>
      <c r="D303" s="98">
        <v>35</v>
      </c>
      <c r="E303" s="99" t="s">
        <v>68</v>
      </c>
      <c r="F303" s="98">
        <v>35</v>
      </c>
      <c r="G303" s="99" t="s">
        <v>68</v>
      </c>
      <c r="H303" s="100">
        <v>755.12999999999988</v>
      </c>
      <c r="I303" s="101"/>
      <c r="J303" s="102">
        <v>18396</v>
      </c>
      <c r="K303" s="102">
        <v>7076</v>
      </c>
      <c r="L303" s="102">
        <v>0</v>
      </c>
      <c r="M303" s="102">
        <v>1188</v>
      </c>
      <c r="N303" s="103">
        <v>26660</v>
      </c>
      <c r="O303" s="104"/>
      <c r="P303" s="105"/>
      <c r="Q303" s="105"/>
      <c r="S303" s="135"/>
      <c r="U303" s="136"/>
    </row>
    <row r="304" spans="1:21" ht="15" x14ac:dyDescent="0.25">
      <c r="A304" s="97">
        <v>444</v>
      </c>
      <c r="B304" s="98">
        <v>444035040</v>
      </c>
      <c r="C304" s="99" t="s">
        <v>516</v>
      </c>
      <c r="D304" s="98">
        <v>35</v>
      </c>
      <c r="E304" s="99" t="s">
        <v>68</v>
      </c>
      <c r="F304" s="98">
        <v>40</v>
      </c>
      <c r="G304" s="99" t="s">
        <v>73</v>
      </c>
      <c r="H304" s="100">
        <v>2.84</v>
      </c>
      <c r="I304" s="101"/>
      <c r="J304" s="102">
        <v>15517</v>
      </c>
      <c r="K304" s="102">
        <v>5046</v>
      </c>
      <c r="L304" s="102">
        <v>0</v>
      </c>
      <c r="M304" s="102">
        <v>1188</v>
      </c>
      <c r="N304" s="103">
        <v>21751</v>
      </c>
      <c r="O304" s="104"/>
      <c r="P304" s="105"/>
      <c r="Q304" s="105"/>
      <c r="S304" s="135"/>
      <c r="U304" s="136"/>
    </row>
    <row r="305" spans="1:21" ht="15" x14ac:dyDescent="0.25">
      <c r="A305" s="97">
        <v>444</v>
      </c>
      <c r="B305" s="98">
        <v>444035044</v>
      </c>
      <c r="C305" s="99" t="s">
        <v>516</v>
      </c>
      <c r="D305" s="98">
        <v>35</v>
      </c>
      <c r="E305" s="99" t="s">
        <v>68</v>
      </c>
      <c r="F305" s="98">
        <v>44</v>
      </c>
      <c r="G305" s="99" t="s">
        <v>77</v>
      </c>
      <c r="H305" s="100">
        <v>12</v>
      </c>
      <c r="I305" s="101"/>
      <c r="J305" s="102">
        <v>18457</v>
      </c>
      <c r="K305" s="102">
        <v>0</v>
      </c>
      <c r="L305" s="102">
        <v>0</v>
      </c>
      <c r="M305" s="102">
        <v>1188</v>
      </c>
      <c r="N305" s="103">
        <v>19645</v>
      </c>
      <c r="O305" s="104"/>
      <c r="P305" s="105"/>
      <c r="Q305" s="105"/>
      <c r="S305" s="135"/>
      <c r="U305" s="136"/>
    </row>
    <row r="306" spans="1:21" ht="15" x14ac:dyDescent="0.25">
      <c r="A306" s="97">
        <v>444</v>
      </c>
      <c r="B306" s="98">
        <v>444035046</v>
      </c>
      <c r="C306" s="99" t="s">
        <v>516</v>
      </c>
      <c r="D306" s="98">
        <v>35</v>
      </c>
      <c r="E306" s="99" t="s">
        <v>68</v>
      </c>
      <c r="F306" s="98">
        <v>46</v>
      </c>
      <c r="G306" s="99" t="s">
        <v>79</v>
      </c>
      <c r="H306" s="100">
        <v>1.3599999999999999</v>
      </c>
      <c r="I306" s="101"/>
      <c r="J306" s="102">
        <v>13334</v>
      </c>
      <c r="K306" s="102">
        <v>12916</v>
      </c>
      <c r="L306" s="102">
        <v>0</v>
      </c>
      <c r="M306" s="102">
        <v>1188</v>
      </c>
      <c r="N306" s="103">
        <v>27438</v>
      </c>
      <c r="O306" s="104"/>
      <c r="P306" s="105"/>
      <c r="Q306" s="105"/>
      <c r="S306" s="135"/>
      <c r="U306" s="136"/>
    </row>
    <row r="307" spans="1:21" ht="15" x14ac:dyDescent="0.25">
      <c r="A307" s="97">
        <v>444</v>
      </c>
      <c r="B307" s="98">
        <v>444035057</v>
      </c>
      <c r="C307" s="99" t="s">
        <v>516</v>
      </c>
      <c r="D307" s="98">
        <v>35</v>
      </c>
      <c r="E307" s="99" t="s">
        <v>68</v>
      </c>
      <c r="F307" s="98">
        <v>57</v>
      </c>
      <c r="G307" s="99" t="s">
        <v>90</v>
      </c>
      <c r="H307" s="100">
        <v>0.65</v>
      </c>
      <c r="I307" s="101"/>
      <c r="J307" s="102">
        <v>20708</v>
      </c>
      <c r="K307" s="102">
        <v>475</v>
      </c>
      <c r="L307" s="102">
        <v>0</v>
      </c>
      <c r="M307" s="102">
        <v>1188</v>
      </c>
      <c r="N307" s="103">
        <v>22371</v>
      </c>
      <c r="O307" s="104"/>
      <c r="P307" s="105"/>
      <c r="Q307" s="105"/>
      <c r="S307" s="135"/>
      <c r="U307" s="136"/>
    </row>
    <row r="308" spans="1:21" ht="15" x14ac:dyDescent="0.25">
      <c r="A308" s="97">
        <v>444</v>
      </c>
      <c r="B308" s="98">
        <v>444035100</v>
      </c>
      <c r="C308" s="99" t="s">
        <v>516</v>
      </c>
      <c r="D308" s="98">
        <v>35</v>
      </c>
      <c r="E308" s="99" t="s">
        <v>68</v>
      </c>
      <c r="F308" s="98">
        <v>100</v>
      </c>
      <c r="G308" s="99" t="s">
        <v>133</v>
      </c>
      <c r="H308" s="100">
        <v>1</v>
      </c>
      <c r="I308" s="101"/>
      <c r="J308" s="102">
        <v>21152</v>
      </c>
      <c r="K308" s="102">
        <v>5703</v>
      </c>
      <c r="L308" s="102">
        <v>0</v>
      </c>
      <c r="M308" s="102">
        <v>1188</v>
      </c>
      <c r="N308" s="103">
        <v>28043</v>
      </c>
      <c r="O308" s="104"/>
      <c r="P308" s="105"/>
      <c r="Q308" s="105"/>
      <c r="S308" s="135"/>
      <c r="U308" s="136"/>
    </row>
    <row r="309" spans="1:21" ht="15" x14ac:dyDescent="0.25">
      <c r="A309" s="97">
        <v>444</v>
      </c>
      <c r="B309" s="98">
        <v>444035163</v>
      </c>
      <c r="C309" s="99" t="s">
        <v>516</v>
      </c>
      <c r="D309" s="98">
        <v>35</v>
      </c>
      <c r="E309" s="99" t="s">
        <v>68</v>
      </c>
      <c r="F309" s="98">
        <v>163</v>
      </c>
      <c r="G309" s="99" t="s">
        <v>196</v>
      </c>
      <c r="H309" s="100">
        <v>0.92</v>
      </c>
      <c r="I309" s="101"/>
      <c r="J309" s="102">
        <v>19400</v>
      </c>
      <c r="K309" s="102">
        <v>91</v>
      </c>
      <c r="L309" s="102">
        <v>0</v>
      </c>
      <c r="M309" s="102">
        <v>1188</v>
      </c>
      <c r="N309" s="103">
        <v>20679</v>
      </c>
      <c r="O309" s="104"/>
      <c r="P309" s="105"/>
      <c r="Q309" s="105"/>
      <c r="S309" s="135"/>
      <c r="U309" s="136"/>
    </row>
    <row r="310" spans="1:21" ht="15" x14ac:dyDescent="0.25">
      <c r="A310" s="97">
        <v>444</v>
      </c>
      <c r="B310" s="98">
        <v>444035171</v>
      </c>
      <c r="C310" s="99" t="s">
        <v>516</v>
      </c>
      <c r="D310" s="98">
        <v>35</v>
      </c>
      <c r="E310" s="99" t="s">
        <v>68</v>
      </c>
      <c r="F310" s="98">
        <v>171</v>
      </c>
      <c r="G310" s="99" t="s">
        <v>204</v>
      </c>
      <c r="H310" s="100">
        <v>0.82</v>
      </c>
      <c r="I310" s="101"/>
      <c r="J310" s="102">
        <v>13554</v>
      </c>
      <c r="K310" s="102">
        <v>4003</v>
      </c>
      <c r="L310" s="102">
        <v>0</v>
      </c>
      <c r="M310" s="102">
        <v>1188</v>
      </c>
      <c r="N310" s="103">
        <v>18745</v>
      </c>
      <c r="O310" s="104"/>
      <c r="P310" s="105"/>
      <c r="Q310" s="105"/>
      <c r="S310" s="135"/>
      <c r="U310" s="136"/>
    </row>
    <row r="311" spans="1:21" ht="15" x14ac:dyDescent="0.25">
      <c r="A311" s="97">
        <v>444</v>
      </c>
      <c r="B311" s="98">
        <v>444035189</v>
      </c>
      <c r="C311" s="99" t="s">
        <v>516</v>
      </c>
      <c r="D311" s="98">
        <v>35</v>
      </c>
      <c r="E311" s="99" t="s">
        <v>68</v>
      </c>
      <c r="F311" s="98">
        <v>189</v>
      </c>
      <c r="G311" s="99" t="s">
        <v>222</v>
      </c>
      <c r="H311" s="100">
        <v>2.73</v>
      </c>
      <c r="I311" s="101"/>
      <c r="J311" s="102">
        <v>18295</v>
      </c>
      <c r="K311" s="102">
        <v>7380</v>
      </c>
      <c r="L311" s="102">
        <v>0</v>
      </c>
      <c r="M311" s="102">
        <v>1188</v>
      </c>
      <c r="N311" s="103">
        <v>26863</v>
      </c>
      <c r="O311" s="104"/>
      <c r="P311" s="105"/>
      <c r="Q311" s="105"/>
      <c r="S311" s="135"/>
      <c r="U311" s="136"/>
    </row>
    <row r="312" spans="1:21" ht="15" x14ac:dyDescent="0.25">
      <c r="A312" s="97">
        <v>444</v>
      </c>
      <c r="B312" s="98">
        <v>444035220</v>
      </c>
      <c r="C312" s="99" t="s">
        <v>516</v>
      </c>
      <c r="D312" s="98">
        <v>35</v>
      </c>
      <c r="E312" s="99" t="s">
        <v>68</v>
      </c>
      <c r="F312" s="98">
        <v>220</v>
      </c>
      <c r="G312" s="99" t="s">
        <v>253</v>
      </c>
      <c r="H312" s="100">
        <v>1</v>
      </c>
      <c r="I312" s="101"/>
      <c r="J312" s="102">
        <v>11794</v>
      </c>
      <c r="K312" s="102">
        <v>4167</v>
      </c>
      <c r="L312" s="102">
        <v>0</v>
      </c>
      <c r="M312" s="102">
        <v>1188</v>
      </c>
      <c r="N312" s="103">
        <v>17149</v>
      </c>
      <c r="O312" s="104"/>
      <c r="P312" s="105"/>
      <c r="Q312" s="105"/>
      <c r="S312" s="135"/>
      <c r="U312" s="136"/>
    </row>
    <row r="313" spans="1:21" ht="15" x14ac:dyDescent="0.25">
      <c r="A313" s="97">
        <v>444</v>
      </c>
      <c r="B313" s="98">
        <v>444035243</v>
      </c>
      <c r="C313" s="99" t="s">
        <v>516</v>
      </c>
      <c r="D313" s="98">
        <v>35</v>
      </c>
      <c r="E313" s="99" t="s">
        <v>68</v>
      </c>
      <c r="F313" s="98">
        <v>243</v>
      </c>
      <c r="G313" s="99" t="s">
        <v>276</v>
      </c>
      <c r="H313" s="100">
        <v>2</v>
      </c>
      <c r="I313" s="101"/>
      <c r="J313" s="102">
        <v>20854</v>
      </c>
      <c r="K313" s="102">
        <v>2893</v>
      </c>
      <c r="L313" s="102">
        <v>0</v>
      </c>
      <c r="M313" s="102">
        <v>1188</v>
      </c>
      <c r="N313" s="103">
        <v>24935</v>
      </c>
      <c r="O313" s="104"/>
      <c r="P313" s="105"/>
      <c r="Q313" s="105"/>
      <c r="S313" s="135"/>
      <c r="U313" s="136"/>
    </row>
    <row r="314" spans="1:21" ht="15" x14ac:dyDescent="0.25">
      <c r="A314" s="97">
        <v>444</v>
      </c>
      <c r="B314" s="98">
        <v>444035244</v>
      </c>
      <c r="C314" s="99" t="s">
        <v>516</v>
      </c>
      <c r="D314" s="98">
        <v>35</v>
      </c>
      <c r="E314" s="99" t="s">
        <v>68</v>
      </c>
      <c r="F314" s="98">
        <v>244</v>
      </c>
      <c r="G314" s="99" t="s">
        <v>277</v>
      </c>
      <c r="H314" s="100">
        <v>12</v>
      </c>
      <c r="I314" s="101"/>
      <c r="J314" s="102">
        <v>18693</v>
      </c>
      <c r="K314" s="102">
        <v>4519</v>
      </c>
      <c r="L314" s="102">
        <v>0</v>
      </c>
      <c r="M314" s="102">
        <v>1188</v>
      </c>
      <c r="N314" s="103">
        <v>24400</v>
      </c>
      <c r="O314" s="104"/>
      <c r="P314" s="105"/>
      <c r="Q314" s="105"/>
      <c r="S314" s="135"/>
      <c r="U314" s="136"/>
    </row>
    <row r="315" spans="1:21" ht="15" x14ac:dyDescent="0.25">
      <c r="A315" s="97">
        <v>444</v>
      </c>
      <c r="B315" s="98">
        <v>444035285</v>
      </c>
      <c r="C315" s="99" t="s">
        <v>516</v>
      </c>
      <c r="D315" s="98">
        <v>35</v>
      </c>
      <c r="E315" s="99" t="s">
        <v>68</v>
      </c>
      <c r="F315" s="98">
        <v>285</v>
      </c>
      <c r="G315" s="99" t="s">
        <v>318</v>
      </c>
      <c r="H315" s="100">
        <v>2</v>
      </c>
      <c r="I315" s="101"/>
      <c r="J315" s="102">
        <v>11765</v>
      </c>
      <c r="K315" s="102">
        <v>2339</v>
      </c>
      <c r="L315" s="102">
        <v>0</v>
      </c>
      <c r="M315" s="102">
        <v>1188</v>
      </c>
      <c r="N315" s="103">
        <v>15292</v>
      </c>
      <c r="O315" s="104"/>
      <c r="P315" s="105"/>
      <c r="Q315" s="105"/>
      <c r="S315" s="135"/>
      <c r="U315" s="136"/>
    </row>
    <row r="316" spans="1:21" ht="15" x14ac:dyDescent="0.25">
      <c r="A316" s="97">
        <v>444</v>
      </c>
      <c r="B316" s="98">
        <v>444035293</v>
      </c>
      <c r="C316" s="99" t="s">
        <v>516</v>
      </c>
      <c r="D316" s="98">
        <v>35</v>
      </c>
      <c r="E316" s="99" t="s">
        <v>68</v>
      </c>
      <c r="F316" s="98">
        <v>293</v>
      </c>
      <c r="G316" s="99" t="s">
        <v>326</v>
      </c>
      <c r="H316" s="100">
        <v>1</v>
      </c>
      <c r="I316" s="101"/>
      <c r="J316" s="102">
        <v>17004</v>
      </c>
      <c r="K316" s="102">
        <v>267</v>
      </c>
      <c r="L316" s="102">
        <v>0</v>
      </c>
      <c r="M316" s="102">
        <v>1188</v>
      </c>
      <c r="N316" s="103">
        <v>18459</v>
      </c>
      <c r="O316" s="104"/>
      <c r="P316" s="105"/>
      <c r="Q316" s="105"/>
      <c r="S316" s="135"/>
      <c r="U316" s="136"/>
    </row>
    <row r="317" spans="1:21" ht="15" x14ac:dyDescent="0.25">
      <c r="A317" s="97">
        <v>444</v>
      </c>
      <c r="B317" s="98">
        <v>444035336</v>
      </c>
      <c r="C317" s="99" t="s">
        <v>516</v>
      </c>
      <c r="D317" s="98">
        <v>35</v>
      </c>
      <c r="E317" s="99" t="s">
        <v>68</v>
      </c>
      <c r="F317" s="98">
        <v>336</v>
      </c>
      <c r="G317" s="99" t="s">
        <v>369</v>
      </c>
      <c r="H317" s="100">
        <v>1</v>
      </c>
      <c r="I317" s="101"/>
      <c r="J317" s="102">
        <v>13434</v>
      </c>
      <c r="K317" s="102">
        <v>3094</v>
      </c>
      <c r="L317" s="102">
        <v>0</v>
      </c>
      <c r="M317" s="102">
        <v>1188</v>
      </c>
      <c r="N317" s="103">
        <v>17716</v>
      </c>
      <c r="O317" s="104"/>
      <c r="P317" s="105"/>
      <c r="Q317" s="105"/>
      <c r="S317" s="135"/>
      <c r="U317" s="136"/>
    </row>
    <row r="318" spans="1:21" ht="15" x14ac:dyDescent="0.25">
      <c r="A318" s="97">
        <v>445</v>
      </c>
      <c r="B318" s="98">
        <v>445348017</v>
      </c>
      <c r="C318" s="99" t="s">
        <v>517</v>
      </c>
      <c r="D318" s="98">
        <v>348</v>
      </c>
      <c r="E318" s="99" t="s">
        <v>381</v>
      </c>
      <c r="F318" s="98">
        <v>17</v>
      </c>
      <c r="G318" s="99" t="s">
        <v>50</v>
      </c>
      <c r="H318" s="100">
        <v>1.9</v>
      </c>
      <c r="I318" s="101"/>
      <c r="J318" s="102">
        <v>16968</v>
      </c>
      <c r="K318" s="102">
        <v>3689</v>
      </c>
      <c r="L318" s="102">
        <v>0</v>
      </c>
      <c r="M318" s="102">
        <v>1188</v>
      </c>
      <c r="N318" s="103">
        <v>21845</v>
      </c>
      <c r="O318" s="104"/>
      <c r="P318" s="105"/>
      <c r="Q318" s="105"/>
      <c r="S318" s="135"/>
      <c r="U318" s="136"/>
    </row>
    <row r="319" spans="1:21" ht="15" x14ac:dyDescent="0.25">
      <c r="A319" s="97">
        <v>445</v>
      </c>
      <c r="B319" s="98">
        <v>445348110</v>
      </c>
      <c r="C319" s="99" t="s">
        <v>517</v>
      </c>
      <c r="D319" s="98">
        <v>348</v>
      </c>
      <c r="E319" s="99" t="s">
        <v>381</v>
      </c>
      <c r="F319" s="98">
        <v>110</v>
      </c>
      <c r="G319" s="99" t="s">
        <v>143</v>
      </c>
      <c r="H319" s="100">
        <v>5</v>
      </c>
      <c r="I319" s="101"/>
      <c r="J319" s="102">
        <v>13112</v>
      </c>
      <c r="K319" s="102">
        <v>4217</v>
      </c>
      <c r="L319" s="102">
        <v>0</v>
      </c>
      <c r="M319" s="102">
        <v>1188</v>
      </c>
      <c r="N319" s="103">
        <v>18517</v>
      </c>
      <c r="O319" s="104"/>
      <c r="P319" s="105"/>
      <c r="Q319" s="105"/>
      <c r="S319" s="135"/>
      <c r="U319" s="136"/>
    </row>
    <row r="320" spans="1:21" ht="15" x14ac:dyDescent="0.25">
      <c r="A320" s="97">
        <v>445</v>
      </c>
      <c r="B320" s="98">
        <v>445348141</v>
      </c>
      <c r="C320" s="99" t="s">
        <v>517</v>
      </c>
      <c r="D320" s="98">
        <v>348</v>
      </c>
      <c r="E320" s="99" t="s">
        <v>381</v>
      </c>
      <c r="F320" s="98">
        <v>141</v>
      </c>
      <c r="G320" s="99" t="s">
        <v>174</v>
      </c>
      <c r="H320" s="100">
        <v>1</v>
      </c>
      <c r="I320" s="101"/>
      <c r="J320" s="102">
        <v>14701</v>
      </c>
      <c r="K320" s="102">
        <v>7780</v>
      </c>
      <c r="L320" s="102">
        <v>0</v>
      </c>
      <c r="M320" s="102">
        <v>1188</v>
      </c>
      <c r="N320" s="103">
        <v>23669</v>
      </c>
      <c r="O320" s="104"/>
      <c r="P320" s="105"/>
      <c r="Q320" s="105"/>
      <c r="S320" s="135"/>
      <c r="U320" s="136"/>
    </row>
    <row r="321" spans="1:21" ht="15" x14ac:dyDescent="0.25">
      <c r="A321" s="97">
        <v>445</v>
      </c>
      <c r="B321" s="98">
        <v>445348151</v>
      </c>
      <c r="C321" s="99" t="s">
        <v>517</v>
      </c>
      <c r="D321" s="98">
        <v>348</v>
      </c>
      <c r="E321" s="99" t="s">
        <v>381</v>
      </c>
      <c r="F321" s="98">
        <v>151</v>
      </c>
      <c r="G321" s="99" t="s">
        <v>184</v>
      </c>
      <c r="H321" s="100">
        <v>22</v>
      </c>
      <c r="I321" s="101"/>
      <c r="J321" s="102">
        <v>16158</v>
      </c>
      <c r="K321" s="102">
        <v>1922</v>
      </c>
      <c r="L321" s="102">
        <v>0</v>
      </c>
      <c r="M321" s="102">
        <v>1188</v>
      </c>
      <c r="N321" s="103">
        <v>19268</v>
      </c>
      <c r="O321" s="104"/>
      <c r="P321" s="105"/>
      <c r="Q321" s="105"/>
      <c r="S321" s="135"/>
      <c r="U321" s="136"/>
    </row>
    <row r="322" spans="1:21" ht="15" x14ac:dyDescent="0.25">
      <c r="A322" s="97">
        <v>445</v>
      </c>
      <c r="B322" s="98">
        <v>445348153</v>
      </c>
      <c r="C322" s="99" t="s">
        <v>517</v>
      </c>
      <c r="D322" s="98">
        <v>348</v>
      </c>
      <c r="E322" s="99" t="s">
        <v>381</v>
      </c>
      <c r="F322" s="98">
        <v>153</v>
      </c>
      <c r="G322" s="99" t="s">
        <v>186</v>
      </c>
      <c r="H322" s="100">
        <v>4.95</v>
      </c>
      <c r="I322" s="101"/>
      <c r="J322" s="102">
        <v>16322</v>
      </c>
      <c r="K322" s="102">
        <v>31</v>
      </c>
      <c r="L322" s="102">
        <v>0</v>
      </c>
      <c r="M322" s="102">
        <v>1188</v>
      </c>
      <c r="N322" s="103">
        <v>17541</v>
      </c>
      <c r="O322" s="104"/>
      <c r="P322" s="105"/>
      <c r="Q322" s="105"/>
      <c r="S322" s="135"/>
      <c r="U322" s="136"/>
    </row>
    <row r="323" spans="1:21" ht="15" x14ac:dyDescent="0.25">
      <c r="A323" s="97">
        <v>445</v>
      </c>
      <c r="B323" s="98">
        <v>445348186</v>
      </c>
      <c r="C323" s="99" t="s">
        <v>517</v>
      </c>
      <c r="D323" s="98">
        <v>348</v>
      </c>
      <c r="E323" s="99" t="s">
        <v>381</v>
      </c>
      <c r="F323" s="98">
        <v>186</v>
      </c>
      <c r="G323" s="99" t="s">
        <v>219</v>
      </c>
      <c r="H323" s="100">
        <v>9</v>
      </c>
      <c r="I323" s="101"/>
      <c r="J323" s="102">
        <v>14965</v>
      </c>
      <c r="K323" s="102">
        <v>4844</v>
      </c>
      <c r="L323" s="102">
        <v>0</v>
      </c>
      <c r="M323" s="102">
        <v>1188</v>
      </c>
      <c r="N323" s="103">
        <v>20997</v>
      </c>
      <c r="O323" s="104"/>
      <c r="P323" s="105"/>
      <c r="Q323" s="105"/>
      <c r="S323" s="135"/>
      <c r="U323" s="136"/>
    </row>
    <row r="324" spans="1:21" ht="15" x14ac:dyDescent="0.25">
      <c r="A324" s="97">
        <v>445</v>
      </c>
      <c r="B324" s="98">
        <v>445348214</v>
      </c>
      <c r="C324" s="99" t="s">
        <v>517</v>
      </c>
      <c r="D324" s="98">
        <v>348</v>
      </c>
      <c r="E324" s="99" t="s">
        <v>381</v>
      </c>
      <c r="F324" s="98">
        <v>214</v>
      </c>
      <c r="G324" s="99" t="s">
        <v>247</v>
      </c>
      <c r="H324" s="100">
        <v>1.1200000000000001</v>
      </c>
      <c r="I324" s="101"/>
      <c r="J324" s="102">
        <v>14481</v>
      </c>
      <c r="K324" s="102">
        <v>1686</v>
      </c>
      <c r="L324" s="102">
        <v>0</v>
      </c>
      <c r="M324" s="102">
        <v>1188</v>
      </c>
      <c r="N324" s="103">
        <v>17355</v>
      </c>
      <c r="O324" s="104"/>
      <c r="P324" s="105"/>
      <c r="Q324" s="105"/>
      <c r="S324" s="135"/>
      <c r="U324" s="136"/>
    </row>
    <row r="325" spans="1:21" ht="15" x14ac:dyDescent="0.25">
      <c r="A325" s="97">
        <v>445</v>
      </c>
      <c r="B325" s="98">
        <v>445348226</v>
      </c>
      <c r="C325" s="99" t="s">
        <v>517</v>
      </c>
      <c r="D325" s="98">
        <v>348</v>
      </c>
      <c r="E325" s="99" t="s">
        <v>381</v>
      </c>
      <c r="F325" s="98">
        <v>226</v>
      </c>
      <c r="G325" s="99" t="s">
        <v>259</v>
      </c>
      <c r="H325" s="100">
        <v>25</v>
      </c>
      <c r="I325" s="101"/>
      <c r="J325" s="102">
        <v>15565</v>
      </c>
      <c r="K325" s="102">
        <v>1111</v>
      </c>
      <c r="L325" s="102">
        <v>0</v>
      </c>
      <c r="M325" s="102">
        <v>1188</v>
      </c>
      <c r="N325" s="103">
        <v>17864</v>
      </c>
      <c r="O325" s="104"/>
      <c r="P325" s="105"/>
      <c r="Q325" s="105"/>
      <c r="S325" s="135"/>
      <c r="U325" s="136"/>
    </row>
    <row r="326" spans="1:21" ht="15" x14ac:dyDescent="0.25">
      <c r="A326" s="97">
        <v>445</v>
      </c>
      <c r="B326" s="98">
        <v>445348227</v>
      </c>
      <c r="C326" s="99" t="s">
        <v>517</v>
      </c>
      <c r="D326" s="98">
        <v>348</v>
      </c>
      <c r="E326" s="99" t="s">
        <v>381</v>
      </c>
      <c r="F326" s="98">
        <v>227</v>
      </c>
      <c r="G326" s="99" t="s">
        <v>260</v>
      </c>
      <c r="H326" s="100">
        <v>1</v>
      </c>
      <c r="I326" s="101"/>
      <c r="J326" s="102">
        <v>20969</v>
      </c>
      <c r="K326" s="102">
        <v>4217</v>
      </c>
      <c r="L326" s="102">
        <v>0</v>
      </c>
      <c r="M326" s="102">
        <v>1188</v>
      </c>
      <c r="N326" s="103">
        <v>26374</v>
      </c>
      <c r="O326" s="104"/>
      <c r="P326" s="105"/>
      <c r="Q326" s="105"/>
      <c r="S326" s="135"/>
      <c r="U326" s="136"/>
    </row>
    <row r="327" spans="1:21" ht="15" x14ac:dyDescent="0.25">
      <c r="A327" s="97">
        <v>445</v>
      </c>
      <c r="B327" s="98">
        <v>445348271</v>
      </c>
      <c r="C327" s="99" t="s">
        <v>517</v>
      </c>
      <c r="D327" s="98">
        <v>348</v>
      </c>
      <c r="E327" s="99" t="s">
        <v>381</v>
      </c>
      <c r="F327" s="98">
        <v>271</v>
      </c>
      <c r="G327" s="99" t="s">
        <v>304</v>
      </c>
      <c r="H327" s="100">
        <v>3</v>
      </c>
      <c r="I327" s="101"/>
      <c r="J327" s="102">
        <v>16422</v>
      </c>
      <c r="K327" s="102">
        <v>5018</v>
      </c>
      <c r="L327" s="102">
        <v>0</v>
      </c>
      <c r="M327" s="102">
        <v>1188</v>
      </c>
      <c r="N327" s="103">
        <v>22628</v>
      </c>
      <c r="O327" s="104"/>
      <c r="P327" s="105"/>
      <c r="Q327" s="105"/>
      <c r="S327" s="135"/>
      <c r="U327" s="136"/>
    </row>
    <row r="328" spans="1:21" ht="15" x14ac:dyDescent="0.25">
      <c r="A328" s="97">
        <v>445</v>
      </c>
      <c r="B328" s="98">
        <v>445348316</v>
      </c>
      <c r="C328" s="99" t="s">
        <v>517</v>
      </c>
      <c r="D328" s="98">
        <v>348</v>
      </c>
      <c r="E328" s="99" t="s">
        <v>381</v>
      </c>
      <c r="F328" s="98">
        <v>316</v>
      </c>
      <c r="G328" s="99" t="s">
        <v>349</v>
      </c>
      <c r="H328" s="100">
        <v>7.52</v>
      </c>
      <c r="I328" s="101"/>
      <c r="J328" s="102">
        <v>18833</v>
      </c>
      <c r="K328" s="102">
        <v>720</v>
      </c>
      <c r="L328" s="102">
        <v>0</v>
      </c>
      <c r="M328" s="102">
        <v>1188</v>
      </c>
      <c r="N328" s="103">
        <v>20741</v>
      </c>
      <c r="O328" s="104"/>
      <c r="P328" s="105"/>
      <c r="Q328" s="105"/>
      <c r="S328" s="135"/>
      <c r="U328" s="136"/>
    </row>
    <row r="329" spans="1:21" ht="15" x14ac:dyDescent="0.25">
      <c r="A329" s="97">
        <v>445</v>
      </c>
      <c r="B329" s="98">
        <v>445348322</v>
      </c>
      <c r="C329" s="99" t="s">
        <v>517</v>
      </c>
      <c r="D329" s="98">
        <v>348</v>
      </c>
      <c r="E329" s="99" t="s">
        <v>381</v>
      </c>
      <c r="F329" s="98">
        <v>322</v>
      </c>
      <c r="G329" s="99" t="s">
        <v>355</v>
      </c>
      <c r="H329" s="100">
        <v>3.01</v>
      </c>
      <c r="I329" s="101"/>
      <c r="J329" s="102">
        <v>17955</v>
      </c>
      <c r="K329" s="102">
        <v>7141</v>
      </c>
      <c r="L329" s="102">
        <v>0</v>
      </c>
      <c r="M329" s="102">
        <v>1188</v>
      </c>
      <c r="N329" s="103">
        <v>26284</v>
      </c>
      <c r="O329" s="104"/>
      <c r="P329" s="105"/>
      <c r="Q329" s="105"/>
      <c r="S329" s="135"/>
      <c r="U329" s="136"/>
    </row>
    <row r="330" spans="1:21" ht="15" x14ac:dyDescent="0.25">
      <c r="A330" s="97">
        <v>445</v>
      </c>
      <c r="B330" s="98">
        <v>445348348</v>
      </c>
      <c r="C330" s="99" t="s">
        <v>517</v>
      </c>
      <c r="D330" s="98">
        <v>348</v>
      </c>
      <c r="E330" s="99" t="s">
        <v>381</v>
      </c>
      <c r="F330" s="98">
        <v>348</v>
      </c>
      <c r="G330" s="99" t="s">
        <v>381</v>
      </c>
      <c r="H330" s="100">
        <v>1309.8500000000001</v>
      </c>
      <c r="I330" s="101"/>
      <c r="J330" s="102">
        <v>17366</v>
      </c>
      <c r="K330" s="102">
        <v>226</v>
      </c>
      <c r="L330" s="102">
        <v>1175.2116654578767</v>
      </c>
      <c r="M330" s="102">
        <v>1188</v>
      </c>
      <c r="N330" s="103">
        <v>19955.211665457879</v>
      </c>
      <c r="O330" s="104"/>
      <c r="P330" s="105"/>
      <c r="Q330" s="105"/>
      <c r="S330" s="135"/>
      <c r="U330" s="136"/>
    </row>
    <row r="331" spans="1:21" ht="15" x14ac:dyDescent="0.25">
      <c r="A331" s="97">
        <v>445</v>
      </c>
      <c r="B331" s="98">
        <v>445348620</v>
      </c>
      <c r="C331" s="99" t="s">
        <v>517</v>
      </c>
      <c r="D331" s="98">
        <v>348</v>
      </c>
      <c r="E331" s="99" t="s">
        <v>381</v>
      </c>
      <c r="F331" s="98">
        <v>620</v>
      </c>
      <c r="G331" s="99" t="s">
        <v>394</v>
      </c>
      <c r="H331" s="100">
        <v>2</v>
      </c>
      <c r="I331" s="101"/>
      <c r="J331" s="102">
        <v>10664</v>
      </c>
      <c r="K331" s="102">
        <v>7206</v>
      </c>
      <c r="L331" s="102">
        <v>0</v>
      </c>
      <c r="M331" s="102">
        <v>1188</v>
      </c>
      <c r="N331" s="103">
        <v>19058</v>
      </c>
      <c r="O331" s="104"/>
      <c r="P331" s="105"/>
      <c r="Q331" s="105"/>
      <c r="S331" s="135"/>
      <c r="U331" s="136"/>
    </row>
    <row r="332" spans="1:21" ht="15" x14ac:dyDescent="0.25">
      <c r="A332" s="97">
        <v>445</v>
      </c>
      <c r="B332" s="98">
        <v>445348658</v>
      </c>
      <c r="C332" s="99" t="s">
        <v>517</v>
      </c>
      <c r="D332" s="98">
        <v>348</v>
      </c>
      <c r="E332" s="99" t="s">
        <v>381</v>
      </c>
      <c r="F332" s="98">
        <v>658</v>
      </c>
      <c r="G332" s="99" t="s">
        <v>403</v>
      </c>
      <c r="H332" s="100">
        <v>4</v>
      </c>
      <c r="I332" s="101"/>
      <c r="J332" s="102">
        <v>16221</v>
      </c>
      <c r="K332" s="102">
        <v>2657</v>
      </c>
      <c r="L332" s="102">
        <v>0</v>
      </c>
      <c r="M332" s="102">
        <v>1188</v>
      </c>
      <c r="N332" s="103">
        <v>20066</v>
      </c>
      <c r="O332" s="104"/>
      <c r="P332" s="105"/>
      <c r="Q332" s="105"/>
      <c r="S332" s="135"/>
      <c r="U332" s="136"/>
    </row>
    <row r="333" spans="1:21" ht="15" x14ac:dyDescent="0.25">
      <c r="A333" s="97">
        <v>445</v>
      </c>
      <c r="B333" s="98">
        <v>445348753</v>
      </c>
      <c r="C333" s="99" t="s">
        <v>517</v>
      </c>
      <c r="D333" s="98">
        <v>348</v>
      </c>
      <c r="E333" s="99" t="s">
        <v>381</v>
      </c>
      <c r="F333" s="98">
        <v>753</v>
      </c>
      <c r="G333" s="99" t="s">
        <v>432</v>
      </c>
      <c r="H333" s="100">
        <v>1</v>
      </c>
      <c r="I333" s="101"/>
      <c r="J333" s="102">
        <v>11546</v>
      </c>
      <c r="K333" s="102">
        <v>3058</v>
      </c>
      <c r="L333" s="102">
        <v>0</v>
      </c>
      <c r="M333" s="102">
        <v>1188</v>
      </c>
      <c r="N333" s="103">
        <v>15792</v>
      </c>
      <c r="O333" s="104"/>
      <c r="P333" s="105"/>
      <c r="Q333" s="105"/>
      <c r="S333" s="135"/>
      <c r="U333" s="136"/>
    </row>
    <row r="334" spans="1:21" ht="15" x14ac:dyDescent="0.25">
      <c r="A334" s="97">
        <v>445</v>
      </c>
      <c r="B334" s="98">
        <v>445348767</v>
      </c>
      <c r="C334" s="99" t="s">
        <v>517</v>
      </c>
      <c r="D334" s="98">
        <v>348</v>
      </c>
      <c r="E334" s="99" t="s">
        <v>381</v>
      </c>
      <c r="F334" s="98">
        <v>767</v>
      </c>
      <c r="G334" s="99" t="s">
        <v>438</v>
      </c>
      <c r="H334" s="100">
        <v>1.96</v>
      </c>
      <c r="I334" s="101"/>
      <c r="J334" s="102">
        <v>16794</v>
      </c>
      <c r="K334" s="102">
        <v>1189</v>
      </c>
      <c r="L334" s="102">
        <v>0</v>
      </c>
      <c r="M334" s="102">
        <v>1188</v>
      </c>
      <c r="N334" s="103">
        <v>19171</v>
      </c>
      <c r="O334" s="104"/>
      <c r="P334" s="105"/>
      <c r="Q334" s="105"/>
      <c r="S334" s="135"/>
      <c r="U334" s="136"/>
    </row>
    <row r="335" spans="1:21" ht="15" x14ac:dyDescent="0.25">
      <c r="A335" s="97">
        <v>445</v>
      </c>
      <c r="B335" s="98">
        <v>445348775</v>
      </c>
      <c r="C335" s="99" t="s">
        <v>517</v>
      </c>
      <c r="D335" s="98">
        <v>348</v>
      </c>
      <c r="E335" s="99" t="s">
        <v>381</v>
      </c>
      <c r="F335" s="98">
        <v>775</v>
      </c>
      <c r="G335" s="99" t="s">
        <v>442</v>
      </c>
      <c r="H335" s="100">
        <v>19.47</v>
      </c>
      <c r="I335" s="101"/>
      <c r="J335" s="102">
        <v>13178</v>
      </c>
      <c r="K335" s="102">
        <v>3425</v>
      </c>
      <c r="L335" s="102">
        <v>0</v>
      </c>
      <c r="M335" s="102">
        <v>1188</v>
      </c>
      <c r="N335" s="103">
        <v>17791</v>
      </c>
      <c r="O335" s="104"/>
      <c r="P335" s="105"/>
      <c r="Q335" s="105"/>
      <c r="S335" s="135"/>
      <c r="U335" s="136"/>
    </row>
    <row r="336" spans="1:21" ht="15" x14ac:dyDescent="0.25">
      <c r="A336" s="97">
        <v>446</v>
      </c>
      <c r="B336" s="98">
        <v>446099001</v>
      </c>
      <c r="C336" s="99" t="s">
        <v>518</v>
      </c>
      <c r="D336" s="98">
        <v>99</v>
      </c>
      <c r="E336" s="99" t="s">
        <v>132</v>
      </c>
      <c r="F336" s="98">
        <v>1</v>
      </c>
      <c r="G336" s="99" t="s">
        <v>34</v>
      </c>
      <c r="H336" s="100">
        <v>1</v>
      </c>
      <c r="I336" s="101"/>
      <c r="J336" s="102">
        <v>17355</v>
      </c>
      <c r="K336" s="102">
        <v>2303</v>
      </c>
      <c r="L336" s="102">
        <v>0</v>
      </c>
      <c r="M336" s="102">
        <v>1188</v>
      </c>
      <c r="N336" s="103">
        <v>20846</v>
      </c>
      <c r="O336" s="104"/>
      <c r="P336" s="105"/>
      <c r="Q336" s="105"/>
      <c r="S336" s="135"/>
      <c r="U336" s="136"/>
    </row>
    <row r="337" spans="1:21" ht="15" x14ac:dyDescent="0.25">
      <c r="A337" s="97">
        <v>446</v>
      </c>
      <c r="B337" s="98">
        <v>446099016</v>
      </c>
      <c r="C337" s="99" t="s">
        <v>518</v>
      </c>
      <c r="D337" s="98">
        <v>99</v>
      </c>
      <c r="E337" s="99" t="s">
        <v>132</v>
      </c>
      <c r="F337" s="98">
        <v>16</v>
      </c>
      <c r="G337" s="99" t="s">
        <v>49</v>
      </c>
      <c r="H337" s="100">
        <v>160.96000000000004</v>
      </c>
      <c r="I337" s="101"/>
      <c r="J337" s="102">
        <v>14933</v>
      </c>
      <c r="K337" s="102">
        <v>342</v>
      </c>
      <c r="L337" s="102">
        <v>0</v>
      </c>
      <c r="M337" s="102">
        <v>1188</v>
      </c>
      <c r="N337" s="103">
        <v>16463</v>
      </c>
      <c r="O337" s="104"/>
      <c r="P337" s="105"/>
      <c r="Q337" s="105"/>
      <c r="S337" s="135"/>
      <c r="U337" s="136"/>
    </row>
    <row r="338" spans="1:21" ht="15" x14ac:dyDescent="0.25">
      <c r="A338" s="97">
        <v>446</v>
      </c>
      <c r="B338" s="98">
        <v>446099018</v>
      </c>
      <c r="C338" s="99" t="s">
        <v>518</v>
      </c>
      <c r="D338" s="98">
        <v>99</v>
      </c>
      <c r="E338" s="99" t="s">
        <v>132</v>
      </c>
      <c r="F338" s="98">
        <v>18</v>
      </c>
      <c r="G338" s="99" t="s">
        <v>51</v>
      </c>
      <c r="H338" s="100">
        <v>6</v>
      </c>
      <c r="I338" s="101"/>
      <c r="J338" s="102">
        <v>14595</v>
      </c>
      <c r="K338" s="102">
        <v>6960</v>
      </c>
      <c r="L338" s="102">
        <v>0</v>
      </c>
      <c r="M338" s="102">
        <v>1188</v>
      </c>
      <c r="N338" s="103">
        <v>22743</v>
      </c>
      <c r="O338" s="104"/>
      <c r="P338" s="105"/>
      <c r="Q338" s="105"/>
      <c r="S338" s="135"/>
      <c r="U338" s="136"/>
    </row>
    <row r="339" spans="1:21" ht="15" x14ac:dyDescent="0.25">
      <c r="A339" s="97">
        <v>446</v>
      </c>
      <c r="B339" s="98">
        <v>446099025</v>
      </c>
      <c r="C339" s="99" t="s">
        <v>518</v>
      </c>
      <c r="D339" s="98">
        <v>99</v>
      </c>
      <c r="E339" s="99" t="s">
        <v>132</v>
      </c>
      <c r="F339" s="98">
        <v>25</v>
      </c>
      <c r="G339" s="99" t="s">
        <v>58</v>
      </c>
      <c r="H339" s="100">
        <v>3</v>
      </c>
      <c r="I339" s="101"/>
      <c r="J339" s="102">
        <v>12802</v>
      </c>
      <c r="K339" s="102">
        <v>5441</v>
      </c>
      <c r="L339" s="102">
        <v>0</v>
      </c>
      <c r="M339" s="102">
        <v>1188</v>
      </c>
      <c r="N339" s="103">
        <v>19431</v>
      </c>
      <c r="O339" s="104"/>
      <c r="P339" s="105"/>
      <c r="Q339" s="105"/>
      <c r="S339" s="135"/>
      <c r="U339" s="136"/>
    </row>
    <row r="340" spans="1:21" ht="15" x14ac:dyDescent="0.25">
      <c r="A340" s="97">
        <v>446</v>
      </c>
      <c r="B340" s="98">
        <v>446099044</v>
      </c>
      <c r="C340" s="99" t="s">
        <v>518</v>
      </c>
      <c r="D340" s="98">
        <v>99</v>
      </c>
      <c r="E340" s="99" t="s">
        <v>132</v>
      </c>
      <c r="F340" s="98">
        <v>44</v>
      </c>
      <c r="G340" s="99" t="s">
        <v>77</v>
      </c>
      <c r="H340" s="100">
        <v>741.32000000000016</v>
      </c>
      <c r="I340" s="101"/>
      <c r="J340" s="102">
        <v>17539</v>
      </c>
      <c r="K340" s="102">
        <v>0</v>
      </c>
      <c r="L340" s="102">
        <v>0</v>
      </c>
      <c r="M340" s="102">
        <v>1188</v>
      </c>
      <c r="N340" s="103">
        <v>18727</v>
      </c>
      <c r="O340" s="104"/>
      <c r="P340" s="105"/>
      <c r="Q340" s="105"/>
      <c r="S340" s="135"/>
      <c r="U340" s="136"/>
    </row>
    <row r="341" spans="1:21" ht="15" x14ac:dyDescent="0.25">
      <c r="A341" s="97">
        <v>446</v>
      </c>
      <c r="B341" s="98">
        <v>446099050</v>
      </c>
      <c r="C341" s="99" t="s">
        <v>518</v>
      </c>
      <c r="D341" s="98">
        <v>99</v>
      </c>
      <c r="E341" s="99" t="s">
        <v>132</v>
      </c>
      <c r="F341" s="98">
        <v>50</v>
      </c>
      <c r="G341" s="99" t="s">
        <v>83</v>
      </c>
      <c r="H341" s="100">
        <v>10</v>
      </c>
      <c r="I341" s="101"/>
      <c r="J341" s="102">
        <v>15527</v>
      </c>
      <c r="K341" s="102">
        <v>6782</v>
      </c>
      <c r="L341" s="102">
        <v>0</v>
      </c>
      <c r="M341" s="102">
        <v>1188</v>
      </c>
      <c r="N341" s="103">
        <v>23497</v>
      </c>
      <c r="O341" s="104"/>
      <c r="P341" s="105"/>
      <c r="Q341" s="105"/>
      <c r="S341" s="135"/>
      <c r="U341" s="136"/>
    </row>
    <row r="342" spans="1:21" ht="15" x14ac:dyDescent="0.25">
      <c r="A342" s="97">
        <v>446</v>
      </c>
      <c r="B342" s="98">
        <v>446099083</v>
      </c>
      <c r="C342" s="99" t="s">
        <v>518</v>
      </c>
      <c r="D342" s="98">
        <v>99</v>
      </c>
      <c r="E342" s="99" t="s">
        <v>132</v>
      </c>
      <c r="F342" s="98">
        <v>83</v>
      </c>
      <c r="G342" s="99" t="s">
        <v>116</v>
      </c>
      <c r="H342" s="100">
        <v>2</v>
      </c>
      <c r="I342" s="101"/>
      <c r="J342" s="102">
        <v>15247</v>
      </c>
      <c r="K342" s="102">
        <v>2237</v>
      </c>
      <c r="L342" s="102">
        <v>0</v>
      </c>
      <c r="M342" s="102">
        <v>1188</v>
      </c>
      <c r="N342" s="103">
        <v>18672</v>
      </c>
      <c r="O342" s="104"/>
      <c r="P342" s="105"/>
      <c r="Q342" s="105"/>
      <c r="S342" s="135"/>
      <c r="U342" s="136"/>
    </row>
    <row r="343" spans="1:21" ht="15" x14ac:dyDescent="0.25">
      <c r="A343" s="97">
        <v>446</v>
      </c>
      <c r="B343" s="98">
        <v>446099088</v>
      </c>
      <c r="C343" s="99" t="s">
        <v>518</v>
      </c>
      <c r="D343" s="98">
        <v>99</v>
      </c>
      <c r="E343" s="99" t="s">
        <v>132</v>
      </c>
      <c r="F343" s="98">
        <v>88</v>
      </c>
      <c r="G343" s="99" t="s">
        <v>121</v>
      </c>
      <c r="H343" s="100">
        <v>14</v>
      </c>
      <c r="I343" s="101"/>
      <c r="J343" s="102">
        <v>14881</v>
      </c>
      <c r="K343" s="102">
        <v>4170</v>
      </c>
      <c r="L343" s="102">
        <v>0</v>
      </c>
      <c r="M343" s="102">
        <v>1188</v>
      </c>
      <c r="N343" s="103">
        <v>20239</v>
      </c>
      <c r="O343" s="104"/>
      <c r="P343" s="105"/>
      <c r="Q343" s="105"/>
      <c r="S343" s="135"/>
      <c r="U343" s="136"/>
    </row>
    <row r="344" spans="1:21" ht="15" x14ac:dyDescent="0.25">
      <c r="A344" s="97">
        <v>446</v>
      </c>
      <c r="B344" s="98">
        <v>446099095</v>
      </c>
      <c r="C344" s="99" t="s">
        <v>518</v>
      </c>
      <c r="D344" s="98">
        <v>99</v>
      </c>
      <c r="E344" s="99" t="s">
        <v>132</v>
      </c>
      <c r="F344" s="98">
        <v>95</v>
      </c>
      <c r="G344" s="99" t="s">
        <v>128</v>
      </c>
      <c r="H344" s="100">
        <v>4.18</v>
      </c>
      <c r="I344" s="101"/>
      <c r="J344" s="102">
        <v>17861</v>
      </c>
      <c r="K344" s="102">
        <v>257</v>
      </c>
      <c r="L344" s="102">
        <v>0</v>
      </c>
      <c r="M344" s="102">
        <v>1188</v>
      </c>
      <c r="N344" s="103">
        <v>19306</v>
      </c>
      <c r="O344" s="104"/>
      <c r="P344" s="105"/>
      <c r="Q344" s="105"/>
      <c r="S344" s="135"/>
      <c r="U344" s="136"/>
    </row>
    <row r="345" spans="1:21" ht="15" x14ac:dyDescent="0.25">
      <c r="A345" s="97">
        <v>446</v>
      </c>
      <c r="B345" s="98">
        <v>446099099</v>
      </c>
      <c r="C345" s="99" t="s">
        <v>518</v>
      </c>
      <c r="D345" s="98">
        <v>99</v>
      </c>
      <c r="E345" s="99" t="s">
        <v>132</v>
      </c>
      <c r="F345" s="98">
        <v>99</v>
      </c>
      <c r="G345" s="99" t="s">
        <v>132</v>
      </c>
      <c r="H345" s="100">
        <v>85.64</v>
      </c>
      <c r="I345" s="101"/>
      <c r="J345" s="102">
        <v>14592</v>
      </c>
      <c r="K345" s="102">
        <v>6460</v>
      </c>
      <c r="L345" s="102">
        <v>0</v>
      </c>
      <c r="M345" s="102">
        <v>1188</v>
      </c>
      <c r="N345" s="103">
        <v>22240</v>
      </c>
      <c r="O345" s="104"/>
      <c r="P345" s="105"/>
      <c r="Q345" s="105"/>
      <c r="S345" s="135"/>
      <c r="U345" s="136"/>
    </row>
    <row r="346" spans="1:21" ht="15" x14ac:dyDescent="0.25">
      <c r="A346" s="97">
        <v>446</v>
      </c>
      <c r="B346" s="98">
        <v>446099101</v>
      </c>
      <c r="C346" s="99" t="s">
        <v>518</v>
      </c>
      <c r="D346" s="98">
        <v>99</v>
      </c>
      <c r="E346" s="99" t="s">
        <v>132</v>
      </c>
      <c r="F346" s="98">
        <v>101</v>
      </c>
      <c r="G346" s="99" t="s">
        <v>134</v>
      </c>
      <c r="H346" s="100">
        <v>3</v>
      </c>
      <c r="I346" s="101"/>
      <c r="J346" s="102">
        <v>16563</v>
      </c>
      <c r="K346" s="102">
        <v>7097</v>
      </c>
      <c r="L346" s="102">
        <v>0</v>
      </c>
      <c r="M346" s="102">
        <v>1188</v>
      </c>
      <c r="N346" s="103">
        <v>24848</v>
      </c>
      <c r="O346" s="104"/>
      <c r="P346" s="105"/>
      <c r="Q346" s="105"/>
      <c r="S346" s="135"/>
      <c r="U346" s="136"/>
    </row>
    <row r="347" spans="1:21" ht="15" x14ac:dyDescent="0.25">
      <c r="A347" s="97">
        <v>446</v>
      </c>
      <c r="B347" s="98">
        <v>446099133</v>
      </c>
      <c r="C347" s="99" t="s">
        <v>518</v>
      </c>
      <c r="D347" s="98">
        <v>99</v>
      </c>
      <c r="E347" s="99" t="s">
        <v>132</v>
      </c>
      <c r="F347" s="98">
        <v>133</v>
      </c>
      <c r="G347" s="99" t="s">
        <v>166</v>
      </c>
      <c r="H347" s="100">
        <v>7</v>
      </c>
      <c r="I347" s="101"/>
      <c r="J347" s="102">
        <v>17443</v>
      </c>
      <c r="K347" s="102">
        <v>294</v>
      </c>
      <c r="L347" s="102">
        <v>0</v>
      </c>
      <c r="M347" s="102">
        <v>1188</v>
      </c>
      <c r="N347" s="103">
        <v>18925</v>
      </c>
      <c r="O347" s="104"/>
      <c r="P347" s="105"/>
      <c r="Q347" s="105"/>
      <c r="S347" s="135"/>
      <c r="U347" s="136"/>
    </row>
    <row r="348" spans="1:21" ht="15" x14ac:dyDescent="0.25">
      <c r="A348" s="97">
        <v>446</v>
      </c>
      <c r="B348" s="98">
        <v>446099136</v>
      </c>
      <c r="C348" s="99" t="s">
        <v>518</v>
      </c>
      <c r="D348" s="98">
        <v>99</v>
      </c>
      <c r="E348" s="99" t="s">
        <v>132</v>
      </c>
      <c r="F348" s="98">
        <v>136</v>
      </c>
      <c r="G348" s="99" t="s">
        <v>169</v>
      </c>
      <c r="H348" s="100">
        <v>1</v>
      </c>
      <c r="I348" s="101"/>
      <c r="J348" s="102">
        <v>17973</v>
      </c>
      <c r="K348" s="102">
        <v>6583</v>
      </c>
      <c r="L348" s="102">
        <v>0</v>
      </c>
      <c r="M348" s="102">
        <v>1188</v>
      </c>
      <c r="N348" s="103">
        <v>25744</v>
      </c>
      <c r="O348" s="104"/>
      <c r="P348" s="105"/>
      <c r="Q348" s="105"/>
      <c r="S348" s="135"/>
      <c r="U348" s="136"/>
    </row>
    <row r="349" spans="1:21" ht="15" x14ac:dyDescent="0.25">
      <c r="A349" s="97">
        <v>446</v>
      </c>
      <c r="B349" s="98">
        <v>446099139</v>
      </c>
      <c r="C349" s="99" t="s">
        <v>518</v>
      </c>
      <c r="D349" s="98">
        <v>99</v>
      </c>
      <c r="E349" s="99" t="s">
        <v>132</v>
      </c>
      <c r="F349" s="98">
        <v>139</v>
      </c>
      <c r="G349" s="99" t="s">
        <v>172</v>
      </c>
      <c r="H349" s="100">
        <v>0.78</v>
      </c>
      <c r="I349" s="101"/>
      <c r="J349" s="102">
        <v>12646</v>
      </c>
      <c r="K349" s="102">
        <v>3984</v>
      </c>
      <c r="L349" s="102">
        <v>0</v>
      </c>
      <c r="M349" s="102">
        <v>1188</v>
      </c>
      <c r="N349" s="103">
        <v>17818</v>
      </c>
      <c r="O349" s="104"/>
      <c r="P349" s="105"/>
      <c r="Q349" s="105"/>
      <c r="S349" s="135"/>
      <c r="U349" s="136"/>
    </row>
    <row r="350" spans="1:21" ht="15" x14ac:dyDescent="0.25">
      <c r="A350" s="97">
        <v>446</v>
      </c>
      <c r="B350" s="98">
        <v>446099167</v>
      </c>
      <c r="C350" s="99" t="s">
        <v>518</v>
      </c>
      <c r="D350" s="98">
        <v>99</v>
      </c>
      <c r="E350" s="99" t="s">
        <v>132</v>
      </c>
      <c r="F350" s="98">
        <v>167</v>
      </c>
      <c r="G350" s="99" t="s">
        <v>200</v>
      </c>
      <c r="H350" s="100">
        <v>37.699999999999996</v>
      </c>
      <c r="I350" s="101"/>
      <c r="J350" s="102">
        <v>14711</v>
      </c>
      <c r="K350" s="102">
        <v>7558</v>
      </c>
      <c r="L350" s="102">
        <v>0</v>
      </c>
      <c r="M350" s="102">
        <v>1188</v>
      </c>
      <c r="N350" s="103">
        <v>23457</v>
      </c>
      <c r="O350" s="104"/>
      <c r="P350" s="105"/>
      <c r="Q350" s="105"/>
      <c r="S350" s="135"/>
      <c r="U350" s="136"/>
    </row>
    <row r="351" spans="1:21" ht="15" x14ac:dyDescent="0.25">
      <c r="A351" s="97">
        <v>446</v>
      </c>
      <c r="B351" s="98">
        <v>446099182</v>
      </c>
      <c r="C351" s="99" t="s">
        <v>518</v>
      </c>
      <c r="D351" s="98">
        <v>99</v>
      </c>
      <c r="E351" s="99" t="s">
        <v>132</v>
      </c>
      <c r="F351" s="98">
        <v>182</v>
      </c>
      <c r="G351" s="99" t="s">
        <v>215</v>
      </c>
      <c r="H351" s="100">
        <v>2.76</v>
      </c>
      <c r="I351" s="101"/>
      <c r="J351" s="102">
        <v>14879</v>
      </c>
      <c r="K351" s="102">
        <v>2729</v>
      </c>
      <c r="L351" s="102">
        <v>0</v>
      </c>
      <c r="M351" s="102">
        <v>1188</v>
      </c>
      <c r="N351" s="103">
        <v>18796</v>
      </c>
      <c r="O351" s="104"/>
      <c r="P351" s="105"/>
      <c r="Q351" s="105"/>
      <c r="S351" s="135"/>
      <c r="U351" s="136"/>
    </row>
    <row r="352" spans="1:21" ht="15" x14ac:dyDescent="0.25">
      <c r="A352" s="97">
        <v>446</v>
      </c>
      <c r="B352" s="98">
        <v>446099187</v>
      </c>
      <c r="C352" s="99" t="s">
        <v>518</v>
      </c>
      <c r="D352" s="98">
        <v>99</v>
      </c>
      <c r="E352" s="99" t="s">
        <v>132</v>
      </c>
      <c r="F352" s="98">
        <v>187</v>
      </c>
      <c r="G352" s="99" t="s">
        <v>220</v>
      </c>
      <c r="H352" s="100">
        <v>0.12</v>
      </c>
      <c r="I352" s="101"/>
      <c r="J352" s="102">
        <v>13259</v>
      </c>
      <c r="K352" s="102">
        <v>7780</v>
      </c>
      <c r="L352" s="102">
        <v>0</v>
      </c>
      <c r="M352" s="102">
        <v>1188</v>
      </c>
      <c r="N352" s="103">
        <v>22227</v>
      </c>
      <c r="O352" s="104"/>
      <c r="P352" s="105"/>
      <c r="Q352" s="105"/>
      <c r="S352" s="135"/>
      <c r="U352" s="136"/>
    </row>
    <row r="353" spans="1:21" ht="15" x14ac:dyDescent="0.25">
      <c r="A353" s="97">
        <v>446</v>
      </c>
      <c r="B353" s="98">
        <v>446099208</v>
      </c>
      <c r="C353" s="99" t="s">
        <v>518</v>
      </c>
      <c r="D353" s="98">
        <v>99</v>
      </c>
      <c r="E353" s="99" t="s">
        <v>132</v>
      </c>
      <c r="F353" s="98">
        <v>208</v>
      </c>
      <c r="G353" s="99" t="s">
        <v>241</v>
      </c>
      <c r="H353" s="100">
        <v>2.39</v>
      </c>
      <c r="I353" s="101"/>
      <c r="J353" s="102">
        <v>14508</v>
      </c>
      <c r="K353" s="102">
        <v>6692</v>
      </c>
      <c r="L353" s="102">
        <v>0</v>
      </c>
      <c r="M353" s="102">
        <v>1188</v>
      </c>
      <c r="N353" s="103">
        <v>22388</v>
      </c>
      <c r="O353" s="104"/>
      <c r="P353" s="105"/>
      <c r="Q353" s="105"/>
      <c r="S353" s="135"/>
      <c r="U353" s="136"/>
    </row>
    <row r="354" spans="1:21" ht="15" x14ac:dyDescent="0.25">
      <c r="A354" s="97">
        <v>446</v>
      </c>
      <c r="B354" s="98">
        <v>446099212</v>
      </c>
      <c r="C354" s="99" t="s">
        <v>518</v>
      </c>
      <c r="D354" s="98">
        <v>99</v>
      </c>
      <c r="E354" s="99" t="s">
        <v>132</v>
      </c>
      <c r="F354" s="98">
        <v>212</v>
      </c>
      <c r="G354" s="99" t="s">
        <v>245</v>
      </c>
      <c r="H354" s="100">
        <v>48.11</v>
      </c>
      <c r="I354" s="101"/>
      <c r="J354" s="102">
        <v>13788</v>
      </c>
      <c r="K354" s="102">
        <v>2595</v>
      </c>
      <c r="L354" s="102">
        <v>0</v>
      </c>
      <c r="M354" s="102">
        <v>1188</v>
      </c>
      <c r="N354" s="103">
        <v>17571</v>
      </c>
      <c r="O354" s="104"/>
      <c r="P354" s="105"/>
      <c r="Q354" s="105"/>
      <c r="S354" s="135"/>
      <c r="U354" s="136"/>
    </row>
    <row r="355" spans="1:21" ht="15" x14ac:dyDescent="0.25">
      <c r="A355" s="97">
        <v>446</v>
      </c>
      <c r="B355" s="98">
        <v>446099218</v>
      </c>
      <c r="C355" s="99" t="s">
        <v>518</v>
      </c>
      <c r="D355" s="98">
        <v>99</v>
      </c>
      <c r="E355" s="99" t="s">
        <v>132</v>
      </c>
      <c r="F355" s="98">
        <v>218</v>
      </c>
      <c r="G355" s="99" t="s">
        <v>251</v>
      </c>
      <c r="H355" s="100">
        <v>44.82</v>
      </c>
      <c r="I355" s="101"/>
      <c r="J355" s="102">
        <v>13492</v>
      </c>
      <c r="K355" s="102">
        <v>5501</v>
      </c>
      <c r="L355" s="102">
        <v>0</v>
      </c>
      <c r="M355" s="102">
        <v>1188</v>
      </c>
      <c r="N355" s="103">
        <v>20181</v>
      </c>
      <c r="O355" s="104"/>
      <c r="P355" s="105"/>
      <c r="Q355" s="105"/>
      <c r="S355" s="135"/>
      <c r="U355" s="136"/>
    </row>
    <row r="356" spans="1:21" ht="15" x14ac:dyDescent="0.25">
      <c r="A356" s="97">
        <v>446</v>
      </c>
      <c r="B356" s="98">
        <v>446099220</v>
      </c>
      <c r="C356" s="99" t="s">
        <v>518</v>
      </c>
      <c r="D356" s="98">
        <v>99</v>
      </c>
      <c r="E356" s="99" t="s">
        <v>132</v>
      </c>
      <c r="F356" s="98">
        <v>220</v>
      </c>
      <c r="G356" s="99" t="s">
        <v>253</v>
      </c>
      <c r="H356" s="100">
        <v>35.979999999999997</v>
      </c>
      <c r="I356" s="101"/>
      <c r="J356" s="102">
        <v>15858</v>
      </c>
      <c r="K356" s="102">
        <v>5603</v>
      </c>
      <c r="L356" s="102">
        <v>0</v>
      </c>
      <c r="M356" s="102">
        <v>1188</v>
      </c>
      <c r="N356" s="103">
        <v>22649</v>
      </c>
      <c r="O356" s="104"/>
      <c r="P356" s="105"/>
      <c r="Q356" s="105"/>
      <c r="S356" s="135"/>
      <c r="U356" s="136"/>
    </row>
    <row r="357" spans="1:21" ht="15" x14ac:dyDescent="0.25">
      <c r="A357" s="97">
        <v>446</v>
      </c>
      <c r="B357" s="98">
        <v>446099238</v>
      </c>
      <c r="C357" s="99" t="s">
        <v>518</v>
      </c>
      <c r="D357" s="98">
        <v>99</v>
      </c>
      <c r="E357" s="99" t="s">
        <v>132</v>
      </c>
      <c r="F357" s="98">
        <v>238</v>
      </c>
      <c r="G357" s="99" t="s">
        <v>271</v>
      </c>
      <c r="H357" s="100">
        <v>13.16</v>
      </c>
      <c r="I357" s="101"/>
      <c r="J357" s="102">
        <v>12724</v>
      </c>
      <c r="K357" s="102">
        <v>5613</v>
      </c>
      <c r="L357" s="102">
        <v>0</v>
      </c>
      <c r="M357" s="102">
        <v>1188</v>
      </c>
      <c r="N357" s="103">
        <v>19525</v>
      </c>
      <c r="O357" s="104"/>
      <c r="P357" s="105"/>
      <c r="Q357" s="105"/>
      <c r="S357" s="135"/>
      <c r="U357" s="136"/>
    </row>
    <row r="358" spans="1:21" ht="15" x14ac:dyDescent="0.25">
      <c r="A358" s="97">
        <v>446</v>
      </c>
      <c r="B358" s="98">
        <v>446099244</v>
      </c>
      <c r="C358" s="99" t="s">
        <v>518</v>
      </c>
      <c r="D358" s="98">
        <v>99</v>
      </c>
      <c r="E358" s="99" t="s">
        <v>132</v>
      </c>
      <c r="F358" s="98">
        <v>244</v>
      </c>
      <c r="G358" s="99" t="s">
        <v>277</v>
      </c>
      <c r="H358" s="100">
        <v>13</v>
      </c>
      <c r="I358" s="101"/>
      <c r="J358" s="102">
        <v>14768</v>
      </c>
      <c r="K358" s="102">
        <v>3570</v>
      </c>
      <c r="L358" s="102">
        <v>0</v>
      </c>
      <c r="M358" s="102">
        <v>1188</v>
      </c>
      <c r="N358" s="103">
        <v>19526</v>
      </c>
      <c r="O358" s="104"/>
      <c r="P358" s="105"/>
      <c r="Q358" s="105"/>
      <c r="S358" s="135"/>
      <c r="U358" s="136"/>
    </row>
    <row r="359" spans="1:21" ht="15" x14ac:dyDescent="0.25">
      <c r="A359" s="97">
        <v>446</v>
      </c>
      <c r="B359" s="98">
        <v>446099265</v>
      </c>
      <c r="C359" s="99" t="s">
        <v>518</v>
      </c>
      <c r="D359" s="98">
        <v>99</v>
      </c>
      <c r="E359" s="99" t="s">
        <v>132</v>
      </c>
      <c r="F359" s="98">
        <v>265</v>
      </c>
      <c r="G359" s="99" t="s">
        <v>298</v>
      </c>
      <c r="H359" s="100">
        <v>1</v>
      </c>
      <c r="I359" s="101"/>
      <c r="J359" s="102">
        <v>11536</v>
      </c>
      <c r="K359" s="102">
        <v>4213</v>
      </c>
      <c r="L359" s="102">
        <v>0</v>
      </c>
      <c r="M359" s="102">
        <v>1188</v>
      </c>
      <c r="N359" s="103">
        <v>16937</v>
      </c>
      <c r="O359" s="104"/>
      <c r="P359" s="105"/>
      <c r="Q359" s="105"/>
      <c r="S359" s="135"/>
      <c r="U359" s="136"/>
    </row>
    <row r="360" spans="1:21" ht="15" x14ac:dyDescent="0.25">
      <c r="A360" s="97">
        <v>446</v>
      </c>
      <c r="B360" s="98">
        <v>446099266</v>
      </c>
      <c r="C360" s="99" t="s">
        <v>518</v>
      </c>
      <c r="D360" s="98">
        <v>99</v>
      </c>
      <c r="E360" s="99" t="s">
        <v>132</v>
      </c>
      <c r="F360" s="98">
        <v>266</v>
      </c>
      <c r="G360" s="99" t="s">
        <v>299</v>
      </c>
      <c r="H360" s="100">
        <v>5.26</v>
      </c>
      <c r="I360" s="101"/>
      <c r="J360" s="102">
        <v>16087</v>
      </c>
      <c r="K360" s="102">
        <v>8250</v>
      </c>
      <c r="L360" s="102">
        <v>0</v>
      </c>
      <c r="M360" s="102">
        <v>1188</v>
      </c>
      <c r="N360" s="103">
        <v>25525</v>
      </c>
      <c r="O360" s="104"/>
      <c r="P360" s="105"/>
      <c r="Q360" s="105"/>
      <c r="S360" s="135"/>
      <c r="U360" s="136"/>
    </row>
    <row r="361" spans="1:21" ht="15" x14ac:dyDescent="0.25">
      <c r="A361" s="97">
        <v>446</v>
      </c>
      <c r="B361" s="98">
        <v>446099285</v>
      </c>
      <c r="C361" s="99" t="s">
        <v>518</v>
      </c>
      <c r="D361" s="98">
        <v>99</v>
      </c>
      <c r="E361" s="99" t="s">
        <v>132</v>
      </c>
      <c r="F361" s="98">
        <v>285</v>
      </c>
      <c r="G361" s="99" t="s">
        <v>318</v>
      </c>
      <c r="H361" s="100">
        <v>73.63</v>
      </c>
      <c r="I361" s="101"/>
      <c r="J361" s="102">
        <v>14671</v>
      </c>
      <c r="K361" s="102">
        <v>2917</v>
      </c>
      <c r="L361" s="102">
        <v>0</v>
      </c>
      <c r="M361" s="102">
        <v>1188</v>
      </c>
      <c r="N361" s="103">
        <v>18776</v>
      </c>
      <c r="O361" s="104"/>
      <c r="P361" s="105"/>
      <c r="Q361" s="105"/>
      <c r="S361" s="135"/>
      <c r="U361" s="136"/>
    </row>
    <row r="362" spans="1:21" ht="15" x14ac:dyDescent="0.25">
      <c r="A362" s="97">
        <v>446</v>
      </c>
      <c r="B362" s="98">
        <v>446099293</v>
      </c>
      <c r="C362" s="99" t="s">
        <v>518</v>
      </c>
      <c r="D362" s="98">
        <v>99</v>
      </c>
      <c r="E362" s="99" t="s">
        <v>132</v>
      </c>
      <c r="F362" s="98">
        <v>293</v>
      </c>
      <c r="G362" s="99" t="s">
        <v>326</v>
      </c>
      <c r="H362" s="100">
        <v>81.58</v>
      </c>
      <c r="I362" s="101"/>
      <c r="J362" s="102">
        <v>17584</v>
      </c>
      <c r="K362" s="102">
        <v>277</v>
      </c>
      <c r="L362" s="102">
        <v>0</v>
      </c>
      <c r="M362" s="102">
        <v>1188</v>
      </c>
      <c r="N362" s="103">
        <v>19049</v>
      </c>
      <c r="O362" s="104"/>
      <c r="P362" s="105"/>
      <c r="Q362" s="105"/>
      <c r="S362" s="135"/>
      <c r="U362" s="136"/>
    </row>
    <row r="363" spans="1:21" ht="15" x14ac:dyDescent="0.25">
      <c r="A363" s="97">
        <v>446</v>
      </c>
      <c r="B363" s="98">
        <v>446099307</v>
      </c>
      <c r="C363" s="99" t="s">
        <v>518</v>
      </c>
      <c r="D363" s="98">
        <v>99</v>
      </c>
      <c r="E363" s="99" t="s">
        <v>132</v>
      </c>
      <c r="F363" s="98">
        <v>307</v>
      </c>
      <c r="G363" s="99" t="s">
        <v>340</v>
      </c>
      <c r="H363" s="100">
        <v>9</v>
      </c>
      <c r="I363" s="101"/>
      <c r="J363" s="102">
        <v>15670</v>
      </c>
      <c r="K363" s="102">
        <v>6021</v>
      </c>
      <c r="L363" s="102">
        <v>0</v>
      </c>
      <c r="M363" s="102">
        <v>1188</v>
      </c>
      <c r="N363" s="103">
        <v>22879</v>
      </c>
      <c r="O363" s="104"/>
      <c r="P363" s="105"/>
      <c r="Q363" s="105"/>
      <c r="S363" s="135"/>
      <c r="U363" s="136"/>
    </row>
    <row r="364" spans="1:21" ht="15" x14ac:dyDescent="0.25">
      <c r="A364" s="97">
        <v>446</v>
      </c>
      <c r="B364" s="98">
        <v>446099323</v>
      </c>
      <c r="C364" s="99" t="s">
        <v>518</v>
      </c>
      <c r="D364" s="98">
        <v>99</v>
      </c>
      <c r="E364" s="99" t="s">
        <v>132</v>
      </c>
      <c r="F364" s="98">
        <v>323</v>
      </c>
      <c r="G364" s="99" t="s">
        <v>356</v>
      </c>
      <c r="H364" s="100">
        <v>5</v>
      </c>
      <c r="I364" s="101"/>
      <c r="J364" s="102">
        <v>11996</v>
      </c>
      <c r="K364" s="102">
        <v>3390</v>
      </c>
      <c r="L364" s="102">
        <v>0</v>
      </c>
      <c r="M364" s="102">
        <v>1188</v>
      </c>
      <c r="N364" s="103">
        <v>16574</v>
      </c>
      <c r="O364" s="104"/>
      <c r="P364" s="105"/>
      <c r="Q364" s="105"/>
      <c r="S364" s="135"/>
      <c r="U364" s="136"/>
    </row>
    <row r="365" spans="1:21" ht="15" x14ac:dyDescent="0.25">
      <c r="A365" s="97">
        <v>446</v>
      </c>
      <c r="B365" s="98">
        <v>446099350</v>
      </c>
      <c r="C365" s="99" t="s">
        <v>518</v>
      </c>
      <c r="D365" s="98">
        <v>99</v>
      </c>
      <c r="E365" s="99" t="s">
        <v>132</v>
      </c>
      <c r="F365" s="98">
        <v>350</v>
      </c>
      <c r="G365" s="99" t="s">
        <v>383</v>
      </c>
      <c r="H365" s="100">
        <v>4</v>
      </c>
      <c r="I365" s="101"/>
      <c r="J365" s="102">
        <v>12685</v>
      </c>
      <c r="K365" s="102">
        <v>6210</v>
      </c>
      <c r="L365" s="102">
        <v>0</v>
      </c>
      <c r="M365" s="102">
        <v>1188</v>
      </c>
      <c r="N365" s="103">
        <v>20083</v>
      </c>
      <c r="O365" s="104"/>
      <c r="P365" s="105"/>
      <c r="Q365" s="105"/>
      <c r="S365" s="135"/>
      <c r="U365" s="136"/>
    </row>
    <row r="366" spans="1:21" ht="15" x14ac:dyDescent="0.25">
      <c r="A366" s="97">
        <v>446</v>
      </c>
      <c r="B366" s="98">
        <v>446099625</v>
      </c>
      <c r="C366" s="99" t="s">
        <v>518</v>
      </c>
      <c r="D366" s="98">
        <v>99</v>
      </c>
      <c r="E366" s="99" t="s">
        <v>132</v>
      </c>
      <c r="F366" s="98">
        <v>625</v>
      </c>
      <c r="G366" s="99" t="s">
        <v>396</v>
      </c>
      <c r="H366" s="100">
        <v>12.2</v>
      </c>
      <c r="I366" s="101"/>
      <c r="J366" s="102">
        <v>16013</v>
      </c>
      <c r="K366" s="102">
        <v>793</v>
      </c>
      <c r="L366" s="102">
        <v>0</v>
      </c>
      <c r="M366" s="102">
        <v>1188</v>
      </c>
      <c r="N366" s="103">
        <v>17994</v>
      </c>
      <c r="O366" s="104"/>
      <c r="P366" s="105"/>
      <c r="Q366" s="105"/>
      <c r="S366" s="135"/>
      <c r="U366" s="136"/>
    </row>
    <row r="367" spans="1:21" ht="15" x14ac:dyDescent="0.25">
      <c r="A367" s="97">
        <v>446</v>
      </c>
      <c r="B367" s="98">
        <v>446099650</v>
      </c>
      <c r="C367" s="99" t="s">
        <v>518</v>
      </c>
      <c r="D367" s="98">
        <v>99</v>
      </c>
      <c r="E367" s="99" t="s">
        <v>132</v>
      </c>
      <c r="F367" s="98">
        <v>650</v>
      </c>
      <c r="G367" s="99" t="s">
        <v>401</v>
      </c>
      <c r="H367" s="100">
        <v>0.22</v>
      </c>
      <c r="I367" s="101"/>
      <c r="J367" s="102">
        <v>14567</v>
      </c>
      <c r="K367" s="102">
        <v>4593</v>
      </c>
      <c r="L367" s="102">
        <v>0</v>
      </c>
      <c r="M367" s="102">
        <v>1188</v>
      </c>
      <c r="N367" s="103">
        <v>20348</v>
      </c>
      <c r="O367" s="104"/>
      <c r="P367" s="105"/>
      <c r="Q367" s="105"/>
      <c r="S367" s="135"/>
      <c r="U367" s="136"/>
    </row>
    <row r="368" spans="1:21" ht="15" x14ac:dyDescent="0.25">
      <c r="A368" s="97">
        <v>446</v>
      </c>
      <c r="B368" s="98">
        <v>446099690</v>
      </c>
      <c r="C368" s="99" t="s">
        <v>518</v>
      </c>
      <c r="D368" s="98">
        <v>99</v>
      </c>
      <c r="E368" s="99" t="s">
        <v>132</v>
      </c>
      <c r="F368" s="98">
        <v>690</v>
      </c>
      <c r="G368" s="99" t="s">
        <v>415</v>
      </c>
      <c r="H368" s="100">
        <v>15</v>
      </c>
      <c r="I368" s="101"/>
      <c r="J368" s="102">
        <v>13852</v>
      </c>
      <c r="K368" s="102">
        <v>5398</v>
      </c>
      <c r="L368" s="102">
        <v>0</v>
      </c>
      <c r="M368" s="102">
        <v>1188</v>
      </c>
      <c r="N368" s="103">
        <v>20438</v>
      </c>
      <c r="O368" s="104"/>
      <c r="P368" s="105"/>
      <c r="Q368" s="105"/>
      <c r="S368" s="135"/>
      <c r="U368" s="136"/>
    </row>
    <row r="369" spans="1:21" ht="15" x14ac:dyDescent="0.25">
      <c r="A369" s="97">
        <v>446</v>
      </c>
      <c r="B369" s="98">
        <v>446099780</v>
      </c>
      <c r="C369" s="99" t="s">
        <v>518</v>
      </c>
      <c r="D369" s="98">
        <v>99</v>
      </c>
      <c r="E369" s="99" t="s">
        <v>132</v>
      </c>
      <c r="F369" s="98">
        <v>780</v>
      </c>
      <c r="G369" s="99" t="s">
        <v>444</v>
      </c>
      <c r="H369" s="100">
        <v>4</v>
      </c>
      <c r="I369" s="101"/>
      <c r="J369" s="102">
        <v>17673</v>
      </c>
      <c r="K369" s="102">
        <v>3234</v>
      </c>
      <c r="L369" s="102">
        <v>0</v>
      </c>
      <c r="M369" s="102">
        <v>1188</v>
      </c>
      <c r="N369" s="103">
        <v>22095</v>
      </c>
      <c r="O369" s="104"/>
      <c r="P369" s="105"/>
      <c r="Q369" s="105"/>
      <c r="S369" s="135"/>
      <c r="U369" s="136"/>
    </row>
    <row r="370" spans="1:21" ht="15" x14ac:dyDescent="0.25">
      <c r="A370" s="97">
        <v>447</v>
      </c>
      <c r="B370" s="98">
        <v>447101025</v>
      </c>
      <c r="C370" s="99" t="s">
        <v>519</v>
      </c>
      <c r="D370" s="98">
        <v>101</v>
      </c>
      <c r="E370" s="99" t="s">
        <v>134</v>
      </c>
      <c r="F370" s="98">
        <v>25</v>
      </c>
      <c r="G370" s="99" t="s">
        <v>58</v>
      </c>
      <c r="H370" s="100">
        <v>176.11</v>
      </c>
      <c r="I370" s="101"/>
      <c r="J370" s="102">
        <v>12856</v>
      </c>
      <c r="K370" s="102">
        <v>5464</v>
      </c>
      <c r="L370" s="102">
        <v>0</v>
      </c>
      <c r="M370" s="102">
        <v>1188</v>
      </c>
      <c r="N370" s="103">
        <v>19508</v>
      </c>
      <c r="O370" s="104"/>
      <c r="P370" s="105"/>
      <c r="Q370" s="105"/>
      <c r="S370" s="135"/>
      <c r="U370" s="136"/>
    </row>
    <row r="371" spans="1:21" ht="15" x14ac:dyDescent="0.25">
      <c r="A371" s="97">
        <v>447</v>
      </c>
      <c r="B371" s="98">
        <v>447101035</v>
      </c>
      <c r="C371" s="99" t="s">
        <v>519</v>
      </c>
      <c r="D371" s="98">
        <v>101</v>
      </c>
      <c r="E371" s="99" t="s">
        <v>134</v>
      </c>
      <c r="F371" s="98">
        <v>35</v>
      </c>
      <c r="G371" s="99" t="s">
        <v>68</v>
      </c>
      <c r="H371" s="100">
        <v>0.11</v>
      </c>
      <c r="I371" s="101"/>
      <c r="J371" s="102">
        <v>22635</v>
      </c>
      <c r="K371" s="102">
        <v>8707</v>
      </c>
      <c r="L371" s="102">
        <v>0</v>
      </c>
      <c r="M371" s="102">
        <v>1188</v>
      </c>
      <c r="N371" s="103">
        <v>32530</v>
      </c>
      <c r="O371" s="104"/>
      <c r="P371" s="105"/>
      <c r="Q371" s="105"/>
      <c r="S371" s="135"/>
      <c r="U371" s="136"/>
    </row>
    <row r="372" spans="1:21" ht="15" x14ac:dyDescent="0.25">
      <c r="A372" s="97">
        <v>447</v>
      </c>
      <c r="B372" s="98">
        <v>447101064</v>
      </c>
      <c r="C372" s="99" t="s">
        <v>519</v>
      </c>
      <c r="D372" s="98">
        <v>101</v>
      </c>
      <c r="E372" s="99" t="s">
        <v>134</v>
      </c>
      <c r="F372" s="98">
        <v>64</v>
      </c>
      <c r="G372" s="99" t="s">
        <v>97</v>
      </c>
      <c r="H372" s="100">
        <v>1</v>
      </c>
      <c r="I372" s="101"/>
      <c r="J372" s="102">
        <v>16438</v>
      </c>
      <c r="K372" s="102">
        <v>1584</v>
      </c>
      <c r="L372" s="102">
        <v>0</v>
      </c>
      <c r="M372" s="102">
        <v>1188</v>
      </c>
      <c r="N372" s="103">
        <v>19210</v>
      </c>
      <c r="O372" s="104"/>
      <c r="P372" s="105"/>
      <c r="Q372" s="105"/>
      <c r="S372" s="135"/>
      <c r="U372" s="136"/>
    </row>
    <row r="373" spans="1:21" ht="15" x14ac:dyDescent="0.25">
      <c r="A373" s="97">
        <v>447</v>
      </c>
      <c r="B373" s="98">
        <v>447101100</v>
      </c>
      <c r="C373" s="99" t="s">
        <v>519</v>
      </c>
      <c r="D373" s="98">
        <v>101</v>
      </c>
      <c r="E373" s="99" t="s">
        <v>134</v>
      </c>
      <c r="F373" s="98">
        <v>100</v>
      </c>
      <c r="G373" s="99" t="s">
        <v>133</v>
      </c>
      <c r="H373" s="100">
        <v>0.5</v>
      </c>
      <c r="I373" s="101"/>
      <c r="J373" s="102">
        <v>18785</v>
      </c>
      <c r="K373" s="102">
        <v>5065</v>
      </c>
      <c r="L373" s="102">
        <v>0</v>
      </c>
      <c r="M373" s="102">
        <v>1188</v>
      </c>
      <c r="N373" s="103">
        <v>25038</v>
      </c>
      <c r="O373" s="104"/>
      <c r="P373" s="105"/>
      <c r="Q373" s="105"/>
      <c r="S373" s="135"/>
      <c r="U373" s="136"/>
    </row>
    <row r="374" spans="1:21" ht="15" x14ac:dyDescent="0.25">
      <c r="A374" s="97">
        <v>447</v>
      </c>
      <c r="B374" s="98">
        <v>447101101</v>
      </c>
      <c r="C374" s="99" t="s">
        <v>519</v>
      </c>
      <c r="D374" s="98">
        <v>101</v>
      </c>
      <c r="E374" s="99" t="s">
        <v>134</v>
      </c>
      <c r="F374" s="98">
        <v>101</v>
      </c>
      <c r="G374" s="99" t="s">
        <v>134</v>
      </c>
      <c r="H374" s="100">
        <v>309.89</v>
      </c>
      <c r="I374" s="101"/>
      <c r="J374" s="102">
        <v>12130</v>
      </c>
      <c r="K374" s="102">
        <v>5198</v>
      </c>
      <c r="L374" s="102">
        <v>0</v>
      </c>
      <c r="M374" s="102">
        <v>1188</v>
      </c>
      <c r="N374" s="103">
        <v>18516</v>
      </c>
      <c r="O374" s="104"/>
      <c r="P374" s="105"/>
      <c r="Q374" s="105"/>
      <c r="S374" s="135"/>
      <c r="U374" s="136"/>
    </row>
    <row r="375" spans="1:21" ht="15" x14ac:dyDescent="0.25">
      <c r="A375" s="97">
        <v>447</v>
      </c>
      <c r="B375" s="98">
        <v>447101136</v>
      </c>
      <c r="C375" s="99" t="s">
        <v>519</v>
      </c>
      <c r="D375" s="98">
        <v>101</v>
      </c>
      <c r="E375" s="99" t="s">
        <v>134</v>
      </c>
      <c r="F375" s="98">
        <v>136</v>
      </c>
      <c r="G375" s="99" t="s">
        <v>169</v>
      </c>
      <c r="H375" s="100">
        <v>5</v>
      </c>
      <c r="I375" s="101"/>
      <c r="J375" s="102">
        <v>13717</v>
      </c>
      <c r="K375" s="102">
        <v>5024</v>
      </c>
      <c r="L375" s="102">
        <v>0</v>
      </c>
      <c r="M375" s="102">
        <v>1188</v>
      </c>
      <c r="N375" s="103">
        <v>19929</v>
      </c>
      <c r="O375" s="104"/>
      <c r="P375" s="105"/>
      <c r="Q375" s="105"/>
      <c r="S375" s="135"/>
      <c r="U375" s="136"/>
    </row>
    <row r="376" spans="1:21" ht="15" x14ac:dyDescent="0.25">
      <c r="A376" s="97">
        <v>447</v>
      </c>
      <c r="B376" s="98">
        <v>447101138</v>
      </c>
      <c r="C376" s="99" t="s">
        <v>519</v>
      </c>
      <c r="D376" s="98">
        <v>101</v>
      </c>
      <c r="E376" s="99" t="s">
        <v>134</v>
      </c>
      <c r="F376" s="98">
        <v>138</v>
      </c>
      <c r="G376" s="99" t="s">
        <v>171</v>
      </c>
      <c r="H376" s="100">
        <v>13.790000000000001</v>
      </c>
      <c r="I376" s="101"/>
      <c r="J376" s="102">
        <v>13248</v>
      </c>
      <c r="K376" s="102">
        <v>7899</v>
      </c>
      <c r="L376" s="102">
        <v>0</v>
      </c>
      <c r="M376" s="102">
        <v>1188</v>
      </c>
      <c r="N376" s="103">
        <v>22335</v>
      </c>
      <c r="O376" s="104"/>
      <c r="P376" s="105"/>
      <c r="Q376" s="105"/>
      <c r="S376" s="135"/>
      <c r="U376" s="136"/>
    </row>
    <row r="377" spans="1:21" ht="15" x14ac:dyDescent="0.25">
      <c r="A377" s="97">
        <v>447</v>
      </c>
      <c r="B377" s="98">
        <v>447101139</v>
      </c>
      <c r="C377" s="99" t="s">
        <v>519</v>
      </c>
      <c r="D377" s="98">
        <v>101</v>
      </c>
      <c r="E377" s="99" t="s">
        <v>134</v>
      </c>
      <c r="F377" s="98">
        <v>139</v>
      </c>
      <c r="G377" s="99" t="s">
        <v>172</v>
      </c>
      <c r="H377" s="100">
        <v>1</v>
      </c>
      <c r="I377" s="101"/>
      <c r="J377" s="102">
        <v>12646</v>
      </c>
      <c r="K377" s="102">
        <v>3984</v>
      </c>
      <c r="L377" s="102">
        <v>0</v>
      </c>
      <c r="M377" s="102">
        <v>1188</v>
      </c>
      <c r="N377" s="103">
        <v>17818</v>
      </c>
      <c r="O377" s="104"/>
      <c r="P377" s="105"/>
      <c r="Q377" s="105"/>
      <c r="S377" s="135"/>
      <c r="U377" s="136"/>
    </row>
    <row r="378" spans="1:21" ht="15" x14ac:dyDescent="0.25">
      <c r="A378" s="97">
        <v>447</v>
      </c>
      <c r="B378" s="98">
        <v>447101167</v>
      </c>
      <c r="C378" s="99" t="s">
        <v>519</v>
      </c>
      <c r="D378" s="98">
        <v>101</v>
      </c>
      <c r="E378" s="99" t="s">
        <v>134</v>
      </c>
      <c r="F378" s="98">
        <v>167</v>
      </c>
      <c r="G378" s="99" t="s">
        <v>200</v>
      </c>
      <c r="H378" s="100">
        <v>1.38</v>
      </c>
      <c r="I378" s="101"/>
      <c r="J378" s="102">
        <v>13520</v>
      </c>
      <c r="K378" s="102">
        <v>6947</v>
      </c>
      <c r="L378" s="102">
        <v>0</v>
      </c>
      <c r="M378" s="102">
        <v>1188</v>
      </c>
      <c r="N378" s="103">
        <v>21655</v>
      </c>
      <c r="O378" s="104"/>
      <c r="P378" s="105"/>
      <c r="Q378" s="105"/>
      <c r="S378" s="135"/>
      <c r="U378" s="136"/>
    </row>
    <row r="379" spans="1:21" ht="15" x14ac:dyDescent="0.25">
      <c r="A379" s="97">
        <v>447</v>
      </c>
      <c r="B379" s="98">
        <v>447101170</v>
      </c>
      <c r="C379" s="99" t="s">
        <v>519</v>
      </c>
      <c r="D379" s="98">
        <v>101</v>
      </c>
      <c r="E379" s="99" t="s">
        <v>134</v>
      </c>
      <c r="F379" s="98">
        <v>170</v>
      </c>
      <c r="G379" s="99" t="s">
        <v>203</v>
      </c>
      <c r="H379" s="100">
        <v>1</v>
      </c>
      <c r="I379" s="101"/>
      <c r="J379" s="102">
        <v>11489</v>
      </c>
      <c r="K379" s="102">
        <v>734</v>
      </c>
      <c r="L379" s="102">
        <v>0</v>
      </c>
      <c r="M379" s="102">
        <v>1188</v>
      </c>
      <c r="N379" s="103">
        <v>13411</v>
      </c>
      <c r="O379" s="104"/>
      <c r="P379" s="105"/>
      <c r="Q379" s="105"/>
      <c r="S379" s="135"/>
      <c r="U379" s="136"/>
    </row>
    <row r="380" spans="1:21" ht="15" x14ac:dyDescent="0.25">
      <c r="A380" s="97">
        <v>447</v>
      </c>
      <c r="B380" s="98">
        <v>447101177</v>
      </c>
      <c r="C380" s="99" t="s">
        <v>519</v>
      </c>
      <c r="D380" s="98">
        <v>101</v>
      </c>
      <c r="E380" s="99" t="s">
        <v>134</v>
      </c>
      <c r="F380" s="98">
        <v>177</v>
      </c>
      <c r="G380" s="99" t="s">
        <v>210</v>
      </c>
      <c r="H380" s="100">
        <v>22.740000000000002</v>
      </c>
      <c r="I380" s="101"/>
      <c r="J380" s="102">
        <v>12293</v>
      </c>
      <c r="K380" s="102">
        <v>4011</v>
      </c>
      <c r="L380" s="102">
        <v>0</v>
      </c>
      <c r="M380" s="102">
        <v>1188</v>
      </c>
      <c r="N380" s="103">
        <v>17492</v>
      </c>
      <c r="O380" s="104"/>
      <c r="P380" s="105"/>
      <c r="Q380" s="105"/>
      <c r="S380" s="135"/>
      <c r="U380" s="136"/>
    </row>
    <row r="381" spans="1:21" ht="15" x14ac:dyDescent="0.25">
      <c r="A381" s="97">
        <v>447</v>
      </c>
      <c r="B381" s="98">
        <v>447101185</v>
      </c>
      <c r="C381" s="99" t="s">
        <v>519</v>
      </c>
      <c r="D381" s="98">
        <v>101</v>
      </c>
      <c r="E381" s="99" t="s">
        <v>134</v>
      </c>
      <c r="F381" s="98">
        <v>185</v>
      </c>
      <c r="G381" s="99" t="s">
        <v>218</v>
      </c>
      <c r="H381" s="100">
        <v>157.40000000000003</v>
      </c>
      <c r="I381" s="101"/>
      <c r="J381" s="102">
        <v>15189</v>
      </c>
      <c r="K381" s="102">
        <v>2361</v>
      </c>
      <c r="L381" s="102">
        <v>0</v>
      </c>
      <c r="M381" s="102">
        <v>1188</v>
      </c>
      <c r="N381" s="103">
        <v>18738</v>
      </c>
      <c r="O381" s="104"/>
      <c r="P381" s="105"/>
      <c r="Q381" s="105"/>
      <c r="S381" s="135"/>
      <c r="U381" s="136"/>
    </row>
    <row r="382" spans="1:21" ht="15" x14ac:dyDescent="0.25">
      <c r="A382" s="97">
        <v>447</v>
      </c>
      <c r="B382" s="98">
        <v>447101187</v>
      </c>
      <c r="C382" s="99" t="s">
        <v>519</v>
      </c>
      <c r="D382" s="98">
        <v>101</v>
      </c>
      <c r="E382" s="99" t="s">
        <v>134</v>
      </c>
      <c r="F382" s="98">
        <v>187</v>
      </c>
      <c r="G382" s="99" t="s">
        <v>220</v>
      </c>
      <c r="H382" s="100">
        <v>1</v>
      </c>
      <c r="I382" s="101"/>
      <c r="J382" s="102">
        <v>13548</v>
      </c>
      <c r="K382" s="102">
        <v>7949</v>
      </c>
      <c r="L382" s="102">
        <v>0</v>
      </c>
      <c r="M382" s="102">
        <v>1188</v>
      </c>
      <c r="N382" s="103">
        <v>22685</v>
      </c>
      <c r="O382" s="104"/>
      <c r="P382" s="105"/>
      <c r="Q382" s="105"/>
      <c r="S382" s="135"/>
      <c r="U382" s="136"/>
    </row>
    <row r="383" spans="1:21" ht="15" x14ac:dyDescent="0.25">
      <c r="A383" s="97">
        <v>447</v>
      </c>
      <c r="B383" s="98">
        <v>447101208</v>
      </c>
      <c r="C383" s="99" t="s">
        <v>519</v>
      </c>
      <c r="D383" s="98">
        <v>101</v>
      </c>
      <c r="E383" s="99" t="s">
        <v>134</v>
      </c>
      <c r="F383" s="98">
        <v>208</v>
      </c>
      <c r="G383" s="99" t="s">
        <v>241</v>
      </c>
      <c r="H383" s="100">
        <v>10</v>
      </c>
      <c r="I383" s="101"/>
      <c r="J383" s="102">
        <v>12596</v>
      </c>
      <c r="K383" s="102">
        <v>5810</v>
      </c>
      <c r="L383" s="102">
        <v>0</v>
      </c>
      <c r="M383" s="102">
        <v>1188</v>
      </c>
      <c r="N383" s="103">
        <v>19594</v>
      </c>
      <c r="O383" s="104"/>
      <c r="P383" s="105"/>
      <c r="Q383" s="105"/>
      <c r="S383" s="135"/>
      <c r="U383" s="136"/>
    </row>
    <row r="384" spans="1:21" ht="15" x14ac:dyDescent="0.25">
      <c r="A384" s="97">
        <v>447</v>
      </c>
      <c r="B384" s="98">
        <v>447101212</v>
      </c>
      <c r="C384" s="99" t="s">
        <v>519</v>
      </c>
      <c r="D384" s="98">
        <v>101</v>
      </c>
      <c r="E384" s="99" t="s">
        <v>134</v>
      </c>
      <c r="F384" s="98">
        <v>212</v>
      </c>
      <c r="G384" s="99" t="s">
        <v>245</v>
      </c>
      <c r="H384" s="100">
        <v>2</v>
      </c>
      <c r="I384" s="101"/>
      <c r="J384" s="102">
        <v>11290</v>
      </c>
      <c r="K384" s="102">
        <v>2124</v>
      </c>
      <c r="L384" s="102">
        <v>0</v>
      </c>
      <c r="M384" s="102">
        <v>1188</v>
      </c>
      <c r="N384" s="103">
        <v>14602</v>
      </c>
      <c r="O384" s="104"/>
      <c r="P384" s="105"/>
      <c r="Q384" s="105"/>
      <c r="S384" s="135"/>
      <c r="U384" s="136"/>
    </row>
    <row r="385" spans="1:21" ht="15" x14ac:dyDescent="0.25">
      <c r="A385" s="97">
        <v>447</v>
      </c>
      <c r="B385" s="98">
        <v>447101214</v>
      </c>
      <c r="C385" s="99" t="s">
        <v>519</v>
      </c>
      <c r="D385" s="98">
        <v>101</v>
      </c>
      <c r="E385" s="99" t="s">
        <v>134</v>
      </c>
      <c r="F385" s="98">
        <v>214</v>
      </c>
      <c r="G385" s="99" t="s">
        <v>247</v>
      </c>
      <c r="H385" s="100">
        <v>3.5</v>
      </c>
      <c r="I385" s="101"/>
      <c r="J385" s="102">
        <v>14434</v>
      </c>
      <c r="K385" s="102">
        <v>1680</v>
      </c>
      <c r="L385" s="102">
        <v>0</v>
      </c>
      <c r="M385" s="102">
        <v>1188</v>
      </c>
      <c r="N385" s="103">
        <v>17302</v>
      </c>
      <c r="O385" s="104"/>
      <c r="P385" s="105"/>
      <c r="Q385" s="105"/>
      <c r="S385" s="135"/>
      <c r="U385" s="136"/>
    </row>
    <row r="386" spans="1:21" ht="15" x14ac:dyDescent="0.25">
      <c r="A386" s="97">
        <v>447</v>
      </c>
      <c r="B386" s="98">
        <v>447101218</v>
      </c>
      <c r="C386" s="99" t="s">
        <v>519</v>
      </c>
      <c r="D386" s="98">
        <v>101</v>
      </c>
      <c r="E386" s="99" t="s">
        <v>134</v>
      </c>
      <c r="F386" s="98">
        <v>218</v>
      </c>
      <c r="G386" s="99" t="s">
        <v>251</v>
      </c>
      <c r="H386" s="100">
        <v>2</v>
      </c>
      <c r="I386" s="101"/>
      <c r="J386" s="102">
        <v>11092</v>
      </c>
      <c r="K386" s="102">
        <v>4522</v>
      </c>
      <c r="L386" s="102">
        <v>0</v>
      </c>
      <c r="M386" s="102">
        <v>1188</v>
      </c>
      <c r="N386" s="103">
        <v>16802</v>
      </c>
      <c r="O386" s="104"/>
      <c r="P386" s="105"/>
      <c r="Q386" s="105"/>
      <c r="S386" s="135"/>
      <c r="U386" s="136"/>
    </row>
    <row r="387" spans="1:21" ht="15" x14ac:dyDescent="0.25">
      <c r="A387" s="97">
        <v>447</v>
      </c>
      <c r="B387" s="98">
        <v>447101238</v>
      </c>
      <c r="C387" s="99" t="s">
        <v>519</v>
      </c>
      <c r="D387" s="98">
        <v>101</v>
      </c>
      <c r="E387" s="99" t="s">
        <v>134</v>
      </c>
      <c r="F387" s="98">
        <v>238</v>
      </c>
      <c r="G387" s="99" t="s">
        <v>271</v>
      </c>
      <c r="H387" s="100">
        <v>16.28</v>
      </c>
      <c r="I387" s="101"/>
      <c r="J387" s="102">
        <v>12296</v>
      </c>
      <c r="K387" s="102">
        <v>5425</v>
      </c>
      <c r="L387" s="102">
        <v>0</v>
      </c>
      <c r="M387" s="102">
        <v>1188</v>
      </c>
      <c r="N387" s="103">
        <v>18909</v>
      </c>
      <c r="O387" s="104"/>
      <c r="P387" s="105"/>
      <c r="Q387" s="105"/>
      <c r="S387" s="135"/>
      <c r="U387" s="136"/>
    </row>
    <row r="388" spans="1:21" ht="15" x14ac:dyDescent="0.25">
      <c r="A388" s="97">
        <v>447</v>
      </c>
      <c r="B388" s="98">
        <v>447101290</v>
      </c>
      <c r="C388" s="99" t="s">
        <v>519</v>
      </c>
      <c r="D388" s="98">
        <v>101</v>
      </c>
      <c r="E388" s="99" t="s">
        <v>134</v>
      </c>
      <c r="F388" s="98">
        <v>290</v>
      </c>
      <c r="G388" s="99" t="s">
        <v>323</v>
      </c>
      <c r="H388" s="100">
        <v>1</v>
      </c>
      <c r="I388" s="101"/>
      <c r="J388" s="102">
        <v>12856</v>
      </c>
      <c r="K388" s="102">
        <v>4338</v>
      </c>
      <c r="L388" s="102">
        <v>0</v>
      </c>
      <c r="M388" s="102">
        <v>1188</v>
      </c>
      <c r="N388" s="103">
        <v>18382</v>
      </c>
      <c r="O388" s="104"/>
      <c r="P388" s="105"/>
      <c r="Q388" s="105"/>
      <c r="S388" s="135"/>
      <c r="U388" s="136"/>
    </row>
    <row r="389" spans="1:21" ht="15" x14ac:dyDescent="0.25">
      <c r="A389" s="97">
        <v>447</v>
      </c>
      <c r="B389" s="98">
        <v>447101307</v>
      </c>
      <c r="C389" s="99" t="s">
        <v>519</v>
      </c>
      <c r="D389" s="98">
        <v>101</v>
      </c>
      <c r="E389" s="99" t="s">
        <v>134</v>
      </c>
      <c r="F389" s="98">
        <v>307</v>
      </c>
      <c r="G389" s="99" t="s">
        <v>340</v>
      </c>
      <c r="H389" s="100">
        <v>10.96</v>
      </c>
      <c r="I389" s="101"/>
      <c r="J389" s="102">
        <v>11404</v>
      </c>
      <c r="K389" s="102">
        <v>4382</v>
      </c>
      <c r="L389" s="102">
        <v>0</v>
      </c>
      <c r="M389" s="102">
        <v>1188</v>
      </c>
      <c r="N389" s="103">
        <v>16974</v>
      </c>
      <c r="O389" s="104"/>
      <c r="P389" s="105"/>
      <c r="Q389" s="105"/>
      <c r="S389" s="135"/>
      <c r="U389" s="136"/>
    </row>
    <row r="390" spans="1:21" ht="15" x14ac:dyDescent="0.25">
      <c r="A390" s="97">
        <v>447</v>
      </c>
      <c r="B390" s="98">
        <v>447101321</v>
      </c>
      <c r="C390" s="99" t="s">
        <v>519</v>
      </c>
      <c r="D390" s="98">
        <v>101</v>
      </c>
      <c r="E390" s="99" t="s">
        <v>134</v>
      </c>
      <c r="F390" s="98">
        <v>321</v>
      </c>
      <c r="G390" s="99" t="s">
        <v>354</v>
      </c>
      <c r="H390" s="100">
        <v>3</v>
      </c>
      <c r="I390" s="101"/>
      <c r="J390" s="102">
        <v>13043</v>
      </c>
      <c r="K390" s="102">
        <v>6943</v>
      </c>
      <c r="L390" s="102">
        <v>0</v>
      </c>
      <c r="M390" s="102">
        <v>1188</v>
      </c>
      <c r="N390" s="103">
        <v>21174</v>
      </c>
      <c r="O390" s="104"/>
      <c r="P390" s="105"/>
      <c r="Q390" s="105"/>
      <c r="S390" s="135"/>
      <c r="U390" s="136"/>
    </row>
    <row r="391" spans="1:21" ht="15" x14ac:dyDescent="0.25">
      <c r="A391" s="97">
        <v>447</v>
      </c>
      <c r="B391" s="98">
        <v>447101350</v>
      </c>
      <c r="C391" s="99" t="s">
        <v>519</v>
      </c>
      <c r="D391" s="98">
        <v>101</v>
      </c>
      <c r="E391" s="99" t="s">
        <v>134</v>
      </c>
      <c r="F391" s="98">
        <v>350</v>
      </c>
      <c r="G391" s="99" t="s">
        <v>383</v>
      </c>
      <c r="H391" s="100">
        <v>41</v>
      </c>
      <c r="I391" s="101"/>
      <c r="J391" s="102">
        <v>12762</v>
      </c>
      <c r="K391" s="102">
        <v>6248</v>
      </c>
      <c r="L391" s="102">
        <v>0</v>
      </c>
      <c r="M391" s="102">
        <v>1188</v>
      </c>
      <c r="N391" s="103">
        <v>20198</v>
      </c>
      <c r="O391" s="104"/>
      <c r="P391" s="105"/>
      <c r="Q391" s="105"/>
      <c r="S391" s="135"/>
      <c r="U391" s="136"/>
    </row>
    <row r="392" spans="1:21" ht="15" x14ac:dyDescent="0.25">
      <c r="A392" s="97">
        <v>447</v>
      </c>
      <c r="B392" s="98">
        <v>447101622</v>
      </c>
      <c r="C392" s="99" t="s">
        <v>519</v>
      </c>
      <c r="D392" s="98">
        <v>101</v>
      </c>
      <c r="E392" s="99" t="s">
        <v>134</v>
      </c>
      <c r="F392" s="98">
        <v>622</v>
      </c>
      <c r="G392" s="99" t="s">
        <v>395</v>
      </c>
      <c r="H392" s="100">
        <v>79.27</v>
      </c>
      <c r="I392" s="101"/>
      <c r="J392" s="102">
        <v>12453</v>
      </c>
      <c r="K392" s="102">
        <v>1860</v>
      </c>
      <c r="L392" s="102">
        <v>0</v>
      </c>
      <c r="M392" s="102">
        <v>1188</v>
      </c>
      <c r="N392" s="103">
        <v>15501</v>
      </c>
      <c r="O392" s="104"/>
      <c r="P392" s="105"/>
      <c r="Q392" s="105"/>
      <c r="S392" s="135"/>
      <c r="U392" s="136"/>
    </row>
    <row r="393" spans="1:21" ht="15" x14ac:dyDescent="0.25">
      <c r="A393" s="97">
        <v>447</v>
      </c>
      <c r="B393" s="98">
        <v>447101690</v>
      </c>
      <c r="C393" s="99" t="s">
        <v>519</v>
      </c>
      <c r="D393" s="98">
        <v>101</v>
      </c>
      <c r="E393" s="99" t="s">
        <v>134</v>
      </c>
      <c r="F393" s="98">
        <v>690</v>
      </c>
      <c r="G393" s="99" t="s">
        <v>415</v>
      </c>
      <c r="H393" s="100">
        <v>21</v>
      </c>
      <c r="I393" s="101"/>
      <c r="J393" s="102">
        <v>11288</v>
      </c>
      <c r="K393" s="102">
        <v>4399</v>
      </c>
      <c r="L393" s="102">
        <v>0</v>
      </c>
      <c r="M393" s="102">
        <v>1188</v>
      </c>
      <c r="N393" s="103">
        <v>16875</v>
      </c>
      <c r="O393" s="104"/>
      <c r="P393" s="105"/>
      <c r="Q393" s="105"/>
      <c r="S393" s="135"/>
      <c r="U393" s="136"/>
    </row>
    <row r="394" spans="1:21" ht="15" x14ac:dyDescent="0.25">
      <c r="A394" s="97">
        <v>447</v>
      </c>
      <c r="B394" s="98">
        <v>447101710</v>
      </c>
      <c r="C394" s="99" t="s">
        <v>519</v>
      </c>
      <c r="D394" s="98">
        <v>101</v>
      </c>
      <c r="E394" s="99" t="s">
        <v>134</v>
      </c>
      <c r="F394" s="98">
        <v>710</v>
      </c>
      <c r="G394" s="99" t="s">
        <v>420</v>
      </c>
      <c r="H394" s="100">
        <v>16</v>
      </c>
      <c r="I394" s="101"/>
      <c r="J394" s="102">
        <v>11389</v>
      </c>
      <c r="K394" s="102">
        <v>5372</v>
      </c>
      <c r="L394" s="102">
        <v>0</v>
      </c>
      <c r="M394" s="102">
        <v>1188</v>
      </c>
      <c r="N394" s="103">
        <v>17949</v>
      </c>
      <c r="O394" s="104"/>
      <c r="P394" s="105"/>
      <c r="Q394" s="105"/>
      <c r="S394" s="135"/>
      <c r="U394" s="136"/>
    </row>
    <row r="395" spans="1:21" ht="15" x14ac:dyDescent="0.25">
      <c r="A395" s="97">
        <v>449</v>
      </c>
      <c r="B395" s="98">
        <v>449035001</v>
      </c>
      <c r="C395" s="99" t="s">
        <v>520</v>
      </c>
      <c r="D395" s="98">
        <v>35</v>
      </c>
      <c r="E395" s="99" t="s">
        <v>68</v>
      </c>
      <c r="F395" s="98">
        <v>1</v>
      </c>
      <c r="G395" s="99" t="s">
        <v>34</v>
      </c>
      <c r="H395" s="100">
        <v>1</v>
      </c>
      <c r="I395" s="101"/>
      <c r="J395" s="102">
        <v>11379</v>
      </c>
      <c r="K395" s="102">
        <v>1510</v>
      </c>
      <c r="L395" s="102">
        <v>0</v>
      </c>
      <c r="M395" s="102">
        <v>1188</v>
      </c>
      <c r="N395" s="103">
        <v>14077</v>
      </c>
      <c r="O395" s="104"/>
      <c r="P395" s="105"/>
      <c r="Q395" s="105"/>
      <c r="S395" s="135"/>
      <c r="U395" s="136"/>
    </row>
    <row r="396" spans="1:21" ht="15" x14ac:dyDescent="0.25">
      <c r="A396" s="97">
        <v>449</v>
      </c>
      <c r="B396" s="98">
        <v>449035018</v>
      </c>
      <c r="C396" s="99" t="s">
        <v>520</v>
      </c>
      <c r="D396" s="98">
        <v>35</v>
      </c>
      <c r="E396" s="99" t="s">
        <v>68</v>
      </c>
      <c r="F396" s="98">
        <v>18</v>
      </c>
      <c r="G396" s="99" t="s">
        <v>51</v>
      </c>
      <c r="H396" s="100">
        <v>0.47</v>
      </c>
      <c r="I396" s="101"/>
      <c r="J396" s="102">
        <v>19646</v>
      </c>
      <c r="K396" s="102">
        <v>9369</v>
      </c>
      <c r="L396" s="102">
        <v>0</v>
      </c>
      <c r="M396" s="102">
        <v>1188</v>
      </c>
      <c r="N396" s="103">
        <v>30203</v>
      </c>
      <c r="O396" s="104"/>
      <c r="P396" s="105"/>
      <c r="Q396" s="105"/>
      <c r="S396" s="135"/>
      <c r="U396" s="136"/>
    </row>
    <row r="397" spans="1:21" ht="15" x14ac:dyDescent="0.25">
      <c r="A397" s="97">
        <v>449</v>
      </c>
      <c r="B397" s="98">
        <v>449035035</v>
      </c>
      <c r="C397" s="99" t="s">
        <v>520</v>
      </c>
      <c r="D397" s="98">
        <v>35</v>
      </c>
      <c r="E397" s="99" t="s">
        <v>68</v>
      </c>
      <c r="F397" s="98">
        <v>35</v>
      </c>
      <c r="G397" s="99" t="s">
        <v>68</v>
      </c>
      <c r="H397" s="100">
        <v>693.84</v>
      </c>
      <c r="I397" s="101"/>
      <c r="J397" s="102">
        <v>16725</v>
      </c>
      <c r="K397" s="102">
        <v>6434</v>
      </c>
      <c r="L397" s="102">
        <v>0</v>
      </c>
      <c r="M397" s="102">
        <v>1188</v>
      </c>
      <c r="N397" s="103">
        <v>24347</v>
      </c>
      <c r="O397" s="104"/>
      <c r="P397" s="105"/>
      <c r="Q397" s="105"/>
      <c r="S397" s="135"/>
      <c r="U397" s="136"/>
    </row>
    <row r="398" spans="1:21" ht="15" x14ac:dyDescent="0.25">
      <c r="A398" s="97">
        <v>449</v>
      </c>
      <c r="B398" s="98">
        <v>449035044</v>
      </c>
      <c r="C398" s="99" t="s">
        <v>520</v>
      </c>
      <c r="D398" s="98">
        <v>35</v>
      </c>
      <c r="E398" s="99" t="s">
        <v>68</v>
      </c>
      <c r="F398" s="98">
        <v>44</v>
      </c>
      <c r="G398" s="99" t="s">
        <v>77</v>
      </c>
      <c r="H398" s="100">
        <v>2</v>
      </c>
      <c r="I398" s="101"/>
      <c r="J398" s="102">
        <v>13434</v>
      </c>
      <c r="K398" s="102">
        <v>0</v>
      </c>
      <c r="L398" s="102">
        <v>0</v>
      </c>
      <c r="M398" s="102">
        <v>1188</v>
      </c>
      <c r="N398" s="103">
        <v>14622</v>
      </c>
      <c r="O398" s="104"/>
      <c r="P398" s="105"/>
      <c r="Q398" s="105"/>
      <c r="S398" s="135"/>
      <c r="U398" s="136"/>
    </row>
    <row r="399" spans="1:21" ht="15" x14ac:dyDescent="0.25">
      <c r="A399" s="97">
        <v>449</v>
      </c>
      <c r="B399" s="98">
        <v>449035073</v>
      </c>
      <c r="C399" s="99" t="s">
        <v>520</v>
      </c>
      <c r="D399" s="98">
        <v>35</v>
      </c>
      <c r="E399" s="99" t="s">
        <v>68</v>
      </c>
      <c r="F399" s="98">
        <v>73</v>
      </c>
      <c r="G399" s="99" t="s">
        <v>106</v>
      </c>
      <c r="H399" s="100">
        <v>1</v>
      </c>
      <c r="I399" s="101"/>
      <c r="J399" s="102">
        <v>19241</v>
      </c>
      <c r="K399" s="102">
        <v>13272</v>
      </c>
      <c r="L399" s="102">
        <v>0</v>
      </c>
      <c r="M399" s="102">
        <v>1188</v>
      </c>
      <c r="N399" s="103">
        <v>33701</v>
      </c>
      <c r="O399" s="104"/>
      <c r="P399" s="105"/>
      <c r="Q399" s="105"/>
      <c r="S399" s="135"/>
      <c r="U399" s="136"/>
    </row>
    <row r="400" spans="1:21" ht="15" x14ac:dyDescent="0.25">
      <c r="A400" s="97">
        <v>449</v>
      </c>
      <c r="B400" s="98">
        <v>449035163</v>
      </c>
      <c r="C400" s="99" t="s">
        <v>520</v>
      </c>
      <c r="D400" s="98">
        <v>35</v>
      </c>
      <c r="E400" s="99" t="s">
        <v>68</v>
      </c>
      <c r="F400" s="98">
        <v>163</v>
      </c>
      <c r="G400" s="99" t="s">
        <v>196</v>
      </c>
      <c r="H400" s="100">
        <v>1</v>
      </c>
      <c r="I400" s="101"/>
      <c r="J400" s="102">
        <v>19400</v>
      </c>
      <c r="K400" s="102">
        <v>91</v>
      </c>
      <c r="L400" s="102">
        <v>0</v>
      </c>
      <c r="M400" s="102">
        <v>1188</v>
      </c>
      <c r="N400" s="103">
        <v>20679</v>
      </c>
      <c r="O400" s="104"/>
      <c r="P400" s="105"/>
      <c r="Q400" s="105"/>
      <c r="S400" s="135"/>
      <c r="U400" s="136"/>
    </row>
    <row r="401" spans="1:21" ht="15" x14ac:dyDescent="0.25">
      <c r="A401" s="97">
        <v>449</v>
      </c>
      <c r="B401" s="98">
        <v>449035243</v>
      </c>
      <c r="C401" s="99" t="s">
        <v>520</v>
      </c>
      <c r="D401" s="98">
        <v>35</v>
      </c>
      <c r="E401" s="99" t="s">
        <v>68</v>
      </c>
      <c r="F401" s="98">
        <v>243</v>
      </c>
      <c r="G401" s="99" t="s">
        <v>276</v>
      </c>
      <c r="H401" s="100">
        <v>1.53</v>
      </c>
      <c r="I401" s="101"/>
      <c r="J401" s="102">
        <v>19646</v>
      </c>
      <c r="K401" s="102">
        <v>2725</v>
      </c>
      <c r="L401" s="102">
        <v>0</v>
      </c>
      <c r="M401" s="102">
        <v>1188</v>
      </c>
      <c r="N401" s="103">
        <v>23559</v>
      </c>
      <c r="O401" s="104"/>
      <c r="P401" s="105"/>
      <c r="Q401" s="105"/>
      <c r="S401" s="135"/>
      <c r="U401" s="136"/>
    </row>
    <row r="402" spans="1:21" ht="15" x14ac:dyDescent="0.25">
      <c r="A402" s="97">
        <v>449</v>
      </c>
      <c r="B402" s="98">
        <v>449035244</v>
      </c>
      <c r="C402" s="99" t="s">
        <v>520</v>
      </c>
      <c r="D402" s="98">
        <v>35</v>
      </c>
      <c r="E402" s="99" t="s">
        <v>68</v>
      </c>
      <c r="F402" s="98">
        <v>244</v>
      </c>
      <c r="G402" s="99" t="s">
        <v>277</v>
      </c>
      <c r="H402" s="100">
        <v>3</v>
      </c>
      <c r="I402" s="101"/>
      <c r="J402" s="102">
        <v>15200</v>
      </c>
      <c r="K402" s="102">
        <v>3674</v>
      </c>
      <c r="L402" s="102">
        <v>0</v>
      </c>
      <c r="M402" s="102">
        <v>1188</v>
      </c>
      <c r="N402" s="103">
        <v>20062</v>
      </c>
      <c r="O402" s="104"/>
      <c r="P402" s="105"/>
      <c r="Q402" s="105"/>
      <c r="S402" s="135"/>
      <c r="U402" s="136"/>
    </row>
    <row r="403" spans="1:21" ht="15" x14ac:dyDescent="0.25">
      <c r="A403" s="97">
        <v>449</v>
      </c>
      <c r="B403" s="98">
        <v>449035285</v>
      </c>
      <c r="C403" s="99" t="s">
        <v>520</v>
      </c>
      <c r="D403" s="98">
        <v>35</v>
      </c>
      <c r="E403" s="99" t="s">
        <v>68</v>
      </c>
      <c r="F403" s="98">
        <v>285</v>
      </c>
      <c r="G403" s="99" t="s">
        <v>318</v>
      </c>
      <c r="H403" s="100">
        <v>1</v>
      </c>
      <c r="I403" s="101"/>
      <c r="J403" s="102">
        <v>16010</v>
      </c>
      <c r="K403" s="102">
        <v>3183</v>
      </c>
      <c r="L403" s="102">
        <v>0</v>
      </c>
      <c r="M403" s="102">
        <v>1188</v>
      </c>
      <c r="N403" s="103">
        <v>20381</v>
      </c>
      <c r="O403" s="104"/>
      <c r="P403" s="105"/>
      <c r="Q403" s="105"/>
      <c r="S403" s="135"/>
      <c r="U403" s="136"/>
    </row>
    <row r="404" spans="1:21" ht="15" x14ac:dyDescent="0.25">
      <c r="A404" s="97">
        <v>450</v>
      </c>
      <c r="B404" s="98">
        <v>450086008</v>
      </c>
      <c r="C404" s="99" t="s">
        <v>521</v>
      </c>
      <c r="D404" s="98">
        <v>86</v>
      </c>
      <c r="E404" s="99" t="s">
        <v>119</v>
      </c>
      <c r="F404" s="98">
        <v>8</v>
      </c>
      <c r="G404" s="99" t="s">
        <v>41</v>
      </c>
      <c r="H404" s="100">
        <v>2.5</v>
      </c>
      <c r="I404" s="101"/>
      <c r="J404" s="102">
        <v>10788</v>
      </c>
      <c r="K404" s="102">
        <v>12498</v>
      </c>
      <c r="L404" s="102">
        <v>0</v>
      </c>
      <c r="M404" s="102">
        <v>1188</v>
      </c>
      <c r="N404" s="103">
        <v>24474</v>
      </c>
      <c r="O404" s="104"/>
      <c r="P404" s="105"/>
      <c r="Q404" s="105"/>
      <c r="S404" s="135"/>
      <c r="U404" s="136"/>
    </row>
    <row r="405" spans="1:21" ht="15" x14ac:dyDescent="0.25">
      <c r="A405" s="97">
        <v>450</v>
      </c>
      <c r="B405" s="98">
        <v>450086061</v>
      </c>
      <c r="C405" s="99" t="s">
        <v>521</v>
      </c>
      <c r="D405" s="98">
        <v>86</v>
      </c>
      <c r="E405" s="99" t="s">
        <v>119</v>
      </c>
      <c r="F405" s="98">
        <v>61</v>
      </c>
      <c r="G405" s="99" t="s">
        <v>94</v>
      </c>
      <c r="H405" s="100">
        <v>1</v>
      </c>
      <c r="I405" s="101"/>
      <c r="J405" s="102">
        <v>17934</v>
      </c>
      <c r="K405" s="102">
        <v>1501</v>
      </c>
      <c r="L405" s="102">
        <v>0</v>
      </c>
      <c r="M405" s="102">
        <v>1188</v>
      </c>
      <c r="N405" s="103">
        <v>20623</v>
      </c>
      <c r="O405" s="104"/>
      <c r="P405" s="105"/>
      <c r="Q405" s="105"/>
      <c r="S405" s="135"/>
      <c r="U405" s="136"/>
    </row>
    <row r="406" spans="1:21" ht="15" x14ac:dyDescent="0.25">
      <c r="A406" s="97">
        <v>450</v>
      </c>
      <c r="B406" s="98">
        <v>450086074</v>
      </c>
      <c r="C406" s="99" t="s">
        <v>521</v>
      </c>
      <c r="D406" s="98">
        <v>86</v>
      </c>
      <c r="E406" s="99" t="s">
        <v>119</v>
      </c>
      <c r="F406" s="98">
        <v>74</v>
      </c>
      <c r="G406" s="99" t="s">
        <v>107</v>
      </c>
      <c r="H406" s="100">
        <v>1</v>
      </c>
      <c r="I406" s="101"/>
      <c r="J406" s="102">
        <v>12715</v>
      </c>
      <c r="K406" s="102">
        <v>11333</v>
      </c>
      <c r="L406" s="102">
        <v>0</v>
      </c>
      <c r="M406" s="102">
        <v>1188</v>
      </c>
      <c r="N406" s="103">
        <v>25236</v>
      </c>
      <c r="O406" s="104"/>
      <c r="P406" s="105"/>
      <c r="Q406" s="105"/>
      <c r="S406" s="135"/>
      <c r="U406" s="136"/>
    </row>
    <row r="407" spans="1:21" ht="15" x14ac:dyDescent="0.25">
      <c r="A407" s="97">
        <v>450</v>
      </c>
      <c r="B407" s="98">
        <v>450086086</v>
      </c>
      <c r="C407" s="99" t="s">
        <v>521</v>
      </c>
      <c r="D407" s="98">
        <v>86</v>
      </c>
      <c r="E407" s="99" t="s">
        <v>119</v>
      </c>
      <c r="F407" s="98">
        <v>86</v>
      </c>
      <c r="G407" s="99" t="s">
        <v>119</v>
      </c>
      <c r="H407" s="100">
        <v>77.55</v>
      </c>
      <c r="I407" s="101"/>
      <c r="J407" s="102">
        <v>12482</v>
      </c>
      <c r="K407" s="102">
        <v>1972</v>
      </c>
      <c r="L407" s="102">
        <v>0</v>
      </c>
      <c r="M407" s="102">
        <v>1188</v>
      </c>
      <c r="N407" s="103">
        <v>15642</v>
      </c>
      <c r="O407" s="104"/>
      <c r="P407" s="105"/>
      <c r="Q407" s="105"/>
      <c r="S407" s="135"/>
      <c r="U407" s="136"/>
    </row>
    <row r="408" spans="1:21" ht="15" x14ac:dyDescent="0.25">
      <c r="A408" s="97">
        <v>450</v>
      </c>
      <c r="B408" s="98">
        <v>450086114</v>
      </c>
      <c r="C408" s="99" t="s">
        <v>521</v>
      </c>
      <c r="D408" s="98">
        <v>86</v>
      </c>
      <c r="E408" s="99" t="s">
        <v>119</v>
      </c>
      <c r="F408" s="98">
        <v>114</v>
      </c>
      <c r="G408" s="99" t="s">
        <v>147</v>
      </c>
      <c r="H408" s="100">
        <v>1.5</v>
      </c>
      <c r="I408" s="101"/>
      <c r="J408" s="102">
        <v>10664</v>
      </c>
      <c r="K408" s="102">
        <v>2363</v>
      </c>
      <c r="L408" s="102">
        <v>0</v>
      </c>
      <c r="M408" s="102">
        <v>1188</v>
      </c>
      <c r="N408" s="103">
        <v>14215</v>
      </c>
      <c r="O408" s="104"/>
      <c r="P408" s="105"/>
      <c r="Q408" s="105"/>
      <c r="S408" s="135"/>
      <c r="U408" s="136"/>
    </row>
    <row r="409" spans="1:21" ht="15" x14ac:dyDescent="0.25">
      <c r="A409" s="97">
        <v>450</v>
      </c>
      <c r="B409" s="98">
        <v>450086117</v>
      </c>
      <c r="C409" s="99" t="s">
        <v>521</v>
      </c>
      <c r="D409" s="98">
        <v>86</v>
      </c>
      <c r="E409" s="99" t="s">
        <v>119</v>
      </c>
      <c r="F409" s="98">
        <v>117</v>
      </c>
      <c r="G409" s="99" t="s">
        <v>150</v>
      </c>
      <c r="H409" s="100">
        <v>1</v>
      </c>
      <c r="I409" s="101"/>
      <c r="J409" s="102">
        <v>13832</v>
      </c>
      <c r="K409" s="102">
        <v>8293</v>
      </c>
      <c r="L409" s="102">
        <v>0</v>
      </c>
      <c r="M409" s="102">
        <v>1188</v>
      </c>
      <c r="N409" s="103">
        <v>23313</v>
      </c>
      <c r="O409" s="104"/>
      <c r="P409" s="105"/>
      <c r="Q409" s="105"/>
      <c r="S409" s="135"/>
      <c r="U409" s="136"/>
    </row>
    <row r="410" spans="1:21" ht="15" x14ac:dyDescent="0.25">
      <c r="A410" s="97">
        <v>450</v>
      </c>
      <c r="B410" s="98">
        <v>450086127</v>
      </c>
      <c r="C410" s="99" t="s">
        <v>521</v>
      </c>
      <c r="D410" s="98">
        <v>86</v>
      </c>
      <c r="E410" s="99" t="s">
        <v>119</v>
      </c>
      <c r="F410" s="98">
        <v>127</v>
      </c>
      <c r="G410" s="99" t="s">
        <v>160</v>
      </c>
      <c r="H410" s="100">
        <v>4</v>
      </c>
      <c r="I410" s="101"/>
      <c r="J410" s="102">
        <v>11019</v>
      </c>
      <c r="K410" s="102">
        <v>11069</v>
      </c>
      <c r="L410" s="102">
        <v>0</v>
      </c>
      <c r="M410" s="102">
        <v>1188</v>
      </c>
      <c r="N410" s="103">
        <v>23276</v>
      </c>
      <c r="O410" s="104"/>
      <c r="P410" s="105"/>
      <c r="Q410" s="105"/>
      <c r="S410" s="135"/>
      <c r="U410" s="136"/>
    </row>
    <row r="411" spans="1:21" ht="15" x14ac:dyDescent="0.25">
      <c r="A411" s="97">
        <v>450</v>
      </c>
      <c r="B411" s="98">
        <v>450086137</v>
      </c>
      <c r="C411" s="99" t="s">
        <v>521</v>
      </c>
      <c r="D411" s="98">
        <v>86</v>
      </c>
      <c r="E411" s="99" t="s">
        <v>119</v>
      </c>
      <c r="F411" s="98">
        <v>137</v>
      </c>
      <c r="G411" s="99" t="s">
        <v>170</v>
      </c>
      <c r="H411" s="100">
        <v>3.5</v>
      </c>
      <c r="I411" s="101"/>
      <c r="J411" s="102">
        <v>19458</v>
      </c>
      <c r="K411" s="102">
        <v>340</v>
      </c>
      <c r="L411" s="102">
        <v>0</v>
      </c>
      <c r="M411" s="102">
        <v>1188</v>
      </c>
      <c r="N411" s="103">
        <v>20986</v>
      </c>
      <c r="O411" s="104"/>
      <c r="P411" s="105"/>
      <c r="Q411" s="105"/>
      <c r="S411" s="135"/>
      <c r="U411" s="136"/>
    </row>
    <row r="412" spans="1:21" ht="15" x14ac:dyDescent="0.25">
      <c r="A412" s="97">
        <v>450</v>
      </c>
      <c r="B412" s="98">
        <v>450086210</v>
      </c>
      <c r="C412" s="99" t="s">
        <v>521</v>
      </c>
      <c r="D412" s="98">
        <v>86</v>
      </c>
      <c r="E412" s="99" t="s">
        <v>119</v>
      </c>
      <c r="F412" s="98">
        <v>210</v>
      </c>
      <c r="G412" s="99" t="s">
        <v>243</v>
      </c>
      <c r="H412" s="100">
        <v>95.46</v>
      </c>
      <c r="I412" s="101"/>
      <c r="J412" s="102">
        <v>11734</v>
      </c>
      <c r="K412" s="102">
        <v>4934</v>
      </c>
      <c r="L412" s="102">
        <v>0</v>
      </c>
      <c r="M412" s="102">
        <v>1188</v>
      </c>
      <c r="N412" s="103">
        <v>17856</v>
      </c>
      <c r="O412" s="104"/>
      <c r="P412" s="105"/>
      <c r="Q412" s="105"/>
      <c r="S412" s="135"/>
      <c r="U412" s="136"/>
    </row>
    <row r="413" spans="1:21" ht="15" x14ac:dyDescent="0.25">
      <c r="A413" s="97">
        <v>450</v>
      </c>
      <c r="B413" s="98">
        <v>450086275</v>
      </c>
      <c r="C413" s="99" t="s">
        <v>521</v>
      </c>
      <c r="D413" s="98">
        <v>86</v>
      </c>
      <c r="E413" s="99" t="s">
        <v>119</v>
      </c>
      <c r="F413" s="98">
        <v>275</v>
      </c>
      <c r="G413" s="99" t="s">
        <v>308</v>
      </c>
      <c r="H413" s="100">
        <v>8.08</v>
      </c>
      <c r="I413" s="101"/>
      <c r="J413" s="102">
        <v>12371</v>
      </c>
      <c r="K413" s="102">
        <v>6060</v>
      </c>
      <c r="L413" s="102">
        <v>0</v>
      </c>
      <c r="M413" s="102">
        <v>1188</v>
      </c>
      <c r="N413" s="103">
        <v>19619</v>
      </c>
      <c r="O413" s="104"/>
      <c r="P413" s="105"/>
      <c r="Q413" s="105"/>
      <c r="S413" s="135"/>
      <c r="U413" s="136"/>
    </row>
    <row r="414" spans="1:21" ht="15" x14ac:dyDescent="0.25">
      <c r="A414" s="97">
        <v>450</v>
      </c>
      <c r="B414" s="98">
        <v>450086278</v>
      </c>
      <c r="C414" s="99" t="s">
        <v>521</v>
      </c>
      <c r="D414" s="98">
        <v>86</v>
      </c>
      <c r="E414" s="99" t="s">
        <v>119</v>
      </c>
      <c r="F414" s="98">
        <v>278</v>
      </c>
      <c r="G414" s="99" t="s">
        <v>311</v>
      </c>
      <c r="H414" s="100">
        <v>9.5799999999999983</v>
      </c>
      <c r="I414" s="101"/>
      <c r="J414" s="102">
        <v>12081</v>
      </c>
      <c r="K414" s="102">
        <v>2785</v>
      </c>
      <c r="L414" s="102">
        <v>0</v>
      </c>
      <c r="M414" s="102">
        <v>1188</v>
      </c>
      <c r="N414" s="103">
        <v>16054</v>
      </c>
      <c r="O414" s="104"/>
      <c r="P414" s="105"/>
      <c r="Q414" s="105"/>
      <c r="S414" s="135"/>
      <c r="U414" s="136"/>
    </row>
    <row r="415" spans="1:21" ht="15" x14ac:dyDescent="0.25">
      <c r="A415" s="97">
        <v>450</v>
      </c>
      <c r="B415" s="98">
        <v>450086327</v>
      </c>
      <c r="C415" s="99" t="s">
        <v>521</v>
      </c>
      <c r="D415" s="98">
        <v>86</v>
      </c>
      <c r="E415" s="99" t="s">
        <v>119</v>
      </c>
      <c r="F415" s="98">
        <v>327</v>
      </c>
      <c r="G415" s="99" t="s">
        <v>360</v>
      </c>
      <c r="H415" s="100">
        <v>2</v>
      </c>
      <c r="I415" s="101"/>
      <c r="J415" s="102">
        <v>11037</v>
      </c>
      <c r="K415" s="102">
        <v>17265</v>
      </c>
      <c r="L415" s="102">
        <v>0</v>
      </c>
      <c r="M415" s="102">
        <v>1188</v>
      </c>
      <c r="N415" s="103">
        <v>29490</v>
      </c>
      <c r="O415" s="104"/>
      <c r="P415" s="105"/>
      <c r="Q415" s="105"/>
      <c r="S415" s="135"/>
      <c r="U415" s="136"/>
    </row>
    <row r="416" spans="1:21" ht="15" x14ac:dyDescent="0.25">
      <c r="A416" s="97">
        <v>450</v>
      </c>
      <c r="B416" s="98">
        <v>450086337</v>
      </c>
      <c r="C416" s="99" t="s">
        <v>521</v>
      </c>
      <c r="D416" s="98">
        <v>86</v>
      </c>
      <c r="E416" s="99" t="s">
        <v>119</v>
      </c>
      <c r="F416" s="98">
        <v>337</v>
      </c>
      <c r="G416" s="99" t="s">
        <v>370</v>
      </c>
      <c r="H416" s="100">
        <v>1</v>
      </c>
      <c r="I416" s="101"/>
      <c r="J416" s="102">
        <v>15918</v>
      </c>
      <c r="K416" s="102">
        <v>18881</v>
      </c>
      <c r="L416" s="102">
        <v>0</v>
      </c>
      <c r="M416" s="102">
        <v>1188</v>
      </c>
      <c r="N416" s="103">
        <v>35987</v>
      </c>
      <c r="O416" s="104"/>
      <c r="P416" s="105"/>
      <c r="Q416" s="105"/>
      <c r="S416" s="135"/>
      <c r="U416" s="136"/>
    </row>
    <row r="417" spans="1:21" ht="15" x14ac:dyDescent="0.25">
      <c r="A417" s="97">
        <v>450</v>
      </c>
      <c r="B417" s="98">
        <v>450086340</v>
      </c>
      <c r="C417" s="99" t="s">
        <v>521</v>
      </c>
      <c r="D417" s="98">
        <v>86</v>
      </c>
      <c r="E417" s="99" t="s">
        <v>119</v>
      </c>
      <c r="F417" s="98">
        <v>340</v>
      </c>
      <c r="G417" s="99" t="s">
        <v>373</v>
      </c>
      <c r="H417" s="100">
        <v>3</v>
      </c>
      <c r="I417" s="101"/>
      <c r="J417" s="102">
        <v>13767</v>
      </c>
      <c r="K417" s="102">
        <v>10724</v>
      </c>
      <c r="L417" s="102">
        <v>0</v>
      </c>
      <c r="M417" s="102">
        <v>1188</v>
      </c>
      <c r="N417" s="103">
        <v>25679</v>
      </c>
      <c r="O417" s="104"/>
      <c r="P417" s="105"/>
      <c r="Q417" s="105"/>
      <c r="S417" s="135"/>
      <c r="U417" s="136"/>
    </row>
    <row r="418" spans="1:21" ht="15" x14ac:dyDescent="0.25">
      <c r="A418" s="97">
        <v>450</v>
      </c>
      <c r="B418" s="98">
        <v>450086349</v>
      </c>
      <c r="C418" s="99" t="s">
        <v>521</v>
      </c>
      <c r="D418" s="98">
        <v>86</v>
      </c>
      <c r="E418" s="99" t="s">
        <v>119</v>
      </c>
      <c r="F418" s="98">
        <v>349</v>
      </c>
      <c r="G418" s="99" t="s">
        <v>382</v>
      </c>
      <c r="H418" s="100">
        <v>2.57</v>
      </c>
      <c r="I418" s="101"/>
      <c r="J418" s="102">
        <v>13442</v>
      </c>
      <c r="K418" s="102">
        <v>2672</v>
      </c>
      <c r="L418" s="102">
        <v>0</v>
      </c>
      <c r="M418" s="102">
        <v>1188</v>
      </c>
      <c r="N418" s="103">
        <v>17302</v>
      </c>
      <c r="O418" s="104"/>
      <c r="P418" s="105"/>
      <c r="Q418" s="105"/>
      <c r="S418" s="135"/>
      <c r="U418" s="136"/>
    </row>
    <row r="419" spans="1:21" ht="15" x14ac:dyDescent="0.25">
      <c r="A419" s="97">
        <v>450</v>
      </c>
      <c r="B419" s="98">
        <v>450086670</v>
      </c>
      <c r="C419" s="99" t="s">
        <v>521</v>
      </c>
      <c r="D419" s="98">
        <v>86</v>
      </c>
      <c r="E419" s="99" t="s">
        <v>119</v>
      </c>
      <c r="F419" s="98">
        <v>670</v>
      </c>
      <c r="G419" s="99" t="s">
        <v>407</v>
      </c>
      <c r="H419" s="100">
        <v>1</v>
      </c>
      <c r="I419" s="101"/>
      <c r="J419" s="102">
        <v>16054</v>
      </c>
      <c r="K419" s="102">
        <v>11909</v>
      </c>
      <c r="L419" s="102">
        <v>0</v>
      </c>
      <c r="M419" s="102">
        <v>1188</v>
      </c>
      <c r="N419" s="103">
        <v>29151</v>
      </c>
      <c r="O419" s="104"/>
      <c r="P419" s="105"/>
      <c r="Q419" s="105"/>
      <c r="S419" s="135"/>
      <c r="U419" s="136"/>
    </row>
    <row r="420" spans="1:21" ht="15" x14ac:dyDescent="0.25">
      <c r="A420" s="97">
        <v>450</v>
      </c>
      <c r="B420" s="98">
        <v>450086672</v>
      </c>
      <c r="C420" s="99" t="s">
        <v>521</v>
      </c>
      <c r="D420" s="98">
        <v>86</v>
      </c>
      <c r="E420" s="99" t="s">
        <v>119</v>
      </c>
      <c r="F420" s="98">
        <v>672</v>
      </c>
      <c r="G420" s="99" t="s">
        <v>408</v>
      </c>
      <c r="H420" s="100">
        <v>1</v>
      </c>
      <c r="I420" s="101"/>
      <c r="J420" s="102">
        <v>15641</v>
      </c>
      <c r="K420" s="102">
        <v>3260</v>
      </c>
      <c r="L420" s="102">
        <v>0</v>
      </c>
      <c r="M420" s="102">
        <v>1188</v>
      </c>
      <c r="N420" s="103">
        <v>20089</v>
      </c>
      <c r="O420" s="104"/>
      <c r="P420" s="105"/>
      <c r="Q420" s="105"/>
      <c r="S420" s="135"/>
      <c r="U420" s="136"/>
    </row>
    <row r="421" spans="1:21" ht="15" x14ac:dyDescent="0.25">
      <c r="A421" s="97">
        <v>450</v>
      </c>
      <c r="B421" s="98">
        <v>450086674</v>
      </c>
      <c r="C421" s="99" t="s">
        <v>521</v>
      </c>
      <c r="D421" s="98">
        <v>86</v>
      </c>
      <c r="E421" s="99" t="s">
        <v>119</v>
      </c>
      <c r="F421" s="98">
        <v>674</v>
      </c>
      <c r="G421" s="99" t="s">
        <v>410</v>
      </c>
      <c r="H421" s="100">
        <v>1</v>
      </c>
      <c r="I421" s="101"/>
      <c r="J421" s="102">
        <v>11037</v>
      </c>
      <c r="K421" s="102">
        <v>4490</v>
      </c>
      <c r="L421" s="102">
        <v>0</v>
      </c>
      <c r="M421" s="102">
        <v>1188</v>
      </c>
      <c r="N421" s="103">
        <v>16715</v>
      </c>
      <c r="O421" s="104"/>
      <c r="P421" s="105"/>
      <c r="Q421" s="105"/>
      <c r="S421" s="135"/>
      <c r="U421" s="136"/>
    </row>
    <row r="422" spans="1:21" ht="15" x14ac:dyDescent="0.25">
      <c r="A422" s="97">
        <v>450</v>
      </c>
      <c r="B422" s="98">
        <v>450086683</v>
      </c>
      <c r="C422" s="99" t="s">
        <v>521</v>
      </c>
      <c r="D422" s="98">
        <v>86</v>
      </c>
      <c r="E422" s="99" t="s">
        <v>119</v>
      </c>
      <c r="F422" s="98">
        <v>683</v>
      </c>
      <c r="G422" s="99" t="s">
        <v>413</v>
      </c>
      <c r="H422" s="100">
        <v>1</v>
      </c>
      <c r="I422" s="101"/>
      <c r="J422" s="102">
        <v>10664</v>
      </c>
      <c r="K422" s="102">
        <v>8776</v>
      </c>
      <c r="L422" s="102">
        <v>0</v>
      </c>
      <c r="M422" s="102">
        <v>1188</v>
      </c>
      <c r="N422" s="103">
        <v>20628</v>
      </c>
      <c r="O422" s="104"/>
      <c r="P422" s="105"/>
      <c r="Q422" s="105"/>
      <c r="S422" s="135"/>
      <c r="U422" s="136"/>
    </row>
    <row r="423" spans="1:21" ht="15" x14ac:dyDescent="0.25">
      <c r="A423" s="97">
        <v>453</v>
      </c>
      <c r="B423" s="98">
        <v>453137005</v>
      </c>
      <c r="C423" s="99" t="s">
        <v>522</v>
      </c>
      <c r="D423" s="98">
        <v>137</v>
      </c>
      <c r="E423" s="99" t="s">
        <v>170</v>
      </c>
      <c r="F423" s="98">
        <v>5</v>
      </c>
      <c r="G423" s="99" t="s">
        <v>38</v>
      </c>
      <c r="H423" s="100">
        <v>4</v>
      </c>
      <c r="I423" s="101"/>
      <c r="J423" s="102">
        <v>13005</v>
      </c>
      <c r="K423" s="102">
        <v>4589</v>
      </c>
      <c r="L423" s="102">
        <v>0</v>
      </c>
      <c r="M423" s="102">
        <v>1188</v>
      </c>
      <c r="N423" s="103">
        <v>18782</v>
      </c>
      <c r="O423" s="104"/>
      <c r="P423" s="105"/>
      <c r="Q423" s="105"/>
      <c r="S423" s="135"/>
      <c r="U423" s="136"/>
    </row>
    <row r="424" spans="1:21" ht="15" x14ac:dyDescent="0.25">
      <c r="A424" s="97">
        <v>453</v>
      </c>
      <c r="B424" s="98">
        <v>453137008</v>
      </c>
      <c r="C424" s="99" t="s">
        <v>522</v>
      </c>
      <c r="D424" s="98">
        <v>137</v>
      </c>
      <c r="E424" s="99" t="s">
        <v>170</v>
      </c>
      <c r="F424" s="98">
        <v>8</v>
      </c>
      <c r="G424" s="99" t="s">
        <v>41</v>
      </c>
      <c r="H424" s="100">
        <v>0.5</v>
      </c>
      <c r="I424" s="101"/>
      <c r="J424" s="102">
        <v>13695</v>
      </c>
      <c r="K424" s="102">
        <v>15866</v>
      </c>
      <c r="L424" s="102">
        <v>0</v>
      </c>
      <c r="M424" s="102">
        <v>1188</v>
      </c>
      <c r="N424" s="103">
        <v>30749</v>
      </c>
      <c r="O424" s="104"/>
      <c r="P424" s="105"/>
      <c r="Q424" s="105"/>
      <c r="S424" s="135"/>
      <c r="U424" s="136"/>
    </row>
    <row r="425" spans="1:21" ht="15" x14ac:dyDescent="0.25">
      <c r="A425" s="97">
        <v>453</v>
      </c>
      <c r="B425" s="98">
        <v>453137061</v>
      </c>
      <c r="C425" s="99" t="s">
        <v>522</v>
      </c>
      <c r="D425" s="98">
        <v>137</v>
      </c>
      <c r="E425" s="99" t="s">
        <v>170</v>
      </c>
      <c r="F425" s="98">
        <v>61</v>
      </c>
      <c r="G425" s="99" t="s">
        <v>94</v>
      </c>
      <c r="H425" s="100">
        <v>81.580000000000013</v>
      </c>
      <c r="I425" s="101"/>
      <c r="J425" s="102">
        <v>17329</v>
      </c>
      <c r="K425" s="102">
        <v>1451</v>
      </c>
      <c r="L425" s="102">
        <v>0</v>
      </c>
      <c r="M425" s="102">
        <v>1188</v>
      </c>
      <c r="N425" s="103">
        <v>19968</v>
      </c>
      <c r="O425" s="104"/>
      <c r="P425" s="105"/>
      <c r="Q425" s="105"/>
      <c r="S425" s="135"/>
      <c r="U425" s="136"/>
    </row>
    <row r="426" spans="1:21" ht="15" x14ac:dyDescent="0.25">
      <c r="A426" s="97">
        <v>453</v>
      </c>
      <c r="B426" s="98">
        <v>453137087</v>
      </c>
      <c r="C426" s="99" t="s">
        <v>522</v>
      </c>
      <c r="D426" s="98">
        <v>137</v>
      </c>
      <c r="E426" s="99" t="s">
        <v>170</v>
      </c>
      <c r="F426" s="98">
        <v>87</v>
      </c>
      <c r="G426" s="99" t="s">
        <v>120</v>
      </c>
      <c r="H426" s="100">
        <v>0.5</v>
      </c>
      <c r="I426" s="101"/>
      <c r="J426" s="102">
        <v>13646</v>
      </c>
      <c r="K426" s="102">
        <v>4281</v>
      </c>
      <c r="L426" s="102">
        <v>0</v>
      </c>
      <c r="M426" s="102">
        <v>1188</v>
      </c>
      <c r="N426" s="103">
        <v>19115</v>
      </c>
      <c r="O426" s="104"/>
      <c r="P426" s="105"/>
      <c r="Q426" s="105"/>
      <c r="S426" s="135"/>
      <c r="U426" s="136"/>
    </row>
    <row r="427" spans="1:21" ht="15" x14ac:dyDescent="0.25">
      <c r="A427" s="97">
        <v>453</v>
      </c>
      <c r="B427" s="98">
        <v>453137127</v>
      </c>
      <c r="C427" s="99" t="s">
        <v>522</v>
      </c>
      <c r="D427" s="98">
        <v>137</v>
      </c>
      <c r="E427" s="99" t="s">
        <v>170</v>
      </c>
      <c r="F427" s="98">
        <v>127</v>
      </c>
      <c r="G427" s="99" t="s">
        <v>160</v>
      </c>
      <c r="H427" s="100">
        <v>0.2</v>
      </c>
      <c r="I427" s="101"/>
      <c r="J427" s="102">
        <v>13445</v>
      </c>
      <c r="K427" s="102">
        <v>13507</v>
      </c>
      <c r="L427" s="102">
        <v>0</v>
      </c>
      <c r="M427" s="102">
        <v>1188</v>
      </c>
      <c r="N427" s="103">
        <v>28140</v>
      </c>
      <c r="O427" s="104"/>
      <c r="P427" s="105"/>
      <c r="Q427" s="105"/>
      <c r="S427" s="135"/>
      <c r="U427" s="136"/>
    </row>
    <row r="428" spans="1:21" ht="15" x14ac:dyDescent="0.25">
      <c r="A428" s="97">
        <v>453</v>
      </c>
      <c r="B428" s="98">
        <v>453137137</v>
      </c>
      <c r="C428" s="99" t="s">
        <v>522</v>
      </c>
      <c r="D428" s="98">
        <v>137</v>
      </c>
      <c r="E428" s="99" t="s">
        <v>170</v>
      </c>
      <c r="F428" s="98">
        <v>137</v>
      </c>
      <c r="G428" s="99" t="s">
        <v>170</v>
      </c>
      <c r="H428" s="100">
        <v>474.50000000000011</v>
      </c>
      <c r="I428" s="101"/>
      <c r="J428" s="102">
        <v>19068</v>
      </c>
      <c r="K428" s="102">
        <v>334</v>
      </c>
      <c r="L428" s="102">
        <v>1213.8988408851419</v>
      </c>
      <c r="M428" s="102">
        <v>1188</v>
      </c>
      <c r="N428" s="103">
        <v>21803.898840885144</v>
      </c>
      <c r="O428" s="104"/>
      <c r="P428" s="105"/>
      <c r="Q428" s="105"/>
      <c r="S428" s="135"/>
      <c r="U428" s="136"/>
    </row>
    <row r="429" spans="1:21" ht="15" x14ac:dyDescent="0.25">
      <c r="A429" s="97">
        <v>453</v>
      </c>
      <c r="B429" s="98">
        <v>453137161</v>
      </c>
      <c r="C429" s="99" t="s">
        <v>522</v>
      </c>
      <c r="D429" s="98">
        <v>137</v>
      </c>
      <c r="E429" s="99" t="s">
        <v>170</v>
      </c>
      <c r="F429" s="98">
        <v>161</v>
      </c>
      <c r="G429" s="99" t="s">
        <v>194</v>
      </c>
      <c r="H429" s="100">
        <v>1.2</v>
      </c>
      <c r="I429" s="101"/>
      <c r="J429" s="102">
        <v>17314</v>
      </c>
      <c r="K429" s="102">
        <v>6264</v>
      </c>
      <c r="L429" s="102">
        <v>0</v>
      </c>
      <c r="M429" s="102">
        <v>1188</v>
      </c>
      <c r="N429" s="103">
        <v>24766</v>
      </c>
      <c r="O429" s="104"/>
      <c r="P429" s="105"/>
      <c r="Q429" s="105"/>
      <c r="S429" s="135"/>
      <c r="U429" s="136"/>
    </row>
    <row r="430" spans="1:21" ht="15" x14ac:dyDescent="0.25">
      <c r="A430" s="97">
        <v>453</v>
      </c>
      <c r="B430" s="98">
        <v>453137210</v>
      </c>
      <c r="C430" s="99" t="s">
        <v>522</v>
      </c>
      <c r="D430" s="98">
        <v>137</v>
      </c>
      <c r="E430" s="99" t="s">
        <v>170</v>
      </c>
      <c r="F430" s="98">
        <v>210</v>
      </c>
      <c r="G430" s="99" t="s">
        <v>243</v>
      </c>
      <c r="H430" s="100">
        <v>3</v>
      </c>
      <c r="I430" s="101"/>
      <c r="J430" s="102">
        <v>16320</v>
      </c>
      <c r="K430" s="102">
        <v>6862</v>
      </c>
      <c r="L430" s="102">
        <v>0</v>
      </c>
      <c r="M430" s="102">
        <v>1188</v>
      </c>
      <c r="N430" s="103">
        <v>24370</v>
      </c>
      <c r="O430" s="104"/>
      <c r="P430" s="105"/>
      <c r="Q430" s="105"/>
      <c r="S430" s="135"/>
      <c r="U430" s="136"/>
    </row>
    <row r="431" spans="1:21" ht="15" x14ac:dyDescent="0.25">
      <c r="A431" s="97">
        <v>453</v>
      </c>
      <c r="B431" s="98">
        <v>453137227</v>
      </c>
      <c r="C431" s="99" t="s">
        <v>522</v>
      </c>
      <c r="D431" s="98">
        <v>137</v>
      </c>
      <c r="E431" s="99" t="s">
        <v>170</v>
      </c>
      <c r="F431" s="98">
        <v>227</v>
      </c>
      <c r="G431" s="99" t="s">
        <v>260</v>
      </c>
      <c r="H431" s="100">
        <v>0.87</v>
      </c>
      <c r="I431" s="101"/>
      <c r="J431" s="102">
        <v>15976</v>
      </c>
      <c r="K431" s="102">
        <v>3213</v>
      </c>
      <c r="L431" s="102">
        <v>0</v>
      </c>
      <c r="M431" s="102">
        <v>1188</v>
      </c>
      <c r="N431" s="103">
        <v>20377</v>
      </c>
      <c r="O431" s="104"/>
      <c r="P431" s="105"/>
      <c r="Q431" s="105"/>
      <c r="S431" s="135"/>
      <c r="U431" s="136"/>
    </row>
    <row r="432" spans="1:21" ht="15" x14ac:dyDescent="0.25">
      <c r="A432" s="97">
        <v>453</v>
      </c>
      <c r="B432" s="98">
        <v>453137253</v>
      </c>
      <c r="C432" s="99" t="s">
        <v>522</v>
      </c>
      <c r="D432" s="98">
        <v>137</v>
      </c>
      <c r="E432" s="99" t="s">
        <v>170</v>
      </c>
      <c r="F432" s="98">
        <v>253</v>
      </c>
      <c r="G432" s="99" t="s">
        <v>286</v>
      </c>
      <c r="H432" s="100">
        <v>0.77</v>
      </c>
      <c r="I432" s="101"/>
      <c r="J432" s="102">
        <v>17428</v>
      </c>
      <c r="K432" s="102">
        <v>28982</v>
      </c>
      <c r="L432" s="102">
        <v>0</v>
      </c>
      <c r="M432" s="102">
        <v>1188</v>
      </c>
      <c r="N432" s="103">
        <v>47598</v>
      </c>
      <c r="O432" s="104"/>
      <c r="P432" s="105"/>
      <c r="Q432" s="105"/>
      <c r="S432" s="135"/>
      <c r="U432" s="136"/>
    </row>
    <row r="433" spans="1:21" ht="15" x14ac:dyDescent="0.25">
      <c r="A433" s="97">
        <v>453</v>
      </c>
      <c r="B433" s="98">
        <v>453137278</v>
      </c>
      <c r="C433" s="99" t="s">
        <v>522</v>
      </c>
      <c r="D433" s="98">
        <v>137</v>
      </c>
      <c r="E433" s="99" t="s">
        <v>170</v>
      </c>
      <c r="F433" s="98">
        <v>278</v>
      </c>
      <c r="G433" s="99" t="s">
        <v>311</v>
      </c>
      <c r="H433" s="100">
        <v>3.58</v>
      </c>
      <c r="I433" s="101"/>
      <c r="J433" s="102">
        <v>14855</v>
      </c>
      <c r="K433" s="102">
        <v>3425</v>
      </c>
      <c r="L433" s="102">
        <v>0</v>
      </c>
      <c r="M433" s="102">
        <v>1188</v>
      </c>
      <c r="N433" s="103">
        <v>19468</v>
      </c>
      <c r="O433" s="104"/>
      <c r="P433" s="105"/>
      <c r="Q433" s="105"/>
      <c r="S433" s="135"/>
      <c r="U433" s="136"/>
    </row>
    <row r="434" spans="1:21" ht="15" x14ac:dyDescent="0.25">
      <c r="A434" s="97">
        <v>453</v>
      </c>
      <c r="B434" s="98">
        <v>453137281</v>
      </c>
      <c r="C434" s="99" t="s">
        <v>522</v>
      </c>
      <c r="D434" s="98">
        <v>137</v>
      </c>
      <c r="E434" s="99" t="s">
        <v>170</v>
      </c>
      <c r="F434" s="98">
        <v>281</v>
      </c>
      <c r="G434" s="99" t="s">
        <v>314</v>
      </c>
      <c r="H434" s="100">
        <v>119.76000000000002</v>
      </c>
      <c r="I434" s="101"/>
      <c r="J434" s="102">
        <v>18200</v>
      </c>
      <c r="K434" s="102">
        <v>31</v>
      </c>
      <c r="L434" s="102">
        <v>0</v>
      </c>
      <c r="M434" s="102">
        <v>1188</v>
      </c>
      <c r="N434" s="103">
        <v>19419</v>
      </c>
      <c r="O434" s="104"/>
      <c r="P434" s="105"/>
      <c r="Q434" s="105"/>
      <c r="S434" s="135"/>
      <c r="U434" s="136"/>
    </row>
    <row r="435" spans="1:21" ht="15" x14ac:dyDescent="0.25">
      <c r="A435" s="97">
        <v>453</v>
      </c>
      <c r="B435" s="98">
        <v>453137309</v>
      </c>
      <c r="C435" s="99" t="s">
        <v>522</v>
      </c>
      <c r="D435" s="98">
        <v>137</v>
      </c>
      <c r="E435" s="99" t="s">
        <v>170</v>
      </c>
      <c r="F435" s="98">
        <v>309</v>
      </c>
      <c r="G435" s="99" t="s">
        <v>342</v>
      </c>
      <c r="H435" s="100">
        <v>0.22</v>
      </c>
      <c r="I435" s="101"/>
      <c r="J435" s="102">
        <v>18147</v>
      </c>
      <c r="K435" s="102">
        <v>0</v>
      </c>
      <c r="L435" s="102">
        <v>0</v>
      </c>
      <c r="M435" s="102">
        <v>1188</v>
      </c>
      <c r="N435" s="103">
        <v>19335</v>
      </c>
      <c r="O435" s="104"/>
      <c r="P435" s="105"/>
      <c r="Q435" s="105"/>
      <c r="S435" s="135"/>
      <c r="U435" s="136"/>
    </row>
    <row r="436" spans="1:21" ht="15" x14ac:dyDescent="0.25">
      <c r="A436" s="97">
        <v>453</v>
      </c>
      <c r="B436" s="98">
        <v>453137325</v>
      </c>
      <c r="C436" s="99" t="s">
        <v>522</v>
      </c>
      <c r="D436" s="98">
        <v>137</v>
      </c>
      <c r="E436" s="99" t="s">
        <v>170</v>
      </c>
      <c r="F436" s="98">
        <v>325</v>
      </c>
      <c r="G436" s="99" t="s">
        <v>358</v>
      </c>
      <c r="H436" s="100">
        <v>1</v>
      </c>
      <c r="I436" s="101"/>
      <c r="J436" s="102">
        <v>10851</v>
      </c>
      <c r="K436" s="102">
        <v>679</v>
      </c>
      <c r="L436" s="102">
        <v>0</v>
      </c>
      <c r="M436" s="102">
        <v>1188</v>
      </c>
      <c r="N436" s="103">
        <v>12718</v>
      </c>
      <c r="O436" s="104"/>
      <c r="P436" s="105"/>
      <c r="Q436" s="105"/>
      <c r="S436" s="135"/>
      <c r="U436" s="136"/>
    </row>
    <row r="437" spans="1:21" ht="15" x14ac:dyDescent="0.25">
      <c r="A437" s="97">
        <v>453</v>
      </c>
      <c r="B437" s="98">
        <v>453137332</v>
      </c>
      <c r="C437" s="99" t="s">
        <v>522</v>
      </c>
      <c r="D437" s="98">
        <v>137</v>
      </c>
      <c r="E437" s="99" t="s">
        <v>170</v>
      </c>
      <c r="F437" s="98">
        <v>332</v>
      </c>
      <c r="G437" s="99" t="s">
        <v>365</v>
      </c>
      <c r="H437" s="100">
        <v>7.28</v>
      </c>
      <c r="I437" s="101"/>
      <c r="J437" s="102">
        <v>16980</v>
      </c>
      <c r="K437" s="102">
        <v>839</v>
      </c>
      <c r="L437" s="102">
        <v>0</v>
      </c>
      <c r="M437" s="102">
        <v>1188</v>
      </c>
      <c r="N437" s="103">
        <v>19007</v>
      </c>
      <c r="O437" s="104"/>
      <c r="P437" s="105"/>
      <c r="Q437" s="105"/>
      <c r="S437" s="135"/>
      <c r="U437" s="136"/>
    </row>
    <row r="438" spans="1:21" ht="15" x14ac:dyDescent="0.25">
      <c r="A438" s="97">
        <v>454</v>
      </c>
      <c r="B438" s="98">
        <v>454149009</v>
      </c>
      <c r="C438" s="99" t="s">
        <v>523</v>
      </c>
      <c r="D438" s="98">
        <v>149</v>
      </c>
      <c r="E438" s="99" t="s">
        <v>182</v>
      </c>
      <c r="F438" s="98">
        <v>9</v>
      </c>
      <c r="G438" s="99" t="s">
        <v>42</v>
      </c>
      <c r="H438" s="100">
        <v>1.46</v>
      </c>
      <c r="I438" s="101"/>
      <c r="J438" s="102">
        <v>15802</v>
      </c>
      <c r="K438" s="102">
        <v>10991</v>
      </c>
      <c r="L438" s="102">
        <v>0</v>
      </c>
      <c r="M438" s="102">
        <v>1188</v>
      </c>
      <c r="N438" s="103">
        <v>27981</v>
      </c>
      <c r="O438" s="104"/>
      <c r="P438" s="105"/>
      <c r="Q438" s="105"/>
      <c r="S438" s="135"/>
      <c r="U438" s="136"/>
    </row>
    <row r="439" spans="1:21" ht="15" x14ac:dyDescent="0.25">
      <c r="A439" s="97">
        <v>454</v>
      </c>
      <c r="B439" s="98">
        <v>454149056</v>
      </c>
      <c r="C439" s="99" t="s">
        <v>523</v>
      </c>
      <c r="D439" s="98">
        <v>149</v>
      </c>
      <c r="E439" s="99" t="s">
        <v>182</v>
      </c>
      <c r="F439" s="98">
        <v>56</v>
      </c>
      <c r="G439" s="99" t="s">
        <v>89</v>
      </c>
      <c r="H439" s="100">
        <v>1</v>
      </c>
      <c r="I439" s="101"/>
      <c r="J439" s="102">
        <v>12910</v>
      </c>
      <c r="K439" s="102">
        <v>3828</v>
      </c>
      <c r="L439" s="102">
        <v>0</v>
      </c>
      <c r="M439" s="102">
        <v>1188</v>
      </c>
      <c r="N439" s="103">
        <v>17926</v>
      </c>
      <c r="O439" s="104"/>
      <c r="P439" s="105"/>
      <c r="Q439" s="105"/>
      <c r="S439" s="135"/>
      <c r="U439" s="136"/>
    </row>
    <row r="440" spans="1:21" ht="15" x14ac:dyDescent="0.25">
      <c r="A440" s="97">
        <v>454</v>
      </c>
      <c r="B440" s="98">
        <v>454149103</v>
      </c>
      <c r="C440" s="99" t="s">
        <v>523</v>
      </c>
      <c r="D440" s="98">
        <v>149</v>
      </c>
      <c r="E440" s="99" t="s">
        <v>182</v>
      </c>
      <c r="F440" s="98">
        <v>103</v>
      </c>
      <c r="G440" s="99" t="s">
        <v>136</v>
      </c>
      <c r="H440" s="100">
        <v>1.54</v>
      </c>
      <c r="I440" s="101"/>
      <c r="J440" s="102">
        <v>16953</v>
      </c>
      <c r="K440" s="102">
        <v>0</v>
      </c>
      <c r="L440" s="102">
        <v>0</v>
      </c>
      <c r="M440" s="102">
        <v>1188</v>
      </c>
      <c r="N440" s="103">
        <v>18141</v>
      </c>
      <c r="O440" s="104"/>
      <c r="P440" s="105"/>
      <c r="Q440" s="105"/>
      <c r="S440" s="135"/>
      <c r="U440" s="136"/>
    </row>
    <row r="441" spans="1:21" ht="15" x14ac:dyDescent="0.25">
      <c r="A441" s="97">
        <v>454</v>
      </c>
      <c r="B441" s="98">
        <v>454149128</v>
      </c>
      <c r="C441" s="99" t="s">
        <v>523</v>
      </c>
      <c r="D441" s="98">
        <v>149</v>
      </c>
      <c r="E441" s="99" t="s">
        <v>182</v>
      </c>
      <c r="F441" s="98">
        <v>128</v>
      </c>
      <c r="G441" s="99" t="s">
        <v>161</v>
      </c>
      <c r="H441" s="100">
        <v>22.06</v>
      </c>
      <c r="I441" s="101"/>
      <c r="J441" s="102">
        <v>16694</v>
      </c>
      <c r="K441" s="102">
        <v>943</v>
      </c>
      <c r="L441" s="102">
        <v>0</v>
      </c>
      <c r="M441" s="102">
        <v>1188</v>
      </c>
      <c r="N441" s="103">
        <v>18825</v>
      </c>
      <c r="O441" s="104"/>
      <c r="P441" s="105"/>
      <c r="Q441" s="105"/>
      <c r="S441" s="135"/>
      <c r="U441" s="136"/>
    </row>
    <row r="442" spans="1:21" ht="15" x14ac:dyDescent="0.25">
      <c r="A442" s="97">
        <v>454</v>
      </c>
      <c r="B442" s="98">
        <v>454149149</v>
      </c>
      <c r="C442" s="99" t="s">
        <v>523</v>
      </c>
      <c r="D442" s="98">
        <v>149</v>
      </c>
      <c r="E442" s="99" t="s">
        <v>182</v>
      </c>
      <c r="F442" s="98">
        <v>149</v>
      </c>
      <c r="G442" s="99" t="s">
        <v>182</v>
      </c>
      <c r="H442" s="100">
        <v>807.49</v>
      </c>
      <c r="I442" s="101"/>
      <c r="J442" s="102">
        <v>19152</v>
      </c>
      <c r="K442" s="102">
        <v>138</v>
      </c>
      <c r="L442" s="102">
        <v>524.42507027950808</v>
      </c>
      <c r="M442" s="102">
        <v>1188</v>
      </c>
      <c r="N442" s="103">
        <v>21002.425070279507</v>
      </c>
      <c r="O442" s="104"/>
      <c r="P442" s="105"/>
      <c r="Q442" s="105"/>
      <c r="S442" s="135"/>
      <c r="U442" s="136"/>
    </row>
    <row r="443" spans="1:21" ht="15" x14ac:dyDescent="0.25">
      <c r="A443" s="97">
        <v>454</v>
      </c>
      <c r="B443" s="98">
        <v>454149181</v>
      </c>
      <c r="C443" s="99" t="s">
        <v>523</v>
      </c>
      <c r="D443" s="98">
        <v>149</v>
      </c>
      <c r="E443" s="99" t="s">
        <v>182</v>
      </c>
      <c r="F443" s="98">
        <v>181</v>
      </c>
      <c r="G443" s="99" t="s">
        <v>214</v>
      </c>
      <c r="H443" s="100">
        <v>63</v>
      </c>
      <c r="I443" s="101"/>
      <c r="J443" s="102">
        <v>16378</v>
      </c>
      <c r="K443" s="102">
        <v>109</v>
      </c>
      <c r="L443" s="102">
        <v>0</v>
      </c>
      <c r="M443" s="102">
        <v>1188</v>
      </c>
      <c r="N443" s="103">
        <v>17675</v>
      </c>
      <c r="O443" s="104"/>
      <c r="P443" s="105"/>
      <c r="Q443" s="105"/>
      <c r="S443" s="135"/>
      <c r="U443" s="136"/>
    </row>
    <row r="444" spans="1:21" ht="15" x14ac:dyDescent="0.25">
      <c r="A444" s="97">
        <v>454</v>
      </c>
      <c r="B444" s="98">
        <v>454149211</v>
      </c>
      <c r="C444" s="99" t="s">
        <v>523</v>
      </c>
      <c r="D444" s="98">
        <v>149</v>
      </c>
      <c r="E444" s="99" t="s">
        <v>182</v>
      </c>
      <c r="F444" s="98">
        <v>211</v>
      </c>
      <c r="G444" s="99" t="s">
        <v>244</v>
      </c>
      <c r="H444" s="100">
        <v>2</v>
      </c>
      <c r="I444" s="101"/>
      <c r="J444" s="102">
        <v>13451</v>
      </c>
      <c r="K444" s="102">
        <v>3861</v>
      </c>
      <c r="L444" s="102">
        <v>0</v>
      </c>
      <c r="M444" s="102">
        <v>1188</v>
      </c>
      <c r="N444" s="103">
        <v>18500</v>
      </c>
      <c r="O444" s="104"/>
      <c r="P444" s="105"/>
      <c r="Q444" s="105"/>
      <c r="S444" s="135"/>
      <c r="U444" s="136"/>
    </row>
    <row r="445" spans="1:21" ht="15" x14ac:dyDescent="0.25">
      <c r="A445" s="97">
        <v>455</v>
      </c>
      <c r="B445" s="98">
        <v>455128128</v>
      </c>
      <c r="C445" s="99" t="s">
        <v>524</v>
      </c>
      <c r="D445" s="98">
        <v>128</v>
      </c>
      <c r="E445" s="99" t="s">
        <v>161</v>
      </c>
      <c r="F445" s="98">
        <v>128</v>
      </c>
      <c r="G445" s="99" t="s">
        <v>161</v>
      </c>
      <c r="H445" s="100">
        <v>292.72000000000003</v>
      </c>
      <c r="I445" s="101"/>
      <c r="J445" s="102">
        <v>14504</v>
      </c>
      <c r="K445" s="102">
        <v>819</v>
      </c>
      <c r="L445" s="102">
        <v>0</v>
      </c>
      <c r="M445" s="102">
        <v>1188</v>
      </c>
      <c r="N445" s="103">
        <v>16511</v>
      </c>
      <c r="O445" s="104"/>
      <c r="P445" s="105"/>
      <c r="Q445" s="105"/>
      <c r="S445" s="135"/>
      <c r="U445" s="136"/>
    </row>
    <row r="446" spans="1:21" ht="15" x14ac:dyDescent="0.25">
      <c r="A446" s="97">
        <v>455</v>
      </c>
      <c r="B446" s="98">
        <v>455128149</v>
      </c>
      <c r="C446" s="99" t="s">
        <v>524</v>
      </c>
      <c r="D446" s="98">
        <v>128</v>
      </c>
      <c r="E446" s="99" t="s">
        <v>161</v>
      </c>
      <c r="F446" s="98">
        <v>149</v>
      </c>
      <c r="G446" s="99" t="s">
        <v>182</v>
      </c>
      <c r="H446" s="100">
        <v>4</v>
      </c>
      <c r="I446" s="101"/>
      <c r="J446" s="102">
        <v>15187</v>
      </c>
      <c r="K446" s="102">
        <v>109</v>
      </c>
      <c r="L446" s="102">
        <v>0</v>
      </c>
      <c r="M446" s="102">
        <v>1188</v>
      </c>
      <c r="N446" s="103">
        <v>16484</v>
      </c>
      <c r="O446" s="104"/>
      <c r="P446" s="105"/>
      <c r="Q446" s="105"/>
      <c r="S446" s="135"/>
      <c r="U446" s="136"/>
    </row>
    <row r="447" spans="1:21" ht="15" x14ac:dyDescent="0.25">
      <c r="A447" s="97">
        <v>455</v>
      </c>
      <c r="B447" s="98">
        <v>455128181</v>
      </c>
      <c r="C447" s="99" t="s">
        <v>524</v>
      </c>
      <c r="D447" s="98">
        <v>128</v>
      </c>
      <c r="E447" s="99" t="s">
        <v>161</v>
      </c>
      <c r="F447" s="98">
        <v>181</v>
      </c>
      <c r="G447" s="99" t="s">
        <v>214</v>
      </c>
      <c r="H447" s="100">
        <v>1.42</v>
      </c>
      <c r="I447" s="101"/>
      <c r="J447" s="102">
        <v>13604</v>
      </c>
      <c r="K447" s="102">
        <v>91</v>
      </c>
      <c r="L447" s="102">
        <v>0</v>
      </c>
      <c r="M447" s="102">
        <v>1188</v>
      </c>
      <c r="N447" s="103">
        <v>14883</v>
      </c>
      <c r="O447" s="104"/>
      <c r="P447" s="105"/>
      <c r="Q447" s="105"/>
      <c r="S447" s="135"/>
      <c r="U447" s="136"/>
    </row>
    <row r="448" spans="1:21" ht="15" x14ac:dyDescent="0.25">
      <c r="A448" s="97">
        <v>455</v>
      </c>
      <c r="B448" s="98">
        <v>455128745</v>
      </c>
      <c r="C448" s="99" t="s">
        <v>524</v>
      </c>
      <c r="D448" s="98">
        <v>128</v>
      </c>
      <c r="E448" s="99" t="s">
        <v>161</v>
      </c>
      <c r="F448" s="98">
        <v>745</v>
      </c>
      <c r="G448" s="99" t="s">
        <v>430</v>
      </c>
      <c r="H448" s="100">
        <v>5</v>
      </c>
      <c r="I448" s="101"/>
      <c r="J448" s="102">
        <v>10913</v>
      </c>
      <c r="K448" s="102">
        <v>4773</v>
      </c>
      <c r="L448" s="102">
        <v>0</v>
      </c>
      <c r="M448" s="102">
        <v>1188</v>
      </c>
      <c r="N448" s="103">
        <v>16874</v>
      </c>
      <c r="O448" s="104"/>
      <c r="P448" s="105"/>
      <c r="Q448" s="105"/>
      <c r="S448" s="135"/>
      <c r="U448" s="136"/>
    </row>
    <row r="449" spans="1:21" ht="15" x14ac:dyDescent="0.25">
      <c r="A449" s="97">
        <v>455</v>
      </c>
      <c r="B449" s="98">
        <v>455128773</v>
      </c>
      <c r="C449" s="99" t="s">
        <v>524</v>
      </c>
      <c r="D449" s="98">
        <v>128</v>
      </c>
      <c r="E449" s="99" t="s">
        <v>161</v>
      </c>
      <c r="F449" s="98">
        <v>773</v>
      </c>
      <c r="G449" s="99" t="s">
        <v>440</v>
      </c>
      <c r="H449" s="100">
        <v>2.39</v>
      </c>
      <c r="I449" s="101"/>
      <c r="J449" s="102">
        <v>13973</v>
      </c>
      <c r="K449" s="102">
        <v>8063</v>
      </c>
      <c r="L449" s="102">
        <v>0</v>
      </c>
      <c r="M449" s="102">
        <v>1188</v>
      </c>
      <c r="N449" s="103">
        <v>23224</v>
      </c>
      <c r="O449" s="104"/>
      <c r="P449" s="105"/>
      <c r="Q449" s="105"/>
      <c r="S449" s="135"/>
      <c r="U449" s="136"/>
    </row>
    <row r="450" spans="1:21" ht="15" x14ac:dyDescent="0.25">
      <c r="A450" s="97">
        <v>456</v>
      </c>
      <c r="B450" s="98">
        <v>456160009</v>
      </c>
      <c r="C450" s="99" t="s">
        <v>525</v>
      </c>
      <c r="D450" s="98">
        <v>160</v>
      </c>
      <c r="E450" s="99" t="s">
        <v>193</v>
      </c>
      <c r="F450" s="98">
        <v>9</v>
      </c>
      <c r="G450" s="99" t="s">
        <v>42</v>
      </c>
      <c r="H450" s="100">
        <v>1</v>
      </c>
      <c r="I450" s="101"/>
      <c r="J450" s="102">
        <v>11037</v>
      </c>
      <c r="K450" s="102">
        <v>7677</v>
      </c>
      <c r="L450" s="102">
        <v>0</v>
      </c>
      <c r="M450" s="102">
        <v>1188</v>
      </c>
      <c r="N450" s="103">
        <v>19902</v>
      </c>
      <c r="O450" s="104"/>
      <c r="P450" s="105"/>
      <c r="Q450" s="105"/>
      <c r="S450" s="135"/>
      <c r="U450" s="136"/>
    </row>
    <row r="451" spans="1:21" ht="15" x14ac:dyDescent="0.25">
      <c r="A451" s="97">
        <v>456</v>
      </c>
      <c r="B451" s="98">
        <v>456160031</v>
      </c>
      <c r="C451" s="99" t="s">
        <v>525</v>
      </c>
      <c r="D451" s="98">
        <v>160</v>
      </c>
      <c r="E451" s="99" t="s">
        <v>193</v>
      </c>
      <c r="F451" s="98">
        <v>31</v>
      </c>
      <c r="G451" s="99" t="s">
        <v>64</v>
      </c>
      <c r="H451" s="100">
        <v>4</v>
      </c>
      <c r="I451" s="101"/>
      <c r="J451" s="102">
        <v>13481</v>
      </c>
      <c r="K451" s="102">
        <v>5685</v>
      </c>
      <c r="L451" s="102">
        <v>0</v>
      </c>
      <c r="M451" s="102">
        <v>1188</v>
      </c>
      <c r="N451" s="103">
        <v>20354</v>
      </c>
      <c r="O451" s="104"/>
      <c r="P451" s="105"/>
      <c r="Q451" s="105"/>
      <c r="S451" s="135"/>
      <c r="U451" s="136"/>
    </row>
    <row r="452" spans="1:21" ht="15" x14ac:dyDescent="0.25">
      <c r="A452" s="97">
        <v>456</v>
      </c>
      <c r="B452" s="98">
        <v>456160056</v>
      </c>
      <c r="C452" s="99" t="s">
        <v>525</v>
      </c>
      <c r="D452" s="98">
        <v>160</v>
      </c>
      <c r="E452" s="99" t="s">
        <v>193</v>
      </c>
      <c r="F452" s="98">
        <v>56</v>
      </c>
      <c r="G452" s="99" t="s">
        <v>89</v>
      </c>
      <c r="H452" s="100">
        <v>3.7800000000000002</v>
      </c>
      <c r="I452" s="101"/>
      <c r="J452" s="102">
        <v>13199</v>
      </c>
      <c r="K452" s="102">
        <v>3914</v>
      </c>
      <c r="L452" s="102">
        <v>0</v>
      </c>
      <c r="M452" s="102">
        <v>1188</v>
      </c>
      <c r="N452" s="103">
        <v>18301</v>
      </c>
      <c r="O452" s="104"/>
      <c r="P452" s="105"/>
      <c r="Q452" s="105"/>
      <c r="S452" s="135"/>
      <c r="U452" s="136"/>
    </row>
    <row r="453" spans="1:21" ht="15" x14ac:dyDescent="0.25">
      <c r="A453" s="97">
        <v>456</v>
      </c>
      <c r="B453" s="98">
        <v>456160079</v>
      </c>
      <c r="C453" s="99" t="s">
        <v>525</v>
      </c>
      <c r="D453" s="98">
        <v>160</v>
      </c>
      <c r="E453" s="99" t="s">
        <v>193</v>
      </c>
      <c r="F453" s="98">
        <v>79</v>
      </c>
      <c r="G453" s="99" t="s">
        <v>112</v>
      </c>
      <c r="H453" s="100">
        <v>44.02</v>
      </c>
      <c r="I453" s="101"/>
      <c r="J453" s="102">
        <v>17121</v>
      </c>
      <c r="K453" s="102">
        <v>290</v>
      </c>
      <c r="L453" s="102">
        <v>0</v>
      </c>
      <c r="M453" s="102">
        <v>1188</v>
      </c>
      <c r="N453" s="103">
        <v>18599</v>
      </c>
      <c r="O453" s="104"/>
      <c r="P453" s="105"/>
      <c r="Q453" s="105"/>
      <c r="S453" s="135"/>
      <c r="U453" s="136"/>
    </row>
    <row r="454" spans="1:21" ht="15" x14ac:dyDescent="0.25">
      <c r="A454" s="97">
        <v>456</v>
      </c>
      <c r="B454" s="98">
        <v>456160149</v>
      </c>
      <c r="C454" s="99" t="s">
        <v>525</v>
      </c>
      <c r="D454" s="98">
        <v>160</v>
      </c>
      <c r="E454" s="99" t="s">
        <v>193</v>
      </c>
      <c r="F454" s="98">
        <v>149</v>
      </c>
      <c r="G454" s="99" t="s">
        <v>182</v>
      </c>
      <c r="H454" s="100">
        <v>4.12</v>
      </c>
      <c r="I454" s="101"/>
      <c r="J454" s="102">
        <v>17636</v>
      </c>
      <c r="K454" s="102">
        <v>127</v>
      </c>
      <c r="L454" s="102">
        <v>0</v>
      </c>
      <c r="M454" s="102">
        <v>1188</v>
      </c>
      <c r="N454" s="103">
        <v>18951</v>
      </c>
      <c r="O454" s="104"/>
      <c r="P454" s="105"/>
      <c r="Q454" s="105"/>
      <c r="S454" s="135"/>
      <c r="U454" s="136"/>
    </row>
    <row r="455" spans="1:21" ht="15" x14ac:dyDescent="0.25">
      <c r="A455" s="97">
        <v>456</v>
      </c>
      <c r="B455" s="98">
        <v>456160153</v>
      </c>
      <c r="C455" s="99" t="s">
        <v>525</v>
      </c>
      <c r="D455" s="98">
        <v>160</v>
      </c>
      <c r="E455" s="99" t="s">
        <v>193</v>
      </c>
      <c r="F455" s="98">
        <v>153</v>
      </c>
      <c r="G455" s="99" t="s">
        <v>186</v>
      </c>
      <c r="H455" s="100">
        <v>0.32</v>
      </c>
      <c r="I455" s="101"/>
      <c r="J455" s="102">
        <v>21023</v>
      </c>
      <c r="K455" s="102">
        <v>40</v>
      </c>
      <c r="L455" s="102">
        <v>0</v>
      </c>
      <c r="M455" s="102">
        <v>1188</v>
      </c>
      <c r="N455" s="103">
        <v>22251</v>
      </c>
      <c r="O455" s="104"/>
      <c r="P455" s="105"/>
      <c r="Q455" s="105"/>
      <c r="S455" s="135"/>
      <c r="U455" s="136"/>
    </row>
    <row r="456" spans="1:21" ht="15" x14ac:dyDescent="0.25">
      <c r="A456" s="97">
        <v>456</v>
      </c>
      <c r="B456" s="98">
        <v>456160155</v>
      </c>
      <c r="C456" s="99" t="s">
        <v>525</v>
      </c>
      <c r="D456" s="98">
        <v>160</v>
      </c>
      <c r="E456" s="99" t="s">
        <v>193</v>
      </c>
      <c r="F456" s="98">
        <v>155</v>
      </c>
      <c r="G456" s="99" t="s">
        <v>188</v>
      </c>
      <c r="H456" s="100">
        <v>2</v>
      </c>
      <c r="I456" s="101"/>
      <c r="J456" s="102">
        <v>13350</v>
      </c>
      <c r="K456" s="102">
        <v>11568</v>
      </c>
      <c r="L456" s="102">
        <v>0</v>
      </c>
      <c r="M456" s="102">
        <v>1188</v>
      </c>
      <c r="N456" s="103">
        <v>26106</v>
      </c>
      <c r="O456" s="104"/>
      <c r="P456" s="105"/>
      <c r="Q456" s="105"/>
      <c r="S456" s="135"/>
      <c r="U456" s="136"/>
    </row>
    <row r="457" spans="1:21" ht="15" x14ac:dyDescent="0.25">
      <c r="A457" s="97">
        <v>456</v>
      </c>
      <c r="B457" s="98">
        <v>456160160</v>
      </c>
      <c r="C457" s="99" t="s">
        <v>525</v>
      </c>
      <c r="D457" s="98">
        <v>160</v>
      </c>
      <c r="E457" s="99" t="s">
        <v>193</v>
      </c>
      <c r="F457" s="98">
        <v>160</v>
      </c>
      <c r="G457" s="99" t="s">
        <v>193</v>
      </c>
      <c r="H457" s="100">
        <v>738.94000000000028</v>
      </c>
      <c r="I457" s="101"/>
      <c r="J457" s="102">
        <v>18312</v>
      </c>
      <c r="K457" s="102">
        <v>321</v>
      </c>
      <c r="L457" s="102">
        <v>0</v>
      </c>
      <c r="M457" s="102">
        <v>1188</v>
      </c>
      <c r="N457" s="103">
        <v>19821</v>
      </c>
      <c r="O457" s="104"/>
      <c r="P457" s="105"/>
      <c r="Q457" s="105"/>
      <c r="S457" s="135"/>
      <c r="U457" s="136"/>
    </row>
    <row r="458" spans="1:21" ht="15" x14ac:dyDescent="0.25">
      <c r="A458" s="97">
        <v>456</v>
      </c>
      <c r="B458" s="98">
        <v>456160170</v>
      </c>
      <c r="C458" s="99" t="s">
        <v>525</v>
      </c>
      <c r="D458" s="98">
        <v>160</v>
      </c>
      <c r="E458" s="99" t="s">
        <v>193</v>
      </c>
      <c r="F458" s="98">
        <v>170</v>
      </c>
      <c r="G458" s="99" t="s">
        <v>203</v>
      </c>
      <c r="H458" s="100">
        <v>2</v>
      </c>
      <c r="I458" s="101"/>
      <c r="J458" s="102">
        <v>13764</v>
      </c>
      <c r="K458" s="102">
        <v>879</v>
      </c>
      <c r="L458" s="102">
        <v>0</v>
      </c>
      <c r="M458" s="102">
        <v>1188</v>
      </c>
      <c r="N458" s="103">
        <v>15831</v>
      </c>
      <c r="O458" s="104"/>
      <c r="P458" s="105"/>
      <c r="Q458" s="105"/>
      <c r="S458" s="135"/>
      <c r="U458" s="136"/>
    </row>
    <row r="459" spans="1:21" ht="15" x14ac:dyDescent="0.25">
      <c r="A459" s="97">
        <v>456</v>
      </c>
      <c r="B459" s="98">
        <v>456160181</v>
      </c>
      <c r="C459" s="99" t="s">
        <v>525</v>
      </c>
      <c r="D459" s="98">
        <v>160</v>
      </c>
      <c r="E459" s="99" t="s">
        <v>193</v>
      </c>
      <c r="F459" s="98">
        <v>181</v>
      </c>
      <c r="G459" s="99" t="s">
        <v>214</v>
      </c>
      <c r="H459" s="100">
        <v>2</v>
      </c>
      <c r="I459" s="101"/>
      <c r="J459" s="102">
        <v>17828</v>
      </c>
      <c r="K459" s="102">
        <v>119</v>
      </c>
      <c r="L459" s="102">
        <v>0</v>
      </c>
      <c r="M459" s="102">
        <v>1188</v>
      </c>
      <c r="N459" s="103">
        <v>19135</v>
      </c>
      <c r="O459" s="104"/>
      <c r="P459" s="105"/>
      <c r="Q459" s="105"/>
      <c r="S459" s="135"/>
      <c r="U459" s="136"/>
    </row>
    <row r="460" spans="1:21" ht="15" x14ac:dyDescent="0.25">
      <c r="A460" s="97">
        <v>456</v>
      </c>
      <c r="B460" s="98">
        <v>456160295</v>
      </c>
      <c r="C460" s="99" t="s">
        <v>525</v>
      </c>
      <c r="D460" s="98">
        <v>160</v>
      </c>
      <c r="E460" s="99" t="s">
        <v>193</v>
      </c>
      <c r="F460" s="98">
        <v>295</v>
      </c>
      <c r="G460" s="99" t="s">
        <v>328</v>
      </c>
      <c r="H460" s="100">
        <v>6</v>
      </c>
      <c r="I460" s="101"/>
      <c r="J460" s="102">
        <v>13954</v>
      </c>
      <c r="K460" s="102">
        <v>6887</v>
      </c>
      <c r="L460" s="102">
        <v>0</v>
      </c>
      <c r="M460" s="102">
        <v>1188</v>
      </c>
      <c r="N460" s="103">
        <v>22029</v>
      </c>
      <c r="O460" s="104"/>
      <c r="P460" s="105"/>
      <c r="Q460" s="105"/>
      <c r="S460" s="135"/>
      <c r="U460" s="136"/>
    </row>
    <row r="461" spans="1:21" ht="15" x14ac:dyDescent="0.25">
      <c r="A461" s="97">
        <v>456</v>
      </c>
      <c r="B461" s="98">
        <v>456160301</v>
      </c>
      <c r="C461" s="99" t="s">
        <v>525</v>
      </c>
      <c r="D461" s="98">
        <v>160</v>
      </c>
      <c r="E461" s="99" t="s">
        <v>193</v>
      </c>
      <c r="F461" s="98">
        <v>301</v>
      </c>
      <c r="G461" s="99" t="s">
        <v>334</v>
      </c>
      <c r="H461" s="100">
        <v>3</v>
      </c>
      <c r="I461" s="101"/>
      <c r="J461" s="102">
        <v>17329</v>
      </c>
      <c r="K461" s="102">
        <v>5465</v>
      </c>
      <c r="L461" s="102">
        <v>0</v>
      </c>
      <c r="M461" s="102">
        <v>1188</v>
      </c>
      <c r="N461" s="103">
        <v>23982</v>
      </c>
      <c r="O461" s="104"/>
      <c r="P461" s="105"/>
      <c r="Q461" s="105"/>
      <c r="S461" s="135"/>
      <c r="U461" s="136"/>
    </row>
    <row r="462" spans="1:21" ht="15" x14ac:dyDescent="0.25">
      <c r="A462" s="97">
        <v>456</v>
      </c>
      <c r="B462" s="98">
        <v>456160616</v>
      </c>
      <c r="C462" s="99" t="s">
        <v>525</v>
      </c>
      <c r="D462" s="98">
        <v>160</v>
      </c>
      <c r="E462" s="99" t="s">
        <v>193</v>
      </c>
      <c r="F462" s="98">
        <v>616</v>
      </c>
      <c r="G462" s="99" t="s">
        <v>392</v>
      </c>
      <c r="H462" s="100">
        <v>2.27</v>
      </c>
      <c r="I462" s="101"/>
      <c r="J462" s="102">
        <v>16498</v>
      </c>
      <c r="K462" s="102">
        <v>3592</v>
      </c>
      <c r="L462" s="102">
        <v>0</v>
      </c>
      <c r="M462" s="102">
        <v>1188</v>
      </c>
      <c r="N462" s="103">
        <v>21278</v>
      </c>
      <c r="O462" s="104"/>
      <c r="P462" s="105"/>
      <c r="Q462" s="105"/>
      <c r="S462" s="135"/>
      <c r="U462" s="136"/>
    </row>
    <row r="463" spans="1:21" ht="15" x14ac:dyDescent="0.25">
      <c r="A463" s="97">
        <v>456</v>
      </c>
      <c r="B463" s="98">
        <v>456160735</v>
      </c>
      <c r="C463" s="99" t="s">
        <v>525</v>
      </c>
      <c r="D463" s="98">
        <v>160</v>
      </c>
      <c r="E463" s="99" t="s">
        <v>193</v>
      </c>
      <c r="F463" s="98">
        <v>735</v>
      </c>
      <c r="G463" s="99" t="s">
        <v>428</v>
      </c>
      <c r="H463" s="100">
        <v>1</v>
      </c>
      <c r="I463" s="101"/>
      <c r="J463" s="102">
        <v>13650</v>
      </c>
      <c r="K463" s="102">
        <v>4381</v>
      </c>
      <c r="L463" s="102">
        <v>0</v>
      </c>
      <c r="M463" s="102">
        <v>1188</v>
      </c>
      <c r="N463" s="103">
        <v>19219</v>
      </c>
      <c r="O463" s="104"/>
      <c r="P463" s="105"/>
      <c r="Q463" s="105"/>
      <c r="S463" s="135"/>
      <c r="U463" s="136"/>
    </row>
    <row r="464" spans="1:21" ht="15" x14ac:dyDescent="0.25">
      <c r="A464" s="97">
        <v>458</v>
      </c>
      <c r="B464" s="98">
        <v>458160056</v>
      </c>
      <c r="C464" s="99" t="s">
        <v>526</v>
      </c>
      <c r="D464" s="98">
        <v>160</v>
      </c>
      <c r="E464" s="99" t="s">
        <v>193</v>
      </c>
      <c r="F464" s="98">
        <v>56</v>
      </c>
      <c r="G464" s="99" t="s">
        <v>89</v>
      </c>
      <c r="H464" s="100">
        <v>2</v>
      </c>
      <c r="I464" s="101"/>
      <c r="J464" s="102">
        <v>14914</v>
      </c>
      <c r="K464" s="102">
        <v>4423</v>
      </c>
      <c r="L464" s="102">
        <v>0</v>
      </c>
      <c r="M464" s="102">
        <v>1188</v>
      </c>
      <c r="N464" s="103">
        <v>20525</v>
      </c>
      <c r="O464" s="104"/>
      <c r="P464" s="105"/>
      <c r="Q464" s="105"/>
      <c r="S464" s="135"/>
      <c r="U464" s="136"/>
    </row>
    <row r="465" spans="1:21" ht="15" x14ac:dyDescent="0.25">
      <c r="A465" s="97">
        <v>458</v>
      </c>
      <c r="B465" s="98">
        <v>458160079</v>
      </c>
      <c r="C465" s="99" t="s">
        <v>526</v>
      </c>
      <c r="D465" s="98">
        <v>160</v>
      </c>
      <c r="E465" s="99" t="s">
        <v>193</v>
      </c>
      <c r="F465" s="98">
        <v>79</v>
      </c>
      <c r="G465" s="99" t="s">
        <v>112</v>
      </c>
      <c r="H465" s="100">
        <v>14.649999999999999</v>
      </c>
      <c r="I465" s="101"/>
      <c r="J465" s="102">
        <v>15806</v>
      </c>
      <c r="K465" s="102">
        <v>268</v>
      </c>
      <c r="L465" s="102">
        <v>0</v>
      </c>
      <c r="M465" s="102">
        <v>1188</v>
      </c>
      <c r="N465" s="103">
        <v>17262</v>
      </c>
      <c r="O465" s="104"/>
      <c r="P465" s="105"/>
      <c r="Q465" s="105"/>
      <c r="S465" s="135"/>
      <c r="U465" s="136"/>
    </row>
    <row r="466" spans="1:21" ht="15" x14ac:dyDescent="0.25">
      <c r="A466" s="97">
        <v>458</v>
      </c>
      <c r="B466" s="98">
        <v>458160149</v>
      </c>
      <c r="C466" s="99" t="s">
        <v>526</v>
      </c>
      <c r="D466" s="98">
        <v>160</v>
      </c>
      <c r="E466" s="99" t="s">
        <v>193</v>
      </c>
      <c r="F466" s="98">
        <v>149</v>
      </c>
      <c r="G466" s="99" t="s">
        <v>182</v>
      </c>
      <c r="H466" s="100">
        <v>0.67</v>
      </c>
      <c r="I466" s="101"/>
      <c r="J466" s="102">
        <v>20347</v>
      </c>
      <c r="K466" s="102">
        <v>146</v>
      </c>
      <c r="L466" s="102">
        <v>0</v>
      </c>
      <c r="M466" s="102">
        <v>1188</v>
      </c>
      <c r="N466" s="103">
        <v>21681</v>
      </c>
      <c r="O466" s="104"/>
      <c r="P466" s="105"/>
      <c r="Q466" s="105"/>
      <c r="S466" s="135"/>
      <c r="U466" s="136"/>
    </row>
    <row r="467" spans="1:21" ht="15" x14ac:dyDescent="0.25">
      <c r="A467" s="97">
        <v>458</v>
      </c>
      <c r="B467" s="98">
        <v>458160151</v>
      </c>
      <c r="C467" s="99" t="s">
        <v>526</v>
      </c>
      <c r="D467" s="98">
        <v>160</v>
      </c>
      <c r="E467" s="99" t="s">
        <v>193</v>
      </c>
      <c r="F467" s="98">
        <v>151</v>
      </c>
      <c r="G467" s="99" t="s">
        <v>184</v>
      </c>
      <c r="H467" s="100">
        <v>1.82</v>
      </c>
      <c r="I467" s="101"/>
      <c r="J467" s="102">
        <v>15218</v>
      </c>
      <c r="K467" s="102">
        <v>1811</v>
      </c>
      <c r="L467" s="102">
        <v>0</v>
      </c>
      <c r="M467" s="102">
        <v>1188</v>
      </c>
      <c r="N467" s="103">
        <v>18217</v>
      </c>
      <c r="O467" s="104"/>
      <c r="P467" s="105"/>
      <c r="Q467" s="105"/>
      <c r="S467" s="135"/>
      <c r="U467" s="136"/>
    </row>
    <row r="468" spans="1:21" ht="15" x14ac:dyDescent="0.25">
      <c r="A468" s="97">
        <v>458</v>
      </c>
      <c r="B468" s="98">
        <v>458160160</v>
      </c>
      <c r="C468" s="99" t="s">
        <v>526</v>
      </c>
      <c r="D468" s="98">
        <v>160</v>
      </c>
      <c r="E468" s="99" t="s">
        <v>193</v>
      </c>
      <c r="F468" s="98">
        <v>160</v>
      </c>
      <c r="G468" s="99" t="s">
        <v>193</v>
      </c>
      <c r="H468" s="100">
        <v>110.50000000000001</v>
      </c>
      <c r="I468" s="101"/>
      <c r="J468" s="102">
        <v>19656</v>
      </c>
      <c r="K468" s="102">
        <v>345</v>
      </c>
      <c r="L468" s="102">
        <v>0</v>
      </c>
      <c r="M468" s="102">
        <v>1188</v>
      </c>
      <c r="N468" s="103">
        <v>21189</v>
      </c>
      <c r="O468" s="104"/>
      <c r="P468" s="105"/>
      <c r="Q468" s="105"/>
      <c r="S468" s="135"/>
      <c r="U468" s="136"/>
    </row>
    <row r="469" spans="1:21" ht="15" x14ac:dyDescent="0.25">
      <c r="A469" s="97">
        <v>458</v>
      </c>
      <c r="B469" s="98">
        <v>458160163</v>
      </c>
      <c r="C469" s="99" t="s">
        <v>526</v>
      </c>
      <c r="D469" s="98">
        <v>160</v>
      </c>
      <c r="E469" s="99" t="s">
        <v>193</v>
      </c>
      <c r="F469" s="98">
        <v>163</v>
      </c>
      <c r="G469" s="99" t="s">
        <v>196</v>
      </c>
      <c r="H469" s="100">
        <v>1</v>
      </c>
      <c r="I469" s="101"/>
      <c r="J469" s="102">
        <v>20404</v>
      </c>
      <c r="K469" s="102">
        <v>96</v>
      </c>
      <c r="L469" s="102">
        <v>0</v>
      </c>
      <c r="M469" s="102">
        <v>1188</v>
      </c>
      <c r="N469" s="103">
        <v>21688</v>
      </c>
      <c r="O469" s="104"/>
      <c r="P469" s="105"/>
      <c r="Q469" s="105"/>
      <c r="S469" s="135"/>
      <c r="U469" s="136"/>
    </row>
    <row r="470" spans="1:21" ht="15" x14ac:dyDescent="0.25">
      <c r="A470" s="97">
        <v>458</v>
      </c>
      <c r="B470" s="98">
        <v>458160176</v>
      </c>
      <c r="C470" s="99" t="s">
        <v>526</v>
      </c>
      <c r="D470" s="98">
        <v>160</v>
      </c>
      <c r="E470" s="99" t="s">
        <v>193</v>
      </c>
      <c r="F470" s="98">
        <v>176</v>
      </c>
      <c r="G470" s="99" t="s">
        <v>209</v>
      </c>
      <c r="H470" s="100">
        <v>1</v>
      </c>
      <c r="I470" s="101"/>
      <c r="J470" s="102">
        <v>16287</v>
      </c>
      <c r="K470" s="102">
        <v>5259</v>
      </c>
      <c r="L470" s="102">
        <v>0</v>
      </c>
      <c r="M470" s="102">
        <v>1188</v>
      </c>
      <c r="N470" s="103">
        <v>22734</v>
      </c>
      <c r="O470" s="104"/>
      <c r="P470" s="105"/>
      <c r="Q470" s="105"/>
      <c r="S470" s="135"/>
      <c r="U470" s="136"/>
    </row>
    <row r="471" spans="1:21" ht="15" x14ac:dyDescent="0.25">
      <c r="A471" s="97">
        <v>458</v>
      </c>
      <c r="B471" s="98">
        <v>458160301</v>
      </c>
      <c r="C471" s="99" t="s">
        <v>526</v>
      </c>
      <c r="D471" s="98">
        <v>160</v>
      </c>
      <c r="E471" s="99" t="s">
        <v>193</v>
      </c>
      <c r="F471" s="98">
        <v>301</v>
      </c>
      <c r="G471" s="99" t="s">
        <v>334</v>
      </c>
      <c r="H471" s="100">
        <v>0.11</v>
      </c>
      <c r="I471" s="101"/>
      <c r="J471" s="102">
        <v>14192</v>
      </c>
      <c r="K471" s="102">
        <v>4475</v>
      </c>
      <c r="L471" s="102">
        <v>0</v>
      </c>
      <c r="M471" s="102">
        <v>1188</v>
      </c>
      <c r="N471" s="103">
        <v>19855</v>
      </c>
      <c r="O471" s="104"/>
      <c r="P471" s="105"/>
      <c r="Q471" s="105"/>
      <c r="S471" s="135"/>
      <c r="U471" s="136"/>
    </row>
    <row r="472" spans="1:21" ht="15" x14ac:dyDescent="0.25">
      <c r="A472" s="97">
        <v>458</v>
      </c>
      <c r="B472" s="98">
        <v>458160326</v>
      </c>
      <c r="C472" s="99" t="s">
        <v>526</v>
      </c>
      <c r="D472" s="98">
        <v>160</v>
      </c>
      <c r="E472" s="99" t="s">
        <v>193</v>
      </c>
      <c r="F472" s="98">
        <v>326</v>
      </c>
      <c r="G472" s="99" t="s">
        <v>359</v>
      </c>
      <c r="H472" s="100">
        <v>0.67</v>
      </c>
      <c r="I472" s="101"/>
      <c r="J472" s="102">
        <v>12375</v>
      </c>
      <c r="K472" s="102">
        <v>4444</v>
      </c>
      <c r="L472" s="102">
        <v>0</v>
      </c>
      <c r="M472" s="102">
        <v>1188</v>
      </c>
      <c r="N472" s="103">
        <v>18007</v>
      </c>
      <c r="O472" s="104"/>
      <c r="P472" s="105"/>
      <c r="Q472" s="105"/>
      <c r="S472" s="135"/>
      <c r="U472" s="136"/>
    </row>
    <row r="473" spans="1:21" ht="15" x14ac:dyDescent="0.25">
      <c r="A473" s="97">
        <v>463</v>
      </c>
      <c r="B473" s="98">
        <v>463035018</v>
      </c>
      <c r="C473" s="99" t="s">
        <v>527</v>
      </c>
      <c r="D473" s="98">
        <v>35</v>
      </c>
      <c r="E473" s="99" t="s">
        <v>68</v>
      </c>
      <c r="F473" s="98">
        <v>18</v>
      </c>
      <c r="G473" s="99" t="s">
        <v>51</v>
      </c>
      <c r="H473" s="100">
        <v>0.63</v>
      </c>
      <c r="I473" s="101"/>
      <c r="J473" s="102">
        <v>16634</v>
      </c>
      <c r="K473" s="102">
        <v>7932</v>
      </c>
      <c r="L473" s="102">
        <v>0</v>
      </c>
      <c r="M473" s="102">
        <v>1188</v>
      </c>
      <c r="N473" s="103">
        <v>25754</v>
      </c>
      <c r="O473" s="104"/>
      <c r="P473" s="105"/>
      <c r="Q473" s="105"/>
      <c r="S473" s="135"/>
      <c r="U473" s="136"/>
    </row>
    <row r="474" spans="1:21" ht="15" x14ac:dyDescent="0.25">
      <c r="A474" s="97">
        <v>463</v>
      </c>
      <c r="B474" s="98">
        <v>463035035</v>
      </c>
      <c r="C474" s="99" t="s">
        <v>527</v>
      </c>
      <c r="D474" s="98">
        <v>35</v>
      </c>
      <c r="E474" s="99" t="s">
        <v>68</v>
      </c>
      <c r="F474" s="98">
        <v>35</v>
      </c>
      <c r="G474" s="99" t="s">
        <v>68</v>
      </c>
      <c r="H474" s="100">
        <v>608.73</v>
      </c>
      <c r="I474" s="101"/>
      <c r="J474" s="102">
        <v>19201</v>
      </c>
      <c r="K474" s="102">
        <v>7386</v>
      </c>
      <c r="L474" s="102">
        <v>0</v>
      </c>
      <c r="M474" s="102">
        <v>1188</v>
      </c>
      <c r="N474" s="103">
        <v>27775</v>
      </c>
      <c r="O474" s="104"/>
      <c r="P474" s="105"/>
      <c r="Q474" s="105"/>
      <c r="S474" s="135"/>
      <c r="U474" s="136"/>
    </row>
    <row r="475" spans="1:21" ht="15" x14ac:dyDescent="0.25">
      <c r="A475" s="97">
        <v>463</v>
      </c>
      <c r="B475" s="98">
        <v>463035040</v>
      </c>
      <c r="C475" s="99" t="s">
        <v>527</v>
      </c>
      <c r="D475" s="98">
        <v>35</v>
      </c>
      <c r="E475" s="99" t="s">
        <v>68</v>
      </c>
      <c r="F475" s="98">
        <v>40</v>
      </c>
      <c r="G475" s="99" t="s">
        <v>73</v>
      </c>
      <c r="H475" s="100">
        <v>2</v>
      </c>
      <c r="I475" s="101"/>
      <c r="J475" s="102">
        <v>14193</v>
      </c>
      <c r="K475" s="102">
        <v>4615</v>
      </c>
      <c r="L475" s="102">
        <v>0</v>
      </c>
      <c r="M475" s="102">
        <v>1188</v>
      </c>
      <c r="N475" s="103">
        <v>19996</v>
      </c>
      <c r="O475" s="104"/>
      <c r="P475" s="105"/>
      <c r="Q475" s="105"/>
      <c r="S475" s="135"/>
      <c r="U475" s="136"/>
    </row>
    <row r="476" spans="1:21" ht="15" x14ac:dyDescent="0.25">
      <c r="A476" s="97">
        <v>463</v>
      </c>
      <c r="B476" s="98">
        <v>463035044</v>
      </c>
      <c r="C476" s="99" t="s">
        <v>527</v>
      </c>
      <c r="D476" s="98">
        <v>35</v>
      </c>
      <c r="E476" s="99" t="s">
        <v>68</v>
      </c>
      <c r="F476" s="98">
        <v>44</v>
      </c>
      <c r="G476" s="99" t="s">
        <v>77</v>
      </c>
      <c r="H476" s="100">
        <v>9.57</v>
      </c>
      <c r="I476" s="101"/>
      <c r="J476" s="102">
        <v>19551</v>
      </c>
      <c r="K476" s="102">
        <v>0</v>
      </c>
      <c r="L476" s="102">
        <v>0</v>
      </c>
      <c r="M476" s="102">
        <v>1188</v>
      </c>
      <c r="N476" s="103">
        <v>20739</v>
      </c>
      <c r="O476" s="104"/>
      <c r="P476" s="105"/>
      <c r="Q476" s="105"/>
      <c r="S476" s="135"/>
      <c r="U476" s="136"/>
    </row>
    <row r="477" spans="1:21" ht="15" x14ac:dyDescent="0.25">
      <c r="A477" s="97">
        <v>463</v>
      </c>
      <c r="B477" s="98">
        <v>463035093</v>
      </c>
      <c r="C477" s="99" t="s">
        <v>527</v>
      </c>
      <c r="D477" s="98">
        <v>35</v>
      </c>
      <c r="E477" s="99" t="s">
        <v>68</v>
      </c>
      <c r="F477" s="98">
        <v>93</v>
      </c>
      <c r="G477" s="99" t="s">
        <v>126</v>
      </c>
      <c r="H477" s="100">
        <v>2</v>
      </c>
      <c r="I477" s="101"/>
      <c r="J477" s="102">
        <v>17213</v>
      </c>
      <c r="K477" s="102">
        <v>169</v>
      </c>
      <c r="L477" s="102">
        <v>0</v>
      </c>
      <c r="M477" s="102">
        <v>1188</v>
      </c>
      <c r="N477" s="103">
        <v>18570</v>
      </c>
      <c r="O477" s="104"/>
      <c r="P477" s="105"/>
      <c r="Q477" s="105"/>
      <c r="S477" s="135"/>
      <c r="U477" s="136"/>
    </row>
    <row r="478" spans="1:21" ht="15" x14ac:dyDescent="0.25">
      <c r="A478" s="97">
        <v>463</v>
      </c>
      <c r="B478" s="98">
        <v>463035207</v>
      </c>
      <c r="C478" s="99" t="s">
        <v>527</v>
      </c>
      <c r="D478" s="98">
        <v>35</v>
      </c>
      <c r="E478" s="99" t="s">
        <v>68</v>
      </c>
      <c r="F478" s="98">
        <v>207</v>
      </c>
      <c r="G478" s="99" t="s">
        <v>240</v>
      </c>
      <c r="H478" s="100">
        <v>1</v>
      </c>
      <c r="I478" s="101"/>
      <c r="J478" s="102">
        <v>16240</v>
      </c>
      <c r="K478" s="102">
        <v>12896</v>
      </c>
      <c r="L478" s="102">
        <v>0</v>
      </c>
      <c r="M478" s="102">
        <v>1188</v>
      </c>
      <c r="N478" s="103">
        <v>30324</v>
      </c>
      <c r="O478" s="104"/>
      <c r="P478" s="105"/>
      <c r="Q478" s="105"/>
      <c r="S478" s="135"/>
      <c r="U478" s="136"/>
    </row>
    <row r="479" spans="1:21" ht="15" x14ac:dyDescent="0.25">
      <c r="A479" s="97">
        <v>463</v>
      </c>
      <c r="B479" s="98">
        <v>463035220</v>
      </c>
      <c r="C479" s="99" t="s">
        <v>527</v>
      </c>
      <c r="D479" s="98">
        <v>35</v>
      </c>
      <c r="E479" s="99" t="s">
        <v>68</v>
      </c>
      <c r="F479" s="98">
        <v>220</v>
      </c>
      <c r="G479" s="99" t="s">
        <v>253</v>
      </c>
      <c r="H479" s="100">
        <v>1</v>
      </c>
      <c r="I479" s="101"/>
      <c r="J479" s="102">
        <v>18556</v>
      </c>
      <c r="K479" s="102">
        <v>6556</v>
      </c>
      <c r="L479" s="102">
        <v>0</v>
      </c>
      <c r="M479" s="102">
        <v>1188</v>
      </c>
      <c r="N479" s="103">
        <v>26300</v>
      </c>
      <c r="O479" s="104"/>
      <c r="P479" s="105"/>
      <c r="Q479" s="105"/>
      <c r="S479" s="135"/>
      <c r="U479" s="136"/>
    </row>
    <row r="480" spans="1:21" ht="15" x14ac:dyDescent="0.25">
      <c r="A480" s="97">
        <v>463</v>
      </c>
      <c r="B480" s="98">
        <v>463035243</v>
      </c>
      <c r="C480" s="99" t="s">
        <v>527</v>
      </c>
      <c r="D480" s="98">
        <v>35</v>
      </c>
      <c r="E480" s="99" t="s">
        <v>68</v>
      </c>
      <c r="F480" s="98">
        <v>243</v>
      </c>
      <c r="G480" s="99" t="s">
        <v>276</v>
      </c>
      <c r="H480" s="100">
        <v>2</v>
      </c>
      <c r="I480" s="101"/>
      <c r="J480" s="102">
        <v>18826</v>
      </c>
      <c r="K480" s="102">
        <v>2611</v>
      </c>
      <c r="L480" s="102">
        <v>0</v>
      </c>
      <c r="M480" s="102">
        <v>1188</v>
      </c>
      <c r="N480" s="103">
        <v>22625</v>
      </c>
      <c r="O480" s="104"/>
      <c r="P480" s="105"/>
      <c r="Q480" s="105"/>
      <c r="S480" s="135"/>
      <c r="U480" s="136"/>
    </row>
    <row r="481" spans="1:21" ht="15" x14ac:dyDescent="0.25">
      <c r="A481" s="97">
        <v>463</v>
      </c>
      <c r="B481" s="98">
        <v>463035244</v>
      </c>
      <c r="C481" s="99" t="s">
        <v>527</v>
      </c>
      <c r="D481" s="98">
        <v>35</v>
      </c>
      <c r="E481" s="99" t="s">
        <v>68</v>
      </c>
      <c r="F481" s="98">
        <v>244</v>
      </c>
      <c r="G481" s="99" t="s">
        <v>277</v>
      </c>
      <c r="H481" s="100">
        <v>6.26</v>
      </c>
      <c r="I481" s="101"/>
      <c r="J481" s="102">
        <v>15514</v>
      </c>
      <c r="K481" s="102">
        <v>3750</v>
      </c>
      <c r="L481" s="102">
        <v>0</v>
      </c>
      <c r="M481" s="102">
        <v>1188</v>
      </c>
      <c r="N481" s="103">
        <v>20452</v>
      </c>
      <c r="O481" s="104"/>
      <c r="P481" s="105"/>
      <c r="Q481" s="105"/>
      <c r="S481" s="135"/>
      <c r="U481" s="136"/>
    </row>
    <row r="482" spans="1:21" ht="15" x14ac:dyDescent="0.25">
      <c r="A482" s="97">
        <v>463</v>
      </c>
      <c r="B482" s="98">
        <v>463035248</v>
      </c>
      <c r="C482" s="99" t="s">
        <v>527</v>
      </c>
      <c r="D482" s="98">
        <v>35</v>
      </c>
      <c r="E482" s="99" t="s">
        <v>68</v>
      </c>
      <c r="F482" s="98">
        <v>248</v>
      </c>
      <c r="G482" s="99" t="s">
        <v>281</v>
      </c>
      <c r="H482" s="100">
        <v>0.01</v>
      </c>
      <c r="I482" s="101"/>
      <c r="J482" s="102">
        <v>18816</v>
      </c>
      <c r="K482" s="102">
        <v>918</v>
      </c>
      <c r="L482" s="102">
        <v>0</v>
      </c>
      <c r="M482" s="102">
        <v>1188</v>
      </c>
      <c r="N482" s="103">
        <v>20922</v>
      </c>
      <c r="O482" s="104"/>
      <c r="P482" s="105"/>
      <c r="Q482" s="105"/>
      <c r="S482" s="135"/>
      <c r="U482" s="136"/>
    </row>
    <row r="483" spans="1:21" ht="15" x14ac:dyDescent="0.25">
      <c r="A483" s="97">
        <v>463</v>
      </c>
      <c r="B483" s="98">
        <v>463035251</v>
      </c>
      <c r="C483" s="99" t="s">
        <v>527</v>
      </c>
      <c r="D483" s="98">
        <v>35</v>
      </c>
      <c r="E483" s="99" t="s">
        <v>68</v>
      </c>
      <c r="F483" s="98">
        <v>251</v>
      </c>
      <c r="G483" s="99" t="s">
        <v>284</v>
      </c>
      <c r="H483" s="100">
        <v>1</v>
      </c>
      <c r="I483" s="101"/>
      <c r="J483" s="102">
        <v>19033</v>
      </c>
      <c r="K483" s="102">
        <v>2563</v>
      </c>
      <c r="L483" s="102">
        <v>0</v>
      </c>
      <c r="M483" s="102">
        <v>1188</v>
      </c>
      <c r="N483" s="103">
        <v>22784</v>
      </c>
      <c r="O483" s="104"/>
      <c r="P483" s="105"/>
      <c r="Q483" s="105"/>
      <c r="S483" s="135"/>
      <c r="U483" s="136"/>
    </row>
    <row r="484" spans="1:21" ht="15" x14ac:dyDescent="0.25">
      <c r="A484" s="97">
        <v>464</v>
      </c>
      <c r="B484" s="98">
        <v>464168030</v>
      </c>
      <c r="C484" s="99" t="s">
        <v>528</v>
      </c>
      <c r="D484" s="98">
        <v>168</v>
      </c>
      <c r="E484" s="99" t="s">
        <v>201</v>
      </c>
      <c r="F484" s="98">
        <v>30</v>
      </c>
      <c r="G484" s="99" t="s">
        <v>63</v>
      </c>
      <c r="H484" s="100">
        <v>6.9300000000000006</v>
      </c>
      <c r="I484" s="101"/>
      <c r="J484" s="102">
        <v>14313</v>
      </c>
      <c r="K484" s="102">
        <v>4143</v>
      </c>
      <c r="L484" s="102">
        <v>0</v>
      </c>
      <c r="M484" s="102">
        <v>1188</v>
      </c>
      <c r="N484" s="103">
        <v>19644</v>
      </c>
      <c r="O484" s="104"/>
      <c r="P484" s="105"/>
      <c r="Q484" s="105"/>
      <c r="S484" s="135"/>
      <c r="U484" s="136"/>
    </row>
    <row r="485" spans="1:21" ht="15" x14ac:dyDescent="0.25">
      <c r="A485" s="97">
        <v>464</v>
      </c>
      <c r="B485" s="98">
        <v>464168035</v>
      </c>
      <c r="C485" s="99" t="s">
        <v>528</v>
      </c>
      <c r="D485" s="98">
        <v>168</v>
      </c>
      <c r="E485" s="99" t="s">
        <v>201</v>
      </c>
      <c r="F485" s="98">
        <v>35</v>
      </c>
      <c r="G485" s="99" t="s">
        <v>68</v>
      </c>
      <c r="H485" s="100">
        <v>1</v>
      </c>
      <c r="I485" s="101"/>
      <c r="J485" s="102">
        <v>11037</v>
      </c>
      <c r="K485" s="102">
        <v>4246</v>
      </c>
      <c r="L485" s="102">
        <v>0</v>
      </c>
      <c r="M485" s="102">
        <v>1188</v>
      </c>
      <c r="N485" s="103">
        <v>16471</v>
      </c>
      <c r="O485" s="104"/>
      <c r="P485" s="105"/>
      <c r="Q485" s="105"/>
      <c r="S485" s="135"/>
      <c r="U485" s="136"/>
    </row>
    <row r="486" spans="1:21" ht="15" x14ac:dyDescent="0.25">
      <c r="A486" s="97">
        <v>464</v>
      </c>
      <c r="B486" s="98">
        <v>464168071</v>
      </c>
      <c r="C486" s="99" t="s">
        <v>528</v>
      </c>
      <c r="D486" s="98">
        <v>168</v>
      </c>
      <c r="E486" s="99" t="s">
        <v>201</v>
      </c>
      <c r="F486" s="98">
        <v>71</v>
      </c>
      <c r="G486" s="99" t="s">
        <v>104</v>
      </c>
      <c r="H486" s="100">
        <v>3</v>
      </c>
      <c r="I486" s="101"/>
      <c r="J486" s="102">
        <v>10851</v>
      </c>
      <c r="K486" s="102">
        <v>4577</v>
      </c>
      <c r="L486" s="102">
        <v>0</v>
      </c>
      <c r="M486" s="102">
        <v>1188</v>
      </c>
      <c r="N486" s="103">
        <v>16616</v>
      </c>
      <c r="O486" s="104"/>
      <c r="P486" s="105"/>
      <c r="Q486" s="105"/>
      <c r="S486" s="135"/>
      <c r="U486" s="136"/>
    </row>
    <row r="487" spans="1:21" ht="15" x14ac:dyDescent="0.25">
      <c r="A487" s="97">
        <v>464</v>
      </c>
      <c r="B487" s="98">
        <v>464168163</v>
      </c>
      <c r="C487" s="99" t="s">
        <v>528</v>
      </c>
      <c r="D487" s="98">
        <v>168</v>
      </c>
      <c r="E487" s="99" t="s">
        <v>201</v>
      </c>
      <c r="F487" s="98">
        <v>163</v>
      </c>
      <c r="G487" s="99" t="s">
        <v>196</v>
      </c>
      <c r="H487" s="100">
        <v>18.850000000000001</v>
      </c>
      <c r="I487" s="101"/>
      <c r="J487" s="102">
        <v>15683</v>
      </c>
      <c r="K487" s="102">
        <v>74</v>
      </c>
      <c r="L487" s="102">
        <v>0</v>
      </c>
      <c r="M487" s="102">
        <v>1188</v>
      </c>
      <c r="N487" s="103">
        <v>16945</v>
      </c>
      <c r="O487" s="104"/>
      <c r="P487" s="105"/>
      <c r="Q487" s="105"/>
      <c r="S487" s="135"/>
      <c r="U487" s="136"/>
    </row>
    <row r="488" spans="1:21" ht="15" x14ac:dyDescent="0.25">
      <c r="A488" s="97">
        <v>464</v>
      </c>
      <c r="B488" s="98">
        <v>464168168</v>
      </c>
      <c r="C488" s="99" t="s">
        <v>528</v>
      </c>
      <c r="D488" s="98">
        <v>168</v>
      </c>
      <c r="E488" s="99" t="s">
        <v>201</v>
      </c>
      <c r="F488" s="98">
        <v>168</v>
      </c>
      <c r="G488" s="99" t="s">
        <v>201</v>
      </c>
      <c r="H488" s="100">
        <v>73.64</v>
      </c>
      <c r="I488" s="101"/>
      <c r="J488" s="102">
        <v>12251</v>
      </c>
      <c r="K488" s="102">
        <v>8392</v>
      </c>
      <c r="L488" s="102">
        <v>0</v>
      </c>
      <c r="M488" s="102">
        <v>1188</v>
      </c>
      <c r="N488" s="103">
        <v>21831</v>
      </c>
      <c r="O488" s="104"/>
      <c r="P488" s="105"/>
      <c r="Q488" s="105"/>
      <c r="S488" s="135"/>
      <c r="U488" s="136"/>
    </row>
    <row r="489" spans="1:21" ht="15" x14ac:dyDescent="0.25">
      <c r="A489" s="97">
        <v>464</v>
      </c>
      <c r="B489" s="98">
        <v>464168196</v>
      </c>
      <c r="C489" s="99" t="s">
        <v>528</v>
      </c>
      <c r="D489" s="98">
        <v>168</v>
      </c>
      <c r="E489" s="99" t="s">
        <v>201</v>
      </c>
      <c r="F489" s="98">
        <v>196</v>
      </c>
      <c r="G489" s="99" t="s">
        <v>229</v>
      </c>
      <c r="H489" s="100">
        <v>12.59</v>
      </c>
      <c r="I489" s="101"/>
      <c r="J489" s="102">
        <v>11874</v>
      </c>
      <c r="K489" s="102">
        <v>8881</v>
      </c>
      <c r="L489" s="102">
        <v>0</v>
      </c>
      <c r="M489" s="102">
        <v>1188</v>
      </c>
      <c r="N489" s="103">
        <v>21943</v>
      </c>
      <c r="O489" s="104"/>
      <c r="P489" s="105"/>
      <c r="Q489" s="105"/>
      <c r="S489" s="135"/>
      <c r="U489" s="136"/>
    </row>
    <row r="490" spans="1:21" ht="15" x14ac:dyDescent="0.25">
      <c r="A490" s="97">
        <v>464</v>
      </c>
      <c r="B490" s="98">
        <v>464168229</v>
      </c>
      <c r="C490" s="99" t="s">
        <v>528</v>
      </c>
      <c r="D490" s="98">
        <v>168</v>
      </c>
      <c r="E490" s="99" t="s">
        <v>201</v>
      </c>
      <c r="F490" s="98">
        <v>229</v>
      </c>
      <c r="G490" s="99" t="s">
        <v>262</v>
      </c>
      <c r="H490" s="100">
        <v>27.68</v>
      </c>
      <c r="I490" s="101"/>
      <c r="J490" s="102">
        <v>13959</v>
      </c>
      <c r="K490" s="102">
        <v>1399</v>
      </c>
      <c r="L490" s="102">
        <v>0</v>
      </c>
      <c r="M490" s="102">
        <v>1188</v>
      </c>
      <c r="N490" s="103">
        <v>16546</v>
      </c>
      <c r="O490" s="104"/>
      <c r="P490" s="105"/>
      <c r="Q490" s="105"/>
      <c r="S490" s="135"/>
      <c r="U490" s="136"/>
    </row>
    <row r="491" spans="1:21" ht="15" x14ac:dyDescent="0.25">
      <c r="A491" s="97">
        <v>464</v>
      </c>
      <c r="B491" s="98">
        <v>464168248</v>
      </c>
      <c r="C491" s="99" t="s">
        <v>528</v>
      </c>
      <c r="D491" s="98">
        <v>168</v>
      </c>
      <c r="E491" s="99" t="s">
        <v>201</v>
      </c>
      <c r="F491" s="98">
        <v>248</v>
      </c>
      <c r="G491" s="99" t="s">
        <v>281</v>
      </c>
      <c r="H491" s="100">
        <v>0.5</v>
      </c>
      <c r="I491" s="101"/>
      <c r="J491" s="102">
        <v>18503</v>
      </c>
      <c r="K491" s="102">
        <v>903</v>
      </c>
      <c r="L491" s="102">
        <v>0</v>
      </c>
      <c r="M491" s="102">
        <v>1188</v>
      </c>
      <c r="N491" s="103">
        <v>20594</v>
      </c>
      <c r="O491" s="104"/>
      <c r="P491" s="105"/>
      <c r="Q491" s="105"/>
      <c r="S491" s="135"/>
      <c r="U491" s="136"/>
    </row>
    <row r="492" spans="1:21" ht="15" x14ac:dyDescent="0.25">
      <c r="A492" s="97">
        <v>464</v>
      </c>
      <c r="B492" s="98">
        <v>464168258</v>
      </c>
      <c r="C492" s="99" t="s">
        <v>528</v>
      </c>
      <c r="D492" s="98">
        <v>168</v>
      </c>
      <c r="E492" s="99" t="s">
        <v>201</v>
      </c>
      <c r="F492" s="98">
        <v>258</v>
      </c>
      <c r="G492" s="99" t="s">
        <v>291</v>
      </c>
      <c r="H492" s="100">
        <v>4</v>
      </c>
      <c r="I492" s="101"/>
      <c r="J492" s="102">
        <v>16693</v>
      </c>
      <c r="K492" s="102">
        <v>3735</v>
      </c>
      <c r="L492" s="102">
        <v>0</v>
      </c>
      <c r="M492" s="102">
        <v>1188</v>
      </c>
      <c r="N492" s="103">
        <v>21616</v>
      </c>
      <c r="O492" s="104"/>
      <c r="P492" s="105"/>
      <c r="Q492" s="105"/>
      <c r="S492" s="135"/>
      <c r="U492" s="136"/>
    </row>
    <row r="493" spans="1:21" ht="15" x14ac:dyDescent="0.25">
      <c r="A493" s="97">
        <v>464</v>
      </c>
      <c r="B493" s="98">
        <v>464168262</v>
      </c>
      <c r="C493" s="99" t="s">
        <v>528</v>
      </c>
      <c r="D493" s="98">
        <v>168</v>
      </c>
      <c r="E493" s="99" t="s">
        <v>201</v>
      </c>
      <c r="F493" s="98">
        <v>262</v>
      </c>
      <c r="G493" s="99" t="s">
        <v>295</v>
      </c>
      <c r="H493" s="100">
        <v>1</v>
      </c>
      <c r="I493" s="101"/>
      <c r="J493" s="102">
        <v>11037</v>
      </c>
      <c r="K493" s="102">
        <v>717</v>
      </c>
      <c r="L493" s="102">
        <v>0</v>
      </c>
      <c r="M493" s="102">
        <v>1188</v>
      </c>
      <c r="N493" s="103">
        <v>12942</v>
      </c>
      <c r="O493" s="104"/>
      <c r="P493" s="105"/>
      <c r="Q493" s="105"/>
      <c r="S493" s="135"/>
      <c r="U493" s="136"/>
    </row>
    <row r="494" spans="1:21" ht="15" x14ac:dyDescent="0.25">
      <c r="A494" s="97">
        <v>464</v>
      </c>
      <c r="B494" s="98">
        <v>464168291</v>
      </c>
      <c r="C494" s="99" t="s">
        <v>528</v>
      </c>
      <c r="D494" s="98">
        <v>168</v>
      </c>
      <c r="E494" s="99" t="s">
        <v>201</v>
      </c>
      <c r="F494" s="98">
        <v>291</v>
      </c>
      <c r="G494" s="99" t="s">
        <v>324</v>
      </c>
      <c r="H494" s="100">
        <v>42</v>
      </c>
      <c r="I494" s="101"/>
      <c r="J494" s="102">
        <v>12092</v>
      </c>
      <c r="K494" s="102">
        <v>4918</v>
      </c>
      <c r="L494" s="102">
        <v>0</v>
      </c>
      <c r="M494" s="102">
        <v>1188</v>
      </c>
      <c r="N494" s="103">
        <v>18198</v>
      </c>
      <c r="O494" s="104"/>
      <c r="P494" s="105"/>
      <c r="Q494" s="105"/>
      <c r="S494" s="135"/>
      <c r="U494" s="136"/>
    </row>
    <row r="495" spans="1:21" ht="15" x14ac:dyDescent="0.25">
      <c r="A495" s="97">
        <v>466</v>
      </c>
      <c r="B495" s="98">
        <v>466700096</v>
      </c>
      <c r="C495" s="99" t="s">
        <v>529</v>
      </c>
      <c r="D495" s="98">
        <v>700</v>
      </c>
      <c r="E495" s="99" t="s">
        <v>418</v>
      </c>
      <c r="F495" s="98">
        <v>96</v>
      </c>
      <c r="G495" s="99" t="s">
        <v>129</v>
      </c>
      <c r="H495" s="100">
        <v>1.63</v>
      </c>
      <c r="I495" s="101"/>
      <c r="J495" s="102">
        <v>15704</v>
      </c>
      <c r="K495" s="102">
        <v>9672</v>
      </c>
      <c r="L495" s="102">
        <v>0</v>
      </c>
      <c r="M495" s="102">
        <v>1188</v>
      </c>
      <c r="N495" s="103">
        <v>26564</v>
      </c>
      <c r="O495" s="104"/>
      <c r="P495" s="105"/>
      <c r="Q495" s="105"/>
      <c r="S495" s="135"/>
      <c r="U495" s="136"/>
    </row>
    <row r="496" spans="1:21" ht="15" x14ac:dyDescent="0.25">
      <c r="A496" s="97">
        <v>466</v>
      </c>
      <c r="B496" s="98">
        <v>466700700</v>
      </c>
      <c r="C496" s="99" t="s">
        <v>529</v>
      </c>
      <c r="D496" s="98">
        <v>700</v>
      </c>
      <c r="E496" s="99" t="s">
        <v>418</v>
      </c>
      <c r="F496" s="98">
        <v>700</v>
      </c>
      <c r="G496" s="99" t="s">
        <v>418</v>
      </c>
      <c r="H496" s="100">
        <v>32.019999999999996</v>
      </c>
      <c r="I496" s="101"/>
      <c r="J496" s="102">
        <v>16122</v>
      </c>
      <c r="K496" s="102">
        <v>12206</v>
      </c>
      <c r="L496" s="102">
        <v>0</v>
      </c>
      <c r="M496" s="102">
        <v>1188</v>
      </c>
      <c r="N496" s="103">
        <v>29516</v>
      </c>
      <c r="O496" s="104"/>
      <c r="P496" s="105"/>
      <c r="Q496" s="105"/>
      <c r="S496" s="135"/>
      <c r="U496" s="136"/>
    </row>
    <row r="497" spans="1:21" ht="15" x14ac:dyDescent="0.25">
      <c r="A497" s="97">
        <v>466</v>
      </c>
      <c r="B497" s="98">
        <v>466774036</v>
      </c>
      <c r="C497" s="99" t="s">
        <v>529</v>
      </c>
      <c r="D497" s="98">
        <v>774</v>
      </c>
      <c r="E497" s="99" t="s">
        <v>441</v>
      </c>
      <c r="F497" s="98">
        <v>36</v>
      </c>
      <c r="G497" s="99" t="s">
        <v>69</v>
      </c>
      <c r="H497" s="100">
        <v>1</v>
      </c>
      <c r="I497" s="101"/>
      <c r="J497" s="102">
        <v>14199</v>
      </c>
      <c r="K497" s="102">
        <v>6637</v>
      </c>
      <c r="L497" s="102">
        <v>0</v>
      </c>
      <c r="M497" s="102">
        <v>1188</v>
      </c>
      <c r="N497" s="103">
        <v>22024</v>
      </c>
      <c r="O497" s="104"/>
      <c r="P497" s="105"/>
      <c r="Q497" s="105"/>
      <c r="S497" s="135"/>
      <c r="U497" s="136"/>
    </row>
    <row r="498" spans="1:21" ht="15" x14ac:dyDescent="0.25">
      <c r="A498" s="97">
        <v>466</v>
      </c>
      <c r="B498" s="98">
        <v>466774089</v>
      </c>
      <c r="C498" s="99" t="s">
        <v>529</v>
      </c>
      <c r="D498" s="98">
        <v>774</v>
      </c>
      <c r="E498" s="99" t="s">
        <v>441</v>
      </c>
      <c r="F498" s="98">
        <v>89</v>
      </c>
      <c r="G498" s="99" t="s">
        <v>122</v>
      </c>
      <c r="H498" s="100">
        <v>35.07</v>
      </c>
      <c r="I498" s="101"/>
      <c r="J498" s="102">
        <v>14188</v>
      </c>
      <c r="K498" s="102">
        <v>15953</v>
      </c>
      <c r="L498" s="102">
        <v>0</v>
      </c>
      <c r="M498" s="102">
        <v>1188</v>
      </c>
      <c r="N498" s="103">
        <v>31329</v>
      </c>
      <c r="O498" s="104"/>
      <c r="P498" s="105"/>
      <c r="Q498" s="105"/>
      <c r="S498" s="135"/>
      <c r="U498" s="136"/>
    </row>
    <row r="499" spans="1:21" ht="15" x14ac:dyDescent="0.25">
      <c r="A499" s="97">
        <v>466</v>
      </c>
      <c r="B499" s="98">
        <v>466774096</v>
      </c>
      <c r="C499" s="99" t="s">
        <v>529</v>
      </c>
      <c r="D499" s="98">
        <v>774</v>
      </c>
      <c r="E499" s="99" t="s">
        <v>441</v>
      </c>
      <c r="F499" s="98">
        <v>96</v>
      </c>
      <c r="G499" s="99" t="s">
        <v>129</v>
      </c>
      <c r="H499" s="100">
        <v>7.26</v>
      </c>
      <c r="I499" s="101"/>
      <c r="J499" s="102">
        <v>16259</v>
      </c>
      <c r="K499" s="102">
        <v>10014</v>
      </c>
      <c r="L499" s="102">
        <v>0</v>
      </c>
      <c r="M499" s="102">
        <v>1188</v>
      </c>
      <c r="N499" s="103">
        <v>27461</v>
      </c>
      <c r="O499" s="104"/>
      <c r="P499" s="105"/>
      <c r="Q499" s="105"/>
      <c r="S499" s="135"/>
      <c r="U499" s="136"/>
    </row>
    <row r="500" spans="1:21" ht="15" x14ac:dyDescent="0.25">
      <c r="A500" s="97">
        <v>466</v>
      </c>
      <c r="B500" s="98">
        <v>466774221</v>
      </c>
      <c r="C500" s="99" t="s">
        <v>529</v>
      </c>
      <c r="D500" s="98">
        <v>774</v>
      </c>
      <c r="E500" s="99" t="s">
        <v>441</v>
      </c>
      <c r="F500" s="98">
        <v>221</v>
      </c>
      <c r="G500" s="99" t="s">
        <v>254</v>
      </c>
      <c r="H500" s="100">
        <v>16.46</v>
      </c>
      <c r="I500" s="101"/>
      <c r="J500" s="102">
        <v>14800</v>
      </c>
      <c r="K500" s="102">
        <v>17181</v>
      </c>
      <c r="L500" s="102">
        <v>0</v>
      </c>
      <c r="M500" s="102">
        <v>1188</v>
      </c>
      <c r="N500" s="103">
        <v>33169</v>
      </c>
      <c r="O500" s="104"/>
      <c r="P500" s="105"/>
      <c r="Q500" s="105"/>
      <c r="S500" s="135"/>
      <c r="U500" s="136"/>
    </row>
    <row r="501" spans="1:21" ht="15" x14ac:dyDescent="0.25">
      <c r="A501" s="97">
        <v>466</v>
      </c>
      <c r="B501" s="98">
        <v>466774296</v>
      </c>
      <c r="C501" s="99" t="s">
        <v>529</v>
      </c>
      <c r="D501" s="98">
        <v>774</v>
      </c>
      <c r="E501" s="99" t="s">
        <v>441</v>
      </c>
      <c r="F501" s="98">
        <v>296</v>
      </c>
      <c r="G501" s="99" t="s">
        <v>329</v>
      </c>
      <c r="H501" s="100">
        <v>35.32</v>
      </c>
      <c r="I501" s="101"/>
      <c r="J501" s="102">
        <v>13720</v>
      </c>
      <c r="K501" s="102">
        <v>19398</v>
      </c>
      <c r="L501" s="102">
        <v>0</v>
      </c>
      <c r="M501" s="102">
        <v>1188</v>
      </c>
      <c r="N501" s="103">
        <v>34306</v>
      </c>
      <c r="O501" s="104"/>
      <c r="P501" s="105"/>
      <c r="Q501" s="105"/>
      <c r="S501" s="135"/>
      <c r="U501" s="136"/>
    </row>
    <row r="502" spans="1:21" ht="15" x14ac:dyDescent="0.25">
      <c r="A502" s="97">
        <v>466</v>
      </c>
      <c r="B502" s="98">
        <v>466774774</v>
      </c>
      <c r="C502" s="99" t="s">
        <v>529</v>
      </c>
      <c r="D502" s="98">
        <v>774</v>
      </c>
      <c r="E502" s="99" t="s">
        <v>441</v>
      </c>
      <c r="F502" s="98">
        <v>774</v>
      </c>
      <c r="G502" s="99" t="s">
        <v>441</v>
      </c>
      <c r="H502" s="100">
        <v>45.930000000000007</v>
      </c>
      <c r="I502" s="101"/>
      <c r="J502" s="102">
        <v>13852</v>
      </c>
      <c r="K502" s="102">
        <v>28690</v>
      </c>
      <c r="L502" s="102">
        <v>0</v>
      </c>
      <c r="M502" s="102">
        <v>1188</v>
      </c>
      <c r="N502" s="103">
        <v>43730</v>
      </c>
      <c r="O502" s="104"/>
      <c r="P502" s="105"/>
      <c r="Q502" s="105"/>
      <c r="S502" s="135"/>
      <c r="U502" s="136"/>
    </row>
    <row r="503" spans="1:21" ht="15" x14ac:dyDescent="0.25">
      <c r="A503" s="97">
        <v>469</v>
      </c>
      <c r="B503" s="98">
        <v>469035016</v>
      </c>
      <c r="C503" s="99" t="s">
        <v>530</v>
      </c>
      <c r="D503" s="98">
        <v>35</v>
      </c>
      <c r="E503" s="99" t="s">
        <v>68</v>
      </c>
      <c r="F503" s="98">
        <v>16</v>
      </c>
      <c r="G503" s="99" t="s">
        <v>49</v>
      </c>
      <c r="H503" s="100">
        <v>2</v>
      </c>
      <c r="I503" s="101"/>
      <c r="J503" s="102">
        <v>16158</v>
      </c>
      <c r="K503" s="102">
        <v>370</v>
      </c>
      <c r="L503" s="102">
        <v>0</v>
      </c>
      <c r="M503" s="102">
        <v>1188</v>
      </c>
      <c r="N503" s="103">
        <v>17716</v>
      </c>
      <c r="O503" s="104"/>
      <c r="P503" s="105"/>
      <c r="Q503" s="105"/>
      <c r="S503" s="135"/>
      <c r="U503" s="136"/>
    </row>
    <row r="504" spans="1:21" ht="15" x14ac:dyDescent="0.25">
      <c r="A504" s="97">
        <v>469</v>
      </c>
      <c r="B504" s="98">
        <v>469035018</v>
      </c>
      <c r="C504" s="99" t="s">
        <v>530</v>
      </c>
      <c r="D504" s="98">
        <v>35</v>
      </c>
      <c r="E504" s="99" t="s">
        <v>68</v>
      </c>
      <c r="F504" s="98">
        <v>18</v>
      </c>
      <c r="G504" s="99" t="s">
        <v>51</v>
      </c>
      <c r="H504" s="100">
        <v>2</v>
      </c>
      <c r="I504" s="101"/>
      <c r="J504" s="102">
        <v>14821</v>
      </c>
      <c r="K504" s="102">
        <v>7068</v>
      </c>
      <c r="L504" s="102">
        <v>0</v>
      </c>
      <c r="M504" s="102">
        <v>1188</v>
      </c>
      <c r="N504" s="103">
        <v>23077</v>
      </c>
      <c r="O504" s="104"/>
      <c r="P504" s="105"/>
      <c r="Q504" s="105"/>
      <c r="S504" s="135"/>
      <c r="U504" s="136"/>
    </row>
    <row r="505" spans="1:21" ht="15" x14ac:dyDescent="0.25">
      <c r="A505" s="97">
        <v>469</v>
      </c>
      <c r="B505" s="98">
        <v>469035035</v>
      </c>
      <c r="C505" s="99" t="s">
        <v>530</v>
      </c>
      <c r="D505" s="98">
        <v>35</v>
      </c>
      <c r="E505" s="99" t="s">
        <v>68</v>
      </c>
      <c r="F505" s="98">
        <v>35</v>
      </c>
      <c r="G505" s="99" t="s">
        <v>68</v>
      </c>
      <c r="H505" s="100">
        <v>1129.7399999999996</v>
      </c>
      <c r="I505" s="101"/>
      <c r="J505" s="102">
        <v>19422</v>
      </c>
      <c r="K505" s="102">
        <v>7471</v>
      </c>
      <c r="L505" s="102">
        <v>0</v>
      </c>
      <c r="M505" s="102">
        <v>1188</v>
      </c>
      <c r="N505" s="103">
        <v>28081</v>
      </c>
      <c r="O505" s="104"/>
      <c r="P505" s="105"/>
      <c r="Q505" s="105"/>
      <c r="S505" s="135"/>
      <c r="U505" s="136"/>
    </row>
    <row r="506" spans="1:21" ht="15" x14ac:dyDescent="0.25">
      <c r="A506" s="97">
        <v>469</v>
      </c>
      <c r="B506" s="98">
        <v>469035044</v>
      </c>
      <c r="C506" s="99" t="s">
        <v>530</v>
      </c>
      <c r="D506" s="98">
        <v>35</v>
      </c>
      <c r="E506" s="99" t="s">
        <v>68</v>
      </c>
      <c r="F506" s="98">
        <v>44</v>
      </c>
      <c r="G506" s="99" t="s">
        <v>77</v>
      </c>
      <c r="H506" s="100">
        <v>5.41</v>
      </c>
      <c r="I506" s="101"/>
      <c r="J506" s="102">
        <v>17191</v>
      </c>
      <c r="K506" s="102">
        <v>0</v>
      </c>
      <c r="L506" s="102">
        <v>0</v>
      </c>
      <c r="M506" s="102">
        <v>1188</v>
      </c>
      <c r="N506" s="103">
        <v>18379</v>
      </c>
      <c r="O506" s="104"/>
      <c r="P506" s="105"/>
      <c r="Q506" s="105"/>
      <c r="S506" s="135"/>
      <c r="U506" s="136"/>
    </row>
    <row r="507" spans="1:21" ht="15" x14ac:dyDescent="0.25">
      <c r="A507" s="97">
        <v>469</v>
      </c>
      <c r="B507" s="98">
        <v>469035048</v>
      </c>
      <c r="C507" s="99" t="s">
        <v>530</v>
      </c>
      <c r="D507" s="98">
        <v>35</v>
      </c>
      <c r="E507" s="99" t="s">
        <v>68</v>
      </c>
      <c r="F507" s="98">
        <v>48</v>
      </c>
      <c r="G507" s="99" t="s">
        <v>81</v>
      </c>
      <c r="H507" s="100">
        <v>1</v>
      </c>
      <c r="I507" s="101"/>
      <c r="J507" s="102">
        <v>13918</v>
      </c>
      <c r="K507" s="102">
        <v>10945</v>
      </c>
      <c r="L507" s="102">
        <v>0</v>
      </c>
      <c r="M507" s="102">
        <v>1188</v>
      </c>
      <c r="N507" s="103">
        <v>26051</v>
      </c>
      <c r="O507" s="104"/>
      <c r="P507" s="105"/>
      <c r="Q507" s="105"/>
      <c r="S507" s="135"/>
      <c r="U507" s="136"/>
    </row>
    <row r="508" spans="1:21" ht="15" x14ac:dyDescent="0.25">
      <c r="A508" s="97">
        <v>469</v>
      </c>
      <c r="B508" s="98">
        <v>469035049</v>
      </c>
      <c r="C508" s="99" t="s">
        <v>530</v>
      </c>
      <c r="D508" s="98">
        <v>35</v>
      </c>
      <c r="E508" s="99" t="s">
        <v>68</v>
      </c>
      <c r="F508" s="98">
        <v>49</v>
      </c>
      <c r="G508" s="99" t="s">
        <v>82</v>
      </c>
      <c r="H508" s="100">
        <v>1</v>
      </c>
      <c r="I508" s="101"/>
      <c r="J508" s="102">
        <v>19719</v>
      </c>
      <c r="K508" s="102">
        <v>26683</v>
      </c>
      <c r="L508" s="102">
        <v>0</v>
      </c>
      <c r="M508" s="102">
        <v>1188</v>
      </c>
      <c r="N508" s="103">
        <v>47590</v>
      </c>
      <c r="O508" s="104"/>
      <c r="P508" s="105"/>
      <c r="Q508" s="105"/>
      <c r="S508" s="135"/>
      <c r="U508" s="136"/>
    </row>
    <row r="509" spans="1:21" ht="15" x14ac:dyDescent="0.25">
      <c r="A509" s="97">
        <v>469</v>
      </c>
      <c r="B509" s="98">
        <v>469035050</v>
      </c>
      <c r="C509" s="99" t="s">
        <v>530</v>
      </c>
      <c r="D509" s="98">
        <v>35</v>
      </c>
      <c r="E509" s="99" t="s">
        <v>68</v>
      </c>
      <c r="F509" s="98">
        <v>50</v>
      </c>
      <c r="G509" s="99" t="s">
        <v>83</v>
      </c>
      <c r="H509" s="100">
        <v>1</v>
      </c>
      <c r="I509" s="101"/>
      <c r="J509" s="102">
        <v>17052</v>
      </c>
      <c r="K509" s="102">
        <v>7448</v>
      </c>
      <c r="L509" s="102">
        <v>0</v>
      </c>
      <c r="M509" s="102">
        <v>1188</v>
      </c>
      <c r="N509" s="103">
        <v>25688</v>
      </c>
      <c r="O509" s="104"/>
      <c r="P509" s="105"/>
      <c r="Q509" s="105"/>
      <c r="S509" s="135"/>
      <c r="U509" s="136"/>
    </row>
    <row r="510" spans="1:21" ht="15" x14ac:dyDescent="0.25">
      <c r="A510" s="97">
        <v>469</v>
      </c>
      <c r="B510" s="98">
        <v>469035073</v>
      </c>
      <c r="C510" s="99" t="s">
        <v>530</v>
      </c>
      <c r="D510" s="98">
        <v>35</v>
      </c>
      <c r="E510" s="99" t="s">
        <v>68</v>
      </c>
      <c r="F510" s="98">
        <v>73</v>
      </c>
      <c r="G510" s="99" t="s">
        <v>106</v>
      </c>
      <c r="H510" s="100">
        <v>6.77</v>
      </c>
      <c r="I510" s="101"/>
      <c r="J510" s="102">
        <v>13636</v>
      </c>
      <c r="K510" s="102">
        <v>9406</v>
      </c>
      <c r="L510" s="102">
        <v>0</v>
      </c>
      <c r="M510" s="102">
        <v>1188</v>
      </c>
      <c r="N510" s="103">
        <v>24230</v>
      </c>
      <c r="O510" s="104"/>
      <c r="P510" s="105"/>
      <c r="Q510" s="105"/>
      <c r="S510" s="135"/>
      <c r="U510" s="136"/>
    </row>
    <row r="511" spans="1:21" ht="15" x14ac:dyDescent="0.25">
      <c r="A511" s="97">
        <v>469</v>
      </c>
      <c r="B511" s="98">
        <v>469035093</v>
      </c>
      <c r="C511" s="99" t="s">
        <v>530</v>
      </c>
      <c r="D511" s="98">
        <v>35</v>
      </c>
      <c r="E511" s="99" t="s">
        <v>68</v>
      </c>
      <c r="F511" s="98">
        <v>93</v>
      </c>
      <c r="G511" s="99" t="s">
        <v>126</v>
      </c>
      <c r="H511" s="100">
        <v>1</v>
      </c>
      <c r="I511" s="101"/>
      <c r="J511" s="102">
        <v>21879</v>
      </c>
      <c r="K511" s="102">
        <v>215</v>
      </c>
      <c r="L511" s="102">
        <v>0</v>
      </c>
      <c r="M511" s="102">
        <v>1188</v>
      </c>
      <c r="N511" s="103">
        <v>23282</v>
      </c>
      <c r="O511" s="104"/>
      <c r="P511" s="105"/>
      <c r="Q511" s="105"/>
      <c r="S511" s="135"/>
      <c r="U511" s="136"/>
    </row>
    <row r="512" spans="1:21" ht="15" x14ac:dyDescent="0.25">
      <c r="A512" s="97">
        <v>469</v>
      </c>
      <c r="B512" s="98">
        <v>469035133</v>
      </c>
      <c r="C512" s="99" t="s">
        <v>530</v>
      </c>
      <c r="D512" s="98">
        <v>35</v>
      </c>
      <c r="E512" s="99" t="s">
        <v>68</v>
      </c>
      <c r="F512" s="98">
        <v>133</v>
      </c>
      <c r="G512" s="99" t="s">
        <v>166</v>
      </c>
      <c r="H512" s="100">
        <v>0.88</v>
      </c>
      <c r="I512" s="101"/>
      <c r="J512" s="102">
        <v>11379</v>
      </c>
      <c r="K512" s="102">
        <v>192</v>
      </c>
      <c r="L512" s="102">
        <v>0</v>
      </c>
      <c r="M512" s="102">
        <v>1188</v>
      </c>
      <c r="N512" s="103">
        <v>12759</v>
      </c>
      <c r="O512" s="104"/>
      <c r="P512" s="105"/>
      <c r="Q512" s="105"/>
      <c r="S512" s="135"/>
      <c r="U512" s="136"/>
    </row>
    <row r="513" spans="1:21" ht="15" x14ac:dyDescent="0.25">
      <c r="A513" s="97">
        <v>469</v>
      </c>
      <c r="B513" s="98">
        <v>469035163</v>
      </c>
      <c r="C513" s="99" t="s">
        <v>530</v>
      </c>
      <c r="D513" s="98">
        <v>35</v>
      </c>
      <c r="E513" s="99" t="s">
        <v>68</v>
      </c>
      <c r="F513" s="98">
        <v>163</v>
      </c>
      <c r="G513" s="99" t="s">
        <v>196</v>
      </c>
      <c r="H513" s="100">
        <v>1</v>
      </c>
      <c r="I513" s="101"/>
      <c r="J513" s="102">
        <v>20883</v>
      </c>
      <c r="K513" s="102">
        <v>98</v>
      </c>
      <c r="L513" s="102">
        <v>0</v>
      </c>
      <c r="M513" s="102">
        <v>1188</v>
      </c>
      <c r="N513" s="103">
        <v>22169</v>
      </c>
      <c r="O513" s="104"/>
      <c r="P513" s="105"/>
      <c r="Q513" s="105"/>
      <c r="S513" s="135"/>
      <c r="U513" s="136"/>
    </row>
    <row r="514" spans="1:21" ht="15" x14ac:dyDescent="0.25">
      <c r="A514" s="97">
        <v>469</v>
      </c>
      <c r="B514" s="98">
        <v>469035165</v>
      </c>
      <c r="C514" s="99" t="s">
        <v>530</v>
      </c>
      <c r="D514" s="98">
        <v>35</v>
      </c>
      <c r="E514" s="99" t="s">
        <v>68</v>
      </c>
      <c r="F514" s="98">
        <v>165</v>
      </c>
      <c r="G514" s="99" t="s">
        <v>198</v>
      </c>
      <c r="H514" s="100">
        <v>1</v>
      </c>
      <c r="I514" s="101"/>
      <c r="J514" s="102">
        <v>17708</v>
      </c>
      <c r="K514" s="102">
        <v>0</v>
      </c>
      <c r="L514" s="102">
        <v>0</v>
      </c>
      <c r="M514" s="102">
        <v>1188</v>
      </c>
      <c r="N514" s="103">
        <v>18896</v>
      </c>
      <c r="O514" s="104"/>
      <c r="P514" s="105"/>
      <c r="Q514" s="105"/>
      <c r="S514" s="135"/>
      <c r="U514" s="136"/>
    </row>
    <row r="515" spans="1:21" ht="15" x14ac:dyDescent="0.25">
      <c r="A515" s="97">
        <v>469</v>
      </c>
      <c r="B515" s="98">
        <v>469035189</v>
      </c>
      <c r="C515" s="99" t="s">
        <v>530</v>
      </c>
      <c r="D515" s="98">
        <v>35</v>
      </c>
      <c r="E515" s="99" t="s">
        <v>68</v>
      </c>
      <c r="F515" s="98">
        <v>189</v>
      </c>
      <c r="G515" s="99" t="s">
        <v>222</v>
      </c>
      <c r="H515" s="100">
        <v>2</v>
      </c>
      <c r="I515" s="101"/>
      <c r="J515" s="102">
        <v>18168</v>
      </c>
      <c r="K515" s="102">
        <v>7329</v>
      </c>
      <c r="L515" s="102">
        <v>0</v>
      </c>
      <c r="M515" s="102">
        <v>1188</v>
      </c>
      <c r="N515" s="103">
        <v>26685</v>
      </c>
      <c r="O515" s="104"/>
      <c r="P515" s="105"/>
      <c r="Q515" s="105"/>
      <c r="S515" s="135"/>
      <c r="U515" s="136"/>
    </row>
    <row r="516" spans="1:21" ht="15" x14ac:dyDescent="0.25">
      <c r="A516" s="97">
        <v>469</v>
      </c>
      <c r="B516" s="98">
        <v>469035220</v>
      </c>
      <c r="C516" s="99" t="s">
        <v>530</v>
      </c>
      <c r="D516" s="98">
        <v>35</v>
      </c>
      <c r="E516" s="99" t="s">
        <v>68</v>
      </c>
      <c r="F516" s="98">
        <v>220</v>
      </c>
      <c r="G516" s="99" t="s">
        <v>253</v>
      </c>
      <c r="H516" s="100">
        <v>2</v>
      </c>
      <c r="I516" s="101"/>
      <c r="J516" s="102">
        <v>21583</v>
      </c>
      <c r="K516" s="102">
        <v>7626</v>
      </c>
      <c r="L516" s="102">
        <v>0</v>
      </c>
      <c r="M516" s="102">
        <v>1188</v>
      </c>
      <c r="N516" s="103">
        <v>30397</v>
      </c>
      <c r="O516" s="104"/>
      <c r="P516" s="105"/>
      <c r="Q516" s="105"/>
      <c r="S516" s="135"/>
      <c r="U516" s="136"/>
    </row>
    <row r="517" spans="1:21" ht="15" x14ac:dyDescent="0.25">
      <c r="A517" s="97">
        <v>469</v>
      </c>
      <c r="B517" s="98">
        <v>469035243</v>
      </c>
      <c r="C517" s="99" t="s">
        <v>530</v>
      </c>
      <c r="D517" s="98">
        <v>35</v>
      </c>
      <c r="E517" s="99" t="s">
        <v>68</v>
      </c>
      <c r="F517" s="98">
        <v>243</v>
      </c>
      <c r="G517" s="99" t="s">
        <v>276</v>
      </c>
      <c r="H517" s="100">
        <v>2.63</v>
      </c>
      <c r="I517" s="101"/>
      <c r="J517" s="102">
        <v>17132</v>
      </c>
      <c r="K517" s="102">
        <v>2376</v>
      </c>
      <c r="L517" s="102">
        <v>0</v>
      </c>
      <c r="M517" s="102">
        <v>1188</v>
      </c>
      <c r="N517" s="103">
        <v>20696</v>
      </c>
      <c r="O517" s="104"/>
      <c r="P517" s="105"/>
      <c r="Q517" s="105"/>
      <c r="S517" s="135"/>
      <c r="U517" s="136"/>
    </row>
    <row r="518" spans="1:21" ht="15" x14ac:dyDescent="0.25">
      <c r="A518" s="97">
        <v>469</v>
      </c>
      <c r="B518" s="98">
        <v>469035244</v>
      </c>
      <c r="C518" s="99" t="s">
        <v>530</v>
      </c>
      <c r="D518" s="98">
        <v>35</v>
      </c>
      <c r="E518" s="99" t="s">
        <v>68</v>
      </c>
      <c r="F518" s="98">
        <v>244</v>
      </c>
      <c r="G518" s="99" t="s">
        <v>277</v>
      </c>
      <c r="H518" s="100">
        <v>5.2200000000000006</v>
      </c>
      <c r="I518" s="101"/>
      <c r="J518" s="102">
        <v>16098</v>
      </c>
      <c r="K518" s="102">
        <v>3891</v>
      </c>
      <c r="L518" s="102">
        <v>0</v>
      </c>
      <c r="M518" s="102">
        <v>1188</v>
      </c>
      <c r="N518" s="103">
        <v>21177</v>
      </c>
      <c r="O518" s="104"/>
      <c r="P518" s="105"/>
      <c r="Q518" s="105"/>
      <c r="S518" s="135"/>
      <c r="U518" s="136"/>
    </row>
    <row r="519" spans="1:21" ht="15" x14ac:dyDescent="0.25">
      <c r="A519" s="97">
        <v>469</v>
      </c>
      <c r="B519" s="98">
        <v>469035248</v>
      </c>
      <c r="C519" s="99" t="s">
        <v>530</v>
      </c>
      <c r="D519" s="98">
        <v>35</v>
      </c>
      <c r="E519" s="99" t="s">
        <v>68</v>
      </c>
      <c r="F519" s="98">
        <v>248</v>
      </c>
      <c r="G519" s="99" t="s">
        <v>281</v>
      </c>
      <c r="H519" s="100">
        <v>1</v>
      </c>
      <c r="I519" s="101"/>
      <c r="J519" s="102">
        <v>18816</v>
      </c>
      <c r="K519" s="102">
        <v>918</v>
      </c>
      <c r="L519" s="102">
        <v>0</v>
      </c>
      <c r="M519" s="102">
        <v>1188</v>
      </c>
      <c r="N519" s="103">
        <v>20922</v>
      </c>
      <c r="O519" s="104"/>
      <c r="P519" s="105"/>
      <c r="Q519" s="105"/>
      <c r="S519" s="135"/>
      <c r="U519" s="136"/>
    </row>
    <row r="520" spans="1:21" ht="15" x14ac:dyDescent="0.25">
      <c r="A520" s="97">
        <v>469</v>
      </c>
      <c r="B520" s="98">
        <v>469035274</v>
      </c>
      <c r="C520" s="99" t="s">
        <v>530</v>
      </c>
      <c r="D520" s="98">
        <v>35</v>
      </c>
      <c r="E520" s="99" t="s">
        <v>68</v>
      </c>
      <c r="F520" s="98">
        <v>274</v>
      </c>
      <c r="G520" s="99" t="s">
        <v>307</v>
      </c>
      <c r="H520" s="100">
        <v>1</v>
      </c>
      <c r="I520" s="101"/>
      <c r="J520" s="102">
        <v>17931</v>
      </c>
      <c r="K520" s="102">
        <v>8266</v>
      </c>
      <c r="L520" s="102">
        <v>0</v>
      </c>
      <c r="M520" s="102">
        <v>1188</v>
      </c>
      <c r="N520" s="103">
        <v>27385</v>
      </c>
      <c r="O520" s="104"/>
      <c r="P520" s="105"/>
      <c r="Q520" s="105"/>
      <c r="S520" s="135"/>
      <c r="U520" s="136"/>
    </row>
    <row r="521" spans="1:21" ht="15" x14ac:dyDescent="0.25">
      <c r="A521" s="97">
        <v>469</v>
      </c>
      <c r="B521" s="98">
        <v>469035285</v>
      </c>
      <c r="C521" s="99" t="s">
        <v>530</v>
      </c>
      <c r="D521" s="98">
        <v>35</v>
      </c>
      <c r="E521" s="99" t="s">
        <v>68</v>
      </c>
      <c r="F521" s="98">
        <v>285</v>
      </c>
      <c r="G521" s="99" t="s">
        <v>318</v>
      </c>
      <c r="H521" s="100">
        <v>1.45</v>
      </c>
      <c r="I521" s="101"/>
      <c r="J521" s="102">
        <v>19014</v>
      </c>
      <c r="K521" s="102">
        <v>3780</v>
      </c>
      <c r="L521" s="102">
        <v>0</v>
      </c>
      <c r="M521" s="102">
        <v>1188</v>
      </c>
      <c r="N521" s="103">
        <v>23982</v>
      </c>
      <c r="O521" s="104"/>
      <c r="P521" s="105"/>
      <c r="Q521" s="105"/>
      <c r="S521" s="135"/>
      <c r="U521" s="136"/>
    </row>
    <row r="522" spans="1:21" ht="15" x14ac:dyDescent="0.25">
      <c r="A522" s="97">
        <v>469</v>
      </c>
      <c r="B522" s="98">
        <v>469035308</v>
      </c>
      <c r="C522" s="99" t="s">
        <v>530</v>
      </c>
      <c r="D522" s="98">
        <v>35</v>
      </c>
      <c r="E522" s="99" t="s">
        <v>68</v>
      </c>
      <c r="F522" s="98">
        <v>308</v>
      </c>
      <c r="G522" s="99" t="s">
        <v>341</v>
      </c>
      <c r="H522" s="100">
        <v>1.8900000000000001</v>
      </c>
      <c r="I522" s="101"/>
      <c r="J522" s="102">
        <v>18112</v>
      </c>
      <c r="K522" s="102">
        <v>7015</v>
      </c>
      <c r="L522" s="102">
        <v>0</v>
      </c>
      <c r="M522" s="102">
        <v>1188</v>
      </c>
      <c r="N522" s="103">
        <v>26315</v>
      </c>
      <c r="O522" s="104"/>
      <c r="P522" s="105"/>
      <c r="Q522" s="105"/>
      <c r="S522" s="135"/>
      <c r="U522" s="136"/>
    </row>
    <row r="523" spans="1:21" ht="15" x14ac:dyDescent="0.25">
      <c r="A523" s="97">
        <v>470</v>
      </c>
      <c r="B523" s="98">
        <v>470165010</v>
      </c>
      <c r="C523" s="99" t="s">
        <v>531</v>
      </c>
      <c r="D523" s="98">
        <v>165</v>
      </c>
      <c r="E523" s="99" t="s">
        <v>198</v>
      </c>
      <c r="F523" s="98">
        <v>10</v>
      </c>
      <c r="G523" s="99" t="s">
        <v>43</v>
      </c>
      <c r="H523" s="100">
        <v>2</v>
      </c>
      <c r="I523" s="101"/>
      <c r="J523" s="102">
        <v>11367</v>
      </c>
      <c r="K523" s="102">
        <v>5444</v>
      </c>
      <c r="L523" s="102">
        <v>0</v>
      </c>
      <c r="M523" s="102">
        <v>1188</v>
      </c>
      <c r="N523" s="103">
        <v>17999</v>
      </c>
      <c r="O523" s="104"/>
      <c r="P523" s="105"/>
      <c r="Q523" s="105"/>
      <c r="S523" s="135"/>
      <c r="U523" s="136"/>
    </row>
    <row r="524" spans="1:21" ht="15" x14ac:dyDescent="0.25">
      <c r="A524" s="97">
        <v>470</v>
      </c>
      <c r="B524" s="98">
        <v>470165031</v>
      </c>
      <c r="C524" s="99" t="s">
        <v>531</v>
      </c>
      <c r="D524" s="98">
        <v>165</v>
      </c>
      <c r="E524" s="99" t="s">
        <v>198</v>
      </c>
      <c r="F524" s="98">
        <v>31</v>
      </c>
      <c r="G524" s="99" t="s">
        <v>64</v>
      </c>
      <c r="H524" s="100">
        <v>2</v>
      </c>
      <c r="I524" s="101"/>
      <c r="J524" s="102">
        <v>12156</v>
      </c>
      <c r="K524" s="102">
        <v>5126</v>
      </c>
      <c r="L524" s="102">
        <v>0</v>
      </c>
      <c r="M524" s="102">
        <v>1188</v>
      </c>
      <c r="N524" s="103">
        <v>18470</v>
      </c>
      <c r="O524" s="104"/>
      <c r="P524" s="105"/>
      <c r="Q524" s="105"/>
      <c r="S524" s="135"/>
      <c r="U524" s="136"/>
    </row>
    <row r="525" spans="1:21" ht="15" x14ac:dyDescent="0.25">
      <c r="A525" s="97">
        <v>470</v>
      </c>
      <c r="B525" s="98">
        <v>470165035</v>
      </c>
      <c r="C525" s="99" t="s">
        <v>531</v>
      </c>
      <c r="D525" s="98">
        <v>165</v>
      </c>
      <c r="E525" s="99" t="s">
        <v>198</v>
      </c>
      <c r="F525" s="98">
        <v>35</v>
      </c>
      <c r="G525" s="99" t="s">
        <v>68</v>
      </c>
      <c r="H525" s="100">
        <v>6</v>
      </c>
      <c r="I525" s="101"/>
      <c r="J525" s="102">
        <v>15814</v>
      </c>
      <c r="K525" s="102">
        <v>6083</v>
      </c>
      <c r="L525" s="102">
        <v>0</v>
      </c>
      <c r="M525" s="102">
        <v>1188</v>
      </c>
      <c r="N525" s="103">
        <v>23085</v>
      </c>
      <c r="O525" s="104"/>
      <c r="P525" s="105"/>
      <c r="Q525" s="105"/>
      <c r="S525" s="135"/>
      <c r="U525" s="136"/>
    </row>
    <row r="526" spans="1:21" ht="15" x14ac:dyDescent="0.25">
      <c r="A526" s="97">
        <v>470</v>
      </c>
      <c r="B526" s="98">
        <v>470165057</v>
      </c>
      <c r="C526" s="99" t="s">
        <v>531</v>
      </c>
      <c r="D526" s="98">
        <v>165</v>
      </c>
      <c r="E526" s="99" t="s">
        <v>198</v>
      </c>
      <c r="F526" s="98">
        <v>57</v>
      </c>
      <c r="G526" s="99" t="s">
        <v>90</v>
      </c>
      <c r="H526" s="100">
        <v>2.14</v>
      </c>
      <c r="I526" s="101"/>
      <c r="J526" s="102">
        <v>17761</v>
      </c>
      <c r="K526" s="102">
        <v>407</v>
      </c>
      <c r="L526" s="102">
        <v>0</v>
      </c>
      <c r="M526" s="102">
        <v>1188</v>
      </c>
      <c r="N526" s="103">
        <v>19356</v>
      </c>
      <c r="O526" s="104"/>
      <c r="P526" s="105"/>
      <c r="Q526" s="105"/>
      <c r="S526" s="135"/>
      <c r="U526" s="136"/>
    </row>
    <row r="527" spans="1:21" ht="15" x14ac:dyDescent="0.25">
      <c r="A527" s="97">
        <v>470</v>
      </c>
      <c r="B527" s="98">
        <v>470165071</v>
      </c>
      <c r="C527" s="99" t="s">
        <v>531</v>
      </c>
      <c r="D527" s="98">
        <v>165</v>
      </c>
      <c r="E527" s="99" t="s">
        <v>198</v>
      </c>
      <c r="F527" s="98">
        <v>71</v>
      </c>
      <c r="G527" s="99" t="s">
        <v>104</v>
      </c>
      <c r="H527" s="100">
        <v>2</v>
      </c>
      <c r="I527" s="101"/>
      <c r="J527" s="102">
        <v>12289</v>
      </c>
      <c r="K527" s="102">
        <v>5183</v>
      </c>
      <c r="L527" s="102">
        <v>0</v>
      </c>
      <c r="M527" s="102">
        <v>1188</v>
      </c>
      <c r="N527" s="103">
        <v>18660</v>
      </c>
      <c r="O527" s="104"/>
      <c r="P527" s="105"/>
      <c r="Q527" s="105"/>
      <c r="S527" s="135"/>
      <c r="U527" s="136"/>
    </row>
    <row r="528" spans="1:21" ht="15" x14ac:dyDescent="0.25">
      <c r="A528" s="97">
        <v>470</v>
      </c>
      <c r="B528" s="98">
        <v>470165093</v>
      </c>
      <c r="C528" s="99" t="s">
        <v>531</v>
      </c>
      <c r="D528" s="98">
        <v>165</v>
      </c>
      <c r="E528" s="99" t="s">
        <v>198</v>
      </c>
      <c r="F528" s="98">
        <v>93</v>
      </c>
      <c r="G528" s="99" t="s">
        <v>126</v>
      </c>
      <c r="H528" s="100">
        <v>272.41000000000003</v>
      </c>
      <c r="I528" s="101"/>
      <c r="J528" s="102">
        <v>16219</v>
      </c>
      <c r="K528" s="102">
        <v>160</v>
      </c>
      <c r="L528" s="102">
        <v>0</v>
      </c>
      <c r="M528" s="102">
        <v>1188</v>
      </c>
      <c r="N528" s="103">
        <v>17567</v>
      </c>
      <c r="O528" s="104"/>
      <c r="P528" s="105"/>
      <c r="Q528" s="105"/>
      <c r="S528" s="135"/>
      <c r="U528" s="136"/>
    </row>
    <row r="529" spans="1:21" ht="15" x14ac:dyDescent="0.25">
      <c r="A529" s="97">
        <v>470</v>
      </c>
      <c r="B529" s="98">
        <v>470165097</v>
      </c>
      <c r="C529" s="99" t="s">
        <v>531</v>
      </c>
      <c r="D529" s="98">
        <v>165</v>
      </c>
      <c r="E529" s="99" t="s">
        <v>198</v>
      </c>
      <c r="F529" s="98">
        <v>97</v>
      </c>
      <c r="G529" s="99" t="s">
        <v>130</v>
      </c>
      <c r="H529" s="100">
        <v>0.92</v>
      </c>
      <c r="I529" s="101"/>
      <c r="J529" s="102">
        <v>17975</v>
      </c>
      <c r="K529" s="102">
        <v>121</v>
      </c>
      <c r="L529" s="102">
        <v>0</v>
      </c>
      <c r="M529" s="102">
        <v>1188</v>
      </c>
      <c r="N529" s="103">
        <v>19284</v>
      </c>
      <c r="O529" s="104"/>
      <c r="P529" s="105"/>
      <c r="Q529" s="105"/>
      <c r="S529" s="135"/>
      <c r="U529" s="136"/>
    </row>
    <row r="530" spans="1:21" ht="15" x14ac:dyDescent="0.25">
      <c r="A530" s="97">
        <v>470</v>
      </c>
      <c r="B530" s="98">
        <v>470165128</v>
      </c>
      <c r="C530" s="99" t="s">
        <v>531</v>
      </c>
      <c r="D530" s="98">
        <v>165</v>
      </c>
      <c r="E530" s="99" t="s">
        <v>198</v>
      </c>
      <c r="F530" s="98">
        <v>128</v>
      </c>
      <c r="G530" s="99" t="s">
        <v>161</v>
      </c>
      <c r="H530" s="100">
        <v>5.34</v>
      </c>
      <c r="I530" s="101"/>
      <c r="J530" s="102">
        <v>12551</v>
      </c>
      <c r="K530" s="102">
        <v>709</v>
      </c>
      <c r="L530" s="102">
        <v>0</v>
      </c>
      <c r="M530" s="102">
        <v>1188</v>
      </c>
      <c r="N530" s="103">
        <v>14448</v>
      </c>
      <c r="O530" s="104"/>
      <c r="P530" s="105"/>
      <c r="Q530" s="105"/>
      <c r="S530" s="135"/>
      <c r="U530" s="136"/>
    </row>
    <row r="531" spans="1:21" ht="15" x14ac:dyDescent="0.25">
      <c r="A531" s="97">
        <v>470</v>
      </c>
      <c r="B531" s="98">
        <v>470165160</v>
      </c>
      <c r="C531" s="99" t="s">
        <v>531</v>
      </c>
      <c r="D531" s="98">
        <v>165</v>
      </c>
      <c r="E531" s="99" t="s">
        <v>198</v>
      </c>
      <c r="F531" s="98">
        <v>160</v>
      </c>
      <c r="G531" s="99" t="s">
        <v>193</v>
      </c>
      <c r="H531" s="100">
        <v>0.7</v>
      </c>
      <c r="I531" s="101"/>
      <c r="J531" s="102">
        <v>18662</v>
      </c>
      <c r="K531" s="102">
        <v>327</v>
      </c>
      <c r="L531" s="102">
        <v>0</v>
      </c>
      <c r="M531" s="102">
        <v>1188</v>
      </c>
      <c r="N531" s="103">
        <v>20177</v>
      </c>
      <c r="O531" s="104"/>
      <c r="P531" s="105"/>
      <c r="Q531" s="105"/>
      <c r="S531" s="135"/>
      <c r="U531" s="136"/>
    </row>
    <row r="532" spans="1:21" ht="15" x14ac:dyDescent="0.25">
      <c r="A532" s="97">
        <v>470</v>
      </c>
      <c r="B532" s="98">
        <v>470165163</v>
      </c>
      <c r="C532" s="99" t="s">
        <v>531</v>
      </c>
      <c r="D532" s="98">
        <v>165</v>
      </c>
      <c r="E532" s="99" t="s">
        <v>198</v>
      </c>
      <c r="F532" s="98">
        <v>163</v>
      </c>
      <c r="G532" s="99" t="s">
        <v>196</v>
      </c>
      <c r="H532" s="100">
        <v>40.82</v>
      </c>
      <c r="I532" s="101"/>
      <c r="J532" s="102">
        <v>15599</v>
      </c>
      <c r="K532" s="102">
        <v>73</v>
      </c>
      <c r="L532" s="102">
        <v>0</v>
      </c>
      <c r="M532" s="102">
        <v>1188</v>
      </c>
      <c r="N532" s="103">
        <v>16860</v>
      </c>
      <c r="O532" s="104"/>
      <c r="P532" s="105"/>
      <c r="Q532" s="105"/>
      <c r="S532" s="135"/>
      <c r="U532" s="136"/>
    </row>
    <row r="533" spans="1:21" ht="15" x14ac:dyDescent="0.25">
      <c r="A533" s="97">
        <v>470</v>
      </c>
      <c r="B533" s="98">
        <v>470165164</v>
      </c>
      <c r="C533" s="99" t="s">
        <v>531</v>
      </c>
      <c r="D533" s="98">
        <v>165</v>
      </c>
      <c r="E533" s="99" t="s">
        <v>198</v>
      </c>
      <c r="F533" s="98">
        <v>164</v>
      </c>
      <c r="G533" s="99" t="s">
        <v>197</v>
      </c>
      <c r="H533" s="100">
        <v>2.5499999999999998</v>
      </c>
      <c r="I533" s="101"/>
      <c r="J533" s="102">
        <v>16573</v>
      </c>
      <c r="K533" s="102">
        <v>7287</v>
      </c>
      <c r="L533" s="102">
        <v>0</v>
      </c>
      <c r="M533" s="102">
        <v>1188</v>
      </c>
      <c r="N533" s="103">
        <v>25048</v>
      </c>
      <c r="O533" s="104"/>
      <c r="P533" s="105"/>
      <c r="Q533" s="105"/>
      <c r="S533" s="135"/>
      <c r="U533" s="136"/>
    </row>
    <row r="534" spans="1:21" ht="15" x14ac:dyDescent="0.25">
      <c r="A534" s="97">
        <v>470</v>
      </c>
      <c r="B534" s="98">
        <v>470165165</v>
      </c>
      <c r="C534" s="99" t="s">
        <v>531</v>
      </c>
      <c r="D534" s="98">
        <v>165</v>
      </c>
      <c r="E534" s="99" t="s">
        <v>198</v>
      </c>
      <c r="F534" s="98">
        <v>165</v>
      </c>
      <c r="G534" s="99" t="s">
        <v>198</v>
      </c>
      <c r="H534" s="100">
        <v>452.31</v>
      </c>
      <c r="I534" s="101"/>
      <c r="J534" s="102">
        <v>14775</v>
      </c>
      <c r="K534" s="102">
        <v>0</v>
      </c>
      <c r="L534" s="102">
        <v>114.6116601445911</v>
      </c>
      <c r="M534" s="102">
        <v>1188</v>
      </c>
      <c r="N534" s="103">
        <v>16077.611660144592</v>
      </c>
      <c r="O534" s="104"/>
      <c r="P534" s="105"/>
      <c r="Q534" s="105"/>
      <c r="S534" s="135"/>
      <c r="U534" s="136"/>
    </row>
    <row r="535" spans="1:21" ht="15" x14ac:dyDescent="0.25">
      <c r="A535" s="97">
        <v>470</v>
      </c>
      <c r="B535" s="98">
        <v>470165176</v>
      </c>
      <c r="C535" s="99" t="s">
        <v>531</v>
      </c>
      <c r="D535" s="98">
        <v>165</v>
      </c>
      <c r="E535" s="99" t="s">
        <v>198</v>
      </c>
      <c r="F535" s="98">
        <v>176</v>
      </c>
      <c r="G535" s="99" t="s">
        <v>209</v>
      </c>
      <c r="H535" s="100">
        <v>201.64999999999998</v>
      </c>
      <c r="I535" s="101"/>
      <c r="J535" s="102">
        <v>13705</v>
      </c>
      <c r="K535" s="102">
        <v>4425</v>
      </c>
      <c r="L535" s="102">
        <v>0</v>
      </c>
      <c r="M535" s="102">
        <v>1188</v>
      </c>
      <c r="N535" s="103">
        <v>19318</v>
      </c>
      <c r="O535" s="104"/>
      <c r="P535" s="105"/>
      <c r="Q535" s="105"/>
      <c r="S535" s="135"/>
      <c r="U535" s="136"/>
    </row>
    <row r="536" spans="1:21" ht="15" x14ac:dyDescent="0.25">
      <c r="A536" s="97">
        <v>470</v>
      </c>
      <c r="B536" s="98">
        <v>470165178</v>
      </c>
      <c r="C536" s="99" t="s">
        <v>531</v>
      </c>
      <c r="D536" s="98">
        <v>165</v>
      </c>
      <c r="E536" s="99" t="s">
        <v>198</v>
      </c>
      <c r="F536" s="98">
        <v>178</v>
      </c>
      <c r="G536" s="99" t="s">
        <v>211</v>
      </c>
      <c r="H536" s="100">
        <v>270.85000000000002</v>
      </c>
      <c r="I536" s="101"/>
      <c r="J536" s="102">
        <v>12480</v>
      </c>
      <c r="K536" s="102">
        <v>1212</v>
      </c>
      <c r="L536" s="102">
        <v>0</v>
      </c>
      <c r="M536" s="102">
        <v>1188</v>
      </c>
      <c r="N536" s="103">
        <v>14880</v>
      </c>
      <c r="O536" s="104"/>
      <c r="P536" s="105"/>
      <c r="Q536" s="105"/>
      <c r="S536" s="135"/>
      <c r="U536" s="136"/>
    </row>
    <row r="537" spans="1:21" ht="15" x14ac:dyDescent="0.25">
      <c r="A537" s="97">
        <v>470</v>
      </c>
      <c r="B537" s="98">
        <v>470165181</v>
      </c>
      <c r="C537" s="99" t="s">
        <v>531</v>
      </c>
      <c r="D537" s="98">
        <v>165</v>
      </c>
      <c r="E537" s="99" t="s">
        <v>198</v>
      </c>
      <c r="F537" s="98">
        <v>181</v>
      </c>
      <c r="G537" s="99" t="s">
        <v>214</v>
      </c>
      <c r="H537" s="100">
        <v>6.68</v>
      </c>
      <c r="I537" s="101"/>
      <c r="J537" s="102">
        <v>18773</v>
      </c>
      <c r="K537" s="102">
        <v>125</v>
      </c>
      <c r="L537" s="102">
        <v>0</v>
      </c>
      <c r="M537" s="102">
        <v>1188</v>
      </c>
      <c r="N537" s="103">
        <v>20086</v>
      </c>
      <c r="O537" s="104"/>
      <c r="P537" s="105"/>
      <c r="Q537" s="105"/>
      <c r="S537" s="135"/>
      <c r="U537" s="136"/>
    </row>
    <row r="538" spans="1:21" ht="15" x14ac:dyDescent="0.25">
      <c r="A538" s="97">
        <v>470</v>
      </c>
      <c r="B538" s="98">
        <v>470165217</v>
      </c>
      <c r="C538" s="99" t="s">
        <v>531</v>
      </c>
      <c r="D538" s="98">
        <v>165</v>
      </c>
      <c r="E538" s="99" t="s">
        <v>198</v>
      </c>
      <c r="F538" s="98">
        <v>217</v>
      </c>
      <c r="G538" s="99" t="s">
        <v>250</v>
      </c>
      <c r="H538" s="100">
        <v>1.5799999999999998</v>
      </c>
      <c r="I538" s="101"/>
      <c r="J538" s="102">
        <v>13131</v>
      </c>
      <c r="K538" s="102">
        <v>7509</v>
      </c>
      <c r="L538" s="102">
        <v>0</v>
      </c>
      <c r="M538" s="102">
        <v>1188</v>
      </c>
      <c r="N538" s="103">
        <v>21828</v>
      </c>
      <c r="O538" s="104"/>
      <c r="P538" s="105"/>
      <c r="Q538" s="105"/>
      <c r="S538" s="135"/>
      <c r="U538" s="136"/>
    </row>
    <row r="539" spans="1:21" ht="15" x14ac:dyDescent="0.25">
      <c r="A539" s="97">
        <v>470</v>
      </c>
      <c r="B539" s="98">
        <v>470165229</v>
      </c>
      <c r="C539" s="99" t="s">
        <v>531</v>
      </c>
      <c r="D539" s="98">
        <v>165</v>
      </c>
      <c r="E539" s="99" t="s">
        <v>198</v>
      </c>
      <c r="F539" s="98">
        <v>229</v>
      </c>
      <c r="G539" s="99" t="s">
        <v>262</v>
      </c>
      <c r="H539" s="100">
        <v>8.8999999999999986</v>
      </c>
      <c r="I539" s="101"/>
      <c r="J539" s="102">
        <v>14894</v>
      </c>
      <c r="K539" s="102">
        <v>1493</v>
      </c>
      <c r="L539" s="102">
        <v>0</v>
      </c>
      <c r="M539" s="102">
        <v>1188</v>
      </c>
      <c r="N539" s="103">
        <v>17575</v>
      </c>
      <c r="O539" s="104"/>
      <c r="P539" s="105"/>
      <c r="Q539" s="105"/>
      <c r="S539" s="135"/>
      <c r="U539" s="136"/>
    </row>
    <row r="540" spans="1:21" ht="15" x14ac:dyDescent="0.25">
      <c r="A540" s="97">
        <v>470</v>
      </c>
      <c r="B540" s="98">
        <v>470165246</v>
      </c>
      <c r="C540" s="99" t="s">
        <v>531</v>
      </c>
      <c r="D540" s="98">
        <v>165</v>
      </c>
      <c r="E540" s="99" t="s">
        <v>198</v>
      </c>
      <c r="F540" s="98">
        <v>246</v>
      </c>
      <c r="G540" s="99" t="s">
        <v>279</v>
      </c>
      <c r="H540" s="100">
        <v>1</v>
      </c>
      <c r="I540" s="101"/>
      <c r="J540" s="102">
        <v>11367</v>
      </c>
      <c r="K540" s="102">
        <v>4367</v>
      </c>
      <c r="L540" s="102">
        <v>0</v>
      </c>
      <c r="M540" s="102">
        <v>1188</v>
      </c>
      <c r="N540" s="103">
        <v>16922</v>
      </c>
      <c r="O540" s="104"/>
      <c r="P540" s="105"/>
      <c r="Q540" s="105"/>
      <c r="S540" s="135"/>
      <c r="U540" s="136"/>
    </row>
    <row r="541" spans="1:21" ht="15" x14ac:dyDescent="0.25">
      <c r="A541" s="97">
        <v>470</v>
      </c>
      <c r="B541" s="98">
        <v>470165248</v>
      </c>
      <c r="C541" s="99" t="s">
        <v>531</v>
      </c>
      <c r="D541" s="98">
        <v>165</v>
      </c>
      <c r="E541" s="99" t="s">
        <v>198</v>
      </c>
      <c r="F541" s="98">
        <v>248</v>
      </c>
      <c r="G541" s="99" t="s">
        <v>281</v>
      </c>
      <c r="H541" s="100">
        <v>42.010000000000005</v>
      </c>
      <c r="I541" s="101"/>
      <c r="J541" s="102">
        <v>14989</v>
      </c>
      <c r="K541" s="102">
        <v>732</v>
      </c>
      <c r="L541" s="102">
        <v>0</v>
      </c>
      <c r="M541" s="102">
        <v>1188</v>
      </c>
      <c r="N541" s="103">
        <v>16909</v>
      </c>
      <c r="O541" s="104"/>
      <c r="P541" s="105"/>
      <c r="Q541" s="105"/>
      <c r="S541" s="135"/>
      <c r="U541" s="136"/>
    </row>
    <row r="542" spans="1:21" ht="15" x14ac:dyDescent="0.25">
      <c r="A542" s="97">
        <v>470</v>
      </c>
      <c r="B542" s="98">
        <v>470165262</v>
      </c>
      <c r="C542" s="99" t="s">
        <v>531</v>
      </c>
      <c r="D542" s="98">
        <v>165</v>
      </c>
      <c r="E542" s="99" t="s">
        <v>198</v>
      </c>
      <c r="F542" s="98">
        <v>262</v>
      </c>
      <c r="G542" s="99" t="s">
        <v>295</v>
      </c>
      <c r="H542" s="100">
        <v>93.08</v>
      </c>
      <c r="I542" s="101"/>
      <c r="J542" s="102">
        <v>13562</v>
      </c>
      <c r="K542" s="102">
        <v>881</v>
      </c>
      <c r="L542" s="102">
        <v>0</v>
      </c>
      <c r="M542" s="102">
        <v>1188</v>
      </c>
      <c r="N542" s="103">
        <v>15631</v>
      </c>
      <c r="O542" s="104"/>
      <c r="P542" s="105"/>
      <c r="Q542" s="105"/>
      <c r="S542" s="135"/>
      <c r="U542" s="136"/>
    </row>
    <row r="543" spans="1:21" ht="15" x14ac:dyDescent="0.25">
      <c r="A543" s="97">
        <v>470</v>
      </c>
      <c r="B543" s="98">
        <v>470165274</v>
      </c>
      <c r="C543" s="99" t="s">
        <v>531</v>
      </c>
      <c r="D543" s="98">
        <v>165</v>
      </c>
      <c r="E543" s="99" t="s">
        <v>198</v>
      </c>
      <c r="F543" s="98">
        <v>274</v>
      </c>
      <c r="G543" s="99" t="s">
        <v>307</v>
      </c>
      <c r="H543" s="100">
        <v>1</v>
      </c>
      <c r="I543" s="101"/>
      <c r="J543" s="102">
        <v>11367</v>
      </c>
      <c r="K543" s="102">
        <v>5240</v>
      </c>
      <c r="L543" s="102">
        <v>0</v>
      </c>
      <c r="M543" s="102">
        <v>1188</v>
      </c>
      <c r="N543" s="103">
        <v>17795</v>
      </c>
      <c r="O543" s="104"/>
      <c r="P543" s="105"/>
      <c r="Q543" s="105"/>
      <c r="S543" s="135"/>
      <c r="U543" s="136"/>
    </row>
    <row r="544" spans="1:21" ht="15" x14ac:dyDescent="0.25">
      <c r="A544" s="97">
        <v>470</v>
      </c>
      <c r="B544" s="98">
        <v>470165284</v>
      </c>
      <c r="C544" s="99" t="s">
        <v>531</v>
      </c>
      <c r="D544" s="98">
        <v>165</v>
      </c>
      <c r="E544" s="99" t="s">
        <v>198</v>
      </c>
      <c r="F544" s="98">
        <v>284</v>
      </c>
      <c r="G544" s="99" t="s">
        <v>317</v>
      </c>
      <c r="H544" s="100">
        <v>172.89000000000001</v>
      </c>
      <c r="I544" s="101"/>
      <c r="J544" s="102">
        <v>12963</v>
      </c>
      <c r="K544" s="102">
        <v>5899</v>
      </c>
      <c r="L544" s="102">
        <v>0</v>
      </c>
      <c r="M544" s="102">
        <v>1188</v>
      </c>
      <c r="N544" s="103">
        <v>20050</v>
      </c>
      <c r="O544" s="104"/>
      <c r="P544" s="105"/>
      <c r="Q544" s="105"/>
      <c r="S544" s="135"/>
      <c r="U544" s="136"/>
    </row>
    <row r="545" spans="1:21" ht="15" x14ac:dyDescent="0.25">
      <c r="A545" s="97">
        <v>470</v>
      </c>
      <c r="B545" s="98">
        <v>470165295</v>
      </c>
      <c r="C545" s="99" t="s">
        <v>531</v>
      </c>
      <c r="D545" s="98">
        <v>165</v>
      </c>
      <c r="E545" s="99" t="s">
        <v>198</v>
      </c>
      <c r="F545" s="98">
        <v>295</v>
      </c>
      <c r="G545" s="99" t="s">
        <v>328</v>
      </c>
      <c r="H545" s="100">
        <v>1.96</v>
      </c>
      <c r="I545" s="101"/>
      <c r="J545" s="102">
        <v>11107</v>
      </c>
      <c r="K545" s="102">
        <v>5482</v>
      </c>
      <c r="L545" s="102">
        <v>0</v>
      </c>
      <c r="M545" s="102">
        <v>1188</v>
      </c>
      <c r="N545" s="103">
        <v>17777</v>
      </c>
      <c r="O545" s="104"/>
      <c r="P545" s="105"/>
      <c r="Q545" s="105"/>
      <c r="S545" s="135"/>
      <c r="U545" s="136"/>
    </row>
    <row r="546" spans="1:21" ht="15" x14ac:dyDescent="0.25">
      <c r="A546" s="97">
        <v>470</v>
      </c>
      <c r="B546" s="98">
        <v>470165305</v>
      </c>
      <c r="C546" s="99" t="s">
        <v>531</v>
      </c>
      <c r="D546" s="98">
        <v>165</v>
      </c>
      <c r="E546" s="99" t="s">
        <v>198</v>
      </c>
      <c r="F546" s="98">
        <v>305</v>
      </c>
      <c r="G546" s="99" t="s">
        <v>338</v>
      </c>
      <c r="H546" s="100">
        <v>77.62</v>
      </c>
      <c r="I546" s="101"/>
      <c r="J546" s="102">
        <v>12394</v>
      </c>
      <c r="K546" s="102">
        <v>5354</v>
      </c>
      <c r="L546" s="102">
        <v>0</v>
      </c>
      <c r="M546" s="102">
        <v>1188</v>
      </c>
      <c r="N546" s="103">
        <v>18936</v>
      </c>
      <c r="O546" s="104"/>
      <c r="P546" s="105"/>
      <c r="Q546" s="105"/>
      <c r="S546" s="135"/>
      <c r="U546" s="136"/>
    </row>
    <row r="547" spans="1:21" ht="15" x14ac:dyDescent="0.25">
      <c r="A547" s="97">
        <v>470</v>
      </c>
      <c r="B547" s="98">
        <v>470165342</v>
      </c>
      <c r="C547" s="99" t="s">
        <v>531</v>
      </c>
      <c r="D547" s="98">
        <v>165</v>
      </c>
      <c r="E547" s="99" t="s">
        <v>198</v>
      </c>
      <c r="F547" s="98">
        <v>342</v>
      </c>
      <c r="G547" s="99" t="s">
        <v>375</v>
      </c>
      <c r="H547" s="100">
        <v>2</v>
      </c>
      <c r="I547" s="101"/>
      <c r="J547" s="102">
        <v>16625</v>
      </c>
      <c r="K547" s="102">
        <v>12825</v>
      </c>
      <c r="L547" s="102">
        <v>0</v>
      </c>
      <c r="M547" s="102">
        <v>1188</v>
      </c>
      <c r="N547" s="103">
        <v>30638</v>
      </c>
      <c r="O547" s="104"/>
      <c r="P547" s="105"/>
      <c r="Q547" s="105"/>
      <c r="S547" s="135"/>
      <c r="U547" s="136"/>
    </row>
    <row r="548" spans="1:21" ht="15" x14ac:dyDescent="0.25">
      <c r="A548" s="97">
        <v>470</v>
      </c>
      <c r="B548" s="98">
        <v>470165346</v>
      </c>
      <c r="C548" s="99" t="s">
        <v>531</v>
      </c>
      <c r="D548" s="98">
        <v>165</v>
      </c>
      <c r="E548" s="99" t="s">
        <v>198</v>
      </c>
      <c r="F548" s="98">
        <v>346</v>
      </c>
      <c r="G548" s="99" t="s">
        <v>379</v>
      </c>
      <c r="H548" s="100">
        <v>4.4000000000000004</v>
      </c>
      <c r="I548" s="101"/>
      <c r="J548" s="102">
        <v>16645</v>
      </c>
      <c r="K548" s="102">
        <v>1471</v>
      </c>
      <c r="L548" s="102">
        <v>0</v>
      </c>
      <c r="M548" s="102">
        <v>1188</v>
      </c>
      <c r="N548" s="103">
        <v>19304</v>
      </c>
      <c r="O548" s="104"/>
      <c r="P548" s="105"/>
      <c r="Q548" s="105"/>
      <c r="S548" s="135"/>
      <c r="U548" s="136"/>
    </row>
    <row r="549" spans="1:21" ht="15" x14ac:dyDescent="0.25">
      <c r="A549" s="97">
        <v>470</v>
      </c>
      <c r="B549" s="98">
        <v>470165347</v>
      </c>
      <c r="C549" s="99" t="s">
        <v>531</v>
      </c>
      <c r="D549" s="98">
        <v>165</v>
      </c>
      <c r="E549" s="99" t="s">
        <v>198</v>
      </c>
      <c r="F549" s="98">
        <v>347</v>
      </c>
      <c r="G549" s="99" t="s">
        <v>380</v>
      </c>
      <c r="H549" s="100">
        <v>14.170000000000002</v>
      </c>
      <c r="I549" s="101"/>
      <c r="J549" s="102">
        <v>14753</v>
      </c>
      <c r="K549" s="102">
        <v>6901</v>
      </c>
      <c r="L549" s="102">
        <v>0</v>
      </c>
      <c r="M549" s="102">
        <v>1188</v>
      </c>
      <c r="N549" s="103">
        <v>22842</v>
      </c>
      <c r="O549" s="104"/>
      <c r="P549" s="105"/>
      <c r="Q549" s="105"/>
      <c r="S549" s="135"/>
      <c r="U549" s="136"/>
    </row>
    <row r="550" spans="1:21" ht="15" x14ac:dyDescent="0.25">
      <c r="A550" s="97">
        <v>470</v>
      </c>
      <c r="B550" s="98">
        <v>470165705</v>
      </c>
      <c r="C550" s="99" t="s">
        <v>531</v>
      </c>
      <c r="D550" s="98">
        <v>165</v>
      </c>
      <c r="E550" s="99" t="s">
        <v>198</v>
      </c>
      <c r="F550" s="98">
        <v>705</v>
      </c>
      <c r="G550" s="99" t="s">
        <v>419</v>
      </c>
      <c r="H550" s="100">
        <v>2</v>
      </c>
      <c r="I550" s="101"/>
      <c r="J550" s="102">
        <v>12945</v>
      </c>
      <c r="K550" s="102">
        <v>9495</v>
      </c>
      <c r="L550" s="102">
        <v>0</v>
      </c>
      <c r="M550" s="102">
        <v>1188</v>
      </c>
      <c r="N550" s="103">
        <v>23628</v>
      </c>
      <c r="O550" s="104"/>
      <c r="P550" s="105"/>
      <c r="Q550" s="105"/>
      <c r="S550" s="135"/>
      <c r="U550" s="136"/>
    </row>
    <row r="551" spans="1:21" ht="15" x14ac:dyDescent="0.25">
      <c r="A551" s="97">
        <v>470</v>
      </c>
      <c r="B551" s="98">
        <v>470165735</v>
      </c>
      <c r="C551" s="99" t="s">
        <v>531</v>
      </c>
      <c r="D551" s="98">
        <v>165</v>
      </c>
      <c r="E551" s="99" t="s">
        <v>198</v>
      </c>
      <c r="F551" s="98">
        <v>735</v>
      </c>
      <c r="G551" s="99" t="s">
        <v>428</v>
      </c>
      <c r="H551" s="100">
        <v>5</v>
      </c>
      <c r="I551" s="101"/>
      <c r="J551" s="102">
        <v>17886</v>
      </c>
      <c r="K551" s="102">
        <v>5740</v>
      </c>
      <c r="L551" s="102">
        <v>0</v>
      </c>
      <c r="M551" s="102">
        <v>1188</v>
      </c>
      <c r="N551" s="103">
        <v>24814</v>
      </c>
      <c r="O551" s="104"/>
      <c r="P551" s="105"/>
      <c r="Q551" s="105"/>
      <c r="S551" s="135"/>
      <c r="U551" s="136"/>
    </row>
    <row r="552" spans="1:21" ht="15" x14ac:dyDescent="0.25">
      <c r="A552" s="97">
        <v>474</v>
      </c>
      <c r="B552" s="98">
        <v>474097064</v>
      </c>
      <c r="C552" s="99" t="s">
        <v>532</v>
      </c>
      <c r="D552" s="98">
        <v>97</v>
      </c>
      <c r="E552" s="99" t="s">
        <v>130</v>
      </c>
      <c r="F552" s="98">
        <v>64</v>
      </c>
      <c r="G552" s="99" t="s">
        <v>97</v>
      </c>
      <c r="H552" s="100">
        <v>3</v>
      </c>
      <c r="I552" s="101"/>
      <c r="J552" s="102">
        <v>11615</v>
      </c>
      <c r="K552" s="102">
        <v>1119</v>
      </c>
      <c r="L552" s="102">
        <v>0</v>
      </c>
      <c r="M552" s="102">
        <v>1188</v>
      </c>
      <c r="N552" s="103">
        <v>13922</v>
      </c>
      <c r="O552" s="104"/>
      <c r="P552" s="105"/>
      <c r="Q552" s="105"/>
      <c r="S552" s="135"/>
      <c r="U552" s="136"/>
    </row>
    <row r="553" spans="1:21" ht="15" x14ac:dyDescent="0.25">
      <c r="A553" s="97">
        <v>474</v>
      </c>
      <c r="B553" s="98">
        <v>474097091</v>
      </c>
      <c r="C553" s="99" t="s">
        <v>532</v>
      </c>
      <c r="D553" s="98">
        <v>97</v>
      </c>
      <c r="E553" s="99" t="s">
        <v>130</v>
      </c>
      <c r="F553" s="98">
        <v>91</v>
      </c>
      <c r="G553" s="99" t="s">
        <v>124</v>
      </c>
      <c r="H553" s="100">
        <v>1.45</v>
      </c>
      <c r="I553" s="101"/>
      <c r="J553" s="102">
        <v>13511</v>
      </c>
      <c r="K553" s="102">
        <v>15250</v>
      </c>
      <c r="L553" s="102">
        <v>0</v>
      </c>
      <c r="M553" s="102">
        <v>1188</v>
      </c>
      <c r="N553" s="103">
        <v>29949</v>
      </c>
      <c r="O553" s="104"/>
      <c r="P553" s="105"/>
      <c r="Q553" s="105"/>
      <c r="S553" s="135"/>
      <c r="U553" s="136"/>
    </row>
    <row r="554" spans="1:21" ht="15" x14ac:dyDescent="0.25">
      <c r="A554" s="97">
        <v>474</v>
      </c>
      <c r="B554" s="98">
        <v>474097097</v>
      </c>
      <c r="C554" s="99" t="s">
        <v>532</v>
      </c>
      <c r="D554" s="98">
        <v>97</v>
      </c>
      <c r="E554" s="99" t="s">
        <v>130</v>
      </c>
      <c r="F554" s="98">
        <v>97</v>
      </c>
      <c r="G554" s="99" t="s">
        <v>130</v>
      </c>
      <c r="H554" s="100">
        <v>186.22000000000003</v>
      </c>
      <c r="I554" s="101"/>
      <c r="J554" s="102">
        <v>16812</v>
      </c>
      <c r="K554" s="102">
        <v>113</v>
      </c>
      <c r="L554" s="102">
        <v>0</v>
      </c>
      <c r="M554" s="102">
        <v>1188</v>
      </c>
      <c r="N554" s="103">
        <v>18113</v>
      </c>
      <c r="O554" s="104"/>
      <c r="P554" s="105"/>
      <c r="Q554" s="105"/>
      <c r="S554" s="135"/>
      <c r="U554" s="136"/>
    </row>
    <row r="555" spans="1:21" ht="15" x14ac:dyDescent="0.25">
      <c r="A555" s="97">
        <v>474</v>
      </c>
      <c r="B555" s="98">
        <v>474097103</v>
      </c>
      <c r="C555" s="99" t="s">
        <v>532</v>
      </c>
      <c r="D555" s="98">
        <v>97</v>
      </c>
      <c r="E555" s="99" t="s">
        <v>130</v>
      </c>
      <c r="F555" s="98">
        <v>103</v>
      </c>
      <c r="G555" s="99" t="s">
        <v>136</v>
      </c>
      <c r="H555" s="100">
        <v>11.77</v>
      </c>
      <c r="I555" s="101"/>
      <c r="J555" s="102">
        <v>13972</v>
      </c>
      <c r="K555" s="102">
        <v>0</v>
      </c>
      <c r="L555" s="102">
        <v>0</v>
      </c>
      <c r="M555" s="102">
        <v>1188</v>
      </c>
      <c r="N555" s="103">
        <v>15160</v>
      </c>
      <c r="O555" s="104"/>
      <c r="P555" s="105"/>
      <c r="Q555" s="105"/>
      <c r="S555" s="135"/>
      <c r="U555" s="136"/>
    </row>
    <row r="556" spans="1:21" ht="15" x14ac:dyDescent="0.25">
      <c r="A556" s="97">
        <v>474</v>
      </c>
      <c r="B556" s="98">
        <v>474097153</v>
      </c>
      <c r="C556" s="99" t="s">
        <v>532</v>
      </c>
      <c r="D556" s="98">
        <v>97</v>
      </c>
      <c r="E556" s="99" t="s">
        <v>130</v>
      </c>
      <c r="F556" s="98">
        <v>153</v>
      </c>
      <c r="G556" s="99" t="s">
        <v>186</v>
      </c>
      <c r="H556" s="100">
        <v>27.889999999999997</v>
      </c>
      <c r="I556" s="101"/>
      <c r="J556" s="102">
        <v>16375</v>
      </c>
      <c r="K556" s="102">
        <v>31</v>
      </c>
      <c r="L556" s="102">
        <v>0</v>
      </c>
      <c r="M556" s="102">
        <v>1188</v>
      </c>
      <c r="N556" s="103">
        <v>17594</v>
      </c>
      <c r="O556" s="104"/>
      <c r="P556" s="105"/>
      <c r="Q556" s="105"/>
      <c r="S556" s="135"/>
      <c r="U556" s="136"/>
    </row>
    <row r="557" spans="1:21" ht="15" x14ac:dyDescent="0.25">
      <c r="A557" s="97">
        <v>474</v>
      </c>
      <c r="B557" s="98">
        <v>474097162</v>
      </c>
      <c r="C557" s="99" t="s">
        <v>532</v>
      </c>
      <c r="D557" s="98">
        <v>97</v>
      </c>
      <c r="E557" s="99" t="s">
        <v>130</v>
      </c>
      <c r="F557" s="98">
        <v>162</v>
      </c>
      <c r="G557" s="99" t="s">
        <v>195</v>
      </c>
      <c r="H557" s="100">
        <v>8.36</v>
      </c>
      <c r="I557" s="101"/>
      <c r="J557" s="102">
        <v>13336</v>
      </c>
      <c r="K557" s="102">
        <v>1544</v>
      </c>
      <c r="L557" s="102">
        <v>0</v>
      </c>
      <c r="M557" s="102">
        <v>1188</v>
      </c>
      <c r="N557" s="103">
        <v>16068</v>
      </c>
      <c r="O557" s="104"/>
      <c r="P557" s="105"/>
      <c r="Q557" s="105"/>
      <c r="S557" s="135"/>
      <c r="U557" s="136"/>
    </row>
    <row r="558" spans="1:21" ht="15" x14ac:dyDescent="0.25">
      <c r="A558" s="97">
        <v>474</v>
      </c>
      <c r="B558" s="98">
        <v>474097343</v>
      </c>
      <c r="C558" s="99" t="s">
        <v>532</v>
      </c>
      <c r="D558" s="98">
        <v>97</v>
      </c>
      <c r="E558" s="99" t="s">
        <v>130</v>
      </c>
      <c r="F558" s="98">
        <v>343</v>
      </c>
      <c r="G558" s="99" t="s">
        <v>376</v>
      </c>
      <c r="H558" s="100">
        <v>7.28</v>
      </c>
      <c r="I558" s="101"/>
      <c r="J558" s="102">
        <v>17463</v>
      </c>
      <c r="K558" s="102">
        <v>466</v>
      </c>
      <c r="L558" s="102">
        <v>0</v>
      </c>
      <c r="M558" s="102">
        <v>1188</v>
      </c>
      <c r="N558" s="103">
        <v>19117</v>
      </c>
      <c r="O558" s="104"/>
      <c r="P558" s="105"/>
      <c r="Q558" s="105"/>
      <c r="S558" s="135"/>
      <c r="U558" s="136"/>
    </row>
    <row r="559" spans="1:21" ht="15" x14ac:dyDescent="0.25">
      <c r="A559" s="97">
        <v>474</v>
      </c>
      <c r="B559" s="98">
        <v>474097348</v>
      </c>
      <c r="C559" s="99" t="s">
        <v>532</v>
      </c>
      <c r="D559" s="98">
        <v>97</v>
      </c>
      <c r="E559" s="99" t="s">
        <v>130</v>
      </c>
      <c r="F559" s="98">
        <v>348</v>
      </c>
      <c r="G559" s="99" t="s">
        <v>381</v>
      </c>
      <c r="H559" s="100">
        <v>1.29</v>
      </c>
      <c r="I559" s="101"/>
      <c r="J559" s="102">
        <v>18941</v>
      </c>
      <c r="K559" s="102">
        <v>247</v>
      </c>
      <c r="L559" s="102">
        <v>0</v>
      </c>
      <c r="M559" s="102">
        <v>1188</v>
      </c>
      <c r="N559" s="103">
        <v>20376</v>
      </c>
      <c r="O559" s="104"/>
      <c r="P559" s="105"/>
      <c r="Q559" s="105"/>
      <c r="S559" s="135"/>
      <c r="U559" s="136"/>
    </row>
    <row r="560" spans="1:21" ht="15" x14ac:dyDescent="0.25">
      <c r="A560" s="97">
        <v>474</v>
      </c>
      <c r="B560" s="98">
        <v>474097610</v>
      </c>
      <c r="C560" s="99" t="s">
        <v>532</v>
      </c>
      <c r="D560" s="98">
        <v>97</v>
      </c>
      <c r="E560" s="99" t="s">
        <v>130</v>
      </c>
      <c r="F560" s="98">
        <v>610</v>
      </c>
      <c r="G560" s="99" t="s">
        <v>390</v>
      </c>
      <c r="H560" s="100">
        <v>8</v>
      </c>
      <c r="I560" s="101"/>
      <c r="J560" s="102">
        <v>14531</v>
      </c>
      <c r="K560" s="102">
        <v>2331</v>
      </c>
      <c r="L560" s="102">
        <v>0</v>
      </c>
      <c r="M560" s="102">
        <v>1188</v>
      </c>
      <c r="N560" s="103">
        <v>18050</v>
      </c>
      <c r="O560" s="104"/>
      <c r="P560" s="105"/>
      <c r="Q560" s="105"/>
      <c r="S560" s="135"/>
      <c r="U560" s="136"/>
    </row>
    <row r="561" spans="1:21" ht="15" x14ac:dyDescent="0.25">
      <c r="A561" s="97">
        <v>474</v>
      </c>
      <c r="B561" s="98">
        <v>474097615</v>
      </c>
      <c r="C561" s="99" t="s">
        <v>532</v>
      </c>
      <c r="D561" s="98">
        <v>97</v>
      </c>
      <c r="E561" s="99" t="s">
        <v>130</v>
      </c>
      <c r="F561" s="98">
        <v>615</v>
      </c>
      <c r="G561" s="99" t="s">
        <v>391</v>
      </c>
      <c r="H561" s="100">
        <v>3.41</v>
      </c>
      <c r="I561" s="101"/>
      <c r="J561" s="102">
        <v>16181</v>
      </c>
      <c r="K561" s="102">
        <v>1194</v>
      </c>
      <c r="L561" s="102">
        <v>0</v>
      </c>
      <c r="M561" s="102">
        <v>1188</v>
      </c>
      <c r="N561" s="103">
        <v>18563</v>
      </c>
      <c r="O561" s="104"/>
      <c r="P561" s="105"/>
      <c r="Q561" s="105"/>
      <c r="S561" s="135"/>
      <c r="U561" s="136"/>
    </row>
    <row r="562" spans="1:21" ht="15" x14ac:dyDescent="0.25">
      <c r="A562" s="97">
        <v>474</v>
      </c>
      <c r="B562" s="98">
        <v>474097616</v>
      </c>
      <c r="C562" s="99" t="s">
        <v>532</v>
      </c>
      <c r="D562" s="98">
        <v>97</v>
      </c>
      <c r="E562" s="99" t="s">
        <v>130</v>
      </c>
      <c r="F562" s="98">
        <v>616</v>
      </c>
      <c r="G562" s="99" t="s">
        <v>392</v>
      </c>
      <c r="H562" s="100">
        <v>1</v>
      </c>
      <c r="I562" s="101"/>
      <c r="J562" s="102">
        <v>14047</v>
      </c>
      <c r="K562" s="102">
        <v>3059</v>
      </c>
      <c r="L562" s="102">
        <v>0</v>
      </c>
      <c r="M562" s="102">
        <v>1188</v>
      </c>
      <c r="N562" s="103">
        <v>18294</v>
      </c>
      <c r="O562" s="104"/>
      <c r="P562" s="105"/>
      <c r="Q562" s="105"/>
      <c r="S562" s="135"/>
      <c r="U562" s="136"/>
    </row>
    <row r="563" spans="1:21" ht="15" x14ac:dyDescent="0.25">
      <c r="A563" s="97">
        <v>474</v>
      </c>
      <c r="B563" s="98">
        <v>474097620</v>
      </c>
      <c r="C563" s="99" t="s">
        <v>532</v>
      </c>
      <c r="D563" s="98">
        <v>97</v>
      </c>
      <c r="E563" s="99" t="s">
        <v>130</v>
      </c>
      <c r="F563" s="98">
        <v>620</v>
      </c>
      <c r="G563" s="99" t="s">
        <v>394</v>
      </c>
      <c r="H563" s="100">
        <v>2</v>
      </c>
      <c r="I563" s="101"/>
      <c r="J563" s="102">
        <v>12565</v>
      </c>
      <c r="K563" s="102">
        <v>8490</v>
      </c>
      <c r="L563" s="102">
        <v>0</v>
      </c>
      <c r="M563" s="102">
        <v>1188</v>
      </c>
      <c r="N563" s="103">
        <v>22243</v>
      </c>
      <c r="O563" s="104"/>
      <c r="P563" s="105"/>
      <c r="Q563" s="105"/>
      <c r="S563" s="135"/>
      <c r="U563" s="136"/>
    </row>
    <row r="564" spans="1:21" ht="15" x14ac:dyDescent="0.25">
      <c r="A564" s="97">
        <v>474</v>
      </c>
      <c r="B564" s="98">
        <v>474097720</v>
      </c>
      <c r="C564" s="99" t="s">
        <v>532</v>
      </c>
      <c r="D564" s="98">
        <v>97</v>
      </c>
      <c r="E564" s="99" t="s">
        <v>130</v>
      </c>
      <c r="F564" s="98">
        <v>720</v>
      </c>
      <c r="G564" s="99" t="s">
        <v>424</v>
      </c>
      <c r="H564" s="100">
        <v>2.8899999999999997</v>
      </c>
      <c r="I564" s="101"/>
      <c r="J564" s="102">
        <v>15482</v>
      </c>
      <c r="K564" s="102">
        <v>2567</v>
      </c>
      <c r="L564" s="102">
        <v>0</v>
      </c>
      <c r="M564" s="102">
        <v>1188</v>
      </c>
      <c r="N564" s="103">
        <v>19237</v>
      </c>
      <c r="O564" s="104"/>
      <c r="P564" s="105"/>
      <c r="Q564" s="105"/>
      <c r="S564" s="135"/>
      <c r="U564" s="136"/>
    </row>
    <row r="565" spans="1:21" ht="15" x14ac:dyDescent="0.25">
      <c r="A565" s="97">
        <v>474</v>
      </c>
      <c r="B565" s="98">
        <v>474097725</v>
      </c>
      <c r="C565" s="99" t="s">
        <v>532</v>
      </c>
      <c r="D565" s="98">
        <v>97</v>
      </c>
      <c r="E565" s="99" t="s">
        <v>130</v>
      </c>
      <c r="F565" s="98">
        <v>725</v>
      </c>
      <c r="G565" s="99" t="s">
        <v>425</v>
      </c>
      <c r="H565" s="100">
        <v>1.41</v>
      </c>
      <c r="I565" s="101"/>
      <c r="J565" s="102">
        <v>10664</v>
      </c>
      <c r="K565" s="102">
        <v>3230</v>
      </c>
      <c r="L565" s="102">
        <v>0</v>
      </c>
      <c r="M565" s="102">
        <v>1188</v>
      </c>
      <c r="N565" s="103">
        <v>15082</v>
      </c>
      <c r="O565" s="104"/>
      <c r="P565" s="105"/>
      <c r="Q565" s="105"/>
      <c r="S565" s="135"/>
      <c r="U565" s="136"/>
    </row>
    <row r="566" spans="1:21" ht="15" x14ac:dyDescent="0.25">
      <c r="A566" s="97">
        <v>474</v>
      </c>
      <c r="B566" s="98">
        <v>474097735</v>
      </c>
      <c r="C566" s="99" t="s">
        <v>532</v>
      </c>
      <c r="D566" s="98">
        <v>97</v>
      </c>
      <c r="E566" s="99" t="s">
        <v>130</v>
      </c>
      <c r="F566" s="98">
        <v>735</v>
      </c>
      <c r="G566" s="99" t="s">
        <v>428</v>
      </c>
      <c r="H566" s="100">
        <v>6</v>
      </c>
      <c r="I566" s="101"/>
      <c r="J566" s="102">
        <v>14553</v>
      </c>
      <c r="K566" s="102">
        <v>4670</v>
      </c>
      <c r="L566" s="102">
        <v>0</v>
      </c>
      <c r="M566" s="102">
        <v>1188</v>
      </c>
      <c r="N566" s="103">
        <v>20411</v>
      </c>
      <c r="O566" s="104"/>
      <c r="P566" s="105"/>
      <c r="Q566" s="105"/>
      <c r="S566" s="135"/>
      <c r="U566" s="136"/>
    </row>
    <row r="567" spans="1:21" ht="15" x14ac:dyDescent="0.25">
      <c r="A567" s="97">
        <v>474</v>
      </c>
      <c r="B567" s="98">
        <v>474097753</v>
      </c>
      <c r="C567" s="99" t="s">
        <v>532</v>
      </c>
      <c r="D567" s="98">
        <v>97</v>
      </c>
      <c r="E567" s="99" t="s">
        <v>130</v>
      </c>
      <c r="F567" s="98">
        <v>753</v>
      </c>
      <c r="G567" s="99" t="s">
        <v>432</v>
      </c>
      <c r="H567" s="100">
        <v>3.41</v>
      </c>
      <c r="I567" s="101"/>
      <c r="J567" s="102">
        <v>15187</v>
      </c>
      <c r="K567" s="102">
        <v>4022</v>
      </c>
      <c r="L567" s="102">
        <v>0</v>
      </c>
      <c r="M567" s="102">
        <v>1188</v>
      </c>
      <c r="N567" s="103">
        <v>20397</v>
      </c>
      <c r="O567" s="104"/>
      <c r="P567" s="105"/>
      <c r="Q567" s="105"/>
      <c r="S567" s="135"/>
      <c r="U567" s="136"/>
    </row>
    <row r="568" spans="1:21" ht="15" x14ac:dyDescent="0.25">
      <c r="A568" s="97">
        <v>474</v>
      </c>
      <c r="B568" s="98">
        <v>474097755</v>
      </c>
      <c r="C568" s="99" t="s">
        <v>532</v>
      </c>
      <c r="D568" s="98">
        <v>97</v>
      </c>
      <c r="E568" s="99" t="s">
        <v>130</v>
      </c>
      <c r="F568" s="98">
        <v>755</v>
      </c>
      <c r="G568" s="99" t="s">
        <v>433</v>
      </c>
      <c r="H568" s="100">
        <v>0.54</v>
      </c>
      <c r="I568" s="101"/>
      <c r="J568" s="102">
        <v>19729</v>
      </c>
      <c r="K568" s="102">
        <v>7907</v>
      </c>
      <c r="L568" s="102">
        <v>0</v>
      </c>
      <c r="M568" s="102">
        <v>1188</v>
      </c>
      <c r="N568" s="103">
        <v>28824</v>
      </c>
      <c r="O568" s="104"/>
      <c r="P568" s="105"/>
      <c r="Q568" s="105"/>
      <c r="S568" s="135"/>
      <c r="U568" s="136"/>
    </row>
    <row r="569" spans="1:21" ht="15" x14ac:dyDescent="0.25">
      <c r="A569" s="97">
        <v>474</v>
      </c>
      <c r="B569" s="98">
        <v>474097775</v>
      </c>
      <c r="C569" s="99" t="s">
        <v>532</v>
      </c>
      <c r="D569" s="98">
        <v>97</v>
      </c>
      <c r="E569" s="99" t="s">
        <v>130</v>
      </c>
      <c r="F569" s="98">
        <v>775</v>
      </c>
      <c r="G569" s="99" t="s">
        <v>442</v>
      </c>
      <c r="H569" s="100">
        <v>2</v>
      </c>
      <c r="I569" s="101"/>
      <c r="J569" s="102">
        <v>12565</v>
      </c>
      <c r="K569" s="102">
        <v>3266</v>
      </c>
      <c r="L569" s="102">
        <v>0</v>
      </c>
      <c r="M569" s="102">
        <v>1188</v>
      </c>
      <c r="N569" s="103">
        <v>17019</v>
      </c>
      <c r="O569" s="104"/>
      <c r="P569" s="105"/>
      <c r="Q569" s="105"/>
      <c r="S569" s="135"/>
      <c r="U569" s="136"/>
    </row>
    <row r="570" spans="1:21" ht="15" x14ac:dyDescent="0.25">
      <c r="A570" s="97">
        <v>478</v>
      </c>
      <c r="B570" s="98">
        <v>478352010</v>
      </c>
      <c r="C570" s="99" t="s">
        <v>533</v>
      </c>
      <c r="D570" s="98">
        <v>352</v>
      </c>
      <c r="E570" s="99" t="s">
        <v>385</v>
      </c>
      <c r="F570" s="98">
        <v>10</v>
      </c>
      <c r="G570" s="99" t="s">
        <v>43</v>
      </c>
      <c r="H570" s="100">
        <v>1.5</v>
      </c>
      <c r="I570" s="101"/>
      <c r="J570" s="102">
        <v>10664</v>
      </c>
      <c r="K570" s="102">
        <v>5108</v>
      </c>
      <c r="L570" s="102">
        <v>0</v>
      </c>
      <c r="M570" s="102">
        <v>1188</v>
      </c>
      <c r="N570" s="103">
        <v>16960</v>
      </c>
      <c r="O570" s="104"/>
      <c r="P570" s="105"/>
      <c r="Q570" s="105"/>
      <c r="S570" s="135"/>
      <c r="U570" s="136"/>
    </row>
    <row r="571" spans="1:21" ht="15" x14ac:dyDescent="0.25">
      <c r="A571" s="97">
        <v>478</v>
      </c>
      <c r="B571" s="98">
        <v>478352056</v>
      </c>
      <c r="C571" s="99" t="s">
        <v>533</v>
      </c>
      <c r="D571" s="98">
        <v>352</v>
      </c>
      <c r="E571" s="99" t="s">
        <v>385</v>
      </c>
      <c r="F571" s="98">
        <v>56</v>
      </c>
      <c r="G571" s="99" t="s">
        <v>89</v>
      </c>
      <c r="H571" s="100">
        <v>2.5</v>
      </c>
      <c r="I571" s="101"/>
      <c r="J571" s="102">
        <v>11298</v>
      </c>
      <c r="K571" s="102">
        <v>3350</v>
      </c>
      <c r="L571" s="102">
        <v>0</v>
      </c>
      <c r="M571" s="102">
        <v>1188</v>
      </c>
      <c r="N571" s="103">
        <v>15836</v>
      </c>
      <c r="O571" s="104"/>
      <c r="P571" s="105"/>
      <c r="Q571" s="105"/>
      <c r="S571" s="135"/>
      <c r="U571" s="136"/>
    </row>
    <row r="572" spans="1:21" ht="15" x14ac:dyDescent="0.25">
      <c r="A572" s="97">
        <v>478</v>
      </c>
      <c r="B572" s="98">
        <v>478352064</v>
      </c>
      <c r="C572" s="99" t="s">
        <v>533</v>
      </c>
      <c r="D572" s="98">
        <v>352</v>
      </c>
      <c r="E572" s="99" t="s">
        <v>385</v>
      </c>
      <c r="F572" s="98">
        <v>64</v>
      </c>
      <c r="G572" s="99" t="s">
        <v>97</v>
      </c>
      <c r="H572" s="100">
        <v>1</v>
      </c>
      <c r="I572" s="101"/>
      <c r="J572" s="102">
        <v>12565</v>
      </c>
      <c r="K572" s="102">
        <v>1211</v>
      </c>
      <c r="L572" s="102">
        <v>0</v>
      </c>
      <c r="M572" s="102">
        <v>1188</v>
      </c>
      <c r="N572" s="103">
        <v>14964</v>
      </c>
      <c r="O572" s="104"/>
      <c r="P572" s="105"/>
      <c r="Q572" s="105"/>
      <c r="S572" s="135"/>
      <c r="U572" s="136"/>
    </row>
    <row r="573" spans="1:21" ht="15" x14ac:dyDescent="0.25">
      <c r="A573" s="97">
        <v>478</v>
      </c>
      <c r="B573" s="98">
        <v>478352067</v>
      </c>
      <c r="C573" s="99" t="s">
        <v>533</v>
      </c>
      <c r="D573" s="98">
        <v>352</v>
      </c>
      <c r="E573" s="99" t="s">
        <v>385</v>
      </c>
      <c r="F573" s="98">
        <v>67</v>
      </c>
      <c r="G573" s="99" t="s">
        <v>100</v>
      </c>
      <c r="H573" s="100">
        <v>2</v>
      </c>
      <c r="I573" s="101"/>
      <c r="J573" s="102">
        <v>11792</v>
      </c>
      <c r="K573" s="102">
        <v>12564</v>
      </c>
      <c r="L573" s="102">
        <v>0</v>
      </c>
      <c r="M573" s="102">
        <v>1188</v>
      </c>
      <c r="N573" s="103">
        <v>25544</v>
      </c>
      <c r="O573" s="104"/>
      <c r="P573" s="105"/>
      <c r="Q573" s="105"/>
      <c r="S573" s="135"/>
      <c r="U573" s="136"/>
    </row>
    <row r="574" spans="1:21" ht="15" x14ac:dyDescent="0.25">
      <c r="A574" s="97">
        <v>478</v>
      </c>
      <c r="B574" s="98">
        <v>478352097</v>
      </c>
      <c r="C574" s="99" t="s">
        <v>533</v>
      </c>
      <c r="D574" s="98">
        <v>352</v>
      </c>
      <c r="E574" s="99" t="s">
        <v>385</v>
      </c>
      <c r="F574" s="98">
        <v>97</v>
      </c>
      <c r="G574" s="99" t="s">
        <v>130</v>
      </c>
      <c r="H574" s="100">
        <v>10.17</v>
      </c>
      <c r="I574" s="101"/>
      <c r="J574" s="102">
        <v>14133</v>
      </c>
      <c r="K574" s="102">
        <v>95</v>
      </c>
      <c r="L574" s="102">
        <v>0</v>
      </c>
      <c r="M574" s="102">
        <v>1188</v>
      </c>
      <c r="N574" s="103">
        <v>15416</v>
      </c>
      <c r="O574" s="104"/>
      <c r="P574" s="105"/>
      <c r="Q574" s="105"/>
      <c r="S574" s="135"/>
      <c r="U574" s="136"/>
    </row>
    <row r="575" spans="1:21" ht="15" x14ac:dyDescent="0.25">
      <c r="A575" s="97">
        <v>478</v>
      </c>
      <c r="B575" s="98">
        <v>478352100</v>
      </c>
      <c r="C575" s="99" t="s">
        <v>533</v>
      </c>
      <c r="D575" s="98">
        <v>352</v>
      </c>
      <c r="E575" s="99" t="s">
        <v>385</v>
      </c>
      <c r="F575" s="98">
        <v>100</v>
      </c>
      <c r="G575" s="99" t="s">
        <v>133</v>
      </c>
      <c r="H575" s="100">
        <v>1</v>
      </c>
      <c r="I575" s="101"/>
      <c r="J575" s="102">
        <v>17234</v>
      </c>
      <c r="K575" s="102">
        <v>4647</v>
      </c>
      <c r="L575" s="102">
        <v>0</v>
      </c>
      <c r="M575" s="102">
        <v>1188</v>
      </c>
      <c r="N575" s="103">
        <v>23069</v>
      </c>
      <c r="O575" s="104"/>
      <c r="P575" s="105"/>
      <c r="Q575" s="105"/>
      <c r="S575" s="135"/>
      <c r="U575" s="136"/>
    </row>
    <row r="576" spans="1:21" ht="15" x14ac:dyDescent="0.25">
      <c r="A576" s="97">
        <v>478</v>
      </c>
      <c r="B576" s="98">
        <v>478352103</v>
      </c>
      <c r="C576" s="99" t="s">
        <v>533</v>
      </c>
      <c r="D576" s="98">
        <v>352</v>
      </c>
      <c r="E576" s="99" t="s">
        <v>385</v>
      </c>
      <c r="F576" s="98">
        <v>103</v>
      </c>
      <c r="G576" s="99" t="s">
        <v>136</v>
      </c>
      <c r="H576" s="100">
        <v>3.17</v>
      </c>
      <c r="I576" s="101"/>
      <c r="J576" s="102">
        <v>17828</v>
      </c>
      <c r="K576" s="102">
        <v>0</v>
      </c>
      <c r="L576" s="102">
        <v>0</v>
      </c>
      <c r="M576" s="102">
        <v>1188</v>
      </c>
      <c r="N576" s="103">
        <v>19016</v>
      </c>
      <c r="O576" s="104"/>
      <c r="P576" s="105"/>
      <c r="Q576" s="105"/>
      <c r="S576" s="135"/>
      <c r="U576" s="136"/>
    </row>
    <row r="577" spans="1:21" ht="15" x14ac:dyDescent="0.25">
      <c r="A577" s="97">
        <v>478</v>
      </c>
      <c r="B577" s="98">
        <v>478352125</v>
      </c>
      <c r="C577" s="99" t="s">
        <v>533</v>
      </c>
      <c r="D577" s="98">
        <v>352</v>
      </c>
      <c r="E577" s="99" t="s">
        <v>385</v>
      </c>
      <c r="F577" s="98">
        <v>125</v>
      </c>
      <c r="G577" s="99" t="s">
        <v>158</v>
      </c>
      <c r="H577" s="100">
        <v>22</v>
      </c>
      <c r="I577" s="101"/>
      <c r="J577" s="102">
        <v>12446</v>
      </c>
      <c r="K577" s="102">
        <v>8514</v>
      </c>
      <c r="L577" s="102">
        <v>0</v>
      </c>
      <c r="M577" s="102">
        <v>1188</v>
      </c>
      <c r="N577" s="103">
        <v>22148</v>
      </c>
      <c r="O577" s="104"/>
      <c r="P577" s="105"/>
      <c r="Q577" s="105"/>
      <c r="S577" s="135"/>
      <c r="U577" s="136"/>
    </row>
    <row r="578" spans="1:21" ht="15" x14ac:dyDescent="0.25">
      <c r="A578" s="97">
        <v>478</v>
      </c>
      <c r="B578" s="98">
        <v>478352141</v>
      </c>
      <c r="C578" s="99" t="s">
        <v>533</v>
      </c>
      <c r="D578" s="98">
        <v>352</v>
      </c>
      <c r="E578" s="99" t="s">
        <v>385</v>
      </c>
      <c r="F578" s="98">
        <v>141</v>
      </c>
      <c r="G578" s="99" t="s">
        <v>174</v>
      </c>
      <c r="H578" s="100">
        <v>6.5</v>
      </c>
      <c r="I578" s="101"/>
      <c r="J578" s="102">
        <v>12022</v>
      </c>
      <c r="K578" s="102">
        <v>6363</v>
      </c>
      <c r="L578" s="102">
        <v>0</v>
      </c>
      <c r="M578" s="102">
        <v>1188</v>
      </c>
      <c r="N578" s="103">
        <v>19573</v>
      </c>
      <c r="O578" s="104"/>
      <c r="P578" s="105"/>
      <c r="Q578" s="105"/>
      <c r="S578" s="135"/>
      <c r="U578" s="136"/>
    </row>
    <row r="579" spans="1:21" ht="15" x14ac:dyDescent="0.25">
      <c r="A579" s="97">
        <v>478</v>
      </c>
      <c r="B579" s="98">
        <v>478352153</v>
      </c>
      <c r="C579" s="99" t="s">
        <v>533</v>
      </c>
      <c r="D579" s="98">
        <v>352</v>
      </c>
      <c r="E579" s="99" t="s">
        <v>385</v>
      </c>
      <c r="F579" s="98">
        <v>153</v>
      </c>
      <c r="G579" s="99" t="s">
        <v>186</v>
      </c>
      <c r="H579" s="100">
        <v>41.65</v>
      </c>
      <c r="I579" s="101"/>
      <c r="J579" s="102">
        <v>14332</v>
      </c>
      <c r="K579" s="102">
        <v>27</v>
      </c>
      <c r="L579" s="102">
        <v>0</v>
      </c>
      <c r="M579" s="102">
        <v>1188</v>
      </c>
      <c r="N579" s="103">
        <v>15547</v>
      </c>
      <c r="O579" s="104"/>
      <c r="P579" s="105"/>
      <c r="Q579" s="105"/>
      <c r="S579" s="135"/>
      <c r="U579" s="136"/>
    </row>
    <row r="580" spans="1:21" ht="15" x14ac:dyDescent="0.25">
      <c r="A580" s="97">
        <v>478</v>
      </c>
      <c r="B580" s="98">
        <v>478352158</v>
      </c>
      <c r="C580" s="99" t="s">
        <v>533</v>
      </c>
      <c r="D580" s="98">
        <v>352</v>
      </c>
      <c r="E580" s="99" t="s">
        <v>385</v>
      </c>
      <c r="F580" s="98">
        <v>158</v>
      </c>
      <c r="G580" s="99" t="s">
        <v>191</v>
      </c>
      <c r="H580" s="100">
        <v>41.65</v>
      </c>
      <c r="I580" s="101"/>
      <c r="J580" s="102">
        <v>12416</v>
      </c>
      <c r="K580" s="102">
        <v>6152</v>
      </c>
      <c r="L580" s="102">
        <v>0</v>
      </c>
      <c r="M580" s="102">
        <v>1188</v>
      </c>
      <c r="N580" s="103">
        <v>19756</v>
      </c>
      <c r="O580" s="104"/>
      <c r="P580" s="105"/>
      <c r="Q580" s="105"/>
      <c r="S580" s="135"/>
      <c r="U580" s="136"/>
    </row>
    <row r="581" spans="1:21" ht="15" x14ac:dyDescent="0.25">
      <c r="A581" s="97">
        <v>478</v>
      </c>
      <c r="B581" s="98">
        <v>478352160</v>
      </c>
      <c r="C581" s="99" t="s">
        <v>533</v>
      </c>
      <c r="D581" s="98">
        <v>352</v>
      </c>
      <c r="E581" s="99" t="s">
        <v>385</v>
      </c>
      <c r="F581" s="98">
        <v>160</v>
      </c>
      <c r="G581" s="99" t="s">
        <v>193</v>
      </c>
      <c r="H581" s="100">
        <v>3</v>
      </c>
      <c r="I581" s="101"/>
      <c r="J581" s="102">
        <v>10664</v>
      </c>
      <c r="K581" s="102">
        <v>187</v>
      </c>
      <c r="L581" s="102">
        <v>0</v>
      </c>
      <c r="M581" s="102">
        <v>1188</v>
      </c>
      <c r="N581" s="103">
        <v>12039</v>
      </c>
      <c r="O581" s="104"/>
      <c r="P581" s="105"/>
      <c r="Q581" s="105"/>
      <c r="S581" s="135"/>
      <c r="U581" s="136"/>
    </row>
    <row r="582" spans="1:21" ht="15" x14ac:dyDescent="0.25">
      <c r="A582" s="97">
        <v>478</v>
      </c>
      <c r="B582" s="98">
        <v>478352162</v>
      </c>
      <c r="C582" s="99" t="s">
        <v>533</v>
      </c>
      <c r="D582" s="98">
        <v>352</v>
      </c>
      <c r="E582" s="99" t="s">
        <v>385</v>
      </c>
      <c r="F582" s="98">
        <v>162</v>
      </c>
      <c r="G582" s="99" t="s">
        <v>195</v>
      </c>
      <c r="H582" s="100">
        <v>17.509999999999998</v>
      </c>
      <c r="I582" s="101"/>
      <c r="J582" s="102">
        <v>12090</v>
      </c>
      <c r="K582" s="102">
        <v>1399</v>
      </c>
      <c r="L582" s="102">
        <v>0</v>
      </c>
      <c r="M582" s="102">
        <v>1188</v>
      </c>
      <c r="N582" s="103">
        <v>14677</v>
      </c>
      <c r="O582" s="104"/>
      <c r="P582" s="105"/>
      <c r="Q582" s="105"/>
      <c r="S582" s="135"/>
      <c r="U582" s="136"/>
    </row>
    <row r="583" spans="1:21" ht="15" x14ac:dyDescent="0.25">
      <c r="A583" s="97">
        <v>478</v>
      </c>
      <c r="B583" s="98">
        <v>478352170</v>
      </c>
      <c r="C583" s="99" t="s">
        <v>533</v>
      </c>
      <c r="D583" s="98">
        <v>352</v>
      </c>
      <c r="E583" s="99" t="s">
        <v>385</v>
      </c>
      <c r="F583" s="98">
        <v>170</v>
      </c>
      <c r="G583" s="99" t="s">
        <v>203</v>
      </c>
      <c r="H583" s="100">
        <v>2.5</v>
      </c>
      <c r="I583" s="101"/>
      <c r="J583" s="102">
        <v>11615</v>
      </c>
      <c r="K583" s="102">
        <v>742</v>
      </c>
      <c r="L583" s="102">
        <v>0</v>
      </c>
      <c r="M583" s="102">
        <v>1188</v>
      </c>
      <c r="N583" s="103">
        <v>13545</v>
      </c>
      <c r="O583" s="104"/>
      <c r="P583" s="105"/>
      <c r="Q583" s="105"/>
      <c r="S583" s="135"/>
      <c r="U583" s="136"/>
    </row>
    <row r="584" spans="1:21" ht="15" x14ac:dyDescent="0.25">
      <c r="A584" s="97">
        <v>478</v>
      </c>
      <c r="B584" s="98">
        <v>478352174</v>
      </c>
      <c r="C584" s="99" t="s">
        <v>533</v>
      </c>
      <c r="D584" s="98">
        <v>352</v>
      </c>
      <c r="E584" s="99" t="s">
        <v>385</v>
      </c>
      <c r="F584" s="98">
        <v>174</v>
      </c>
      <c r="G584" s="99" t="s">
        <v>207</v>
      </c>
      <c r="H584" s="100">
        <v>9</v>
      </c>
      <c r="I584" s="101"/>
      <c r="J584" s="102">
        <v>11834</v>
      </c>
      <c r="K584" s="102">
        <v>6931</v>
      </c>
      <c r="L584" s="102">
        <v>0</v>
      </c>
      <c r="M584" s="102">
        <v>1188</v>
      </c>
      <c r="N584" s="103">
        <v>19953</v>
      </c>
      <c r="O584" s="104"/>
      <c r="P584" s="105"/>
      <c r="Q584" s="105"/>
      <c r="S584" s="135"/>
      <c r="U584" s="136"/>
    </row>
    <row r="585" spans="1:21" ht="15" x14ac:dyDescent="0.25">
      <c r="A585" s="97">
        <v>478</v>
      </c>
      <c r="B585" s="98">
        <v>478352271</v>
      </c>
      <c r="C585" s="99" t="s">
        <v>533</v>
      </c>
      <c r="D585" s="98">
        <v>352</v>
      </c>
      <c r="E585" s="99" t="s">
        <v>385</v>
      </c>
      <c r="F585" s="98">
        <v>271</v>
      </c>
      <c r="G585" s="99" t="s">
        <v>304</v>
      </c>
      <c r="H585" s="100">
        <v>2</v>
      </c>
      <c r="I585" s="101"/>
      <c r="J585" s="102">
        <v>11615</v>
      </c>
      <c r="K585" s="102">
        <v>3549</v>
      </c>
      <c r="L585" s="102">
        <v>0</v>
      </c>
      <c r="M585" s="102">
        <v>1188</v>
      </c>
      <c r="N585" s="103">
        <v>16352</v>
      </c>
      <c r="O585" s="104"/>
      <c r="P585" s="105"/>
      <c r="Q585" s="105"/>
      <c r="S585" s="135"/>
      <c r="U585" s="136"/>
    </row>
    <row r="586" spans="1:21" ht="15" x14ac:dyDescent="0.25">
      <c r="A586" s="97">
        <v>478</v>
      </c>
      <c r="B586" s="98">
        <v>478352288</v>
      </c>
      <c r="C586" s="99" t="s">
        <v>533</v>
      </c>
      <c r="D586" s="98">
        <v>352</v>
      </c>
      <c r="E586" s="99" t="s">
        <v>385</v>
      </c>
      <c r="F586" s="98">
        <v>288</v>
      </c>
      <c r="G586" s="99" t="s">
        <v>321</v>
      </c>
      <c r="H586" s="100">
        <v>3</v>
      </c>
      <c r="I586" s="101"/>
      <c r="J586" s="102">
        <v>10664</v>
      </c>
      <c r="K586" s="102">
        <v>8290</v>
      </c>
      <c r="L586" s="102">
        <v>0</v>
      </c>
      <c r="M586" s="102">
        <v>1188</v>
      </c>
      <c r="N586" s="103">
        <v>20142</v>
      </c>
      <c r="O586" s="104"/>
      <c r="P586" s="105"/>
      <c r="Q586" s="105"/>
      <c r="S586" s="135"/>
      <c r="U586" s="136"/>
    </row>
    <row r="587" spans="1:21" ht="15" x14ac:dyDescent="0.25">
      <c r="A587" s="97">
        <v>478</v>
      </c>
      <c r="B587" s="98">
        <v>478352301</v>
      </c>
      <c r="C587" s="99" t="s">
        <v>533</v>
      </c>
      <c r="D587" s="98">
        <v>352</v>
      </c>
      <c r="E587" s="99" t="s">
        <v>385</v>
      </c>
      <c r="F587" s="98">
        <v>301</v>
      </c>
      <c r="G587" s="99" t="s">
        <v>334</v>
      </c>
      <c r="H587" s="100">
        <v>1.5</v>
      </c>
      <c r="I587" s="101"/>
      <c r="J587" s="102">
        <v>10664</v>
      </c>
      <c r="K587" s="102">
        <v>3363</v>
      </c>
      <c r="L587" s="102">
        <v>0</v>
      </c>
      <c r="M587" s="102">
        <v>1188</v>
      </c>
      <c r="N587" s="103">
        <v>15215</v>
      </c>
      <c r="O587" s="104"/>
      <c r="P587" s="105"/>
      <c r="Q587" s="105"/>
      <c r="S587" s="135"/>
      <c r="U587" s="136"/>
    </row>
    <row r="588" spans="1:21" ht="15" x14ac:dyDescent="0.25">
      <c r="A588" s="97">
        <v>478</v>
      </c>
      <c r="B588" s="98">
        <v>478352321</v>
      </c>
      <c r="C588" s="99" t="s">
        <v>533</v>
      </c>
      <c r="D588" s="98">
        <v>352</v>
      </c>
      <c r="E588" s="99" t="s">
        <v>385</v>
      </c>
      <c r="F588" s="98">
        <v>321</v>
      </c>
      <c r="G588" s="99" t="s">
        <v>354</v>
      </c>
      <c r="H588" s="100">
        <v>1</v>
      </c>
      <c r="I588" s="101"/>
      <c r="J588" s="102">
        <v>10664</v>
      </c>
      <c r="K588" s="102">
        <v>5677</v>
      </c>
      <c r="L588" s="102">
        <v>0</v>
      </c>
      <c r="M588" s="102">
        <v>1188</v>
      </c>
      <c r="N588" s="103">
        <v>17529</v>
      </c>
      <c r="O588" s="104"/>
      <c r="P588" s="105"/>
      <c r="Q588" s="105"/>
      <c r="S588" s="135"/>
      <c r="U588" s="136"/>
    </row>
    <row r="589" spans="1:21" ht="15" x14ac:dyDescent="0.25">
      <c r="A589" s="97">
        <v>478</v>
      </c>
      <c r="B589" s="98">
        <v>478352322</v>
      </c>
      <c r="C589" s="99" t="s">
        <v>533</v>
      </c>
      <c r="D589" s="98">
        <v>352</v>
      </c>
      <c r="E589" s="99" t="s">
        <v>385</v>
      </c>
      <c r="F589" s="98">
        <v>322</v>
      </c>
      <c r="G589" s="99" t="s">
        <v>355</v>
      </c>
      <c r="H589" s="100">
        <v>3</v>
      </c>
      <c r="I589" s="101"/>
      <c r="J589" s="102">
        <v>10664</v>
      </c>
      <c r="K589" s="102">
        <v>4241</v>
      </c>
      <c r="L589" s="102">
        <v>0</v>
      </c>
      <c r="M589" s="102">
        <v>1188</v>
      </c>
      <c r="N589" s="103">
        <v>16093</v>
      </c>
      <c r="O589" s="104"/>
      <c r="P589" s="105"/>
      <c r="Q589" s="105"/>
      <c r="S589" s="135"/>
      <c r="U589" s="136"/>
    </row>
    <row r="590" spans="1:21" ht="15" x14ac:dyDescent="0.25">
      <c r="A590" s="97">
        <v>478</v>
      </c>
      <c r="B590" s="98">
        <v>478352326</v>
      </c>
      <c r="C590" s="99" t="s">
        <v>533</v>
      </c>
      <c r="D590" s="98">
        <v>352</v>
      </c>
      <c r="E590" s="99" t="s">
        <v>385</v>
      </c>
      <c r="F590" s="98">
        <v>326</v>
      </c>
      <c r="G590" s="99" t="s">
        <v>359</v>
      </c>
      <c r="H590" s="100">
        <v>5</v>
      </c>
      <c r="I590" s="101"/>
      <c r="J590" s="102">
        <v>11615</v>
      </c>
      <c r="K590" s="102">
        <v>4171</v>
      </c>
      <c r="L590" s="102">
        <v>0</v>
      </c>
      <c r="M590" s="102">
        <v>1188</v>
      </c>
      <c r="N590" s="103">
        <v>16974</v>
      </c>
      <c r="O590" s="104"/>
      <c r="P590" s="105"/>
      <c r="Q590" s="105"/>
      <c r="S590" s="135"/>
      <c r="U590" s="136"/>
    </row>
    <row r="591" spans="1:21" ht="15" x14ac:dyDescent="0.25">
      <c r="A591" s="97">
        <v>478</v>
      </c>
      <c r="B591" s="98">
        <v>478352348</v>
      </c>
      <c r="C591" s="99" t="s">
        <v>533</v>
      </c>
      <c r="D591" s="98">
        <v>352</v>
      </c>
      <c r="E591" s="99" t="s">
        <v>385</v>
      </c>
      <c r="F591" s="98">
        <v>348</v>
      </c>
      <c r="G591" s="99" t="s">
        <v>381</v>
      </c>
      <c r="H591" s="100">
        <v>7</v>
      </c>
      <c r="I591" s="101"/>
      <c r="J591" s="102">
        <v>13575</v>
      </c>
      <c r="K591" s="102">
        <v>177</v>
      </c>
      <c r="L591" s="102">
        <v>0</v>
      </c>
      <c r="M591" s="102">
        <v>1188</v>
      </c>
      <c r="N591" s="103">
        <v>14940</v>
      </c>
      <c r="O591" s="104"/>
      <c r="P591" s="105"/>
      <c r="Q591" s="105"/>
      <c r="S591" s="135"/>
      <c r="U591" s="136"/>
    </row>
    <row r="592" spans="1:21" ht="15" x14ac:dyDescent="0.25">
      <c r="A592" s="97">
        <v>478</v>
      </c>
      <c r="B592" s="98">
        <v>478352352</v>
      </c>
      <c r="C592" s="99" t="s">
        <v>533</v>
      </c>
      <c r="D592" s="98">
        <v>352</v>
      </c>
      <c r="E592" s="99" t="s">
        <v>385</v>
      </c>
      <c r="F592" s="98">
        <v>352</v>
      </c>
      <c r="G592" s="99" t="s">
        <v>385</v>
      </c>
      <c r="H592" s="100">
        <v>5.58</v>
      </c>
      <c r="I592" s="101"/>
      <c r="J592" s="102">
        <v>14816</v>
      </c>
      <c r="K592" s="102">
        <v>10135</v>
      </c>
      <c r="L592" s="102">
        <v>0</v>
      </c>
      <c r="M592" s="102">
        <v>1188</v>
      </c>
      <c r="N592" s="103">
        <v>26139</v>
      </c>
      <c r="O592" s="104"/>
      <c r="P592" s="105"/>
      <c r="Q592" s="105"/>
      <c r="S592" s="135"/>
      <c r="U592" s="136"/>
    </row>
    <row r="593" spans="1:21" ht="15" x14ac:dyDescent="0.25">
      <c r="A593" s="97">
        <v>478</v>
      </c>
      <c r="B593" s="98">
        <v>478352600</v>
      </c>
      <c r="C593" s="99" t="s">
        <v>533</v>
      </c>
      <c r="D593" s="98">
        <v>352</v>
      </c>
      <c r="E593" s="99" t="s">
        <v>385</v>
      </c>
      <c r="F593" s="98">
        <v>600</v>
      </c>
      <c r="G593" s="99" t="s">
        <v>387</v>
      </c>
      <c r="H593" s="100">
        <v>33.230000000000004</v>
      </c>
      <c r="I593" s="101"/>
      <c r="J593" s="102">
        <v>12182</v>
      </c>
      <c r="K593" s="102">
        <v>6341</v>
      </c>
      <c r="L593" s="102">
        <v>0</v>
      </c>
      <c r="M593" s="102">
        <v>1188</v>
      </c>
      <c r="N593" s="103">
        <v>19711</v>
      </c>
      <c r="O593" s="104"/>
      <c r="P593" s="105"/>
      <c r="Q593" s="105"/>
      <c r="S593" s="135"/>
      <c r="U593" s="136"/>
    </row>
    <row r="594" spans="1:21" ht="15" x14ac:dyDescent="0.25">
      <c r="A594" s="97">
        <v>478</v>
      </c>
      <c r="B594" s="98">
        <v>478352610</v>
      </c>
      <c r="C594" s="99" t="s">
        <v>533</v>
      </c>
      <c r="D594" s="98">
        <v>352</v>
      </c>
      <c r="E594" s="99" t="s">
        <v>385</v>
      </c>
      <c r="F594" s="98">
        <v>610</v>
      </c>
      <c r="G594" s="99" t="s">
        <v>390</v>
      </c>
      <c r="H594" s="100">
        <v>9</v>
      </c>
      <c r="I594" s="101"/>
      <c r="J594" s="102">
        <v>11633</v>
      </c>
      <c r="K594" s="102">
        <v>1866</v>
      </c>
      <c r="L594" s="102">
        <v>0</v>
      </c>
      <c r="M594" s="102">
        <v>1188</v>
      </c>
      <c r="N594" s="103">
        <v>14687</v>
      </c>
      <c r="O594" s="104"/>
      <c r="P594" s="105"/>
      <c r="Q594" s="105"/>
      <c r="S594" s="135"/>
      <c r="U594" s="136"/>
    </row>
    <row r="595" spans="1:21" ht="15" x14ac:dyDescent="0.25">
      <c r="A595" s="97">
        <v>478</v>
      </c>
      <c r="B595" s="98">
        <v>478352615</v>
      </c>
      <c r="C595" s="99" t="s">
        <v>533</v>
      </c>
      <c r="D595" s="98">
        <v>352</v>
      </c>
      <c r="E595" s="99" t="s">
        <v>385</v>
      </c>
      <c r="F595" s="98">
        <v>615</v>
      </c>
      <c r="G595" s="99" t="s">
        <v>391</v>
      </c>
      <c r="H595" s="100">
        <v>0.53</v>
      </c>
      <c r="I595" s="101"/>
      <c r="J595" s="102">
        <v>16181</v>
      </c>
      <c r="K595" s="102">
        <v>1194</v>
      </c>
      <c r="L595" s="102">
        <v>0</v>
      </c>
      <c r="M595" s="102">
        <v>1188</v>
      </c>
      <c r="N595" s="103">
        <v>18563</v>
      </c>
      <c r="O595" s="104"/>
      <c r="P595" s="105"/>
      <c r="Q595" s="105"/>
      <c r="S595" s="135"/>
      <c r="U595" s="136"/>
    </row>
    <row r="596" spans="1:21" ht="15" x14ac:dyDescent="0.25">
      <c r="A596" s="97">
        <v>478</v>
      </c>
      <c r="B596" s="98">
        <v>478352616</v>
      </c>
      <c r="C596" s="99" t="s">
        <v>533</v>
      </c>
      <c r="D596" s="98">
        <v>352</v>
      </c>
      <c r="E596" s="99" t="s">
        <v>385</v>
      </c>
      <c r="F596" s="98">
        <v>616</v>
      </c>
      <c r="G596" s="99" t="s">
        <v>392</v>
      </c>
      <c r="H596" s="100">
        <v>51</v>
      </c>
      <c r="I596" s="101"/>
      <c r="J596" s="102">
        <v>12830</v>
      </c>
      <c r="K596" s="102">
        <v>2794</v>
      </c>
      <c r="L596" s="102">
        <v>0</v>
      </c>
      <c r="M596" s="102">
        <v>1188</v>
      </c>
      <c r="N596" s="103">
        <v>16812</v>
      </c>
      <c r="O596" s="104"/>
      <c r="P596" s="105"/>
      <c r="Q596" s="105"/>
      <c r="S596" s="135"/>
      <c r="U596" s="136"/>
    </row>
    <row r="597" spans="1:21" ht="15" x14ac:dyDescent="0.25">
      <c r="A597" s="97">
        <v>478</v>
      </c>
      <c r="B597" s="98">
        <v>478352640</v>
      </c>
      <c r="C597" s="99" t="s">
        <v>533</v>
      </c>
      <c r="D597" s="98">
        <v>352</v>
      </c>
      <c r="E597" s="99" t="s">
        <v>385</v>
      </c>
      <c r="F597" s="98">
        <v>640</v>
      </c>
      <c r="G597" s="99" t="s">
        <v>399</v>
      </c>
      <c r="H597" s="100">
        <v>4</v>
      </c>
      <c r="I597" s="101"/>
      <c r="J597" s="102">
        <v>12565</v>
      </c>
      <c r="K597" s="102">
        <v>10005</v>
      </c>
      <c r="L597" s="102">
        <v>0</v>
      </c>
      <c r="M597" s="102">
        <v>1188</v>
      </c>
      <c r="N597" s="103">
        <v>23758</v>
      </c>
      <c r="O597" s="104"/>
      <c r="P597" s="105"/>
      <c r="Q597" s="105"/>
      <c r="S597" s="135"/>
      <c r="U597" s="136"/>
    </row>
    <row r="598" spans="1:21" ht="15" x14ac:dyDescent="0.25">
      <c r="A598" s="97">
        <v>478</v>
      </c>
      <c r="B598" s="98">
        <v>478352673</v>
      </c>
      <c r="C598" s="99" t="s">
        <v>533</v>
      </c>
      <c r="D598" s="98">
        <v>352</v>
      </c>
      <c r="E598" s="99" t="s">
        <v>385</v>
      </c>
      <c r="F598" s="98">
        <v>673</v>
      </c>
      <c r="G598" s="99" t="s">
        <v>409</v>
      </c>
      <c r="H598" s="100">
        <v>21.91</v>
      </c>
      <c r="I598" s="101"/>
      <c r="J598" s="102">
        <v>11821</v>
      </c>
      <c r="K598" s="102">
        <v>6618</v>
      </c>
      <c r="L598" s="102">
        <v>0</v>
      </c>
      <c r="M598" s="102">
        <v>1188</v>
      </c>
      <c r="N598" s="103">
        <v>19627</v>
      </c>
      <c r="O598" s="104"/>
      <c r="P598" s="105"/>
      <c r="Q598" s="105"/>
      <c r="S598" s="135"/>
      <c r="U598" s="136"/>
    </row>
    <row r="599" spans="1:21" ht="15" x14ac:dyDescent="0.25">
      <c r="A599" s="97">
        <v>478</v>
      </c>
      <c r="B599" s="98">
        <v>478352695</v>
      </c>
      <c r="C599" s="99" t="s">
        <v>533</v>
      </c>
      <c r="D599" s="98">
        <v>352</v>
      </c>
      <c r="E599" s="99" t="s">
        <v>385</v>
      </c>
      <c r="F599" s="98">
        <v>695</v>
      </c>
      <c r="G599" s="99" t="s">
        <v>416</v>
      </c>
      <c r="H599" s="100">
        <v>3</v>
      </c>
      <c r="I599" s="101"/>
      <c r="J599" s="102">
        <v>12565</v>
      </c>
      <c r="K599" s="102">
        <v>8166</v>
      </c>
      <c r="L599" s="102">
        <v>0</v>
      </c>
      <c r="M599" s="102">
        <v>1188</v>
      </c>
      <c r="N599" s="103">
        <v>21919</v>
      </c>
      <c r="O599" s="104"/>
      <c r="P599" s="105"/>
      <c r="Q599" s="105"/>
      <c r="S599" s="135"/>
      <c r="U599" s="136"/>
    </row>
    <row r="600" spans="1:21" ht="15" x14ac:dyDescent="0.25">
      <c r="A600" s="97">
        <v>478</v>
      </c>
      <c r="B600" s="98">
        <v>478352720</v>
      </c>
      <c r="C600" s="99" t="s">
        <v>533</v>
      </c>
      <c r="D600" s="98">
        <v>352</v>
      </c>
      <c r="E600" s="99" t="s">
        <v>385</v>
      </c>
      <c r="F600" s="98">
        <v>720</v>
      </c>
      <c r="G600" s="99" t="s">
        <v>424</v>
      </c>
      <c r="H600" s="100">
        <v>1</v>
      </c>
      <c r="I600" s="101"/>
      <c r="J600" s="102">
        <v>12565</v>
      </c>
      <c r="K600" s="102">
        <v>2083</v>
      </c>
      <c r="L600" s="102">
        <v>0</v>
      </c>
      <c r="M600" s="102">
        <v>1188</v>
      </c>
      <c r="N600" s="103">
        <v>15836</v>
      </c>
      <c r="O600" s="104"/>
      <c r="P600" s="105"/>
      <c r="Q600" s="105"/>
      <c r="S600" s="135"/>
      <c r="U600" s="136"/>
    </row>
    <row r="601" spans="1:21" ht="15" x14ac:dyDescent="0.25">
      <c r="A601" s="97">
        <v>478</v>
      </c>
      <c r="B601" s="98">
        <v>478352725</v>
      </c>
      <c r="C601" s="99" t="s">
        <v>533</v>
      </c>
      <c r="D601" s="98">
        <v>352</v>
      </c>
      <c r="E601" s="99" t="s">
        <v>385</v>
      </c>
      <c r="F601" s="98">
        <v>725</v>
      </c>
      <c r="G601" s="99" t="s">
        <v>425</v>
      </c>
      <c r="H601" s="100">
        <v>29.159999999999997</v>
      </c>
      <c r="I601" s="101"/>
      <c r="J601" s="102">
        <v>12446</v>
      </c>
      <c r="K601" s="102">
        <v>3770</v>
      </c>
      <c r="L601" s="102">
        <v>0</v>
      </c>
      <c r="M601" s="102">
        <v>1188</v>
      </c>
      <c r="N601" s="103">
        <v>17404</v>
      </c>
      <c r="O601" s="104"/>
      <c r="P601" s="105"/>
      <c r="Q601" s="105"/>
      <c r="S601" s="135"/>
      <c r="U601" s="136"/>
    </row>
    <row r="602" spans="1:21" ht="15" x14ac:dyDescent="0.25">
      <c r="A602" s="97">
        <v>478</v>
      </c>
      <c r="B602" s="98">
        <v>478352735</v>
      </c>
      <c r="C602" s="99" t="s">
        <v>533</v>
      </c>
      <c r="D602" s="98">
        <v>352</v>
      </c>
      <c r="E602" s="99" t="s">
        <v>385</v>
      </c>
      <c r="F602" s="98">
        <v>735</v>
      </c>
      <c r="G602" s="99" t="s">
        <v>428</v>
      </c>
      <c r="H602" s="100">
        <v>27.630000000000003</v>
      </c>
      <c r="I602" s="101"/>
      <c r="J602" s="102">
        <v>12018</v>
      </c>
      <c r="K602" s="102">
        <v>3857</v>
      </c>
      <c r="L602" s="102">
        <v>0</v>
      </c>
      <c r="M602" s="102">
        <v>1188</v>
      </c>
      <c r="N602" s="103">
        <v>17063</v>
      </c>
      <c r="O602" s="104"/>
      <c r="P602" s="105"/>
      <c r="Q602" s="105"/>
      <c r="S602" s="135"/>
      <c r="U602" s="136"/>
    </row>
    <row r="603" spans="1:21" ht="15" x14ac:dyDescent="0.25">
      <c r="A603" s="97">
        <v>478</v>
      </c>
      <c r="B603" s="98">
        <v>478352753</v>
      </c>
      <c r="C603" s="99" t="s">
        <v>533</v>
      </c>
      <c r="D603" s="98">
        <v>352</v>
      </c>
      <c r="E603" s="99" t="s">
        <v>385</v>
      </c>
      <c r="F603" s="98">
        <v>753</v>
      </c>
      <c r="G603" s="99" t="s">
        <v>432</v>
      </c>
      <c r="H603" s="100">
        <v>2</v>
      </c>
      <c r="I603" s="101"/>
      <c r="J603" s="102">
        <v>12565</v>
      </c>
      <c r="K603" s="102">
        <v>3328</v>
      </c>
      <c r="L603" s="102">
        <v>0</v>
      </c>
      <c r="M603" s="102">
        <v>1188</v>
      </c>
      <c r="N603" s="103">
        <v>17081</v>
      </c>
      <c r="O603" s="104"/>
      <c r="P603" s="105"/>
      <c r="Q603" s="105"/>
      <c r="S603" s="135"/>
      <c r="U603" s="136"/>
    </row>
    <row r="604" spans="1:21" ht="15" x14ac:dyDescent="0.25">
      <c r="A604" s="97">
        <v>478</v>
      </c>
      <c r="B604" s="98">
        <v>478352775</v>
      </c>
      <c r="C604" s="99" t="s">
        <v>533</v>
      </c>
      <c r="D604" s="98">
        <v>352</v>
      </c>
      <c r="E604" s="99" t="s">
        <v>385</v>
      </c>
      <c r="F604" s="98">
        <v>775</v>
      </c>
      <c r="G604" s="99" t="s">
        <v>442</v>
      </c>
      <c r="H604" s="100">
        <v>12.5</v>
      </c>
      <c r="I604" s="101"/>
      <c r="J604" s="102">
        <v>11886</v>
      </c>
      <c r="K604" s="102">
        <v>3090</v>
      </c>
      <c r="L604" s="102">
        <v>0</v>
      </c>
      <c r="M604" s="102">
        <v>1188</v>
      </c>
      <c r="N604" s="103">
        <v>16164</v>
      </c>
      <c r="O604" s="104"/>
      <c r="P604" s="105"/>
      <c r="Q604" s="105"/>
      <c r="S604" s="135"/>
      <c r="U604" s="136"/>
    </row>
    <row r="605" spans="1:21" ht="15" x14ac:dyDescent="0.25">
      <c r="A605" s="97">
        <v>479</v>
      </c>
      <c r="B605" s="98">
        <v>479278005</v>
      </c>
      <c r="C605" s="99" t="s">
        <v>534</v>
      </c>
      <c r="D605" s="98">
        <v>278</v>
      </c>
      <c r="E605" s="99" t="s">
        <v>311</v>
      </c>
      <c r="F605" s="98">
        <v>5</v>
      </c>
      <c r="G605" s="99" t="s">
        <v>38</v>
      </c>
      <c r="H605" s="100">
        <v>4.72</v>
      </c>
      <c r="I605" s="101"/>
      <c r="J605" s="102">
        <v>16331</v>
      </c>
      <c r="K605" s="102">
        <v>5763</v>
      </c>
      <c r="L605" s="102">
        <v>0</v>
      </c>
      <c r="M605" s="102">
        <v>1188</v>
      </c>
      <c r="N605" s="103">
        <v>23282</v>
      </c>
      <c r="O605" s="104"/>
      <c r="P605" s="105"/>
      <c r="Q605" s="105"/>
      <c r="S605" s="135"/>
      <c r="U605" s="136"/>
    </row>
    <row r="606" spans="1:21" ht="15" x14ac:dyDescent="0.25">
      <c r="A606" s="97">
        <v>479</v>
      </c>
      <c r="B606" s="98">
        <v>479278024</v>
      </c>
      <c r="C606" s="99" t="s">
        <v>534</v>
      </c>
      <c r="D606" s="98">
        <v>278</v>
      </c>
      <c r="E606" s="99" t="s">
        <v>311</v>
      </c>
      <c r="F606" s="98">
        <v>24</v>
      </c>
      <c r="G606" s="99" t="s">
        <v>57</v>
      </c>
      <c r="H606" s="100">
        <v>13.91</v>
      </c>
      <c r="I606" s="101"/>
      <c r="J606" s="102">
        <v>13482</v>
      </c>
      <c r="K606" s="102">
        <v>2897</v>
      </c>
      <c r="L606" s="102">
        <v>0</v>
      </c>
      <c r="M606" s="102">
        <v>1188</v>
      </c>
      <c r="N606" s="103">
        <v>17567</v>
      </c>
      <c r="O606" s="104"/>
      <c r="P606" s="105"/>
      <c r="Q606" s="105"/>
      <c r="S606" s="135"/>
      <c r="U606" s="136"/>
    </row>
    <row r="607" spans="1:21" ht="15" x14ac:dyDescent="0.25">
      <c r="A607" s="97">
        <v>479</v>
      </c>
      <c r="B607" s="98">
        <v>479278061</v>
      </c>
      <c r="C607" s="99" t="s">
        <v>534</v>
      </c>
      <c r="D607" s="98">
        <v>278</v>
      </c>
      <c r="E607" s="99" t="s">
        <v>311</v>
      </c>
      <c r="F607" s="98">
        <v>61</v>
      </c>
      <c r="G607" s="99" t="s">
        <v>94</v>
      </c>
      <c r="H607" s="100">
        <v>39.869999999999997</v>
      </c>
      <c r="I607" s="101"/>
      <c r="J607" s="102">
        <v>17058</v>
      </c>
      <c r="K607" s="102">
        <v>1428</v>
      </c>
      <c r="L607" s="102">
        <v>0</v>
      </c>
      <c r="M607" s="102">
        <v>1188</v>
      </c>
      <c r="N607" s="103">
        <v>19674</v>
      </c>
      <c r="O607" s="104"/>
      <c r="P607" s="105"/>
      <c r="Q607" s="105"/>
      <c r="S607" s="135"/>
      <c r="U607" s="136"/>
    </row>
    <row r="608" spans="1:21" ht="15" x14ac:dyDescent="0.25">
      <c r="A608" s="97">
        <v>479</v>
      </c>
      <c r="B608" s="98">
        <v>479278086</v>
      </c>
      <c r="C608" s="99" t="s">
        <v>534</v>
      </c>
      <c r="D608" s="98">
        <v>278</v>
      </c>
      <c r="E608" s="99" t="s">
        <v>311</v>
      </c>
      <c r="F608" s="98">
        <v>86</v>
      </c>
      <c r="G608" s="99" t="s">
        <v>119</v>
      </c>
      <c r="H608" s="100">
        <v>19.61</v>
      </c>
      <c r="I608" s="101"/>
      <c r="J608" s="102">
        <v>13326</v>
      </c>
      <c r="K608" s="102">
        <v>2106</v>
      </c>
      <c r="L608" s="102">
        <v>0</v>
      </c>
      <c r="M608" s="102">
        <v>1188</v>
      </c>
      <c r="N608" s="103">
        <v>16620</v>
      </c>
      <c r="O608" s="104"/>
      <c r="P608" s="105"/>
      <c r="Q608" s="105"/>
      <c r="S608" s="135"/>
      <c r="U608" s="136"/>
    </row>
    <row r="609" spans="1:21" ht="15" x14ac:dyDescent="0.25">
      <c r="A609" s="97">
        <v>479</v>
      </c>
      <c r="B609" s="98">
        <v>479278087</v>
      </c>
      <c r="C609" s="99" t="s">
        <v>534</v>
      </c>
      <c r="D609" s="98">
        <v>278</v>
      </c>
      <c r="E609" s="99" t="s">
        <v>311</v>
      </c>
      <c r="F609" s="98">
        <v>87</v>
      </c>
      <c r="G609" s="99" t="s">
        <v>120</v>
      </c>
      <c r="H609" s="100">
        <v>6</v>
      </c>
      <c r="I609" s="101"/>
      <c r="J609" s="102">
        <v>14785</v>
      </c>
      <c r="K609" s="102">
        <v>4638</v>
      </c>
      <c r="L609" s="102">
        <v>0</v>
      </c>
      <c r="M609" s="102">
        <v>1188</v>
      </c>
      <c r="N609" s="103">
        <v>20611</v>
      </c>
      <c r="O609" s="104"/>
      <c r="P609" s="105"/>
      <c r="Q609" s="105"/>
      <c r="S609" s="135"/>
      <c r="U609" s="136"/>
    </row>
    <row r="610" spans="1:21" ht="15" x14ac:dyDescent="0.25">
      <c r="A610" s="97">
        <v>479</v>
      </c>
      <c r="B610" s="98">
        <v>479278111</v>
      </c>
      <c r="C610" s="99" t="s">
        <v>534</v>
      </c>
      <c r="D610" s="98">
        <v>278</v>
      </c>
      <c r="E610" s="99" t="s">
        <v>311</v>
      </c>
      <c r="F610" s="98">
        <v>111</v>
      </c>
      <c r="G610" s="99" t="s">
        <v>144</v>
      </c>
      <c r="H610" s="100">
        <v>7.34</v>
      </c>
      <c r="I610" s="101"/>
      <c r="J610" s="102">
        <v>15841</v>
      </c>
      <c r="K610" s="102">
        <v>5376</v>
      </c>
      <c r="L610" s="102">
        <v>0</v>
      </c>
      <c r="M610" s="102">
        <v>1188</v>
      </c>
      <c r="N610" s="103">
        <v>22405</v>
      </c>
      <c r="O610" s="104"/>
      <c r="P610" s="105"/>
      <c r="Q610" s="105"/>
      <c r="S610" s="135"/>
      <c r="U610" s="136"/>
    </row>
    <row r="611" spans="1:21" ht="15" x14ac:dyDescent="0.25">
      <c r="A611" s="97">
        <v>479</v>
      </c>
      <c r="B611" s="98">
        <v>479278117</v>
      </c>
      <c r="C611" s="99" t="s">
        <v>534</v>
      </c>
      <c r="D611" s="98">
        <v>278</v>
      </c>
      <c r="E611" s="99" t="s">
        <v>311</v>
      </c>
      <c r="F611" s="98">
        <v>117</v>
      </c>
      <c r="G611" s="99" t="s">
        <v>150</v>
      </c>
      <c r="H611" s="100">
        <v>9.5</v>
      </c>
      <c r="I611" s="101"/>
      <c r="J611" s="102">
        <v>14709</v>
      </c>
      <c r="K611" s="102">
        <v>8819</v>
      </c>
      <c r="L611" s="102">
        <v>0</v>
      </c>
      <c r="M611" s="102">
        <v>1188</v>
      </c>
      <c r="N611" s="103">
        <v>24716</v>
      </c>
      <c r="O611" s="104"/>
      <c r="P611" s="105"/>
      <c r="Q611" s="105"/>
      <c r="S611" s="135"/>
      <c r="U611" s="136"/>
    </row>
    <row r="612" spans="1:21" ht="15" x14ac:dyDescent="0.25">
      <c r="A612" s="97">
        <v>479</v>
      </c>
      <c r="B612" s="98">
        <v>479278127</v>
      </c>
      <c r="C612" s="99" t="s">
        <v>534</v>
      </c>
      <c r="D612" s="98">
        <v>278</v>
      </c>
      <c r="E612" s="99" t="s">
        <v>311</v>
      </c>
      <c r="F612" s="98">
        <v>127</v>
      </c>
      <c r="G612" s="99" t="s">
        <v>160</v>
      </c>
      <c r="H612" s="100">
        <v>7</v>
      </c>
      <c r="I612" s="101"/>
      <c r="J612" s="102">
        <v>15613</v>
      </c>
      <c r="K612" s="102">
        <v>15684</v>
      </c>
      <c r="L612" s="102">
        <v>0</v>
      </c>
      <c r="M612" s="102">
        <v>1188</v>
      </c>
      <c r="N612" s="103">
        <v>32485</v>
      </c>
      <c r="O612" s="104"/>
      <c r="P612" s="105"/>
      <c r="Q612" s="105"/>
      <c r="S612" s="135"/>
      <c r="U612" s="136"/>
    </row>
    <row r="613" spans="1:21" ht="15" x14ac:dyDescent="0.25">
      <c r="A613" s="97">
        <v>479</v>
      </c>
      <c r="B613" s="98">
        <v>479278137</v>
      </c>
      <c r="C613" s="99" t="s">
        <v>534</v>
      </c>
      <c r="D613" s="98">
        <v>278</v>
      </c>
      <c r="E613" s="99" t="s">
        <v>311</v>
      </c>
      <c r="F613" s="98">
        <v>137</v>
      </c>
      <c r="G613" s="99" t="s">
        <v>170</v>
      </c>
      <c r="H613" s="100">
        <v>39.61</v>
      </c>
      <c r="I613" s="101"/>
      <c r="J613" s="102">
        <v>15863</v>
      </c>
      <c r="K613" s="102">
        <v>278</v>
      </c>
      <c r="L613" s="102">
        <v>0</v>
      </c>
      <c r="M613" s="102">
        <v>1188</v>
      </c>
      <c r="N613" s="103">
        <v>17329</v>
      </c>
      <c r="O613" s="104"/>
      <c r="P613" s="105"/>
      <c r="Q613" s="105"/>
      <c r="S613" s="135"/>
      <c r="U613" s="136"/>
    </row>
    <row r="614" spans="1:21" ht="15" x14ac:dyDescent="0.25">
      <c r="A614" s="97">
        <v>479</v>
      </c>
      <c r="B614" s="98">
        <v>479278159</v>
      </c>
      <c r="C614" s="99" t="s">
        <v>534</v>
      </c>
      <c r="D614" s="98">
        <v>278</v>
      </c>
      <c r="E614" s="99" t="s">
        <v>311</v>
      </c>
      <c r="F614" s="98">
        <v>159</v>
      </c>
      <c r="G614" s="99" t="s">
        <v>192</v>
      </c>
      <c r="H614" s="100">
        <v>1</v>
      </c>
      <c r="I614" s="101"/>
      <c r="J614" s="102">
        <v>12565</v>
      </c>
      <c r="K614" s="102">
        <v>5175</v>
      </c>
      <c r="L614" s="102">
        <v>0</v>
      </c>
      <c r="M614" s="102">
        <v>1188</v>
      </c>
      <c r="N614" s="103">
        <v>18928</v>
      </c>
      <c r="O614" s="104"/>
      <c r="P614" s="105"/>
      <c r="Q614" s="105"/>
      <c r="S614" s="135"/>
      <c r="U614" s="136"/>
    </row>
    <row r="615" spans="1:21" ht="15" x14ac:dyDescent="0.25">
      <c r="A615" s="97">
        <v>479</v>
      </c>
      <c r="B615" s="98">
        <v>479278161</v>
      </c>
      <c r="C615" s="99" t="s">
        <v>534</v>
      </c>
      <c r="D615" s="98">
        <v>278</v>
      </c>
      <c r="E615" s="99" t="s">
        <v>311</v>
      </c>
      <c r="F615" s="98">
        <v>161</v>
      </c>
      <c r="G615" s="99" t="s">
        <v>194</v>
      </c>
      <c r="H615" s="100">
        <v>9.9499999999999993</v>
      </c>
      <c r="I615" s="101"/>
      <c r="J615" s="102">
        <v>15207</v>
      </c>
      <c r="K615" s="102">
        <v>5501</v>
      </c>
      <c r="L615" s="102">
        <v>0</v>
      </c>
      <c r="M615" s="102">
        <v>1188</v>
      </c>
      <c r="N615" s="103">
        <v>21896</v>
      </c>
      <c r="O615" s="104"/>
      <c r="P615" s="105"/>
      <c r="Q615" s="105"/>
      <c r="S615" s="135"/>
      <c r="U615" s="136"/>
    </row>
    <row r="616" spans="1:21" ht="15" x14ac:dyDescent="0.25">
      <c r="A616" s="97">
        <v>479</v>
      </c>
      <c r="B616" s="98">
        <v>479278191</v>
      </c>
      <c r="C616" s="99" t="s">
        <v>534</v>
      </c>
      <c r="D616" s="98">
        <v>278</v>
      </c>
      <c r="E616" s="99" t="s">
        <v>311</v>
      </c>
      <c r="F616" s="98">
        <v>191</v>
      </c>
      <c r="G616" s="99" t="s">
        <v>224</v>
      </c>
      <c r="H616" s="100">
        <v>1</v>
      </c>
      <c r="I616" s="101"/>
      <c r="J616" s="102">
        <v>12565</v>
      </c>
      <c r="K616" s="102">
        <v>3158</v>
      </c>
      <c r="L616" s="102">
        <v>0</v>
      </c>
      <c r="M616" s="102">
        <v>1188</v>
      </c>
      <c r="N616" s="103">
        <v>16911</v>
      </c>
      <c r="O616" s="104"/>
      <c r="P616" s="105"/>
      <c r="Q616" s="105"/>
      <c r="S616" s="135"/>
      <c r="U616" s="136"/>
    </row>
    <row r="617" spans="1:21" ht="15" x14ac:dyDescent="0.25">
      <c r="A617" s="97">
        <v>479</v>
      </c>
      <c r="B617" s="98">
        <v>479278210</v>
      </c>
      <c r="C617" s="99" t="s">
        <v>534</v>
      </c>
      <c r="D617" s="98">
        <v>278</v>
      </c>
      <c r="E617" s="99" t="s">
        <v>311</v>
      </c>
      <c r="F617" s="98">
        <v>210</v>
      </c>
      <c r="G617" s="99" t="s">
        <v>243</v>
      </c>
      <c r="H617" s="100">
        <v>19.739999999999998</v>
      </c>
      <c r="I617" s="101"/>
      <c r="J617" s="102">
        <v>13470</v>
      </c>
      <c r="K617" s="102">
        <v>5664</v>
      </c>
      <c r="L617" s="102">
        <v>0</v>
      </c>
      <c r="M617" s="102">
        <v>1188</v>
      </c>
      <c r="N617" s="103">
        <v>20322</v>
      </c>
      <c r="O617" s="104"/>
      <c r="P617" s="105"/>
      <c r="Q617" s="105"/>
      <c r="S617" s="135"/>
      <c r="U617" s="136"/>
    </row>
    <row r="618" spans="1:21" ht="15" x14ac:dyDescent="0.25">
      <c r="A618" s="97">
        <v>479</v>
      </c>
      <c r="B618" s="98">
        <v>479278227</v>
      </c>
      <c r="C618" s="99" t="s">
        <v>534</v>
      </c>
      <c r="D618" s="98">
        <v>278</v>
      </c>
      <c r="E618" s="99" t="s">
        <v>311</v>
      </c>
      <c r="F618" s="98">
        <v>227</v>
      </c>
      <c r="G618" s="99" t="s">
        <v>260</v>
      </c>
      <c r="H618" s="100">
        <v>2.5300000000000002</v>
      </c>
      <c r="I618" s="101"/>
      <c r="J618" s="102">
        <v>14953</v>
      </c>
      <c r="K618" s="102">
        <v>3007</v>
      </c>
      <c r="L618" s="102">
        <v>0</v>
      </c>
      <c r="M618" s="102">
        <v>1188</v>
      </c>
      <c r="N618" s="103">
        <v>19148</v>
      </c>
      <c r="O618" s="104"/>
      <c r="P618" s="105"/>
      <c r="Q618" s="105"/>
      <c r="S618" s="135"/>
      <c r="U618" s="136"/>
    </row>
    <row r="619" spans="1:21" ht="15" x14ac:dyDescent="0.25">
      <c r="A619" s="97">
        <v>479</v>
      </c>
      <c r="B619" s="98">
        <v>479278278</v>
      </c>
      <c r="C619" s="99" t="s">
        <v>534</v>
      </c>
      <c r="D619" s="98">
        <v>278</v>
      </c>
      <c r="E619" s="99" t="s">
        <v>311</v>
      </c>
      <c r="F619" s="98">
        <v>278</v>
      </c>
      <c r="G619" s="99" t="s">
        <v>311</v>
      </c>
      <c r="H619" s="100">
        <v>42.79</v>
      </c>
      <c r="I619" s="101"/>
      <c r="J619" s="102">
        <v>13749</v>
      </c>
      <c r="K619" s="102">
        <v>3170</v>
      </c>
      <c r="L619" s="102">
        <v>0</v>
      </c>
      <c r="M619" s="102">
        <v>1188</v>
      </c>
      <c r="N619" s="103">
        <v>18107</v>
      </c>
      <c r="O619" s="104"/>
      <c r="P619" s="105"/>
      <c r="Q619" s="105"/>
      <c r="S619" s="135"/>
      <c r="U619" s="136"/>
    </row>
    <row r="620" spans="1:21" ht="15" x14ac:dyDescent="0.25">
      <c r="A620" s="97">
        <v>479</v>
      </c>
      <c r="B620" s="98">
        <v>479278281</v>
      </c>
      <c r="C620" s="99" t="s">
        <v>534</v>
      </c>
      <c r="D620" s="98">
        <v>278</v>
      </c>
      <c r="E620" s="99" t="s">
        <v>311</v>
      </c>
      <c r="F620" s="98">
        <v>281</v>
      </c>
      <c r="G620" s="99" t="s">
        <v>314</v>
      </c>
      <c r="H620" s="100">
        <v>80.849999999999994</v>
      </c>
      <c r="I620" s="101"/>
      <c r="J620" s="102">
        <v>18470</v>
      </c>
      <c r="K620" s="102">
        <v>32</v>
      </c>
      <c r="L620" s="102">
        <v>0</v>
      </c>
      <c r="M620" s="102">
        <v>1188</v>
      </c>
      <c r="N620" s="103">
        <v>19690</v>
      </c>
      <c r="O620" s="104"/>
      <c r="P620" s="105"/>
      <c r="Q620" s="105"/>
      <c r="S620" s="135"/>
      <c r="U620" s="136"/>
    </row>
    <row r="621" spans="1:21" ht="15" x14ac:dyDescent="0.25">
      <c r="A621" s="97">
        <v>479</v>
      </c>
      <c r="B621" s="98">
        <v>479278309</v>
      </c>
      <c r="C621" s="99" t="s">
        <v>534</v>
      </c>
      <c r="D621" s="98">
        <v>278</v>
      </c>
      <c r="E621" s="99" t="s">
        <v>311</v>
      </c>
      <c r="F621" s="98">
        <v>309</v>
      </c>
      <c r="G621" s="99" t="s">
        <v>342</v>
      </c>
      <c r="H621" s="100">
        <v>1</v>
      </c>
      <c r="I621" s="101"/>
      <c r="J621" s="102">
        <v>16147</v>
      </c>
      <c r="K621" s="102">
        <v>0</v>
      </c>
      <c r="L621" s="102">
        <v>0</v>
      </c>
      <c r="M621" s="102">
        <v>1188</v>
      </c>
      <c r="N621" s="103">
        <v>17335</v>
      </c>
      <c r="O621" s="104"/>
      <c r="P621" s="105"/>
      <c r="Q621" s="105"/>
      <c r="S621" s="135"/>
      <c r="U621" s="136"/>
    </row>
    <row r="622" spans="1:21" ht="15" x14ac:dyDescent="0.25">
      <c r="A622" s="97">
        <v>479</v>
      </c>
      <c r="B622" s="98">
        <v>479278312</v>
      </c>
      <c r="C622" s="99" t="s">
        <v>534</v>
      </c>
      <c r="D622" s="98">
        <v>278</v>
      </c>
      <c r="E622" s="99" t="s">
        <v>311</v>
      </c>
      <c r="F622" s="98">
        <v>312</v>
      </c>
      <c r="G622" s="99" t="s">
        <v>345</v>
      </c>
      <c r="H622" s="100">
        <v>1</v>
      </c>
      <c r="I622" s="101"/>
      <c r="J622" s="102">
        <v>13732</v>
      </c>
      <c r="K622" s="102">
        <v>9077</v>
      </c>
      <c r="L622" s="102">
        <v>0</v>
      </c>
      <c r="M622" s="102">
        <v>1188</v>
      </c>
      <c r="N622" s="103">
        <v>23997</v>
      </c>
      <c r="O622" s="104"/>
      <c r="P622" s="105"/>
      <c r="Q622" s="105"/>
      <c r="S622" s="135"/>
      <c r="U622" s="136"/>
    </row>
    <row r="623" spans="1:21" ht="15" x14ac:dyDescent="0.25">
      <c r="A623" s="97">
        <v>479</v>
      </c>
      <c r="B623" s="98">
        <v>479278325</v>
      </c>
      <c r="C623" s="99" t="s">
        <v>534</v>
      </c>
      <c r="D623" s="98">
        <v>278</v>
      </c>
      <c r="E623" s="99" t="s">
        <v>311</v>
      </c>
      <c r="F623" s="98">
        <v>325</v>
      </c>
      <c r="G623" s="99" t="s">
        <v>358</v>
      </c>
      <c r="H623" s="100">
        <v>24.98</v>
      </c>
      <c r="I623" s="101"/>
      <c r="J623" s="102">
        <v>15313</v>
      </c>
      <c r="K623" s="102">
        <v>958</v>
      </c>
      <c r="L623" s="102">
        <v>0</v>
      </c>
      <c r="M623" s="102">
        <v>1188</v>
      </c>
      <c r="N623" s="103">
        <v>17459</v>
      </c>
      <c r="O623" s="104"/>
      <c r="P623" s="105"/>
      <c r="Q623" s="105"/>
      <c r="S623" s="135"/>
      <c r="U623" s="136"/>
    </row>
    <row r="624" spans="1:21" ht="15" x14ac:dyDescent="0.25">
      <c r="A624" s="97">
        <v>479</v>
      </c>
      <c r="B624" s="98">
        <v>479278332</v>
      </c>
      <c r="C624" s="99" t="s">
        <v>534</v>
      </c>
      <c r="D624" s="98">
        <v>278</v>
      </c>
      <c r="E624" s="99" t="s">
        <v>311</v>
      </c>
      <c r="F624" s="98">
        <v>332</v>
      </c>
      <c r="G624" s="99" t="s">
        <v>365</v>
      </c>
      <c r="H624" s="100">
        <v>8.4499999999999993</v>
      </c>
      <c r="I624" s="101"/>
      <c r="J624" s="102">
        <v>12774</v>
      </c>
      <c r="K624" s="102">
        <v>631</v>
      </c>
      <c r="L624" s="102">
        <v>0</v>
      </c>
      <c r="M624" s="102">
        <v>1188</v>
      </c>
      <c r="N624" s="103">
        <v>14593</v>
      </c>
      <c r="O624" s="104"/>
      <c r="P624" s="105"/>
      <c r="Q624" s="105"/>
      <c r="S624" s="135"/>
      <c r="U624" s="136"/>
    </row>
    <row r="625" spans="1:21" ht="15" x14ac:dyDescent="0.25">
      <c r="A625" s="97">
        <v>479</v>
      </c>
      <c r="B625" s="98">
        <v>479278605</v>
      </c>
      <c r="C625" s="99" t="s">
        <v>534</v>
      </c>
      <c r="D625" s="98">
        <v>278</v>
      </c>
      <c r="E625" s="99" t="s">
        <v>311</v>
      </c>
      <c r="F625" s="98">
        <v>605</v>
      </c>
      <c r="G625" s="99" t="s">
        <v>389</v>
      </c>
      <c r="H625" s="100">
        <v>25.990000000000002</v>
      </c>
      <c r="I625" s="101"/>
      <c r="J625" s="102">
        <v>14264</v>
      </c>
      <c r="K625" s="102">
        <v>11806</v>
      </c>
      <c r="L625" s="102">
        <v>0</v>
      </c>
      <c r="M625" s="102">
        <v>1188</v>
      </c>
      <c r="N625" s="103">
        <v>27258</v>
      </c>
      <c r="O625" s="104"/>
      <c r="P625" s="105"/>
      <c r="Q625" s="105"/>
      <c r="S625" s="135"/>
      <c r="U625" s="136"/>
    </row>
    <row r="626" spans="1:21" ht="15" x14ac:dyDescent="0.25">
      <c r="A626" s="97">
        <v>479</v>
      </c>
      <c r="B626" s="98">
        <v>479278670</v>
      </c>
      <c r="C626" s="99" t="s">
        <v>534</v>
      </c>
      <c r="D626" s="98">
        <v>278</v>
      </c>
      <c r="E626" s="99" t="s">
        <v>311</v>
      </c>
      <c r="F626" s="98">
        <v>670</v>
      </c>
      <c r="G626" s="99" t="s">
        <v>407</v>
      </c>
      <c r="H626" s="100">
        <v>3</v>
      </c>
      <c r="I626" s="101"/>
      <c r="J626" s="102">
        <v>12565</v>
      </c>
      <c r="K626" s="102">
        <v>9321</v>
      </c>
      <c r="L626" s="102">
        <v>0</v>
      </c>
      <c r="M626" s="102">
        <v>1188</v>
      </c>
      <c r="N626" s="103">
        <v>23074</v>
      </c>
      <c r="O626" s="104"/>
      <c r="P626" s="105"/>
      <c r="Q626" s="105"/>
      <c r="S626" s="135"/>
      <c r="U626" s="136"/>
    </row>
    <row r="627" spans="1:21" ht="15" x14ac:dyDescent="0.25">
      <c r="A627" s="97">
        <v>479</v>
      </c>
      <c r="B627" s="98">
        <v>479278672</v>
      </c>
      <c r="C627" s="99" t="s">
        <v>534</v>
      </c>
      <c r="D627" s="98">
        <v>278</v>
      </c>
      <c r="E627" s="99" t="s">
        <v>311</v>
      </c>
      <c r="F627" s="98">
        <v>672</v>
      </c>
      <c r="G627" s="99" t="s">
        <v>408</v>
      </c>
      <c r="H627" s="100">
        <v>4</v>
      </c>
      <c r="I627" s="101"/>
      <c r="J627" s="102">
        <v>16707</v>
      </c>
      <c r="K627" s="102">
        <v>3482</v>
      </c>
      <c r="L627" s="102">
        <v>0</v>
      </c>
      <c r="M627" s="102">
        <v>1188</v>
      </c>
      <c r="N627" s="103">
        <v>21377</v>
      </c>
      <c r="O627" s="104"/>
      <c r="P627" s="105"/>
      <c r="Q627" s="105"/>
      <c r="S627" s="135"/>
      <c r="U627" s="136"/>
    </row>
    <row r="628" spans="1:21" ht="15" x14ac:dyDescent="0.25">
      <c r="A628" s="97">
        <v>479</v>
      </c>
      <c r="B628" s="98">
        <v>479278674</v>
      </c>
      <c r="C628" s="99" t="s">
        <v>534</v>
      </c>
      <c r="D628" s="98">
        <v>278</v>
      </c>
      <c r="E628" s="99" t="s">
        <v>311</v>
      </c>
      <c r="F628" s="98">
        <v>674</v>
      </c>
      <c r="G628" s="99" t="s">
        <v>410</v>
      </c>
      <c r="H628" s="100">
        <v>1.4300000000000002</v>
      </c>
      <c r="I628" s="101"/>
      <c r="J628" s="102">
        <v>19729</v>
      </c>
      <c r="K628" s="102">
        <v>8027</v>
      </c>
      <c r="L628" s="102">
        <v>0</v>
      </c>
      <c r="M628" s="102">
        <v>1188</v>
      </c>
      <c r="N628" s="103">
        <v>28944</v>
      </c>
      <c r="O628" s="104"/>
      <c r="P628" s="105"/>
      <c r="Q628" s="105"/>
      <c r="S628" s="135"/>
      <c r="U628" s="136"/>
    </row>
    <row r="629" spans="1:21" ht="15" x14ac:dyDescent="0.25">
      <c r="A629" s="97">
        <v>479</v>
      </c>
      <c r="B629" s="98">
        <v>479278680</v>
      </c>
      <c r="C629" s="99" t="s">
        <v>534</v>
      </c>
      <c r="D629" s="98">
        <v>278</v>
      </c>
      <c r="E629" s="99" t="s">
        <v>311</v>
      </c>
      <c r="F629" s="98">
        <v>680</v>
      </c>
      <c r="G629" s="99" t="s">
        <v>412</v>
      </c>
      <c r="H629" s="100">
        <v>6.29</v>
      </c>
      <c r="I629" s="101"/>
      <c r="J629" s="102">
        <v>13770</v>
      </c>
      <c r="K629" s="102">
        <v>4121</v>
      </c>
      <c r="L629" s="102">
        <v>0</v>
      </c>
      <c r="M629" s="102">
        <v>1188</v>
      </c>
      <c r="N629" s="103">
        <v>19079</v>
      </c>
      <c r="O629" s="104"/>
      <c r="P629" s="105"/>
      <c r="Q629" s="105"/>
      <c r="S629" s="135"/>
      <c r="U629" s="136"/>
    </row>
    <row r="630" spans="1:21" ht="15" x14ac:dyDescent="0.25">
      <c r="A630" s="97">
        <v>479</v>
      </c>
      <c r="B630" s="98">
        <v>479278683</v>
      </c>
      <c r="C630" s="99" t="s">
        <v>534</v>
      </c>
      <c r="D630" s="98">
        <v>278</v>
      </c>
      <c r="E630" s="99" t="s">
        <v>311</v>
      </c>
      <c r="F630" s="98">
        <v>683</v>
      </c>
      <c r="G630" s="99" t="s">
        <v>413</v>
      </c>
      <c r="H630" s="100">
        <v>5.73</v>
      </c>
      <c r="I630" s="101"/>
      <c r="J630" s="102">
        <v>12150</v>
      </c>
      <c r="K630" s="102">
        <v>9999</v>
      </c>
      <c r="L630" s="102">
        <v>0</v>
      </c>
      <c r="M630" s="102">
        <v>1188</v>
      </c>
      <c r="N630" s="103">
        <v>23337</v>
      </c>
      <c r="O630" s="104"/>
      <c r="P630" s="105"/>
      <c r="Q630" s="105"/>
      <c r="S630" s="135"/>
      <c r="U630" s="136"/>
    </row>
    <row r="631" spans="1:21" ht="15" x14ac:dyDescent="0.25">
      <c r="A631" s="97">
        <v>479</v>
      </c>
      <c r="B631" s="98">
        <v>479278750</v>
      </c>
      <c r="C631" s="99" t="s">
        <v>534</v>
      </c>
      <c r="D631" s="98">
        <v>278</v>
      </c>
      <c r="E631" s="99" t="s">
        <v>311</v>
      </c>
      <c r="F631" s="98">
        <v>750</v>
      </c>
      <c r="G631" s="99" t="s">
        <v>431</v>
      </c>
      <c r="H631" s="100">
        <v>1</v>
      </c>
      <c r="I631" s="101"/>
      <c r="J631" s="102">
        <v>12565</v>
      </c>
      <c r="K631" s="102">
        <v>7945</v>
      </c>
      <c r="L631" s="102">
        <v>0</v>
      </c>
      <c r="M631" s="102">
        <v>1188</v>
      </c>
      <c r="N631" s="103">
        <v>21698</v>
      </c>
      <c r="O631" s="104"/>
      <c r="P631" s="105"/>
      <c r="Q631" s="105"/>
      <c r="S631" s="135"/>
      <c r="U631" s="136"/>
    </row>
    <row r="632" spans="1:21" ht="15" x14ac:dyDescent="0.25">
      <c r="A632" s="97">
        <v>479</v>
      </c>
      <c r="B632" s="98">
        <v>479278753</v>
      </c>
      <c r="C632" s="99" t="s">
        <v>534</v>
      </c>
      <c r="D632" s="98">
        <v>278</v>
      </c>
      <c r="E632" s="99" t="s">
        <v>311</v>
      </c>
      <c r="F632" s="98">
        <v>753</v>
      </c>
      <c r="G632" s="99" t="s">
        <v>432</v>
      </c>
      <c r="H632" s="100">
        <v>1</v>
      </c>
      <c r="I632" s="101"/>
      <c r="J632" s="102">
        <v>15482</v>
      </c>
      <c r="K632" s="102">
        <v>4100</v>
      </c>
      <c r="L632" s="102">
        <v>0</v>
      </c>
      <c r="M632" s="102">
        <v>1188</v>
      </c>
      <c r="N632" s="103">
        <v>20770</v>
      </c>
      <c r="O632" s="104"/>
      <c r="P632" s="105"/>
      <c r="Q632" s="105"/>
      <c r="S632" s="135"/>
      <c r="U632" s="136"/>
    </row>
    <row r="633" spans="1:21" ht="15" x14ac:dyDescent="0.25">
      <c r="A633" s="97">
        <v>479</v>
      </c>
      <c r="B633" s="98">
        <v>479278755</v>
      </c>
      <c r="C633" s="99" t="s">
        <v>534</v>
      </c>
      <c r="D633" s="98">
        <v>278</v>
      </c>
      <c r="E633" s="99" t="s">
        <v>311</v>
      </c>
      <c r="F633" s="98">
        <v>755</v>
      </c>
      <c r="G633" s="99" t="s">
        <v>433</v>
      </c>
      <c r="H633" s="100">
        <v>3</v>
      </c>
      <c r="I633" s="101"/>
      <c r="J633" s="102">
        <v>14953</v>
      </c>
      <c r="K633" s="102">
        <v>5993</v>
      </c>
      <c r="L633" s="102">
        <v>0</v>
      </c>
      <c r="M633" s="102">
        <v>1188</v>
      </c>
      <c r="N633" s="103">
        <v>22134</v>
      </c>
      <c r="O633" s="104"/>
      <c r="P633" s="105"/>
      <c r="Q633" s="105"/>
      <c r="S633" s="135"/>
      <c r="U633" s="136"/>
    </row>
    <row r="634" spans="1:21" ht="15" x14ac:dyDescent="0.25">
      <c r="A634" s="97">
        <v>479</v>
      </c>
      <c r="B634" s="98">
        <v>479278765</v>
      </c>
      <c r="C634" s="99" t="s">
        <v>534</v>
      </c>
      <c r="D634" s="98">
        <v>278</v>
      </c>
      <c r="E634" s="99" t="s">
        <v>311</v>
      </c>
      <c r="F634" s="98">
        <v>765</v>
      </c>
      <c r="G634" s="99" t="s">
        <v>436</v>
      </c>
      <c r="H634" s="100">
        <v>0.38</v>
      </c>
      <c r="I634" s="101"/>
      <c r="J634" s="102">
        <v>14554</v>
      </c>
      <c r="K634" s="102">
        <v>11446</v>
      </c>
      <c r="L634" s="102">
        <v>0</v>
      </c>
      <c r="M634" s="102">
        <v>1188</v>
      </c>
      <c r="N634" s="103">
        <v>27188</v>
      </c>
      <c r="O634" s="104"/>
      <c r="P634" s="105"/>
      <c r="Q634" s="105"/>
      <c r="S634" s="135"/>
      <c r="U634" s="136"/>
    </row>
    <row r="635" spans="1:21" ht="15" x14ac:dyDescent="0.25">
      <c r="A635" s="97">
        <v>479</v>
      </c>
      <c r="B635" s="98">
        <v>479278766</v>
      </c>
      <c r="C635" s="99" t="s">
        <v>534</v>
      </c>
      <c r="D635" s="98">
        <v>278</v>
      </c>
      <c r="E635" s="99" t="s">
        <v>311</v>
      </c>
      <c r="F635" s="98">
        <v>766</v>
      </c>
      <c r="G635" s="99" t="s">
        <v>437</v>
      </c>
      <c r="H635" s="100">
        <v>3.3</v>
      </c>
      <c r="I635" s="101"/>
      <c r="J635" s="102">
        <v>10664</v>
      </c>
      <c r="K635" s="102">
        <v>3093</v>
      </c>
      <c r="L635" s="102">
        <v>0</v>
      </c>
      <c r="M635" s="102">
        <v>1188</v>
      </c>
      <c r="N635" s="103">
        <v>14945</v>
      </c>
      <c r="O635" s="104"/>
      <c r="P635" s="105"/>
      <c r="Q635" s="105"/>
      <c r="S635" s="135"/>
      <c r="U635" s="136"/>
    </row>
    <row r="636" spans="1:21" ht="15" x14ac:dyDescent="0.25">
      <c r="A636" s="97">
        <v>479</v>
      </c>
      <c r="B636" s="98">
        <v>479278770</v>
      </c>
      <c r="C636" s="99" t="s">
        <v>534</v>
      </c>
      <c r="D636" s="98">
        <v>278</v>
      </c>
      <c r="E636" s="99" t="s">
        <v>311</v>
      </c>
      <c r="F636" s="98">
        <v>770</v>
      </c>
      <c r="G636" s="99" t="s">
        <v>439</v>
      </c>
      <c r="H636" s="100">
        <v>1</v>
      </c>
      <c r="I636" s="101"/>
      <c r="J636" s="102">
        <v>15726</v>
      </c>
      <c r="K636" s="102">
        <v>2188</v>
      </c>
      <c r="L636" s="102">
        <v>0</v>
      </c>
      <c r="M636" s="102">
        <v>1188</v>
      </c>
      <c r="N636" s="103">
        <v>19102</v>
      </c>
      <c r="O636" s="104"/>
      <c r="P636" s="105"/>
      <c r="Q636" s="105"/>
      <c r="S636" s="135"/>
      <c r="U636" s="136"/>
    </row>
    <row r="637" spans="1:21" ht="15" x14ac:dyDescent="0.25">
      <c r="A637" s="97">
        <v>481</v>
      </c>
      <c r="B637" s="98">
        <v>481035001</v>
      </c>
      <c r="C637" s="99" t="s">
        <v>535</v>
      </c>
      <c r="D637" s="98">
        <v>35</v>
      </c>
      <c r="E637" s="99" t="s">
        <v>68</v>
      </c>
      <c r="F637" s="98">
        <v>1</v>
      </c>
      <c r="G637" s="99" t="s">
        <v>34</v>
      </c>
      <c r="H637" s="100">
        <v>1</v>
      </c>
      <c r="I637" s="101"/>
      <c r="J637" s="102">
        <v>11794</v>
      </c>
      <c r="K637" s="102">
        <v>1565</v>
      </c>
      <c r="L637" s="102">
        <v>0</v>
      </c>
      <c r="M637" s="102">
        <v>1188</v>
      </c>
      <c r="N637" s="103">
        <v>14547</v>
      </c>
      <c r="O637" s="104"/>
      <c r="P637" s="105"/>
      <c r="Q637" s="105"/>
      <c r="S637" s="135"/>
      <c r="U637" s="136"/>
    </row>
    <row r="638" spans="1:21" ht="15" x14ac:dyDescent="0.25">
      <c r="A638" s="97">
        <v>481</v>
      </c>
      <c r="B638" s="98">
        <v>481035025</v>
      </c>
      <c r="C638" s="99" t="s">
        <v>535</v>
      </c>
      <c r="D638" s="98">
        <v>35</v>
      </c>
      <c r="E638" s="99" t="s">
        <v>68</v>
      </c>
      <c r="F638" s="98">
        <v>25</v>
      </c>
      <c r="G638" s="99" t="s">
        <v>58</v>
      </c>
      <c r="H638" s="100">
        <v>1</v>
      </c>
      <c r="I638" s="101"/>
      <c r="J638" s="102">
        <v>11735</v>
      </c>
      <c r="K638" s="102">
        <v>4987</v>
      </c>
      <c r="L638" s="102">
        <v>0</v>
      </c>
      <c r="M638" s="102">
        <v>1188</v>
      </c>
      <c r="N638" s="103">
        <v>17910</v>
      </c>
      <c r="O638" s="104"/>
      <c r="P638" s="105"/>
      <c r="Q638" s="105"/>
      <c r="S638" s="135"/>
      <c r="U638" s="136"/>
    </row>
    <row r="639" spans="1:21" ht="15" x14ac:dyDescent="0.25">
      <c r="A639" s="97">
        <v>481</v>
      </c>
      <c r="B639" s="98">
        <v>481035030</v>
      </c>
      <c r="C639" s="99" t="s">
        <v>535</v>
      </c>
      <c r="D639" s="98">
        <v>35</v>
      </c>
      <c r="E639" s="99" t="s">
        <v>68</v>
      </c>
      <c r="F639" s="98">
        <v>30</v>
      </c>
      <c r="G639" s="99" t="s">
        <v>63</v>
      </c>
      <c r="H639" s="100">
        <v>2</v>
      </c>
      <c r="I639" s="101"/>
      <c r="J639" s="102">
        <v>19592</v>
      </c>
      <c r="K639" s="102">
        <v>5670</v>
      </c>
      <c r="L639" s="102">
        <v>0</v>
      </c>
      <c r="M639" s="102">
        <v>1188</v>
      </c>
      <c r="N639" s="103">
        <v>26450</v>
      </c>
      <c r="O639" s="104"/>
      <c r="P639" s="105"/>
      <c r="Q639" s="105"/>
      <c r="S639" s="135"/>
      <c r="U639" s="136"/>
    </row>
    <row r="640" spans="1:21" ht="15" x14ac:dyDescent="0.25">
      <c r="A640" s="97">
        <v>481</v>
      </c>
      <c r="B640" s="98">
        <v>481035035</v>
      </c>
      <c r="C640" s="99" t="s">
        <v>535</v>
      </c>
      <c r="D640" s="98">
        <v>35</v>
      </c>
      <c r="E640" s="99" t="s">
        <v>68</v>
      </c>
      <c r="F640" s="98">
        <v>35</v>
      </c>
      <c r="G640" s="99" t="s">
        <v>68</v>
      </c>
      <c r="H640" s="100">
        <v>894.42000000000019</v>
      </c>
      <c r="I640" s="101"/>
      <c r="J640" s="102">
        <v>18854</v>
      </c>
      <c r="K640" s="102">
        <v>7253</v>
      </c>
      <c r="L640" s="102">
        <v>0</v>
      </c>
      <c r="M640" s="102">
        <v>1188</v>
      </c>
      <c r="N640" s="103">
        <v>27295</v>
      </c>
      <c r="O640" s="104"/>
      <c r="P640" s="105"/>
      <c r="Q640" s="105"/>
      <c r="S640" s="135"/>
      <c r="U640" s="136"/>
    </row>
    <row r="641" spans="1:21" ht="15" x14ac:dyDescent="0.25">
      <c r="A641" s="97">
        <v>481</v>
      </c>
      <c r="B641" s="98">
        <v>481035040</v>
      </c>
      <c r="C641" s="99" t="s">
        <v>535</v>
      </c>
      <c r="D641" s="98">
        <v>35</v>
      </c>
      <c r="E641" s="99" t="s">
        <v>68</v>
      </c>
      <c r="F641" s="98">
        <v>40</v>
      </c>
      <c r="G641" s="99" t="s">
        <v>73</v>
      </c>
      <c r="H641" s="100">
        <v>1</v>
      </c>
      <c r="I641" s="101"/>
      <c r="J641" s="102">
        <v>11013</v>
      </c>
      <c r="K641" s="102">
        <v>3581</v>
      </c>
      <c r="L641" s="102">
        <v>0</v>
      </c>
      <c r="M641" s="102">
        <v>1188</v>
      </c>
      <c r="N641" s="103">
        <v>15782</v>
      </c>
      <c r="O641" s="104"/>
      <c r="P641" s="105"/>
      <c r="Q641" s="105"/>
      <c r="S641" s="135"/>
      <c r="U641" s="136"/>
    </row>
    <row r="642" spans="1:21" ht="15" x14ac:dyDescent="0.25">
      <c r="A642" s="97">
        <v>481</v>
      </c>
      <c r="B642" s="98">
        <v>481035044</v>
      </c>
      <c r="C642" s="99" t="s">
        <v>535</v>
      </c>
      <c r="D642" s="98">
        <v>35</v>
      </c>
      <c r="E642" s="99" t="s">
        <v>68</v>
      </c>
      <c r="F642" s="98">
        <v>44</v>
      </c>
      <c r="G642" s="99" t="s">
        <v>77</v>
      </c>
      <c r="H642" s="100">
        <v>5.6899999999999995</v>
      </c>
      <c r="I642" s="101"/>
      <c r="J642" s="102">
        <v>14609</v>
      </c>
      <c r="K642" s="102">
        <v>0</v>
      </c>
      <c r="L642" s="102">
        <v>0</v>
      </c>
      <c r="M642" s="102">
        <v>1188</v>
      </c>
      <c r="N642" s="103">
        <v>15797</v>
      </c>
      <c r="O642" s="104"/>
      <c r="P642" s="105"/>
      <c r="Q642" s="105"/>
      <c r="S642" s="135"/>
      <c r="U642" s="136"/>
    </row>
    <row r="643" spans="1:21" ht="15" x14ac:dyDescent="0.25">
      <c r="A643" s="97">
        <v>481</v>
      </c>
      <c r="B643" s="98">
        <v>481035073</v>
      </c>
      <c r="C643" s="99" t="s">
        <v>535</v>
      </c>
      <c r="D643" s="98">
        <v>35</v>
      </c>
      <c r="E643" s="99" t="s">
        <v>68</v>
      </c>
      <c r="F643" s="98">
        <v>73</v>
      </c>
      <c r="G643" s="99" t="s">
        <v>106</v>
      </c>
      <c r="H643" s="100">
        <v>6.88</v>
      </c>
      <c r="I643" s="101"/>
      <c r="J643" s="102">
        <v>11395</v>
      </c>
      <c r="K643" s="102">
        <v>7860</v>
      </c>
      <c r="L643" s="102">
        <v>0</v>
      </c>
      <c r="M643" s="102">
        <v>1188</v>
      </c>
      <c r="N643" s="103">
        <v>20443</v>
      </c>
      <c r="O643" s="104"/>
      <c r="P643" s="105"/>
      <c r="Q643" s="105"/>
      <c r="S643" s="135"/>
      <c r="U643" s="136"/>
    </row>
    <row r="644" spans="1:21" ht="15" x14ac:dyDescent="0.25">
      <c r="A644" s="97">
        <v>481</v>
      </c>
      <c r="B644" s="98">
        <v>481035175</v>
      </c>
      <c r="C644" s="99" t="s">
        <v>535</v>
      </c>
      <c r="D644" s="98">
        <v>35</v>
      </c>
      <c r="E644" s="99" t="s">
        <v>68</v>
      </c>
      <c r="F644" s="98">
        <v>175</v>
      </c>
      <c r="G644" s="99" t="s">
        <v>208</v>
      </c>
      <c r="H644" s="100">
        <v>1</v>
      </c>
      <c r="I644" s="101"/>
      <c r="J644" s="102">
        <v>12641</v>
      </c>
      <c r="K644" s="102">
        <v>7299</v>
      </c>
      <c r="L644" s="102">
        <v>0</v>
      </c>
      <c r="M644" s="102">
        <v>1188</v>
      </c>
      <c r="N644" s="103">
        <v>21128</v>
      </c>
      <c r="O644" s="104"/>
      <c r="P644" s="105"/>
      <c r="Q644" s="105"/>
      <c r="S644" s="135"/>
      <c r="U644" s="136"/>
    </row>
    <row r="645" spans="1:21" ht="15" x14ac:dyDescent="0.25">
      <c r="A645" s="97">
        <v>481</v>
      </c>
      <c r="B645" s="98">
        <v>481035176</v>
      </c>
      <c r="C645" s="99" t="s">
        <v>535</v>
      </c>
      <c r="D645" s="98">
        <v>35</v>
      </c>
      <c r="E645" s="99" t="s">
        <v>68</v>
      </c>
      <c r="F645" s="98">
        <v>176</v>
      </c>
      <c r="G645" s="99" t="s">
        <v>209</v>
      </c>
      <c r="H645" s="100">
        <v>1</v>
      </c>
      <c r="I645" s="101"/>
      <c r="J645" s="102">
        <v>11735</v>
      </c>
      <c r="K645" s="102">
        <v>3789</v>
      </c>
      <c r="L645" s="102">
        <v>0</v>
      </c>
      <c r="M645" s="102">
        <v>1188</v>
      </c>
      <c r="N645" s="103">
        <v>16712</v>
      </c>
      <c r="O645" s="104"/>
      <c r="P645" s="105"/>
      <c r="Q645" s="105"/>
      <c r="S645" s="135"/>
      <c r="U645" s="136"/>
    </row>
    <row r="646" spans="1:21" ht="15" x14ac:dyDescent="0.25">
      <c r="A646" s="97">
        <v>481</v>
      </c>
      <c r="B646" s="98">
        <v>481035189</v>
      </c>
      <c r="C646" s="99" t="s">
        <v>535</v>
      </c>
      <c r="D646" s="98">
        <v>35</v>
      </c>
      <c r="E646" s="99" t="s">
        <v>68</v>
      </c>
      <c r="F646" s="98">
        <v>189</v>
      </c>
      <c r="G646" s="99" t="s">
        <v>222</v>
      </c>
      <c r="H646" s="100">
        <v>4.03</v>
      </c>
      <c r="I646" s="101"/>
      <c r="J646" s="102">
        <v>15079</v>
      </c>
      <c r="K646" s="102">
        <v>6083</v>
      </c>
      <c r="L646" s="102">
        <v>0</v>
      </c>
      <c r="M646" s="102">
        <v>1188</v>
      </c>
      <c r="N646" s="103">
        <v>22350</v>
      </c>
      <c r="O646" s="104"/>
      <c r="P646" s="105"/>
      <c r="Q646" s="105"/>
      <c r="S646" s="135"/>
      <c r="U646" s="136"/>
    </row>
    <row r="647" spans="1:21" ht="15" x14ac:dyDescent="0.25">
      <c r="A647" s="97">
        <v>481</v>
      </c>
      <c r="B647" s="98">
        <v>481035212</v>
      </c>
      <c r="C647" s="99" t="s">
        <v>535</v>
      </c>
      <c r="D647" s="98">
        <v>35</v>
      </c>
      <c r="E647" s="99" t="s">
        <v>68</v>
      </c>
      <c r="F647" s="98">
        <v>212</v>
      </c>
      <c r="G647" s="99" t="s">
        <v>245</v>
      </c>
      <c r="H647" s="100">
        <v>1</v>
      </c>
      <c r="I647" s="101"/>
      <c r="J647" s="102">
        <v>5206</v>
      </c>
      <c r="K647" s="102">
        <v>980</v>
      </c>
      <c r="L647" s="102">
        <v>0</v>
      </c>
      <c r="M647" s="102">
        <v>1188</v>
      </c>
      <c r="N647" s="103">
        <v>7374</v>
      </c>
      <c r="O647" s="104"/>
      <c r="P647" s="105"/>
      <c r="Q647" s="105"/>
      <c r="S647" s="135"/>
      <c r="U647" s="136"/>
    </row>
    <row r="648" spans="1:21" ht="15" x14ac:dyDescent="0.25">
      <c r="A648" s="97">
        <v>481</v>
      </c>
      <c r="B648" s="98">
        <v>481035220</v>
      </c>
      <c r="C648" s="99" t="s">
        <v>535</v>
      </c>
      <c r="D648" s="98">
        <v>35</v>
      </c>
      <c r="E648" s="99" t="s">
        <v>68</v>
      </c>
      <c r="F648" s="98">
        <v>220</v>
      </c>
      <c r="G648" s="99" t="s">
        <v>253</v>
      </c>
      <c r="H648" s="100">
        <v>8</v>
      </c>
      <c r="I648" s="101"/>
      <c r="J648" s="102">
        <v>13134</v>
      </c>
      <c r="K648" s="102">
        <v>4640</v>
      </c>
      <c r="L648" s="102">
        <v>0</v>
      </c>
      <c r="M648" s="102">
        <v>1188</v>
      </c>
      <c r="N648" s="103">
        <v>18962</v>
      </c>
      <c r="O648" s="104"/>
      <c r="P648" s="105"/>
      <c r="Q648" s="105"/>
      <c r="S648" s="135"/>
      <c r="U648" s="136"/>
    </row>
    <row r="649" spans="1:21" ht="15" x14ac:dyDescent="0.25">
      <c r="A649" s="97">
        <v>481</v>
      </c>
      <c r="B649" s="98">
        <v>481035243</v>
      </c>
      <c r="C649" s="99" t="s">
        <v>535</v>
      </c>
      <c r="D649" s="98">
        <v>35</v>
      </c>
      <c r="E649" s="99" t="s">
        <v>68</v>
      </c>
      <c r="F649" s="98">
        <v>243</v>
      </c>
      <c r="G649" s="99" t="s">
        <v>276</v>
      </c>
      <c r="H649" s="100">
        <v>1.52</v>
      </c>
      <c r="I649" s="101"/>
      <c r="J649" s="102">
        <v>17132</v>
      </c>
      <c r="K649" s="102">
        <v>2376</v>
      </c>
      <c r="L649" s="102">
        <v>0</v>
      </c>
      <c r="M649" s="102">
        <v>1188</v>
      </c>
      <c r="N649" s="103">
        <v>20696</v>
      </c>
      <c r="O649" s="104"/>
      <c r="P649" s="105"/>
      <c r="Q649" s="105"/>
      <c r="S649" s="135"/>
      <c r="U649" s="136"/>
    </row>
    <row r="650" spans="1:21" ht="15" x14ac:dyDescent="0.25">
      <c r="A650" s="97">
        <v>481</v>
      </c>
      <c r="B650" s="98">
        <v>481035244</v>
      </c>
      <c r="C650" s="99" t="s">
        <v>535</v>
      </c>
      <c r="D650" s="98">
        <v>35</v>
      </c>
      <c r="E650" s="99" t="s">
        <v>68</v>
      </c>
      <c r="F650" s="98">
        <v>244</v>
      </c>
      <c r="G650" s="99" t="s">
        <v>277</v>
      </c>
      <c r="H650" s="100">
        <v>15.42</v>
      </c>
      <c r="I650" s="101"/>
      <c r="J650" s="102">
        <v>16929</v>
      </c>
      <c r="K650" s="102">
        <v>4092</v>
      </c>
      <c r="L650" s="102">
        <v>0</v>
      </c>
      <c r="M650" s="102">
        <v>1188</v>
      </c>
      <c r="N650" s="103">
        <v>22209</v>
      </c>
      <c r="O650" s="104"/>
      <c r="P650" s="105"/>
      <c r="Q650" s="105"/>
      <c r="S650" s="135"/>
      <c r="U650" s="136"/>
    </row>
    <row r="651" spans="1:21" ht="15" x14ac:dyDescent="0.25">
      <c r="A651" s="97">
        <v>481</v>
      </c>
      <c r="B651" s="98">
        <v>481035285</v>
      </c>
      <c r="C651" s="99" t="s">
        <v>535</v>
      </c>
      <c r="D651" s="98">
        <v>35</v>
      </c>
      <c r="E651" s="99" t="s">
        <v>68</v>
      </c>
      <c r="F651" s="98">
        <v>285</v>
      </c>
      <c r="G651" s="99" t="s">
        <v>318</v>
      </c>
      <c r="H651" s="100">
        <v>2.31</v>
      </c>
      <c r="I651" s="101"/>
      <c r="J651" s="102">
        <v>16897</v>
      </c>
      <c r="K651" s="102">
        <v>3359</v>
      </c>
      <c r="L651" s="102">
        <v>0</v>
      </c>
      <c r="M651" s="102">
        <v>1188</v>
      </c>
      <c r="N651" s="103">
        <v>21444</v>
      </c>
      <c r="O651" s="104"/>
      <c r="P651" s="105"/>
      <c r="Q651" s="105"/>
      <c r="S651" s="135"/>
      <c r="U651" s="136"/>
    </row>
    <row r="652" spans="1:21" ht="15" x14ac:dyDescent="0.25">
      <c r="A652" s="97">
        <v>481</v>
      </c>
      <c r="B652" s="98">
        <v>481035321</v>
      </c>
      <c r="C652" s="99" t="s">
        <v>535</v>
      </c>
      <c r="D652" s="98">
        <v>35</v>
      </c>
      <c r="E652" s="99" t="s">
        <v>68</v>
      </c>
      <c r="F652" s="98">
        <v>321</v>
      </c>
      <c r="G652" s="99" t="s">
        <v>354</v>
      </c>
      <c r="H652" s="100">
        <v>0.9</v>
      </c>
      <c r="I652" s="101"/>
      <c r="J652" s="102">
        <v>13043</v>
      </c>
      <c r="K652" s="102">
        <v>6943</v>
      </c>
      <c r="L652" s="102">
        <v>0</v>
      </c>
      <c r="M652" s="102">
        <v>1188</v>
      </c>
      <c r="N652" s="103">
        <v>21174</v>
      </c>
      <c r="O652" s="104"/>
      <c r="P652" s="105"/>
      <c r="Q652" s="105"/>
      <c r="S652" s="135"/>
      <c r="U652" s="136"/>
    </row>
    <row r="653" spans="1:21" ht="15" x14ac:dyDescent="0.25">
      <c r="A653" s="97">
        <v>481</v>
      </c>
      <c r="B653" s="98">
        <v>481035336</v>
      </c>
      <c r="C653" s="99" t="s">
        <v>535</v>
      </c>
      <c r="D653" s="98">
        <v>35</v>
      </c>
      <c r="E653" s="99" t="s">
        <v>68</v>
      </c>
      <c r="F653" s="98">
        <v>336</v>
      </c>
      <c r="G653" s="99" t="s">
        <v>369</v>
      </c>
      <c r="H653" s="100">
        <v>3</v>
      </c>
      <c r="I653" s="101"/>
      <c r="J653" s="102">
        <v>16850</v>
      </c>
      <c r="K653" s="102">
        <v>3880</v>
      </c>
      <c r="L653" s="102">
        <v>0</v>
      </c>
      <c r="M653" s="102">
        <v>1188</v>
      </c>
      <c r="N653" s="103">
        <v>21918</v>
      </c>
      <c r="O653" s="104"/>
      <c r="P653" s="105"/>
      <c r="Q653" s="105"/>
      <c r="S653" s="135"/>
      <c r="U653" s="136"/>
    </row>
    <row r="654" spans="1:21" ht="15" x14ac:dyDescent="0.25">
      <c r="A654" s="97">
        <v>481</v>
      </c>
      <c r="B654" s="98">
        <v>481035347</v>
      </c>
      <c r="C654" s="99" t="s">
        <v>535</v>
      </c>
      <c r="D654" s="98">
        <v>35</v>
      </c>
      <c r="E654" s="99" t="s">
        <v>68</v>
      </c>
      <c r="F654" s="98">
        <v>347</v>
      </c>
      <c r="G654" s="99" t="s">
        <v>380</v>
      </c>
      <c r="H654" s="100">
        <v>1</v>
      </c>
      <c r="I654" s="101"/>
      <c r="J654" s="102">
        <v>15602</v>
      </c>
      <c r="K654" s="102">
        <v>7299</v>
      </c>
      <c r="L654" s="102">
        <v>0</v>
      </c>
      <c r="M654" s="102">
        <v>1188</v>
      </c>
      <c r="N654" s="103">
        <v>24089</v>
      </c>
      <c r="O654" s="104"/>
      <c r="P654" s="105"/>
      <c r="Q654" s="105"/>
      <c r="S654" s="135"/>
      <c r="U654" s="136"/>
    </row>
    <row r="655" spans="1:21" ht="15" x14ac:dyDescent="0.25">
      <c r="A655" s="97">
        <v>481</v>
      </c>
      <c r="B655" s="98">
        <v>481035350</v>
      </c>
      <c r="C655" s="99" t="s">
        <v>535</v>
      </c>
      <c r="D655" s="98">
        <v>35</v>
      </c>
      <c r="E655" s="99" t="s">
        <v>68</v>
      </c>
      <c r="F655" s="98">
        <v>350</v>
      </c>
      <c r="G655" s="99" t="s">
        <v>383</v>
      </c>
      <c r="H655" s="100">
        <v>1</v>
      </c>
      <c r="I655" s="101"/>
      <c r="J655" s="102">
        <v>12573</v>
      </c>
      <c r="K655" s="102">
        <v>6156</v>
      </c>
      <c r="L655" s="102">
        <v>0</v>
      </c>
      <c r="M655" s="102">
        <v>1188</v>
      </c>
      <c r="N655" s="103">
        <v>19917</v>
      </c>
      <c r="O655" s="104"/>
      <c r="P655" s="105"/>
      <c r="Q655" s="105"/>
      <c r="S655" s="135"/>
      <c r="U655" s="136"/>
    </row>
    <row r="656" spans="1:21" ht="15" x14ac:dyDescent="0.25">
      <c r="A656" s="97">
        <v>482</v>
      </c>
      <c r="B656" s="98">
        <v>482204007</v>
      </c>
      <c r="C656" s="99" t="s">
        <v>536</v>
      </c>
      <c r="D656" s="98">
        <v>204</v>
      </c>
      <c r="E656" s="99" t="s">
        <v>237</v>
      </c>
      <c r="F656" s="98">
        <v>7</v>
      </c>
      <c r="G656" s="99" t="s">
        <v>40</v>
      </c>
      <c r="H656" s="100">
        <v>115.02</v>
      </c>
      <c r="I656" s="101"/>
      <c r="J656" s="102">
        <v>11524</v>
      </c>
      <c r="K656" s="102">
        <v>5456</v>
      </c>
      <c r="L656" s="102">
        <v>0</v>
      </c>
      <c r="M656" s="102">
        <v>1188</v>
      </c>
      <c r="N656" s="103">
        <v>18168</v>
      </c>
      <c r="O656" s="104"/>
      <c r="P656" s="105"/>
      <c r="Q656" s="105"/>
      <c r="S656" s="135"/>
      <c r="U656" s="136"/>
    </row>
    <row r="657" spans="1:21" ht="15" x14ac:dyDescent="0.25">
      <c r="A657" s="97">
        <v>482</v>
      </c>
      <c r="B657" s="98">
        <v>482204038</v>
      </c>
      <c r="C657" s="99" t="s">
        <v>536</v>
      </c>
      <c r="D657" s="98">
        <v>204</v>
      </c>
      <c r="E657" s="99" t="s">
        <v>237</v>
      </c>
      <c r="F657" s="98">
        <v>38</v>
      </c>
      <c r="G657" s="99" t="s">
        <v>71</v>
      </c>
      <c r="H657" s="100">
        <v>1</v>
      </c>
      <c r="I657" s="101"/>
      <c r="J657" s="102">
        <v>11037</v>
      </c>
      <c r="K657" s="102">
        <v>8099</v>
      </c>
      <c r="L657" s="102">
        <v>0</v>
      </c>
      <c r="M657" s="102">
        <v>1188</v>
      </c>
      <c r="N657" s="103">
        <v>20324</v>
      </c>
      <c r="O657" s="104"/>
      <c r="P657" s="105"/>
      <c r="Q657" s="105"/>
      <c r="S657" s="135"/>
      <c r="U657" s="136"/>
    </row>
    <row r="658" spans="1:21" ht="15" x14ac:dyDescent="0.25">
      <c r="A658" s="97">
        <v>482</v>
      </c>
      <c r="B658" s="98">
        <v>482204105</v>
      </c>
      <c r="C658" s="99" t="s">
        <v>536</v>
      </c>
      <c r="D658" s="98">
        <v>204</v>
      </c>
      <c r="E658" s="99" t="s">
        <v>237</v>
      </c>
      <c r="F658" s="98">
        <v>105</v>
      </c>
      <c r="G658" s="99" t="s">
        <v>138</v>
      </c>
      <c r="H658" s="100">
        <v>1.73</v>
      </c>
      <c r="I658" s="101"/>
      <c r="J658" s="102">
        <v>10851</v>
      </c>
      <c r="K658" s="102">
        <v>4343</v>
      </c>
      <c r="L658" s="102">
        <v>0</v>
      </c>
      <c r="M658" s="102">
        <v>1188</v>
      </c>
      <c r="N658" s="103">
        <v>16382</v>
      </c>
      <c r="O658" s="104"/>
      <c r="P658" s="105"/>
      <c r="Q658" s="105"/>
      <c r="S658" s="135"/>
      <c r="U658" s="136"/>
    </row>
    <row r="659" spans="1:21" ht="15" x14ac:dyDescent="0.25">
      <c r="A659" s="97">
        <v>482</v>
      </c>
      <c r="B659" s="98">
        <v>482204128</v>
      </c>
      <c r="C659" s="99" t="s">
        <v>536</v>
      </c>
      <c r="D659" s="98">
        <v>204</v>
      </c>
      <c r="E659" s="99" t="s">
        <v>237</v>
      </c>
      <c r="F659" s="98">
        <v>128</v>
      </c>
      <c r="G659" s="99" t="s">
        <v>161</v>
      </c>
      <c r="H659" s="100">
        <v>0.18</v>
      </c>
      <c r="I659" s="101"/>
      <c r="J659" s="102">
        <v>11037</v>
      </c>
      <c r="K659" s="102">
        <v>623</v>
      </c>
      <c r="L659" s="102">
        <v>0</v>
      </c>
      <c r="M659" s="102">
        <v>1188</v>
      </c>
      <c r="N659" s="103">
        <v>12848</v>
      </c>
      <c r="O659" s="104"/>
      <c r="P659" s="105"/>
      <c r="Q659" s="105"/>
      <c r="S659" s="135"/>
      <c r="U659" s="136"/>
    </row>
    <row r="660" spans="1:21" ht="15" x14ac:dyDescent="0.25">
      <c r="A660" s="97">
        <v>482</v>
      </c>
      <c r="B660" s="98">
        <v>482204204</v>
      </c>
      <c r="C660" s="99" t="s">
        <v>536</v>
      </c>
      <c r="D660" s="98">
        <v>204</v>
      </c>
      <c r="E660" s="99" t="s">
        <v>237</v>
      </c>
      <c r="F660" s="98">
        <v>204</v>
      </c>
      <c r="G660" s="99" t="s">
        <v>237</v>
      </c>
      <c r="H660" s="100">
        <v>85.72</v>
      </c>
      <c r="I660" s="101"/>
      <c r="J660" s="102">
        <v>11247</v>
      </c>
      <c r="K660" s="102">
        <v>6953</v>
      </c>
      <c r="L660" s="102">
        <v>0</v>
      </c>
      <c r="M660" s="102">
        <v>1188</v>
      </c>
      <c r="N660" s="103">
        <v>19388</v>
      </c>
      <c r="O660" s="104"/>
      <c r="P660" s="105"/>
      <c r="Q660" s="105"/>
      <c r="S660" s="135"/>
      <c r="U660" s="136"/>
    </row>
    <row r="661" spans="1:21" ht="15" x14ac:dyDescent="0.25">
      <c r="A661" s="97">
        <v>482</v>
      </c>
      <c r="B661" s="98">
        <v>482204705</v>
      </c>
      <c r="C661" s="99" t="s">
        <v>536</v>
      </c>
      <c r="D661" s="98">
        <v>204</v>
      </c>
      <c r="E661" s="99" t="s">
        <v>237</v>
      </c>
      <c r="F661" s="98">
        <v>705</v>
      </c>
      <c r="G661" s="99" t="s">
        <v>419</v>
      </c>
      <c r="H661" s="100">
        <v>1</v>
      </c>
      <c r="I661" s="101"/>
      <c r="J661" s="102">
        <v>10664</v>
      </c>
      <c r="K661" s="102">
        <v>7822</v>
      </c>
      <c r="L661" s="102">
        <v>0</v>
      </c>
      <c r="M661" s="102">
        <v>1188</v>
      </c>
      <c r="N661" s="103">
        <v>19674</v>
      </c>
      <c r="O661" s="104"/>
      <c r="P661" s="105"/>
      <c r="Q661" s="105"/>
      <c r="S661" s="135"/>
      <c r="U661" s="136"/>
    </row>
    <row r="662" spans="1:21" ht="15" x14ac:dyDescent="0.25">
      <c r="A662" s="97">
        <v>482</v>
      </c>
      <c r="B662" s="98">
        <v>482204745</v>
      </c>
      <c r="C662" s="99" t="s">
        <v>536</v>
      </c>
      <c r="D662" s="98">
        <v>204</v>
      </c>
      <c r="E662" s="99" t="s">
        <v>237</v>
      </c>
      <c r="F662" s="98">
        <v>745</v>
      </c>
      <c r="G662" s="99" t="s">
        <v>430</v>
      </c>
      <c r="H662" s="100">
        <v>36.9</v>
      </c>
      <c r="I662" s="101"/>
      <c r="J662" s="102">
        <v>11299</v>
      </c>
      <c r="K662" s="102">
        <v>4942</v>
      </c>
      <c r="L662" s="102">
        <v>0</v>
      </c>
      <c r="M662" s="102">
        <v>1188</v>
      </c>
      <c r="N662" s="103">
        <v>17429</v>
      </c>
      <c r="O662" s="104"/>
      <c r="P662" s="105"/>
      <c r="Q662" s="105"/>
      <c r="S662" s="135"/>
      <c r="U662" s="136"/>
    </row>
    <row r="663" spans="1:21" ht="15" x14ac:dyDescent="0.25">
      <c r="A663" s="97">
        <v>482</v>
      </c>
      <c r="B663" s="98">
        <v>482204773</v>
      </c>
      <c r="C663" s="99" t="s">
        <v>536</v>
      </c>
      <c r="D663" s="98">
        <v>204</v>
      </c>
      <c r="E663" s="99" t="s">
        <v>237</v>
      </c>
      <c r="F663" s="98">
        <v>773</v>
      </c>
      <c r="G663" s="99" t="s">
        <v>440</v>
      </c>
      <c r="H663" s="100">
        <v>46.019999999999996</v>
      </c>
      <c r="I663" s="101"/>
      <c r="J663" s="102">
        <v>11802</v>
      </c>
      <c r="K663" s="102">
        <v>6810</v>
      </c>
      <c r="L663" s="102">
        <v>0</v>
      </c>
      <c r="M663" s="102">
        <v>1188</v>
      </c>
      <c r="N663" s="103">
        <v>19800</v>
      </c>
      <c r="O663" s="104"/>
      <c r="P663" s="105"/>
      <c r="Q663" s="105"/>
      <c r="S663" s="135"/>
      <c r="U663" s="136"/>
    </row>
    <row r="664" spans="1:21" ht="15" x14ac:dyDescent="0.25">
      <c r="A664" s="97">
        <v>483</v>
      </c>
      <c r="B664" s="98">
        <v>483239020</v>
      </c>
      <c r="C664" s="99" t="s">
        <v>537</v>
      </c>
      <c r="D664" s="98">
        <v>239</v>
      </c>
      <c r="E664" s="99" t="s">
        <v>272</v>
      </c>
      <c r="F664" s="98">
        <v>20</v>
      </c>
      <c r="G664" s="99" t="s">
        <v>53</v>
      </c>
      <c r="H664" s="100">
        <v>15.69</v>
      </c>
      <c r="I664" s="101"/>
      <c r="J664" s="102">
        <v>14968</v>
      </c>
      <c r="K664" s="102">
        <v>3045</v>
      </c>
      <c r="L664" s="102">
        <v>0</v>
      </c>
      <c r="M664" s="102">
        <v>1188</v>
      </c>
      <c r="N664" s="103">
        <v>19201</v>
      </c>
      <c r="O664" s="104"/>
      <c r="P664" s="105"/>
      <c r="Q664" s="105"/>
      <c r="S664" s="135"/>
      <c r="U664" s="136"/>
    </row>
    <row r="665" spans="1:21" ht="15" x14ac:dyDescent="0.25">
      <c r="A665" s="97">
        <v>483</v>
      </c>
      <c r="B665" s="98">
        <v>483239036</v>
      </c>
      <c r="C665" s="99" t="s">
        <v>537</v>
      </c>
      <c r="D665" s="98">
        <v>239</v>
      </c>
      <c r="E665" s="99" t="s">
        <v>272</v>
      </c>
      <c r="F665" s="98">
        <v>36</v>
      </c>
      <c r="G665" s="99" t="s">
        <v>69</v>
      </c>
      <c r="H665" s="100">
        <v>22.23</v>
      </c>
      <c r="I665" s="101"/>
      <c r="J665" s="102">
        <v>12543</v>
      </c>
      <c r="K665" s="102">
        <v>5863</v>
      </c>
      <c r="L665" s="102">
        <v>0</v>
      </c>
      <c r="M665" s="102">
        <v>1188</v>
      </c>
      <c r="N665" s="103">
        <v>19594</v>
      </c>
      <c r="O665" s="104"/>
      <c r="P665" s="105"/>
      <c r="Q665" s="105"/>
      <c r="S665" s="135"/>
      <c r="U665" s="136"/>
    </row>
    <row r="666" spans="1:21" ht="15" x14ac:dyDescent="0.25">
      <c r="A666" s="97">
        <v>483</v>
      </c>
      <c r="B666" s="98">
        <v>483239052</v>
      </c>
      <c r="C666" s="99" t="s">
        <v>537</v>
      </c>
      <c r="D666" s="98">
        <v>239</v>
      </c>
      <c r="E666" s="99" t="s">
        <v>272</v>
      </c>
      <c r="F666" s="98">
        <v>52</v>
      </c>
      <c r="G666" s="99" t="s">
        <v>85</v>
      </c>
      <c r="H666" s="100">
        <v>53.16</v>
      </c>
      <c r="I666" s="101"/>
      <c r="J666" s="102">
        <v>12840</v>
      </c>
      <c r="K666" s="102">
        <v>6252</v>
      </c>
      <c r="L666" s="102">
        <v>0</v>
      </c>
      <c r="M666" s="102">
        <v>1188</v>
      </c>
      <c r="N666" s="103">
        <v>20280</v>
      </c>
      <c r="O666" s="104"/>
      <c r="P666" s="105"/>
      <c r="Q666" s="105"/>
      <c r="S666" s="135"/>
      <c r="U666" s="136"/>
    </row>
    <row r="667" spans="1:21" ht="15" x14ac:dyDescent="0.25">
      <c r="A667" s="97">
        <v>483</v>
      </c>
      <c r="B667" s="98">
        <v>483239057</v>
      </c>
      <c r="C667" s="99" t="s">
        <v>537</v>
      </c>
      <c r="D667" s="98">
        <v>239</v>
      </c>
      <c r="E667" s="99" t="s">
        <v>272</v>
      </c>
      <c r="F667" s="98">
        <v>57</v>
      </c>
      <c r="G667" s="99" t="s">
        <v>90</v>
      </c>
      <c r="H667" s="100">
        <v>1</v>
      </c>
      <c r="I667" s="101"/>
      <c r="J667" s="102">
        <v>20708</v>
      </c>
      <c r="K667" s="102">
        <v>475</v>
      </c>
      <c r="L667" s="102">
        <v>0</v>
      </c>
      <c r="M667" s="102">
        <v>1188</v>
      </c>
      <c r="N667" s="103">
        <v>22371</v>
      </c>
      <c r="O667" s="104"/>
      <c r="P667" s="105"/>
      <c r="Q667" s="105"/>
      <c r="S667" s="135"/>
      <c r="U667" s="136"/>
    </row>
    <row r="668" spans="1:21" ht="15" x14ac:dyDescent="0.25">
      <c r="A668" s="97">
        <v>483</v>
      </c>
      <c r="B668" s="98">
        <v>483239082</v>
      </c>
      <c r="C668" s="99" t="s">
        <v>537</v>
      </c>
      <c r="D668" s="98">
        <v>239</v>
      </c>
      <c r="E668" s="99" t="s">
        <v>272</v>
      </c>
      <c r="F668" s="98">
        <v>82</v>
      </c>
      <c r="G668" s="99" t="s">
        <v>115</v>
      </c>
      <c r="H668" s="100">
        <v>7.1999999999999993</v>
      </c>
      <c r="I668" s="101"/>
      <c r="J668" s="102">
        <v>11943</v>
      </c>
      <c r="K668" s="102">
        <v>5904</v>
      </c>
      <c r="L668" s="102">
        <v>0</v>
      </c>
      <c r="M668" s="102">
        <v>1188</v>
      </c>
      <c r="N668" s="103">
        <v>19035</v>
      </c>
      <c r="O668" s="104"/>
      <c r="P668" s="105"/>
      <c r="Q668" s="105"/>
      <c r="S668" s="135"/>
      <c r="U668" s="136"/>
    </row>
    <row r="669" spans="1:21" ht="15" x14ac:dyDescent="0.25">
      <c r="A669" s="97">
        <v>483</v>
      </c>
      <c r="B669" s="98">
        <v>483239083</v>
      </c>
      <c r="C669" s="99" t="s">
        <v>537</v>
      </c>
      <c r="D669" s="98">
        <v>239</v>
      </c>
      <c r="E669" s="99" t="s">
        <v>272</v>
      </c>
      <c r="F669" s="98">
        <v>83</v>
      </c>
      <c r="G669" s="99" t="s">
        <v>116</v>
      </c>
      <c r="H669" s="100">
        <v>2</v>
      </c>
      <c r="I669" s="101"/>
      <c r="J669" s="102">
        <v>12925</v>
      </c>
      <c r="K669" s="102">
        <v>1896</v>
      </c>
      <c r="L669" s="102">
        <v>0</v>
      </c>
      <c r="M669" s="102">
        <v>1188</v>
      </c>
      <c r="N669" s="103">
        <v>16009</v>
      </c>
      <c r="O669" s="104"/>
      <c r="P669" s="105"/>
      <c r="Q669" s="105"/>
      <c r="S669" s="135"/>
      <c r="U669" s="136"/>
    </row>
    <row r="670" spans="1:21" ht="15" x14ac:dyDescent="0.25">
      <c r="A670" s="97">
        <v>483</v>
      </c>
      <c r="B670" s="98">
        <v>483239095</v>
      </c>
      <c r="C670" s="99" t="s">
        <v>537</v>
      </c>
      <c r="D670" s="98">
        <v>239</v>
      </c>
      <c r="E670" s="99" t="s">
        <v>272</v>
      </c>
      <c r="F670" s="98">
        <v>95</v>
      </c>
      <c r="G670" s="99" t="s">
        <v>128</v>
      </c>
      <c r="H670" s="100">
        <v>2</v>
      </c>
      <c r="I670" s="101"/>
      <c r="J670" s="102">
        <v>16433</v>
      </c>
      <c r="K670" s="102">
        <v>236</v>
      </c>
      <c r="L670" s="102">
        <v>0</v>
      </c>
      <c r="M670" s="102">
        <v>1188</v>
      </c>
      <c r="N670" s="103">
        <v>17857</v>
      </c>
      <c r="O670" s="104"/>
      <c r="P670" s="105"/>
      <c r="Q670" s="105"/>
      <c r="S670" s="135"/>
      <c r="U670" s="136"/>
    </row>
    <row r="671" spans="1:21" ht="15" x14ac:dyDescent="0.25">
      <c r="A671" s="97">
        <v>483</v>
      </c>
      <c r="B671" s="98">
        <v>483239096</v>
      </c>
      <c r="C671" s="99" t="s">
        <v>537</v>
      </c>
      <c r="D671" s="98">
        <v>239</v>
      </c>
      <c r="E671" s="99" t="s">
        <v>272</v>
      </c>
      <c r="F671" s="98">
        <v>96</v>
      </c>
      <c r="G671" s="99" t="s">
        <v>129</v>
      </c>
      <c r="H671" s="100">
        <v>7.45</v>
      </c>
      <c r="I671" s="101"/>
      <c r="J671" s="102">
        <v>16099</v>
      </c>
      <c r="K671" s="102">
        <v>9915</v>
      </c>
      <c r="L671" s="102">
        <v>0</v>
      </c>
      <c r="M671" s="102">
        <v>1188</v>
      </c>
      <c r="N671" s="103">
        <v>27202</v>
      </c>
      <c r="O671" s="104"/>
      <c r="P671" s="105"/>
      <c r="Q671" s="105"/>
      <c r="S671" s="135"/>
      <c r="U671" s="136"/>
    </row>
    <row r="672" spans="1:21" ht="15" x14ac:dyDescent="0.25">
      <c r="A672" s="97">
        <v>483</v>
      </c>
      <c r="B672" s="98">
        <v>483239118</v>
      </c>
      <c r="C672" s="99" t="s">
        <v>537</v>
      </c>
      <c r="D672" s="98">
        <v>239</v>
      </c>
      <c r="E672" s="99" t="s">
        <v>272</v>
      </c>
      <c r="F672" s="98">
        <v>118</v>
      </c>
      <c r="G672" s="99" t="s">
        <v>151</v>
      </c>
      <c r="H672" s="100">
        <v>3.51</v>
      </c>
      <c r="I672" s="101"/>
      <c r="J672" s="102">
        <v>12307</v>
      </c>
      <c r="K672" s="102">
        <v>750</v>
      </c>
      <c r="L672" s="102">
        <v>0</v>
      </c>
      <c r="M672" s="102">
        <v>1188</v>
      </c>
      <c r="N672" s="103">
        <v>14245</v>
      </c>
      <c r="O672" s="104"/>
      <c r="P672" s="105"/>
      <c r="Q672" s="105"/>
      <c r="S672" s="135"/>
      <c r="U672" s="136"/>
    </row>
    <row r="673" spans="1:21" ht="15" x14ac:dyDescent="0.25">
      <c r="A673" s="97">
        <v>483</v>
      </c>
      <c r="B673" s="98">
        <v>483239131</v>
      </c>
      <c r="C673" s="99" t="s">
        <v>537</v>
      </c>
      <c r="D673" s="98">
        <v>239</v>
      </c>
      <c r="E673" s="99" t="s">
        <v>272</v>
      </c>
      <c r="F673" s="98">
        <v>131</v>
      </c>
      <c r="G673" s="99" t="s">
        <v>164</v>
      </c>
      <c r="H673" s="100">
        <v>1.49</v>
      </c>
      <c r="I673" s="101"/>
      <c r="J673" s="102">
        <v>17390</v>
      </c>
      <c r="K673" s="102">
        <v>12471</v>
      </c>
      <c r="L673" s="102">
        <v>0</v>
      </c>
      <c r="M673" s="102">
        <v>1188</v>
      </c>
      <c r="N673" s="103">
        <v>31049</v>
      </c>
      <c r="O673" s="104"/>
      <c r="P673" s="105"/>
      <c r="Q673" s="105"/>
      <c r="S673" s="135"/>
      <c r="U673" s="136"/>
    </row>
    <row r="674" spans="1:21" ht="15" x14ac:dyDescent="0.25">
      <c r="A674" s="97">
        <v>483</v>
      </c>
      <c r="B674" s="98">
        <v>483239145</v>
      </c>
      <c r="C674" s="99" t="s">
        <v>537</v>
      </c>
      <c r="D674" s="98">
        <v>239</v>
      </c>
      <c r="E674" s="99" t="s">
        <v>272</v>
      </c>
      <c r="F674" s="98">
        <v>145</v>
      </c>
      <c r="G674" s="99" t="s">
        <v>178</v>
      </c>
      <c r="H674" s="100">
        <v>9</v>
      </c>
      <c r="I674" s="101"/>
      <c r="J674" s="102">
        <v>13674</v>
      </c>
      <c r="K674" s="102">
        <v>1151</v>
      </c>
      <c r="L674" s="102">
        <v>0</v>
      </c>
      <c r="M674" s="102">
        <v>1188</v>
      </c>
      <c r="N674" s="103">
        <v>16013</v>
      </c>
      <c r="O674" s="104"/>
      <c r="P674" s="105"/>
      <c r="Q674" s="105"/>
      <c r="S674" s="135"/>
      <c r="U674" s="136"/>
    </row>
    <row r="675" spans="1:21" ht="15" x14ac:dyDescent="0.25">
      <c r="A675" s="97">
        <v>483</v>
      </c>
      <c r="B675" s="98">
        <v>483239171</v>
      </c>
      <c r="C675" s="99" t="s">
        <v>537</v>
      </c>
      <c r="D675" s="98">
        <v>239</v>
      </c>
      <c r="E675" s="99" t="s">
        <v>272</v>
      </c>
      <c r="F675" s="98">
        <v>171</v>
      </c>
      <c r="G675" s="99" t="s">
        <v>204</v>
      </c>
      <c r="H675" s="100">
        <v>11.26</v>
      </c>
      <c r="I675" s="101"/>
      <c r="J675" s="102">
        <v>14356</v>
      </c>
      <c r="K675" s="102">
        <v>4240</v>
      </c>
      <c r="L675" s="102">
        <v>0</v>
      </c>
      <c r="M675" s="102">
        <v>1188</v>
      </c>
      <c r="N675" s="103">
        <v>19784</v>
      </c>
      <c r="O675" s="104"/>
      <c r="P675" s="105"/>
      <c r="Q675" s="105"/>
      <c r="S675" s="135"/>
      <c r="U675" s="136"/>
    </row>
    <row r="676" spans="1:21" ht="15" x14ac:dyDescent="0.25">
      <c r="A676" s="97">
        <v>483</v>
      </c>
      <c r="B676" s="98">
        <v>483239172</v>
      </c>
      <c r="C676" s="99" t="s">
        <v>537</v>
      </c>
      <c r="D676" s="98">
        <v>239</v>
      </c>
      <c r="E676" s="99" t="s">
        <v>272</v>
      </c>
      <c r="F676" s="98">
        <v>172</v>
      </c>
      <c r="G676" s="99" t="s">
        <v>205</v>
      </c>
      <c r="H676" s="100">
        <v>10.52</v>
      </c>
      <c r="I676" s="101"/>
      <c r="J676" s="102">
        <v>15724</v>
      </c>
      <c r="K676" s="102">
        <v>10355</v>
      </c>
      <c r="L676" s="102">
        <v>0</v>
      </c>
      <c r="M676" s="102">
        <v>1188</v>
      </c>
      <c r="N676" s="103">
        <v>27267</v>
      </c>
      <c r="O676" s="104"/>
      <c r="P676" s="105"/>
      <c r="Q676" s="105"/>
      <c r="S676" s="135"/>
      <c r="U676" s="136"/>
    </row>
    <row r="677" spans="1:21" ht="15" x14ac:dyDescent="0.25">
      <c r="A677" s="97">
        <v>483</v>
      </c>
      <c r="B677" s="98">
        <v>483239173</v>
      </c>
      <c r="C677" s="99" t="s">
        <v>537</v>
      </c>
      <c r="D677" s="98">
        <v>239</v>
      </c>
      <c r="E677" s="99" t="s">
        <v>272</v>
      </c>
      <c r="F677" s="98">
        <v>173</v>
      </c>
      <c r="G677" s="99" t="s">
        <v>206</v>
      </c>
      <c r="H677" s="100">
        <v>1</v>
      </c>
      <c r="I677" s="101"/>
      <c r="J677" s="102">
        <v>16388</v>
      </c>
      <c r="K677" s="102">
        <v>15344</v>
      </c>
      <c r="L677" s="102">
        <v>0</v>
      </c>
      <c r="M677" s="102">
        <v>1188</v>
      </c>
      <c r="N677" s="103">
        <v>32920</v>
      </c>
      <c r="O677" s="104"/>
      <c r="P677" s="105"/>
      <c r="Q677" s="105"/>
      <c r="S677" s="135"/>
      <c r="U677" s="136"/>
    </row>
    <row r="678" spans="1:21" ht="15" x14ac:dyDescent="0.25">
      <c r="A678" s="97">
        <v>483</v>
      </c>
      <c r="B678" s="98">
        <v>483239182</v>
      </c>
      <c r="C678" s="99" t="s">
        <v>537</v>
      </c>
      <c r="D678" s="98">
        <v>239</v>
      </c>
      <c r="E678" s="99" t="s">
        <v>272</v>
      </c>
      <c r="F678" s="98">
        <v>182</v>
      </c>
      <c r="G678" s="99" t="s">
        <v>215</v>
      </c>
      <c r="H678" s="100">
        <v>43.84</v>
      </c>
      <c r="I678" s="101"/>
      <c r="J678" s="102">
        <v>13890</v>
      </c>
      <c r="K678" s="102">
        <v>2548</v>
      </c>
      <c r="L678" s="102">
        <v>0</v>
      </c>
      <c r="M678" s="102">
        <v>1188</v>
      </c>
      <c r="N678" s="103">
        <v>17626</v>
      </c>
      <c r="O678" s="104"/>
      <c r="P678" s="105"/>
      <c r="Q678" s="105"/>
      <c r="S678" s="135"/>
      <c r="U678" s="136"/>
    </row>
    <row r="679" spans="1:21" ht="15" x14ac:dyDescent="0.25">
      <c r="A679" s="97">
        <v>483</v>
      </c>
      <c r="B679" s="98">
        <v>483239231</v>
      </c>
      <c r="C679" s="99" t="s">
        <v>537</v>
      </c>
      <c r="D679" s="98">
        <v>239</v>
      </c>
      <c r="E679" s="99" t="s">
        <v>272</v>
      </c>
      <c r="F679" s="98">
        <v>231</v>
      </c>
      <c r="G679" s="99" t="s">
        <v>264</v>
      </c>
      <c r="H679" s="100">
        <v>13.48</v>
      </c>
      <c r="I679" s="101"/>
      <c r="J679" s="102">
        <v>13287</v>
      </c>
      <c r="K679" s="102">
        <v>4622</v>
      </c>
      <c r="L679" s="102">
        <v>0</v>
      </c>
      <c r="M679" s="102">
        <v>1188</v>
      </c>
      <c r="N679" s="103">
        <v>19097</v>
      </c>
      <c r="O679" s="104"/>
      <c r="P679" s="105"/>
      <c r="Q679" s="105"/>
      <c r="S679" s="135"/>
      <c r="U679" s="136"/>
    </row>
    <row r="680" spans="1:21" ht="15" x14ac:dyDescent="0.25">
      <c r="A680" s="97">
        <v>483</v>
      </c>
      <c r="B680" s="98">
        <v>483239239</v>
      </c>
      <c r="C680" s="99" t="s">
        <v>537</v>
      </c>
      <c r="D680" s="98">
        <v>239</v>
      </c>
      <c r="E680" s="99" t="s">
        <v>272</v>
      </c>
      <c r="F680" s="98">
        <v>239</v>
      </c>
      <c r="G680" s="99" t="s">
        <v>272</v>
      </c>
      <c r="H680" s="100">
        <v>241.01</v>
      </c>
      <c r="I680" s="101"/>
      <c r="J680" s="102">
        <v>12930</v>
      </c>
      <c r="K680" s="102">
        <v>4016</v>
      </c>
      <c r="L680" s="102">
        <v>0</v>
      </c>
      <c r="M680" s="102">
        <v>1188</v>
      </c>
      <c r="N680" s="103">
        <v>18134</v>
      </c>
      <c r="O680" s="104"/>
      <c r="P680" s="105"/>
      <c r="Q680" s="105"/>
      <c r="S680" s="135"/>
      <c r="U680" s="136"/>
    </row>
    <row r="681" spans="1:21" ht="15" x14ac:dyDescent="0.25">
      <c r="A681" s="97">
        <v>483</v>
      </c>
      <c r="B681" s="98">
        <v>483239240</v>
      </c>
      <c r="C681" s="99" t="s">
        <v>537</v>
      </c>
      <c r="D681" s="98">
        <v>239</v>
      </c>
      <c r="E681" s="99" t="s">
        <v>272</v>
      </c>
      <c r="F681" s="98">
        <v>240</v>
      </c>
      <c r="G681" s="99" t="s">
        <v>273</v>
      </c>
      <c r="H681" s="100">
        <v>2</v>
      </c>
      <c r="I681" s="101"/>
      <c r="J681" s="102">
        <v>11090</v>
      </c>
      <c r="K681" s="102">
        <v>2873</v>
      </c>
      <c r="L681" s="102">
        <v>0</v>
      </c>
      <c r="M681" s="102">
        <v>1188</v>
      </c>
      <c r="N681" s="103">
        <v>15151</v>
      </c>
      <c r="O681" s="104"/>
      <c r="P681" s="105"/>
      <c r="Q681" s="105"/>
      <c r="S681" s="135"/>
      <c r="U681" s="136"/>
    </row>
    <row r="682" spans="1:21" ht="15" x14ac:dyDescent="0.25">
      <c r="A682" s="97">
        <v>483</v>
      </c>
      <c r="B682" s="98">
        <v>483239250</v>
      </c>
      <c r="C682" s="99" t="s">
        <v>537</v>
      </c>
      <c r="D682" s="98">
        <v>239</v>
      </c>
      <c r="E682" s="99" t="s">
        <v>272</v>
      </c>
      <c r="F682" s="98">
        <v>250</v>
      </c>
      <c r="G682" s="99" t="s">
        <v>283</v>
      </c>
      <c r="H682" s="100">
        <v>1</v>
      </c>
      <c r="I682" s="101"/>
      <c r="J682" s="102">
        <v>12586</v>
      </c>
      <c r="K682" s="102">
        <v>3128</v>
      </c>
      <c r="L682" s="102">
        <v>0</v>
      </c>
      <c r="M682" s="102">
        <v>1188</v>
      </c>
      <c r="N682" s="103">
        <v>16902</v>
      </c>
      <c r="O682" s="104"/>
      <c r="P682" s="105"/>
      <c r="Q682" s="105"/>
      <c r="S682" s="135"/>
      <c r="U682" s="136"/>
    </row>
    <row r="683" spans="1:21" ht="15" x14ac:dyDescent="0.25">
      <c r="A683" s="97">
        <v>483</v>
      </c>
      <c r="B683" s="98">
        <v>483239251</v>
      </c>
      <c r="C683" s="99" t="s">
        <v>537</v>
      </c>
      <c r="D683" s="98">
        <v>239</v>
      </c>
      <c r="E683" s="99" t="s">
        <v>272</v>
      </c>
      <c r="F683" s="98">
        <v>251</v>
      </c>
      <c r="G683" s="99" t="s">
        <v>284</v>
      </c>
      <c r="H683" s="100">
        <v>1</v>
      </c>
      <c r="I683" s="101"/>
      <c r="J683" s="102">
        <v>12925</v>
      </c>
      <c r="K683" s="102">
        <v>1740</v>
      </c>
      <c r="L683" s="102">
        <v>0</v>
      </c>
      <c r="M683" s="102">
        <v>1188</v>
      </c>
      <c r="N683" s="103">
        <v>15853</v>
      </c>
      <c r="O683" s="104"/>
      <c r="P683" s="105"/>
      <c r="Q683" s="105"/>
      <c r="S683" s="135"/>
      <c r="U683" s="136"/>
    </row>
    <row r="684" spans="1:21" ht="15" x14ac:dyDescent="0.25">
      <c r="A684" s="97">
        <v>483</v>
      </c>
      <c r="B684" s="98">
        <v>483239261</v>
      </c>
      <c r="C684" s="99" t="s">
        <v>537</v>
      </c>
      <c r="D684" s="98">
        <v>239</v>
      </c>
      <c r="E684" s="99" t="s">
        <v>272</v>
      </c>
      <c r="F684" s="98">
        <v>261</v>
      </c>
      <c r="G684" s="99" t="s">
        <v>294</v>
      </c>
      <c r="H684" s="100">
        <v>12.78</v>
      </c>
      <c r="I684" s="101"/>
      <c r="J684" s="102">
        <v>12473</v>
      </c>
      <c r="K684" s="102">
        <v>10464</v>
      </c>
      <c r="L684" s="102">
        <v>0</v>
      </c>
      <c r="M684" s="102">
        <v>1188</v>
      </c>
      <c r="N684" s="103">
        <v>24125</v>
      </c>
      <c r="O684" s="104"/>
      <c r="P684" s="105"/>
      <c r="Q684" s="105"/>
      <c r="S684" s="135"/>
      <c r="U684" s="136"/>
    </row>
    <row r="685" spans="1:21" ht="15" x14ac:dyDescent="0.25">
      <c r="A685" s="97">
        <v>483</v>
      </c>
      <c r="B685" s="98">
        <v>483239310</v>
      </c>
      <c r="C685" s="99" t="s">
        <v>537</v>
      </c>
      <c r="D685" s="98">
        <v>239</v>
      </c>
      <c r="E685" s="99" t="s">
        <v>272</v>
      </c>
      <c r="F685" s="98">
        <v>310</v>
      </c>
      <c r="G685" s="99" t="s">
        <v>343</v>
      </c>
      <c r="H685" s="100">
        <v>81.89</v>
      </c>
      <c r="I685" s="101"/>
      <c r="J685" s="102">
        <v>16064</v>
      </c>
      <c r="K685" s="102">
        <v>3555</v>
      </c>
      <c r="L685" s="102">
        <v>0</v>
      </c>
      <c r="M685" s="102">
        <v>1188</v>
      </c>
      <c r="N685" s="103">
        <v>20807</v>
      </c>
      <c r="O685" s="104"/>
      <c r="P685" s="105"/>
      <c r="Q685" s="105"/>
      <c r="S685" s="135"/>
      <c r="U685" s="136"/>
    </row>
    <row r="686" spans="1:21" ht="15" x14ac:dyDescent="0.25">
      <c r="A686" s="97">
        <v>483</v>
      </c>
      <c r="B686" s="98">
        <v>483239625</v>
      </c>
      <c r="C686" s="99" t="s">
        <v>537</v>
      </c>
      <c r="D686" s="98">
        <v>239</v>
      </c>
      <c r="E686" s="99" t="s">
        <v>272</v>
      </c>
      <c r="F686" s="98">
        <v>625</v>
      </c>
      <c r="G686" s="99" t="s">
        <v>396</v>
      </c>
      <c r="H686" s="100">
        <v>0.17</v>
      </c>
      <c r="I686" s="101"/>
      <c r="J686" s="102">
        <v>12925</v>
      </c>
      <c r="K686" s="102">
        <v>640</v>
      </c>
      <c r="L686" s="102">
        <v>0</v>
      </c>
      <c r="M686" s="102">
        <v>1188</v>
      </c>
      <c r="N686" s="103">
        <v>14753</v>
      </c>
      <c r="O686" s="104"/>
      <c r="P686" s="105"/>
      <c r="Q686" s="105"/>
      <c r="S686" s="135"/>
      <c r="U686" s="136"/>
    </row>
    <row r="687" spans="1:21" ht="15" x14ac:dyDescent="0.25">
      <c r="A687" s="97">
        <v>483</v>
      </c>
      <c r="B687" s="98">
        <v>483239665</v>
      </c>
      <c r="C687" s="99" t="s">
        <v>537</v>
      </c>
      <c r="D687" s="98">
        <v>239</v>
      </c>
      <c r="E687" s="99" t="s">
        <v>272</v>
      </c>
      <c r="F687" s="98">
        <v>665</v>
      </c>
      <c r="G687" s="99" t="s">
        <v>406</v>
      </c>
      <c r="H687" s="100">
        <v>8.67</v>
      </c>
      <c r="I687" s="101"/>
      <c r="J687" s="102">
        <v>13294</v>
      </c>
      <c r="K687" s="102">
        <v>1529</v>
      </c>
      <c r="L687" s="102">
        <v>0</v>
      </c>
      <c r="M687" s="102">
        <v>1188</v>
      </c>
      <c r="N687" s="103">
        <v>16011</v>
      </c>
      <c r="O687" s="104"/>
      <c r="P687" s="105"/>
      <c r="Q687" s="105"/>
      <c r="S687" s="135"/>
      <c r="U687" s="136"/>
    </row>
    <row r="688" spans="1:21" ht="15" x14ac:dyDescent="0.25">
      <c r="A688" s="97">
        <v>483</v>
      </c>
      <c r="B688" s="98">
        <v>483239740</v>
      </c>
      <c r="C688" s="99" t="s">
        <v>537</v>
      </c>
      <c r="D688" s="98">
        <v>239</v>
      </c>
      <c r="E688" s="99" t="s">
        <v>272</v>
      </c>
      <c r="F688" s="98">
        <v>740</v>
      </c>
      <c r="G688" s="99" t="s">
        <v>429</v>
      </c>
      <c r="H688" s="100">
        <v>4.7</v>
      </c>
      <c r="I688" s="101"/>
      <c r="J688" s="102">
        <v>14547</v>
      </c>
      <c r="K688" s="102">
        <v>7648</v>
      </c>
      <c r="L688" s="102">
        <v>0</v>
      </c>
      <c r="M688" s="102">
        <v>1188</v>
      </c>
      <c r="N688" s="103">
        <v>23383</v>
      </c>
      <c r="O688" s="104"/>
      <c r="P688" s="105"/>
      <c r="Q688" s="105"/>
      <c r="S688" s="135"/>
      <c r="U688" s="136"/>
    </row>
    <row r="689" spans="1:21" ht="15" x14ac:dyDescent="0.25">
      <c r="A689" s="97">
        <v>483</v>
      </c>
      <c r="B689" s="98">
        <v>483239760</v>
      </c>
      <c r="C689" s="99" t="s">
        <v>537</v>
      </c>
      <c r="D689" s="98">
        <v>239</v>
      </c>
      <c r="E689" s="99" t="s">
        <v>272</v>
      </c>
      <c r="F689" s="98">
        <v>760</v>
      </c>
      <c r="G689" s="99" t="s">
        <v>434</v>
      </c>
      <c r="H689" s="100">
        <v>53.82</v>
      </c>
      <c r="I689" s="101"/>
      <c r="J689" s="102">
        <v>13878</v>
      </c>
      <c r="K689" s="102">
        <v>4438</v>
      </c>
      <c r="L689" s="102">
        <v>0</v>
      </c>
      <c r="M689" s="102">
        <v>1188</v>
      </c>
      <c r="N689" s="103">
        <v>19504</v>
      </c>
      <c r="O689" s="104"/>
      <c r="P689" s="105"/>
      <c r="Q689" s="105"/>
      <c r="S689" s="135"/>
      <c r="U689" s="136"/>
    </row>
    <row r="690" spans="1:21" ht="15" x14ac:dyDescent="0.25">
      <c r="A690" s="97">
        <v>483</v>
      </c>
      <c r="B690" s="98">
        <v>483239780</v>
      </c>
      <c r="C690" s="99" t="s">
        <v>537</v>
      </c>
      <c r="D690" s="98">
        <v>239</v>
      </c>
      <c r="E690" s="99" t="s">
        <v>272</v>
      </c>
      <c r="F690" s="98">
        <v>780</v>
      </c>
      <c r="G690" s="99" t="s">
        <v>444</v>
      </c>
      <c r="H690" s="100">
        <v>1.42</v>
      </c>
      <c r="I690" s="101"/>
      <c r="J690" s="102">
        <v>15706</v>
      </c>
      <c r="K690" s="102">
        <v>2874</v>
      </c>
      <c r="L690" s="102">
        <v>0</v>
      </c>
      <c r="M690" s="102">
        <v>1188</v>
      </c>
      <c r="N690" s="103">
        <v>19768</v>
      </c>
      <c r="O690" s="104"/>
      <c r="P690" s="105"/>
      <c r="Q690" s="105"/>
      <c r="S690" s="135"/>
      <c r="U690" s="136"/>
    </row>
    <row r="691" spans="1:21" ht="15" x14ac:dyDescent="0.25">
      <c r="A691" s="97">
        <v>484</v>
      </c>
      <c r="B691" s="98">
        <v>484035035</v>
      </c>
      <c r="C691" s="99" t="s">
        <v>538</v>
      </c>
      <c r="D691" s="98">
        <v>35</v>
      </c>
      <c r="E691" s="99" t="s">
        <v>68</v>
      </c>
      <c r="F691" s="98">
        <v>35</v>
      </c>
      <c r="G691" s="99" t="s">
        <v>68</v>
      </c>
      <c r="H691" s="100">
        <v>1086.7199999999998</v>
      </c>
      <c r="I691" s="101"/>
      <c r="J691" s="102">
        <v>20024</v>
      </c>
      <c r="K691" s="102">
        <v>7703</v>
      </c>
      <c r="L691" s="102">
        <v>0</v>
      </c>
      <c r="M691" s="102">
        <v>1188</v>
      </c>
      <c r="N691" s="103">
        <v>28915</v>
      </c>
      <c r="O691" s="104"/>
      <c r="P691" s="105"/>
      <c r="Q691" s="105"/>
      <c r="S691" s="135"/>
      <c r="U691" s="136"/>
    </row>
    <row r="692" spans="1:21" ht="15" x14ac:dyDescent="0.25">
      <c r="A692" s="97">
        <v>484</v>
      </c>
      <c r="B692" s="98">
        <v>484035040</v>
      </c>
      <c r="C692" s="99" t="s">
        <v>538</v>
      </c>
      <c r="D692" s="98">
        <v>35</v>
      </c>
      <c r="E692" s="99" t="s">
        <v>68</v>
      </c>
      <c r="F692" s="98">
        <v>40</v>
      </c>
      <c r="G692" s="99" t="s">
        <v>73</v>
      </c>
      <c r="H692" s="100">
        <v>1</v>
      </c>
      <c r="I692" s="101"/>
      <c r="J692" s="102">
        <v>14193</v>
      </c>
      <c r="K692" s="102">
        <v>4615</v>
      </c>
      <c r="L692" s="102">
        <v>0</v>
      </c>
      <c r="M692" s="102">
        <v>1188</v>
      </c>
      <c r="N692" s="103">
        <v>19996</v>
      </c>
      <c r="O692" s="104"/>
      <c r="P692" s="105"/>
      <c r="Q692" s="105"/>
      <c r="S692" s="135"/>
      <c r="U692" s="136"/>
    </row>
    <row r="693" spans="1:21" ht="15" x14ac:dyDescent="0.25">
      <c r="A693" s="97">
        <v>484</v>
      </c>
      <c r="B693" s="98">
        <v>484035044</v>
      </c>
      <c r="C693" s="99" t="s">
        <v>538</v>
      </c>
      <c r="D693" s="98">
        <v>35</v>
      </c>
      <c r="E693" s="99" t="s">
        <v>68</v>
      </c>
      <c r="F693" s="98">
        <v>44</v>
      </c>
      <c r="G693" s="99" t="s">
        <v>77</v>
      </c>
      <c r="H693" s="100">
        <v>5</v>
      </c>
      <c r="I693" s="101"/>
      <c r="J693" s="102">
        <v>13434</v>
      </c>
      <c r="K693" s="102">
        <v>0</v>
      </c>
      <c r="L693" s="102">
        <v>0</v>
      </c>
      <c r="M693" s="102">
        <v>1188</v>
      </c>
      <c r="N693" s="103">
        <v>14622</v>
      </c>
      <c r="O693" s="104"/>
      <c r="P693" s="105"/>
      <c r="Q693" s="105"/>
      <c r="S693" s="135"/>
      <c r="U693" s="136"/>
    </row>
    <row r="694" spans="1:21" ht="15" x14ac:dyDescent="0.25">
      <c r="A694" s="97">
        <v>484</v>
      </c>
      <c r="B694" s="98">
        <v>484035046</v>
      </c>
      <c r="C694" s="99" t="s">
        <v>538</v>
      </c>
      <c r="D694" s="98">
        <v>35</v>
      </c>
      <c r="E694" s="99" t="s">
        <v>68</v>
      </c>
      <c r="F694" s="98">
        <v>46</v>
      </c>
      <c r="G694" s="99" t="s">
        <v>79</v>
      </c>
      <c r="H694" s="100">
        <v>1</v>
      </c>
      <c r="I694" s="101"/>
      <c r="J694" s="102">
        <v>18295</v>
      </c>
      <c r="K694" s="102">
        <v>17722</v>
      </c>
      <c r="L694" s="102">
        <v>0</v>
      </c>
      <c r="M694" s="102">
        <v>1188</v>
      </c>
      <c r="N694" s="103">
        <v>37205</v>
      </c>
      <c r="O694" s="104"/>
      <c r="P694" s="105"/>
      <c r="Q694" s="105"/>
      <c r="S694" s="135"/>
      <c r="U694" s="136"/>
    </row>
    <row r="695" spans="1:21" ht="15" x14ac:dyDescent="0.25">
      <c r="A695" s="97">
        <v>484</v>
      </c>
      <c r="B695" s="98">
        <v>484035101</v>
      </c>
      <c r="C695" s="99" t="s">
        <v>538</v>
      </c>
      <c r="D695" s="98">
        <v>35</v>
      </c>
      <c r="E695" s="99" t="s">
        <v>68</v>
      </c>
      <c r="F695" s="98">
        <v>101</v>
      </c>
      <c r="G695" s="99" t="s">
        <v>134</v>
      </c>
      <c r="H695" s="100">
        <v>1</v>
      </c>
      <c r="I695" s="101"/>
      <c r="J695" s="102">
        <v>19462</v>
      </c>
      <c r="K695" s="102">
        <v>8340</v>
      </c>
      <c r="L695" s="102">
        <v>0</v>
      </c>
      <c r="M695" s="102">
        <v>1188</v>
      </c>
      <c r="N695" s="103">
        <v>28990</v>
      </c>
      <c r="O695" s="104"/>
      <c r="P695" s="105"/>
      <c r="Q695" s="105"/>
      <c r="S695" s="135"/>
      <c r="U695" s="136"/>
    </row>
    <row r="696" spans="1:21" ht="15" x14ac:dyDescent="0.25">
      <c r="A696" s="97">
        <v>484</v>
      </c>
      <c r="B696" s="98">
        <v>484035157</v>
      </c>
      <c r="C696" s="99" t="s">
        <v>538</v>
      </c>
      <c r="D696" s="98">
        <v>35</v>
      </c>
      <c r="E696" s="99" t="s">
        <v>68</v>
      </c>
      <c r="F696" s="98">
        <v>157</v>
      </c>
      <c r="G696" s="99" t="s">
        <v>190</v>
      </c>
      <c r="H696" s="100">
        <v>0.93</v>
      </c>
      <c r="I696" s="101"/>
      <c r="J696" s="102">
        <v>12847</v>
      </c>
      <c r="K696" s="102">
        <v>12613</v>
      </c>
      <c r="L696" s="102">
        <v>0</v>
      </c>
      <c r="M696" s="102">
        <v>1188</v>
      </c>
      <c r="N696" s="103">
        <v>26648</v>
      </c>
      <c r="O696" s="104"/>
      <c r="P696" s="105"/>
      <c r="Q696" s="105"/>
      <c r="S696" s="135"/>
      <c r="U696" s="136"/>
    </row>
    <row r="697" spans="1:21" ht="15" x14ac:dyDescent="0.25">
      <c r="A697" s="97">
        <v>484</v>
      </c>
      <c r="B697" s="98">
        <v>484035163</v>
      </c>
      <c r="C697" s="99" t="s">
        <v>538</v>
      </c>
      <c r="D697" s="98">
        <v>35</v>
      </c>
      <c r="E697" s="99" t="s">
        <v>68</v>
      </c>
      <c r="F697" s="98">
        <v>163</v>
      </c>
      <c r="G697" s="99" t="s">
        <v>196</v>
      </c>
      <c r="H697" s="100">
        <v>1</v>
      </c>
      <c r="I697" s="101"/>
      <c r="J697" s="102">
        <v>21879</v>
      </c>
      <c r="K697" s="102">
        <v>103</v>
      </c>
      <c r="L697" s="102">
        <v>0</v>
      </c>
      <c r="M697" s="102">
        <v>1188</v>
      </c>
      <c r="N697" s="103">
        <v>23170</v>
      </c>
      <c r="O697" s="104"/>
      <c r="P697" s="105"/>
      <c r="Q697" s="105"/>
      <c r="S697" s="135"/>
      <c r="U697" s="136"/>
    </row>
    <row r="698" spans="1:21" ht="15" x14ac:dyDescent="0.25">
      <c r="A698" s="97">
        <v>484</v>
      </c>
      <c r="B698" s="98">
        <v>484035165</v>
      </c>
      <c r="C698" s="99" t="s">
        <v>538</v>
      </c>
      <c r="D698" s="98">
        <v>35</v>
      </c>
      <c r="E698" s="99" t="s">
        <v>68</v>
      </c>
      <c r="F698" s="98">
        <v>165</v>
      </c>
      <c r="G698" s="99" t="s">
        <v>198</v>
      </c>
      <c r="H698" s="100">
        <v>1.73</v>
      </c>
      <c r="I698" s="101"/>
      <c r="J698" s="102">
        <v>17708</v>
      </c>
      <c r="K698" s="102">
        <v>0</v>
      </c>
      <c r="L698" s="102">
        <v>0</v>
      </c>
      <c r="M698" s="102">
        <v>1188</v>
      </c>
      <c r="N698" s="103">
        <v>18896</v>
      </c>
      <c r="O698" s="104"/>
      <c r="P698" s="105"/>
      <c r="Q698" s="105"/>
      <c r="S698" s="135"/>
      <c r="U698" s="136"/>
    </row>
    <row r="699" spans="1:21" ht="15" x14ac:dyDescent="0.25">
      <c r="A699" s="97">
        <v>484</v>
      </c>
      <c r="B699" s="98">
        <v>484035198</v>
      </c>
      <c r="C699" s="99" t="s">
        <v>538</v>
      </c>
      <c r="D699" s="98">
        <v>35</v>
      </c>
      <c r="E699" s="99" t="s">
        <v>68</v>
      </c>
      <c r="F699" s="98">
        <v>198</v>
      </c>
      <c r="G699" s="99" t="s">
        <v>231</v>
      </c>
      <c r="H699" s="100">
        <v>1.6600000000000001</v>
      </c>
      <c r="I699" s="101"/>
      <c r="J699" s="102">
        <v>12793</v>
      </c>
      <c r="K699" s="102">
        <v>6233</v>
      </c>
      <c r="L699" s="102">
        <v>0</v>
      </c>
      <c r="M699" s="102">
        <v>1188</v>
      </c>
      <c r="N699" s="103">
        <v>20214</v>
      </c>
      <c r="O699" s="104"/>
      <c r="P699" s="105"/>
      <c r="Q699" s="105"/>
      <c r="S699" s="135"/>
      <c r="U699" s="136"/>
    </row>
    <row r="700" spans="1:21" ht="15" x14ac:dyDescent="0.25">
      <c r="A700" s="97">
        <v>484</v>
      </c>
      <c r="B700" s="98">
        <v>484035229</v>
      </c>
      <c r="C700" s="99" t="s">
        <v>538</v>
      </c>
      <c r="D700" s="98">
        <v>35</v>
      </c>
      <c r="E700" s="99" t="s">
        <v>68</v>
      </c>
      <c r="F700" s="98">
        <v>229</v>
      </c>
      <c r="G700" s="99" t="s">
        <v>262</v>
      </c>
      <c r="H700" s="100">
        <v>0.93</v>
      </c>
      <c r="I700" s="101"/>
      <c r="J700" s="102">
        <v>15939</v>
      </c>
      <c r="K700" s="102">
        <v>1597</v>
      </c>
      <c r="L700" s="102">
        <v>0</v>
      </c>
      <c r="M700" s="102">
        <v>1188</v>
      </c>
      <c r="N700" s="103">
        <v>18724</v>
      </c>
      <c r="O700" s="104"/>
      <c r="P700" s="105"/>
      <c r="Q700" s="105"/>
      <c r="S700" s="135"/>
      <c r="U700" s="136"/>
    </row>
    <row r="701" spans="1:21" ht="15" x14ac:dyDescent="0.25">
      <c r="A701" s="97">
        <v>484</v>
      </c>
      <c r="B701" s="98">
        <v>484035244</v>
      </c>
      <c r="C701" s="99" t="s">
        <v>538</v>
      </c>
      <c r="D701" s="98">
        <v>35</v>
      </c>
      <c r="E701" s="99" t="s">
        <v>68</v>
      </c>
      <c r="F701" s="98">
        <v>244</v>
      </c>
      <c r="G701" s="99" t="s">
        <v>277</v>
      </c>
      <c r="H701" s="100">
        <v>3</v>
      </c>
      <c r="I701" s="101"/>
      <c r="J701" s="102">
        <v>20436</v>
      </c>
      <c r="K701" s="102">
        <v>4940</v>
      </c>
      <c r="L701" s="102">
        <v>0</v>
      </c>
      <c r="M701" s="102">
        <v>1188</v>
      </c>
      <c r="N701" s="103">
        <v>26564</v>
      </c>
      <c r="O701" s="104"/>
      <c r="P701" s="105"/>
      <c r="Q701" s="105"/>
      <c r="S701" s="135"/>
      <c r="U701" s="136"/>
    </row>
    <row r="702" spans="1:21" ht="15" x14ac:dyDescent="0.25">
      <c r="A702" s="97">
        <v>484</v>
      </c>
      <c r="B702" s="98">
        <v>484035258</v>
      </c>
      <c r="C702" s="99" t="s">
        <v>538</v>
      </c>
      <c r="D702" s="98">
        <v>35</v>
      </c>
      <c r="E702" s="99" t="s">
        <v>68</v>
      </c>
      <c r="F702" s="98">
        <v>258</v>
      </c>
      <c r="G702" s="99" t="s">
        <v>291</v>
      </c>
      <c r="H702" s="100">
        <v>0.27</v>
      </c>
      <c r="I702" s="101"/>
      <c r="J702" s="102">
        <v>17527</v>
      </c>
      <c r="K702" s="102">
        <v>3921</v>
      </c>
      <c r="L702" s="102">
        <v>0</v>
      </c>
      <c r="M702" s="102">
        <v>1188</v>
      </c>
      <c r="N702" s="103">
        <v>22636</v>
      </c>
      <c r="O702" s="104"/>
      <c r="P702" s="105"/>
      <c r="Q702" s="105"/>
      <c r="S702" s="135"/>
      <c r="U702" s="136"/>
    </row>
    <row r="703" spans="1:21" ht="15" x14ac:dyDescent="0.25">
      <c r="A703" s="97">
        <v>484</v>
      </c>
      <c r="B703" s="98">
        <v>484035262</v>
      </c>
      <c r="C703" s="99" t="s">
        <v>538</v>
      </c>
      <c r="D703" s="98">
        <v>35</v>
      </c>
      <c r="E703" s="99" t="s">
        <v>68</v>
      </c>
      <c r="F703" s="98">
        <v>262</v>
      </c>
      <c r="G703" s="99" t="s">
        <v>295</v>
      </c>
      <c r="H703" s="100">
        <v>1</v>
      </c>
      <c r="I703" s="101"/>
      <c r="J703" s="102">
        <v>20230</v>
      </c>
      <c r="K703" s="102">
        <v>1314</v>
      </c>
      <c r="L703" s="102">
        <v>0</v>
      </c>
      <c r="M703" s="102">
        <v>1188</v>
      </c>
      <c r="N703" s="103">
        <v>22732</v>
      </c>
      <c r="O703" s="104"/>
      <c r="P703" s="105"/>
      <c r="Q703" s="105"/>
      <c r="S703" s="135"/>
      <c r="U703" s="136"/>
    </row>
    <row r="704" spans="1:21" ht="15" x14ac:dyDescent="0.25">
      <c r="A704" s="97">
        <v>484</v>
      </c>
      <c r="B704" s="98">
        <v>484035285</v>
      </c>
      <c r="C704" s="99" t="s">
        <v>538</v>
      </c>
      <c r="D704" s="98">
        <v>35</v>
      </c>
      <c r="E704" s="99" t="s">
        <v>68</v>
      </c>
      <c r="F704" s="98">
        <v>285</v>
      </c>
      <c r="G704" s="99" t="s">
        <v>318</v>
      </c>
      <c r="H704" s="100">
        <v>2</v>
      </c>
      <c r="I704" s="101"/>
      <c r="J704" s="102">
        <v>21841</v>
      </c>
      <c r="K704" s="102">
        <v>4342</v>
      </c>
      <c r="L704" s="102">
        <v>0</v>
      </c>
      <c r="M704" s="102">
        <v>1188</v>
      </c>
      <c r="N704" s="103">
        <v>27371</v>
      </c>
      <c r="O704" s="104"/>
      <c r="P704" s="105"/>
      <c r="Q704" s="105"/>
      <c r="S704" s="135"/>
      <c r="U704" s="136"/>
    </row>
    <row r="705" spans="1:21" ht="15" x14ac:dyDescent="0.25">
      <c r="A705" s="97">
        <v>484</v>
      </c>
      <c r="B705" s="98">
        <v>484035307</v>
      </c>
      <c r="C705" s="99" t="s">
        <v>538</v>
      </c>
      <c r="D705" s="98">
        <v>35</v>
      </c>
      <c r="E705" s="99" t="s">
        <v>68</v>
      </c>
      <c r="F705" s="98">
        <v>307</v>
      </c>
      <c r="G705" s="99" t="s">
        <v>340</v>
      </c>
      <c r="H705" s="100">
        <v>0.34</v>
      </c>
      <c r="I705" s="101"/>
      <c r="J705" s="102">
        <v>16240</v>
      </c>
      <c r="K705" s="102">
        <v>6240</v>
      </c>
      <c r="L705" s="102">
        <v>0</v>
      </c>
      <c r="M705" s="102">
        <v>1188</v>
      </c>
      <c r="N705" s="103">
        <v>23668</v>
      </c>
      <c r="O705" s="104"/>
      <c r="P705" s="105"/>
      <c r="Q705" s="105"/>
      <c r="S705" s="135"/>
      <c r="U705" s="136"/>
    </row>
    <row r="706" spans="1:21" ht="15" x14ac:dyDescent="0.25">
      <c r="A706" s="97">
        <v>484</v>
      </c>
      <c r="B706" s="98">
        <v>484035308</v>
      </c>
      <c r="C706" s="99" t="s">
        <v>538</v>
      </c>
      <c r="D706" s="98">
        <v>35</v>
      </c>
      <c r="E706" s="99" t="s">
        <v>68</v>
      </c>
      <c r="F706" s="98">
        <v>308</v>
      </c>
      <c r="G706" s="99" t="s">
        <v>341</v>
      </c>
      <c r="H706" s="100">
        <v>1</v>
      </c>
      <c r="I706" s="101"/>
      <c r="J706" s="102">
        <v>18112</v>
      </c>
      <c r="K706" s="102">
        <v>7015</v>
      </c>
      <c r="L706" s="102">
        <v>0</v>
      </c>
      <c r="M706" s="102">
        <v>1188</v>
      </c>
      <c r="N706" s="103">
        <v>26315</v>
      </c>
      <c r="O706" s="104"/>
      <c r="P706" s="105"/>
      <c r="Q706" s="105"/>
      <c r="S706" s="135"/>
      <c r="U706" s="136"/>
    </row>
    <row r="707" spans="1:21" ht="15" x14ac:dyDescent="0.25">
      <c r="A707" s="97">
        <v>485</v>
      </c>
      <c r="B707" s="98">
        <v>485258030</v>
      </c>
      <c r="C707" s="99" t="s">
        <v>539</v>
      </c>
      <c r="D707" s="98">
        <v>258</v>
      </c>
      <c r="E707" s="99" t="s">
        <v>291</v>
      </c>
      <c r="F707" s="98">
        <v>30</v>
      </c>
      <c r="G707" s="99" t="s">
        <v>63</v>
      </c>
      <c r="H707" s="100">
        <v>2</v>
      </c>
      <c r="I707" s="101"/>
      <c r="J707" s="102">
        <v>14041</v>
      </c>
      <c r="K707" s="102">
        <v>4064</v>
      </c>
      <c r="L707" s="102">
        <v>0</v>
      </c>
      <c r="M707" s="102">
        <v>1188</v>
      </c>
      <c r="N707" s="103">
        <v>19293</v>
      </c>
      <c r="O707" s="104"/>
      <c r="P707" s="105"/>
      <c r="Q707" s="105"/>
      <c r="S707" s="135"/>
      <c r="U707" s="136"/>
    </row>
    <row r="708" spans="1:21" ht="15" x14ac:dyDescent="0.25">
      <c r="A708" s="97">
        <v>485</v>
      </c>
      <c r="B708" s="98">
        <v>485258079</v>
      </c>
      <c r="C708" s="99" t="s">
        <v>539</v>
      </c>
      <c r="D708" s="98">
        <v>258</v>
      </c>
      <c r="E708" s="99" t="s">
        <v>291</v>
      </c>
      <c r="F708" s="98">
        <v>79</v>
      </c>
      <c r="G708" s="99" t="s">
        <v>112</v>
      </c>
      <c r="H708" s="100">
        <v>2</v>
      </c>
      <c r="I708" s="101"/>
      <c r="J708" s="102">
        <v>15482</v>
      </c>
      <c r="K708" s="102">
        <v>263</v>
      </c>
      <c r="L708" s="102">
        <v>0</v>
      </c>
      <c r="M708" s="102">
        <v>1188</v>
      </c>
      <c r="N708" s="103">
        <v>16933</v>
      </c>
      <c r="O708" s="104"/>
      <c r="P708" s="105"/>
      <c r="Q708" s="105"/>
      <c r="S708" s="135"/>
      <c r="U708" s="136"/>
    </row>
    <row r="709" spans="1:21" ht="15" x14ac:dyDescent="0.25">
      <c r="A709" s="97">
        <v>485</v>
      </c>
      <c r="B709" s="98">
        <v>485258107</v>
      </c>
      <c r="C709" s="99" t="s">
        <v>539</v>
      </c>
      <c r="D709" s="98">
        <v>258</v>
      </c>
      <c r="E709" s="99" t="s">
        <v>291</v>
      </c>
      <c r="F709" s="98">
        <v>107</v>
      </c>
      <c r="G709" s="99" t="s">
        <v>140</v>
      </c>
      <c r="H709" s="100">
        <v>1</v>
      </c>
      <c r="I709" s="101"/>
      <c r="J709" s="102">
        <v>12565</v>
      </c>
      <c r="K709" s="102">
        <v>4022</v>
      </c>
      <c r="L709" s="102">
        <v>0</v>
      </c>
      <c r="M709" s="102">
        <v>1188</v>
      </c>
      <c r="N709" s="103">
        <v>17775</v>
      </c>
      <c r="O709" s="104"/>
      <c r="P709" s="105"/>
      <c r="Q709" s="105"/>
      <c r="S709" s="135"/>
      <c r="U709" s="136"/>
    </row>
    <row r="710" spans="1:21" ht="15" x14ac:dyDescent="0.25">
      <c r="A710" s="97">
        <v>485</v>
      </c>
      <c r="B710" s="98">
        <v>485258128</v>
      </c>
      <c r="C710" s="99" t="s">
        <v>539</v>
      </c>
      <c r="D710" s="98">
        <v>258</v>
      </c>
      <c r="E710" s="99" t="s">
        <v>291</v>
      </c>
      <c r="F710" s="98">
        <v>128</v>
      </c>
      <c r="G710" s="99" t="s">
        <v>161</v>
      </c>
      <c r="H710" s="100">
        <v>1</v>
      </c>
      <c r="I710" s="101"/>
      <c r="J710" s="102">
        <v>19729</v>
      </c>
      <c r="K710" s="102">
        <v>1114</v>
      </c>
      <c r="L710" s="102">
        <v>0</v>
      </c>
      <c r="M710" s="102">
        <v>1188</v>
      </c>
      <c r="N710" s="103">
        <v>22031</v>
      </c>
      <c r="O710" s="104"/>
      <c r="P710" s="105"/>
      <c r="Q710" s="105"/>
      <c r="S710" s="135"/>
      <c r="U710" s="136"/>
    </row>
    <row r="711" spans="1:21" ht="15" x14ac:dyDescent="0.25">
      <c r="A711" s="97">
        <v>485</v>
      </c>
      <c r="B711" s="98">
        <v>485258149</v>
      </c>
      <c r="C711" s="99" t="s">
        <v>539</v>
      </c>
      <c r="D711" s="98">
        <v>258</v>
      </c>
      <c r="E711" s="99" t="s">
        <v>291</v>
      </c>
      <c r="F711" s="98">
        <v>149</v>
      </c>
      <c r="G711" s="99" t="s">
        <v>182</v>
      </c>
      <c r="H711" s="100">
        <v>1.1200000000000001</v>
      </c>
      <c r="I711" s="101"/>
      <c r="J711" s="102">
        <v>20347</v>
      </c>
      <c r="K711" s="102">
        <v>146</v>
      </c>
      <c r="L711" s="102">
        <v>0</v>
      </c>
      <c r="M711" s="102">
        <v>1188</v>
      </c>
      <c r="N711" s="103">
        <v>21681</v>
      </c>
      <c r="O711" s="104"/>
      <c r="P711" s="105"/>
      <c r="Q711" s="105"/>
      <c r="S711" s="135"/>
      <c r="U711" s="136"/>
    </row>
    <row r="712" spans="1:21" ht="15" x14ac:dyDescent="0.25">
      <c r="A712" s="97">
        <v>485</v>
      </c>
      <c r="B712" s="98">
        <v>485258163</v>
      </c>
      <c r="C712" s="99" t="s">
        <v>539</v>
      </c>
      <c r="D712" s="98">
        <v>258</v>
      </c>
      <c r="E712" s="99" t="s">
        <v>291</v>
      </c>
      <c r="F712" s="98">
        <v>163</v>
      </c>
      <c r="G712" s="99" t="s">
        <v>196</v>
      </c>
      <c r="H712" s="100">
        <v>17.66</v>
      </c>
      <c r="I712" s="101"/>
      <c r="J712" s="102">
        <v>16871</v>
      </c>
      <c r="K712" s="102">
        <v>79</v>
      </c>
      <c r="L712" s="102">
        <v>0</v>
      </c>
      <c r="M712" s="102">
        <v>1188</v>
      </c>
      <c r="N712" s="103">
        <v>18138</v>
      </c>
      <c r="O712" s="104"/>
      <c r="P712" s="105"/>
      <c r="Q712" s="105"/>
      <c r="S712" s="135"/>
      <c r="U712" s="136"/>
    </row>
    <row r="713" spans="1:21" ht="15" x14ac:dyDescent="0.25">
      <c r="A713" s="97">
        <v>485</v>
      </c>
      <c r="B713" s="98">
        <v>485258229</v>
      </c>
      <c r="C713" s="99" t="s">
        <v>539</v>
      </c>
      <c r="D713" s="98">
        <v>258</v>
      </c>
      <c r="E713" s="99" t="s">
        <v>291</v>
      </c>
      <c r="F713" s="98">
        <v>229</v>
      </c>
      <c r="G713" s="99" t="s">
        <v>262</v>
      </c>
      <c r="H713" s="100">
        <v>12.98</v>
      </c>
      <c r="I713" s="101"/>
      <c r="J713" s="102">
        <v>17021</v>
      </c>
      <c r="K713" s="102">
        <v>1706</v>
      </c>
      <c r="L713" s="102">
        <v>0</v>
      </c>
      <c r="M713" s="102">
        <v>1188</v>
      </c>
      <c r="N713" s="103">
        <v>19915</v>
      </c>
      <c r="O713" s="104"/>
      <c r="P713" s="105"/>
      <c r="Q713" s="105"/>
      <c r="S713" s="135"/>
      <c r="U713" s="136"/>
    </row>
    <row r="714" spans="1:21" ht="15" x14ac:dyDescent="0.25">
      <c r="A714" s="97">
        <v>485</v>
      </c>
      <c r="B714" s="98">
        <v>485258258</v>
      </c>
      <c r="C714" s="99" t="s">
        <v>539</v>
      </c>
      <c r="D714" s="98">
        <v>258</v>
      </c>
      <c r="E714" s="99" t="s">
        <v>291</v>
      </c>
      <c r="F714" s="98">
        <v>258</v>
      </c>
      <c r="G714" s="99" t="s">
        <v>291</v>
      </c>
      <c r="H714" s="100">
        <v>436.85</v>
      </c>
      <c r="I714" s="101"/>
      <c r="J714" s="102">
        <v>16194</v>
      </c>
      <c r="K714" s="102">
        <v>3623</v>
      </c>
      <c r="L714" s="102">
        <v>0</v>
      </c>
      <c r="M714" s="102">
        <v>1188</v>
      </c>
      <c r="N714" s="103">
        <v>21005</v>
      </c>
      <c r="O714" s="104"/>
      <c r="P714" s="105"/>
      <c r="Q714" s="105"/>
      <c r="S714" s="135"/>
      <c r="U714" s="136"/>
    </row>
    <row r="715" spans="1:21" ht="15" x14ac:dyDescent="0.25">
      <c r="A715" s="97">
        <v>485</v>
      </c>
      <c r="B715" s="98">
        <v>485258291</v>
      </c>
      <c r="C715" s="99" t="s">
        <v>539</v>
      </c>
      <c r="D715" s="98">
        <v>258</v>
      </c>
      <c r="E715" s="99" t="s">
        <v>291</v>
      </c>
      <c r="F715" s="98">
        <v>291</v>
      </c>
      <c r="G715" s="99" t="s">
        <v>324</v>
      </c>
      <c r="H715" s="100">
        <v>4</v>
      </c>
      <c r="I715" s="101"/>
      <c r="J715" s="102">
        <v>17066</v>
      </c>
      <c r="K715" s="102">
        <v>6941</v>
      </c>
      <c r="L715" s="102">
        <v>0</v>
      </c>
      <c r="M715" s="102">
        <v>1188</v>
      </c>
      <c r="N715" s="103">
        <v>25195</v>
      </c>
      <c r="O715" s="104"/>
      <c r="P715" s="105"/>
      <c r="Q715" s="105"/>
      <c r="S715" s="135"/>
      <c r="U715" s="136"/>
    </row>
    <row r="716" spans="1:21" ht="15" x14ac:dyDescent="0.25">
      <c r="A716" s="97">
        <v>485</v>
      </c>
      <c r="B716" s="98">
        <v>485258295</v>
      </c>
      <c r="C716" s="99" t="s">
        <v>539</v>
      </c>
      <c r="D716" s="98">
        <v>258</v>
      </c>
      <c r="E716" s="99" t="s">
        <v>291</v>
      </c>
      <c r="F716" s="98">
        <v>295</v>
      </c>
      <c r="G716" s="99" t="s">
        <v>328</v>
      </c>
      <c r="H716" s="100">
        <v>1</v>
      </c>
      <c r="I716" s="101"/>
      <c r="J716" s="102">
        <v>17447</v>
      </c>
      <c r="K716" s="102">
        <v>8611</v>
      </c>
      <c r="L716" s="102">
        <v>0</v>
      </c>
      <c r="M716" s="102">
        <v>1188</v>
      </c>
      <c r="N716" s="103">
        <v>27246</v>
      </c>
      <c r="O716" s="104"/>
      <c r="P716" s="105"/>
      <c r="Q716" s="105"/>
      <c r="S716" s="135"/>
      <c r="U716" s="136"/>
    </row>
    <row r="717" spans="1:21" ht="15" x14ac:dyDescent="0.25">
      <c r="A717" s="97">
        <v>486</v>
      </c>
      <c r="B717" s="98">
        <v>486348151</v>
      </c>
      <c r="C717" s="99" t="s">
        <v>540</v>
      </c>
      <c r="D717" s="98">
        <v>348</v>
      </c>
      <c r="E717" s="99" t="s">
        <v>381</v>
      </c>
      <c r="F717" s="98">
        <v>151</v>
      </c>
      <c r="G717" s="99" t="s">
        <v>184</v>
      </c>
      <c r="H717" s="100">
        <v>1</v>
      </c>
      <c r="I717" s="101"/>
      <c r="J717" s="102">
        <v>17296</v>
      </c>
      <c r="K717" s="102">
        <v>2058</v>
      </c>
      <c r="L717" s="102">
        <v>0</v>
      </c>
      <c r="M717" s="102">
        <v>1188</v>
      </c>
      <c r="N717" s="103">
        <v>20542</v>
      </c>
      <c r="O717" s="104"/>
      <c r="P717" s="105"/>
      <c r="Q717" s="105"/>
      <c r="S717" s="135"/>
      <c r="U717" s="136"/>
    </row>
    <row r="718" spans="1:21" ht="15" x14ac:dyDescent="0.25">
      <c r="A718" s="97">
        <v>486</v>
      </c>
      <c r="B718" s="98">
        <v>486348153</v>
      </c>
      <c r="C718" s="99" t="s">
        <v>540</v>
      </c>
      <c r="D718" s="98">
        <v>348</v>
      </c>
      <c r="E718" s="99" t="s">
        <v>381</v>
      </c>
      <c r="F718" s="98">
        <v>153</v>
      </c>
      <c r="G718" s="99" t="s">
        <v>186</v>
      </c>
      <c r="H718" s="100">
        <v>1</v>
      </c>
      <c r="I718" s="101"/>
      <c r="J718" s="102">
        <v>10664</v>
      </c>
      <c r="K718" s="102">
        <v>20</v>
      </c>
      <c r="L718" s="102">
        <v>0</v>
      </c>
      <c r="M718" s="102">
        <v>1188</v>
      </c>
      <c r="N718" s="103">
        <v>11872</v>
      </c>
      <c r="O718" s="104"/>
      <c r="P718" s="105"/>
      <c r="Q718" s="105"/>
      <c r="S718" s="135"/>
      <c r="U718" s="136"/>
    </row>
    <row r="719" spans="1:21" ht="15" x14ac:dyDescent="0.25">
      <c r="A719" s="97">
        <v>486</v>
      </c>
      <c r="B719" s="98">
        <v>486348214</v>
      </c>
      <c r="C719" s="99" t="s">
        <v>540</v>
      </c>
      <c r="D719" s="98">
        <v>348</v>
      </c>
      <c r="E719" s="99" t="s">
        <v>381</v>
      </c>
      <c r="F719" s="98">
        <v>214</v>
      </c>
      <c r="G719" s="99" t="s">
        <v>247</v>
      </c>
      <c r="H719" s="100">
        <v>1</v>
      </c>
      <c r="I719" s="101"/>
      <c r="J719" s="102">
        <v>14481</v>
      </c>
      <c r="K719" s="102">
        <v>1686</v>
      </c>
      <c r="L719" s="102">
        <v>0</v>
      </c>
      <c r="M719" s="102">
        <v>1188</v>
      </c>
      <c r="N719" s="103">
        <v>17355</v>
      </c>
      <c r="O719" s="104"/>
      <c r="P719" s="105"/>
      <c r="Q719" s="105"/>
      <c r="S719" s="135"/>
      <c r="U719" s="136"/>
    </row>
    <row r="720" spans="1:21" ht="15" x14ac:dyDescent="0.25">
      <c r="A720" s="97">
        <v>486</v>
      </c>
      <c r="B720" s="98">
        <v>486348271</v>
      </c>
      <c r="C720" s="99" t="s">
        <v>540</v>
      </c>
      <c r="D720" s="98">
        <v>348</v>
      </c>
      <c r="E720" s="99" t="s">
        <v>381</v>
      </c>
      <c r="F720" s="98">
        <v>271</v>
      </c>
      <c r="G720" s="99" t="s">
        <v>304</v>
      </c>
      <c r="H720" s="100">
        <v>3</v>
      </c>
      <c r="I720" s="101"/>
      <c r="J720" s="102">
        <v>15361</v>
      </c>
      <c r="K720" s="102">
        <v>4694</v>
      </c>
      <c r="L720" s="102">
        <v>0</v>
      </c>
      <c r="M720" s="102">
        <v>1188</v>
      </c>
      <c r="N720" s="103">
        <v>21243</v>
      </c>
      <c r="O720" s="104"/>
      <c r="P720" s="105"/>
      <c r="Q720" s="105"/>
      <c r="S720" s="135"/>
      <c r="U720" s="136"/>
    </row>
    <row r="721" spans="1:21" ht="15" x14ac:dyDescent="0.25">
      <c r="A721" s="97">
        <v>486</v>
      </c>
      <c r="B721" s="98">
        <v>486348277</v>
      </c>
      <c r="C721" s="99" t="s">
        <v>540</v>
      </c>
      <c r="D721" s="98">
        <v>348</v>
      </c>
      <c r="E721" s="99" t="s">
        <v>381</v>
      </c>
      <c r="F721" s="98">
        <v>277</v>
      </c>
      <c r="G721" s="99" t="s">
        <v>310</v>
      </c>
      <c r="H721" s="100">
        <v>6.44</v>
      </c>
      <c r="I721" s="101"/>
      <c r="J721" s="102">
        <v>18939</v>
      </c>
      <c r="K721" s="102">
        <v>55</v>
      </c>
      <c r="L721" s="102">
        <v>0</v>
      </c>
      <c r="M721" s="102">
        <v>1188</v>
      </c>
      <c r="N721" s="103">
        <v>20182</v>
      </c>
      <c r="O721" s="104"/>
      <c r="P721" s="105"/>
      <c r="Q721" s="105"/>
      <c r="S721" s="135"/>
      <c r="U721" s="136"/>
    </row>
    <row r="722" spans="1:21" ht="15" x14ac:dyDescent="0.25">
      <c r="A722" s="97">
        <v>486</v>
      </c>
      <c r="B722" s="98">
        <v>486348316</v>
      </c>
      <c r="C722" s="99" t="s">
        <v>540</v>
      </c>
      <c r="D722" s="98">
        <v>348</v>
      </c>
      <c r="E722" s="99" t="s">
        <v>381</v>
      </c>
      <c r="F722" s="98">
        <v>316</v>
      </c>
      <c r="G722" s="99" t="s">
        <v>349</v>
      </c>
      <c r="H722" s="100">
        <v>4</v>
      </c>
      <c r="I722" s="101"/>
      <c r="J722" s="102">
        <v>17520</v>
      </c>
      <c r="K722" s="102">
        <v>669</v>
      </c>
      <c r="L722" s="102">
        <v>0</v>
      </c>
      <c r="M722" s="102">
        <v>1188</v>
      </c>
      <c r="N722" s="103">
        <v>19377</v>
      </c>
      <c r="O722" s="104"/>
      <c r="P722" s="105"/>
      <c r="Q722" s="105"/>
      <c r="S722" s="135"/>
      <c r="U722" s="136"/>
    </row>
    <row r="723" spans="1:21" ht="15" x14ac:dyDescent="0.25">
      <c r="A723" s="97">
        <v>486</v>
      </c>
      <c r="B723" s="98">
        <v>486348322</v>
      </c>
      <c r="C723" s="99" t="s">
        <v>540</v>
      </c>
      <c r="D723" s="98">
        <v>348</v>
      </c>
      <c r="E723" s="99" t="s">
        <v>381</v>
      </c>
      <c r="F723" s="98">
        <v>322</v>
      </c>
      <c r="G723" s="99" t="s">
        <v>355</v>
      </c>
      <c r="H723" s="100">
        <v>0.5</v>
      </c>
      <c r="I723" s="101"/>
      <c r="J723" s="102">
        <v>14223</v>
      </c>
      <c r="K723" s="102">
        <v>5656</v>
      </c>
      <c r="L723" s="102">
        <v>0</v>
      </c>
      <c r="M723" s="102">
        <v>1188</v>
      </c>
      <c r="N723" s="103">
        <v>21067</v>
      </c>
      <c r="O723" s="104"/>
      <c r="P723" s="105"/>
      <c r="Q723" s="105"/>
      <c r="S723" s="135"/>
      <c r="U723" s="136"/>
    </row>
    <row r="724" spans="1:21" ht="15" x14ac:dyDescent="0.25">
      <c r="A724" s="97">
        <v>486</v>
      </c>
      <c r="B724" s="98">
        <v>486348348</v>
      </c>
      <c r="C724" s="99" t="s">
        <v>540</v>
      </c>
      <c r="D724" s="98">
        <v>348</v>
      </c>
      <c r="E724" s="99" t="s">
        <v>381</v>
      </c>
      <c r="F724" s="98">
        <v>348</v>
      </c>
      <c r="G724" s="99" t="s">
        <v>381</v>
      </c>
      <c r="H724" s="100">
        <v>641.46</v>
      </c>
      <c r="I724" s="101"/>
      <c r="J724" s="102">
        <v>18529</v>
      </c>
      <c r="K724" s="102">
        <v>242</v>
      </c>
      <c r="L724" s="102">
        <v>1093.3452657596329</v>
      </c>
      <c r="M724" s="102">
        <v>1188</v>
      </c>
      <c r="N724" s="103">
        <v>21052.345265759632</v>
      </c>
      <c r="O724" s="104"/>
      <c r="P724" s="105"/>
      <c r="Q724" s="105"/>
      <c r="S724" s="135"/>
      <c r="U724" s="136"/>
    </row>
    <row r="725" spans="1:21" ht="15" x14ac:dyDescent="0.25">
      <c r="A725" s="97">
        <v>486</v>
      </c>
      <c r="B725" s="98">
        <v>486348710</v>
      </c>
      <c r="C725" s="99" t="s">
        <v>540</v>
      </c>
      <c r="D725" s="98">
        <v>348</v>
      </c>
      <c r="E725" s="99" t="s">
        <v>381</v>
      </c>
      <c r="F725" s="98">
        <v>710</v>
      </c>
      <c r="G725" s="99" t="s">
        <v>420</v>
      </c>
      <c r="H725" s="100">
        <v>0.33</v>
      </c>
      <c r="I725" s="101"/>
      <c r="J725" s="102">
        <v>12695</v>
      </c>
      <c r="K725" s="102">
        <v>5988</v>
      </c>
      <c r="L725" s="102">
        <v>0</v>
      </c>
      <c r="M725" s="102">
        <v>1188</v>
      </c>
      <c r="N725" s="103">
        <v>19871</v>
      </c>
      <c r="O725" s="104"/>
      <c r="P725" s="105"/>
      <c r="Q725" s="105"/>
      <c r="S725" s="135"/>
      <c r="U725" s="136"/>
    </row>
    <row r="726" spans="1:21" ht="15" x14ac:dyDescent="0.25">
      <c r="A726" s="97">
        <v>486</v>
      </c>
      <c r="B726" s="98">
        <v>486348753</v>
      </c>
      <c r="C726" s="99" t="s">
        <v>540</v>
      </c>
      <c r="D726" s="98">
        <v>348</v>
      </c>
      <c r="E726" s="99" t="s">
        <v>381</v>
      </c>
      <c r="F726" s="98">
        <v>753</v>
      </c>
      <c r="G726" s="99" t="s">
        <v>432</v>
      </c>
      <c r="H726" s="100">
        <v>1</v>
      </c>
      <c r="I726" s="101"/>
      <c r="J726" s="102">
        <v>10664</v>
      </c>
      <c r="K726" s="102">
        <v>2824</v>
      </c>
      <c r="L726" s="102">
        <v>0</v>
      </c>
      <c r="M726" s="102">
        <v>1188</v>
      </c>
      <c r="N726" s="103">
        <v>14676</v>
      </c>
      <c r="O726" s="104"/>
      <c r="P726" s="105"/>
      <c r="Q726" s="105"/>
      <c r="S726" s="135"/>
      <c r="U726" s="136"/>
    </row>
    <row r="727" spans="1:21" ht="15" x14ac:dyDescent="0.25">
      <c r="A727" s="97">
        <v>486</v>
      </c>
      <c r="B727" s="98">
        <v>486348767</v>
      </c>
      <c r="C727" s="99" t="s">
        <v>540</v>
      </c>
      <c r="D727" s="98">
        <v>348</v>
      </c>
      <c r="E727" s="99" t="s">
        <v>381</v>
      </c>
      <c r="F727" s="98">
        <v>767</v>
      </c>
      <c r="G727" s="99" t="s">
        <v>438</v>
      </c>
      <c r="H727" s="100">
        <v>5.5600000000000005</v>
      </c>
      <c r="I727" s="101"/>
      <c r="J727" s="102">
        <v>18014</v>
      </c>
      <c r="K727" s="102">
        <v>1275</v>
      </c>
      <c r="L727" s="102">
        <v>0</v>
      </c>
      <c r="M727" s="102">
        <v>1188</v>
      </c>
      <c r="N727" s="103">
        <v>20477</v>
      </c>
      <c r="O727" s="104"/>
      <c r="P727" s="105"/>
      <c r="Q727" s="105"/>
      <c r="S727" s="135"/>
      <c r="U727" s="136"/>
    </row>
    <row r="728" spans="1:21" ht="15" x14ac:dyDescent="0.25">
      <c r="A728" s="97">
        <v>486</v>
      </c>
      <c r="B728" s="98">
        <v>486348775</v>
      </c>
      <c r="C728" s="99" t="s">
        <v>540</v>
      </c>
      <c r="D728" s="98">
        <v>348</v>
      </c>
      <c r="E728" s="99" t="s">
        <v>381</v>
      </c>
      <c r="F728" s="98">
        <v>775</v>
      </c>
      <c r="G728" s="99" t="s">
        <v>442</v>
      </c>
      <c r="H728" s="100">
        <v>1</v>
      </c>
      <c r="I728" s="101"/>
      <c r="J728" s="102">
        <v>14187</v>
      </c>
      <c r="K728" s="102">
        <v>3688</v>
      </c>
      <c r="L728" s="102">
        <v>0</v>
      </c>
      <c r="M728" s="102">
        <v>1188</v>
      </c>
      <c r="N728" s="103">
        <v>19063</v>
      </c>
      <c r="O728" s="104"/>
      <c r="P728" s="105"/>
      <c r="Q728" s="105"/>
      <c r="S728" s="135"/>
      <c r="U728" s="136"/>
    </row>
    <row r="729" spans="1:21" ht="15" x14ac:dyDescent="0.25">
      <c r="A729" s="97">
        <v>487</v>
      </c>
      <c r="B729" s="98">
        <v>487049010</v>
      </c>
      <c r="C729" s="99" t="s">
        <v>541</v>
      </c>
      <c r="D729" s="98">
        <v>49</v>
      </c>
      <c r="E729" s="99" t="s">
        <v>82</v>
      </c>
      <c r="F729" s="98">
        <v>10</v>
      </c>
      <c r="G729" s="99" t="s">
        <v>43</v>
      </c>
      <c r="H729" s="100">
        <v>3</v>
      </c>
      <c r="I729" s="101"/>
      <c r="J729" s="102">
        <v>16757</v>
      </c>
      <c r="K729" s="102">
        <v>8026</v>
      </c>
      <c r="L729" s="102">
        <v>0</v>
      </c>
      <c r="M729" s="102">
        <v>1188</v>
      </c>
      <c r="N729" s="103">
        <v>25971</v>
      </c>
      <c r="O729" s="104"/>
      <c r="P729" s="105"/>
      <c r="Q729" s="105"/>
      <c r="S729" s="135"/>
      <c r="U729" s="136"/>
    </row>
    <row r="730" spans="1:21" ht="15" x14ac:dyDescent="0.25">
      <c r="A730" s="97">
        <v>487</v>
      </c>
      <c r="B730" s="98">
        <v>487049018</v>
      </c>
      <c r="C730" s="99" t="s">
        <v>541</v>
      </c>
      <c r="D730" s="98">
        <v>49</v>
      </c>
      <c r="E730" s="99" t="s">
        <v>82</v>
      </c>
      <c r="F730" s="98">
        <v>18</v>
      </c>
      <c r="G730" s="99" t="s">
        <v>51</v>
      </c>
      <c r="H730" s="100">
        <v>1</v>
      </c>
      <c r="I730" s="101"/>
      <c r="J730" s="102">
        <v>13684</v>
      </c>
      <c r="K730" s="102">
        <v>6526</v>
      </c>
      <c r="L730" s="102">
        <v>0</v>
      </c>
      <c r="M730" s="102">
        <v>1188</v>
      </c>
      <c r="N730" s="103">
        <v>21398</v>
      </c>
      <c r="O730" s="104"/>
      <c r="P730" s="105"/>
      <c r="Q730" s="105"/>
      <c r="S730" s="135"/>
      <c r="U730" s="136"/>
    </row>
    <row r="731" spans="1:21" ht="15" x14ac:dyDescent="0.25">
      <c r="A731" s="97">
        <v>487</v>
      </c>
      <c r="B731" s="98">
        <v>487049031</v>
      </c>
      <c r="C731" s="99" t="s">
        <v>541</v>
      </c>
      <c r="D731" s="98">
        <v>49</v>
      </c>
      <c r="E731" s="99" t="s">
        <v>82</v>
      </c>
      <c r="F731" s="98">
        <v>31</v>
      </c>
      <c r="G731" s="99" t="s">
        <v>64</v>
      </c>
      <c r="H731" s="100">
        <v>1</v>
      </c>
      <c r="I731" s="101"/>
      <c r="J731" s="102">
        <v>16952</v>
      </c>
      <c r="K731" s="102">
        <v>7149</v>
      </c>
      <c r="L731" s="102">
        <v>0</v>
      </c>
      <c r="M731" s="102">
        <v>1188</v>
      </c>
      <c r="N731" s="103">
        <v>25289</v>
      </c>
      <c r="O731" s="104"/>
      <c r="P731" s="105"/>
      <c r="Q731" s="105"/>
      <c r="S731" s="135"/>
      <c r="U731" s="136"/>
    </row>
    <row r="732" spans="1:21" ht="15" x14ac:dyDescent="0.25">
      <c r="A732" s="97">
        <v>487</v>
      </c>
      <c r="B732" s="98">
        <v>487049035</v>
      </c>
      <c r="C732" s="99" t="s">
        <v>541</v>
      </c>
      <c r="D732" s="98">
        <v>49</v>
      </c>
      <c r="E732" s="99" t="s">
        <v>82</v>
      </c>
      <c r="F732" s="98">
        <v>35</v>
      </c>
      <c r="G732" s="99" t="s">
        <v>68</v>
      </c>
      <c r="H732" s="100">
        <v>6.72</v>
      </c>
      <c r="I732" s="101"/>
      <c r="J732" s="102">
        <v>18384</v>
      </c>
      <c r="K732" s="102">
        <v>7072</v>
      </c>
      <c r="L732" s="102">
        <v>0</v>
      </c>
      <c r="M732" s="102">
        <v>1188</v>
      </c>
      <c r="N732" s="103">
        <v>26644</v>
      </c>
      <c r="O732" s="104"/>
      <c r="P732" s="105"/>
      <c r="Q732" s="105"/>
      <c r="S732" s="135"/>
      <c r="U732" s="136"/>
    </row>
    <row r="733" spans="1:21" ht="15" x14ac:dyDescent="0.25">
      <c r="A733" s="97">
        <v>487</v>
      </c>
      <c r="B733" s="98">
        <v>487049044</v>
      </c>
      <c r="C733" s="99" t="s">
        <v>541</v>
      </c>
      <c r="D733" s="98">
        <v>49</v>
      </c>
      <c r="E733" s="99" t="s">
        <v>82</v>
      </c>
      <c r="F733" s="98">
        <v>44</v>
      </c>
      <c r="G733" s="99" t="s">
        <v>77</v>
      </c>
      <c r="H733" s="100">
        <v>4</v>
      </c>
      <c r="I733" s="101"/>
      <c r="J733" s="102">
        <v>18730</v>
      </c>
      <c r="K733" s="102">
        <v>0</v>
      </c>
      <c r="L733" s="102">
        <v>0</v>
      </c>
      <c r="M733" s="102">
        <v>1188</v>
      </c>
      <c r="N733" s="103">
        <v>19918</v>
      </c>
      <c r="O733" s="104"/>
      <c r="P733" s="105"/>
      <c r="Q733" s="105"/>
      <c r="S733" s="135"/>
      <c r="U733" s="136"/>
    </row>
    <row r="734" spans="1:21" ht="15" x14ac:dyDescent="0.25">
      <c r="A734" s="97">
        <v>487</v>
      </c>
      <c r="B734" s="98">
        <v>487049048</v>
      </c>
      <c r="C734" s="99" t="s">
        <v>541</v>
      </c>
      <c r="D734" s="98">
        <v>49</v>
      </c>
      <c r="E734" s="99" t="s">
        <v>82</v>
      </c>
      <c r="F734" s="98">
        <v>48</v>
      </c>
      <c r="G734" s="99" t="s">
        <v>81</v>
      </c>
      <c r="H734" s="100">
        <v>1</v>
      </c>
      <c r="I734" s="101"/>
      <c r="J734" s="102">
        <v>13918</v>
      </c>
      <c r="K734" s="102">
        <v>10945</v>
      </c>
      <c r="L734" s="102">
        <v>0</v>
      </c>
      <c r="M734" s="102">
        <v>1188</v>
      </c>
      <c r="N734" s="103">
        <v>26051</v>
      </c>
      <c r="O734" s="104"/>
      <c r="P734" s="105"/>
      <c r="Q734" s="105"/>
      <c r="S734" s="135"/>
      <c r="U734" s="136"/>
    </row>
    <row r="735" spans="1:21" ht="15" x14ac:dyDescent="0.25">
      <c r="A735" s="97">
        <v>487</v>
      </c>
      <c r="B735" s="98">
        <v>487049049</v>
      </c>
      <c r="C735" s="99" t="s">
        <v>541</v>
      </c>
      <c r="D735" s="98">
        <v>49</v>
      </c>
      <c r="E735" s="99" t="s">
        <v>82</v>
      </c>
      <c r="F735" s="98">
        <v>49</v>
      </c>
      <c r="G735" s="99" t="s">
        <v>82</v>
      </c>
      <c r="H735" s="100">
        <v>38.290000000000006</v>
      </c>
      <c r="I735" s="101"/>
      <c r="J735" s="102">
        <v>18272</v>
      </c>
      <c r="K735" s="102">
        <v>24725</v>
      </c>
      <c r="L735" s="102">
        <v>0</v>
      </c>
      <c r="M735" s="102">
        <v>1188</v>
      </c>
      <c r="N735" s="103">
        <v>44185</v>
      </c>
      <c r="O735" s="104"/>
      <c r="P735" s="105"/>
      <c r="Q735" s="105"/>
      <c r="S735" s="135"/>
      <c r="U735" s="136"/>
    </row>
    <row r="736" spans="1:21" ht="15" x14ac:dyDescent="0.25">
      <c r="A736" s="97">
        <v>487</v>
      </c>
      <c r="B736" s="98">
        <v>487049057</v>
      </c>
      <c r="C736" s="99" t="s">
        <v>541</v>
      </c>
      <c r="D736" s="98">
        <v>49</v>
      </c>
      <c r="E736" s="99" t="s">
        <v>82</v>
      </c>
      <c r="F736" s="98">
        <v>57</v>
      </c>
      <c r="G736" s="99" t="s">
        <v>90</v>
      </c>
      <c r="H736" s="100">
        <v>8.43</v>
      </c>
      <c r="I736" s="101"/>
      <c r="J736" s="102">
        <v>18003</v>
      </c>
      <c r="K736" s="102">
        <v>413</v>
      </c>
      <c r="L736" s="102">
        <v>0</v>
      </c>
      <c r="M736" s="102">
        <v>1188</v>
      </c>
      <c r="N736" s="103">
        <v>19604</v>
      </c>
      <c r="O736" s="104"/>
      <c r="P736" s="105"/>
      <c r="Q736" s="105"/>
      <c r="S736" s="135"/>
      <c r="U736" s="136"/>
    </row>
    <row r="737" spans="1:21" ht="15" x14ac:dyDescent="0.25">
      <c r="A737" s="97">
        <v>487</v>
      </c>
      <c r="B737" s="98">
        <v>487049079</v>
      </c>
      <c r="C737" s="99" t="s">
        <v>541</v>
      </c>
      <c r="D737" s="98">
        <v>49</v>
      </c>
      <c r="E737" s="99" t="s">
        <v>82</v>
      </c>
      <c r="F737" s="98">
        <v>79</v>
      </c>
      <c r="G737" s="99" t="s">
        <v>112</v>
      </c>
      <c r="H737" s="100">
        <v>1</v>
      </c>
      <c r="I737" s="101"/>
      <c r="J737" s="102">
        <v>14226</v>
      </c>
      <c r="K737" s="102">
        <v>241</v>
      </c>
      <c r="L737" s="102">
        <v>0</v>
      </c>
      <c r="M737" s="102">
        <v>1188</v>
      </c>
      <c r="N737" s="103">
        <v>15655</v>
      </c>
      <c r="O737" s="104"/>
      <c r="P737" s="105"/>
      <c r="Q737" s="105"/>
      <c r="S737" s="135"/>
      <c r="U737" s="136"/>
    </row>
    <row r="738" spans="1:21" ht="15" x14ac:dyDescent="0.25">
      <c r="A738" s="97">
        <v>487</v>
      </c>
      <c r="B738" s="98">
        <v>487049093</v>
      </c>
      <c r="C738" s="99" t="s">
        <v>541</v>
      </c>
      <c r="D738" s="98">
        <v>49</v>
      </c>
      <c r="E738" s="99" t="s">
        <v>82</v>
      </c>
      <c r="F738" s="98">
        <v>93</v>
      </c>
      <c r="G738" s="99" t="s">
        <v>126</v>
      </c>
      <c r="H738" s="100">
        <v>46.499999999999993</v>
      </c>
      <c r="I738" s="101"/>
      <c r="J738" s="102">
        <v>18538</v>
      </c>
      <c r="K738" s="102">
        <v>182</v>
      </c>
      <c r="L738" s="102">
        <v>0</v>
      </c>
      <c r="M738" s="102">
        <v>1188</v>
      </c>
      <c r="N738" s="103">
        <v>19908</v>
      </c>
      <c r="O738" s="104"/>
      <c r="P738" s="105"/>
      <c r="Q738" s="105"/>
      <c r="S738" s="135"/>
      <c r="U738" s="136"/>
    </row>
    <row r="739" spans="1:21" ht="15" x14ac:dyDescent="0.25">
      <c r="A739" s="97">
        <v>487</v>
      </c>
      <c r="B739" s="98">
        <v>487049097</v>
      </c>
      <c r="C739" s="99" t="s">
        <v>541</v>
      </c>
      <c r="D739" s="98">
        <v>49</v>
      </c>
      <c r="E739" s="99" t="s">
        <v>82</v>
      </c>
      <c r="F739" s="98">
        <v>97</v>
      </c>
      <c r="G739" s="99" t="s">
        <v>130</v>
      </c>
      <c r="H739" s="100">
        <v>1</v>
      </c>
      <c r="I739" s="101"/>
      <c r="J739" s="102">
        <v>21253</v>
      </c>
      <c r="K739" s="102">
        <v>143</v>
      </c>
      <c r="L739" s="102">
        <v>0</v>
      </c>
      <c r="M739" s="102">
        <v>1188</v>
      </c>
      <c r="N739" s="103">
        <v>22584</v>
      </c>
      <c r="O739" s="104"/>
      <c r="P739" s="105"/>
      <c r="Q739" s="105"/>
      <c r="S739" s="135"/>
      <c r="U739" s="136"/>
    </row>
    <row r="740" spans="1:21" ht="15" x14ac:dyDescent="0.25">
      <c r="A740" s="97">
        <v>487</v>
      </c>
      <c r="B740" s="98">
        <v>487049100</v>
      </c>
      <c r="C740" s="99" t="s">
        <v>541</v>
      </c>
      <c r="D740" s="98">
        <v>49</v>
      </c>
      <c r="E740" s="99" t="s">
        <v>82</v>
      </c>
      <c r="F740" s="98">
        <v>100</v>
      </c>
      <c r="G740" s="99" t="s">
        <v>133</v>
      </c>
      <c r="H740" s="100">
        <v>0.18</v>
      </c>
      <c r="I740" s="101"/>
      <c r="J740" s="102">
        <v>17234</v>
      </c>
      <c r="K740" s="102">
        <v>4647</v>
      </c>
      <c r="L740" s="102">
        <v>0</v>
      </c>
      <c r="M740" s="102">
        <v>1188</v>
      </c>
      <c r="N740" s="103">
        <v>23069</v>
      </c>
      <c r="O740" s="104"/>
      <c r="P740" s="105"/>
      <c r="Q740" s="105"/>
      <c r="S740" s="135"/>
      <c r="U740" s="136"/>
    </row>
    <row r="741" spans="1:21" ht="15" x14ac:dyDescent="0.25">
      <c r="A741" s="97">
        <v>487</v>
      </c>
      <c r="B741" s="98">
        <v>487049149</v>
      </c>
      <c r="C741" s="99" t="s">
        <v>541</v>
      </c>
      <c r="D741" s="98">
        <v>49</v>
      </c>
      <c r="E741" s="99" t="s">
        <v>82</v>
      </c>
      <c r="F741" s="98">
        <v>149</v>
      </c>
      <c r="G741" s="99" t="s">
        <v>182</v>
      </c>
      <c r="H741" s="100">
        <v>2</v>
      </c>
      <c r="I741" s="101"/>
      <c r="J741" s="102">
        <v>20347</v>
      </c>
      <c r="K741" s="102">
        <v>146</v>
      </c>
      <c r="L741" s="102">
        <v>0</v>
      </c>
      <c r="M741" s="102">
        <v>1188</v>
      </c>
      <c r="N741" s="103">
        <v>21681</v>
      </c>
      <c r="O741" s="104"/>
      <c r="P741" s="105"/>
      <c r="Q741" s="105"/>
      <c r="S741" s="135"/>
      <c r="U741" s="136"/>
    </row>
    <row r="742" spans="1:21" ht="15" x14ac:dyDescent="0.25">
      <c r="A742" s="97">
        <v>487</v>
      </c>
      <c r="B742" s="98">
        <v>487049160</v>
      </c>
      <c r="C742" s="99" t="s">
        <v>541</v>
      </c>
      <c r="D742" s="98">
        <v>49</v>
      </c>
      <c r="E742" s="99" t="s">
        <v>82</v>
      </c>
      <c r="F742" s="98">
        <v>160</v>
      </c>
      <c r="G742" s="99" t="s">
        <v>193</v>
      </c>
      <c r="H742" s="100">
        <v>2</v>
      </c>
      <c r="I742" s="101"/>
      <c r="J742" s="102">
        <v>18662</v>
      </c>
      <c r="K742" s="102">
        <v>327</v>
      </c>
      <c r="L742" s="102">
        <v>0</v>
      </c>
      <c r="M742" s="102">
        <v>1188</v>
      </c>
      <c r="N742" s="103">
        <v>20177</v>
      </c>
      <c r="O742" s="104"/>
      <c r="P742" s="105"/>
      <c r="Q742" s="105"/>
      <c r="S742" s="135"/>
      <c r="U742" s="136"/>
    </row>
    <row r="743" spans="1:21" ht="15" x14ac:dyDescent="0.25">
      <c r="A743" s="97">
        <v>487</v>
      </c>
      <c r="B743" s="98">
        <v>487049163</v>
      </c>
      <c r="C743" s="99" t="s">
        <v>541</v>
      </c>
      <c r="D743" s="98">
        <v>49</v>
      </c>
      <c r="E743" s="99" t="s">
        <v>82</v>
      </c>
      <c r="F743" s="98">
        <v>163</v>
      </c>
      <c r="G743" s="99" t="s">
        <v>196</v>
      </c>
      <c r="H743" s="100">
        <v>17.29</v>
      </c>
      <c r="I743" s="101"/>
      <c r="J743" s="102">
        <v>17937</v>
      </c>
      <c r="K743" s="102">
        <v>84</v>
      </c>
      <c r="L743" s="102">
        <v>0</v>
      </c>
      <c r="M743" s="102">
        <v>1188</v>
      </c>
      <c r="N743" s="103">
        <v>19209</v>
      </c>
      <c r="O743" s="104"/>
      <c r="P743" s="105"/>
      <c r="Q743" s="105"/>
      <c r="S743" s="135"/>
      <c r="U743" s="136"/>
    </row>
    <row r="744" spans="1:21" ht="15" x14ac:dyDescent="0.25">
      <c r="A744" s="97">
        <v>487</v>
      </c>
      <c r="B744" s="98">
        <v>487049165</v>
      </c>
      <c r="C744" s="99" t="s">
        <v>541</v>
      </c>
      <c r="D744" s="98">
        <v>49</v>
      </c>
      <c r="E744" s="99" t="s">
        <v>82</v>
      </c>
      <c r="F744" s="98">
        <v>165</v>
      </c>
      <c r="G744" s="99" t="s">
        <v>198</v>
      </c>
      <c r="H744" s="100">
        <v>33.590000000000003</v>
      </c>
      <c r="I744" s="101"/>
      <c r="J744" s="102">
        <v>18352</v>
      </c>
      <c r="K744" s="102">
        <v>0</v>
      </c>
      <c r="L744" s="102">
        <v>0</v>
      </c>
      <c r="M744" s="102">
        <v>1188</v>
      </c>
      <c r="N744" s="103">
        <v>19540</v>
      </c>
      <c r="O744" s="104"/>
      <c r="P744" s="105"/>
      <c r="Q744" s="105"/>
      <c r="S744" s="135"/>
      <c r="U744" s="136"/>
    </row>
    <row r="745" spans="1:21" ht="15" x14ac:dyDescent="0.25">
      <c r="A745" s="97">
        <v>487</v>
      </c>
      <c r="B745" s="98">
        <v>487049176</v>
      </c>
      <c r="C745" s="99" t="s">
        <v>541</v>
      </c>
      <c r="D745" s="98">
        <v>49</v>
      </c>
      <c r="E745" s="99" t="s">
        <v>82</v>
      </c>
      <c r="F745" s="98">
        <v>176</v>
      </c>
      <c r="G745" s="99" t="s">
        <v>209</v>
      </c>
      <c r="H745" s="100">
        <v>50.59</v>
      </c>
      <c r="I745" s="101"/>
      <c r="J745" s="102">
        <v>17235</v>
      </c>
      <c r="K745" s="102">
        <v>5565</v>
      </c>
      <c r="L745" s="102">
        <v>0</v>
      </c>
      <c r="M745" s="102">
        <v>1188</v>
      </c>
      <c r="N745" s="103">
        <v>23988</v>
      </c>
      <c r="O745" s="104"/>
      <c r="P745" s="105"/>
      <c r="Q745" s="105"/>
      <c r="S745" s="135"/>
      <c r="U745" s="136"/>
    </row>
    <row r="746" spans="1:21" ht="15" x14ac:dyDescent="0.25">
      <c r="A746" s="97">
        <v>487</v>
      </c>
      <c r="B746" s="98">
        <v>487049178</v>
      </c>
      <c r="C746" s="99" t="s">
        <v>541</v>
      </c>
      <c r="D746" s="98">
        <v>49</v>
      </c>
      <c r="E746" s="99" t="s">
        <v>82</v>
      </c>
      <c r="F746" s="98">
        <v>178</v>
      </c>
      <c r="G746" s="99" t="s">
        <v>211</v>
      </c>
      <c r="H746" s="100">
        <v>2</v>
      </c>
      <c r="I746" s="101"/>
      <c r="J746" s="102">
        <v>17274</v>
      </c>
      <c r="K746" s="102">
        <v>1677</v>
      </c>
      <c r="L746" s="102">
        <v>0</v>
      </c>
      <c r="M746" s="102">
        <v>1188</v>
      </c>
      <c r="N746" s="103">
        <v>20139</v>
      </c>
      <c r="O746" s="104"/>
      <c r="P746" s="105"/>
      <c r="Q746" s="105"/>
      <c r="S746" s="135"/>
      <c r="U746" s="136"/>
    </row>
    <row r="747" spans="1:21" ht="15" x14ac:dyDescent="0.25">
      <c r="A747" s="97">
        <v>487</v>
      </c>
      <c r="B747" s="98">
        <v>487049181</v>
      </c>
      <c r="C747" s="99" t="s">
        <v>541</v>
      </c>
      <c r="D747" s="98">
        <v>49</v>
      </c>
      <c r="E747" s="99" t="s">
        <v>82</v>
      </c>
      <c r="F747" s="98">
        <v>181</v>
      </c>
      <c r="G747" s="99" t="s">
        <v>214</v>
      </c>
      <c r="H747" s="100">
        <v>2</v>
      </c>
      <c r="I747" s="101"/>
      <c r="J747" s="102">
        <v>12634</v>
      </c>
      <c r="K747" s="102">
        <v>84</v>
      </c>
      <c r="L747" s="102">
        <v>0</v>
      </c>
      <c r="M747" s="102">
        <v>1188</v>
      </c>
      <c r="N747" s="103">
        <v>13906</v>
      </c>
      <c r="O747" s="104"/>
      <c r="P747" s="105"/>
      <c r="Q747" s="105"/>
      <c r="S747" s="135"/>
      <c r="U747" s="136"/>
    </row>
    <row r="748" spans="1:21" ht="15" x14ac:dyDescent="0.25">
      <c r="A748" s="97">
        <v>487</v>
      </c>
      <c r="B748" s="98">
        <v>487049182</v>
      </c>
      <c r="C748" s="99" t="s">
        <v>541</v>
      </c>
      <c r="D748" s="98">
        <v>49</v>
      </c>
      <c r="E748" s="99" t="s">
        <v>82</v>
      </c>
      <c r="F748" s="98">
        <v>182</v>
      </c>
      <c r="G748" s="99" t="s">
        <v>215</v>
      </c>
      <c r="H748" s="100">
        <v>3</v>
      </c>
      <c r="I748" s="101"/>
      <c r="J748" s="102">
        <v>11585</v>
      </c>
      <c r="K748" s="102">
        <v>2125</v>
      </c>
      <c r="L748" s="102">
        <v>0</v>
      </c>
      <c r="M748" s="102">
        <v>1188</v>
      </c>
      <c r="N748" s="103">
        <v>14898</v>
      </c>
      <c r="O748" s="104"/>
      <c r="P748" s="105"/>
      <c r="Q748" s="105"/>
      <c r="S748" s="135"/>
      <c r="U748" s="136"/>
    </row>
    <row r="749" spans="1:21" ht="15" x14ac:dyDescent="0.25">
      <c r="A749" s="97">
        <v>487</v>
      </c>
      <c r="B749" s="98">
        <v>487049199</v>
      </c>
      <c r="C749" s="99" t="s">
        <v>541</v>
      </c>
      <c r="D749" s="98">
        <v>49</v>
      </c>
      <c r="E749" s="99" t="s">
        <v>82</v>
      </c>
      <c r="F749" s="98">
        <v>199</v>
      </c>
      <c r="G749" s="99" t="s">
        <v>232</v>
      </c>
      <c r="H749" s="100">
        <v>1</v>
      </c>
      <c r="I749" s="101"/>
      <c r="J749" s="102">
        <v>16342</v>
      </c>
      <c r="K749" s="102">
        <v>13000</v>
      </c>
      <c r="L749" s="102">
        <v>0</v>
      </c>
      <c r="M749" s="102">
        <v>1188</v>
      </c>
      <c r="N749" s="103">
        <v>30530</v>
      </c>
      <c r="O749" s="104"/>
      <c r="P749" s="105"/>
      <c r="Q749" s="105"/>
      <c r="S749" s="135"/>
      <c r="U749" s="136"/>
    </row>
    <row r="750" spans="1:21" ht="15" x14ac:dyDescent="0.25">
      <c r="A750" s="97">
        <v>487</v>
      </c>
      <c r="B750" s="98">
        <v>487049229</v>
      </c>
      <c r="C750" s="99" t="s">
        <v>541</v>
      </c>
      <c r="D750" s="98">
        <v>49</v>
      </c>
      <c r="E750" s="99" t="s">
        <v>82</v>
      </c>
      <c r="F750" s="98">
        <v>229</v>
      </c>
      <c r="G750" s="99" t="s">
        <v>262</v>
      </c>
      <c r="H750" s="100">
        <v>0.2</v>
      </c>
      <c r="I750" s="101"/>
      <c r="J750" s="102">
        <v>14396</v>
      </c>
      <c r="K750" s="102">
        <v>1443</v>
      </c>
      <c r="L750" s="102">
        <v>0</v>
      </c>
      <c r="M750" s="102">
        <v>1188</v>
      </c>
      <c r="N750" s="103">
        <v>17027</v>
      </c>
      <c r="O750" s="104"/>
      <c r="P750" s="105"/>
      <c r="Q750" s="105"/>
      <c r="S750" s="135"/>
      <c r="U750" s="136"/>
    </row>
    <row r="751" spans="1:21" ht="15" x14ac:dyDescent="0.25">
      <c r="A751" s="97">
        <v>487</v>
      </c>
      <c r="B751" s="98">
        <v>487049244</v>
      </c>
      <c r="C751" s="99" t="s">
        <v>541</v>
      </c>
      <c r="D751" s="98">
        <v>49</v>
      </c>
      <c r="E751" s="99" t="s">
        <v>82</v>
      </c>
      <c r="F751" s="98">
        <v>244</v>
      </c>
      <c r="G751" s="99" t="s">
        <v>277</v>
      </c>
      <c r="H751" s="100">
        <v>4</v>
      </c>
      <c r="I751" s="101"/>
      <c r="J751" s="102">
        <v>15575</v>
      </c>
      <c r="K751" s="102">
        <v>3765</v>
      </c>
      <c r="L751" s="102">
        <v>0</v>
      </c>
      <c r="M751" s="102">
        <v>1188</v>
      </c>
      <c r="N751" s="103">
        <v>20528</v>
      </c>
      <c r="O751" s="104"/>
      <c r="P751" s="105"/>
      <c r="Q751" s="105"/>
      <c r="S751" s="135"/>
      <c r="U751" s="136"/>
    </row>
    <row r="752" spans="1:21" ht="15" x14ac:dyDescent="0.25">
      <c r="A752" s="97">
        <v>487</v>
      </c>
      <c r="B752" s="98">
        <v>487049248</v>
      </c>
      <c r="C752" s="99" t="s">
        <v>541</v>
      </c>
      <c r="D752" s="98">
        <v>49</v>
      </c>
      <c r="E752" s="99" t="s">
        <v>82</v>
      </c>
      <c r="F752" s="98">
        <v>248</v>
      </c>
      <c r="G752" s="99" t="s">
        <v>281</v>
      </c>
      <c r="H752" s="100">
        <v>13.190000000000001</v>
      </c>
      <c r="I752" s="101"/>
      <c r="J752" s="102">
        <v>16076</v>
      </c>
      <c r="K752" s="102">
        <v>785</v>
      </c>
      <c r="L752" s="102">
        <v>0</v>
      </c>
      <c r="M752" s="102">
        <v>1188</v>
      </c>
      <c r="N752" s="103">
        <v>18049</v>
      </c>
      <c r="O752" s="104"/>
      <c r="P752" s="105"/>
      <c r="Q752" s="105"/>
      <c r="S752" s="135"/>
      <c r="U752" s="136"/>
    </row>
    <row r="753" spans="1:21" ht="15" x14ac:dyDescent="0.25">
      <c r="A753" s="97">
        <v>487</v>
      </c>
      <c r="B753" s="98">
        <v>487049262</v>
      </c>
      <c r="C753" s="99" t="s">
        <v>541</v>
      </c>
      <c r="D753" s="98">
        <v>49</v>
      </c>
      <c r="E753" s="99" t="s">
        <v>82</v>
      </c>
      <c r="F753" s="98">
        <v>262</v>
      </c>
      <c r="G753" s="99" t="s">
        <v>295</v>
      </c>
      <c r="H753" s="100">
        <v>5</v>
      </c>
      <c r="I753" s="101"/>
      <c r="J753" s="102">
        <v>18963</v>
      </c>
      <c r="K753" s="102">
        <v>1232</v>
      </c>
      <c r="L753" s="102">
        <v>0</v>
      </c>
      <c r="M753" s="102">
        <v>1188</v>
      </c>
      <c r="N753" s="103">
        <v>21383</v>
      </c>
      <c r="O753" s="104"/>
      <c r="P753" s="105"/>
      <c r="Q753" s="105"/>
      <c r="S753" s="135"/>
      <c r="U753" s="136"/>
    </row>
    <row r="754" spans="1:21" ht="15" x14ac:dyDescent="0.25">
      <c r="A754" s="97">
        <v>487</v>
      </c>
      <c r="B754" s="98">
        <v>487049274</v>
      </c>
      <c r="C754" s="99" t="s">
        <v>541</v>
      </c>
      <c r="D754" s="98">
        <v>49</v>
      </c>
      <c r="E754" s="99" t="s">
        <v>82</v>
      </c>
      <c r="F754" s="98">
        <v>274</v>
      </c>
      <c r="G754" s="99" t="s">
        <v>307</v>
      </c>
      <c r="H754" s="100">
        <v>109.12</v>
      </c>
      <c r="I754" s="101"/>
      <c r="J754" s="102">
        <v>18720</v>
      </c>
      <c r="K754" s="102">
        <v>8630</v>
      </c>
      <c r="L754" s="102">
        <v>0</v>
      </c>
      <c r="M754" s="102">
        <v>1188</v>
      </c>
      <c r="N754" s="103">
        <v>28538</v>
      </c>
      <c r="O754" s="104"/>
      <c r="P754" s="105"/>
      <c r="Q754" s="105"/>
      <c r="S754" s="135"/>
      <c r="U754" s="136"/>
    </row>
    <row r="755" spans="1:21" ht="15" x14ac:dyDescent="0.25">
      <c r="A755" s="97">
        <v>487</v>
      </c>
      <c r="B755" s="98">
        <v>487049284</v>
      </c>
      <c r="C755" s="99" t="s">
        <v>541</v>
      </c>
      <c r="D755" s="98">
        <v>49</v>
      </c>
      <c r="E755" s="99" t="s">
        <v>82</v>
      </c>
      <c r="F755" s="98">
        <v>284</v>
      </c>
      <c r="G755" s="99" t="s">
        <v>317</v>
      </c>
      <c r="H755" s="100">
        <v>1</v>
      </c>
      <c r="I755" s="101"/>
      <c r="J755" s="102">
        <v>13514</v>
      </c>
      <c r="K755" s="102">
        <v>6149</v>
      </c>
      <c r="L755" s="102">
        <v>0</v>
      </c>
      <c r="M755" s="102">
        <v>1188</v>
      </c>
      <c r="N755" s="103">
        <v>20851</v>
      </c>
      <c r="O755" s="104"/>
      <c r="P755" s="105"/>
      <c r="Q755" s="105"/>
      <c r="S755" s="135"/>
      <c r="U755" s="136"/>
    </row>
    <row r="756" spans="1:21" ht="15" x14ac:dyDescent="0.25">
      <c r="A756" s="97">
        <v>487</v>
      </c>
      <c r="B756" s="98">
        <v>487049285</v>
      </c>
      <c r="C756" s="99" t="s">
        <v>541</v>
      </c>
      <c r="D756" s="98">
        <v>49</v>
      </c>
      <c r="E756" s="99" t="s">
        <v>82</v>
      </c>
      <c r="F756" s="98">
        <v>285</v>
      </c>
      <c r="G756" s="99" t="s">
        <v>318</v>
      </c>
      <c r="H756" s="100">
        <v>2</v>
      </c>
      <c r="I756" s="101"/>
      <c r="J756" s="102">
        <v>13684</v>
      </c>
      <c r="K756" s="102">
        <v>2721</v>
      </c>
      <c r="L756" s="102">
        <v>0</v>
      </c>
      <c r="M756" s="102">
        <v>1188</v>
      </c>
      <c r="N756" s="103">
        <v>17593</v>
      </c>
      <c r="O756" s="104"/>
      <c r="P756" s="105"/>
      <c r="Q756" s="105"/>
      <c r="S756" s="135"/>
      <c r="U756" s="136"/>
    </row>
    <row r="757" spans="1:21" ht="15" x14ac:dyDescent="0.25">
      <c r="A757" s="97">
        <v>487</v>
      </c>
      <c r="B757" s="98">
        <v>487049293</v>
      </c>
      <c r="C757" s="99" t="s">
        <v>541</v>
      </c>
      <c r="D757" s="98">
        <v>49</v>
      </c>
      <c r="E757" s="99" t="s">
        <v>82</v>
      </c>
      <c r="F757" s="98">
        <v>293</v>
      </c>
      <c r="G757" s="99" t="s">
        <v>326</v>
      </c>
      <c r="H757" s="100">
        <v>1</v>
      </c>
      <c r="I757" s="101"/>
      <c r="J757" s="102">
        <v>21561</v>
      </c>
      <c r="K757" s="102">
        <v>339</v>
      </c>
      <c r="L757" s="102">
        <v>0</v>
      </c>
      <c r="M757" s="102">
        <v>1188</v>
      </c>
      <c r="N757" s="103">
        <v>23088</v>
      </c>
      <c r="O757" s="104"/>
      <c r="P757" s="105"/>
      <c r="Q757" s="105"/>
      <c r="S757" s="135"/>
      <c r="U757" s="136"/>
    </row>
    <row r="758" spans="1:21" ht="15" x14ac:dyDescent="0.25">
      <c r="A758" s="97">
        <v>487</v>
      </c>
      <c r="B758" s="98">
        <v>487049295</v>
      </c>
      <c r="C758" s="99" t="s">
        <v>541</v>
      </c>
      <c r="D758" s="98">
        <v>49</v>
      </c>
      <c r="E758" s="99" t="s">
        <v>82</v>
      </c>
      <c r="F758" s="98">
        <v>295</v>
      </c>
      <c r="G758" s="99" t="s">
        <v>328</v>
      </c>
      <c r="H758" s="100">
        <v>1</v>
      </c>
      <c r="I758" s="101"/>
      <c r="J758" s="102">
        <v>16952</v>
      </c>
      <c r="K758" s="102">
        <v>8366</v>
      </c>
      <c r="L758" s="102">
        <v>0</v>
      </c>
      <c r="M758" s="102">
        <v>1188</v>
      </c>
      <c r="N758" s="103">
        <v>26506</v>
      </c>
      <c r="O758" s="104"/>
      <c r="P758" s="105"/>
      <c r="Q758" s="105"/>
      <c r="S758" s="135"/>
      <c r="U758" s="136"/>
    </row>
    <row r="759" spans="1:21" ht="15" x14ac:dyDescent="0.25">
      <c r="A759" s="97">
        <v>487</v>
      </c>
      <c r="B759" s="98">
        <v>487049308</v>
      </c>
      <c r="C759" s="99" t="s">
        <v>541</v>
      </c>
      <c r="D759" s="98">
        <v>49</v>
      </c>
      <c r="E759" s="99" t="s">
        <v>82</v>
      </c>
      <c r="F759" s="98">
        <v>308</v>
      </c>
      <c r="G759" s="99" t="s">
        <v>341</v>
      </c>
      <c r="H759" s="100">
        <v>2</v>
      </c>
      <c r="I759" s="101"/>
      <c r="J759" s="102">
        <v>13684</v>
      </c>
      <c r="K759" s="102">
        <v>5300</v>
      </c>
      <c r="L759" s="102">
        <v>0</v>
      </c>
      <c r="M759" s="102">
        <v>1188</v>
      </c>
      <c r="N759" s="103">
        <v>20172</v>
      </c>
      <c r="O759" s="104"/>
      <c r="P759" s="105"/>
      <c r="Q759" s="105"/>
      <c r="S759" s="135"/>
      <c r="U759" s="136"/>
    </row>
    <row r="760" spans="1:21" ht="15" x14ac:dyDescent="0.25">
      <c r="A760" s="97">
        <v>487</v>
      </c>
      <c r="B760" s="98">
        <v>487049347</v>
      </c>
      <c r="C760" s="99" t="s">
        <v>541</v>
      </c>
      <c r="D760" s="98">
        <v>49</v>
      </c>
      <c r="E760" s="99" t="s">
        <v>82</v>
      </c>
      <c r="F760" s="98">
        <v>347</v>
      </c>
      <c r="G760" s="99" t="s">
        <v>380</v>
      </c>
      <c r="H760" s="100">
        <v>10</v>
      </c>
      <c r="I760" s="101"/>
      <c r="J760" s="102">
        <v>16962</v>
      </c>
      <c r="K760" s="102">
        <v>7935</v>
      </c>
      <c r="L760" s="102">
        <v>0</v>
      </c>
      <c r="M760" s="102">
        <v>1188</v>
      </c>
      <c r="N760" s="103">
        <v>26085</v>
      </c>
      <c r="O760" s="104"/>
      <c r="P760" s="105"/>
      <c r="Q760" s="105"/>
      <c r="S760" s="135"/>
      <c r="U760" s="136"/>
    </row>
    <row r="761" spans="1:21" ht="15" x14ac:dyDescent="0.25">
      <c r="A761" s="97">
        <v>487</v>
      </c>
      <c r="B761" s="98">
        <v>487274010</v>
      </c>
      <c r="C761" s="99" t="s">
        <v>541</v>
      </c>
      <c r="D761" s="98">
        <v>274</v>
      </c>
      <c r="E761" s="99" t="s">
        <v>307</v>
      </c>
      <c r="F761" s="98">
        <v>10</v>
      </c>
      <c r="G761" s="99" t="s">
        <v>43</v>
      </c>
      <c r="H761" s="100">
        <v>1.96</v>
      </c>
      <c r="I761" s="101"/>
      <c r="J761" s="102">
        <v>15545</v>
      </c>
      <c r="K761" s="102">
        <v>7445</v>
      </c>
      <c r="L761" s="102">
        <v>0</v>
      </c>
      <c r="M761" s="102">
        <v>1188</v>
      </c>
      <c r="N761" s="103">
        <v>24178</v>
      </c>
      <c r="O761" s="104"/>
      <c r="P761" s="105"/>
      <c r="Q761" s="105"/>
      <c r="S761" s="135"/>
      <c r="U761" s="136"/>
    </row>
    <row r="762" spans="1:21" ht="15" x14ac:dyDescent="0.25">
      <c r="A762" s="97">
        <v>487</v>
      </c>
      <c r="B762" s="98">
        <v>487274016</v>
      </c>
      <c r="C762" s="99" t="s">
        <v>541</v>
      </c>
      <c r="D762" s="98">
        <v>274</v>
      </c>
      <c r="E762" s="99" t="s">
        <v>307</v>
      </c>
      <c r="F762" s="98">
        <v>16</v>
      </c>
      <c r="G762" s="99" t="s">
        <v>49</v>
      </c>
      <c r="H762" s="100">
        <v>1</v>
      </c>
      <c r="I762" s="101"/>
      <c r="J762" s="102">
        <v>16158</v>
      </c>
      <c r="K762" s="102">
        <v>370</v>
      </c>
      <c r="L762" s="102">
        <v>0</v>
      </c>
      <c r="M762" s="102">
        <v>1188</v>
      </c>
      <c r="N762" s="103">
        <v>17716</v>
      </c>
      <c r="O762" s="104"/>
      <c r="P762" s="105"/>
      <c r="Q762" s="105"/>
      <c r="S762" s="135"/>
      <c r="U762" s="136"/>
    </row>
    <row r="763" spans="1:21" ht="15" x14ac:dyDescent="0.25">
      <c r="A763" s="97">
        <v>487</v>
      </c>
      <c r="B763" s="98">
        <v>487274031</v>
      </c>
      <c r="C763" s="99" t="s">
        <v>541</v>
      </c>
      <c r="D763" s="98">
        <v>274</v>
      </c>
      <c r="E763" s="99" t="s">
        <v>307</v>
      </c>
      <c r="F763" s="98">
        <v>31</v>
      </c>
      <c r="G763" s="99" t="s">
        <v>64</v>
      </c>
      <c r="H763" s="100">
        <v>8</v>
      </c>
      <c r="I763" s="101"/>
      <c r="J763" s="102">
        <v>13115</v>
      </c>
      <c r="K763" s="102">
        <v>5531</v>
      </c>
      <c r="L763" s="102">
        <v>0</v>
      </c>
      <c r="M763" s="102">
        <v>1188</v>
      </c>
      <c r="N763" s="103">
        <v>19834</v>
      </c>
      <c r="O763" s="104"/>
      <c r="P763" s="105"/>
      <c r="Q763" s="105"/>
      <c r="S763" s="135"/>
      <c r="U763" s="136"/>
    </row>
    <row r="764" spans="1:21" ht="15" x14ac:dyDescent="0.25">
      <c r="A764" s="97">
        <v>487</v>
      </c>
      <c r="B764" s="98">
        <v>487274035</v>
      </c>
      <c r="C764" s="99" t="s">
        <v>541</v>
      </c>
      <c r="D764" s="98">
        <v>274</v>
      </c>
      <c r="E764" s="99" t="s">
        <v>307</v>
      </c>
      <c r="F764" s="98">
        <v>35</v>
      </c>
      <c r="G764" s="99" t="s">
        <v>68</v>
      </c>
      <c r="H764" s="100">
        <v>7.9</v>
      </c>
      <c r="I764" s="101"/>
      <c r="J764" s="102">
        <v>18809</v>
      </c>
      <c r="K764" s="102">
        <v>7235</v>
      </c>
      <c r="L764" s="102">
        <v>0</v>
      </c>
      <c r="M764" s="102">
        <v>1188</v>
      </c>
      <c r="N764" s="103">
        <v>27232</v>
      </c>
      <c r="O764" s="104"/>
      <c r="P764" s="105"/>
      <c r="Q764" s="105"/>
      <c r="S764" s="135"/>
      <c r="U764" s="136"/>
    </row>
    <row r="765" spans="1:21" ht="15" x14ac:dyDescent="0.25">
      <c r="A765" s="97">
        <v>487</v>
      </c>
      <c r="B765" s="98">
        <v>487274044</v>
      </c>
      <c r="C765" s="99" t="s">
        <v>541</v>
      </c>
      <c r="D765" s="98">
        <v>274</v>
      </c>
      <c r="E765" s="99" t="s">
        <v>307</v>
      </c>
      <c r="F765" s="98">
        <v>44</v>
      </c>
      <c r="G765" s="99" t="s">
        <v>77</v>
      </c>
      <c r="H765" s="100">
        <v>1</v>
      </c>
      <c r="I765" s="101"/>
      <c r="J765" s="102">
        <v>14456</v>
      </c>
      <c r="K765" s="102">
        <v>0</v>
      </c>
      <c r="L765" s="102">
        <v>0</v>
      </c>
      <c r="M765" s="102">
        <v>1188</v>
      </c>
      <c r="N765" s="103">
        <v>15644</v>
      </c>
      <c r="O765" s="104"/>
      <c r="P765" s="105"/>
      <c r="Q765" s="105"/>
      <c r="S765" s="135"/>
      <c r="U765" s="136"/>
    </row>
    <row r="766" spans="1:21" ht="15" x14ac:dyDescent="0.25">
      <c r="A766" s="97">
        <v>487</v>
      </c>
      <c r="B766" s="98">
        <v>487274048</v>
      </c>
      <c r="C766" s="99" t="s">
        <v>541</v>
      </c>
      <c r="D766" s="98">
        <v>274</v>
      </c>
      <c r="E766" s="99" t="s">
        <v>307</v>
      </c>
      <c r="F766" s="98">
        <v>48</v>
      </c>
      <c r="G766" s="99" t="s">
        <v>81</v>
      </c>
      <c r="H766" s="100">
        <v>5</v>
      </c>
      <c r="I766" s="101"/>
      <c r="J766" s="102">
        <v>10755</v>
      </c>
      <c r="K766" s="102">
        <v>8458</v>
      </c>
      <c r="L766" s="102">
        <v>0</v>
      </c>
      <c r="M766" s="102">
        <v>1188</v>
      </c>
      <c r="N766" s="103">
        <v>20401</v>
      </c>
      <c r="O766" s="104"/>
      <c r="P766" s="105"/>
      <c r="Q766" s="105"/>
      <c r="S766" s="135"/>
      <c r="U766" s="136"/>
    </row>
    <row r="767" spans="1:21" ht="15" x14ac:dyDescent="0.25">
      <c r="A767" s="97">
        <v>487</v>
      </c>
      <c r="B767" s="98">
        <v>487274049</v>
      </c>
      <c r="C767" s="99" t="s">
        <v>541</v>
      </c>
      <c r="D767" s="98">
        <v>274</v>
      </c>
      <c r="E767" s="99" t="s">
        <v>307</v>
      </c>
      <c r="F767" s="98">
        <v>49</v>
      </c>
      <c r="G767" s="99" t="s">
        <v>82</v>
      </c>
      <c r="H767" s="100">
        <v>40.22</v>
      </c>
      <c r="I767" s="101"/>
      <c r="J767" s="102">
        <v>17437</v>
      </c>
      <c r="K767" s="102">
        <v>23595</v>
      </c>
      <c r="L767" s="102">
        <v>0</v>
      </c>
      <c r="M767" s="102">
        <v>1188</v>
      </c>
      <c r="N767" s="103">
        <v>42220</v>
      </c>
      <c r="O767" s="104"/>
      <c r="P767" s="105"/>
      <c r="Q767" s="105"/>
      <c r="S767" s="135"/>
      <c r="U767" s="136"/>
    </row>
    <row r="768" spans="1:21" ht="15" x14ac:dyDescent="0.25">
      <c r="A768" s="97">
        <v>487</v>
      </c>
      <c r="B768" s="98">
        <v>487274057</v>
      </c>
      <c r="C768" s="99" t="s">
        <v>541</v>
      </c>
      <c r="D768" s="98">
        <v>274</v>
      </c>
      <c r="E768" s="99" t="s">
        <v>307</v>
      </c>
      <c r="F768" s="98">
        <v>57</v>
      </c>
      <c r="G768" s="99" t="s">
        <v>90</v>
      </c>
      <c r="H768" s="100">
        <v>18.889999999999997</v>
      </c>
      <c r="I768" s="101"/>
      <c r="J768" s="102">
        <v>19487</v>
      </c>
      <c r="K768" s="102">
        <v>447</v>
      </c>
      <c r="L768" s="102">
        <v>0</v>
      </c>
      <c r="M768" s="102">
        <v>1188</v>
      </c>
      <c r="N768" s="103">
        <v>21122</v>
      </c>
      <c r="O768" s="104"/>
      <c r="P768" s="105"/>
      <c r="Q768" s="105"/>
      <c r="S768" s="135"/>
      <c r="U768" s="136"/>
    </row>
    <row r="769" spans="1:21" ht="15" x14ac:dyDescent="0.25">
      <c r="A769" s="97">
        <v>487</v>
      </c>
      <c r="B769" s="98">
        <v>487274093</v>
      </c>
      <c r="C769" s="99" t="s">
        <v>541</v>
      </c>
      <c r="D769" s="98">
        <v>274</v>
      </c>
      <c r="E769" s="99" t="s">
        <v>307</v>
      </c>
      <c r="F769" s="98">
        <v>93</v>
      </c>
      <c r="G769" s="99" t="s">
        <v>126</v>
      </c>
      <c r="H769" s="100">
        <v>50.760000000000005</v>
      </c>
      <c r="I769" s="101"/>
      <c r="J769" s="102">
        <v>18486</v>
      </c>
      <c r="K769" s="102">
        <v>182</v>
      </c>
      <c r="L769" s="102">
        <v>0</v>
      </c>
      <c r="M769" s="102">
        <v>1188</v>
      </c>
      <c r="N769" s="103">
        <v>19856</v>
      </c>
      <c r="O769" s="104"/>
      <c r="P769" s="105"/>
      <c r="Q769" s="105"/>
      <c r="S769" s="135"/>
      <c r="U769" s="136"/>
    </row>
    <row r="770" spans="1:21" ht="15" x14ac:dyDescent="0.25">
      <c r="A770" s="97">
        <v>487</v>
      </c>
      <c r="B770" s="98">
        <v>487274097</v>
      </c>
      <c r="C770" s="99" t="s">
        <v>541</v>
      </c>
      <c r="D770" s="98">
        <v>274</v>
      </c>
      <c r="E770" s="99" t="s">
        <v>307</v>
      </c>
      <c r="F770" s="98">
        <v>97</v>
      </c>
      <c r="G770" s="99" t="s">
        <v>130</v>
      </c>
      <c r="H770" s="100">
        <v>4</v>
      </c>
      <c r="I770" s="101"/>
      <c r="J770" s="102">
        <v>14823</v>
      </c>
      <c r="K770" s="102">
        <v>100</v>
      </c>
      <c r="L770" s="102">
        <v>0</v>
      </c>
      <c r="M770" s="102">
        <v>1188</v>
      </c>
      <c r="N770" s="103">
        <v>16111</v>
      </c>
      <c r="O770" s="104"/>
      <c r="P770" s="105"/>
      <c r="Q770" s="105"/>
      <c r="S770" s="135"/>
      <c r="U770" s="136"/>
    </row>
    <row r="771" spans="1:21" ht="15" x14ac:dyDescent="0.25">
      <c r="A771" s="97">
        <v>487</v>
      </c>
      <c r="B771" s="98">
        <v>487274100</v>
      </c>
      <c r="C771" s="99" t="s">
        <v>541</v>
      </c>
      <c r="D771" s="98">
        <v>274</v>
      </c>
      <c r="E771" s="99" t="s">
        <v>307</v>
      </c>
      <c r="F771" s="98">
        <v>100</v>
      </c>
      <c r="G771" s="99" t="s">
        <v>133</v>
      </c>
      <c r="H771" s="100">
        <v>1</v>
      </c>
      <c r="I771" s="101"/>
      <c r="J771" s="102">
        <v>14456</v>
      </c>
      <c r="K771" s="102">
        <v>3898</v>
      </c>
      <c r="L771" s="102">
        <v>0</v>
      </c>
      <c r="M771" s="102">
        <v>1188</v>
      </c>
      <c r="N771" s="103">
        <v>19542</v>
      </c>
      <c r="O771" s="104"/>
      <c r="P771" s="105"/>
      <c r="Q771" s="105"/>
      <c r="S771" s="135"/>
      <c r="U771" s="136"/>
    </row>
    <row r="772" spans="1:21" ht="15" x14ac:dyDescent="0.25">
      <c r="A772" s="97">
        <v>487</v>
      </c>
      <c r="B772" s="98">
        <v>487274128</v>
      </c>
      <c r="C772" s="99" t="s">
        <v>541</v>
      </c>
      <c r="D772" s="98">
        <v>274</v>
      </c>
      <c r="E772" s="99" t="s">
        <v>307</v>
      </c>
      <c r="F772" s="98">
        <v>128</v>
      </c>
      <c r="G772" s="99" t="s">
        <v>161</v>
      </c>
      <c r="H772" s="100">
        <v>1</v>
      </c>
      <c r="I772" s="101"/>
      <c r="J772" s="102">
        <v>11507</v>
      </c>
      <c r="K772" s="102">
        <v>650</v>
      </c>
      <c r="L772" s="102">
        <v>0</v>
      </c>
      <c r="M772" s="102">
        <v>1188</v>
      </c>
      <c r="N772" s="103">
        <v>13345</v>
      </c>
      <c r="O772" s="104"/>
      <c r="P772" s="105"/>
      <c r="Q772" s="105"/>
      <c r="S772" s="135"/>
      <c r="U772" s="136"/>
    </row>
    <row r="773" spans="1:21" ht="15" x14ac:dyDescent="0.25">
      <c r="A773" s="97">
        <v>487</v>
      </c>
      <c r="B773" s="98">
        <v>487274149</v>
      </c>
      <c r="C773" s="99" t="s">
        <v>541</v>
      </c>
      <c r="D773" s="98">
        <v>274</v>
      </c>
      <c r="E773" s="99" t="s">
        <v>307</v>
      </c>
      <c r="F773" s="98">
        <v>149</v>
      </c>
      <c r="G773" s="99" t="s">
        <v>182</v>
      </c>
      <c r="H773" s="100">
        <v>5</v>
      </c>
      <c r="I773" s="101"/>
      <c r="J773" s="102">
        <v>15085</v>
      </c>
      <c r="K773" s="102">
        <v>109</v>
      </c>
      <c r="L773" s="102">
        <v>0</v>
      </c>
      <c r="M773" s="102">
        <v>1188</v>
      </c>
      <c r="N773" s="103">
        <v>16382</v>
      </c>
      <c r="O773" s="104"/>
      <c r="P773" s="105"/>
      <c r="Q773" s="105"/>
      <c r="S773" s="135"/>
      <c r="U773" s="136"/>
    </row>
    <row r="774" spans="1:21" ht="15" x14ac:dyDescent="0.25">
      <c r="A774" s="97">
        <v>487</v>
      </c>
      <c r="B774" s="98">
        <v>487274153</v>
      </c>
      <c r="C774" s="99" t="s">
        <v>541</v>
      </c>
      <c r="D774" s="98">
        <v>274</v>
      </c>
      <c r="E774" s="99" t="s">
        <v>307</v>
      </c>
      <c r="F774" s="98">
        <v>153</v>
      </c>
      <c r="G774" s="99" t="s">
        <v>186</v>
      </c>
      <c r="H774" s="100">
        <v>1</v>
      </c>
      <c r="I774" s="101"/>
      <c r="J774" s="102">
        <v>14400</v>
      </c>
      <c r="K774" s="102">
        <v>27</v>
      </c>
      <c r="L774" s="102">
        <v>0</v>
      </c>
      <c r="M774" s="102">
        <v>1188</v>
      </c>
      <c r="N774" s="103">
        <v>15615</v>
      </c>
      <c r="O774" s="104"/>
      <c r="P774" s="105"/>
      <c r="Q774" s="105"/>
      <c r="S774" s="135"/>
      <c r="U774" s="136"/>
    </row>
    <row r="775" spans="1:21" ht="15" x14ac:dyDescent="0.25">
      <c r="A775" s="97">
        <v>487</v>
      </c>
      <c r="B775" s="98">
        <v>487274155</v>
      </c>
      <c r="C775" s="99" t="s">
        <v>541</v>
      </c>
      <c r="D775" s="98">
        <v>274</v>
      </c>
      <c r="E775" s="99" t="s">
        <v>307</v>
      </c>
      <c r="F775" s="98">
        <v>155</v>
      </c>
      <c r="G775" s="99" t="s">
        <v>188</v>
      </c>
      <c r="H775" s="100">
        <v>2</v>
      </c>
      <c r="I775" s="101"/>
      <c r="J775" s="102">
        <v>16041</v>
      </c>
      <c r="K775" s="102">
        <v>13900</v>
      </c>
      <c r="L775" s="102">
        <v>0</v>
      </c>
      <c r="M775" s="102">
        <v>1188</v>
      </c>
      <c r="N775" s="103">
        <v>31129</v>
      </c>
      <c r="O775" s="104"/>
      <c r="P775" s="105"/>
      <c r="Q775" s="105"/>
      <c r="S775" s="135"/>
      <c r="U775" s="136"/>
    </row>
    <row r="776" spans="1:21" ht="15" x14ac:dyDescent="0.25">
      <c r="A776" s="97">
        <v>487</v>
      </c>
      <c r="B776" s="98">
        <v>487274160</v>
      </c>
      <c r="C776" s="99" t="s">
        <v>541</v>
      </c>
      <c r="D776" s="98">
        <v>274</v>
      </c>
      <c r="E776" s="99" t="s">
        <v>307</v>
      </c>
      <c r="F776" s="98">
        <v>160</v>
      </c>
      <c r="G776" s="99" t="s">
        <v>193</v>
      </c>
      <c r="H776" s="100">
        <v>5</v>
      </c>
      <c r="I776" s="101"/>
      <c r="J776" s="102">
        <v>17149</v>
      </c>
      <c r="K776" s="102">
        <v>301</v>
      </c>
      <c r="L776" s="102">
        <v>0</v>
      </c>
      <c r="M776" s="102">
        <v>1188</v>
      </c>
      <c r="N776" s="103">
        <v>18638</v>
      </c>
      <c r="O776" s="104"/>
      <c r="P776" s="105"/>
      <c r="Q776" s="105"/>
      <c r="S776" s="135"/>
      <c r="U776" s="136"/>
    </row>
    <row r="777" spans="1:21" ht="15" x14ac:dyDescent="0.25">
      <c r="A777" s="97">
        <v>487</v>
      </c>
      <c r="B777" s="98">
        <v>487274163</v>
      </c>
      <c r="C777" s="99" t="s">
        <v>541</v>
      </c>
      <c r="D777" s="98">
        <v>274</v>
      </c>
      <c r="E777" s="99" t="s">
        <v>307</v>
      </c>
      <c r="F777" s="98">
        <v>163</v>
      </c>
      <c r="G777" s="99" t="s">
        <v>196</v>
      </c>
      <c r="H777" s="100">
        <v>11</v>
      </c>
      <c r="I777" s="101"/>
      <c r="J777" s="102">
        <v>17365</v>
      </c>
      <c r="K777" s="102">
        <v>82</v>
      </c>
      <c r="L777" s="102">
        <v>0</v>
      </c>
      <c r="M777" s="102">
        <v>1188</v>
      </c>
      <c r="N777" s="103">
        <v>18635</v>
      </c>
      <c r="O777" s="104"/>
      <c r="P777" s="105"/>
      <c r="Q777" s="105"/>
      <c r="S777" s="135"/>
      <c r="U777" s="136"/>
    </row>
    <row r="778" spans="1:21" ht="15" x14ac:dyDescent="0.25">
      <c r="A778" s="97">
        <v>487</v>
      </c>
      <c r="B778" s="98">
        <v>487274164</v>
      </c>
      <c r="C778" s="99" t="s">
        <v>541</v>
      </c>
      <c r="D778" s="98">
        <v>274</v>
      </c>
      <c r="E778" s="99" t="s">
        <v>307</v>
      </c>
      <c r="F778" s="98">
        <v>164</v>
      </c>
      <c r="G778" s="99" t="s">
        <v>197</v>
      </c>
      <c r="H778" s="100">
        <v>3</v>
      </c>
      <c r="I778" s="101"/>
      <c r="J778" s="102">
        <v>12745</v>
      </c>
      <c r="K778" s="102">
        <v>5604</v>
      </c>
      <c r="L778" s="102">
        <v>0</v>
      </c>
      <c r="M778" s="102">
        <v>1188</v>
      </c>
      <c r="N778" s="103">
        <v>19537</v>
      </c>
      <c r="O778" s="104"/>
      <c r="P778" s="105"/>
      <c r="Q778" s="105"/>
      <c r="S778" s="135"/>
      <c r="U778" s="136"/>
    </row>
    <row r="779" spans="1:21" ht="15" x14ac:dyDescent="0.25">
      <c r="A779" s="97">
        <v>487</v>
      </c>
      <c r="B779" s="98">
        <v>487274165</v>
      </c>
      <c r="C779" s="99" t="s">
        <v>541</v>
      </c>
      <c r="D779" s="98">
        <v>274</v>
      </c>
      <c r="E779" s="99" t="s">
        <v>307</v>
      </c>
      <c r="F779" s="98">
        <v>165</v>
      </c>
      <c r="G779" s="99" t="s">
        <v>198</v>
      </c>
      <c r="H779" s="100">
        <v>22.92</v>
      </c>
      <c r="I779" s="101"/>
      <c r="J779" s="102">
        <v>16405</v>
      </c>
      <c r="K779" s="102">
        <v>0</v>
      </c>
      <c r="L779" s="102">
        <v>0</v>
      </c>
      <c r="M779" s="102">
        <v>1188</v>
      </c>
      <c r="N779" s="103">
        <v>17593</v>
      </c>
      <c r="O779" s="104"/>
      <c r="P779" s="105"/>
      <c r="Q779" s="105"/>
      <c r="S779" s="135"/>
      <c r="U779" s="136"/>
    </row>
    <row r="780" spans="1:21" ht="15" x14ac:dyDescent="0.25">
      <c r="A780" s="97">
        <v>487</v>
      </c>
      <c r="B780" s="98">
        <v>487274176</v>
      </c>
      <c r="C780" s="99" t="s">
        <v>541</v>
      </c>
      <c r="D780" s="98">
        <v>274</v>
      </c>
      <c r="E780" s="99" t="s">
        <v>307</v>
      </c>
      <c r="F780" s="98">
        <v>176</v>
      </c>
      <c r="G780" s="99" t="s">
        <v>209</v>
      </c>
      <c r="H780" s="100">
        <v>72.460000000000008</v>
      </c>
      <c r="I780" s="101"/>
      <c r="J780" s="102">
        <v>17383</v>
      </c>
      <c r="K780" s="102">
        <v>5613</v>
      </c>
      <c r="L780" s="102">
        <v>0</v>
      </c>
      <c r="M780" s="102">
        <v>1188</v>
      </c>
      <c r="N780" s="103">
        <v>24184</v>
      </c>
      <c r="O780" s="104"/>
      <c r="P780" s="105"/>
      <c r="Q780" s="105"/>
      <c r="S780" s="135"/>
      <c r="U780" s="136"/>
    </row>
    <row r="781" spans="1:21" ht="15" x14ac:dyDescent="0.25">
      <c r="A781" s="97">
        <v>487</v>
      </c>
      <c r="B781" s="98">
        <v>487274178</v>
      </c>
      <c r="C781" s="99" t="s">
        <v>541</v>
      </c>
      <c r="D781" s="98">
        <v>274</v>
      </c>
      <c r="E781" s="99" t="s">
        <v>307</v>
      </c>
      <c r="F781" s="98">
        <v>178</v>
      </c>
      <c r="G781" s="99" t="s">
        <v>211</v>
      </c>
      <c r="H781" s="100">
        <v>2.96</v>
      </c>
      <c r="I781" s="101"/>
      <c r="J781" s="102">
        <v>16197</v>
      </c>
      <c r="K781" s="102">
        <v>1572</v>
      </c>
      <c r="L781" s="102">
        <v>0</v>
      </c>
      <c r="M781" s="102">
        <v>1188</v>
      </c>
      <c r="N781" s="103">
        <v>18957</v>
      </c>
      <c r="O781" s="104"/>
      <c r="P781" s="105"/>
      <c r="Q781" s="105"/>
      <c r="S781" s="135"/>
      <c r="U781" s="136"/>
    </row>
    <row r="782" spans="1:21" ht="15" x14ac:dyDescent="0.25">
      <c r="A782" s="97">
        <v>487</v>
      </c>
      <c r="B782" s="98">
        <v>487274181</v>
      </c>
      <c r="C782" s="99" t="s">
        <v>541</v>
      </c>
      <c r="D782" s="98">
        <v>274</v>
      </c>
      <c r="E782" s="99" t="s">
        <v>307</v>
      </c>
      <c r="F782" s="98">
        <v>181</v>
      </c>
      <c r="G782" s="99" t="s">
        <v>214</v>
      </c>
      <c r="H782" s="100">
        <v>5</v>
      </c>
      <c r="I782" s="101"/>
      <c r="J782" s="102">
        <v>13473</v>
      </c>
      <c r="K782" s="102">
        <v>90</v>
      </c>
      <c r="L782" s="102">
        <v>0</v>
      </c>
      <c r="M782" s="102">
        <v>1188</v>
      </c>
      <c r="N782" s="103">
        <v>14751</v>
      </c>
      <c r="O782" s="104"/>
      <c r="P782" s="105"/>
      <c r="Q782" s="105"/>
      <c r="S782" s="135"/>
      <c r="U782" s="136"/>
    </row>
    <row r="783" spans="1:21" ht="15" x14ac:dyDescent="0.25">
      <c r="A783" s="97">
        <v>487</v>
      </c>
      <c r="B783" s="98">
        <v>487274189</v>
      </c>
      <c r="C783" s="99" t="s">
        <v>541</v>
      </c>
      <c r="D783" s="98">
        <v>274</v>
      </c>
      <c r="E783" s="99" t="s">
        <v>307</v>
      </c>
      <c r="F783" s="98">
        <v>189</v>
      </c>
      <c r="G783" s="99" t="s">
        <v>222</v>
      </c>
      <c r="H783" s="100">
        <v>2</v>
      </c>
      <c r="I783" s="101"/>
      <c r="J783" s="102">
        <v>12994</v>
      </c>
      <c r="K783" s="102">
        <v>5242</v>
      </c>
      <c r="L783" s="102">
        <v>0</v>
      </c>
      <c r="M783" s="102">
        <v>1188</v>
      </c>
      <c r="N783" s="103">
        <v>19424</v>
      </c>
      <c r="O783" s="104"/>
      <c r="P783" s="105"/>
      <c r="Q783" s="105"/>
      <c r="S783" s="135"/>
      <c r="U783" s="136"/>
    </row>
    <row r="784" spans="1:21" ht="15" x14ac:dyDescent="0.25">
      <c r="A784" s="97">
        <v>487</v>
      </c>
      <c r="B784" s="98">
        <v>487274201</v>
      </c>
      <c r="C784" s="99" t="s">
        <v>541</v>
      </c>
      <c r="D784" s="98">
        <v>274</v>
      </c>
      <c r="E784" s="99" t="s">
        <v>307</v>
      </c>
      <c r="F784" s="98">
        <v>201</v>
      </c>
      <c r="G784" s="99" t="s">
        <v>234</v>
      </c>
      <c r="H784" s="100">
        <v>2</v>
      </c>
      <c r="I784" s="101"/>
      <c r="J784" s="102">
        <v>14456</v>
      </c>
      <c r="K784" s="102">
        <v>0</v>
      </c>
      <c r="L784" s="102">
        <v>0</v>
      </c>
      <c r="M784" s="102">
        <v>1188</v>
      </c>
      <c r="N784" s="103">
        <v>15644</v>
      </c>
      <c r="O784" s="104"/>
      <c r="P784" s="105"/>
      <c r="Q784" s="105"/>
      <c r="S784" s="135"/>
      <c r="U784" s="136"/>
    </row>
    <row r="785" spans="1:21" ht="15" x14ac:dyDescent="0.25">
      <c r="A785" s="97">
        <v>487</v>
      </c>
      <c r="B785" s="98">
        <v>487274207</v>
      </c>
      <c r="C785" s="99" t="s">
        <v>541</v>
      </c>
      <c r="D785" s="98">
        <v>274</v>
      </c>
      <c r="E785" s="99" t="s">
        <v>307</v>
      </c>
      <c r="F785" s="98">
        <v>207</v>
      </c>
      <c r="G785" s="99" t="s">
        <v>240</v>
      </c>
      <c r="H785" s="100">
        <v>1</v>
      </c>
      <c r="I785" s="101"/>
      <c r="J785" s="102">
        <v>13576</v>
      </c>
      <c r="K785" s="102">
        <v>10781</v>
      </c>
      <c r="L785" s="102">
        <v>0</v>
      </c>
      <c r="M785" s="102">
        <v>1188</v>
      </c>
      <c r="N785" s="103">
        <v>25545</v>
      </c>
      <c r="O785" s="104"/>
      <c r="P785" s="105"/>
      <c r="Q785" s="105"/>
      <c r="S785" s="135"/>
      <c r="U785" s="136"/>
    </row>
    <row r="786" spans="1:21" ht="15" x14ac:dyDescent="0.25">
      <c r="A786" s="97">
        <v>487</v>
      </c>
      <c r="B786" s="98">
        <v>487274229</v>
      </c>
      <c r="C786" s="99" t="s">
        <v>541</v>
      </c>
      <c r="D786" s="98">
        <v>274</v>
      </c>
      <c r="E786" s="99" t="s">
        <v>307</v>
      </c>
      <c r="F786" s="98">
        <v>229</v>
      </c>
      <c r="G786" s="99" t="s">
        <v>262</v>
      </c>
      <c r="H786" s="100">
        <v>2</v>
      </c>
      <c r="I786" s="101"/>
      <c r="J786" s="102">
        <v>13835</v>
      </c>
      <c r="K786" s="102">
        <v>1386</v>
      </c>
      <c r="L786" s="102">
        <v>0</v>
      </c>
      <c r="M786" s="102">
        <v>1188</v>
      </c>
      <c r="N786" s="103">
        <v>16409</v>
      </c>
      <c r="O786" s="104"/>
      <c r="P786" s="105"/>
      <c r="Q786" s="105"/>
      <c r="S786" s="135"/>
      <c r="U786" s="136"/>
    </row>
    <row r="787" spans="1:21" ht="15" x14ac:dyDescent="0.25">
      <c r="A787" s="97">
        <v>487</v>
      </c>
      <c r="B787" s="98">
        <v>487274243</v>
      </c>
      <c r="C787" s="99" t="s">
        <v>541</v>
      </c>
      <c r="D787" s="98">
        <v>274</v>
      </c>
      <c r="E787" s="99" t="s">
        <v>307</v>
      </c>
      <c r="F787" s="98">
        <v>243</v>
      </c>
      <c r="G787" s="99" t="s">
        <v>276</v>
      </c>
      <c r="H787" s="100">
        <v>1</v>
      </c>
      <c r="I787" s="101"/>
      <c r="J787" s="102">
        <v>18549</v>
      </c>
      <c r="K787" s="102">
        <v>2573</v>
      </c>
      <c r="L787" s="102">
        <v>0</v>
      </c>
      <c r="M787" s="102">
        <v>1188</v>
      </c>
      <c r="N787" s="103">
        <v>22310</v>
      </c>
      <c r="O787" s="104"/>
      <c r="P787" s="105"/>
      <c r="Q787" s="105"/>
      <c r="S787" s="135"/>
      <c r="U787" s="136"/>
    </row>
    <row r="788" spans="1:21" ht="15" x14ac:dyDescent="0.25">
      <c r="A788" s="97">
        <v>487</v>
      </c>
      <c r="B788" s="98">
        <v>487274248</v>
      </c>
      <c r="C788" s="99" t="s">
        <v>541</v>
      </c>
      <c r="D788" s="98">
        <v>274</v>
      </c>
      <c r="E788" s="99" t="s">
        <v>307</v>
      </c>
      <c r="F788" s="98">
        <v>248</v>
      </c>
      <c r="G788" s="99" t="s">
        <v>281</v>
      </c>
      <c r="H788" s="100">
        <v>24.939999999999998</v>
      </c>
      <c r="I788" s="101"/>
      <c r="J788" s="102">
        <v>18238</v>
      </c>
      <c r="K788" s="102">
        <v>890</v>
      </c>
      <c r="L788" s="102">
        <v>0</v>
      </c>
      <c r="M788" s="102">
        <v>1188</v>
      </c>
      <c r="N788" s="103">
        <v>20316</v>
      </c>
      <c r="O788" s="104"/>
      <c r="P788" s="105"/>
      <c r="Q788" s="105"/>
      <c r="S788" s="135"/>
      <c r="U788" s="136"/>
    </row>
    <row r="789" spans="1:21" ht="15" x14ac:dyDescent="0.25">
      <c r="A789" s="97">
        <v>487</v>
      </c>
      <c r="B789" s="98">
        <v>487274258</v>
      </c>
      <c r="C789" s="99" t="s">
        <v>541</v>
      </c>
      <c r="D789" s="98">
        <v>274</v>
      </c>
      <c r="E789" s="99" t="s">
        <v>307</v>
      </c>
      <c r="F789" s="98">
        <v>258</v>
      </c>
      <c r="G789" s="99" t="s">
        <v>291</v>
      </c>
      <c r="H789" s="100">
        <v>0.36</v>
      </c>
      <c r="I789" s="101"/>
      <c r="J789" s="102">
        <v>17527</v>
      </c>
      <c r="K789" s="102">
        <v>3921</v>
      </c>
      <c r="L789" s="102">
        <v>0</v>
      </c>
      <c r="M789" s="102">
        <v>1188</v>
      </c>
      <c r="N789" s="103">
        <v>22636</v>
      </c>
      <c r="O789" s="104"/>
      <c r="P789" s="105"/>
      <c r="Q789" s="105"/>
      <c r="S789" s="135"/>
      <c r="U789" s="136"/>
    </row>
    <row r="790" spans="1:21" ht="15" x14ac:dyDescent="0.25">
      <c r="A790" s="97">
        <v>487</v>
      </c>
      <c r="B790" s="98">
        <v>487274262</v>
      </c>
      <c r="C790" s="99" t="s">
        <v>541</v>
      </c>
      <c r="D790" s="98">
        <v>274</v>
      </c>
      <c r="E790" s="99" t="s">
        <v>307</v>
      </c>
      <c r="F790" s="98">
        <v>262</v>
      </c>
      <c r="G790" s="99" t="s">
        <v>295</v>
      </c>
      <c r="H790" s="100">
        <v>16</v>
      </c>
      <c r="I790" s="101"/>
      <c r="J790" s="102">
        <v>14914</v>
      </c>
      <c r="K790" s="102">
        <v>969</v>
      </c>
      <c r="L790" s="102">
        <v>0</v>
      </c>
      <c r="M790" s="102">
        <v>1188</v>
      </c>
      <c r="N790" s="103">
        <v>17071</v>
      </c>
      <c r="O790" s="104"/>
      <c r="P790" s="105"/>
      <c r="Q790" s="105"/>
      <c r="S790" s="135"/>
      <c r="U790" s="136"/>
    </row>
    <row r="791" spans="1:21" ht="15" x14ac:dyDescent="0.25">
      <c r="A791" s="97">
        <v>487</v>
      </c>
      <c r="B791" s="98">
        <v>487274274</v>
      </c>
      <c r="C791" s="99" t="s">
        <v>541</v>
      </c>
      <c r="D791" s="98">
        <v>274</v>
      </c>
      <c r="E791" s="99" t="s">
        <v>307</v>
      </c>
      <c r="F791" s="98">
        <v>274</v>
      </c>
      <c r="G791" s="99" t="s">
        <v>307</v>
      </c>
      <c r="H791" s="100">
        <v>148.63</v>
      </c>
      <c r="I791" s="101"/>
      <c r="J791" s="102">
        <v>18216</v>
      </c>
      <c r="K791" s="102">
        <v>8398</v>
      </c>
      <c r="L791" s="102">
        <v>0</v>
      </c>
      <c r="M791" s="102">
        <v>1188</v>
      </c>
      <c r="N791" s="103">
        <v>27802</v>
      </c>
      <c r="O791" s="104"/>
      <c r="P791" s="105"/>
      <c r="Q791" s="105"/>
      <c r="S791" s="135"/>
      <c r="U791" s="136"/>
    </row>
    <row r="792" spans="1:21" ht="15" x14ac:dyDescent="0.25">
      <c r="A792" s="97">
        <v>487</v>
      </c>
      <c r="B792" s="98">
        <v>487274284</v>
      </c>
      <c r="C792" s="99" t="s">
        <v>541</v>
      </c>
      <c r="D792" s="98">
        <v>274</v>
      </c>
      <c r="E792" s="99" t="s">
        <v>307</v>
      </c>
      <c r="F792" s="98">
        <v>284</v>
      </c>
      <c r="G792" s="99" t="s">
        <v>317</v>
      </c>
      <c r="H792" s="100">
        <v>8</v>
      </c>
      <c r="I792" s="101"/>
      <c r="J792" s="102">
        <v>17260</v>
      </c>
      <c r="K792" s="102">
        <v>7854</v>
      </c>
      <c r="L792" s="102">
        <v>0</v>
      </c>
      <c r="M792" s="102">
        <v>1188</v>
      </c>
      <c r="N792" s="103">
        <v>26302</v>
      </c>
      <c r="O792" s="104"/>
      <c r="P792" s="105"/>
      <c r="Q792" s="105"/>
      <c r="S792" s="135"/>
      <c r="U792" s="136"/>
    </row>
    <row r="793" spans="1:21" ht="15" x14ac:dyDescent="0.25">
      <c r="A793" s="97">
        <v>487</v>
      </c>
      <c r="B793" s="98">
        <v>487274295</v>
      </c>
      <c r="C793" s="99" t="s">
        <v>541</v>
      </c>
      <c r="D793" s="98">
        <v>274</v>
      </c>
      <c r="E793" s="99" t="s">
        <v>307</v>
      </c>
      <c r="F793" s="98">
        <v>295</v>
      </c>
      <c r="G793" s="99" t="s">
        <v>328</v>
      </c>
      <c r="H793" s="100">
        <v>1</v>
      </c>
      <c r="I793" s="101"/>
      <c r="J793" s="102">
        <v>13324</v>
      </c>
      <c r="K793" s="102">
        <v>6576</v>
      </c>
      <c r="L793" s="102">
        <v>0</v>
      </c>
      <c r="M793" s="102">
        <v>1188</v>
      </c>
      <c r="N793" s="103">
        <v>21088</v>
      </c>
      <c r="O793" s="104"/>
      <c r="P793" s="105"/>
      <c r="Q793" s="105"/>
      <c r="S793" s="135"/>
      <c r="U793" s="136"/>
    </row>
    <row r="794" spans="1:21" ht="15" x14ac:dyDescent="0.25">
      <c r="A794" s="97">
        <v>487</v>
      </c>
      <c r="B794" s="98">
        <v>487274305</v>
      </c>
      <c r="C794" s="99" t="s">
        <v>541</v>
      </c>
      <c r="D794" s="98">
        <v>274</v>
      </c>
      <c r="E794" s="99" t="s">
        <v>307</v>
      </c>
      <c r="F794" s="98">
        <v>305</v>
      </c>
      <c r="G794" s="99" t="s">
        <v>338</v>
      </c>
      <c r="H794" s="100">
        <v>2</v>
      </c>
      <c r="I794" s="101"/>
      <c r="J794" s="102">
        <v>11478</v>
      </c>
      <c r="K794" s="102">
        <v>4958</v>
      </c>
      <c r="L794" s="102">
        <v>0</v>
      </c>
      <c r="M794" s="102">
        <v>1188</v>
      </c>
      <c r="N794" s="103">
        <v>17624</v>
      </c>
      <c r="O794" s="104"/>
      <c r="P794" s="105"/>
      <c r="Q794" s="105"/>
      <c r="S794" s="135"/>
      <c r="U794" s="136"/>
    </row>
    <row r="795" spans="1:21" ht="15" x14ac:dyDescent="0.25">
      <c r="A795" s="97">
        <v>487</v>
      </c>
      <c r="B795" s="98">
        <v>487274308</v>
      </c>
      <c r="C795" s="99" t="s">
        <v>541</v>
      </c>
      <c r="D795" s="98">
        <v>274</v>
      </c>
      <c r="E795" s="99" t="s">
        <v>307</v>
      </c>
      <c r="F795" s="98">
        <v>308</v>
      </c>
      <c r="G795" s="99" t="s">
        <v>341</v>
      </c>
      <c r="H795" s="100">
        <v>2.38</v>
      </c>
      <c r="I795" s="101"/>
      <c r="J795" s="102">
        <v>18875</v>
      </c>
      <c r="K795" s="102">
        <v>7310</v>
      </c>
      <c r="L795" s="102">
        <v>0</v>
      </c>
      <c r="M795" s="102">
        <v>1188</v>
      </c>
      <c r="N795" s="103">
        <v>27373</v>
      </c>
      <c r="O795" s="104"/>
      <c r="P795" s="105"/>
      <c r="Q795" s="105"/>
      <c r="S795" s="135"/>
      <c r="U795" s="136"/>
    </row>
    <row r="796" spans="1:21" ht="15" x14ac:dyDescent="0.25">
      <c r="A796" s="97">
        <v>487</v>
      </c>
      <c r="B796" s="98">
        <v>487274314</v>
      </c>
      <c r="C796" s="99" t="s">
        <v>541</v>
      </c>
      <c r="D796" s="98">
        <v>274</v>
      </c>
      <c r="E796" s="99" t="s">
        <v>307</v>
      </c>
      <c r="F796" s="98">
        <v>314</v>
      </c>
      <c r="G796" s="99" t="s">
        <v>347</v>
      </c>
      <c r="H796" s="100">
        <v>2.66</v>
      </c>
      <c r="I796" s="101"/>
      <c r="J796" s="102">
        <v>17620</v>
      </c>
      <c r="K796" s="102">
        <v>10243</v>
      </c>
      <c r="L796" s="102">
        <v>0</v>
      </c>
      <c r="M796" s="102">
        <v>1188</v>
      </c>
      <c r="N796" s="103">
        <v>29051</v>
      </c>
      <c r="O796" s="104"/>
      <c r="P796" s="105"/>
      <c r="Q796" s="105"/>
      <c r="S796" s="135"/>
      <c r="U796" s="136"/>
    </row>
    <row r="797" spans="1:21" ht="15" x14ac:dyDescent="0.25">
      <c r="A797" s="97">
        <v>487</v>
      </c>
      <c r="B797" s="98">
        <v>487274336</v>
      </c>
      <c r="C797" s="99" t="s">
        <v>541</v>
      </c>
      <c r="D797" s="98">
        <v>274</v>
      </c>
      <c r="E797" s="99" t="s">
        <v>307</v>
      </c>
      <c r="F797" s="98">
        <v>336</v>
      </c>
      <c r="G797" s="99" t="s">
        <v>369</v>
      </c>
      <c r="H797" s="100">
        <v>2</v>
      </c>
      <c r="I797" s="101"/>
      <c r="J797" s="102">
        <v>18056</v>
      </c>
      <c r="K797" s="102">
        <v>4158</v>
      </c>
      <c r="L797" s="102">
        <v>0</v>
      </c>
      <c r="M797" s="102">
        <v>1188</v>
      </c>
      <c r="N797" s="103">
        <v>23402</v>
      </c>
      <c r="O797" s="104"/>
      <c r="P797" s="105"/>
      <c r="Q797" s="105"/>
      <c r="S797" s="135"/>
      <c r="U797" s="136"/>
    </row>
    <row r="798" spans="1:21" ht="15" x14ac:dyDescent="0.25">
      <c r="A798" s="97">
        <v>487</v>
      </c>
      <c r="B798" s="98">
        <v>487274342</v>
      </c>
      <c r="C798" s="99" t="s">
        <v>541</v>
      </c>
      <c r="D798" s="98">
        <v>274</v>
      </c>
      <c r="E798" s="99" t="s">
        <v>307</v>
      </c>
      <c r="F798" s="98">
        <v>342</v>
      </c>
      <c r="G798" s="99" t="s">
        <v>375</v>
      </c>
      <c r="H798" s="100">
        <v>1</v>
      </c>
      <c r="I798" s="101"/>
      <c r="J798" s="102">
        <v>16235</v>
      </c>
      <c r="K798" s="102">
        <v>12524</v>
      </c>
      <c r="L798" s="102">
        <v>0</v>
      </c>
      <c r="M798" s="102">
        <v>1188</v>
      </c>
      <c r="N798" s="103">
        <v>29947</v>
      </c>
      <c r="O798" s="104"/>
      <c r="P798" s="105"/>
      <c r="Q798" s="105"/>
      <c r="S798" s="135"/>
      <c r="U798" s="136"/>
    </row>
    <row r="799" spans="1:21" ht="15" x14ac:dyDescent="0.25">
      <c r="A799" s="97">
        <v>487</v>
      </c>
      <c r="B799" s="98">
        <v>487274344</v>
      </c>
      <c r="C799" s="99" t="s">
        <v>541</v>
      </c>
      <c r="D799" s="98">
        <v>274</v>
      </c>
      <c r="E799" s="99" t="s">
        <v>307</v>
      </c>
      <c r="F799" s="98">
        <v>344</v>
      </c>
      <c r="G799" s="99" t="s">
        <v>377</v>
      </c>
      <c r="H799" s="100">
        <v>1</v>
      </c>
      <c r="I799" s="101"/>
      <c r="J799" s="102">
        <v>12736</v>
      </c>
      <c r="K799" s="102">
        <v>5754</v>
      </c>
      <c r="L799" s="102">
        <v>0</v>
      </c>
      <c r="M799" s="102">
        <v>1188</v>
      </c>
      <c r="N799" s="103">
        <v>19678</v>
      </c>
      <c r="O799" s="104"/>
      <c r="P799" s="105"/>
      <c r="Q799" s="105"/>
      <c r="S799" s="135"/>
      <c r="U799" s="136"/>
    </row>
    <row r="800" spans="1:21" ht="15" x14ac:dyDescent="0.25">
      <c r="A800" s="97">
        <v>487</v>
      </c>
      <c r="B800" s="98">
        <v>487274346</v>
      </c>
      <c r="C800" s="99" t="s">
        <v>541</v>
      </c>
      <c r="D800" s="98">
        <v>274</v>
      </c>
      <c r="E800" s="99" t="s">
        <v>307</v>
      </c>
      <c r="F800" s="98">
        <v>346</v>
      </c>
      <c r="G800" s="99" t="s">
        <v>379</v>
      </c>
      <c r="H800" s="100">
        <v>1</v>
      </c>
      <c r="I800" s="101"/>
      <c r="J800" s="102">
        <v>14456</v>
      </c>
      <c r="K800" s="102">
        <v>1277</v>
      </c>
      <c r="L800" s="102">
        <v>0</v>
      </c>
      <c r="M800" s="102">
        <v>1188</v>
      </c>
      <c r="N800" s="103">
        <v>16921</v>
      </c>
      <c r="O800" s="104"/>
      <c r="P800" s="105"/>
      <c r="Q800" s="105"/>
      <c r="S800" s="135"/>
      <c r="U800" s="136"/>
    </row>
    <row r="801" spans="1:21" ht="15" x14ac:dyDescent="0.25">
      <c r="A801" s="97">
        <v>487</v>
      </c>
      <c r="B801" s="98">
        <v>487274347</v>
      </c>
      <c r="C801" s="99" t="s">
        <v>541</v>
      </c>
      <c r="D801" s="98">
        <v>274</v>
      </c>
      <c r="E801" s="99" t="s">
        <v>307</v>
      </c>
      <c r="F801" s="98">
        <v>347</v>
      </c>
      <c r="G801" s="99" t="s">
        <v>380</v>
      </c>
      <c r="H801" s="100">
        <v>14.280000000000001</v>
      </c>
      <c r="I801" s="101"/>
      <c r="J801" s="102">
        <v>15795</v>
      </c>
      <c r="K801" s="102">
        <v>7389</v>
      </c>
      <c r="L801" s="102">
        <v>0</v>
      </c>
      <c r="M801" s="102">
        <v>1188</v>
      </c>
      <c r="N801" s="103">
        <v>24372</v>
      </c>
      <c r="O801" s="104"/>
      <c r="P801" s="105"/>
      <c r="Q801" s="105"/>
      <c r="S801" s="135"/>
      <c r="U801" s="136"/>
    </row>
    <row r="802" spans="1:21" ht="15" x14ac:dyDescent="0.25">
      <c r="A802" s="97">
        <v>487</v>
      </c>
      <c r="B802" s="98">
        <v>487274665</v>
      </c>
      <c r="C802" s="99" t="s">
        <v>541</v>
      </c>
      <c r="D802" s="98">
        <v>274</v>
      </c>
      <c r="E802" s="99" t="s">
        <v>307</v>
      </c>
      <c r="F802" s="98">
        <v>665</v>
      </c>
      <c r="G802" s="99" t="s">
        <v>406</v>
      </c>
      <c r="H802" s="100">
        <v>2</v>
      </c>
      <c r="I802" s="101"/>
      <c r="J802" s="102">
        <v>13049</v>
      </c>
      <c r="K802" s="102">
        <v>1501</v>
      </c>
      <c r="L802" s="102">
        <v>0</v>
      </c>
      <c r="M802" s="102">
        <v>1188</v>
      </c>
      <c r="N802" s="103">
        <v>15738</v>
      </c>
      <c r="O802" s="104"/>
      <c r="P802" s="105"/>
      <c r="Q802" s="105"/>
      <c r="S802" s="135"/>
      <c r="U802" s="136"/>
    </row>
    <row r="803" spans="1:21" ht="15" x14ac:dyDescent="0.25">
      <c r="A803" s="97">
        <v>488</v>
      </c>
      <c r="B803" s="98">
        <v>488219001</v>
      </c>
      <c r="C803" s="99" t="s">
        <v>466</v>
      </c>
      <c r="D803" s="98">
        <v>219</v>
      </c>
      <c r="E803" s="99" t="s">
        <v>252</v>
      </c>
      <c r="F803" s="98">
        <v>1</v>
      </c>
      <c r="G803" s="99" t="s">
        <v>34</v>
      </c>
      <c r="H803" s="100">
        <v>55.529999999999994</v>
      </c>
      <c r="I803" s="101"/>
      <c r="J803" s="102">
        <v>13630</v>
      </c>
      <c r="K803" s="102">
        <v>1809</v>
      </c>
      <c r="L803" s="102">
        <v>0</v>
      </c>
      <c r="M803" s="102">
        <v>1188</v>
      </c>
      <c r="N803" s="103">
        <v>16627</v>
      </c>
      <c r="O803" s="104"/>
      <c r="P803" s="105"/>
      <c r="Q803" s="105"/>
      <c r="S803" s="135"/>
      <c r="U803" s="136"/>
    </row>
    <row r="804" spans="1:21" ht="15" x14ac:dyDescent="0.25">
      <c r="A804" s="97">
        <v>488</v>
      </c>
      <c r="B804" s="98">
        <v>488219016</v>
      </c>
      <c r="C804" s="99" t="s">
        <v>466</v>
      </c>
      <c r="D804" s="98">
        <v>219</v>
      </c>
      <c r="E804" s="99" t="s">
        <v>252</v>
      </c>
      <c r="F804" s="98">
        <v>16</v>
      </c>
      <c r="G804" s="99" t="s">
        <v>49</v>
      </c>
      <c r="H804" s="100">
        <v>2</v>
      </c>
      <c r="I804" s="101"/>
      <c r="J804" s="102">
        <v>18758</v>
      </c>
      <c r="K804" s="102">
        <v>430</v>
      </c>
      <c r="L804" s="102">
        <v>0</v>
      </c>
      <c r="M804" s="102">
        <v>1188</v>
      </c>
      <c r="N804" s="103">
        <v>20376</v>
      </c>
      <c r="O804" s="104"/>
      <c r="P804" s="105"/>
      <c r="Q804" s="105"/>
      <c r="S804" s="135"/>
      <c r="U804" s="136"/>
    </row>
    <row r="805" spans="1:21" ht="15" x14ac:dyDescent="0.25">
      <c r="A805" s="97">
        <v>488</v>
      </c>
      <c r="B805" s="98">
        <v>488219035</v>
      </c>
      <c r="C805" s="99" t="s">
        <v>466</v>
      </c>
      <c r="D805" s="98">
        <v>219</v>
      </c>
      <c r="E805" s="99" t="s">
        <v>252</v>
      </c>
      <c r="F805" s="98">
        <v>35</v>
      </c>
      <c r="G805" s="99" t="s">
        <v>68</v>
      </c>
      <c r="H805" s="100">
        <v>3</v>
      </c>
      <c r="I805" s="101"/>
      <c r="J805" s="102">
        <v>20316</v>
      </c>
      <c r="K805" s="102">
        <v>7815</v>
      </c>
      <c r="L805" s="102">
        <v>0</v>
      </c>
      <c r="M805" s="102">
        <v>1188</v>
      </c>
      <c r="N805" s="103">
        <v>29319</v>
      </c>
      <c r="O805" s="104"/>
      <c r="P805" s="105"/>
      <c r="Q805" s="105"/>
      <c r="S805" s="135"/>
      <c r="U805" s="136"/>
    </row>
    <row r="806" spans="1:21" ht="15" x14ac:dyDescent="0.25">
      <c r="A806" s="97">
        <v>488</v>
      </c>
      <c r="B806" s="98">
        <v>488219040</v>
      </c>
      <c r="C806" s="99" t="s">
        <v>466</v>
      </c>
      <c r="D806" s="98">
        <v>219</v>
      </c>
      <c r="E806" s="99" t="s">
        <v>252</v>
      </c>
      <c r="F806" s="98">
        <v>40</v>
      </c>
      <c r="G806" s="99" t="s">
        <v>73</v>
      </c>
      <c r="H806" s="100">
        <v>27.17</v>
      </c>
      <c r="I806" s="101"/>
      <c r="J806" s="102">
        <v>15472</v>
      </c>
      <c r="K806" s="102">
        <v>5031</v>
      </c>
      <c r="L806" s="102">
        <v>0</v>
      </c>
      <c r="M806" s="102">
        <v>1188</v>
      </c>
      <c r="N806" s="103">
        <v>21691</v>
      </c>
      <c r="O806" s="104"/>
      <c r="P806" s="105"/>
      <c r="Q806" s="105"/>
      <c r="S806" s="135"/>
      <c r="U806" s="136"/>
    </row>
    <row r="807" spans="1:21" ht="15" x14ac:dyDescent="0.25">
      <c r="A807" s="97">
        <v>488</v>
      </c>
      <c r="B807" s="98">
        <v>488219044</v>
      </c>
      <c r="C807" s="99" t="s">
        <v>466</v>
      </c>
      <c r="D807" s="98">
        <v>219</v>
      </c>
      <c r="E807" s="99" t="s">
        <v>252</v>
      </c>
      <c r="F807" s="98">
        <v>44</v>
      </c>
      <c r="G807" s="99" t="s">
        <v>77</v>
      </c>
      <c r="H807" s="100">
        <v>216.72000000000006</v>
      </c>
      <c r="I807" s="101"/>
      <c r="J807" s="102">
        <v>17898</v>
      </c>
      <c r="K807" s="102">
        <v>0</v>
      </c>
      <c r="L807" s="102">
        <v>0</v>
      </c>
      <c r="M807" s="102">
        <v>1188</v>
      </c>
      <c r="N807" s="103">
        <v>19086</v>
      </c>
      <c r="O807" s="104"/>
      <c r="P807" s="105"/>
      <c r="Q807" s="105"/>
      <c r="S807" s="135"/>
      <c r="U807" s="136"/>
    </row>
    <row r="808" spans="1:21" ht="15" x14ac:dyDescent="0.25">
      <c r="A808" s="97">
        <v>488</v>
      </c>
      <c r="B808" s="98">
        <v>488219050</v>
      </c>
      <c r="C808" s="99" t="s">
        <v>466</v>
      </c>
      <c r="D808" s="98">
        <v>219</v>
      </c>
      <c r="E808" s="99" t="s">
        <v>252</v>
      </c>
      <c r="F808" s="98">
        <v>50</v>
      </c>
      <c r="G808" s="99" t="s">
        <v>83</v>
      </c>
      <c r="H808" s="100">
        <v>0.59</v>
      </c>
      <c r="I808" s="101"/>
      <c r="J808" s="102">
        <v>13674</v>
      </c>
      <c r="K808" s="102">
        <v>5973</v>
      </c>
      <c r="L808" s="102">
        <v>0</v>
      </c>
      <c r="M808" s="102">
        <v>1188</v>
      </c>
      <c r="N808" s="103">
        <v>20835</v>
      </c>
      <c r="O808" s="104"/>
      <c r="P808" s="105"/>
      <c r="Q808" s="105"/>
      <c r="S808" s="135"/>
      <c r="U808" s="136"/>
    </row>
    <row r="809" spans="1:21" ht="15" x14ac:dyDescent="0.25">
      <c r="A809" s="97">
        <v>488</v>
      </c>
      <c r="B809" s="98">
        <v>488219065</v>
      </c>
      <c r="C809" s="99" t="s">
        <v>466</v>
      </c>
      <c r="D809" s="98">
        <v>219</v>
      </c>
      <c r="E809" s="99" t="s">
        <v>252</v>
      </c>
      <c r="F809" s="98">
        <v>65</v>
      </c>
      <c r="G809" s="99" t="s">
        <v>98</v>
      </c>
      <c r="H809" s="100">
        <v>4.63</v>
      </c>
      <c r="I809" s="101"/>
      <c r="J809" s="102">
        <v>13463</v>
      </c>
      <c r="K809" s="102">
        <v>9543</v>
      </c>
      <c r="L809" s="102">
        <v>0</v>
      </c>
      <c r="M809" s="102">
        <v>1188</v>
      </c>
      <c r="N809" s="103">
        <v>24194</v>
      </c>
      <c r="O809" s="104"/>
      <c r="P809" s="105"/>
      <c r="Q809" s="105"/>
      <c r="S809" s="135"/>
      <c r="U809" s="136"/>
    </row>
    <row r="810" spans="1:21" ht="15" x14ac:dyDescent="0.25">
      <c r="A810" s="97">
        <v>488</v>
      </c>
      <c r="B810" s="98">
        <v>488219083</v>
      </c>
      <c r="C810" s="99" t="s">
        <v>466</v>
      </c>
      <c r="D810" s="98">
        <v>219</v>
      </c>
      <c r="E810" s="99" t="s">
        <v>252</v>
      </c>
      <c r="F810" s="98">
        <v>83</v>
      </c>
      <c r="G810" s="99" t="s">
        <v>116</v>
      </c>
      <c r="H810" s="100">
        <v>5</v>
      </c>
      <c r="I810" s="101"/>
      <c r="J810" s="102">
        <v>14030</v>
      </c>
      <c r="K810" s="102">
        <v>2059</v>
      </c>
      <c r="L810" s="102">
        <v>0</v>
      </c>
      <c r="M810" s="102">
        <v>1188</v>
      </c>
      <c r="N810" s="103">
        <v>17277</v>
      </c>
      <c r="O810" s="104"/>
      <c r="P810" s="105"/>
      <c r="Q810" s="105"/>
      <c r="S810" s="135"/>
      <c r="U810" s="136"/>
    </row>
    <row r="811" spans="1:21" ht="15" x14ac:dyDescent="0.25">
      <c r="A811" s="97">
        <v>488</v>
      </c>
      <c r="B811" s="98">
        <v>488219118</v>
      </c>
      <c r="C811" s="99" t="s">
        <v>466</v>
      </c>
      <c r="D811" s="98">
        <v>219</v>
      </c>
      <c r="E811" s="99" t="s">
        <v>252</v>
      </c>
      <c r="F811" s="98">
        <v>118</v>
      </c>
      <c r="G811" s="99" t="s">
        <v>151</v>
      </c>
      <c r="H811" s="100">
        <v>1</v>
      </c>
      <c r="I811" s="101"/>
      <c r="J811" s="102">
        <v>11550</v>
      </c>
      <c r="K811" s="102">
        <v>704</v>
      </c>
      <c r="L811" s="102">
        <v>0</v>
      </c>
      <c r="M811" s="102">
        <v>1188</v>
      </c>
      <c r="N811" s="103">
        <v>13442</v>
      </c>
      <c r="O811" s="104"/>
      <c r="P811" s="105"/>
      <c r="Q811" s="105"/>
      <c r="S811" s="135"/>
      <c r="U811" s="136"/>
    </row>
    <row r="812" spans="1:21" ht="15" x14ac:dyDescent="0.25">
      <c r="A812" s="97">
        <v>488</v>
      </c>
      <c r="B812" s="98">
        <v>488219122</v>
      </c>
      <c r="C812" s="99" t="s">
        <v>466</v>
      </c>
      <c r="D812" s="98">
        <v>219</v>
      </c>
      <c r="E812" s="99" t="s">
        <v>252</v>
      </c>
      <c r="F812" s="98">
        <v>122</v>
      </c>
      <c r="G812" s="99" t="s">
        <v>155</v>
      </c>
      <c r="H812" s="100">
        <v>24</v>
      </c>
      <c r="I812" s="101"/>
      <c r="J812" s="102">
        <v>13343</v>
      </c>
      <c r="K812" s="102">
        <v>3943</v>
      </c>
      <c r="L812" s="102">
        <v>0</v>
      </c>
      <c r="M812" s="102">
        <v>1188</v>
      </c>
      <c r="N812" s="103">
        <v>18474</v>
      </c>
      <c r="O812" s="104"/>
      <c r="P812" s="105"/>
      <c r="Q812" s="105"/>
      <c r="S812" s="135"/>
      <c r="U812" s="136"/>
    </row>
    <row r="813" spans="1:21" ht="15" x14ac:dyDescent="0.25">
      <c r="A813" s="97">
        <v>488</v>
      </c>
      <c r="B813" s="98">
        <v>488219131</v>
      </c>
      <c r="C813" s="99" t="s">
        <v>466</v>
      </c>
      <c r="D813" s="98">
        <v>219</v>
      </c>
      <c r="E813" s="99" t="s">
        <v>252</v>
      </c>
      <c r="F813" s="98">
        <v>131</v>
      </c>
      <c r="G813" s="99" t="s">
        <v>164</v>
      </c>
      <c r="H813" s="100">
        <v>7.3400000000000007</v>
      </c>
      <c r="I813" s="101"/>
      <c r="J813" s="102">
        <v>12352</v>
      </c>
      <c r="K813" s="102">
        <v>8858</v>
      </c>
      <c r="L813" s="102">
        <v>0</v>
      </c>
      <c r="M813" s="102">
        <v>1188</v>
      </c>
      <c r="N813" s="103">
        <v>22398</v>
      </c>
      <c r="O813" s="104"/>
      <c r="P813" s="105"/>
      <c r="Q813" s="105"/>
      <c r="S813" s="135"/>
      <c r="U813" s="136"/>
    </row>
    <row r="814" spans="1:21" ht="15" x14ac:dyDescent="0.25">
      <c r="A814" s="97">
        <v>488</v>
      </c>
      <c r="B814" s="98">
        <v>488219133</v>
      </c>
      <c r="C814" s="99" t="s">
        <v>466</v>
      </c>
      <c r="D814" s="98">
        <v>219</v>
      </c>
      <c r="E814" s="99" t="s">
        <v>252</v>
      </c>
      <c r="F814" s="98">
        <v>133</v>
      </c>
      <c r="G814" s="99" t="s">
        <v>166</v>
      </c>
      <c r="H814" s="100">
        <v>33</v>
      </c>
      <c r="I814" s="101"/>
      <c r="J814" s="102">
        <v>14666</v>
      </c>
      <c r="K814" s="102">
        <v>247</v>
      </c>
      <c r="L814" s="102">
        <v>0</v>
      </c>
      <c r="M814" s="102">
        <v>1188</v>
      </c>
      <c r="N814" s="103">
        <v>16101</v>
      </c>
      <c r="O814" s="104"/>
      <c r="P814" s="105"/>
      <c r="Q814" s="105"/>
      <c r="S814" s="135"/>
      <c r="U814" s="136"/>
    </row>
    <row r="815" spans="1:21" ht="15" x14ac:dyDescent="0.25">
      <c r="A815" s="97">
        <v>488</v>
      </c>
      <c r="B815" s="98">
        <v>488219142</v>
      </c>
      <c r="C815" s="99" t="s">
        <v>466</v>
      </c>
      <c r="D815" s="98">
        <v>219</v>
      </c>
      <c r="E815" s="99" t="s">
        <v>252</v>
      </c>
      <c r="F815" s="98">
        <v>142</v>
      </c>
      <c r="G815" s="99" t="s">
        <v>175</v>
      </c>
      <c r="H815" s="100">
        <v>15</v>
      </c>
      <c r="I815" s="101"/>
      <c r="J815" s="102">
        <v>14013</v>
      </c>
      <c r="K815" s="102">
        <v>13133</v>
      </c>
      <c r="L815" s="102">
        <v>0</v>
      </c>
      <c r="M815" s="102">
        <v>1188</v>
      </c>
      <c r="N815" s="103">
        <v>28334</v>
      </c>
      <c r="O815" s="104"/>
      <c r="P815" s="105"/>
      <c r="Q815" s="105"/>
      <c r="S815" s="135"/>
      <c r="U815" s="136"/>
    </row>
    <row r="816" spans="1:21" ht="15" x14ac:dyDescent="0.25">
      <c r="A816" s="97">
        <v>488</v>
      </c>
      <c r="B816" s="98">
        <v>488219145</v>
      </c>
      <c r="C816" s="99" t="s">
        <v>466</v>
      </c>
      <c r="D816" s="98">
        <v>219</v>
      </c>
      <c r="E816" s="99" t="s">
        <v>252</v>
      </c>
      <c r="F816" s="98">
        <v>145</v>
      </c>
      <c r="G816" s="99" t="s">
        <v>178</v>
      </c>
      <c r="H816" s="100">
        <v>5.51</v>
      </c>
      <c r="I816" s="101"/>
      <c r="J816" s="102">
        <v>12256</v>
      </c>
      <c r="K816" s="102">
        <v>1031</v>
      </c>
      <c r="L816" s="102">
        <v>0</v>
      </c>
      <c r="M816" s="102">
        <v>1188</v>
      </c>
      <c r="N816" s="103">
        <v>14475</v>
      </c>
      <c r="O816" s="104"/>
      <c r="P816" s="105"/>
      <c r="Q816" s="105"/>
      <c r="S816" s="135"/>
      <c r="U816" s="136"/>
    </row>
    <row r="817" spans="1:21" ht="15" x14ac:dyDescent="0.25">
      <c r="A817" s="97">
        <v>488</v>
      </c>
      <c r="B817" s="98">
        <v>488219171</v>
      </c>
      <c r="C817" s="99" t="s">
        <v>466</v>
      </c>
      <c r="D817" s="98">
        <v>219</v>
      </c>
      <c r="E817" s="99" t="s">
        <v>252</v>
      </c>
      <c r="F817" s="98">
        <v>171</v>
      </c>
      <c r="G817" s="99" t="s">
        <v>204</v>
      </c>
      <c r="H817" s="100">
        <v>9.51</v>
      </c>
      <c r="I817" s="101"/>
      <c r="J817" s="102">
        <v>15141</v>
      </c>
      <c r="K817" s="102">
        <v>4472</v>
      </c>
      <c r="L817" s="102">
        <v>0</v>
      </c>
      <c r="M817" s="102">
        <v>1188</v>
      </c>
      <c r="N817" s="103">
        <v>20801</v>
      </c>
      <c r="O817" s="104"/>
      <c r="P817" s="105"/>
      <c r="Q817" s="105"/>
      <c r="S817" s="135"/>
      <c r="U817" s="136"/>
    </row>
    <row r="818" spans="1:21" ht="15" x14ac:dyDescent="0.25">
      <c r="A818" s="97">
        <v>488</v>
      </c>
      <c r="B818" s="98">
        <v>488219219</v>
      </c>
      <c r="C818" s="99" t="s">
        <v>466</v>
      </c>
      <c r="D818" s="98">
        <v>219</v>
      </c>
      <c r="E818" s="99" t="s">
        <v>252</v>
      </c>
      <c r="F818" s="98">
        <v>219</v>
      </c>
      <c r="G818" s="99" t="s">
        <v>252</v>
      </c>
      <c r="H818" s="100">
        <v>8</v>
      </c>
      <c r="I818" s="101"/>
      <c r="J818" s="102">
        <v>13654</v>
      </c>
      <c r="K818" s="102">
        <v>6583</v>
      </c>
      <c r="L818" s="102">
        <v>507.5</v>
      </c>
      <c r="M818" s="102">
        <v>1188</v>
      </c>
      <c r="N818" s="103">
        <v>21932.5</v>
      </c>
      <c r="O818" s="104"/>
      <c r="P818" s="105"/>
      <c r="Q818" s="105"/>
      <c r="S818" s="135"/>
      <c r="U818" s="136"/>
    </row>
    <row r="819" spans="1:21" ht="15" x14ac:dyDescent="0.25">
      <c r="A819" s="97">
        <v>488</v>
      </c>
      <c r="B819" s="98">
        <v>488219231</v>
      </c>
      <c r="C819" s="99" t="s">
        <v>466</v>
      </c>
      <c r="D819" s="98">
        <v>219</v>
      </c>
      <c r="E819" s="99" t="s">
        <v>252</v>
      </c>
      <c r="F819" s="98">
        <v>231</v>
      </c>
      <c r="G819" s="99" t="s">
        <v>264</v>
      </c>
      <c r="H819" s="100">
        <v>18.259999999999998</v>
      </c>
      <c r="I819" s="101"/>
      <c r="J819" s="102">
        <v>12501</v>
      </c>
      <c r="K819" s="102">
        <v>4348</v>
      </c>
      <c r="L819" s="102">
        <v>0</v>
      </c>
      <c r="M819" s="102">
        <v>1188</v>
      </c>
      <c r="N819" s="103">
        <v>18037</v>
      </c>
      <c r="O819" s="104"/>
      <c r="P819" s="105"/>
      <c r="Q819" s="105"/>
      <c r="S819" s="135"/>
      <c r="U819" s="136"/>
    </row>
    <row r="820" spans="1:21" ht="15" x14ac:dyDescent="0.25">
      <c r="A820" s="97">
        <v>488</v>
      </c>
      <c r="B820" s="98">
        <v>488219239</v>
      </c>
      <c r="C820" s="99" t="s">
        <v>466</v>
      </c>
      <c r="D820" s="98">
        <v>219</v>
      </c>
      <c r="E820" s="99" t="s">
        <v>252</v>
      </c>
      <c r="F820" s="98">
        <v>239</v>
      </c>
      <c r="G820" s="99" t="s">
        <v>272</v>
      </c>
      <c r="H820" s="100">
        <v>5.37</v>
      </c>
      <c r="I820" s="101"/>
      <c r="J820" s="102">
        <v>14103</v>
      </c>
      <c r="K820" s="102">
        <v>4381</v>
      </c>
      <c r="L820" s="102">
        <v>0</v>
      </c>
      <c r="M820" s="102">
        <v>1188</v>
      </c>
      <c r="N820" s="103">
        <v>19672</v>
      </c>
      <c r="O820" s="104"/>
      <c r="P820" s="105"/>
      <c r="Q820" s="105"/>
      <c r="S820" s="135"/>
      <c r="U820" s="136"/>
    </row>
    <row r="821" spans="1:21" ht="15" x14ac:dyDescent="0.25">
      <c r="A821" s="97">
        <v>488</v>
      </c>
      <c r="B821" s="98">
        <v>488219243</v>
      </c>
      <c r="C821" s="99" t="s">
        <v>466</v>
      </c>
      <c r="D821" s="98">
        <v>219</v>
      </c>
      <c r="E821" s="99" t="s">
        <v>252</v>
      </c>
      <c r="F821" s="98">
        <v>243</v>
      </c>
      <c r="G821" s="99" t="s">
        <v>276</v>
      </c>
      <c r="H821" s="100">
        <v>40.299999999999997</v>
      </c>
      <c r="I821" s="101"/>
      <c r="J821" s="102">
        <v>14921</v>
      </c>
      <c r="K821" s="102">
        <v>2070</v>
      </c>
      <c r="L821" s="102">
        <v>0</v>
      </c>
      <c r="M821" s="102">
        <v>1188</v>
      </c>
      <c r="N821" s="103">
        <v>18179</v>
      </c>
      <c r="O821" s="104"/>
      <c r="P821" s="105"/>
      <c r="Q821" s="105"/>
      <c r="S821" s="135"/>
      <c r="U821" s="136"/>
    </row>
    <row r="822" spans="1:21" ht="15" x14ac:dyDescent="0.25">
      <c r="A822" s="97">
        <v>488</v>
      </c>
      <c r="B822" s="98">
        <v>488219244</v>
      </c>
      <c r="C822" s="99" t="s">
        <v>466</v>
      </c>
      <c r="D822" s="98">
        <v>219</v>
      </c>
      <c r="E822" s="99" t="s">
        <v>252</v>
      </c>
      <c r="F822" s="98">
        <v>244</v>
      </c>
      <c r="G822" s="99" t="s">
        <v>277</v>
      </c>
      <c r="H822" s="100">
        <v>134.16999999999996</v>
      </c>
      <c r="I822" s="101"/>
      <c r="J822" s="102">
        <v>16074</v>
      </c>
      <c r="K822" s="102">
        <v>3886</v>
      </c>
      <c r="L822" s="102">
        <v>0</v>
      </c>
      <c r="M822" s="102">
        <v>1188</v>
      </c>
      <c r="N822" s="103">
        <v>21148</v>
      </c>
      <c r="O822" s="104"/>
      <c r="P822" s="105"/>
      <c r="Q822" s="105"/>
      <c r="S822" s="135"/>
      <c r="U822" s="136"/>
    </row>
    <row r="823" spans="1:21" ht="15" x14ac:dyDescent="0.25">
      <c r="A823" s="97">
        <v>488</v>
      </c>
      <c r="B823" s="98">
        <v>488219251</v>
      </c>
      <c r="C823" s="99" t="s">
        <v>466</v>
      </c>
      <c r="D823" s="98">
        <v>219</v>
      </c>
      <c r="E823" s="99" t="s">
        <v>252</v>
      </c>
      <c r="F823" s="98">
        <v>251</v>
      </c>
      <c r="G823" s="99" t="s">
        <v>284</v>
      </c>
      <c r="H823" s="100">
        <v>99.57</v>
      </c>
      <c r="I823" s="101"/>
      <c r="J823" s="102">
        <v>14912</v>
      </c>
      <c r="K823" s="102">
        <v>2008</v>
      </c>
      <c r="L823" s="102">
        <v>0</v>
      </c>
      <c r="M823" s="102">
        <v>1188</v>
      </c>
      <c r="N823" s="103">
        <v>18108</v>
      </c>
      <c r="O823" s="104"/>
      <c r="P823" s="105"/>
      <c r="Q823" s="105"/>
      <c r="S823" s="135"/>
      <c r="U823" s="136"/>
    </row>
    <row r="824" spans="1:21" ht="15" x14ac:dyDescent="0.25">
      <c r="A824" s="97">
        <v>488</v>
      </c>
      <c r="B824" s="98">
        <v>488219264</v>
      </c>
      <c r="C824" s="99" t="s">
        <v>466</v>
      </c>
      <c r="D824" s="98">
        <v>219</v>
      </c>
      <c r="E824" s="99" t="s">
        <v>252</v>
      </c>
      <c r="F824" s="98">
        <v>264</v>
      </c>
      <c r="G824" s="99" t="s">
        <v>297</v>
      </c>
      <c r="H824" s="100">
        <v>10</v>
      </c>
      <c r="I824" s="101"/>
      <c r="J824" s="102">
        <v>12336</v>
      </c>
      <c r="K824" s="102">
        <v>6922</v>
      </c>
      <c r="L824" s="102">
        <v>0</v>
      </c>
      <c r="M824" s="102">
        <v>1188</v>
      </c>
      <c r="N824" s="103">
        <v>20446</v>
      </c>
      <c r="O824" s="104"/>
      <c r="P824" s="105"/>
      <c r="Q824" s="105"/>
      <c r="S824" s="135"/>
      <c r="U824" s="136"/>
    </row>
    <row r="825" spans="1:21" ht="15" x14ac:dyDescent="0.25">
      <c r="A825" s="97">
        <v>488</v>
      </c>
      <c r="B825" s="98">
        <v>488219285</v>
      </c>
      <c r="C825" s="99" t="s">
        <v>466</v>
      </c>
      <c r="D825" s="98">
        <v>219</v>
      </c>
      <c r="E825" s="99" t="s">
        <v>252</v>
      </c>
      <c r="F825" s="98">
        <v>285</v>
      </c>
      <c r="G825" s="99" t="s">
        <v>318</v>
      </c>
      <c r="H825" s="100">
        <v>4.84</v>
      </c>
      <c r="I825" s="101"/>
      <c r="J825" s="102">
        <v>18798</v>
      </c>
      <c r="K825" s="102">
        <v>3737</v>
      </c>
      <c r="L825" s="102">
        <v>0</v>
      </c>
      <c r="M825" s="102">
        <v>1188</v>
      </c>
      <c r="N825" s="103">
        <v>23723</v>
      </c>
      <c r="O825" s="104"/>
      <c r="P825" s="105"/>
      <c r="Q825" s="105"/>
      <c r="S825" s="135"/>
      <c r="U825" s="136"/>
    </row>
    <row r="826" spans="1:21" ht="15" x14ac:dyDescent="0.25">
      <c r="A826" s="97">
        <v>488</v>
      </c>
      <c r="B826" s="98">
        <v>488219293</v>
      </c>
      <c r="C826" s="99" t="s">
        <v>466</v>
      </c>
      <c r="D826" s="98">
        <v>219</v>
      </c>
      <c r="E826" s="99" t="s">
        <v>252</v>
      </c>
      <c r="F826" s="98">
        <v>293</v>
      </c>
      <c r="G826" s="99" t="s">
        <v>326</v>
      </c>
      <c r="H826" s="100">
        <v>2</v>
      </c>
      <c r="I826" s="101"/>
      <c r="J826" s="102">
        <v>16423</v>
      </c>
      <c r="K826" s="102">
        <v>258</v>
      </c>
      <c r="L826" s="102">
        <v>0</v>
      </c>
      <c r="M826" s="102">
        <v>1188</v>
      </c>
      <c r="N826" s="103">
        <v>17869</v>
      </c>
      <c r="O826" s="104"/>
      <c r="P826" s="105"/>
      <c r="Q826" s="105"/>
      <c r="S826" s="135"/>
      <c r="U826" s="136"/>
    </row>
    <row r="827" spans="1:21" ht="15" x14ac:dyDescent="0.25">
      <c r="A827" s="97">
        <v>488</v>
      </c>
      <c r="B827" s="98">
        <v>488219336</v>
      </c>
      <c r="C827" s="99" t="s">
        <v>466</v>
      </c>
      <c r="D827" s="98">
        <v>219</v>
      </c>
      <c r="E827" s="99" t="s">
        <v>252</v>
      </c>
      <c r="F827" s="98">
        <v>336</v>
      </c>
      <c r="G827" s="99" t="s">
        <v>369</v>
      </c>
      <c r="H827" s="100">
        <v>254.74</v>
      </c>
      <c r="I827" s="101"/>
      <c r="J827" s="102">
        <v>13595</v>
      </c>
      <c r="K827" s="102">
        <v>3131</v>
      </c>
      <c r="L827" s="102">
        <v>0</v>
      </c>
      <c r="M827" s="102">
        <v>1188</v>
      </c>
      <c r="N827" s="103">
        <v>17914</v>
      </c>
      <c r="O827" s="104"/>
      <c r="P827" s="105"/>
      <c r="Q827" s="105"/>
      <c r="S827" s="135"/>
      <c r="U827" s="136"/>
    </row>
    <row r="828" spans="1:21" ht="15" x14ac:dyDescent="0.25">
      <c r="A828" s="97">
        <v>488</v>
      </c>
      <c r="B828" s="98">
        <v>488219625</v>
      </c>
      <c r="C828" s="99" t="s">
        <v>466</v>
      </c>
      <c r="D828" s="98">
        <v>219</v>
      </c>
      <c r="E828" s="99" t="s">
        <v>252</v>
      </c>
      <c r="F828" s="98">
        <v>625</v>
      </c>
      <c r="G828" s="99" t="s">
        <v>396</v>
      </c>
      <c r="H828" s="100">
        <v>6</v>
      </c>
      <c r="I828" s="101"/>
      <c r="J828" s="102">
        <v>16185</v>
      </c>
      <c r="K828" s="102">
        <v>801</v>
      </c>
      <c r="L828" s="102">
        <v>0</v>
      </c>
      <c r="M828" s="102">
        <v>1188</v>
      </c>
      <c r="N828" s="103">
        <v>18174</v>
      </c>
      <c r="O828" s="104"/>
      <c r="P828" s="105"/>
      <c r="Q828" s="105"/>
      <c r="S828" s="135"/>
      <c r="U828" s="136"/>
    </row>
    <row r="829" spans="1:21" ht="15" x14ac:dyDescent="0.25">
      <c r="A829" s="97">
        <v>488</v>
      </c>
      <c r="B829" s="98">
        <v>488219760</v>
      </c>
      <c r="C829" s="99" t="s">
        <v>466</v>
      </c>
      <c r="D829" s="98">
        <v>219</v>
      </c>
      <c r="E829" s="99" t="s">
        <v>252</v>
      </c>
      <c r="F829" s="98">
        <v>760</v>
      </c>
      <c r="G829" s="99" t="s">
        <v>434</v>
      </c>
      <c r="H829" s="100">
        <v>5</v>
      </c>
      <c r="I829" s="101"/>
      <c r="J829" s="102">
        <v>16268</v>
      </c>
      <c r="K829" s="102">
        <v>5203</v>
      </c>
      <c r="L829" s="102">
        <v>0</v>
      </c>
      <c r="M829" s="102">
        <v>1188</v>
      </c>
      <c r="N829" s="103">
        <v>22659</v>
      </c>
      <c r="O829" s="104"/>
      <c r="P829" s="105"/>
      <c r="Q829" s="105"/>
      <c r="S829" s="135"/>
      <c r="U829" s="136"/>
    </row>
    <row r="830" spans="1:21" ht="15" x14ac:dyDescent="0.25">
      <c r="A830" s="97">
        <v>488</v>
      </c>
      <c r="B830" s="98">
        <v>488219780</v>
      </c>
      <c r="C830" s="99" t="s">
        <v>466</v>
      </c>
      <c r="D830" s="98">
        <v>219</v>
      </c>
      <c r="E830" s="99" t="s">
        <v>252</v>
      </c>
      <c r="F830" s="98">
        <v>780</v>
      </c>
      <c r="G830" s="99" t="s">
        <v>444</v>
      </c>
      <c r="H830" s="100">
        <v>62.3</v>
      </c>
      <c r="I830" s="101"/>
      <c r="J830" s="102">
        <v>13897</v>
      </c>
      <c r="K830" s="102">
        <v>2543</v>
      </c>
      <c r="L830" s="102">
        <v>0</v>
      </c>
      <c r="M830" s="102">
        <v>1188</v>
      </c>
      <c r="N830" s="103">
        <v>17628</v>
      </c>
      <c r="O830" s="104"/>
      <c r="P830" s="105"/>
      <c r="Q830" s="105"/>
      <c r="S830" s="135"/>
      <c r="U830" s="136"/>
    </row>
    <row r="831" spans="1:21" ht="15" x14ac:dyDescent="0.25">
      <c r="A831" s="97">
        <v>489</v>
      </c>
      <c r="B831" s="98">
        <v>489020020</v>
      </c>
      <c r="C831" s="99" t="s">
        <v>542</v>
      </c>
      <c r="D831" s="98">
        <v>20</v>
      </c>
      <c r="E831" s="99" t="s">
        <v>53</v>
      </c>
      <c r="F831" s="98">
        <v>20</v>
      </c>
      <c r="G831" s="99" t="s">
        <v>53</v>
      </c>
      <c r="H831" s="100">
        <v>278.88</v>
      </c>
      <c r="I831" s="101"/>
      <c r="J831" s="102">
        <v>15098</v>
      </c>
      <c r="K831" s="102">
        <v>3072</v>
      </c>
      <c r="L831" s="102">
        <v>0</v>
      </c>
      <c r="M831" s="102">
        <v>1188</v>
      </c>
      <c r="N831" s="103">
        <v>19358</v>
      </c>
      <c r="O831" s="104"/>
      <c r="P831" s="105"/>
      <c r="Q831" s="105"/>
      <c r="S831" s="135"/>
      <c r="U831" s="136"/>
    </row>
    <row r="832" spans="1:21" ht="15" x14ac:dyDescent="0.25">
      <c r="A832" s="97">
        <v>489</v>
      </c>
      <c r="B832" s="98">
        <v>489020036</v>
      </c>
      <c r="C832" s="99" t="s">
        <v>542</v>
      </c>
      <c r="D832" s="98">
        <v>20</v>
      </c>
      <c r="E832" s="99" t="s">
        <v>53</v>
      </c>
      <c r="F832" s="98">
        <v>36</v>
      </c>
      <c r="G832" s="99" t="s">
        <v>69</v>
      </c>
      <c r="H832" s="100">
        <v>78.31</v>
      </c>
      <c r="I832" s="101"/>
      <c r="J832" s="102">
        <v>13869</v>
      </c>
      <c r="K832" s="102">
        <v>6483</v>
      </c>
      <c r="L832" s="102">
        <v>0</v>
      </c>
      <c r="M832" s="102">
        <v>1188</v>
      </c>
      <c r="N832" s="103">
        <v>21540</v>
      </c>
      <c r="O832" s="104"/>
      <c r="P832" s="105"/>
      <c r="Q832" s="105"/>
      <c r="S832" s="135"/>
      <c r="U832" s="136"/>
    </row>
    <row r="833" spans="1:21" ht="15" x14ac:dyDescent="0.25">
      <c r="A833" s="97">
        <v>489</v>
      </c>
      <c r="B833" s="98">
        <v>489020082</v>
      </c>
      <c r="C833" s="99" t="s">
        <v>542</v>
      </c>
      <c r="D833" s="98">
        <v>20</v>
      </c>
      <c r="E833" s="99" t="s">
        <v>53</v>
      </c>
      <c r="F833" s="98">
        <v>82</v>
      </c>
      <c r="G833" s="99" t="s">
        <v>115</v>
      </c>
      <c r="H833" s="100">
        <v>1</v>
      </c>
      <c r="I833" s="101"/>
      <c r="J833" s="102">
        <v>12661</v>
      </c>
      <c r="K833" s="102">
        <v>6259</v>
      </c>
      <c r="L833" s="102">
        <v>0</v>
      </c>
      <c r="M833" s="102">
        <v>1188</v>
      </c>
      <c r="N833" s="103">
        <v>20108</v>
      </c>
      <c r="O833" s="104"/>
      <c r="P833" s="105"/>
      <c r="Q833" s="105"/>
      <c r="S833" s="135"/>
      <c r="U833" s="136"/>
    </row>
    <row r="834" spans="1:21" ht="15" x14ac:dyDescent="0.25">
      <c r="A834" s="97">
        <v>489</v>
      </c>
      <c r="B834" s="98">
        <v>489020096</v>
      </c>
      <c r="C834" s="99" t="s">
        <v>542</v>
      </c>
      <c r="D834" s="98">
        <v>20</v>
      </c>
      <c r="E834" s="99" t="s">
        <v>53</v>
      </c>
      <c r="F834" s="98">
        <v>96</v>
      </c>
      <c r="G834" s="99" t="s">
        <v>129</v>
      </c>
      <c r="H834" s="100">
        <v>94.439999999999984</v>
      </c>
      <c r="I834" s="101"/>
      <c r="J834" s="102">
        <v>13932</v>
      </c>
      <c r="K834" s="102">
        <v>8581</v>
      </c>
      <c r="L834" s="102">
        <v>0</v>
      </c>
      <c r="M834" s="102">
        <v>1188</v>
      </c>
      <c r="N834" s="103">
        <v>23701</v>
      </c>
      <c r="O834" s="104"/>
      <c r="P834" s="105"/>
      <c r="Q834" s="105"/>
      <c r="S834" s="135"/>
      <c r="U834" s="136"/>
    </row>
    <row r="835" spans="1:21" ht="15" x14ac:dyDescent="0.25">
      <c r="A835" s="97">
        <v>489</v>
      </c>
      <c r="B835" s="98">
        <v>489020122</v>
      </c>
      <c r="C835" s="99" t="s">
        <v>542</v>
      </c>
      <c r="D835" s="98">
        <v>20</v>
      </c>
      <c r="E835" s="99" t="s">
        <v>53</v>
      </c>
      <c r="F835" s="98">
        <v>122</v>
      </c>
      <c r="G835" s="99" t="s">
        <v>155</v>
      </c>
      <c r="H835" s="100">
        <v>1</v>
      </c>
      <c r="I835" s="101"/>
      <c r="J835" s="102">
        <v>12565</v>
      </c>
      <c r="K835" s="102">
        <v>3713</v>
      </c>
      <c r="L835" s="102">
        <v>0</v>
      </c>
      <c r="M835" s="102">
        <v>1188</v>
      </c>
      <c r="N835" s="103">
        <v>17466</v>
      </c>
      <c r="O835" s="104"/>
      <c r="P835" s="105"/>
      <c r="Q835" s="105"/>
      <c r="S835" s="135"/>
      <c r="U835" s="136"/>
    </row>
    <row r="836" spans="1:21" ht="15" x14ac:dyDescent="0.25">
      <c r="A836" s="97">
        <v>489</v>
      </c>
      <c r="B836" s="98">
        <v>489020172</v>
      </c>
      <c r="C836" s="99" t="s">
        <v>542</v>
      </c>
      <c r="D836" s="98">
        <v>20</v>
      </c>
      <c r="E836" s="99" t="s">
        <v>53</v>
      </c>
      <c r="F836" s="98">
        <v>172</v>
      </c>
      <c r="G836" s="99" t="s">
        <v>205</v>
      </c>
      <c r="H836" s="100">
        <v>37.690000000000005</v>
      </c>
      <c r="I836" s="101"/>
      <c r="J836" s="102">
        <v>13858</v>
      </c>
      <c r="K836" s="102">
        <v>9126</v>
      </c>
      <c r="L836" s="102">
        <v>0</v>
      </c>
      <c r="M836" s="102">
        <v>1188</v>
      </c>
      <c r="N836" s="103">
        <v>24172</v>
      </c>
      <c r="O836" s="104"/>
      <c r="P836" s="105"/>
      <c r="Q836" s="105"/>
      <c r="S836" s="135"/>
      <c r="U836" s="136"/>
    </row>
    <row r="837" spans="1:21" ht="15" x14ac:dyDescent="0.25">
      <c r="A837" s="97">
        <v>489</v>
      </c>
      <c r="B837" s="98">
        <v>489020197</v>
      </c>
      <c r="C837" s="99" t="s">
        <v>542</v>
      </c>
      <c r="D837" s="98">
        <v>20</v>
      </c>
      <c r="E837" s="99" t="s">
        <v>53</v>
      </c>
      <c r="F837" s="98">
        <v>197</v>
      </c>
      <c r="G837" s="99" t="s">
        <v>230</v>
      </c>
      <c r="H837" s="100">
        <v>1.49</v>
      </c>
      <c r="I837" s="101"/>
      <c r="J837" s="102">
        <v>12565</v>
      </c>
      <c r="K837" s="102">
        <v>11839</v>
      </c>
      <c r="L837" s="102">
        <v>0</v>
      </c>
      <c r="M837" s="102">
        <v>1188</v>
      </c>
      <c r="N837" s="103">
        <v>25592</v>
      </c>
      <c r="O837" s="104"/>
      <c r="P837" s="105"/>
      <c r="Q837" s="105"/>
      <c r="S837" s="135"/>
      <c r="U837" s="136"/>
    </row>
    <row r="838" spans="1:21" ht="15" x14ac:dyDescent="0.25">
      <c r="A838" s="97">
        <v>489</v>
      </c>
      <c r="B838" s="98">
        <v>489020239</v>
      </c>
      <c r="C838" s="99" t="s">
        <v>542</v>
      </c>
      <c r="D838" s="98">
        <v>20</v>
      </c>
      <c r="E838" s="99" t="s">
        <v>53</v>
      </c>
      <c r="F838" s="98">
        <v>239</v>
      </c>
      <c r="G838" s="99" t="s">
        <v>272</v>
      </c>
      <c r="H838" s="100">
        <v>37.44</v>
      </c>
      <c r="I838" s="101"/>
      <c r="J838" s="102">
        <v>13253</v>
      </c>
      <c r="K838" s="102">
        <v>4117</v>
      </c>
      <c r="L838" s="102">
        <v>0</v>
      </c>
      <c r="M838" s="102">
        <v>1188</v>
      </c>
      <c r="N838" s="103">
        <v>18558</v>
      </c>
      <c r="O838" s="104"/>
      <c r="P838" s="105"/>
      <c r="Q838" s="105"/>
      <c r="S838" s="135"/>
      <c r="U838" s="136"/>
    </row>
    <row r="839" spans="1:21" ht="15" x14ac:dyDescent="0.25">
      <c r="A839" s="97">
        <v>489</v>
      </c>
      <c r="B839" s="98">
        <v>489020261</v>
      </c>
      <c r="C839" s="99" t="s">
        <v>542</v>
      </c>
      <c r="D839" s="98">
        <v>20</v>
      </c>
      <c r="E839" s="99" t="s">
        <v>53</v>
      </c>
      <c r="F839" s="98">
        <v>261</v>
      </c>
      <c r="G839" s="99" t="s">
        <v>294</v>
      </c>
      <c r="H839" s="100">
        <v>120.01</v>
      </c>
      <c r="I839" s="101"/>
      <c r="J839" s="102">
        <v>13527</v>
      </c>
      <c r="K839" s="102">
        <v>11349</v>
      </c>
      <c r="L839" s="102">
        <v>0</v>
      </c>
      <c r="M839" s="102">
        <v>1188</v>
      </c>
      <c r="N839" s="103">
        <v>26064</v>
      </c>
      <c r="O839" s="104"/>
      <c r="P839" s="105"/>
      <c r="Q839" s="105"/>
      <c r="S839" s="135"/>
      <c r="U839" s="136"/>
    </row>
    <row r="840" spans="1:21" ht="15" x14ac:dyDescent="0.25">
      <c r="A840" s="97">
        <v>489</v>
      </c>
      <c r="B840" s="98">
        <v>489020310</v>
      </c>
      <c r="C840" s="99" t="s">
        <v>542</v>
      </c>
      <c r="D840" s="98">
        <v>20</v>
      </c>
      <c r="E840" s="99" t="s">
        <v>53</v>
      </c>
      <c r="F840" s="98">
        <v>310</v>
      </c>
      <c r="G840" s="99" t="s">
        <v>343</v>
      </c>
      <c r="H840" s="100">
        <v>17.61</v>
      </c>
      <c r="I840" s="101"/>
      <c r="J840" s="102">
        <v>14216</v>
      </c>
      <c r="K840" s="102">
        <v>3146</v>
      </c>
      <c r="L840" s="102">
        <v>0</v>
      </c>
      <c r="M840" s="102">
        <v>1188</v>
      </c>
      <c r="N840" s="103">
        <v>18550</v>
      </c>
      <c r="O840" s="104"/>
      <c r="P840" s="105"/>
      <c r="Q840" s="105"/>
      <c r="S840" s="135"/>
      <c r="U840" s="136"/>
    </row>
    <row r="841" spans="1:21" ht="15" x14ac:dyDescent="0.25">
      <c r="A841" s="97">
        <v>489</v>
      </c>
      <c r="B841" s="98">
        <v>489020645</v>
      </c>
      <c r="C841" s="99" t="s">
        <v>542</v>
      </c>
      <c r="D841" s="98">
        <v>20</v>
      </c>
      <c r="E841" s="99" t="s">
        <v>53</v>
      </c>
      <c r="F841" s="98">
        <v>645</v>
      </c>
      <c r="G841" s="99" t="s">
        <v>400</v>
      </c>
      <c r="H841" s="100">
        <v>96.88000000000001</v>
      </c>
      <c r="I841" s="101"/>
      <c r="J841" s="102">
        <v>15025</v>
      </c>
      <c r="K841" s="102">
        <v>4461</v>
      </c>
      <c r="L841" s="102">
        <v>0</v>
      </c>
      <c r="M841" s="102">
        <v>1188</v>
      </c>
      <c r="N841" s="103">
        <v>20674</v>
      </c>
      <c r="O841" s="104"/>
      <c r="P841" s="105"/>
      <c r="Q841" s="105"/>
      <c r="S841" s="135"/>
      <c r="U841" s="136"/>
    </row>
    <row r="842" spans="1:21" ht="15" x14ac:dyDescent="0.25">
      <c r="A842" s="97">
        <v>489</v>
      </c>
      <c r="B842" s="98">
        <v>489020660</v>
      </c>
      <c r="C842" s="99" t="s">
        <v>542</v>
      </c>
      <c r="D842" s="98">
        <v>20</v>
      </c>
      <c r="E842" s="99" t="s">
        <v>53</v>
      </c>
      <c r="F842" s="98">
        <v>660</v>
      </c>
      <c r="G842" s="99" t="s">
        <v>404</v>
      </c>
      <c r="H842" s="100">
        <v>44.39</v>
      </c>
      <c r="I842" s="101"/>
      <c r="J842" s="102">
        <v>14415</v>
      </c>
      <c r="K842" s="102">
        <v>12070</v>
      </c>
      <c r="L842" s="102">
        <v>0</v>
      </c>
      <c r="M842" s="102">
        <v>1188</v>
      </c>
      <c r="N842" s="103">
        <v>27673</v>
      </c>
      <c r="O842" s="104"/>
      <c r="P842" s="105"/>
      <c r="Q842" s="105"/>
      <c r="S842" s="135"/>
      <c r="U842" s="136"/>
    </row>
    <row r="843" spans="1:21" ht="15" x14ac:dyDescent="0.25">
      <c r="A843" s="97">
        <v>489</v>
      </c>
      <c r="B843" s="98">
        <v>489020712</v>
      </c>
      <c r="C843" s="99" t="s">
        <v>542</v>
      </c>
      <c r="D843" s="98">
        <v>20</v>
      </c>
      <c r="E843" s="99" t="s">
        <v>53</v>
      </c>
      <c r="F843" s="98">
        <v>712</v>
      </c>
      <c r="G843" s="99" t="s">
        <v>421</v>
      </c>
      <c r="H843" s="100">
        <v>17.93</v>
      </c>
      <c r="I843" s="101"/>
      <c r="J843" s="102">
        <v>13290</v>
      </c>
      <c r="K843" s="102">
        <v>9393</v>
      </c>
      <c r="L843" s="102">
        <v>0</v>
      </c>
      <c r="M843" s="102">
        <v>1188</v>
      </c>
      <c r="N843" s="103">
        <v>23871</v>
      </c>
      <c r="O843" s="104"/>
      <c r="P843" s="105"/>
      <c r="Q843" s="105"/>
      <c r="S843" s="135"/>
      <c r="U843" s="136"/>
    </row>
    <row r="844" spans="1:21" ht="15" x14ac:dyDescent="0.25">
      <c r="A844" s="97">
        <v>489</v>
      </c>
      <c r="B844" s="98">
        <v>489020760</v>
      </c>
      <c r="C844" s="99" t="s">
        <v>542</v>
      </c>
      <c r="D844" s="98">
        <v>20</v>
      </c>
      <c r="E844" s="99" t="s">
        <v>53</v>
      </c>
      <c r="F844" s="98">
        <v>760</v>
      </c>
      <c r="G844" s="99" t="s">
        <v>434</v>
      </c>
      <c r="H844" s="100">
        <v>1</v>
      </c>
      <c r="I844" s="101"/>
      <c r="J844" s="102">
        <v>15500</v>
      </c>
      <c r="K844" s="102">
        <v>4957</v>
      </c>
      <c r="L844" s="102">
        <v>0</v>
      </c>
      <c r="M844" s="102">
        <v>1188</v>
      </c>
      <c r="N844" s="103">
        <v>21645</v>
      </c>
      <c r="O844" s="104"/>
      <c r="P844" s="105"/>
      <c r="Q844" s="105"/>
      <c r="S844" s="135"/>
      <c r="U844" s="136"/>
    </row>
    <row r="845" spans="1:21" ht="15" x14ac:dyDescent="0.25">
      <c r="A845" s="97">
        <v>491</v>
      </c>
      <c r="B845" s="98">
        <v>491095072</v>
      </c>
      <c r="C845" s="99" t="s">
        <v>543</v>
      </c>
      <c r="D845" s="98">
        <v>95</v>
      </c>
      <c r="E845" s="99" t="s">
        <v>128</v>
      </c>
      <c r="F845" s="98">
        <v>72</v>
      </c>
      <c r="G845" s="99" t="s">
        <v>105</v>
      </c>
      <c r="H845" s="100">
        <v>2</v>
      </c>
      <c r="I845" s="101"/>
      <c r="J845" s="102">
        <v>19058</v>
      </c>
      <c r="K845" s="102">
        <v>5259</v>
      </c>
      <c r="L845" s="102">
        <v>0</v>
      </c>
      <c r="M845" s="102">
        <v>1188</v>
      </c>
      <c r="N845" s="103">
        <v>25505</v>
      </c>
      <c r="O845" s="104"/>
      <c r="P845" s="105"/>
      <c r="Q845" s="105"/>
      <c r="S845" s="135"/>
      <c r="U845" s="136"/>
    </row>
    <row r="846" spans="1:21" ht="15" x14ac:dyDescent="0.25">
      <c r="A846" s="97">
        <v>491</v>
      </c>
      <c r="B846" s="98">
        <v>491095095</v>
      </c>
      <c r="C846" s="99" t="s">
        <v>543</v>
      </c>
      <c r="D846" s="98">
        <v>95</v>
      </c>
      <c r="E846" s="99" t="s">
        <v>128</v>
      </c>
      <c r="F846" s="98">
        <v>95</v>
      </c>
      <c r="G846" s="99" t="s">
        <v>128</v>
      </c>
      <c r="H846" s="100">
        <v>1189.7699999999998</v>
      </c>
      <c r="I846" s="101"/>
      <c r="J846" s="102">
        <v>17494</v>
      </c>
      <c r="K846" s="102">
        <v>252</v>
      </c>
      <c r="L846" s="102">
        <v>0</v>
      </c>
      <c r="M846" s="102">
        <v>1188</v>
      </c>
      <c r="N846" s="103">
        <v>18934</v>
      </c>
      <c r="O846" s="104"/>
      <c r="P846" s="105"/>
      <c r="Q846" s="105"/>
      <c r="S846" s="135"/>
      <c r="U846" s="136"/>
    </row>
    <row r="847" spans="1:21" ht="15" x14ac:dyDescent="0.25">
      <c r="A847" s="97">
        <v>491</v>
      </c>
      <c r="B847" s="98">
        <v>491095201</v>
      </c>
      <c r="C847" s="99" t="s">
        <v>543</v>
      </c>
      <c r="D847" s="98">
        <v>95</v>
      </c>
      <c r="E847" s="99" t="s">
        <v>128</v>
      </c>
      <c r="F847" s="98">
        <v>201</v>
      </c>
      <c r="G847" s="99" t="s">
        <v>234</v>
      </c>
      <c r="H847" s="100">
        <v>14.36</v>
      </c>
      <c r="I847" s="101"/>
      <c r="J847" s="102">
        <v>20298</v>
      </c>
      <c r="K847" s="102">
        <v>0</v>
      </c>
      <c r="L847" s="102">
        <v>0</v>
      </c>
      <c r="M847" s="102">
        <v>1188</v>
      </c>
      <c r="N847" s="103">
        <v>21486</v>
      </c>
      <c r="O847" s="104"/>
      <c r="P847" s="105"/>
      <c r="Q847" s="105"/>
      <c r="S847" s="135"/>
      <c r="U847" s="136"/>
    </row>
    <row r="848" spans="1:21" ht="15" x14ac:dyDescent="0.25">
      <c r="A848" s="97">
        <v>491</v>
      </c>
      <c r="B848" s="98">
        <v>491095265</v>
      </c>
      <c r="C848" s="99" t="s">
        <v>543</v>
      </c>
      <c r="D848" s="98">
        <v>95</v>
      </c>
      <c r="E848" s="99" t="s">
        <v>128</v>
      </c>
      <c r="F848" s="98">
        <v>265</v>
      </c>
      <c r="G848" s="99" t="s">
        <v>298</v>
      </c>
      <c r="H848" s="100">
        <v>1</v>
      </c>
      <c r="I848" s="101"/>
      <c r="J848" s="102">
        <v>12354</v>
      </c>
      <c r="K848" s="102">
        <v>4512</v>
      </c>
      <c r="L848" s="102">
        <v>0</v>
      </c>
      <c r="M848" s="102">
        <v>1188</v>
      </c>
      <c r="N848" s="103">
        <v>18054</v>
      </c>
      <c r="O848" s="104"/>
      <c r="P848" s="105"/>
      <c r="Q848" s="105"/>
      <c r="S848" s="135"/>
      <c r="U848" s="136"/>
    </row>
    <row r="849" spans="1:21" ht="15" x14ac:dyDescent="0.25">
      <c r="A849" s="97">
        <v>491</v>
      </c>
      <c r="B849" s="98">
        <v>491095273</v>
      </c>
      <c r="C849" s="99" t="s">
        <v>543</v>
      </c>
      <c r="D849" s="98">
        <v>95</v>
      </c>
      <c r="E849" s="99" t="s">
        <v>128</v>
      </c>
      <c r="F849" s="98">
        <v>273</v>
      </c>
      <c r="G849" s="99" t="s">
        <v>306</v>
      </c>
      <c r="H849" s="100">
        <v>11.39</v>
      </c>
      <c r="I849" s="101"/>
      <c r="J849" s="102">
        <v>13713</v>
      </c>
      <c r="K849" s="102">
        <v>5671</v>
      </c>
      <c r="L849" s="102">
        <v>0</v>
      </c>
      <c r="M849" s="102">
        <v>1188</v>
      </c>
      <c r="N849" s="103">
        <v>20572</v>
      </c>
      <c r="O849" s="104"/>
      <c r="P849" s="105"/>
      <c r="Q849" s="105"/>
      <c r="S849" s="135"/>
      <c r="U849" s="136"/>
    </row>
    <row r="850" spans="1:21" ht="15" x14ac:dyDescent="0.25">
      <c r="A850" s="97">
        <v>491</v>
      </c>
      <c r="B850" s="98">
        <v>491095292</v>
      </c>
      <c r="C850" s="99" t="s">
        <v>543</v>
      </c>
      <c r="D850" s="98">
        <v>95</v>
      </c>
      <c r="E850" s="99" t="s">
        <v>128</v>
      </c>
      <c r="F850" s="98">
        <v>292</v>
      </c>
      <c r="G850" s="99" t="s">
        <v>325</v>
      </c>
      <c r="H850" s="100">
        <v>11</v>
      </c>
      <c r="I850" s="101"/>
      <c r="J850" s="102">
        <v>15979</v>
      </c>
      <c r="K850" s="102">
        <v>3713</v>
      </c>
      <c r="L850" s="102">
        <v>0</v>
      </c>
      <c r="M850" s="102">
        <v>1188</v>
      </c>
      <c r="N850" s="103">
        <v>20880</v>
      </c>
      <c r="O850" s="104"/>
      <c r="P850" s="105"/>
      <c r="Q850" s="105"/>
      <c r="S850" s="135"/>
      <c r="U850" s="136"/>
    </row>
    <row r="851" spans="1:21" ht="15" x14ac:dyDescent="0.25">
      <c r="A851" s="97">
        <v>491</v>
      </c>
      <c r="B851" s="98">
        <v>491095293</v>
      </c>
      <c r="C851" s="99" t="s">
        <v>543</v>
      </c>
      <c r="D851" s="98">
        <v>95</v>
      </c>
      <c r="E851" s="99" t="s">
        <v>128</v>
      </c>
      <c r="F851" s="98">
        <v>293</v>
      </c>
      <c r="G851" s="99" t="s">
        <v>326</v>
      </c>
      <c r="H851" s="100">
        <v>1.1200000000000001</v>
      </c>
      <c r="I851" s="101"/>
      <c r="J851" s="102">
        <v>17004</v>
      </c>
      <c r="K851" s="102">
        <v>267</v>
      </c>
      <c r="L851" s="102">
        <v>0</v>
      </c>
      <c r="M851" s="102">
        <v>1188</v>
      </c>
      <c r="N851" s="103">
        <v>18459</v>
      </c>
      <c r="O851" s="104"/>
      <c r="P851" s="105"/>
      <c r="Q851" s="105"/>
      <c r="S851" s="135"/>
      <c r="U851" s="136"/>
    </row>
    <row r="852" spans="1:21" ht="15" x14ac:dyDescent="0.25">
      <c r="A852" s="97">
        <v>491</v>
      </c>
      <c r="B852" s="98">
        <v>491095331</v>
      </c>
      <c r="C852" s="99" t="s">
        <v>543</v>
      </c>
      <c r="D852" s="98">
        <v>95</v>
      </c>
      <c r="E852" s="99" t="s">
        <v>128</v>
      </c>
      <c r="F852" s="98">
        <v>331</v>
      </c>
      <c r="G852" s="99" t="s">
        <v>364</v>
      </c>
      <c r="H852" s="100">
        <v>15.14</v>
      </c>
      <c r="I852" s="101"/>
      <c r="J852" s="102">
        <v>14040</v>
      </c>
      <c r="K852" s="102">
        <v>2403</v>
      </c>
      <c r="L852" s="102">
        <v>0</v>
      </c>
      <c r="M852" s="102">
        <v>1188</v>
      </c>
      <c r="N852" s="103">
        <v>17631</v>
      </c>
      <c r="O852" s="104"/>
      <c r="P852" s="105"/>
      <c r="Q852" s="105"/>
      <c r="S852" s="135"/>
      <c r="U852" s="136"/>
    </row>
    <row r="853" spans="1:21" ht="15" x14ac:dyDescent="0.25">
      <c r="A853" s="97">
        <v>491</v>
      </c>
      <c r="B853" s="98">
        <v>491095665</v>
      </c>
      <c r="C853" s="99" t="s">
        <v>543</v>
      </c>
      <c r="D853" s="98">
        <v>95</v>
      </c>
      <c r="E853" s="99" t="s">
        <v>128</v>
      </c>
      <c r="F853" s="98">
        <v>665</v>
      </c>
      <c r="G853" s="99" t="s">
        <v>406</v>
      </c>
      <c r="H853" s="100">
        <v>3</v>
      </c>
      <c r="I853" s="101"/>
      <c r="J853" s="102">
        <v>12056</v>
      </c>
      <c r="K853" s="102">
        <v>1386</v>
      </c>
      <c r="L853" s="102">
        <v>0</v>
      </c>
      <c r="M853" s="102">
        <v>1188</v>
      </c>
      <c r="N853" s="103">
        <v>14630</v>
      </c>
      <c r="O853" s="104"/>
      <c r="P853" s="105"/>
      <c r="Q853" s="105"/>
      <c r="S853" s="135"/>
      <c r="U853" s="136"/>
    </row>
    <row r="854" spans="1:21" ht="15" x14ac:dyDescent="0.25">
      <c r="A854" s="97">
        <v>491</v>
      </c>
      <c r="B854" s="98">
        <v>491095763</v>
      </c>
      <c r="C854" s="99" t="s">
        <v>543</v>
      </c>
      <c r="D854" s="98">
        <v>95</v>
      </c>
      <c r="E854" s="99" t="s">
        <v>128</v>
      </c>
      <c r="F854" s="98">
        <v>763</v>
      </c>
      <c r="G854" s="99" t="s">
        <v>435</v>
      </c>
      <c r="H854" s="100">
        <v>3</v>
      </c>
      <c r="I854" s="101"/>
      <c r="J854" s="102">
        <v>15260</v>
      </c>
      <c r="K854" s="102">
        <v>3939</v>
      </c>
      <c r="L854" s="102">
        <v>0</v>
      </c>
      <c r="M854" s="102">
        <v>1188</v>
      </c>
      <c r="N854" s="103">
        <v>20387</v>
      </c>
      <c r="O854" s="104"/>
      <c r="P854" s="105"/>
      <c r="Q854" s="105"/>
      <c r="S854" s="135"/>
      <c r="U854" s="136"/>
    </row>
    <row r="855" spans="1:21" ht="15" x14ac:dyDescent="0.25">
      <c r="A855" s="97">
        <v>492</v>
      </c>
      <c r="B855" s="98">
        <v>492281061</v>
      </c>
      <c r="C855" s="99" t="s">
        <v>544</v>
      </c>
      <c r="D855" s="98">
        <v>281</v>
      </c>
      <c r="E855" s="99" t="s">
        <v>314</v>
      </c>
      <c r="F855" s="98">
        <v>61</v>
      </c>
      <c r="G855" s="99" t="s">
        <v>94</v>
      </c>
      <c r="H855" s="100">
        <v>1</v>
      </c>
      <c r="I855" s="101"/>
      <c r="J855" s="102">
        <v>14929</v>
      </c>
      <c r="K855" s="102">
        <v>1250</v>
      </c>
      <c r="L855" s="102">
        <v>0</v>
      </c>
      <c r="M855" s="102">
        <v>1188</v>
      </c>
      <c r="N855" s="103">
        <v>17367</v>
      </c>
      <c r="O855" s="104"/>
      <c r="P855" s="105"/>
      <c r="Q855" s="105"/>
      <c r="S855" s="135"/>
      <c r="U855" s="136"/>
    </row>
    <row r="856" spans="1:21" ht="15" x14ac:dyDescent="0.25">
      <c r="A856" s="97">
        <v>492</v>
      </c>
      <c r="B856" s="98">
        <v>492281086</v>
      </c>
      <c r="C856" s="99" t="s">
        <v>544</v>
      </c>
      <c r="D856" s="98">
        <v>281</v>
      </c>
      <c r="E856" s="99" t="s">
        <v>314</v>
      </c>
      <c r="F856" s="98">
        <v>86</v>
      </c>
      <c r="G856" s="99" t="s">
        <v>119</v>
      </c>
      <c r="H856" s="100">
        <v>1</v>
      </c>
      <c r="I856" s="101"/>
      <c r="J856" s="102">
        <v>11037</v>
      </c>
      <c r="K856" s="102">
        <v>1744</v>
      </c>
      <c r="L856" s="102">
        <v>0</v>
      </c>
      <c r="M856" s="102">
        <v>1188</v>
      </c>
      <c r="N856" s="103">
        <v>13969</v>
      </c>
      <c r="O856" s="104"/>
      <c r="P856" s="105"/>
      <c r="Q856" s="105"/>
      <c r="S856" s="135"/>
      <c r="U856" s="136"/>
    </row>
    <row r="857" spans="1:21" ht="15" x14ac:dyDescent="0.25">
      <c r="A857" s="97">
        <v>492</v>
      </c>
      <c r="B857" s="98">
        <v>492281087</v>
      </c>
      <c r="C857" s="99" t="s">
        <v>544</v>
      </c>
      <c r="D857" s="98">
        <v>281</v>
      </c>
      <c r="E857" s="99" t="s">
        <v>314</v>
      </c>
      <c r="F857" s="98">
        <v>87</v>
      </c>
      <c r="G857" s="99" t="s">
        <v>120</v>
      </c>
      <c r="H857" s="100">
        <v>2</v>
      </c>
      <c r="I857" s="101"/>
      <c r="J857" s="102">
        <v>16427</v>
      </c>
      <c r="K857" s="102">
        <v>5153</v>
      </c>
      <c r="L857" s="102">
        <v>0</v>
      </c>
      <c r="M857" s="102">
        <v>1188</v>
      </c>
      <c r="N857" s="103">
        <v>22768</v>
      </c>
      <c r="O857" s="104"/>
      <c r="P857" s="105"/>
      <c r="Q857" s="105"/>
      <c r="S857" s="135"/>
      <c r="U857" s="136"/>
    </row>
    <row r="858" spans="1:21" ht="15" x14ac:dyDescent="0.25">
      <c r="A858" s="97">
        <v>492</v>
      </c>
      <c r="B858" s="98">
        <v>492281137</v>
      </c>
      <c r="C858" s="99" t="s">
        <v>544</v>
      </c>
      <c r="D858" s="98">
        <v>281</v>
      </c>
      <c r="E858" s="99" t="s">
        <v>314</v>
      </c>
      <c r="F858" s="98">
        <v>137</v>
      </c>
      <c r="G858" s="99" t="s">
        <v>170</v>
      </c>
      <c r="H858" s="100">
        <v>2</v>
      </c>
      <c r="I858" s="101"/>
      <c r="J858" s="102">
        <v>19551</v>
      </c>
      <c r="K858" s="102">
        <v>342</v>
      </c>
      <c r="L858" s="102">
        <v>0</v>
      </c>
      <c r="M858" s="102">
        <v>1188</v>
      </c>
      <c r="N858" s="103">
        <v>21081</v>
      </c>
      <c r="O858" s="104"/>
      <c r="P858" s="105"/>
      <c r="Q858" s="105"/>
      <c r="S858" s="135"/>
      <c r="U858" s="136"/>
    </row>
    <row r="859" spans="1:21" ht="15" x14ac:dyDescent="0.25">
      <c r="A859" s="97">
        <v>492</v>
      </c>
      <c r="B859" s="98">
        <v>492281281</v>
      </c>
      <c r="C859" s="99" t="s">
        <v>544</v>
      </c>
      <c r="D859" s="98">
        <v>281</v>
      </c>
      <c r="E859" s="99" t="s">
        <v>314</v>
      </c>
      <c r="F859" s="98">
        <v>281</v>
      </c>
      <c r="G859" s="99" t="s">
        <v>314</v>
      </c>
      <c r="H859" s="100">
        <v>341.94</v>
      </c>
      <c r="I859" s="101"/>
      <c r="J859" s="102">
        <v>19348</v>
      </c>
      <c r="K859" s="102">
        <v>33</v>
      </c>
      <c r="L859" s="102">
        <v>0</v>
      </c>
      <c r="M859" s="102">
        <v>1188</v>
      </c>
      <c r="N859" s="103">
        <v>20569</v>
      </c>
      <c r="O859" s="104"/>
      <c r="P859" s="105"/>
      <c r="Q859" s="105"/>
      <c r="S859" s="135"/>
      <c r="U859" s="136"/>
    </row>
    <row r="860" spans="1:21" ht="15" x14ac:dyDescent="0.25">
      <c r="A860" s="97">
        <v>492</v>
      </c>
      <c r="B860" s="98">
        <v>492281325</v>
      </c>
      <c r="C860" s="99" t="s">
        <v>544</v>
      </c>
      <c r="D860" s="98">
        <v>281</v>
      </c>
      <c r="E860" s="99" t="s">
        <v>314</v>
      </c>
      <c r="F860" s="98">
        <v>325</v>
      </c>
      <c r="G860" s="99" t="s">
        <v>358</v>
      </c>
      <c r="H860" s="100">
        <v>1</v>
      </c>
      <c r="I860" s="101"/>
      <c r="J860" s="102">
        <v>16155</v>
      </c>
      <c r="K860" s="102">
        <v>1011</v>
      </c>
      <c r="L860" s="102">
        <v>0</v>
      </c>
      <c r="M860" s="102">
        <v>1188</v>
      </c>
      <c r="N860" s="103">
        <v>18354</v>
      </c>
      <c r="O860" s="104"/>
      <c r="P860" s="105"/>
      <c r="Q860" s="105"/>
      <c r="S860" s="135"/>
      <c r="U860" s="136"/>
    </row>
    <row r="861" spans="1:21" ht="15" x14ac:dyDescent="0.25">
      <c r="A861" s="97">
        <v>492</v>
      </c>
      <c r="B861" s="98">
        <v>492281332</v>
      </c>
      <c r="C861" s="99" t="s">
        <v>544</v>
      </c>
      <c r="D861" s="98">
        <v>281</v>
      </c>
      <c r="E861" s="99" t="s">
        <v>314</v>
      </c>
      <c r="F861" s="98">
        <v>332</v>
      </c>
      <c r="G861" s="99" t="s">
        <v>365</v>
      </c>
      <c r="H861" s="100">
        <v>4</v>
      </c>
      <c r="I861" s="101"/>
      <c r="J861" s="102">
        <v>16735</v>
      </c>
      <c r="K861" s="102">
        <v>827</v>
      </c>
      <c r="L861" s="102">
        <v>0</v>
      </c>
      <c r="M861" s="102">
        <v>1188</v>
      </c>
      <c r="N861" s="103">
        <v>18750</v>
      </c>
      <c r="O861" s="104"/>
      <c r="P861" s="105"/>
      <c r="Q861" s="105"/>
      <c r="S861" s="135"/>
      <c r="U861" s="136"/>
    </row>
    <row r="862" spans="1:21" ht="15" x14ac:dyDescent="0.25">
      <c r="A862" s="97">
        <v>493</v>
      </c>
      <c r="B862" s="98">
        <v>493057035</v>
      </c>
      <c r="C862" s="99" t="s">
        <v>545</v>
      </c>
      <c r="D862" s="98">
        <v>57</v>
      </c>
      <c r="E862" s="99" t="s">
        <v>90</v>
      </c>
      <c r="F862" s="98">
        <v>35</v>
      </c>
      <c r="G862" s="99" t="s">
        <v>68</v>
      </c>
      <c r="H862" s="100">
        <v>11.260000000000002</v>
      </c>
      <c r="I862" s="101"/>
      <c r="J862" s="102">
        <v>22053</v>
      </c>
      <c r="K862" s="102">
        <v>8483</v>
      </c>
      <c r="L862" s="102">
        <v>0</v>
      </c>
      <c r="M862" s="102">
        <v>1188</v>
      </c>
      <c r="N862" s="103">
        <v>31724</v>
      </c>
      <c r="O862" s="104"/>
      <c r="P862" s="105"/>
      <c r="Q862" s="105"/>
      <c r="S862" s="135"/>
      <c r="U862" s="136"/>
    </row>
    <row r="863" spans="1:21" ht="15" x14ac:dyDescent="0.25">
      <c r="A863" s="97">
        <v>493</v>
      </c>
      <c r="B863" s="98">
        <v>493057044</v>
      </c>
      <c r="C863" s="99" t="s">
        <v>545</v>
      </c>
      <c r="D863" s="98">
        <v>57</v>
      </c>
      <c r="E863" s="99" t="s">
        <v>90</v>
      </c>
      <c r="F863" s="98">
        <v>44</v>
      </c>
      <c r="G863" s="99" t="s">
        <v>77</v>
      </c>
      <c r="H863" s="100">
        <v>2</v>
      </c>
      <c r="I863" s="101"/>
      <c r="J863" s="102">
        <v>16294</v>
      </c>
      <c r="K863" s="102">
        <v>0</v>
      </c>
      <c r="L863" s="102">
        <v>0</v>
      </c>
      <c r="M863" s="102">
        <v>1188</v>
      </c>
      <c r="N863" s="103">
        <v>17482</v>
      </c>
      <c r="O863" s="104"/>
      <c r="P863" s="105"/>
      <c r="Q863" s="105"/>
      <c r="S863" s="135"/>
      <c r="U863" s="136"/>
    </row>
    <row r="864" spans="1:21" ht="15" x14ac:dyDescent="0.25">
      <c r="A864" s="97">
        <v>493</v>
      </c>
      <c r="B864" s="98">
        <v>493057057</v>
      </c>
      <c r="C864" s="99" t="s">
        <v>545</v>
      </c>
      <c r="D864" s="98">
        <v>57</v>
      </c>
      <c r="E864" s="99" t="s">
        <v>90</v>
      </c>
      <c r="F864" s="98">
        <v>57</v>
      </c>
      <c r="G864" s="99" t="s">
        <v>90</v>
      </c>
      <c r="H864" s="100">
        <v>87.1</v>
      </c>
      <c r="I864" s="101"/>
      <c r="J864" s="102">
        <v>23027</v>
      </c>
      <c r="K864" s="102">
        <v>528</v>
      </c>
      <c r="L864" s="102">
        <v>0</v>
      </c>
      <c r="M864" s="102">
        <v>1188</v>
      </c>
      <c r="N864" s="103">
        <v>24743</v>
      </c>
      <c r="O864" s="104"/>
      <c r="P864" s="105"/>
      <c r="Q864" s="105"/>
      <c r="S864" s="135"/>
      <c r="U864" s="136"/>
    </row>
    <row r="865" spans="1:21" ht="15" x14ac:dyDescent="0.25">
      <c r="A865" s="97">
        <v>493</v>
      </c>
      <c r="B865" s="98">
        <v>493057093</v>
      </c>
      <c r="C865" s="99" t="s">
        <v>545</v>
      </c>
      <c r="D865" s="98">
        <v>57</v>
      </c>
      <c r="E865" s="99" t="s">
        <v>90</v>
      </c>
      <c r="F865" s="98">
        <v>93</v>
      </c>
      <c r="G865" s="99" t="s">
        <v>126</v>
      </c>
      <c r="H865" s="100">
        <v>36.840000000000003</v>
      </c>
      <c r="I865" s="101"/>
      <c r="J865" s="102">
        <v>22955</v>
      </c>
      <c r="K865" s="102">
        <v>226</v>
      </c>
      <c r="L865" s="102">
        <v>0</v>
      </c>
      <c r="M865" s="102">
        <v>1188</v>
      </c>
      <c r="N865" s="103">
        <v>24369</v>
      </c>
      <c r="O865" s="104"/>
      <c r="P865" s="105"/>
      <c r="Q865" s="105"/>
      <c r="S865" s="135"/>
      <c r="U865" s="136"/>
    </row>
    <row r="866" spans="1:21" ht="15" x14ac:dyDescent="0.25">
      <c r="A866" s="97">
        <v>493</v>
      </c>
      <c r="B866" s="98">
        <v>493057100</v>
      </c>
      <c r="C866" s="99" t="s">
        <v>545</v>
      </c>
      <c r="D866" s="98">
        <v>57</v>
      </c>
      <c r="E866" s="99" t="s">
        <v>90</v>
      </c>
      <c r="F866" s="98">
        <v>100</v>
      </c>
      <c r="G866" s="99" t="s">
        <v>133</v>
      </c>
      <c r="H866" s="100">
        <v>1</v>
      </c>
      <c r="I866" s="101"/>
      <c r="J866" s="102">
        <v>20383</v>
      </c>
      <c r="K866" s="102">
        <v>5496</v>
      </c>
      <c r="L866" s="102">
        <v>0</v>
      </c>
      <c r="M866" s="102">
        <v>1188</v>
      </c>
      <c r="N866" s="103">
        <v>27067</v>
      </c>
      <c r="O866" s="104"/>
      <c r="P866" s="105"/>
      <c r="Q866" s="105"/>
      <c r="S866" s="135"/>
      <c r="U866" s="136"/>
    </row>
    <row r="867" spans="1:21" ht="15" x14ac:dyDescent="0.25">
      <c r="A867" s="97">
        <v>493</v>
      </c>
      <c r="B867" s="98">
        <v>493057149</v>
      </c>
      <c r="C867" s="99" t="s">
        <v>545</v>
      </c>
      <c r="D867" s="98">
        <v>57</v>
      </c>
      <c r="E867" s="99" t="s">
        <v>90</v>
      </c>
      <c r="F867" s="98">
        <v>149</v>
      </c>
      <c r="G867" s="99" t="s">
        <v>182</v>
      </c>
      <c r="H867" s="100">
        <v>0.3</v>
      </c>
      <c r="I867" s="101"/>
      <c r="J867" s="102">
        <v>20347</v>
      </c>
      <c r="K867" s="102">
        <v>146</v>
      </c>
      <c r="L867" s="102">
        <v>0</v>
      </c>
      <c r="M867" s="102">
        <v>1188</v>
      </c>
      <c r="N867" s="103">
        <v>21681</v>
      </c>
      <c r="O867" s="104"/>
      <c r="P867" s="105"/>
      <c r="Q867" s="105"/>
      <c r="S867" s="135"/>
      <c r="U867" s="136"/>
    </row>
    <row r="868" spans="1:21" ht="15" x14ac:dyDescent="0.25">
      <c r="A868" s="97">
        <v>493</v>
      </c>
      <c r="B868" s="98">
        <v>493057163</v>
      </c>
      <c r="C868" s="99" t="s">
        <v>545</v>
      </c>
      <c r="D868" s="98">
        <v>57</v>
      </c>
      <c r="E868" s="99" t="s">
        <v>90</v>
      </c>
      <c r="F868" s="98">
        <v>163</v>
      </c>
      <c r="G868" s="99" t="s">
        <v>196</v>
      </c>
      <c r="H868" s="100">
        <v>4.8400000000000007</v>
      </c>
      <c r="I868" s="101"/>
      <c r="J868" s="102">
        <v>19798</v>
      </c>
      <c r="K868" s="102">
        <v>93</v>
      </c>
      <c r="L868" s="102">
        <v>0</v>
      </c>
      <c r="M868" s="102">
        <v>1188</v>
      </c>
      <c r="N868" s="103">
        <v>21079</v>
      </c>
      <c r="O868" s="104"/>
      <c r="P868" s="105"/>
      <c r="Q868" s="105"/>
      <c r="S868" s="135"/>
      <c r="U868" s="136"/>
    </row>
    <row r="869" spans="1:21" ht="15" x14ac:dyDescent="0.25">
      <c r="A869" s="97">
        <v>493</v>
      </c>
      <c r="B869" s="98">
        <v>493057165</v>
      </c>
      <c r="C869" s="99" t="s">
        <v>545</v>
      </c>
      <c r="D869" s="98">
        <v>57</v>
      </c>
      <c r="E869" s="99" t="s">
        <v>90</v>
      </c>
      <c r="F869" s="98">
        <v>165</v>
      </c>
      <c r="G869" s="99" t="s">
        <v>198</v>
      </c>
      <c r="H869" s="100">
        <v>0.06</v>
      </c>
      <c r="I869" s="101"/>
      <c r="J869" s="102">
        <v>20897</v>
      </c>
      <c r="K869" s="102">
        <v>0</v>
      </c>
      <c r="L869" s="102">
        <v>0</v>
      </c>
      <c r="M869" s="102">
        <v>1188</v>
      </c>
      <c r="N869" s="103">
        <v>22085</v>
      </c>
      <c r="O869" s="104"/>
      <c r="P869" s="105"/>
      <c r="Q869" s="105"/>
      <c r="S869" s="135"/>
      <c r="U869" s="136"/>
    </row>
    <row r="870" spans="1:21" ht="15" x14ac:dyDescent="0.25">
      <c r="A870" s="97">
        <v>493</v>
      </c>
      <c r="B870" s="98">
        <v>493057168</v>
      </c>
      <c r="C870" s="99" t="s">
        <v>545</v>
      </c>
      <c r="D870" s="98">
        <v>57</v>
      </c>
      <c r="E870" s="99" t="s">
        <v>90</v>
      </c>
      <c r="F870" s="98">
        <v>168</v>
      </c>
      <c r="G870" s="99" t="s">
        <v>201</v>
      </c>
      <c r="H870" s="100">
        <v>0.54</v>
      </c>
      <c r="I870" s="101"/>
      <c r="J870" s="102">
        <v>12723</v>
      </c>
      <c r="K870" s="102">
        <v>8715</v>
      </c>
      <c r="L870" s="102">
        <v>0</v>
      </c>
      <c r="M870" s="102">
        <v>1188</v>
      </c>
      <c r="N870" s="103">
        <v>22626</v>
      </c>
      <c r="O870" s="104"/>
      <c r="P870" s="105"/>
      <c r="Q870" s="105"/>
      <c r="S870" s="135"/>
      <c r="U870" s="136"/>
    </row>
    <row r="871" spans="1:21" ht="15" x14ac:dyDescent="0.25">
      <c r="A871" s="97">
        <v>493</v>
      </c>
      <c r="B871" s="98">
        <v>493057176</v>
      </c>
      <c r="C871" s="99" t="s">
        <v>545</v>
      </c>
      <c r="D871" s="98">
        <v>57</v>
      </c>
      <c r="E871" s="99" t="s">
        <v>90</v>
      </c>
      <c r="F871" s="98">
        <v>176</v>
      </c>
      <c r="G871" s="99" t="s">
        <v>209</v>
      </c>
      <c r="H871" s="100">
        <v>2</v>
      </c>
      <c r="I871" s="101"/>
      <c r="J871" s="102">
        <v>20336</v>
      </c>
      <c r="K871" s="102">
        <v>6567</v>
      </c>
      <c r="L871" s="102">
        <v>0</v>
      </c>
      <c r="M871" s="102">
        <v>1188</v>
      </c>
      <c r="N871" s="103">
        <v>28091</v>
      </c>
      <c r="O871" s="104"/>
      <c r="P871" s="105"/>
      <c r="Q871" s="105"/>
      <c r="S871" s="135"/>
      <c r="U871" s="136"/>
    </row>
    <row r="872" spans="1:21" ht="15" x14ac:dyDescent="0.25">
      <c r="A872" s="97">
        <v>493</v>
      </c>
      <c r="B872" s="98">
        <v>493057207</v>
      </c>
      <c r="C872" s="99" t="s">
        <v>545</v>
      </c>
      <c r="D872" s="98">
        <v>57</v>
      </c>
      <c r="E872" s="99" t="s">
        <v>90</v>
      </c>
      <c r="F872" s="98">
        <v>207</v>
      </c>
      <c r="G872" s="99" t="s">
        <v>240</v>
      </c>
      <c r="H872" s="100">
        <v>1</v>
      </c>
      <c r="I872" s="101"/>
      <c r="J872" s="102">
        <v>17637</v>
      </c>
      <c r="K872" s="102">
        <v>14006</v>
      </c>
      <c r="L872" s="102">
        <v>0</v>
      </c>
      <c r="M872" s="102">
        <v>1188</v>
      </c>
      <c r="N872" s="103">
        <v>32831</v>
      </c>
      <c r="O872" s="104"/>
      <c r="P872" s="105"/>
      <c r="Q872" s="105"/>
      <c r="S872" s="135"/>
      <c r="U872" s="136"/>
    </row>
    <row r="873" spans="1:21" ht="15" x14ac:dyDescent="0.25">
      <c r="A873" s="97">
        <v>493</v>
      </c>
      <c r="B873" s="98">
        <v>493057244</v>
      </c>
      <c r="C873" s="99" t="s">
        <v>545</v>
      </c>
      <c r="D873" s="98">
        <v>57</v>
      </c>
      <c r="E873" s="99" t="s">
        <v>90</v>
      </c>
      <c r="F873" s="98">
        <v>244</v>
      </c>
      <c r="G873" s="99" t="s">
        <v>277</v>
      </c>
      <c r="H873" s="100">
        <v>0.56000000000000005</v>
      </c>
      <c r="I873" s="101"/>
      <c r="J873" s="102">
        <v>20383</v>
      </c>
      <c r="K873" s="102">
        <v>4927</v>
      </c>
      <c r="L873" s="102">
        <v>0</v>
      </c>
      <c r="M873" s="102">
        <v>1188</v>
      </c>
      <c r="N873" s="103">
        <v>26498</v>
      </c>
      <c r="O873" s="104"/>
      <c r="P873" s="105"/>
      <c r="Q873" s="105"/>
      <c r="S873" s="135"/>
      <c r="U873" s="136"/>
    </row>
    <row r="874" spans="1:21" ht="15" x14ac:dyDescent="0.25">
      <c r="A874" s="97">
        <v>493</v>
      </c>
      <c r="B874" s="98">
        <v>493057248</v>
      </c>
      <c r="C874" s="99" t="s">
        <v>545</v>
      </c>
      <c r="D874" s="98">
        <v>57</v>
      </c>
      <c r="E874" s="99" t="s">
        <v>90</v>
      </c>
      <c r="F874" s="98">
        <v>248</v>
      </c>
      <c r="G874" s="99" t="s">
        <v>281</v>
      </c>
      <c r="H874" s="100">
        <v>36.19</v>
      </c>
      <c r="I874" s="101"/>
      <c r="J874" s="102">
        <v>22296</v>
      </c>
      <c r="K874" s="102">
        <v>1088</v>
      </c>
      <c r="L874" s="102">
        <v>0</v>
      </c>
      <c r="M874" s="102">
        <v>1188</v>
      </c>
      <c r="N874" s="103">
        <v>24572</v>
      </c>
      <c r="O874" s="104"/>
      <c r="P874" s="105"/>
      <c r="Q874" s="105"/>
      <c r="S874" s="135"/>
      <c r="U874" s="136"/>
    </row>
    <row r="875" spans="1:21" ht="15" x14ac:dyDescent="0.25">
      <c r="A875" s="97">
        <v>493</v>
      </c>
      <c r="B875" s="98">
        <v>493057262</v>
      </c>
      <c r="C875" s="99" t="s">
        <v>545</v>
      </c>
      <c r="D875" s="98">
        <v>57</v>
      </c>
      <c r="E875" s="99" t="s">
        <v>90</v>
      </c>
      <c r="F875" s="98">
        <v>262</v>
      </c>
      <c r="G875" s="99" t="s">
        <v>295</v>
      </c>
      <c r="H875" s="100">
        <v>1</v>
      </c>
      <c r="I875" s="101"/>
      <c r="J875" s="102">
        <v>19924</v>
      </c>
      <c r="K875" s="102">
        <v>1294</v>
      </c>
      <c r="L875" s="102">
        <v>0</v>
      </c>
      <c r="M875" s="102">
        <v>1188</v>
      </c>
      <c r="N875" s="103">
        <v>22406</v>
      </c>
      <c r="O875" s="104"/>
      <c r="P875" s="105"/>
      <c r="Q875" s="105"/>
      <c r="S875" s="135"/>
      <c r="U875" s="136"/>
    </row>
    <row r="876" spans="1:21" ht="15" x14ac:dyDescent="0.25">
      <c r="A876" s="97">
        <v>493</v>
      </c>
      <c r="B876" s="98">
        <v>493057274</v>
      </c>
      <c r="C876" s="99" t="s">
        <v>545</v>
      </c>
      <c r="D876" s="98">
        <v>57</v>
      </c>
      <c r="E876" s="99" t="s">
        <v>90</v>
      </c>
      <c r="F876" s="98">
        <v>274</v>
      </c>
      <c r="G876" s="99" t="s">
        <v>307</v>
      </c>
      <c r="H876" s="100">
        <v>0.57999999999999996</v>
      </c>
      <c r="I876" s="101"/>
      <c r="J876" s="102">
        <v>16294</v>
      </c>
      <c r="K876" s="102">
        <v>7512</v>
      </c>
      <c r="L876" s="102">
        <v>0</v>
      </c>
      <c r="M876" s="102">
        <v>1188</v>
      </c>
      <c r="N876" s="103">
        <v>24994</v>
      </c>
      <c r="O876" s="104"/>
      <c r="P876" s="105"/>
      <c r="Q876" s="105"/>
      <c r="S876" s="135"/>
      <c r="U876" s="136"/>
    </row>
    <row r="877" spans="1:21" ht="15" x14ac:dyDescent="0.25">
      <c r="A877" s="97">
        <v>493</v>
      </c>
      <c r="B877" s="98">
        <v>493057346</v>
      </c>
      <c r="C877" s="99" t="s">
        <v>545</v>
      </c>
      <c r="D877" s="98">
        <v>57</v>
      </c>
      <c r="E877" s="99" t="s">
        <v>90</v>
      </c>
      <c r="F877" s="98">
        <v>346</v>
      </c>
      <c r="G877" s="99" t="s">
        <v>379</v>
      </c>
      <c r="H877" s="100">
        <v>3.7800000000000002</v>
      </c>
      <c r="I877" s="101"/>
      <c r="J877" s="102">
        <v>22128</v>
      </c>
      <c r="K877" s="102">
        <v>1955</v>
      </c>
      <c r="L877" s="102">
        <v>0</v>
      </c>
      <c r="M877" s="102">
        <v>1188</v>
      </c>
      <c r="N877" s="103">
        <v>25271</v>
      </c>
      <c r="O877" s="104"/>
      <c r="P877" s="105"/>
      <c r="Q877" s="105"/>
      <c r="S877" s="135"/>
      <c r="U877" s="136"/>
    </row>
    <row r="878" spans="1:21" ht="15" x14ac:dyDescent="0.25">
      <c r="A878" s="97">
        <v>494</v>
      </c>
      <c r="B878" s="98">
        <v>494093035</v>
      </c>
      <c r="C878" s="99" t="s">
        <v>546</v>
      </c>
      <c r="D878" s="98">
        <v>93</v>
      </c>
      <c r="E878" s="99" t="s">
        <v>126</v>
      </c>
      <c r="F878" s="98">
        <v>35</v>
      </c>
      <c r="G878" s="99" t="s">
        <v>68</v>
      </c>
      <c r="H878" s="100">
        <v>5</v>
      </c>
      <c r="I878" s="101"/>
      <c r="J878" s="102">
        <v>20592</v>
      </c>
      <c r="K878" s="102">
        <v>7921</v>
      </c>
      <c r="L878" s="102">
        <v>0</v>
      </c>
      <c r="M878" s="102">
        <v>1188</v>
      </c>
      <c r="N878" s="103">
        <v>29701</v>
      </c>
      <c r="O878" s="104"/>
      <c r="P878" s="105"/>
      <c r="Q878" s="105"/>
      <c r="S878" s="135"/>
      <c r="U878" s="136"/>
    </row>
    <row r="879" spans="1:21" ht="15" x14ac:dyDescent="0.25">
      <c r="A879" s="97">
        <v>494</v>
      </c>
      <c r="B879" s="98">
        <v>494093049</v>
      </c>
      <c r="C879" s="99" t="s">
        <v>546</v>
      </c>
      <c r="D879" s="98">
        <v>93</v>
      </c>
      <c r="E879" s="99" t="s">
        <v>126</v>
      </c>
      <c r="F879" s="98">
        <v>49</v>
      </c>
      <c r="G879" s="99" t="s">
        <v>82</v>
      </c>
      <c r="H879" s="100">
        <v>3.0199999999999996</v>
      </c>
      <c r="I879" s="101"/>
      <c r="J879" s="102">
        <v>18048</v>
      </c>
      <c r="K879" s="102">
        <v>24422</v>
      </c>
      <c r="L879" s="102">
        <v>0</v>
      </c>
      <c r="M879" s="102">
        <v>1188</v>
      </c>
      <c r="N879" s="103">
        <v>43658</v>
      </c>
      <c r="O879" s="104"/>
      <c r="P879" s="105"/>
      <c r="Q879" s="105"/>
      <c r="S879" s="135"/>
      <c r="U879" s="136"/>
    </row>
    <row r="880" spans="1:21" ht="15" x14ac:dyDescent="0.25">
      <c r="A880" s="97">
        <v>494</v>
      </c>
      <c r="B880" s="98">
        <v>494093056</v>
      </c>
      <c r="C880" s="99" t="s">
        <v>546</v>
      </c>
      <c r="D880" s="98">
        <v>93</v>
      </c>
      <c r="E880" s="99" t="s">
        <v>126</v>
      </c>
      <c r="F880" s="98">
        <v>56</v>
      </c>
      <c r="G880" s="99" t="s">
        <v>89</v>
      </c>
      <c r="H880" s="100">
        <v>1</v>
      </c>
      <c r="I880" s="101"/>
      <c r="J880" s="102">
        <v>12985</v>
      </c>
      <c r="K880" s="102">
        <v>3851</v>
      </c>
      <c r="L880" s="102">
        <v>0</v>
      </c>
      <c r="M880" s="102">
        <v>1188</v>
      </c>
      <c r="N880" s="103">
        <v>18024</v>
      </c>
      <c r="O880" s="104"/>
      <c r="P880" s="105"/>
      <c r="Q880" s="105"/>
      <c r="S880" s="135"/>
      <c r="U880" s="136"/>
    </row>
    <row r="881" spans="1:21" ht="15" x14ac:dyDescent="0.25">
      <c r="A881" s="97">
        <v>494</v>
      </c>
      <c r="B881" s="98">
        <v>494093057</v>
      </c>
      <c r="C881" s="99" t="s">
        <v>546</v>
      </c>
      <c r="D881" s="98">
        <v>93</v>
      </c>
      <c r="E881" s="99" t="s">
        <v>126</v>
      </c>
      <c r="F881" s="98">
        <v>57</v>
      </c>
      <c r="G881" s="99" t="s">
        <v>90</v>
      </c>
      <c r="H881" s="100">
        <v>83</v>
      </c>
      <c r="I881" s="101"/>
      <c r="J881" s="102">
        <v>19349</v>
      </c>
      <c r="K881" s="102">
        <v>443</v>
      </c>
      <c r="L881" s="102">
        <v>0</v>
      </c>
      <c r="M881" s="102">
        <v>1188</v>
      </c>
      <c r="N881" s="103">
        <v>20980</v>
      </c>
      <c r="O881" s="104"/>
      <c r="P881" s="105"/>
      <c r="Q881" s="105"/>
      <c r="S881" s="135"/>
      <c r="U881" s="136"/>
    </row>
    <row r="882" spans="1:21" ht="15" x14ac:dyDescent="0.25">
      <c r="A882" s="97">
        <v>494</v>
      </c>
      <c r="B882" s="98">
        <v>494093071</v>
      </c>
      <c r="C882" s="99" t="s">
        <v>546</v>
      </c>
      <c r="D882" s="98">
        <v>93</v>
      </c>
      <c r="E882" s="99" t="s">
        <v>126</v>
      </c>
      <c r="F882" s="98">
        <v>71</v>
      </c>
      <c r="G882" s="99" t="s">
        <v>104</v>
      </c>
      <c r="H882" s="100">
        <v>2</v>
      </c>
      <c r="I882" s="101"/>
      <c r="J882" s="102">
        <v>11799</v>
      </c>
      <c r="K882" s="102">
        <v>4977</v>
      </c>
      <c r="L882" s="102">
        <v>0</v>
      </c>
      <c r="M882" s="102">
        <v>1188</v>
      </c>
      <c r="N882" s="103">
        <v>17964</v>
      </c>
      <c r="O882" s="104"/>
      <c r="P882" s="105"/>
      <c r="Q882" s="105"/>
      <c r="S882" s="135"/>
      <c r="U882" s="136"/>
    </row>
    <row r="883" spans="1:21" ht="15" x14ac:dyDescent="0.25">
      <c r="A883" s="97">
        <v>494</v>
      </c>
      <c r="B883" s="98">
        <v>494093093</v>
      </c>
      <c r="C883" s="99" t="s">
        <v>546</v>
      </c>
      <c r="D883" s="98">
        <v>93</v>
      </c>
      <c r="E883" s="99" t="s">
        <v>126</v>
      </c>
      <c r="F883" s="98">
        <v>93</v>
      </c>
      <c r="G883" s="99" t="s">
        <v>126</v>
      </c>
      <c r="H883" s="100">
        <v>279.08</v>
      </c>
      <c r="I883" s="101"/>
      <c r="J883" s="102">
        <v>17449</v>
      </c>
      <c r="K883" s="102">
        <v>172</v>
      </c>
      <c r="L883" s="102">
        <v>0</v>
      </c>
      <c r="M883" s="102">
        <v>1188</v>
      </c>
      <c r="N883" s="103">
        <v>18809</v>
      </c>
      <c r="O883" s="104"/>
      <c r="P883" s="105"/>
      <c r="Q883" s="105"/>
      <c r="S883" s="135"/>
      <c r="U883" s="136"/>
    </row>
    <row r="884" spans="1:21" ht="15" x14ac:dyDescent="0.25">
      <c r="A884" s="97">
        <v>494</v>
      </c>
      <c r="B884" s="98">
        <v>494093097</v>
      </c>
      <c r="C884" s="99" t="s">
        <v>546</v>
      </c>
      <c r="D884" s="98">
        <v>93</v>
      </c>
      <c r="E884" s="99" t="s">
        <v>126</v>
      </c>
      <c r="F884" s="98">
        <v>97</v>
      </c>
      <c r="G884" s="99" t="s">
        <v>130</v>
      </c>
      <c r="H884" s="100">
        <v>3</v>
      </c>
      <c r="I884" s="101"/>
      <c r="J884" s="102">
        <v>22368</v>
      </c>
      <c r="K884" s="102">
        <v>151</v>
      </c>
      <c r="L884" s="102">
        <v>0</v>
      </c>
      <c r="M884" s="102">
        <v>1188</v>
      </c>
      <c r="N884" s="103">
        <v>23707</v>
      </c>
      <c r="O884" s="104"/>
      <c r="P884" s="105"/>
      <c r="Q884" s="105"/>
      <c r="S884" s="135"/>
      <c r="U884" s="136"/>
    </row>
    <row r="885" spans="1:21" ht="15" x14ac:dyDescent="0.25">
      <c r="A885" s="97">
        <v>494</v>
      </c>
      <c r="B885" s="98">
        <v>494093128</v>
      </c>
      <c r="C885" s="99" t="s">
        <v>546</v>
      </c>
      <c r="D885" s="98">
        <v>93</v>
      </c>
      <c r="E885" s="99" t="s">
        <v>126</v>
      </c>
      <c r="F885" s="98">
        <v>128</v>
      </c>
      <c r="G885" s="99" t="s">
        <v>161</v>
      </c>
      <c r="H885" s="100">
        <v>1</v>
      </c>
      <c r="I885" s="101"/>
      <c r="J885" s="102">
        <v>11009</v>
      </c>
      <c r="K885" s="102">
        <v>622</v>
      </c>
      <c r="L885" s="102">
        <v>0</v>
      </c>
      <c r="M885" s="102">
        <v>1188</v>
      </c>
      <c r="N885" s="103">
        <v>12819</v>
      </c>
      <c r="O885" s="104"/>
      <c r="P885" s="105"/>
      <c r="Q885" s="105"/>
      <c r="S885" s="135"/>
      <c r="U885" s="136"/>
    </row>
    <row r="886" spans="1:21" ht="15" x14ac:dyDescent="0.25">
      <c r="A886" s="97">
        <v>494</v>
      </c>
      <c r="B886" s="98">
        <v>494093149</v>
      </c>
      <c r="C886" s="99" t="s">
        <v>546</v>
      </c>
      <c r="D886" s="98">
        <v>93</v>
      </c>
      <c r="E886" s="99" t="s">
        <v>126</v>
      </c>
      <c r="F886" s="98">
        <v>149</v>
      </c>
      <c r="G886" s="99" t="s">
        <v>182</v>
      </c>
      <c r="H886" s="100">
        <v>2</v>
      </c>
      <c r="I886" s="101"/>
      <c r="J886" s="102">
        <v>20946</v>
      </c>
      <c r="K886" s="102">
        <v>151</v>
      </c>
      <c r="L886" s="102">
        <v>0</v>
      </c>
      <c r="M886" s="102">
        <v>1188</v>
      </c>
      <c r="N886" s="103">
        <v>22285</v>
      </c>
      <c r="O886" s="104"/>
      <c r="P886" s="105"/>
      <c r="Q886" s="105"/>
      <c r="S886" s="135"/>
      <c r="U886" s="136"/>
    </row>
    <row r="887" spans="1:21" ht="15" x14ac:dyDescent="0.25">
      <c r="A887" s="97">
        <v>494</v>
      </c>
      <c r="B887" s="98">
        <v>494093163</v>
      </c>
      <c r="C887" s="99" t="s">
        <v>546</v>
      </c>
      <c r="D887" s="98">
        <v>93</v>
      </c>
      <c r="E887" s="99" t="s">
        <v>126</v>
      </c>
      <c r="F887" s="98">
        <v>163</v>
      </c>
      <c r="G887" s="99" t="s">
        <v>196</v>
      </c>
      <c r="H887" s="100">
        <v>14.950000000000001</v>
      </c>
      <c r="I887" s="101"/>
      <c r="J887" s="102">
        <v>17912</v>
      </c>
      <c r="K887" s="102">
        <v>84</v>
      </c>
      <c r="L887" s="102">
        <v>0</v>
      </c>
      <c r="M887" s="102">
        <v>1188</v>
      </c>
      <c r="N887" s="103">
        <v>19184</v>
      </c>
      <c r="O887" s="104"/>
      <c r="P887" s="105"/>
      <c r="Q887" s="105"/>
      <c r="S887" s="135"/>
      <c r="U887" s="136"/>
    </row>
    <row r="888" spans="1:21" ht="15" x14ac:dyDescent="0.25">
      <c r="A888" s="97">
        <v>494</v>
      </c>
      <c r="B888" s="98">
        <v>494093165</v>
      </c>
      <c r="C888" s="99" t="s">
        <v>546</v>
      </c>
      <c r="D888" s="98">
        <v>93</v>
      </c>
      <c r="E888" s="99" t="s">
        <v>126</v>
      </c>
      <c r="F888" s="98">
        <v>165</v>
      </c>
      <c r="G888" s="99" t="s">
        <v>198</v>
      </c>
      <c r="H888" s="100">
        <v>35</v>
      </c>
      <c r="I888" s="101"/>
      <c r="J888" s="102">
        <v>16556</v>
      </c>
      <c r="K888" s="102">
        <v>0</v>
      </c>
      <c r="L888" s="102">
        <v>0</v>
      </c>
      <c r="M888" s="102">
        <v>1188</v>
      </c>
      <c r="N888" s="103">
        <v>17744</v>
      </c>
      <c r="O888" s="104"/>
      <c r="P888" s="105"/>
      <c r="Q888" s="105"/>
      <c r="S888" s="135"/>
      <c r="U888" s="136"/>
    </row>
    <row r="889" spans="1:21" ht="15" x14ac:dyDescent="0.25">
      <c r="A889" s="97">
        <v>494</v>
      </c>
      <c r="B889" s="98">
        <v>494093176</v>
      </c>
      <c r="C889" s="99" t="s">
        <v>546</v>
      </c>
      <c r="D889" s="98">
        <v>93</v>
      </c>
      <c r="E889" s="99" t="s">
        <v>126</v>
      </c>
      <c r="F889" s="98">
        <v>176</v>
      </c>
      <c r="G889" s="99" t="s">
        <v>209</v>
      </c>
      <c r="H889" s="100">
        <v>14</v>
      </c>
      <c r="I889" s="101"/>
      <c r="J889" s="102">
        <v>18248</v>
      </c>
      <c r="K889" s="102">
        <v>5892</v>
      </c>
      <c r="L889" s="102">
        <v>0</v>
      </c>
      <c r="M889" s="102">
        <v>1188</v>
      </c>
      <c r="N889" s="103">
        <v>25328</v>
      </c>
      <c r="O889" s="104"/>
      <c r="P889" s="105"/>
      <c r="Q889" s="105"/>
      <c r="S889" s="135"/>
      <c r="U889" s="136"/>
    </row>
    <row r="890" spans="1:21" ht="15" x14ac:dyDescent="0.25">
      <c r="A890" s="97">
        <v>494</v>
      </c>
      <c r="B890" s="98">
        <v>494093178</v>
      </c>
      <c r="C890" s="99" t="s">
        <v>546</v>
      </c>
      <c r="D890" s="98">
        <v>93</v>
      </c>
      <c r="E890" s="99" t="s">
        <v>126</v>
      </c>
      <c r="F890" s="98">
        <v>178</v>
      </c>
      <c r="G890" s="99" t="s">
        <v>211</v>
      </c>
      <c r="H890" s="100">
        <v>2</v>
      </c>
      <c r="I890" s="101"/>
      <c r="J890" s="102">
        <v>11997</v>
      </c>
      <c r="K890" s="102">
        <v>1165</v>
      </c>
      <c r="L890" s="102">
        <v>0</v>
      </c>
      <c r="M890" s="102">
        <v>1188</v>
      </c>
      <c r="N890" s="103">
        <v>14350</v>
      </c>
      <c r="O890" s="104"/>
      <c r="P890" s="105"/>
      <c r="Q890" s="105"/>
      <c r="S890" s="135"/>
      <c r="U890" s="136"/>
    </row>
    <row r="891" spans="1:21" ht="15" x14ac:dyDescent="0.25">
      <c r="A891" s="97">
        <v>494</v>
      </c>
      <c r="B891" s="98">
        <v>494093181</v>
      </c>
      <c r="C891" s="99" t="s">
        <v>546</v>
      </c>
      <c r="D891" s="98">
        <v>93</v>
      </c>
      <c r="E891" s="99" t="s">
        <v>126</v>
      </c>
      <c r="F891" s="98">
        <v>181</v>
      </c>
      <c r="G891" s="99" t="s">
        <v>214</v>
      </c>
      <c r="H891" s="100">
        <v>4</v>
      </c>
      <c r="I891" s="101"/>
      <c r="J891" s="102">
        <v>19377</v>
      </c>
      <c r="K891" s="102">
        <v>129</v>
      </c>
      <c r="L891" s="102">
        <v>0</v>
      </c>
      <c r="M891" s="102">
        <v>1188</v>
      </c>
      <c r="N891" s="103">
        <v>20694</v>
      </c>
      <c r="O891" s="104"/>
      <c r="P891" s="105"/>
      <c r="Q891" s="105"/>
      <c r="S891" s="135"/>
      <c r="U891" s="136"/>
    </row>
    <row r="892" spans="1:21" ht="15" x14ac:dyDescent="0.25">
      <c r="A892" s="97">
        <v>494</v>
      </c>
      <c r="B892" s="98">
        <v>494093229</v>
      </c>
      <c r="C892" s="99" t="s">
        <v>546</v>
      </c>
      <c r="D892" s="98">
        <v>93</v>
      </c>
      <c r="E892" s="99" t="s">
        <v>126</v>
      </c>
      <c r="F892" s="98">
        <v>229</v>
      </c>
      <c r="G892" s="99" t="s">
        <v>262</v>
      </c>
      <c r="H892" s="100">
        <v>4.34</v>
      </c>
      <c r="I892" s="101"/>
      <c r="J892" s="102">
        <v>11602</v>
      </c>
      <c r="K892" s="102">
        <v>1163</v>
      </c>
      <c r="L892" s="102">
        <v>0</v>
      </c>
      <c r="M892" s="102">
        <v>1188</v>
      </c>
      <c r="N892" s="103">
        <v>13953</v>
      </c>
      <c r="O892" s="104"/>
      <c r="P892" s="105"/>
      <c r="Q892" s="105"/>
      <c r="S892" s="135"/>
      <c r="U892" s="136"/>
    </row>
    <row r="893" spans="1:21" ht="15" x14ac:dyDescent="0.25">
      <c r="A893" s="97">
        <v>494</v>
      </c>
      <c r="B893" s="98">
        <v>494093248</v>
      </c>
      <c r="C893" s="99" t="s">
        <v>546</v>
      </c>
      <c r="D893" s="98">
        <v>93</v>
      </c>
      <c r="E893" s="99" t="s">
        <v>126</v>
      </c>
      <c r="F893" s="98">
        <v>248</v>
      </c>
      <c r="G893" s="99" t="s">
        <v>281</v>
      </c>
      <c r="H893" s="100">
        <v>313.83000000000004</v>
      </c>
      <c r="I893" s="101"/>
      <c r="J893" s="102">
        <v>16967</v>
      </c>
      <c r="K893" s="102">
        <v>828</v>
      </c>
      <c r="L893" s="102">
        <v>0</v>
      </c>
      <c r="M893" s="102">
        <v>1188</v>
      </c>
      <c r="N893" s="103">
        <v>18983</v>
      </c>
      <c r="O893" s="104"/>
      <c r="P893" s="105"/>
      <c r="Q893" s="105"/>
      <c r="S893" s="135"/>
      <c r="U893" s="136"/>
    </row>
    <row r="894" spans="1:21" ht="15" x14ac:dyDescent="0.25">
      <c r="A894" s="97">
        <v>494</v>
      </c>
      <c r="B894" s="98">
        <v>494093262</v>
      </c>
      <c r="C894" s="99" t="s">
        <v>546</v>
      </c>
      <c r="D894" s="98">
        <v>93</v>
      </c>
      <c r="E894" s="99" t="s">
        <v>126</v>
      </c>
      <c r="F894" s="98">
        <v>262</v>
      </c>
      <c r="G894" s="99" t="s">
        <v>295</v>
      </c>
      <c r="H894" s="100">
        <v>20.92</v>
      </c>
      <c r="I894" s="101"/>
      <c r="J894" s="102">
        <v>14809</v>
      </c>
      <c r="K894" s="102">
        <v>962</v>
      </c>
      <c r="L894" s="102">
        <v>0</v>
      </c>
      <c r="M894" s="102">
        <v>1188</v>
      </c>
      <c r="N894" s="103">
        <v>16959</v>
      </c>
      <c r="O894" s="104"/>
      <c r="P894" s="105"/>
      <c r="Q894" s="105"/>
      <c r="S894" s="135"/>
      <c r="U894" s="136"/>
    </row>
    <row r="895" spans="1:21" ht="15" x14ac:dyDescent="0.25">
      <c r="A895" s="97">
        <v>494</v>
      </c>
      <c r="B895" s="98">
        <v>494093284</v>
      </c>
      <c r="C895" s="99" t="s">
        <v>546</v>
      </c>
      <c r="D895" s="98">
        <v>93</v>
      </c>
      <c r="E895" s="99" t="s">
        <v>126</v>
      </c>
      <c r="F895" s="98">
        <v>284</v>
      </c>
      <c r="G895" s="99" t="s">
        <v>317</v>
      </c>
      <c r="H895" s="100">
        <v>4.75</v>
      </c>
      <c r="I895" s="101"/>
      <c r="J895" s="102">
        <v>14031</v>
      </c>
      <c r="K895" s="102">
        <v>6385</v>
      </c>
      <c r="L895" s="102">
        <v>0</v>
      </c>
      <c r="M895" s="102">
        <v>1188</v>
      </c>
      <c r="N895" s="103">
        <v>21604</v>
      </c>
      <c r="O895" s="104"/>
      <c r="P895" s="105"/>
      <c r="Q895" s="105"/>
      <c r="S895" s="135"/>
      <c r="U895" s="136"/>
    </row>
    <row r="896" spans="1:21" ht="15" x14ac:dyDescent="0.25">
      <c r="A896" s="97">
        <v>494</v>
      </c>
      <c r="B896" s="98">
        <v>494093295</v>
      </c>
      <c r="C896" s="99" t="s">
        <v>546</v>
      </c>
      <c r="D896" s="98">
        <v>93</v>
      </c>
      <c r="E896" s="99" t="s">
        <v>126</v>
      </c>
      <c r="F896" s="98">
        <v>295</v>
      </c>
      <c r="G896" s="99" t="s">
        <v>328</v>
      </c>
      <c r="H896" s="100">
        <v>1</v>
      </c>
      <c r="I896" s="101"/>
      <c r="J896" s="102">
        <v>13068</v>
      </c>
      <c r="K896" s="102">
        <v>6450</v>
      </c>
      <c r="L896" s="102">
        <v>0</v>
      </c>
      <c r="M896" s="102">
        <v>1188</v>
      </c>
      <c r="N896" s="103">
        <v>20706</v>
      </c>
      <c r="O896" s="104"/>
      <c r="P896" s="105"/>
      <c r="Q896" s="105"/>
      <c r="S896" s="135"/>
      <c r="U896" s="136"/>
    </row>
    <row r="897" spans="1:21" ht="15" x14ac:dyDescent="0.25">
      <c r="A897" s="97">
        <v>494</v>
      </c>
      <c r="B897" s="98">
        <v>494093346</v>
      </c>
      <c r="C897" s="99" t="s">
        <v>546</v>
      </c>
      <c r="D897" s="98">
        <v>93</v>
      </c>
      <c r="E897" s="99" t="s">
        <v>126</v>
      </c>
      <c r="F897" s="98">
        <v>346</v>
      </c>
      <c r="G897" s="99" t="s">
        <v>379</v>
      </c>
      <c r="H897" s="100">
        <v>1</v>
      </c>
      <c r="I897" s="101"/>
      <c r="J897" s="102">
        <v>19496</v>
      </c>
      <c r="K897" s="102">
        <v>1722</v>
      </c>
      <c r="L897" s="102">
        <v>0</v>
      </c>
      <c r="M897" s="102">
        <v>1188</v>
      </c>
      <c r="N897" s="103">
        <v>22406</v>
      </c>
      <c r="O897" s="104"/>
      <c r="P897" s="105"/>
      <c r="Q897" s="105"/>
      <c r="S897" s="135"/>
      <c r="U897" s="136"/>
    </row>
    <row r="898" spans="1:21" ht="15" x14ac:dyDescent="0.25">
      <c r="A898" s="97">
        <v>494</v>
      </c>
      <c r="B898" s="98">
        <v>494093347</v>
      </c>
      <c r="C898" s="99" t="s">
        <v>546</v>
      </c>
      <c r="D898" s="98">
        <v>93</v>
      </c>
      <c r="E898" s="99" t="s">
        <v>126</v>
      </c>
      <c r="F898" s="98">
        <v>347</v>
      </c>
      <c r="G898" s="99" t="s">
        <v>380</v>
      </c>
      <c r="H898" s="100">
        <v>3</v>
      </c>
      <c r="I898" s="101"/>
      <c r="J898" s="102">
        <v>15601</v>
      </c>
      <c r="K898" s="102">
        <v>7298</v>
      </c>
      <c r="L898" s="102">
        <v>0</v>
      </c>
      <c r="M898" s="102">
        <v>1188</v>
      </c>
      <c r="N898" s="103">
        <v>24087</v>
      </c>
      <c r="O898" s="104"/>
      <c r="P898" s="105"/>
      <c r="Q898" s="105"/>
      <c r="S898" s="135"/>
      <c r="U898" s="136"/>
    </row>
    <row r="899" spans="1:21" ht="15" x14ac:dyDescent="0.25">
      <c r="A899" s="97">
        <v>496</v>
      </c>
      <c r="B899" s="98">
        <v>496201003</v>
      </c>
      <c r="C899" s="99" t="s">
        <v>547</v>
      </c>
      <c r="D899" s="98">
        <v>201</v>
      </c>
      <c r="E899" s="99" t="s">
        <v>234</v>
      </c>
      <c r="F899" s="98">
        <v>3</v>
      </c>
      <c r="G899" s="99" t="s">
        <v>36</v>
      </c>
      <c r="H899" s="100">
        <v>1</v>
      </c>
      <c r="I899" s="101"/>
      <c r="J899" s="102">
        <v>16498</v>
      </c>
      <c r="K899" s="102">
        <v>1734</v>
      </c>
      <c r="L899" s="102">
        <v>0</v>
      </c>
      <c r="M899" s="102">
        <v>1188</v>
      </c>
      <c r="N899" s="103">
        <v>19420</v>
      </c>
      <c r="O899" s="104"/>
      <c r="P899" s="105"/>
      <c r="Q899" s="105"/>
      <c r="S899" s="135"/>
      <c r="U899" s="136"/>
    </row>
    <row r="900" spans="1:21" ht="15" x14ac:dyDescent="0.25">
      <c r="A900" s="97">
        <v>496</v>
      </c>
      <c r="B900" s="98">
        <v>496201072</v>
      </c>
      <c r="C900" s="99" t="s">
        <v>547</v>
      </c>
      <c r="D900" s="98">
        <v>201</v>
      </c>
      <c r="E900" s="99" t="s">
        <v>234</v>
      </c>
      <c r="F900" s="98">
        <v>72</v>
      </c>
      <c r="G900" s="99" t="s">
        <v>105</v>
      </c>
      <c r="H900" s="100">
        <v>1</v>
      </c>
      <c r="I900" s="101"/>
      <c r="J900" s="102">
        <v>14496</v>
      </c>
      <c r="K900" s="102">
        <v>4000</v>
      </c>
      <c r="L900" s="102">
        <v>0</v>
      </c>
      <c r="M900" s="102">
        <v>1188</v>
      </c>
      <c r="N900" s="103">
        <v>19684</v>
      </c>
      <c r="O900" s="104"/>
      <c r="P900" s="105"/>
      <c r="Q900" s="105"/>
      <c r="S900" s="135"/>
      <c r="U900" s="136"/>
    </row>
    <row r="901" spans="1:21" ht="15" x14ac:dyDescent="0.25">
      <c r="A901" s="97">
        <v>496</v>
      </c>
      <c r="B901" s="98">
        <v>496201094</v>
      </c>
      <c r="C901" s="99" t="s">
        <v>547</v>
      </c>
      <c r="D901" s="98">
        <v>201</v>
      </c>
      <c r="E901" s="99" t="s">
        <v>234</v>
      </c>
      <c r="F901" s="98">
        <v>94</v>
      </c>
      <c r="G901" s="99" t="s">
        <v>127</v>
      </c>
      <c r="H901" s="100">
        <v>1</v>
      </c>
      <c r="I901" s="101"/>
      <c r="J901" s="102">
        <v>19502</v>
      </c>
      <c r="K901" s="102">
        <v>2147</v>
      </c>
      <c r="L901" s="102">
        <v>0</v>
      </c>
      <c r="M901" s="102">
        <v>1188</v>
      </c>
      <c r="N901" s="103">
        <v>22837</v>
      </c>
      <c r="O901" s="104"/>
      <c r="P901" s="105"/>
      <c r="Q901" s="105"/>
      <c r="S901" s="135"/>
      <c r="U901" s="136"/>
    </row>
    <row r="902" spans="1:21" ht="15" x14ac:dyDescent="0.25">
      <c r="A902" s="97">
        <v>496</v>
      </c>
      <c r="B902" s="98">
        <v>496201095</v>
      </c>
      <c r="C902" s="99" t="s">
        <v>547</v>
      </c>
      <c r="D902" s="98">
        <v>201</v>
      </c>
      <c r="E902" s="99" t="s">
        <v>234</v>
      </c>
      <c r="F902" s="98">
        <v>95</v>
      </c>
      <c r="G902" s="99" t="s">
        <v>128</v>
      </c>
      <c r="H902" s="100">
        <v>3</v>
      </c>
      <c r="I902" s="101"/>
      <c r="J902" s="102">
        <v>20129</v>
      </c>
      <c r="K902" s="102">
        <v>290</v>
      </c>
      <c r="L902" s="102">
        <v>0</v>
      </c>
      <c r="M902" s="102">
        <v>1188</v>
      </c>
      <c r="N902" s="103">
        <v>21607</v>
      </c>
      <c r="O902" s="104"/>
      <c r="P902" s="105"/>
      <c r="Q902" s="105"/>
      <c r="S902" s="135"/>
      <c r="U902" s="136"/>
    </row>
    <row r="903" spans="1:21" ht="15" x14ac:dyDescent="0.25">
      <c r="A903" s="97">
        <v>496</v>
      </c>
      <c r="B903" s="98">
        <v>496201201</v>
      </c>
      <c r="C903" s="99" t="s">
        <v>547</v>
      </c>
      <c r="D903" s="98">
        <v>201</v>
      </c>
      <c r="E903" s="99" t="s">
        <v>234</v>
      </c>
      <c r="F903" s="98">
        <v>201</v>
      </c>
      <c r="G903" s="99" t="s">
        <v>234</v>
      </c>
      <c r="H903" s="100">
        <v>498.46000000000004</v>
      </c>
      <c r="I903" s="101"/>
      <c r="J903" s="102">
        <v>18417</v>
      </c>
      <c r="K903" s="102">
        <v>0</v>
      </c>
      <c r="L903" s="102">
        <v>542.22872840348282</v>
      </c>
      <c r="M903" s="102">
        <v>1188</v>
      </c>
      <c r="N903" s="103">
        <v>20147.228728403483</v>
      </c>
      <c r="O903" s="104"/>
      <c r="P903" s="105"/>
      <c r="Q903" s="105"/>
      <c r="S903" s="135"/>
      <c r="U903" s="136"/>
    </row>
    <row r="904" spans="1:21" ht="15" x14ac:dyDescent="0.25">
      <c r="A904" s="97">
        <v>496</v>
      </c>
      <c r="B904" s="98">
        <v>496201665</v>
      </c>
      <c r="C904" s="99" t="s">
        <v>547</v>
      </c>
      <c r="D904" s="98">
        <v>201</v>
      </c>
      <c r="E904" s="99" t="s">
        <v>234</v>
      </c>
      <c r="F904" s="98">
        <v>665</v>
      </c>
      <c r="G904" s="99" t="s">
        <v>406</v>
      </c>
      <c r="H904" s="100">
        <v>0.55000000000000004</v>
      </c>
      <c r="I904" s="101"/>
      <c r="J904" s="102">
        <v>13049</v>
      </c>
      <c r="K904" s="102">
        <v>1501</v>
      </c>
      <c r="L904" s="102">
        <v>0</v>
      </c>
      <c r="M904" s="102">
        <v>1188</v>
      </c>
      <c r="N904" s="103">
        <v>15738</v>
      </c>
      <c r="O904" s="104"/>
      <c r="P904" s="105"/>
      <c r="Q904" s="105"/>
      <c r="S904" s="135"/>
      <c r="U904" s="136"/>
    </row>
    <row r="905" spans="1:21" ht="15" x14ac:dyDescent="0.25">
      <c r="A905" s="97">
        <v>497</v>
      </c>
      <c r="B905" s="98">
        <v>497117005</v>
      </c>
      <c r="C905" s="99" t="s">
        <v>548</v>
      </c>
      <c r="D905" s="98">
        <v>117</v>
      </c>
      <c r="E905" s="99" t="s">
        <v>150</v>
      </c>
      <c r="F905" s="98">
        <v>5</v>
      </c>
      <c r="G905" s="99" t="s">
        <v>38</v>
      </c>
      <c r="H905" s="100">
        <v>7.6400000000000006</v>
      </c>
      <c r="I905" s="101"/>
      <c r="J905" s="102">
        <v>13214</v>
      </c>
      <c r="K905" s="102">
        <v>4663</v>
      </c>
      <c r="L905" s="102">
        <v>0</v>
      </c>
      <c r="M905" s="102">
        <v>1188</v>
      </c>
      <c r="N905" s="103">
        <v>19065</v>
      </c>
      <c r="O905" s="104"/>
      <c r="P905" s="105"/>
      <c r="Q905" s="105"/>
      <c r="S905" s="135"/>
      <c r="U905" s="136"/>
    </row>
    <row r="906" spans="1:21" ht="15" x14ac:dyDescent="0.25">
      <c r="A906" s="97">
        <v>497</v>
      </c>
      <c r="B906" s="98">
        <v>497117008</v>
      </c>
      <c r="C906" s="99" t="s">
        <v>548</v>
      </c>
      <c r="D906" s="98">
        <v>117</v>
      </c>
      <c r="E906" s="99" t="s">
        <v>150</v>
      </c>
      <c r="F906" s="98">
        <v>8</v>
      </c>
      <c r="G906" s="99" t="s">
        <v>41</v>
      </c>
      <c r="H906" s="100">
        <v>68.349999999999994</v>
      </c>
      <c r="I906" s="101"/>
      <c r="J906" s="102">
        <v>11733</v>
      </c>
      <c r="K906" s="102">
        <v>13593</v>
      </c>
      <c r="L906" s="102">
        <v>0</v>
      </c>
      <c r="M906" s="102">
        <v>1188</v>
      </c>
      <c r="N906" s="103">
        <v>26514</v>
      </c>
      <c r="O906" s="104"/>
      <c r="P906" s="105"/>
      <c r="Q906" s="105"/>
      <c r="S906" s="135"/>
      <c r="U906" s="136"/>
    </row>
    <row r="907" spans="1:21" ht="15" x14ac:dyDescent="0.25">
      <c r="A907" s="97">
        <v>497</v>
      </c>
      <c r="B907" s="98">
        <v>497117024</v>
      </c>
      <c r="C907" s="99" t="s">
        <v>548</v>
      </c>
      <c r="D907" s="98">
        <v>117</v>
      </c>
      <c r="E907" s="99" t="s">
        <v>150</v>
      </c>
      <c r="F907" s="98">
        <v>24</v>
      </c>
      <c r="G907" s="99" t="s">
        <v>57</v>
      </c>
      <c r="H907" s="100">
        <v>21.52</v>
      </c>
      <c r="I907" s="101"/>
      <c r="J907" s="102">
        <v>12501</v>
      </c>
      <c r="K907" s="102">
        <v>2686</v>
      </c>
      <c r="L907" s="102">
        <v>0</v>
      </c>
      <c r="M907" s="102">
        <v>1188</v>
      </c>
      <c r="N907" s="103">
        <v>16375</v>
      </c>
      <c r="O907" s="104"/>
      <c r="P907" s="105"/>
      <c r="Q907" s="105"/>
      <c r="S907" s="135"/>
      <c r="U907" s="136"/>
    </row>
    <row r="908" spans="1:21" ht="15" x14ac:dyDescent="0.25">
      <c r="A908" s="97">
        <v>497</v>
      </c>
      <c r="B908" s="98">
        <v>497117061</v>
      </c>
      <c r="C908" s="99" t="s">
        <v>548</v>
      </c>
      <c r="D908" s="98">
        <v>117</v>
      </c>
      <c r="E908" s="99" t="s">
        <v>150</v>
      </c>
      <c r="F908" s="98">
        <v>61</v>
      </c>
      <c r="G908" s="99" t="s">
        <v>94</v>
      </c>
      <c r="H908" s="100">
        <v>25.759999999999998</v>
      </c>
      <c r="I908" s="101"/>
      <c r="J908" s="102">
        <v>15152</v>
      </c>
      <c r="K908" s="102">
        <v>1268</v>
      </c>
      <c r="L908" s="102">
        <v>0</v>
      </c>
      <c r="M908" s="102">
        <v>1188</v>
      </c>
      <c r="N908" s="103">
        <v>17608</v>
      </c>
      <c r="O908" s="104"/>
      <c r="P908" s="105"/>
      <c r="Q908" s="105"/>
      <c r="S908" s="135"/>
      <c r="U908" s="136"/>
    </row>
    <row r="909" spans="1:21" ht="15" x14ac:dyDescent="0.25">
      <c r="A909" s="97">
        <v>497</v>
      </c>
      <c r="B909" s="98">
        <v>497117074</v>
      </c>
      <c r="C909" s="99" t="s">
        <v>548</v>
      </c>
      <c r="D909" s="98">
        <v>117</v>
      </c>
      <c r="E909" s="99" t="s">
        <v>150</v>
      </c>
      <c r="F909" s="98">
        <v>74</v>
      </c>
      <c r="G909" s="99" t="s">
        <v>107</v>
      </c>
      <c r="H909" s="100">
        <v>3</v>
      </c>
      <c r="I909" s="101"/>
      <c r="J909" s="102">
        <v>12188</v>
      </c>
      <c r="K909" s="102">
        <v>10864</v>
      </c>
      <c r="L909" s="102">
        <v>0</v>
      </c>
      <c r="M909" s="102">
        <v>1188</v>
      </c>
      <c r="N909" s="103">
        <v>24240</v>
      </c>
      <c r="O909" s="104"/>
      <c r="P909" s="105"/>
      <c r="Q909" s="105"/>
      <c r="S909" s="135"/>
      <c r="U909" s="136"/>
    </row>
    <row r="910" spans="1:21" ht="15" x14ac:dyDescent="0.25">
      <c r="A910" s="97">
        <v>497</v>
      </c>
      <c r="B910" s="98">
        <v>497117086</v>
      </c>
      <c r="C910" s="99" t="s">
        <v>548</v>
      </c>
      <c r="D910" s="98">
        <v>117</v>
      </c>
      <c r="E910" s="99" t="s">
        <v>150</v>
      </c>
      <c r="F910" s="98">
        <v>86</v>
      </c>
      <c r="G910" s="99" t="s">
        <v>119</v>
      </c>
      <c r="H910" s="100">
        <v>19.04</v>
      </c>
      <c r="I910" s="101"/>
      <c r="J910" s="102">
        <v>12874</v>
      </c>
      <c r="K910" s="102">
        <v>2034</v>
      </c>
      <c r="L910" s="102">
        <v>0</v>
      </c>
      <c r="M910" s="102">
        <v>1188</v>
      </c>
      <c r="N910" s="103">
        <v>16096</v>
      </c>
      <c r="O910" s="104"/>
      <c r="P910" s="105"/>
      <c r="Q910" s="105"/>
      <c r="S910" s="135"/>
      <c r="U910" s="136"/>
    </row>
    <row r="911" spans="1:21" ht="15" x14ac:dyDescent="0.25">
      <c r="A911" s="97">
        <v>497</v>
      </c>
      <c r="B911" s="98">
        <v>497117087</v>
      </c>
      <c r="C911" s="99" t="s">
        <v>548</v>
      </c>
      <c r="D911" s="98">
        <v>117</v>
      </c>
      <c r="E911" s="99" t="s">
        <v>150</v>
      </c>
      <c r="F911" s="98">
        <v>87</v>
      </c>
      <c r="G911" s="99" t="s">
        <v>120</v>
      </c>
      <c r="H911" s="100">
        <v>3</v>
      </c>
      <c r="I911" s="101"/>
      <c r="J911" s="102">
        <v>15461</v>
      </c>
      <c r="K911" s="102">
        <v>4850</v>
      </c>
      <c r="L911" s="102">
        <v>0</v>
      </c>
      <c r="M911" s="102">
        <v>1188</v>
      </c>
      <c r="N911" s="103">
        <v>21499</v>
      </c>
      <c r="O911" s="104"/>
      <c r="P911" s="105"/>
      <c r="Q911" s="105"/>
      <c r="S911" s="135"/>
      <c r="U911" s="136"/>
    </row>
    <row r="912" spans="1:21" ht="15" x14ac:dyDescent="0.25">
      <c r="A912" s="97">
        <v>497</v>
      </c>
      <c r="B912" s="98">
        <v>497117111</v>
      </c>
      <c r="C912" s="99" t="s">
        <v>548</v>
      </c>
      <c r="D912" s="98">
        <v>117</v>
      </c>
      <c r="E912" s="99" t="s">
        <v>150</v>
      </c>
      <c r="F912" s="98">
        <v>111</v>
      </c>
      <c r="G912" s="99" t="s">
        <v>144</v>
      </c>
      <c r="H912" s="100">
        <v>15.06</v>
      </c>
      <c r="I912" s="101"/>
      <c r="J912" s="102">
        <v>12388</v>
      </c>
      <c r="K912" s="102">
        <v>4204</v>
      </c>
      <c r="L912" s="102">
        <v>0</v>
      </c>
      <c r="M912" s="102">
        <v>1188</v>
      </c>
      <c r="N912" s="103">
        <v>17780</v>
      </c>
      <c r="O912" s="104"/>
      <c r="P912" s="105"/>
      <c r="Q912" s="105"/>
      <c r="S912" s="135"/>
      <c r="U912" s="136"/>
    </row>
    <row r="913" spans="1:21" ht="15" x14ac:dyDescent="0.25">
      <c r="A913" s="97">
        <v>497</v>
      </c>
      <c r="B913" s="98">
        <v>497117114</v>
      </c>
      <c r="C913" s="99" t="s">
        <v>548</v>
      </c>
      <c r="D913" s="98">
        <v>117</v>
      </c>
      <c r="E913" s="99" t="s">
        <v>150</v>
      </c>
      <c r="F913" s="98">
        <v>114</v>
      </c>
      <c r="G913" s="99" t="s">
        <v>147</v>
      </c>
      <c r="H913" s="100">
        <v>16.38</v>
      </c>
      <c r="I913" s="101"/>
      <c r="J913" s="102">
        <v>15344</v>
      </c>
      <c r="K913" s="102">
        <v>3400</v>
      </c>
      <c r="L913" s="102">
        <v>0</v>
      </c>
      <c r="M913" s="102">
        <v>1188</v>
      </c>
      <c r="N913" s="103">
        <v>19932</v>
      </c>
      <c r="O913" s="104"/>
      <c r="P913" s="105"/>
      <c r="Q913" s="105"/>
      <c r="S913" s="135"/>
      <c r="U913" s="136"/>
    </row>
    <row r="914" spans="1:21" ht="15" x14ac:dyDescent="0.25">
      <c r="A914" s="97">
        <v>497</v>
      </c>
      <c r="B914" s="98">
        <v>497117117</v>
      </c>
      <c r="C914" s="99" t="s">
        <v>548</v>
      </c>
      <c r="D914" s="98">
        <v>117</v>
      </c>
      <c r="E914" s="99" t="s">
        <v>150</v>
      </c>
      <c r="F914" s="98">
        <v>117</v>
      </c>
      <c r="G914" s="99" t="s">
        <v>150</v>
      </c>
      <c r="H914" s="100">
        <v>32.08</v>
      </c>
      <c r="I914" s="101"/>
      <c r="J914" s="102">
        <v>11780</v>
      </c>
      <c r="K914" s="102">
        <v>7063</v>
      </c>
      <c r="L914" s="102">
        <v>0</v>
      </c>
      <c r="M914" s="102">
        <v>1188</v>
      </c>
      <c r="N914" s="103">
        <v>20031</v>
      </c>
      <c r="O914" s="104"/>
      <c r="P914" s="105"/>
      <c r="Q914" s="105"/>
      <c r="S914" s="135"/>
      <c r="U914" s="136"/>
    </row>
    <row r="915" spans="1:21" ht="15" x14ac:dyDescent="0.25">
      <c r="A915" s="97">
        <v>497</v>
      </c>
      <c r="B915" s="98">
        <v>497117127</v>
      </c>
      <c r="C915" s="99" t="s">
        <v>548</v>
      </c>
      <c r="D915" s="98">
        <v>117</v>
      </c>
      <c r="E915" s="99" t="s">
        <v>150</v>
      </c>
      <c r="F915" s="98">
        <v>127</v>
      </c>
      <c r="G915" s="99" t="s">
        <v>160</v>
      </c>
      <c r="H915" s="100">
        <v>4</v>
      </c>
      <c r="I915" s="101"/>
      <c r="J915" s="102">
        <v>11422</v>
      </c>
      <c r="K915" s="102">
        <v>11474</v>
      </c>
      <c r="L915" s="102">
        <v>0</v>
      </c>
      <c r="M915" s="102">
        <v>1188</v>
      </c>
      <c r="N915" s="103">
        <v>24084</v>
      </c>
      <c r="O915" s="104"/>
      <c r="P915" s="105"/>
      <c r="Q915" s="105"/>
      <c r="S915" s="135"/>
      <c r="U915" s="136"/>
    </row>
    <row r="916" spans="1:21" ht="15" x14ac:dyDescent="0.25">
      <c r="A916" s="97">
        <v>497</v>
      </c>
      <c r="B916" s="98">
        <v>497117137</v>
      </c>
      <c r="C916" s="99" t="s">
        <v>548</v>
      </c>
      <c r="D916" s="98">
        <v>117</v>
      </c>
      <c r="E916" s="99" t="s">
        <v>150</v>
      </c>
      <c r="F916" s="98">
        <v>137</v>
      </c>
      <c r="G916" s="99" t="s">
        <v>170</v>
      </c>
      <c r="H916" s="100">
        <v>31.400000000000002</v>
      </c>
      <c r="I916" s="101"/>
      <c r="J916" s="102">
        <v>13683</v>
      </c>
      <c r="K916" s="102">
        <v>239</v>
      </c>
      <c r="L916" s="102">
        <v>0</v>
      </c>
      <c r="M916" s="102">
        <v>1188</v>
      </c>
      <c r="N916" s="103">
        <v>15110</v>
      </c>
      <c r="O916" s="104"/>
      <c r="P916" s="105"/>
      <c r="Q916" s="105"/>
      <c r="S916" s="135"/>
      <c r="U916" s="136"/>
    </row>
    <row r="917" spans="1:21" ht="15" x14ac:dyDescent="0.25">
      <c r="A917" s="97">
        <v>497</v>
      </c>
      <c r="B917" s="98">
        <v>497117159</v>
      </c>
      <c r="C917" s="99" t="s">
        <v>548</v>
      </c>
      <c r="D917" s="98">
        <v>117</v>
      </c>
      <c r="E917" s="99" t="s">
        <v>150</v>
      </c>
      <c r="F917" s="98">
        <v>159</v>
      </c>
      <c r="G917" s="99" t="s">
        <v>192</v>
      </c>
      <c r="H917" s="100">
        <v>9.56</v>
      </c>
      <c r="I917" s="101"/>
      <c r="J917" s="102">
        <v>11323</v>
      </c>
      <c r="K917" s="102">
        <v>4663</v>
      </c>
      <c r="L917" s="102">
        <v>0</v>
      </c>
      <c r="M917" s="102">
        <v>1188</v>
      </c>
      <c r="N917" s="103">
        <v>17174</v>
      </c>
      <c r="O917" s="104"/>
      <c r="P917" s="105"/>
      <c r="Q917" s="105"/>
      <c r="S917" s="135"/>
      <c r="U917" s="136"/>
    </row>
    <row r="918" spans="1:21" ht="15" x14ac:dyDescent="0.25">
      <c r="A918" s="97">
        <v>497</v>
      </c>
      <c r="B918" s="98">
        <v>497117161</v>
      </c>
      <c r="C918" s="99" t="s">
        <v>548</v>
      </c>
      <c r="D918" s="98">
        <v>117</v>
      </c>
      <c r="E918" s="99" t="s">
        <v>150</v>
      </c>
      <c r="F918" s="98">
        <v>161</v>
      </c>
      <c r="G918" s="99" t="s">
        <v>194</v>
      </c>
      <c r="H918" s="100">
        <v>7.54</v>
      </c>
      <c r="I918" s="101"/>
      <c r="J918" s="102">
        <v>12606</v>
      </c>
      <c r="K918" s="102">
        <v>4560</v>
      </c>
      <c r="L918" s="102">
        <v>0</v>
      </c>
      <c r="M918" s="102">
        <v>1188</v>
      </c>
      <c r="N918" s="103">
        <v>18354</v>
      </c>
      <c r="O918" s="104"/>
      <c r="P918" s="105"/>
      <c r="Q918" s="105"/>
      <c r="S918" s="135"/>
      <c r="U918" s="136"/>
    </row>
    <row r="919" spans="1:21" ht="15" x14ac:dyDescent="0.25">
      <c r="A919" s="97">
        <v>497</v>
      </c>
      <c r="B919" s="98">
        <v>497117191</v>
      </c>
      <c r="C919" s="99" t="s">
        <v>548</v>
      </c>
      <c r="D919" s="98">
        <v>117</v>
      </c>
      <c r="E919" s="99" t="s">
        <v>150</v>
      </c>
      <c r="F919" s="98">
        <v>191</v>
      </c>
      <c r="G919" s="99" t="s">
        <v>224</v>
      </c>
      <c r="H919" s="100">
        <v>0.48</v>
      </c>
      <c r="I919" s="101"/>
      <c r="J919" s="102">
        <v>14475</v>
      </c>
      <c r="K919" s="102">
        <v>3638</v>
      </c>
      <c r="L919" s="102">
        <v>0</v>
      </c>
      <c r="M919" s="102">
        <v>1188</v>
      </c>
      <c r="N919" s="103">
        <v>19301</v>
      </c>
      <c r="O919" s="104"/>
      <c r="P919" s="105"/>
      <c r="Q919" s="105"/>
      <c r="S919" s="135"/>
      <c r="U919" s="136"/>
    </row>
    <row r="920" spans="1:21" ht="15" x14ac:dyDescent="0.25">
      <c r="A920" s="97">
        <v>497</v>
      </c>
      <c r="B920" s="98">
        <v>497117210</v>
      </c>
      <c r="C920" s="99" t="s">
        <v>548</v>
      </c>
      <c r="D920" s="98">
        <v>117</v>
      </c>
      <c r="E920" s="99" t="s">
        <v>150</v>
      </c>
      <c r="F920" s="98">
        <v>210</v>
      </c>
      <c r="G920" s="99" t="s">
        <v>243</v>
      </c>
      <c r="H920" s="100">
        <v>45.410000000000004</v>
      </c>
      <c r="I920" s="101"/>
      <c r="J920" s="102">
        <v>11810</v>
      </c>
      <c r="K920" s="102">
        <v>4966</v>
      </c>
      <c r="L920" s="102">
        <v>0</v>
      </c>
      <c r="M920" s="102">
        <v>1188</v>
      </c>
      <c r="N920" s="103">
        <v>17964</v>
      </c>
      <c r="O920" s="104"/>
      <c r="P920" s="105"/>
      <c r="Q920" s="105"/>
      <c r="S920" s="135"/>
      <c r="U920" s="136"/>
    </row>
    <row r="921" spans="1:21" ht="15" x14ac:dyDescent="0.25">
      <c r="A921" s="97">
        <v>497</v>
      </c>
      <c r="B921" s="98">
        <v>497117223</v>
      </c>
      <c r="C921" s="99" t="s">
        <v>548</v>
      </c>
      <c r="D921" s="98">
        <v>117</v>
      </c>
      <c r="E921" s="99" t="s">
        <v>150</v>
      </c>
      <c r="F921" s="98">
        <v>223</v>
      </c>
      <c r="G921" s="99" t="s">
        <v>256</v>
      </c>
      <c r="H921" s="100">
        <v>2</v>
      </c>
      <c r="I921" s="101"/>
      <c r="J921" s="102">
        <v>10913</v>
      </c>
      <c r="K921" s="102">
        <v>688</v>
      </c>
      <c r="L921" s="102">
        <v>0</v>
      </c>
      <c r="M921" s="102">
        <v>1188</v>
      </c>
      <c r="N921" s="103">
        <v>12789</v>
      </c>
      <c r="O921" s="104"/>
      <c r="P921" s="105"/>
      <c r="Q921" s="105"/>
      <c r="S921" s="135"/>
      <c r="U921" s="136"/>
    </row>
    <row r="922" spans="1:21" ht="15" x14ac:dyDescent="0.25">
      <c r="A922" s="97">
        <v>497</v>
      </c>
      <c r="B922" s="98">
        <v>497117227</v>
      </c>
      <c r="C922" s="99" t="s">
        <v>548</v>
      </c>
      <c r="D922" s="98">
        <v>117</v>
      </c>
      <c r="E922" s="99" t="s">
        <v>150</v>
      </c>
      <c r="F922" s="98">
        <v>227</v>
      </c>
      <c r="G922" s="99" t="s">
        <v>260</v>
      </c>
      <c r="H922" s="100">
        <v>3.52</v>
      </c>
      <c r="I922" s="101"/>
      <c r="J922" s="102">
        <v>13283</v>
      </c>
      <c r="K922" s="102">
        <v>2671</v>
      </c>
      <c r="L922" s="102">
        <v>0</v>
      </c>
      <c r="M922" s="102">
        <v>1188</v>
      </c>
      <c r="N922" s="103">
        <v>17142</v>
      </c>
      <c r="O922" s="104"/>
      <c r="P922" s="105"/>
      <c r="Q922" s="105"/>
      <c r="S922" s="135"/>
      <c r="U922" s="136"/>
    </row>
    <row r="923" spans="1:21" ht="15" x14ac:dyDescent="0.25">
      <c r="A923" s="97">
        <v>497</v>
      </c>
      <c r="B923" s="98">
        <v>497117230</v>
      </c>
      <c r="C923" s="99" t="s">
        <v>548</v>
      </c>
      <c r="D923" s="98">
        <v>117</v>
      </c>
      <c r="E923" s="99" t="s">
        <v>150</v>
      </c>
      <c r="F923" s="98">
        <v>230</v>
      </c>
      <c r="G923" s="99" t="s">
        <v>263</v>
      </c>
      <c r="H923" s="100">
        <v>1.9300000000000002</v>
      </c>
      <c r="I923" s="101"/>
      <c r="J923" s="102">
        <v>10983</v>
      </c>
      <c r="K923" s="102">
        <v>22828</v>
      </c>
      <c r="L923" s="102">
        <v>0</v>
      </c>
      <c r="M923" s="102">
        <v>1188</v>
      </c>
      <c r="N923" s="103">
        <v>34999</v>
      </c>
      <c r="O923" s="104"/>
      <c r="P923" s="105"/>
      <c r="Q923" s="105"/>
      <c r="S923" s="135"/>
      <c r="U923" s="136"/>
    </row>
    <row r="924" spans="1:21" ht="15" x14ac:dyDescent="0.25">
      <c r="A924" s="97">
        <v>497</v>
      </c>
      <c r="B924" s="98">
        <v>497117272</v>
      </c>
      <c r="C924" s="99" t="s">
        <v>548</v>
      </c>
      <c r="D924" s="98">
        <v>117</v>
      </c>
      <c r="E924" s="99" t="s">
        <v>150</v>
      </c>
      <c r="F924" s="98">
        <v>272</v>
      </c>
      <c r="G924" s="99" t="s">
        <v>305</v>
      </c>
      <c r="H924" s="100">
        <v>3</v>
      </c>
      <c r="I924" s="101"/>
      <c r="J924" s="102">
        <v>11019</v>
      </c>
      <c r="K924" s="102">
        <v>14988</v>
      </c>
      <c r="L924" s="102">
        <v>0</v>
      </c>
      <c r="M924" s="102">
        <v>1188</v>
      </c>
      <c r="N924" s="103">
        <v>27195</v>
      </c>
      <c r="O924" s="104"/>
      <c r="P924" s="105"/>
      <c r="Q924" s="105"/>
      <c r="S924" s="135"/>
      <c r="U924" s="136"/>
    </row>
    <row r="925" spans="1:21" ht="15" x14ac:dyDescent="0.25">
      <c r="A925" s="97">
        <v>497</v>
      </c>
      <c r="B925" s="98">
        <v>497117275</v>
      </c>
      <c r="C925" s="99" t="s">
        <v>548</v>
      </c>
      <c r="D925" s="98">
        <v>117</v>
      </c>
      <c r="E925" s="99" t="s">
        <v>150</v>
      </c>
      <c r="F925" s="98">
        <v>275</v>
      </c>
      <c r="G925" s="99" t="s">
        <v>308</v>
      </c>
      <c r="H925" s="100">
        <v>4</v>
      </c>
      <c r="I925" s="101"/>
      <c r="J925" s="102">
        <v>12118</v>
      </c>
      <c r="K925" s="102">
        <v>5936</v>
      </c>
      <c r="L925" s="102">
        <v>0</v>
      </c>
      <c r="M925" s="102">
        <v>1188</v>
      </c>
      <c r="N925" s="103">
        <v>19242</v>
      </c>
      <c r="O925" s="104"/>
      <c r="P925" s="105"/>
      <c r="Q925" s="105"/>
      <c r="S925" s="135"/>
      <c r="U925" s="136"/>
    </row>
    <row r="926" spans="1:21" ht="15" x14ac:dyDescent="0.25">
      <c r="A926" s="97">
        <v>497</v>
      </c>
      <c r="B926" s="98">
        <v>497117278</v>
      </c>
      <c r="C926" s="99" t="s">
        <v>548</v>
      </c>
      <c r="D926" s="98">
        <v>117</v>
      </c>
      <c r="E926" s="99" t="s">
        <v>150</v>
      </c>
      <c r="F926" s="98">
        <v>278</v>
      </c>
      <c r="G926" s="99" t="s">
        <v>311</v>
      </c>
      <c r="H926" s="100">
        <v>70.8</v>
      </c>
      <c r="I926" s="101"/>
      <c r="J926" s="102">
        <v>12601</v>
      </c>
      <c r="K926" s="102">
        <v>2905</v>
      </c>
      <c r="L926" s="102">
        <v>0</v>
      </c>
      <c r="M926" s="102">
        <v>1188</v>
      </c>
      <c r="N926" s="103">
        <v>16694</v>
      </c>
      <c r="O926" s="104"/>
      <c r="P926" s="105"/>
      <c r="Q926" s="105"/>
      <c r="S926" s="135"/>
      <c r="U926" s="136"/>
    </row>
    <row r="927" spans="1:21" ht="15" x14ac:dyDescent="0.25">
      <c r="A927" s="97">
        <v>497</v>
      </c>
      <c r="B927" s="98">
        <v>497117281</v>
      </c>
      <c r="C927" s="99" t="s">
        <v>548</v>
      </c>
      <c r="D927" s="98">
        <v>117</v>
      </c>
      <c r="E927" s="99" t="s">
        <v>150</v>
      </c>
      <c r="F927" s="98">
        <v>281</v>
      </c>
      <c r="G927" s="99" t="s">
        <v>314</v>
      </c>
      <c r="H927" s="100">
        <v>70.17</v>
      </c>
      <c r="I927" s="101"/>
      <c r="J927" s="102">
        <v>16958</v>
      </c>
      <c r="K927" s="102">
        <v>29</v>
      </c>
      <c r="L927" s="102">
        <v>0</v>
      </c>
      <c r="M927" s="102">
        <v>1188</v>
      </c>
      <c r="N927" s="103">
        <v>18175</v>
      </c>
      <c r="O927" s="104"/>
      <c r="P927" s="105"/>
      <c r="Q927" s="105"/>
      <c r="S927" s="135"/>
      <c r="U927" s="136"/>
    </row>
    <row r="928" spans="1:21" ht="15" x14ac:dyDescent="0.25">
      <c r="A928" s="97">
        <v>497</v>
      </c>
      <c r="B928" s="98">
        <v>497117289</v>
      </c>
      <c r="C928" s="99" t="s">
        <v>548</v>
      </c>
      <c r="D928" s="98">
        <v>117</v>
      </c>
      <c r="E928" s="99" t="s">
        <v>150</v>
      </c>
      <c r="F928" s="98">
        <v>289</v>
      </c>
      <c r="G928" s="99" t="s">
        <v>322</v>
      </c>
      <c r="H928" s="100">
        <v>1.48</v>
      </c>
      <c r="I928" s="101"/>
      <c r="J928" s="102">
        <v>14628</v>
      </c>
      <c r="K928" s="102">
        <v>16464</v>
      </c>
      <c r="L928" s="102">
        <v>0</v>
      </c>
      <c r="M928" s="102">
        <v>1188</v>
      </c>
      <c r="N928" s="103">
        <v>32280</v>
      </c>
      <c r="O928" s="104"/>
      <c r="P928" s="105"/>
      <c r="Q928" s="105"/>
      <c r="S928" s="135"/>
      <c r="U928" s="136"/>
    </row>
    <row r="929" spans="1:21" ht="15" x14ac:dyDescent="0.25">
      <c r="A929" s="97">
        <v>497</v>
      </c>
      <c r="B929" s="98">
        <v>497117325</v>
      </c>
      <c r="C929" s="99" t="s">
        <v>548</v>
      </c>
      <c r="D929" s="98">
        <v>117</v>
      </c>
      <c r="E929" s="99" t="s">
        <v>150</v>
      </c>
      <c r="F929" s="98">
        <v>325</v>
      </c>
      <c r="G929" s="99" t="s">
        <v>358</v>
      </c>
      <c r="H929" s="100">
        <v>14.980000000000002</v>
      </c>
      <c r="I929" s="101"/>
      <c r="J929" s="102">
        <v>14058</v>
      </c>
      <c r="K929" s="102">
        <v>879</v>
      </c>
      <c r="L929" s="102">
        <v>0</v>
      </c>
      <c r="M929" s="102">
        <v>1188</v>
      </c>
      <c r="N929" s="103">
        <v>16125</v>
      </c>
      <c r="O929" s="104"/>
      <c r="P929" s="105"/>
      <c r="Q929" s="105"/>
      <c r="S929" s="135"/>
      <c r="U929" s="136"/>
    </row>
    <row r="930" spans="1:21" ht="15" x14ac:dyDescent="0.25">
      <c r="A930" s="97">
        <v>497</v>
      </c>
      <c r="B930" s="98">
        <v>497117332</v>
      </c>
      <c r="C930" s="99" t="s">
        <v>548</v>
      </c>
      <c r="D930" s="98">
        <v>117</v>
      </c>
      <c r="E930" s="99" t="s">
        <v>150</v>
      </c>
      <c r="F930" s="98">
        <v>332</v>
      </c>
      <c r="G930" s="99" t="s">
        <v>365</v>
      </c>
      <c r="H930" s="100">
        <v>12.23</v>
      </c>
      <c r="I930" s="101"/>
      <c r="J930" s="102">
        <v>12674</v>
      </c>
      <c r="K930" s="102">
        <v>626</v>
      </c>
      <c r="L930" s="102">
        <v>0</v>
      </c>
      <c r="M930" s="102">
        <v>1188</v>
      </c>
      <c r="N930" s="103">
        <v>14488</v>
      </c>
      <c r="O930" s="104"/>
      <c r="P930" s="105"/>
      <c r="Q930" s="105"/>
      <c r="S930" s="135"/>
      <c r="U930" s="136"/>
    </row>
    <row r="931" spans="1:21" ht="15" x14ac:dyDescent="0.25">
      <c r="A931" s="97">
        <v>497</v>
      </c>
      <c r="B931" s="98">
        <v>497117340</v>
      </c>
      <c r="C931" s="99" t="s">
        <v>548</v>
      </c>
      <c r="D931" s="98">
        <v>117</v>
      </c>
      <c r="E931" s="99" t="s">
        <v>150</v>
      </c>
      <c r="F931" s="98">
        <v>340</v>
      </c>
      <c r="G931" s="99" t="s">
        <v>373</v>
      </c>
      <c r="H931" s="100">
        <v>1</v>
      </c>
      <c r="I931" s="101"/>
      <c r="J931" s="102">
        <v>13954</v>
      </c>
      <c r="K931" s="102">
        <v>10870</v>
      </c>
      <c r="L931" s="102">
        <v>0</v>
      </c>
      <c r="M931" s="102">
        <v>1188</v>
      </c>
      <c r="N931" s="103">
        <v>26012</v>
      </c>
      <c r="O931" s="104"/>
      <c r="P931" s="105"/>
      <c r="Q931" s="105"/>
      <c r="S931" s="135"/>
      <c r="U931" s="136"/>
    </row>
    <row r="932" spans="1:21" ht="15" x14ac:dyDescent="0.25">
      <c r="A932" s="97">
        <v>497</v>
      </c>
      <c r="B932" s="98">
        <v>497117605</v>
      </c>
      <c r="C932" s="99" t="s">
        <v>548</v>
      </c>
      <c r="D932" s="98">
        <v>117</v>
      </c>
      <c r="E932" s="99" t="s">
        <v>150</v>
      </c>
      <c r="F932" s="98">
        <v>605</v>
      </c>
      <c r="G932" s="99" t="s">
        <v>389</v>
      </c>
      <c r="H932" s="100">
        <v>53.89</v>
      </c>
      <c r="I932" s="101"/>
      <c r="J932" s="102">
        <v>12407</v>
      </c>
      <c r="K932" s="102">
        <v>10269</v>
      </c>
      <c r="L932" s="102">
        <v>0</v>
      </c>
      <c r="M932" s="102">
        <v>1188</v>
      </c>
      <c r="N932" s="103">
        <v>23864</v>
      </c>
      <c r="O932" s="104"/>
      <c r="P932" s="105"/>
      <c r="Q932" s="105"/>
      <c r="S932" s="135"/>
      <c r="U932" s="136"/>
    </row>
    <row r="933" spans="1:21" ht="15" x14ac:dyDescent="0.25">
      <c r="A933" s="97">
        <v>497</v>
      </c>
      <c r="B933" s="98">
        <v>497117632</v>
      </c>
      <c r="C933" s="99" t="s">
        <v>548</v>
      </c>
      <c r="D933" s="98">
        <v>117</v>
      </c>
      <c r="E933" s="99" t="s">
        <v>150</v>
      </c>
      <c r="F933" s="98">
        <v>632</v>
      </c>
      <c r="G933" s="99" t="s">
        <v>397</v>
      </c>
      <c r="H933" s="100">
        <v>1</v>
      </c>
      <c r="I933" s="101"/>
      <c r="J933" s="102">
        <v>11037</v>
      </c>
      <c r="K933" s="102">
        <v>9440</v>
      </c>
      <c r="L933" s="102">
        <v>0</v>
      </c>
      <c r="M933" s="102">
        <v>1188</v>
      </c>
      <c r="N933" s="103">
        <v>21665</v>
      </c>
      <c r="O933" s="104"/>
      <c r="P933" s="105"/>
      <c r="Q933" s="105"/>
      <c r="S933" s="135"/>
      <c r="U933" s="136"/>
    </row>
    <row r="934" spans="1:21" ht="15" x14ac:dyDescent="0.25">
      <c r="A934" s="97">
        <v>497</v>
      </c>
      <c r="B934" s="98">
        <v>497117670</v>
      </c>
      <c r="C934" s="99" t="s">
        <v>548</v>
      </c>
      <c r="D934" s="98">
        <v>117</v>
      </c>
      <c r="E934" s="99" t="s">
        <v>150</v>
      </c>
      <c r="F934" s="98">
        <v>670</v>
      </c>
      <c r="G934" s="99" t="s">
        <v>407</v>
      </c>
      <c r="H934" s="100">
        <v>4</v>
      </c>
      <c r="I934" s="101"/>
      <c r="J934" s="102">
        <v>13095</v>
      </c>
      <c r="K934" s="102">
        <v>9714</v>
      </c>
      <c r="L934" s="102">
        <v>0</v>
      </c>
      <c r="M934" s="102">
        <v>1188</v>
      </c>
      <c r="N934" s="103">
        <v>23997</v>
      </c>
      <c r="O934" s="104"/>
      <c r="P934" s="105"/>
      <c r="Q934" s="105"/>
      <c r="S934" s="135"/>
      <c r="U934" s="136"/>
    </row>
    <row r="935" spans="1:21" ht="15" x14ac:dyDescent="0.25">
      <c r="A935" s="97">
        <v>497</v>
      </c>
      <c r="B935" s="98">
        <v>497117672</v>
      </c>
      <c r="C935" s="99" t="s">
        <v>548</v>
      </c>
      <c r="D935" s="98">
        <v>117</v>
      </c>
      <c r="E935" s="99" t="s">
        <v>150</v>
      </c>
      <c r="F935" s="98">
        <v>672</v>
      </c>
      <c r="G935" s="99" t="s">
        <v>408</v>
      </c>
      <c r="H935" s="100">
        <v>0.96</v>
      </c>
      <c r="I935" s="101"/>
      <c r="J935" s="102">
        <v>15641</v>
      </c>
      <c r="K935" s="102">
        <v>3260</v>
      </c>
      <c r="L935" s="102">
        <v>0</v>
      </c>
      <c r="M935" s="102">
        <v>1188</v>
      </c>
      <c r="N935" s="103">
        <v>20089</v>
      </c>
      <c r="O935" s="104"/>
      <c r="P935" s="105"/>
      <c r="Q935" s="105"/>
      <c r="S935" s="135"/>
      <c r="U935" s="136"/>
    </row>
    <row r="936" spans="1:21" ht="15" x14ac:dyDescent="0.25">
      <c r="A936" s="97">
        <v>497</v>
      </c>
      <c r="B936" s="98">
        <v>497117674</v>
      </c>
      <c r="C936" s="99" t="s">
        <v>548</v>
      </c>
      <c r="D936" s="98">
        <v>117</v>
      </c>
      <c r="E936" s="99" t="s">
        <v>150</v>
      </c>
      <c r="F936" s="98">
        <v>674</v>
      </c>
      <c r="G936" s="99" t="s">
        <v>410</v>
      </c>
      <c r="H936" s="100">
        <v>4</v>
      </c>
      <c r="I936" s="101"/>
      <c r="J936" s="102">
        <v>14048</v>
      </c>
      <c r="K936" s="102">
        <v>5715</v>
      </c>
      <c r="L936" s="102">
        <v>0</v>
      </c>
      <c r="M936" s="102">
        <v>1188</v>
      </c>
      <c r="N936" s="103">
        <v>20951</v>
      </c>
      <c r="O936" s="104"/>
      <c r="P936" s="105"/>
      <c r="Q936" s="105"/>
      <c r="S936" s="135"/>
      <c r="U936" s="136"/>
    </row>
    <row r="937" spans="1:21" ht="15" x14ac:dyDescent="0.25">
      <c r="A937" s="97">
        <v>497</v>
      </c>
      <c r="B937" s="98">
        <v>497117680</v>
      </c>
      <c r="C937" s="99" t="s">
        <v>548</v>
      </c>
      <c r="D937" s="98">
        <v>117</v>
      </c>
      <c r="E937" s="99" t="s">
        <v>150</v>
      </c>
      <c r="F937" s="98">
        <v>680</v>
      </c>
      <c r="G937" s="99" t="s">
        <v>412</v>
      </c>
      <c r="H937" s="100">
        <v>4</v>
      </c>
      <c r="I937" s="101"/>
      <c r="J937" s="102">
        <v>10917</v>
      </c>
      <c r="K937" s="102">
        <v>3267</v>
      </c>
      <c r="L937" s="102">
        <v>0</v>
      </c>
      <c r="M937" s="102">
        <v>1188</v>
      </c>
      <c r="N937" s="103">
        <v>15372</v>
      </c>
      <c r="O937" s="104"/>
      <c r="P937" s="105"/>
      <c r="Q937" s="105"/>
      <c r="S937" s="135"/>
      <c r="U937" s="136"/>
    </row>
    <row r="938" spans="1:21" ht="15" x14ac:dyDescent="0.25">
      <c r="A938" s="97">
        <v>497</v>
      </c>
      <c r="B938" s="98">
        <v>497117683</v>
      </c>
      <c r="C938" s="99" t="s">
        <v>548</v>
      </c>
      <c r="D938" s="98">
        <v>117</v>
      </c>
      <c r="E938" s="99" t="s">
        <v>150</v>
      </c>
      <c r="F938" s="98">
        <v>683</v>
      </c>
      <c r="G938" s="99" t="s">
        <v>413</v>
      </c>
      <c r="H938" s="100">
        <v>4.4800000000000004</v>
      </c>
      <c r="I938" s="101"/>
      <c r="J938" s="102">
        <v>13264</v>
      </c>
      <c r="K938" s="102">
        <v>10916</v>
      </c>
      <c r="L938" s="102">
        <v>0</v>
      </c>
      <c r="M938" s="102">
        <v>1188</v>
      </c>
      <c r="N938" s="103">
        <v>25368</v>
      </c>
      <c r="O938" s="104"/>
      <c r="P938" s="105"/>
      <c r="Q938" s="105"/>
      <c r="S938" s="135"/>
      <c r="U938" s="136"/>
    </row>
    <row r="939" spans="1:21" ht="15" x14ac:dyDescent="0.25">
      <c r="A939" s="97">
        <v>497</v>
      </c>
      <c r="B939" s="98">
        <v>497117717</v>
      </c>
      <c r="C939" s="99" t="s">
        <v>548</v>
      </c>
      <c r="D939" s="98">
        <v>117</v>
      </c>
      <c r="E939" s="99" t="s">
        <v>150</v>
      </c>
      <c r="F939" s="98">
        <v>717</v>
      </c>
      <c r="G939" s="99" t="s">
        <v>423</v>
      </c>
      <c r="H939" s="100">
        <v>3</v>
      </c>
      <c r="I939" s="101"/>
      <c r="J939" s="102">
        <v>14024</v>
      </c>
      <c r="K939" s="102">
        <v>8435</v>
      </c>
      <c r="L939" s="102">
        <v>0</v>
      </c>
      <c r="M939" s="102">
        <v>1188</v>
      </c>
      <c r="N939" s="103">
        <v>23647</v>
      </c>
      <c r="O939" s="104"/>
      <c r="P939" s="105"/>
      <c r="Q939" s="105"/>
      <c r="S939" s="135"/>
      <c r="U939" s="136"/>
    </row>
    <row r="940" spans="1:21" ht="15" x14ac:dyDescent="0.25">
      <c r="A940" s="97">
        <v>497</v>
      </c>
      <c r="B940" s="98">
        <v>497117750</v>
      </c>
      <c r="C940" s="99" t="s">
        <v>548</v>
      </c>
      <c r="D940" s="98">
        <v>117</v>
      </c>
      <c r="E940" s="99" t="s">
        <v>150</v>
      </c>
      <c r="F940" s="98">
        <v>750</v>
      </c>
      <c r="G940" s="99" t="s">
        <v>431</v>
      </c>
      <c r="H940" s="100">
        <v>2</v>
      </c>
      <c r="I940" s="101"/>
      <c r="J940" s="102">
        <v>12565</v>
      </c>
      <c r="K940" s="102">
        <v>7945</v>
      </c>
      <c r="L940" s="102">
        <v>0</v>
      </c>
      <c r="M940" s="102">
        <v>1188</v>
      </c>
      <c r="N940" s="103">
        <v>21698</v>
      </c>
      <c r="O940" s="104"/>
      <c r="P940" s="105"/>
      <c r="Q940" s="105"/>
      <c r="S940" s="135"/>
      <c r="U940" s="136"/>
    </row>
    <row r="941" spans="1:21" ht="15" x14ac:dyDescent="0.25">
      <c r="A941" s="97">
        <v>497</v>
      </c>
      <c r="B941" s="98">
        <v>497117755</v>
      </c>
      <c r="C941" s="99" t="s">
        <v>548</v>
      </c>
      <c r="D941" s="98">
        <v>117</v>
      </c>
      <c r="E941" s="99" t="s">
        <v>150</v>
      </c>
      <c r="F941" s="98">
        <v>755</v>
      </c>
      <c r="G941" s="99" t="s">
        <v>433</v>
      </c>
      <c r="H941" s="100">
        <v>3</v>
      </c>
      <c r="I941" s="101"/>
      <c r="J941" s="102">
        <v>11932</v>
      </c>
      <c r="K941" s="102">
        <v>4782</v>
      </c>
      <c r="L941" s="102">
        <v>0</v>
      </c>
      <c r="M941" s="102">
        <v>1188</v>
      </c>
      <c r="N941" s="103">
        <v>17902</v>
      </c>
      <c r="O941" s="104"/>
      <c r="P941" s="105"/>
      <c r="Q941" s="105"/>
      <c r="S941" s="135"/>
      <c r="U941" s="136"/>
    </row>
    <row r="942" spans="1:21" ht="15" x14ac:dyDescent="0.25">
      <c r="A942" s="97">
        <v>497</v>
      </c>
      <c r="B942" s="98">
        <v>497117766</v>
      </c>
      <c r="C942" s="99" t="s">
        <v>548</v>
      </c>
      <c r="D942" s="98">
        <v>117</v>
      </c>
      <c r="E942" s="99" t="s">
        <v>150</v>
      </c>
      <c r="F942" s="98">
        <v>766</v>
      </c>
      <c r="G942" s="99" t="s">
        <v>437</v>
      </c>
      <c r="H942" s="100">
        <v>3</v>
      </c>
      <c r="I942" s="101"/>
      <c r="J942" s="102">
        <v>11546</v>
      </c>
      <c r="K942" s="102">
        <v>3349</v>
      </c>
      <c r="L942" s="102">
        <v>0</v>
      </c>
      <c r="M942" s="102">
        <v>1188</v>
      </c>
      <c r="N942" s="103">
        <v>16083</v>
      </c>
      <c r="O942" s="104"/>
      <c r="P942" s="105"/>
      <c r="Q942" s="105"/>
      <c r="S942" s="135"/>
      <c r="U942" s="136"/>
    </row>
    <row r="943" spans="1:21" ht="15" x14ac:dyDescent="0.25">
      <c r="A943" s="97">
        <v>498</v>
      </c>
      <c r="B943" s="98">
        <v>498281005</v>
      </c>
      <c r="C943" s="99" t="s">
        <v>549</v>
      </c>
      <c r="D943" s="98">
        <v>281</v>
      </c>
      <c r="E943" s="99" t="s">
        <v>314</v>
      </c>
      <c r="F943" s="98">
        <v>5</v>
      </c>
      <c r="G943" s="99" t="s">
        <v>38</v>
      </c>
      <c r="H943" s="100">
        <v>1</v>
      </c>
      <c r="I943" s="101"/>
      <c r="J943" s="102">
        <v>15200</v>
      </c>
      <c r="K943" s="102">
        <v>5364</v>
      </c>
      <c r="L943" s="102">
        <v>0</v>
      </c>
      <c r="M943" s="102">
        <v>1188</v>
      </c>
      <c r="N943" s="103">
        <v>21752</v>
      </c>
      <c r="O943" s="104"/>
      <c r="P943" s="105"/>
      <c r="Q943" s="105"/>
      <c r="S943" s="135"/>
      <c r="U943" s="136"/>
    </row>
    <row r="944" spans="1:21" ht="15" x14ac:dyDescent="0.25">
      <c r="A944" s="97">
        <v>498</v>
      </c>
      <c r="B944" s="98">
        <v>498281061</v>
      </c>
      <c r="C944" s="99" t="s">
        <v>549</v>
      </c>
      <c r="D944" s="98">
        <v>281</v>
      </c>
      <c r="E944" s="99" t="s">
        <v>314</v>
      </c>
      <c r="F944" s="98">
        <v>61</v>
      </c>
      <c r="G944" s="99" t="s">
        <v>94</v>
      </c>
      <c r="H944" s="100">
        <v>11.75</v>
      </c>
      <c r="I944" s="101"/>
      <c r="J944" s="102">
        <v>17791</v>
      </c>
      <c r="K944" s="102">
        <v>1489</v>
      </c>
      <c r="L944" s="102">
        <v>0</v>
      </c>
      <c r="M944" s="102">
        <v>1188</v>
      </c>
      <c r="N944" s="103">
        <v>20468</v>
      </c>
      <c r="O944" s="104"/>
      <c r="P944" s="105"/>
      <c r="Q944" s="105"/>
      <c r="S944" s="135"/>
      <c r="U944" s="136"/>
    </row>
    <row r="945" spans="1:21" ht="15" x14ac:dyDescent="0.25">
      <c r="A945" s="97">
        <v>498</v>
      </c>
      <c r="B945" s="98">
        <v>498281137</v>
      </c>
      <c r="C945" s="99" t="s">
        <v>549</v>
      </c>
      <c r="D945" s="98">
        <v>281</v>
      </c>
      <c r="E945" s="99" t="s">
        <v>314</v>
      </c>
      <c r="F945" s="98">
        <v>137</v>
      </c>
      <c r="G945" s="99" t="s">
        <v>170</v>
      </c>
      <c r="H945" s="100">
        <v>5.8100000000000005</v>
      </c>
      <c r="I945" s="101"/>
      <c r="J945" s="102">
        <v>20774</v>
      </c>
      <c r="K945" s="102">
        <v>363</v>
      </c>
      <c r="L945" s="102">
        <v>0</v>
      </c>
      <c r="M945" s="102">
        <v>1188</v>
      </c>
      <c r="N945" s="103">
        <v>22325</v>
      </c>
      <c r="O945" s="104"/>
      <c r="P945" s="105"/>
      <c r="Q945" s="105"/>
      <c r="S945" s="135"/>
      <c r="U945" s="136"/>
    </row>
    <row r="946" spans="1:21" ht="15" x14ac:dyDescent="0.25">
      <c r="A946" s="97">
        <v>498</v>
      </c>
      <c r="B946" s="98">
        <v>498281281</v>
      </c>
      <c r="C946" s="99" t="s">
        <v>549</v>
      </c>
      <c r="D946" s="98">
        <v>281</v>
      </c>
      <c r="E946" s="99" t="s">
        <v>314</v>
      </c>
      <c r="F946" s="98">
        <v>281</v>
      </c>
      <c r="G946" s="99" t="s">
        <v>314</v>
      </c>
      <c r="H946" s="100">
        <v>665.21</v>
      </c>
      <c r="I946" s="101"/>
      <c r="J946" s="102">
        <v>19122</v>
      </c>
      <c r="K946" s="102">
        <v>33</v>
      </c>
      <c r="L946" s="102">
        <v>0</v>
      </c>
      <c r="M946" s="102">
        <v>1188</v>
      </c>
      <c r="N946" s="103">
        <v>20343</v>
      </c>
      <c r="O946" s="104"/>
      <c r="P946" s="105"/>
      <c r="Q946" s="105"/>
      <c r="S946" s="135"/>
      <c r="U946" s="136"/>
    </row>
    <row r="947" spans="1:21" ht="15" x14ac:dyDescent="0.25">
      <c r="A947" s="97">
        <v>498</v>
      </c>
      <c r="B947" s="98">
        <v>498281325</v>
      </c>
      <c r="C947" s="99" t="s">
        <v>549</v>
      </c>
      <c r="D947" s="98">
        <v>281</v>
      </c>
      <c r="E947" s="99" t="s">
        <v>314</v>
      </c>
      <c r="F947" s="98">
        <v>325</v>
      </c>
      <c r="G947" s="99" t="s">
        <v>358</v>
      </c>
      <c r="H947" s="100">
        <v>1</v>
      </c>
      <c r="I947" s="101"/>
      <c r="J947" s="102">
        <v>19285</v>
      </c>
      <c r="K947" s="102">
        <v>1206</v>
      </c>
      <c r="L947" s="102">
        <v>0</v>
      </c>
      <c r="M947" s="102">
        <v>1188</v>
      </c>
      <c r="N947" s="103">
        <v>21679</v>
      </c>
      <c r="O947" s="104"/>
      <c r="P947" s="105"/>
      <c r="Q947" s="105"/>
      <c r="S947" s="135"/>
      <c r="U947" s="136"/>
    </row>
    <row r="948" spans="1:21" ht="15" x14ac:dyDescent="0.25">
      <c r="A948" s="97">
        <v>498</v>
      </c>
      <c r="B948" s="98">
        <v>498281332</v>
      </c>
      <c r="C948" s="99" t="s">
        <v>549</v>
      </c>
      <c r="D948" s="98">
        <v>281</v>
      </c>
      <c r="E948" s="99" t="s">
        <v>314</v>
      </c>
      <c r="F948" s="98">
        <v>332</v>
      </c>
      <c r="G948" s="99" t="s">
        <v>365</v>
      </c>
      <c r="H948" s="100">
        <v>3.6</v>
      </c>
      <c r="I948" s="101"/>
      <c r="J948" s="102">
        <v>16728</v>
      </c>
      <c r="K948" s="102">
        <v>827</v>
      </c>
      <c r="L948" s="102">
        <v>0</v>
      </c>
      <c r="M948" s="102">
        <v>1188</v>
      </c>
      <c r="N948" s="103">
        <v>18743</v>
      </c>
      <c r="O948" s="104"/>
      <c r="P948" s="105"/>
      <c r="Q948" s="105"/>
      <c r="S948" s="135"/>
      <c r="U948" s="136"/>
    </row>
    <row r="949" spans="1:21" ht="15" x14ac:dyDescent="0.25">
      <c r="A949" s="97">
        <v>499</v>
      </c>
      <c r="B949" s="98">
        <v>499061005</v>
      </c>
      <c r="C949" s="99" t="s">
        <v>550</v>
      </c>
      <c r="D949" s="98">
        <v>61</v>
      </c>
      <c r="E949" s="99" t="s">
        <v>94</v>
      </c>
      <c r="F949" s="98">
        <v>5</v>
      </c>
      <c r="G949" s="99" t="s">
        <v>38</v>
      </c>
      <c r="H949" s="100">
        <v>32.54</v>
      </c>
      <c r="I949" s="101"/>
      <c r="J949" s="102">
        <v>15818</v>
      </c>
      <c r="K949" s="102">
        <v>5582</v>
      </c>
      <c r="L949" s="102">
        <v>0</v>
      </c>
      <c r="M949" s="102">
        <v>1188</v>
      </c>
      <c r="N949" s="103">
        <v>22588</v>
      </c>
      <c r="O949" s="104"/>
      <c r="P949" s="105"/>
      <c r="Q949" s="105"/>
      <c r="S949" s="135"/>
      <c r="U949" s="136"/>
    </row>
    <row r="950" spans="1:21" ht="15" x14ac:dyDescent="0.25">
      <c r="A950" s="97">
        <v>499</v>
      </c>
      <c r="B950" s="98">
        <v>499061024</v>
      </c>
      <c r="C950" s="99" t="s">
        <v>550</v>
      </c>
      <c r="D950" s="98">
        <v>61</v>
      </c>
      <c r="E950" s="99" t="s">
        <v>94</v>
      </c>
      <c r="F950" s="98">
        <v>24</v>
      </c>
      <c r="G950" s="99" t="s">
        <v>57</v>
      </c>
      <c r="H950" s="100">
        <v>1</v>
      </c>
      <c r="I950" s="101"/>
      <c r="J950" s="102">
        <v>17447</v>
      </c>
      <c r="K950" s="102">
        <v>3749</v>
      </c>
      <c r="L950" s="102">
        <v>0</v>
      </c>
      <c r="M950" s="102">
        <v>1188</v>
      </c>
      <c r="N950" s="103">
        <v>22384</v>
      </c>
      <c r="O950" s="104"/>
      <c r="P950" s="105"/>
      <c r="Q950" s="105"/>
      <c r="S950" s="135"/>
      <c r="U950" s="136"/>
    </row>
    <row r="951" spans="1:21" ht="15" x14ac:dyDescent="0.25">
      <c r="A951" s="97">
        <v>499</v>
      </c>
      <c r="B951" s="98">
        <v>499061061</v>
      </c>
      <c r="C951" s="99" t="s">
        <v>550</v>
      </c>
      <c r="D951" s="98">
        <v>61</v>
      </c>
      <c r="E951" s="99" t="s">
        <v>94</v>
      </c>
      <c r="F951" s="98">
        <v>61</v>
      </c>
      <c r="G951" s="99" t="s">
        <v>94</v>
      </c>
      <c r="H951" s="100">
        <v>97.159999999999982</v>
      </c>
      <c r="I951" s="101"/>
      <c r="J951" s="102">
        <v>16735</v>
      </c>
      <c r="K951" s="102">
        <v>1401</v>
      </c>
      <c r="L951" s="102">
        <v>0</v>
      </c>
      <c r="M951" s="102">
        <v>1188</v>
      </c>
      <c r="N951" s="103">
        <v>19324</v>
      </c>
      <c r="O951" s="104"/>
      <c r="P951" s="105"/>
      <c r="Q951" s="105"/>
      <c r="S951" s="135"/>
      <c r="U951" s="136"/>
    </row>
    <row r="952" spans="1:21" ht="15" x14ac:dyDescent="0.25">
      <c r="A952" s="97">
        <v>499</v>
      </c>
      <c r="B952" s="98">
        <v>499061086</v>
      </c>
      <c r="C952" s="99" t="s">
        <v>550</v>
      </c>
      <c r="D952" s="98">
        <v>61</v>
      </c>
      <c r="E952" s="99" t="s">
        <v>94</v>
      </c>
      <c r="F952" s="98">
        <v>86</v>
      </c>
      <c r="G952" s="99" t="s">
        <v>119</v>
      </c>
      <c r="H952" s="100">
        <v>1.33</v>
      </c>
      <c r="I952" s="101"/>
      <c r="J952" s="102">
        <v>12565</v>
      </c>
      <c r="K952" s="102">
        <v>1986</v>
      </c>
      <c r="L952" s="102">
        <v>0</v>
      </c>
      <c r="M952" s="102">
        <v>1188</v>
      </c>
      <c r="N952" s="103">
        <v>15739</v>
      </c>
      <c r="O952" s="104"/>
      <c r="P952" s="105"/>
      <c r="Q952" s="105"/>
      <c r="S952" s="135"/>
      <c r="U952" s="136"/>
    </row>
    <row r="953" spans="1:21" ht="15" x14ac:dyDescent="0.25">
      <c r="A953" s="97">
        <v>499</v>
      </c>
      <c r="B953" s="98">
        <v>499061087</v>
      </c>
      <c r="C953" s="99" t="s">
        <v>550</v>
      </c>
      <c r="D953" s="98">
        <v>61</v>
      </c>
      <c r="E953" s="99" t="s">
        <v>94</v>
      </c>
      <c r="F953" s="98">
        <v>87</v>
      </c>
      <c r="G953" s="99" t="s">
        <v>120</v>
      </c>
      <c r="H953" s="100">
        <v>2.66</v>
      </c>
      <c r="I953" s="101"/>
      <c r="J953" s="102">
        <v>12565</v>
      </c>
      <c r="K953" s="102">
        <v>3942</v>
      </c>
      <c r="L953" s="102">
        <v>0</v>
      </c>
      <c r="M953" s="102">
        <v>1188</v>
      </c>
      <c r="N953" s="103">
        <v>17695</v>
      </c>
      <c r="O953" s="104"/>
      <c r="P953" s="105"/>
      <c r="Q953" s="105"/>
      <c r="S953" s="135"/>
      <c r="U953" s="136"/>
    </row>
    <row r="954" spans="1:21" ht="15" x14ac:dyDescent="0.25">
      <c r="A954" s="97">
        <v>499</v>
      </c>
      <c r="B954" s="98">
        <v>499061137</v>
      </c>
      <c r="C954" s="99" t="s">
        <v>550</v>
      </c>
      <c r="D954" s="98">
        <v>61</v>
      </c>
      <c r="E954" s="99" t="s">
        <v>94</v>
      </c>
      <c r="F954" s="98">
        <v>137</v>
      </c>
      <c r="G954" s="99" t="s">
        <v>170</v>
      </c>
      <c r="H954" s="100">
        <v>51.699999999999996</v>
      </c>
      <c r="I954" s="101"/>
      <c r="J954" s="102">
        <v>17670</v>
      </c>
      <c r="K954" s="102">
        <v>309</v>
      </c>
      <c r="L954" s="102">
        <v>0</v>
      </c>
      <c r="M954" s="102">
        <v>1188</v>
      </c>
      <c r="N954" s="103">
        <v>19167</v>
      </c>
      <c r="O954" s="104"/>
      <c r="P954" s="105"/>
      <c r="Q954" s="105"/>
      <c r="S954" s="135"/>
      <c r="U954" s="136"/>
    </row>
    <row r="955" spans="1:21" ht="15" x14ac:dyDescent="0.25">
      <c r="A955" s="97">
        <v>499</v>
      </c>
      <c r="B955" s="98">
        <v>499061161</v>
      </c>
      <c r="C955" s="99" t="s">
        <v>550</v>
      </c>
      <c r="D955" s="98">
        <v>61</v>
      </c>
      <c r="E955" s="99" t="s">
        <v>94</v>
      </c>
      <c r="F955" s="98">
        <v>161</v>
      </c>
      <c r="G955" s="99" t="s">
        <v>194</v>
      </c>
      <c r="H955" s="100">
        <v>4.4700000000000006</v>
      </c>
      <c r="I955" s="101"/>
      <c r="J955" s="102">
        <v>12565</v>
      </c>
      <c r="K955" s="102">
        <v>4546</v>
      </c>
      <c r="L955" s="102">
        <v>0</v>
      </c>
      <c r="M955" s="102">
        <v>1188</v>
      </c>
      <c r="N955" s="103">
        <v>18299</v>
      </c>
      <c r="O955" s="104"/>
      <c r="P955" s="105"/>
      <c r="Q955" s="105"/>
      <c r="S955" s="135"/>
      <c r="U955" s="136"/>
    </row>
    <row r="956" spans="1:21" ht="15" x14ac:dyDescent="0.25">
      <c r="A956" s="97">
        <v>499</v>
      </c>
      <c r="B956" s="98">
        <v>499061191</v>
      </c>
      <c r="C956" s="99" t="s">
        <v>550</v>
      </c>
      <c r="D956" s="98">
        <v>61</v>
      </c>
      <c r="E956" s="99" t="s">
        <v>94</v>
      </c>
      <c r="F956" s="98">
        <v>191</v>
      </c>
      <c r="G956" s="99" t="s">
        <v>224</v>
      </c>
      <c r="H956" s="100">
        <v>1</v>
      </c>
      <c r="I956" s="101"/>
      <c r="J956" s="102">
        <v>14475</v>
      </c>
      <c r="K956" s="102">
        <v>3638</v>
      </c>
      <c r="L956" s="102">
        <v>0</v>
      </c>
      <c r="M956" s="102">
        <v>1188</v>
      </c>
      <c r="N956" s="103">
        <v>19301</v>
      </c>
      <c r="O956" s="104"/>
      <c r="P956" s="105"/>
      <c r="Q956" s="105"/>
      <c r="S956" s="135"/>
      <c r="U956" s="136"/>
    </row>
    <row r="957" spans="1:21" ht="15" x14ac:dyDescent="0.25">
      <c r="A957" s="97">
        <v>499</v>
      </c>
      <c r="B957" s="98">
        <v>499061278</v>
      </c>
      <c r="C957" s="99" t="s">
        <v>550</v>
      </c>
      <c r="D957" s="98">
        <v>61</v>
      </c>
      <c r="E957" s="99" t="s">
        <v>94</v>
      </c>
      <c r="F957" s="98">
        <v>278</v>
      </c>
      <c r="G957" s="99" t="s">
        <v>311</v>
      </c>
      <c r="H957" s="100">
        <v>2.39</v>
      </c>
      <c r="I957" s="101"/>
      <c r="J957" s="102">
        <v>14510</v>
      </c>
      <c r="K957" s="102">
        <v>3345</v>
      </c>
      <c r="L957" s="102">
        <v>0</v>
      </c>
      <c r="M957" s="102">
        <v>1188</v>
      </c>
      <c r="N957" s="103">
        <v>19043</v>
      </c>
      <c r="O957" s="104"/>
      <c r="P957" s="105"/>
      <c r="Q957" s="105"/>
      <c r="S957" s="135"/>
      <c r="U957" s="136"/>
    </row>
    <row r="958" spans="1:21" ht="15" x14ac:dyDescent="0.25">
      <c r="A958" s="97">
        <v>499</v>
      </c>
      <c r="B958" s="98">
        <v>499061281</v>
      </c>
      <c r="C958" s="99" t="s">
        <v>550</v>
      </c>
      <c r="D958" s="98">
        <v>61</v>
      </c>
      <c r="E958" s="99" t="s">
        <v>94</v>
      </c>
      <c r="F958" s="98">
        <v>281</v>
      </c>
      <c r="G958" s="99" t="s">
        <v>314</v>
      </c>
      <c r="H958" s="100">
        <v>247.45000000000002</v>
      </c>
      <c r="I958" s="101"/>
      <c r="J958" s="102">
        <v>18882</v>
      </c>
      <c r="K958" s="102">
        <v>33</v>
      </c>
      <c r="L958" s="102">
        <v>0</v>
      </c>
      <c r="M958" s="102">
        <v>1188</v>
      </c>
      <c r="N958" s="103">
        <v>20103</v>
      </c>
      <c r="O958" s="104"/>
      <c r="P958" s="105"/>
      <c r="Q958" s="105"/>
      <c r="S958" s="135"/>
      <c r="U958" s="136"/>
    </row>
    <row r="959" spans="1:21" ht="15" x14ac:dyDescent="0.25">
      <c r="A959" s="97">
        <v>499</v>
      </c>
      <c r="B959" s="98">
        <v>499061325</v>
      </c>
      <c r="C959" s="99" t="s">
        <v>550</v>
      </c>
      <c r="D959" s="98">
        <v>61</v>
      </c>
      <c r="E959" s="99" t="s">
        <v>94</v>
      </c>
      <c r="F959" s="98">
        <v>325</v>
      </c>
      <c r="G959" s="99" t="s">
        <v>358</v>
      </c>
      <c r="H959" s="100">
        <v>14.66</v>
      </c>
      <c r="I959" s="101"/>
      <c r="J959" s="102">
        <v>14805</v>
      </c>
      <c r="K959" s="102">
        <v>926</v>
      </c>
      <c r="L959" s="102">
        <v>0</v>
      </c>
      <c r="M959" s="102">
        <v>1188</v>
      </c>
      <c r="N959" s="103">
        <v>16919</v>
      </c>
      <c r="O959" s="104"/>
      <c r="P959" s="105"/>
      <c r="Q959" s="105"/>
      <c r="S959" s="135"/>
      <c r="U959" s="136"/>
    </row>
    <row r="960" spans="1:21" ht="15" x14ac:dyDescent="0.25">
      <c r="A960" s="97">
        <v>499</v>
      </c>
      <c r="B960" s="98">
        <v>499061332</v>
      </c>
      <c r="C960" s="99" t="s">
        <v>550</v>
      </c>
      <c r="D960" s="98">
        <v>61</v>
      </c>
      <c r="E960" s="99" t="s">
        <v>94</v>
      </c>
      <c r="F960" s="98">
        <v>332</v>
      </c>
      <c r="G960" s="99" t="s">
        <v>365</v>
      </c>
      <c r="H960" s="100">
        <v>31.610000000000003</v>
      </c>
      <c r="I960" s="101"/>
      <c r="J960" s="102">
        <v>17707</v>
      </c>
      <c r="K960" s="102">
        <v>875</v>
      </c>
      <c r="L960" s="102">
        <v>0</v>
      </c>
      <c r="M960" s="102">
        <v>1188</v>
      </c>
      <c r="N960" s="103">
        <v>19770</v>
      </c>
      <c r="O960" s="104"/>
      <c r="P960" s="105"/>
      <c r="Q960" s="105"/>
      <c r="S960" s="135"/>
      <c r="U960" s="136"/>
    </row>
    <row r="961" spans="1:21" ht="15" x14ac:dyDescent="0.25">
      <c r="A961" s="97">
        <v>499</v>
      </c>
      <c r="B961" s="98">
        <v>499061680</v>
      </c>
      <c r="C961" s="99" t="s">
        <v>550</v>
      </c>
      <c r="D961" s="98">
        <v>61</v>
      </c>
      <c r="E961" s="99" t="s">
        <v>94</v>
      </c>
      <c r="F961" s="98">
        <v>680</v>
      </c>
      <c r="G961" s="99" t="s">
        <v>412</v>
      </c>
      <c r="H961" s="100">
        <v>0.82</v>
      </c>
      <c r="I961" s="101"/>
      <c r="J961" s="102">
        <v>13250</v>
      </c>
      <c r="K961" s="102">
        <v>3966</v>
      </c>
      <c r="L961" s="102">
        <v>0</v>
      </c>
      <c r="M961" s="102">
        <v>1188</v>
      </c>
      <c r="N961" s="103">
        <v>18404</v>
      </c>
      <c r="O961" s="104"/>
      <c r="P961" s="105"/>
      <c r="Q961" s="105"/>
      <c r="S961" s="135"/>
      <c r="U961" s="136"/>
    </row>
    <row r="962" spans="1:21" ht="15" x14ac:dyDescent="0.25">
      <c r="A962" s="97">
        <v>499</v>
      </c>
      <c r="B962" s="98">
        <v>499332005</v>
      </c>
      <c r="C962" s="99" t="s">
        <v>550</v>
      </c>
      <c r="D962" s="98">
        <v>332</v>
      </c>
      <c r="E962" s="99" t="s">
        <v>365</v>
      </c>
      <c r="F962" s="98">
        <v>5</v>
      </c>
      <c r="G962" s="99" t="s">
        <v>38</v>
      </c>
      <c r="H962" s="100">
        <v>20.78</v>
      </c>
      <c r="I962" s="101"/>
      <c r="J962" s="102">
        <v>13325</v>
      </c>
      <c r="K962" s="102">
        <v>4702</v>
      </c>
      <c r="L962" s="102">
        <v>0</v>
      </c>
      <c r="M962" s="102">
        <v>1188</v>
      </c>
      <c r="N962" s="103">
        <v>19215</v>
      </c>
      <c r="O962" s="104"/>
      <c r="P962" s="105"/>
      <c r="Q962" s="105"/>
      <c r="S962" s="135"/>
      <c r="U962" s="136"/>
    </row>
    <row r="963" spans="1:21" ht="15" x14ac:dyDescent="0.25">
      <c r="A963" s="97">
        <v>499</v>
      </c>
      <c r="B963" s="98">
        <v>499332061</v>
      </c>
      <c r="C963" s="99" t="s">
        <v>550</v>
      </c>
      <c r="D963" s="98">
        <v>332</v>
      </c>
      <c r="E963" s="99" t="s">
        <v>365</v>
      </c>
      <c r="F963" s="98">
        <v>61</v>
      </c>
      <c r="G963" s="99" t="s">
        <v>94</v>
      </c>
      <c r="H963" s="100">
        <v>102.58</v>
      </c>
      <c r="I963" s="101"/>
      <c r="J963" s="102">
        <v>14611</v>
      </c>
      <c r="K963" s="102">
        <v>1223</v>
      </c>
      <c r="L963" s="102">
        <v>0</v>
      </c>
      <c r="M963" s="102">
        <v>1188</v>
      </c>
      <c r="N963" s="103">
        <v>17022</v>
      </c>
      <c r="O963" s="104"/>
      <c r="P963" s="105"/>
      <c r="Q963" s="105"/>
      <c r="S963" s="135"/>
      <c r="U963" s="136"/>
    </row>
    <row r="964" spans="1:21" ht="15" x14ac:dyDescent="0.25">
      <c r="A964" s="97">
        <v>499</v>
      </c>
      <c r="B964" s="98">
        <v>499332086</v>
      </c>
      <c r="C964" s="99" t="s">
        <v>550</v>
      </c>
      <c r="D964" s="98">
        <v>332</v>
      </c>
      <c r="E964" s="99" t="s">
        <v>365</v>
      </c>
      <c r="F964" s="98">
        <v>86</v>
      </c>
      <c r="G964" s="99" t="s">
        <v>119</v>
      </c>
      <c r="H964" s="100">
        <v>1</v>
      </c>
      <c r="I964" s="101"/>
      <c r="J964" s="102">
        <v>14619</v>
      </c>
      <c r="K964" s="102">
        <v>2310</v>
      </c>
      <c r="L964" s="102">
        <v>0</v>
      </c>
      <c r="M964" s="102">
        <v>1188</v>
      </c>
      <c r="N964" s="103">
        <v>18117</v>
      </c>
      <c r="O964" s="104"/>
      <c r="P964" s="105"/>
      <c r="Q964" s="105"/>
      <c r="S964" s="135"/>
      <c r="U964" s="136"/>
    </row>
    <row r="965" spans="1:21" ht="15" x14ac:dyDescent="0.25">
      <c r="A965" s="97">
        <v>499</v>
      </c>
      <c r="B965" s="98">
        <v>499332137</v>
      </c>
      <c r="C965" s="99" t="s">
        <v>550</v>
      </c>
      <c r="D965" s="98">
        <v>332</v>
      </c>
      <c r="E965" s="99" t="s">
        <v>365</v>
      </c>
      <c r="F965" s="98">
        <v>137</v>
      </c>
      <c r="G965" s="99" t="s">
        <v>170</v>
      </c>
      <c r="H965" s="100">
        <v>28</v>
      </c>
      <c r="I965" s="101"/>
      <c r="J965" s="102">
        <v>16911</v>
      </c>
      <c r="K965" s="102">
        <v>296</v>
      </c>
      <c r="L965" s="102">
        <v>0</v>
      </c>
      <c r="M965" s="102">
        <v>1188</v>
      </c>
      <c r="N965" s="103">
        <v>18395</v>
      </c>
      <c r="O965" s="104"/>
      <c r="P965" s="105"/>
      <c r="Q965" s="105"/>
      <c r="S965" s="135"/>
      <c r="U965" s="136"/>
    </row>
    <row r="966" spans="1:21" ht="15" x14ac:dyDescent="0.25">
      <c r="A966" s="97">
        <v>499</v>
      </c>
      <c r="B966" s="98">
        <v>499332159</v>
      </c>
      <c r="C966" s="99" t="s">
        <v>550</v>
      </c>
      <c r="D966" s="98">
        <v>332</v>
      </c>
      <c r="E966" s="99" t="s">
        <v>365</v>
      </c>
      <c r="F966" s="98">
        <v>159</v>
      </c>
      <c r="G966" s="99" t="s">
        <v>192</v>
      </c>
      <c r="H966" s="100">
        <v>1</v>
      </c>
      <c r="I966" s="101"/>
      <c r="J966" s="102">
        <v>12566</v>
      </c>
      <c r="K966" s="102">
        <v>5175</v>
      </c>
      <c r="L966" s="102">
        <v>0</v>
      </c>
      <c r="M966" s="102">
        <v>1188</v>
      </c>
      <c r="N966" s="103">
        <v>18929</v>
      </c>
      <c r="O966" s="104"/>
      <c r="P966" s="105"/>
      <c r="Q966" s="105"/>
      <c r="S966" s="135"/>
      <c r="U966" s="136"/>
    </row>
    <row r="967" spans="1:21" ht="15" x14ac:dyDescent="0.25">
      <c r="A967" s="97">
        <v>499</v>
      </c>
      <c r="B967" s="98">
        <v>499332161</v>
      </c>
      <c r="C967" s="99" t="s">
        <v>550</v>
      </c>
      <c r="D967" s="98">
        <v>332</v>
      </c>
      <c r="E967" s="99" t="s">
        <v>365</v>
      </c>
      <c r="F967" s="98">
        <v>161</v>
      </c>
      <c r="G967" s="99" t="s">
        <v>194</v>
      </c>
      <c r="H967" s="100">
        <v>3.27</v>
      </c>
      <c r="I967" s="101"/>
      <c r="J967" s="102">
        <v>10664</v>
      </c>
      <c r="K967" s="102">
        <v>3858</v>
      </c>
      <c r="L967" s="102">
        <v>0</v>
      </c>
      <c r="M967" s="102">
        <v>1188</v>
      </c>
      <c r="N967" s="103">
        <v>15710</v>
      </c>
      <c r="O967" s="104"/>
      <c r="P967" s="105"/>
      <c r="Q967" s="105"/>
      <c r="S967" s="135"/>
      <c r="U967" s="136"/>
    </row>
    <row r="968" spans="1:21" ht="15" x14ac:dyDescent="0.25">
      <c r="A968" s="97">
        <v>499</v>
      </c>
      <c r="B968" s="98">
        <v>499332191</v>
      </c>
      <c r="C968" s="99" t="s">
        <v>550</v>
      </c>
      <c r="D968" s="98">
        <v>332</v>
      </c>
      <c r="E968" s="99" t="s">
        <v>365</v>
      </c>
      <c r="F968" s="98">
        <v>191</v>
      </c>
      <c r="G968" s="99" t="s">
        <v>224</v>
      </c>
      <c r="H968" s="100">
        <v>2</v>
      </c>
      <c r="I968" s="101"/>
      <c r="J968" s="102">
        <v>14849</v>
      </c>
      <c r="K968" s="102">
        <v>3732</v>
      </c>
      <c r="L968" s="102">
        <v>0</v>
      </c>
      <c r="M968" s="102">
        <v>1188</v>
      </c>
      <c r="N968" s="103">
        <v>19769</v>
      </c>
      <c r="O968" s="104"/>
      <c r="P968" s="105"/>
      <c r="Q968" s="105"/>
      <c r="S968" s="135"/>
      <c r="U968" s="136"/>
    </row>
    <row r="969" spans="1:21" ht="15" x14ac:dyDescent="0.25">
      <c r="A969" s="97">
        <v>499</v>
      </c>
      <c r="B969" s="98">
        <v>499332281</v>
      </c>
      <c r="C969" s="99" t="s">
        <v>550</v>
      </c>
      <c r="D969" s="98">
        <v>332</v>
      </c>
      <c r="E969" s="99" t="s">
        <v>365</v>
      </c>
      <c r="F969" s="98">
        <v>281</v>
      </c>
      <c r="G969" s="99" t="s">
        <v>314</v>
      </c>
      <c r="H969" s="100">
        <v>220.97000000000006</v>
      </c>
      <c r="I969" s="101"/>
      <c r="J969" s="102">
        <v>17258</v>
      </c>
      <c r="K969" s="102">
        <v>30</v>
      </c>
      <c r="L969" s="102">
        <v>0</v>
      </c>
      <c r="M969" s="102">
        <v>1188</v>
      </c>
      <c r="N969" s="103">
        <v>18476</v>
      </c>
      <c r="O969" s="104"/>
      <c r="P969" s="105"/>
      <c r="Q969" s="105"/>
      <c r="S969" s="135"/>
      <c r="U969" s="136"/>
    </row>
    <row r="970" spans="1:21" ht="15" x14ac:dyDescent="0.25">
      <c r="A970" s="97">
        <v>499</v>
      </c>
      <c r="B970" s="98">
        <v>499332309</v>
      </c>
      <c r="C970" s="99" t="s">
        <v>550</v>
      </c>
      <c r="D970" s="98">
        <v>332</v>
      </c>
      <c r="E970" s="99" t="s">
        <v>365</v>
      </c>
      <c r="F970" s="98">
        <v>309</v>
      </c>
      <c r="G970" s="99" t="s">
        <v>342</v>
      </c>
      <c r="H970" s="100">
        <v>0.45</v>
      </c>
      <c r="I970" s="101"/>
      <c r="J970" s="102">
        <v>16042</v>
      </c>
      <c r="K970" s="102">
        <v>0</v>
      </c>
      <c r="L970" s="102">
        <v>0</v>
      </c>
      <c r="M970" s="102">
        <v>1188</v>
      </c>
      <c r="N970" s="103">
        <v>17230</v>
      </c>
      <c r="O970" s="104"/>
      <c r="P970" s="105"/>
      <c r="Q970" s="105"/>
      <c r="S970" s="135"/>
      <c r="U970" s="136"/>
    </row>
    <row r="971" spans="1:21" ht="15" x14ac:dyDescent="0.25">
      <c r="A971" s="97">
        <v>499</v>
      </c>
      <c r="B971" s="98">
        <v>499332325</v>
      </c>
      <c r="C971" s="99" t="s">
        <v>550</v>
      </c>
      <c r="D971" s="98">
        <v>332</v>
      </c>
      <c r="E971" s="99" t="s">
        <v>365</v>
      </c>
      <c r="F971" s="98">
        <v>325</v>
      </c>
      <c r="G971" s="99" t="s">
        <v>358</v>
      </c>
      <c r="H971" s="100">
        <v>17.07</v>
      </c>
      <c r="I971" s="101"/>
      <c r="J971" s="102">
        <v>12720</v>
      </c>
      <c r="K971" s="102">
        <v>796</v>
      </c>
      <c r="L971" s="102">
        <v>0</v>
      </c>
      <c r="M971" s="102">
        <v>1188</v>
      </c>
      <c r="N971" s="103">
        <v>14704</v>
      </c>
      <c r="O971" s="104"/>
      <c r="P971" s="105"/>
      <c r="Q971" s="105"/>
      <c r="S971" s="135"/>
      <c r="U971" s="136"/>
    </row>
    <row r="972" spans="1:21" ht="15" x14ac:dyDescent="0.25">
      <c r="A972" s="97">
        <v>499</v>
      </c>
      <c r="B972" s="98">
        <v>499332332</v>
      </c>
      <c r="C972" s="99" t="s">
        <v>550</v>
      </c>
      <c r="D972" s="98">
        <v>332</v>
      </c>
      <c r="E972" s="99" t="s">
        <v>365</v>
      </c>
      <c r="F972" s="98">
        <v>332</v>
      </c>
      <c r="G972" s="99" t="s">
        <v>365</v>
      </c>
      <c r="H972" s="100">
        <v>35.980000000000004</v>
      </c>
      <c r="I972" s="101"/>
      <c r="J972" s="102">
        <v>17031</v>
      </c>
      <c r="K972" s="102">
        <v>842</v>
      </c>
      <c r="L972" s="102">
        <v>0</v>
      </c>
      <c r="M972" s="102">
        <v>1188</v>
      </c>
      <c r="N972" s="103">
        <v>19061</v>
      </c>
      <c r="O972" s="104"/>
      <c r="P972" s="105"/>
      <c r="Q972" s="105"/>
      <c r="S972" s="135"/>
      <c r="U972" s="136"/>
    </row>
    <row r="973" spans="1:21" ht="15" x14ac:dyDescent="0.25">
      <c r="A973" s="97">
        <v>499</v>
      </c>
      <c r="B973" s="98">
        <v>499332683</v>
      </c>
      <c r="C973" s="99" t="s">
        <v>550</v>
      </c>
      <c r="D973" s="98">
        <v>332</v>
      </c>
      <c r="E973" s="99" t="s">
        <v>365</v>
      </c>
      <c r="F973" s="98">
        <v>683</v>
      </c>
      <c r="G973" s="99" t="s">
        <v>413</v>
      </c>
      <c r="H973" s="100">
        <v>1</v>
      </c>
      <c r="I973" s="101"/>
      <c r="J973" s="102">
        <v>13503</v>
      </c>
      <c r="K973" s="102">
        <v>11113</v>
      </c>
      <c r="L973" s="102">
        <v>0</v>
      </c>
      <c r="M973" s="102">
        <v>1188</v>
      </c>
      <c r="N973" s="103">
        <v>25804</v>
      </c>
      <c r="O973" s="104"/>
      <c r="P973" s="105"/>
      <c r="Q973" s="105"/>
      <c r="S973" s="135"/>
      <c r="U973" s="136"/>
    </row>
    <row r="974" spans="1:21" ht="15" x14ac:dyDescent="0.25">
      <c r="A974" s="97">
        <v>3502</v>
      </c>
      <c r="B974" s="98">
        <v>3502281061</v>
      </c>
      <c r="C974" s="99" t="s">
        <v>551</v>
      </c>
      <c r="D974" s="98">
        <v>281</v>
      </c>
      <c r="E974" s="99" t="s">
        <v>314</v>
      </c>
      <c r="F974" s="98">
        <v>61</v>
      </c>
      <c r="G974" s="99" t="s">
        <v>94</v>
      </c>
      <c r="H974" s="100">
        <v>4.78</v>
      </c>
      <c r="I974" s="101"/>
      <c r="J974" s="102">
        <v>18076</v>
      </c>
      <c r="K974" s="102">
        <v>1513</v>
      </c>
      <c r="L974" s="102">
        <v>0</v>
      </c>
      <c r="M974" s="102">
        <v>1188</v>
      </c>
      <c r="N974" s="103">
        <v>20777</v>
      </c>
      <c r="O974" s="104"/>
      <c r="P974" s="105"/>
      <c r="Q974" s="105"/>
      <c r="S974" s="135"/>
      <c r="U974" s="136"/>
    </row>
    <row r="975" spans="1:21" ht="15" x14ac:dyDescent="0.25">
      <c r="A975" s="97">
        <v>3502</v>
      </c>
      <c r="B975" s="98">
        <v>3502281137</v>
      </c>
      <c r="C975" s="99" t="s">
        <v>551</v>
      </c>
      <c r="D975" s="98">
        <v>281</v>
      </c>
      <c r="E975" s="99" t="s">
        <v>314</v>
      </c>
      <c r="F975" s="98">
        <v>137</v>
      </c>
      <c r="G975" s="99" t="s">
        <v>170</v>
      </c>
      <c r="H975" s="100">
        <v>3.8699999999999997</v>
      </c>
      <c r="I975" s="101"/>
      <c r="J975" s="102">
        <v>20446</v>
      </c>
      <c r="K975" s="102">
        <v>358</v>
      </c>
      <c r="L975" s="102">
        <v>0</v>
      </c>
      <c r="M975" s="102">
        <v>1188</v>
      </c>
      <c r="N975" s="103">
        <v>21992</v>
      </c>
      <c r="O975" s="104"/>
      <c r="P975" s="105"/>
      <c r="Q975" s="105"/>
      <c r="S975" s="135"/>
      <c r="U975" s="136"/>
    </row>
    <row r="976" spans="1:21" ht="15" x14ac:dyDescent="0.25">
      <c r="A976" s="97">
        <v>3502</v>
      </c>
      <c r="B976" s="98">
        <v>3502281281</v>
      </c>
      <c r="C976" s="99" t="s">
        <v>551</v>
      </c>
      <c r="D976" s="98">
        <v>281</v>
      </c>
      <c r="E976" s="99" t="s">
        <v>314</v>
      </c>
      <c r="F976" s="98">
        <v>281</v>
      </c>
      <c r="G976" s="99" t="s">
        <v>314</v>
      </c>
      <c r="H976" s="100">
        <v>356.24999999999994</v>
      </c>
      <c r="I976" s="101"/>
      <c r="J976" s="102">
        <v>19516</v>
      </c>
      <c r="K976" s="102">
        <v>34</v>
      </c>
      <c r="L976" s="102">
        <v>0</v>
      </c>
      <c r="M976" s="102">
        <v>1188</v>
      </c>
      <c r="N976" s="103">
        <v>20738</v>
      </c>
      <c r="O976" s="104"/>
      <c r="P976" s="105"/>
      <c r="Q976" s="105"/>
      <c r="S976" s="135"/>
      <c r="U976" s="136"/>
    </row>
    <row r="977" spans="1:21" ht="15" x14ac:dyDescent="0.25">
      <c r="A977" s="97">
        <v>3503</v>
      </c>
      <c r="B977" s="98">
        <v>3503160031</v>
      </c>
      <c r="C977" s="99" t="s">
        <v>552</v>
      </c>
      <c r="D977" s="98">
        <v>160</v>
      </c>
      <c r="E977" s="99" t="s">
        <v>193</v>
      </c>
      <c r="F977" s="98">
        <v>31</v>
      </c>
      <c r="G977" s="99" t="s">
        <v>64</v>
      </c>
      <c r="H977" s="100">
        <v>4</v>
      </c>
      <c r="I977" s="101"/>
      <c r="J977" s="102">
        <v>13613</v>
      </c>
      <c r="K977" s="102">
        <v>5741</v>
      </c>
      <c r="L977" s="102">
        <v>0</v>
      </c>
      <c r="M977" s="102">
        <v>1188</v>
      </c>
      <c r="N977" s="103">
        <v>20542</v>
      </c>
      <c r="O977" s="104"/>
      <c r="P977" s="105"/>
      <c r="Q977" s="105"/>
      <c r="S977" s="135"/>
      <c r="U977" s="136"/>
    </row>
    <row r="978" spans="1:21" ht="15" x14ac:dyDescent="0.25">
      <c r="A978" s="97">
        <v>3503</v>
      </c>
      <c r="B978" s="98">
        <v>3503160056</v>
      </c>
      <c r="C978" s="99" t="s">
        <v>552</v>
      </c>
      <c r="D978" s="98">
        <v>160</v>
      </c>
      <c r="E978" s="99" t="s">
        <v>193</v>
      </c>
      <c r="F978" s="98">
        <v>56</v>
      </c>
      <c r="G978" s="99" t="s">
        <v>89</v>
      </c>
      <c r="H978" s="100">
        <v>8</v>
      </c>
      <c r="I978" s="101"/>
      <c r="J978" s="102">
        <v>14527</v>
      </c>
      <c r="K978" s="102">
        <v>4308</v>
      </c>
      <c r="L978" s="102">
        <v>0</v>
      </c>
      <c r="M978" s="102">
        <v>1188</v>
      </c>
      <c r="N978" s="103">
        <v>20023</v>
      </c>
      <c r="O978" s="104"/>
      <c r="P978" s="105"/>
      <c r="Q978" s="105"/>
      <c r="S978" s="135"/>
      <c r="U978" s="136"/>
    </row>
    <row r="979" spans="1:21" ht="15" x14ac:dyDescent="0.25">
      <c r="A979" s="97">
        <v>3503</v>
      </c>
      <c r="B979" s="98">
        <v>3503160079</v>
      </c>
      <c r="C979" s="99" t="s">
        <v>552</v>
      </c>
      <c r="D979" s="98">
        <v>160</v>
      </c>
      <c r="E979" s="99" t="s">
        <v>193</v>
      </c>
      <c r="F979" s="98">
        <v>79</v>
      </c>
      <c r="G979" s="99" t="s">
        <v>112</v>
      </c>
      <c r="H979" s="100">
        <v>35.029999999999994</v>
      </c>
      <c r="I979" s="101"/>
      <c r="J979" s="102">
        <v>14219</v>
      </c>
      <c r="K979" s="102">
        <v>241</v>
      </c>
      <c r="L979" s="102">
        <v>0</v>
      </c>
      <c r="M979" s="102">
        <v>1188</v>
      </c>
      <c r="N979" s="103">
        <v>15648</v>
      </c>
      <c r="O979" s="104"/>
      <c r="P979" s="105"/>
      <c r="Q979" s="105"/>
      <c r="S979" s="135"/>
      <c r="U979" s="136"/>
    </row>
    <row r="980" spans="1:21" ht="15" x14ac:dyDescent="0.25">
      <c r="A980" s="97">
        <v>3503</v>
      </c>
      <c r="B980" s="98">
        <v>3503160128</v>
      </c>
      <c r="C980" s="99" t="s">
        <v>552</v>
      </c>
      <c r="D980" s="98">
        <v>160</v>
      </c>
      <c r="E980" s="99" t="s">
        <v>193</v>
      </c>
      <c r="F980" s="98">
        <v>128</v>
      </c>
      <c r="G980" s="99" t="s">
        <v>161</v>
      </c>
      <c r="H980" s="100">
        <v>2.6</v>
      </c>
      <c r="I980" s="101"/>
      <c r="J980" s="102">
        <v>15299</v>
      </c>
      <c r="K980" s="102">
        <v>864</v>
      </c>
      <c r="L980" s="102">
        <v>0</v>
      </c>
      <c r="M980" s="102">
        <v>1188</v>
      </c>
      <c r="N980" s="103">
        <v>17351</v>
      </c>
      <c r="O980" s="104"/>
      <c r="P980" s="105"/>
      <c r="Q980" s="105"/>
      <c r="S980" s="135"/>
      <c r="U980" s="136"/>
    </row>
    <row r="981" spans="1:21" ht="15" x14ac:dyDescent="0.25">
      <c r="A981" s="97">
        <v>3503</v>
      </c>
      <c r="B981" s="98">
        <v>3503160149</v>
      </c>
      <c r="C981" s="99" t="s">
        <v>552</v>
      </c>
      <c r="D981" s="98">
        <v>160</v>
      </c>
      <c r="E981" s="99" t="s">
        <v>193</v>
      </c>
      <c r="F981" s="98">
        <v>149</v>
      </c>
      <c r="G981" s="99" t="s">
        <v>182</v>
      </c>
      <c r="H981" s="100">
        <v>3</v>
      </c>
      <c r="I981" s="101"/>
      <c r="J981" s="102">
        <v>12565</v>
      </c>
      <c r="K981" s="102">
        <v>90</v>
      </c>
      <c r="L981" s="102">
        <v>0</v>
      </c>
      <c r="M981" s="102">
        <v>1188</v>
      </c>
      <c r="N981" s="103">
        <v>13843</v>
      </c>
      <c r="O981" s="104"/>
      <c r="P981" s="105"/>
      <c r="Q981" s="105"/>
      <c r="S981" s="135"/>
      <c r="U981" s="136"/>
    </row>
    <row r="982" spans="1:21" ht="15" x14ac:dyDescent="0.25">
      <c r="A982" s="97">
        <v>3503</v>
      </c>
      <c r="B982" s="98">
        <v>3503160160</v>
      </c>
      <c r="C982" s="99" t="s">
        <v>552</v>
      </c>
      <c r="D982" s="98">
        <v>160</v>
      </c>
      <c r="E982" s="99" t="s">
        <v>193</v>
      </c>
      <c r="F982" s="98">
        <v>160</v>
      </c>
      <c r="G982" s="99" t="s">
        <v>193</v>
      </c>
      <c r="H982" s="100">
        <v>1136.0299999999995</v>
      </c>
      <c r="I982" s="101"/>
      <c r="J982" s="102">
        <v>18027</v>
      </c>
      <c r="K982" s="102">
        <v>316</v>
      </c>
      <c r="L982" s="102">
        <v>0</v>
      </c>
      <c r="M982" s="102">
        <v>1188</v>
      </c>
      <c r="N982" s="103">
        <v>19531</v>
      </c>
      <c r="O982" s="104"/>
      <c r="P982" s="105"/>
      <c r="Q982" s="105"/>
      <c r="S982" s="135"/>
      <c r="U982" s="136"/>
    </row>
    <row r="983" spans="1:21" ht="15" x14ac:dyDescent="0.25">
      <c r="A983" s="97">
        <v>3503</v>
      </c>
      <c r="B983" s="98">
        <v>3503160181</v>
      </c>
      <c r="C983" s="99" t="s">
        <v>552</v>
      </c>
      <c r="D983" s="98">
        <v>160</v>
      </c>
      <c r="E983" s="99" t="s">
        <v>193</v>
      </c>
      <c r="F983" s="98">
        <v>181</v>
      </c>
      <c r="G983" s="99" t="s">
        <v>214</v>
      </c>
      <c r="H983" s="100">
        <v>0.59</v>
      </c>
      <c r="I983" s="101"/>
      <c r="J983" s="102">
        <v>19729</v>
      </c>
      <c r="K983" s="102">
        <v>131</v>
      </c>
      <c r="L983" s="102">
        <v>0</v>
      </c>
      <c r="M983" s="102">
        <v>1188</v>
      </c>
      <c r="N983" s="103">
        <v>21048</v>
      </c>
      <c r="O983" s="104"/>
      <c r="P983" s="105"/>
      <c r="Q983" s="105"/>
      <c r="S983" s="135"/>
      <c r="U983" s="136"/>
    </row>
    <row r="984" spans="1:21" ht="15" x14ac:dyDescent="0.25">
      <c r="A984" s="97">
        <v>3503</v>
      </c>
      <c r="B984" s="98">
        <v>3503160301</v>
      </c>
      <c r="C984" s="99" t="s">
        <v>552</v>
      </c>
      <c r="D984" s="98">
        <v>160</v>
      </c>
      <c r="E984" s="99" t="s">
        <v>193</v>
      </c>
      <c r="F984" s="98">
        <v>301</v>
      </c>
      <c r="G984" s="99" t="s">
        <v>334</v>
      </c>
      <c r="H984" s="100">
        <v>3</v>
      </c>
      <c r="I984" s="101"/>
      <c r="J984" s="102">
        <v>15820</v>
      </c>
      <c r="K984" s="102">
        <v>4989</v>
      </c>
      <c r="L984" s="102">
        <v>0</v>
      </c>
      <c r="M984" s="102">
        <v>1188</v>
      </c>
      <c r="N984" s="103">
        <v>21997</v>
      </c>
      <c r="O984" s="104"/>
      <c r="P984" s="105"/>
      <c r="Q984" s="105"/>
      <c r="S984" s="135"/>
      <c r="U984" s="136"/>
    </row>
    <row r="985" spans="1:21" ht="15" x14ac:dyDescent="0.25">
      <c r="A985" s="97">
        <v>3503</v>
      </c>
      <c r="B985" s="98">
        <v>3503160600</v>
      </c>
      <c r="C985" s="99" t="s">
        <v>552</v>
      </c>
      <c r="D985" s="98">
        <v>160</v>
      </c>
      <c r="E985" s="99" t="s">
        <v>193</v>
      </c>
      <c r="F985" s="98">
        <v>600</v>
      </c>
      <c r="G985" s="99" t="s">
        <v>387</v>
      </c>
      <c r="H985" s="100">
        <v>2</v>
      </c>
      <c r="I985" s="101"/>
      <c r="J985" s="102">
        <v>15300</v>
      </c>
      <c r="K985" s="102">
        <v>7964</v>
      </c>
      <c r="L985" s="102">
        <v>0</v>
      </c>
      <c r="M985" s="102">
        <v>1188</v>
      </c>
      <c r="N985" s="103">
        <v>24452</v>
      </c>
      <c r="O985" s="104"/>
      <c r="P985" s="105"/>
      <c r="Q985" s="105"/>
      <c r="S985" s="135"/>
      <c r="U985" s="136"/>
    </row>
    <row r="986" spans="1:21" ht="15" x14ac:dyDescent="0.25">
      <c r="A986" s="97">
        <v>3503</v>
      </c>
      <c r="B986" s="98">
        <v>3503160735</v>
      </c>
      <c r="C986" s="99" t="s">
        <v>552</v>
      </c>
      <c r="D986" s="98">
        <v>160</v>
      </c>
      <c r="E986" s="99" t="s">
        <v>193</v>
      </c>
      <c r="F986" s="98">
        <v>735</v>
      </c>
      <c r="G986" s="99" t="s">
        <v>428</v>
      </c>
      <c r="H986" s="100">
        <v>2.85</v>
      </c>
      <c r="I986" s="101"/>
      <c r="J986" s="102">
        <v>13429</v>
      </c>
      <c r="K986" s="102">
        <v>4310</v>
      </c>
      <c r="L986" s="102">
        <v>0</v>
      </c>
      <c r="M986" s="102">
        <v>1188</v>
      </c>
      <c r="N986" s="103">
        <v>18927</v>
      </c>
      <c r="O986" s="104"/>
      <c r="P986" s="105"/>
      <c r="Q986" s="105"/>
      <c r="S986" s="135"/>
      <c r="U986" s="136"/>
    </row>
    <row r="987" spans="1:21" ht="15" x14ac:dyDescent="0.25">
      <c r="A987" s="97">
        <v>3506</v>
      </c>
      <c r="B987" s="98">
        <v>3506262007</v>
      </c>
      <c r="C987" s="99" t="s">
        <v>553</v>
      </c>
      <c r="D987" s="98">
        <v>262</v>
      </c>
      <c r="E987" s="99" t="s">
        <v>295</v>
      </c>
      <c r="F987" s="98">
        <v>7</v>
      </c>
      <c r="G987" s="99" t="s">
        <v>40</v>
      </c>
      <c r="H987" s="100">
        <v>1</v>
      </c>
      <c r="I987" s="101"/>
      <c r="J987" s="102">
        <v>12565</v>
      </c>
      <c r="K987" s="102">
        <v>5949</v>
      </c>
      <c r="L987" s="102">
        <v>0</v>
      </c>
      <c r="M987" s="102">
        <v>1188</v>
      </c>
      <c r="N987" s="103">
        <v>19702</v>
      </c>
      <c r="O987" s="104"/>
      <c r="P987" s="105"/>
      <c r="Q987" s="105"/>
      <c r="S987" s="135"/>
      <c r="U987" s="136"/>
    </row>
    <row r="988" spans="1:21" ht="15" x14ac:dyDescent="0.25">
      <c r="A988" s="97">
        <v>3506</v>
      </c>
      <c r="B988" s="98">
        <v>3506262016</v>
      </c>
      <c r="C988" s="99" t="s">
        <v>553</v>
      </c>
      <c r="D988" s="98">
        <v>262</v>
      </c>
      <c r="E988" s="99" t="s">
        <v>295</v>
      </c>
      <c r="F988" s="98">
        <v>16</v>
      </c>
      <c r="G988" s="99" t="s">
        <v>49</v>
      </c>
      <c r="H988" s="100">
        <v>1</v>
      </c>
      <c r="I988" s="101"/>
      <c r="J988" s="102">
        <v>16158</v>
      </c>
      <c r="K988" s="102">
        <v>370</v>
      </c>
      <c r="L988" s="102">
        <v>0</v>
      </c>
      <c r="M988" s="102">
        <v>1188</v>
      </c>
      <c r="N988" s="103">
        <v>17716</v>
      </c>
      <c r="O988" s="104"/>
      <c r="P988" s="105"/>
      <c r="Q988" s="105"/>
      <c r="S988" s="135"/>
      <c r="U988" s="136"/>
    </row>
    <row r="989" spans="1:21" ht="15" x14ac:dyDescent="0.25">
      <c r="A989" s="97">
        <v>3506</v>
      </c>
      <c r="B989" s="98">
        <v>3506262030</v>
      </c>
      <c r="C989" s="99" t="s">
        <v>553</v>
      </c>
      <c r="D989" s="98">
        <v>262</v>
      </c>
      <c r="E989" s="99" t="s">
        <v>295</v>
      </c>
      <c r="F989" s="98">
        <v>30</v>
      </c>
      <c r="G989" s="99" t="s">
        <v>63</v>
      </c>
      <c r="H989" s="100">
        <v>8.75</v>
      </c>
      <c r="I989" s="101"/>
      <c r="J989" s="102">
        <v>18272</v>
      </c>
      <c r="K989" s="102">
        <v>5288</v>
      </c>
      <c r="L989" s="102">
        <v>0</v>
      </c>
      <c r="M989" s="102">
        <v>1188</v>
      </c>
      <c r="N989" s="103">
        <v>24748</v>
      </c>
      <c r="O989" s="104"/>
      <c r="P989" s="105"/>
      <c r="Q989" s="105"/>
      <c r="S989" s="135"/>
      <c r="U989" s="136"/>
    </row>
    <row r="990" spans="1:21" ht="15" x14ac:dyDescent="0.25">
      <c r="A990" s="97">
        <v>3506</v>
      </c>
      <c r="B990" s="98">
        <v>3506262035</v>
      </c>
      <c r="C990" s="99" t="s">
        <v>553</v>
      </c>
      <c r="D990" s="98">
        <v>262</v>
      </c>
      <c r="E990" s="99" t="s">
        <v>295</v>
      </c>
      <c r="F990" s="98">
        <v>35</v>
      </c>
      <c r="G990" s="99" t="s">
        <v>68</v>
      </c>
      <c r="H990" s="100">
        <v>2.85</v>
      </c>
      <c r="I990" s="101"/>
      <c r="J990" s="102">
        <v>23625</v>
      </c>
      <c r="K990" s="102">
        <v>9088</v>
      </c>
      <c r="L990" s="102">
        <v>0</v>
      </c>
      <c r="M990" s="102">
        <v>1188</v>
      </c>
      <c r="N990" s="103">
        <v>33901</v>
      </c>
      <c r="O990" s="104"/>
      <c r="P990" s="105"/>
      <c r="Q990" s="105"/>
      <c r="S990" s="135"/>
      <c r="U990" s="136"/>
    </row>
    <row r="991" spans="1:21" ht="15" x14ac:dyDescent="0.25">
      <c r="A991" s="97">
        <v>3506</v>
      </c>
      <c r="B991" s="98">
        <v>3506262057</v>
      </c>
      <c r="C991" s="99" t="s">
        <v>553</v>
      </c>
      <c r="D991" s="98">
        <v>262</v>
      </c>
      <c r="E991" s="99" t="s">
        <v>295</v>
      </c>
      <c r="F991" s="98">
        <v>57</v>
      </c>
      <c r="G991" s="99" t="s">
        <v>90</v>
      </c>
      <c r="H991" s="100">
        <v>3</v>
      </c>
      <c r="I991" s="101"/>
      <c r="J991" s="102">
        <v>17246</v>
      </c>
      <c r="K991" s="102">
        <v>395</v>
      </c>
      <c r="L991" s="102">
        <v>0</v>
      </c>
      <c r="M991" s="102">
        <v>1188</v>
      </c>
      <c r="N991" s="103">
        <v>18829</v>
      </c>
      <c r="O991" s="104"/>
      <c r="P991" s="105"/>
      <c r="Q991" s="105"/>
      <c r="S991" s="135"/>
      <c r="U991" s="136"/>
    </row>
    <row r="992" spans="1:21" ht="15" x14ac:dyDescent="0.25">
      <c r="A992" s="97">
        <v>3506</v>
      </c>
      <c r="B992" s="98">
        <v>3506262071</v>
      </c>
      <c r="C992" s="99" t="s">
        <v>553</v>
      </c>
      <c r="D992" s="98">
        <v>262</v>
      </c>
      <c r="E992" s="99" t="s">
        <v>295</v>
      </c>
      <c r="F992" s="98">
        <v>71</v>
      </c>
      <c r="G992" s="99" t="s">
        <v>104</v>
      </c>
      <c r="H992" s="100">
        <v>7</v>
      </c>
      <c r="I992" s="101"/>
      <c r="J992" s="102">
        <v>13484</v>
      </c>
      <c r="K992" s="102">
        <v>5687</v>
      </c>
      <c r="L992" s="102">
        <v>0</v>
      </c>
      <c r="M992" s="102">
        <v>1188</v>
      </c>
      <c r="N992" s="103">
        <v>20359</v>
      </c>
      <c r="O992" s="104"/>
      <c r="P992" s="105"/>
      <c r="Q992" s="105"/>
      <c r="S992" s="135"/>
      <c r="U992" s="136"/>
    </row>
    <row r="993" spans="1:21" ht="15" x14ac:dyDescent="0.25">
      <c r="A993" s="97">
        <v>3506</v>
      </c>
      <c r="B993" s="98">
        <v>3506262093</v>
      </c>
      <c r="C993" s="99" t="s">
        <v>553</v>
      </c>
      <c r="D993" s="98">
        <v>262</v>
      </c>
      <c r="E993" s="99" t="s">
        <v>295</v>
      </c>
      <c r="F993" s="98">
        <v>93</v>
      </c>
      <c r="G993" s="99" t="s">
        <v>126</v>
      </c>
      <c r="H993" s="100">
        <v>24</v>
      </c>
      <c r="I993" s="101"/>
      <c r="J993" s="102">
        <v>16031</v>
      </c>
      <c r="K993" s="102">
        <v>158</v>
      </c>
      <c r="L993" s="102">
        <v>0</v>
      </c>
      <c r="M993" s="102">
        <v>1188</v>
      </c>
      <c r="N993" s="103">
        <v>17377</v>
      </c>
      <c r="O993" s="104"/>
      <c r="P993" s="105"/>
      <c r="Q993" s="105"/>
      <c r="S993" s="135"/>
      <c r="U993" s="136"/>
    </row>
    <row r="994" spans="1:21" ht="15" x14ac:dyDescent="0.25">
      <c r="A994" s="97">
        <v>3506</v>
      </c>
      <c r="B994" s="98">
        <v>3506262100</v>
      </c>
      <c r="C994" s="99" t="s">
        <v>553</v>
      </c>
      <c r="D994" s="98">
        <v>262</v>
      </c>
      <c r="E994" s="99" t="s">
        <v>295</v>
      </c>
      <c r="F994" s="98">
        <v>100</v>
      </c>
      <c r="G994" s="99" t="s">
        <v>133</v>
      </c>
      <c r="H994" s="100">
        <v>1</v>
      </c>
      <c r="I994" s="101"/>
      <c r="J994" s="102">
        <v>17234</v>
      </c>
      <c r="K994" s="102">
        <v>4647</v>
      </c>
      <c r="L994" s="102">
        <v>0</v>
      </c>
      <c r="M994" s="102">
        <v>1188</v>
      </c>
      <c r="N994" s="103">
        <v>23069</v>
      </c>
      <c r="O994" s="104"/>
      <c r="P994" s="105"/>
      <c r="Q994" s="105"/>
      <c r="S994" s="135"/>
      <c r="U994" s="136"/>
    </row>
    <row r="995" spans="1:21" ht="15" x14ac:dyDescent="0.25">
      <c r="A995" s="97">
        <v>3506</v>
      </c>
      <c r="B995" s="98">
        <v>3506262163</v>
      </c>
      <c r="C995" s="99" t="s">
        <v>553</v>
      </c>
      <c r="D995" s="98">
        <v>262</v>
      </c>
      <c r="E995" s="99" t="s">
        <v>295</v>
      </c>
      <c r="F995" s="98">
        <v>163</v>
      </c>
      <c r="G995" s="99" t="s">
        <v>196</v>
      </c>
      <c r="H995" s="100">
        <v>242.26000000000002</v>
      </c>
      <c r="I995" s="101"/>
      <c r="J995" s="102">
        <v>17026</v>
      </c>
      <c r="K995" s="102">
        <v>80</v>
      </c>
      <c r="L995" s="102">
        <v>0</v>
      </c>
      <c r="M995" s="102">
        <v>1188</v>
      </c>
      <c r="N995" s="103">
        <v>18294</v>
      </c>
      <c r="O995" s="104"/>
      <c r="P995" s="105"/>
      <c r="Q995" s="105"/>
      <c r="S995" s="135"/>
      <c r="U995" s="136"/>
    </row>
    <row r="996" spans="1:21" ht="15" x14ac:dyDescent="0.25">
      <c r="A996" s="97">
        <v>3506</v>
      </c>
      <c r="B996" s="98">
        <v>3506262164</v>
      </c>
      <c r="C996" s="99" t="s">
        <v>553</v>
      </c>
      <c r="D996" s="98">
        <v>262</v>
      </c>
      <c r="E996" s="99" t="s">
        <v>295</v>
      </c>
      <c r="F996" s="98">
        <v>164</v>
      </c>
      <c r="G996" s="99" t="s">
        <v>197</v>
      </c>
      <c r="H996" s="100">
        <v>4</v>
      </c>
      <c r="I996" s="101"/>
      <c r="J996" s="102">
        <v>10664</v>
      </c>
      <c r="K996" s="102">
        <v>4689</v>
      </c>
      <c r="L996" s="102">
        <v>0</v>
      </c>
      <c r="M996" s="102">
        <v>1188</v>
      </c>
      <c r="N996" s="103">
        <v>16541</v>
      </c>
      <c r="O996" s="104"/>
      <c r="P996" s="105"/>
      <c r="Q996" s="105"/>
      <c r="S996" s="135"/>
      <c r="U996" s="136"/>
    </row>
    <row r="997" spans="1:21" ht="15" x14ac:dyDescent="0.25">
      <c r="A997" s="97">
        <v>3506</v>
      </c>
      <c r="B997" s="98">
        <v>3506262165</v>
      </c>
      <c r="C997" s="99" t="s">
        <v>553</v>
      </c>
      <c r="D997" s="98">
        <v>262</v>
      </c>
      <c r="E997" s="99" t="s">
        <v>295</v>
      </c>
      <c r="F997" s="98">
        <v>165</v>
      </c>
      <c r="G997" s="99" t="s">
        <v>198</v>
      </c>
      <c r="H997" s="100">
        <v>54.15</v>
      </c>
      <c r="I997" s="101"/>
      <c r="J997" s="102">
        <v>15422</v>
      </c>
      <c r="K997" s="102">
        <v>0</v>
      </c>
      <c r="L997" s="102">
        <v>0</v>
      </c>
      <c r="M997" s="102">
        <v>1188</v>
      </c>
      <c r="N997" s="103">
        <v>16610</v>
      </c>
      <c r="O997" s="104"/>
      <c r="P997" s="105"/>
      <c r="Q997" s="105"/>
      <c r="S997" s="135"/>
      <c r="U997" s="136"/>
    </row>
    <row r="998" spans="1:21" ht="15" x14ac:dyDescent="0.25">
      <c r="A998" s="97">
        <v>3506</v>
      </c>
      <c r="B998" s="98">
        <v>3506262176</v>
      </c>
      <c r="C998" s="99" t="s">
        <v>553</v>
      </c>
      <c r="D998" s="98">
        <v>262</v>
      </c>
      <c r="E998" s="99" t="s">
        <v>295</v>
      </c>
      <c r="F998" s="98">
        <v>176</v>
      </c>
      <c r="G998" s="99" t="s">
        <v>209</v>
      </c>
      <c r="H998" s="100">
        <v>8</v>
      </c>
      <c r="I998" s="101"/>
      <c r="J998" s="102">
        <v>16227</v>
      </c>
      <c r="K998" s="102">
        <v>5240</v>
      </c>
      <c r="L998" s="102">
        <v>0</v>
      </c>
      <c r="M998" s="102">
        <v>1188</v>
      </c>
      <c r="N998" s="103">
        <v>22655</v>
      </c>
      <c r="O998" s="104"/>
      <c r="P998" s="105"/>
      <c r="Q998" s="105"/>
      <c r="S998" s="135"/>
      <c r="U998" s="136"/>
    </row>
    <row r="999" spans="1:21" ht="15" x14ac:dyDescent="0.25">
      <c r="A999" s="97">
        <v>3506</v>
      </c>
      <c r="B999" s="98">
        <v>3506262178</v>
      </c>
      <c r="C999" s="99" t="s">
        <v>553</v>
      </c>
      <c r="D999" s="98">
        <v>262</v>
      </c>
      <c r="E999" s="99" t="s">
        <v>295</v>
      </c>
      <c r="F999" s="98">
        <v>178</v>
      </c>
      <c r="G999" s="99" t="s">
        <v>211</v>
      </c>
      <c r="H999" s="100">
        <v>5.65</v>
      </c>
      <c r="I999" s="101"/>
      <c r="J999" s="102">
        <v>15510</v>
      </c>
      <c r="K999" s="102">
        <v>1506</v>
      </c>
      <c r="L999" s="102">
        <v>0</v>
      </c>
      <c r="M999" s="102">
        <v>1188</v>
      </c>
      <c r="N999" s="103">
        <v>18204</v>
      </c>
      <c r="O999" s="104"/>
      <c r="P999" s="105"/>
      <c r="Q999" s="105"/>
      <c r="S999" s="135"/>
      <c r="U999" s="136"/>
    </row>
    <row r="1000" spans="1:21" ht="15" x14ac:dyDescent="0.25">
      <c r="A1000" s="97">
        <v>3506</v>
      </c>
      <c r="B1000" s="98">
        <v>3506262181</v>
      </c>
      <c r="C1000" s="99" t="s">
        <v>553</v>
      </c>
      <c r="D1000" s="98">
        <v>262</v>
      </c>
      <c r="E1000" s="99" t="s">
        <v>295</v>
      </c>
      <c r="F1000" s="98">
        <v>181</v>
      </c>
      <c r="G1000" s="99" t="s">
        <v>214</v>
      </c>
      <c r="H1000" s="100">
        <v>6</v>
      </c>
      <c r="I1000" s="101"/>
      <c r="J1000" s="102">
        <v>19729</v>
      </c>
      <c r="K1000" s="102">
        <v>131</v>
      </c>
      <c r="L1000" s="102">
        <v>0</v>
      </c>
      <c r="M1000" s="102">
        <v>1188</v>
      </c>
      <c r="N1000" s="103">
        <v>21048</v>
      </c>
      <c r="O1000" s="104"/>
      <c r="P1000" s="105"/>
      <c r="Q1000" s="105"/>
      <c r="S1000" s="135"/>
      <c r="U1000" s="136"/>
    </row>
    <row r="1001" spans="1:21" ht="15" x14ac:dyDescent="0.25">
      <c r="A1001" s="97">
        <v>3506</v>
      </c>
      <c r="B1001" s="98">
        <v>3506262229</v>
      </c>
      <c r="C1001" s="99" t="s">
        <v>553</v>
      </c>
      <c r="D1001" s="98">
        <v>262</v>
      </c>
      <c r="E1001" s="99" t="s">
        <v>295</v>
      </c>
      <c r="F1001" s="98">
        <v>229</v>
      </c>
      <c r="G1001" s="99" t="s">
        <v>262</v>
      </c>
      <c r="H1001" s="100">
        <v>80</v>
      </c>
      <c r="I1001" s="101"/>
      <c r="J1001" s="102">
        <v>16317</v>
      </c>
      <c r="K1001" s="102">
        <v>1635</v>
      </c>
      <c r="L1001" s="102">
        <v>0</v>
      </c>
      <c r="M1001" s="102">
        <v>1188</v>
      </c>
      <c r="N1001" s="103">
        <v>19140</v>
      </c>
      <c r="O1001" s="104"/>
      <c r="P1001" s="105"/>
      <c r="Q1001" s="105"/>
      <c r="S1001" s="135"/>
      <c r="U1001" s="136"/>
    </row>
    <row r="1002" spans="1:21" ht="15" x14ac:dyDescent="0.25">
      <c r="A1002" s="97">
        <v>3506</v>
      </c>
      <c r="B1002" s="98">
        <v>3506262244</v>
      </c>
      <c r="C1002" s="99" t="s">
        <v>553</v>
      </c>
      <c r="D1002" s="98">
        <v>262</v>
      </c>
      <c r="E1002" s="99" t="s">
        <v>295</v>
      </c>
      <c r="F1002" s="98">
        <v>244</v>
      </c>
      <c r="G1002" s="99" t="s">
        <v>277</v>
      </c>
      <c r="H1002" s="100">
        <v>1</v>
      </c>
      <c r="I1002" s="101"/>
      <c r="J1002" s="102">
        <v>12565</v>
      </c>
      <c r="K1002" s="102">
        <v>3037</v>
      </c>
      <c r="L1002" s="102">
        <v>0</v>
      </c>
      <c r="M1002" s="102">
        <v>1188</v>
      </c>
      <c r="N1002" s="103">
        <v>16790</v>
      </c>
      <c r="O1002" s="104"/>
      <c r="P1002" s="105"/>
      <c r="Q1002" s="105"/>
      <c r="S1002" s="135"/>
      <c r="U1002" s="136"/>
    </row>
    <row r="1003" spans="1:21" ht="15" x14ac:dyDescent="0.25">
      <c r="A1003" s="97">
        <v>3506</v>
      </c>
      <c r="B1003" s="98">
        <v>3506262246</v>
      </c>
      <c r="C1003" s="99" t="s">
        <v>553</v>
      </c>
      <c r="D1003" s="98">
        <v>262</v>
      </c>
      <c r="E1003" s="99" t="s">
        <v>295</v>
      </c>
      <c r="F1003" s="98">
        <v>246</v>
      </c>
      <c r="G1003" s="99" t="s">
        <v>279</v>
      </c>
      <c r="H1003" s="100">
        <v>2</v>
      </c>
      <c r="I1003" s="101"/>
      <c r="J1003" s="102">
        <v>17077</v>
      </c>
      <c r="K1003" s="102">
        <v>6560</v>
      </c>
      <c r="L1003" s="102">
        <v>0</v>
      </c>
      <c r="M1003" s="102">
        <v>1188</v>
      </c>
      <c r="N1003" s="103">
        <v>24825</v>
      </c>
      <c r="O1003" s="104"/>
      <c r="P1003" s="105"/>
      <c r="Q1003" s="105"/>
      <c r="S1003" s="135"/>
      <c r="U1003" s="136"/>
    </row>
    <row r="1004" spans="1:21" ht="15" x14ac:dyDescent="0.25">
      <c r="A1004" s="97">
        <v>3506</v>
      </c>
      <c r="B1004" s="98">
        <v>3506262248</v>
      </c>
      <c r="C1004" s="99" t="s">
        <v>553</v>
      </c>
      <c r="D1004" s="98">
        <v>262</v>
      </c>
      <c r="E1004" s="99" t="s">
        <v>295</v>
      </c>
      <c r="F1004" s="98">
        <v>248</v>
      </c>
      <c r="G1004" s="99" t="s">
        <v>281</v>
      </c>
      <c r="H1004" s="100">
        <v>30.36</v>
      </c>
      <c r="I1004" s="101"/>
      <c r="J1004" s="102">
        <v>15839</v>
      </c>
      <c r="K1004" s="102">
        <v>773</v>
      </c>
      <c r="L1004" s="102">
        <v>0</v>
      </c>
      <c r="M1004" s="102">
        <v>1188</v>
      </c>
      <c r="N1004" s="103">
        <v>17800</v>
      </c>
      <c r="O1004" s="104"/>
      <c r="P1004" s="105"/>
      <c r="Q1004" s="105"/>
      <c r="S1004" s="135"/>
      <c r="U1004" s="136"/>
    </row>
    <row r="1005" spans="1:21" ht="15" x14ac:dyDescent="0.25">
      <c r="A1005" s="97">
        <v>3506</v>
      </c>
      <c r="B1005" s="98">
        <v>3506262258</v>
      </c>
      <c r="C1005" s="99" t="s">
        <v>553</v>
      </c>
      <c r="D1005" s="98">
        <v>262</v>
      </c>
      <c r="E1005" s="99" t="s">
        <v>295</v>
      </c>
      <c r="F1005" s="98">
        <v>258</v>
      </c>
      <c r="G1005" s="99" t="s">
        <v>291</v>
      </c>
      <c r="H1005" s="100">
        <v>7.8599999999999994</v>
      </c>
      <c r="I1005" s="101"/>
      <c r="J1005" s="102">
        <v>15488</v>
      </c>
      <c r="K1005" s="102">
        <v>3465</v>
      </c>
      <c r="L1005" s="102">
        <v>0</v>
      </c>
      <c r="M1005" s="102">
        <v>1188</v>
      </c>
      <c r="N1005" s="103">
        <v>20141</v>
      </c>
      <c r="O1005" s="104"/>
      <c r="P1005" s="105"/>
      <c r="Q1005" s="105"/>
      <c r="S1005" s="135"/>
      <c r="U1005" s="136"/>
    </row>
    <row r="1006" spans="1:21" ht="15" x14ac:dyDescent="0.25">
      <c r="A1006" s="97">
        <v>3506</v>
      </c>
      <c r="B1006" s="98">
        <v>3506262262</v>
      </c>
      <c r="C1006" s="99" t="s">
        <v>553</v>
      </c>
      <c r="D1006" s="98">
        <v>262</v>
      </c>
      <c r="E1006" s="99" t="s">
        <v>295</v>
      </c>
      <c r="F1006" s="98">
        <v>262</v>
      </c>
      <c r="G1006" s="99" t="s">
        <v>295</v>
      </c>
      <c r="H1006" s="100">
        <v>129.68</v>
      </c>
      <c r="I1006" s="101"/>
      <c r="J1006" s="102">
        <v>15561</v>
      </c>
      <c r="K1006" s="102">
        <v>1011</v>
      </c>
      <c r="L1006" s="102">
        <v>0</v>
      </c>
      <c r="M1006" s="102">
        <v>1188</v>
      </c>
      <c r="N1006" s="103">
        <v>17760</v>
      </c>
      <c r="O1006" s="104"/>
      <c r="P1006" s="105"/>
      <c r="Q1006" s="105"/>
      <c r="S1006" s="135"/>
      <c r="U1006" s="136"/>
    </row>
    <row r="1007" spans="1:21" ht="15" x14ac:dyDescent="0.25">
      <c r="A1007" s="97">
        <v>3506</v>
      </c>
      <c r="B1007" s="98">
        <v>3506262284</v>
      </c>
      <c r="C1007" s="99" t="s">
        <v>553</v>
      </c>
      <c r="D1007" s="98">
        <v>262</v>
      </c>
      <c r="E1007" s="99" t="s">
        <v>295</v>
      </c>
      <c r="F1007" s="98">
        <v>284</v>
      </c>
      <c r="G1007" s="99" t="s">
        <v>317</v>
      </c>
      <c r="H1007" s="100">
        <v>1</v>
      </c>
      <c r="I1007" s="101"/>
      <c r="J1007" s="102">
        <v>15786</v>
      </c>
      <c r="K1007" s="102">
        <v>7183</v>
      </c>
      <c r="L1007" s="102">
        <v>0</v>
      </c>
      <c r="M1007" s="102">
        <v>1188</v>
      </c>
      <c r="N1007" s="103">
        <v>24157</v>
      </c>
      <c r="O1007" s="104"/>
      <c r="P1007" s="105"/>
      <c r="Q1007" s="105"/>
      <c r="S1007" s="135"/>
      <c r="U1007" s="136"/>
    </row>
    <row r="1008" spans="1:21" ht="15" x14ac:dyDescent="0.25">
      <c r="A1008" s="97">
        <v>3506</v>
      </c>
      <c r="B1008" s="98">
        <v>3506262291</v>
      </c>
      <c r="C1008" s="99" t="s">
        <v>553</v>
      </c>
      <c r="D1008" s="98">
        <v>262</v>
      </c>
      <c r="E1008" s="99" t="s">
        <v>295</v>
      </c>
      <c r="F1008" s="98">
        <v>291</v>
      </c>
      <c r="G1008" s="99" t="s">
        <v>324</v>
      </c>
      <c r="H1008" s="100">
        <v>3</v>
      </c>
      <c r="I1008" s="101"/>
      <c r="J1008" s="102">
        <v>17998</v>
      </c>
      <c r="K1008" s="102">
        <v>7320</v>
      </c>
      <c r="L1008" s="102">
        <v>0</v>
      </c>
      <c r="M1008" s="102">
        <v>1188</v>
      </c>
      <c r="N1008" s="103">
        <v>26506</v>
      </c>
      <c r="O1008" s="104"/>
      <c r="P1008" s="105"/>
      <c r="Q1008" s="105"/>
      <c r="S1008" s="135"/>
      <c r="U1008" s="136"/>
    </row>
    <row r="1009" spans="1:21" ht="15" x14ac:dyDescent="0.25">
      <c r="A1009" s="97">
        <v>3506</v>
      </c>
      <c r="B1009" s="98">
        <v>3506262295</v>
      </c>
      <c r="C1009" s="99" t="s">
        <v>553</v>
      </c>
      <c r="D1009" s="98">
        <v>262</v>
      </c>
      <c r="E1009" s="99" t="s">
        <v>295</v>
      </c>
      <c r="F1009" s="98">
        <v>295</v>
      </c>
      <c r="G1009" s="99" t="s">
        <v>328</v>
      </c>
      <c r="H1009" s="100">
        <v>1</v>
      </c>
      <c r="I1009" s="101"/>
      <c r="J1009" s="102">
        <v>13668</v>
      </c>
      <c r="K1009" s="102">
        <v>6746</v>
      </c>
      <c r="L1009" s="102">
        <v>0</v>
      </c>
      <c r="M1009" s="102">
        <v>1188</v>
      </c>
      <c r="N1009" s="103">
        <v>21602</v>
      </c>
      <c r="O1009" s="104"/>
      <c r="P1009" s="105"/>
      <c r="Q1009" s="105"/>
      <c r="S1009" s="135"/>
      <c r="U1009" s="136"/>
    </row>
    <row r="1010" spans="1:21" ht="15" x14ac:dyDescent="0.25">
      <c r="A1010" s="97">
        <v>3506</v>
      </c>
      <c r="B1010" s="98">
        <v>3506262305</v>
      </c>
      <c r="C1010" s="99" t="s">
        <v>553</v>
      </c>
      <c r="D1010" s="98">
        <v>262</v>
      </c>
      <c r="E1010" s="99" t="s">
        <v>295</v>
      </c>
      <c r="F1010" s="98">
        <v>305</v>
      </c>
      <c r="G1010" s="99" t="s">
        <v>338</v>
      </c>
      <c r="H1010" s="100">
        <v>1</v>
      </c>
      <c r="I1010" s="101"/>
      <c r="J1010" s="102">
        <v>12565</v>
      </c>
      <c r="K1010" s="102">
        <v>5427</v>
      </c>
      <c r="L1010" s="102">
        <v>0</v>
      </c>
      <c r="M1010" s="102">
        <v>1188</v>
      </c>
      <c r="N1010" s="103">
        <v>19180</v>
      </c>
      <c r="O1010" s="104"/>
      <c r="P1010" s="105"/>
      <c r="Q1010" s="105"/>
      <c r="S1010" s="135"/>
      <c r="U1010" s="136"/>
    </row>
    <row r="1011" spans="1:21" ht="15" x14ac:dyDescent="0.25">
      <c r="A1011" s="97">
        <v>3506</v>
      </c>
      <c r="B1011" s="98">
        <v>3506262347</v>
      </c>
      <c r="C1011" s="99" t="s">
        <v>553</v>
      </c>
      <c r="D1011" s="98">
        <v>262</v>
      </c>
      <c r="E1011" s="99" t="s">
        <v>295</v>
      </c>
      <c r="F1011" s="98">
        <v>347</v>
      </c>
      <c r="G1011" s="99" t="s">
        <v>380</v>
      </c>
      <c r="H1011" s="100">
        <v>4</v>
      </c>
      <c r="I1011" s="101"/>
      <c r="J1011" s="102">
        <v>14843</v>
      </c>
      <c r="K1011" s="102">
        <v>6944</v>
      </c>
      <c r="L1011" s="102">
        <v>0</v>
      </c>
      <c r="M1011" s="102">
        <v>1188</v>
      </c>
      <c r="N1011" s="103">
        <v>22975</v>
      </c>
      <c r="O1011" s="104"/>
      <c r="P1011" s="105"/>
      <c r="Q1011" s="105"/>
      <c r="S1011" s="135"/>
      <c r="U1011" s="136"/>
    </row>
    <row r="1012" spans="1:21" ht="15" x14ac:dyDescent="0.25">
      <c r="A1012" s="97">
        <v>3506</v>
      </c>
      <c r="B1012" s="98">
        <v>3506262673</v>
      </c>
      <c r="C1012" s="99" t="s">
        <v>553</v>
      </c>
      <c r="D1012" s="98">
        <v>262</v>
      </c>
      <c r="E1012" s="99" t="s">
        <v>295</v>
      </c>
      <c r="F1012" s="98">
        <v>673</v>
      </c>
      <c r="G1012" s="99" t="s">
        <v>409</v>
      </c>
      <c r="H1012" s="100">
        <v>0.64</v>
      </c>
      <c r="I1012" s="101"/>
      <c r="J1012" s="102">
        <v>12357</v>
      </c>
      <c r="K1012" s="102">
        <v>6918</v>
      </c>
      <c r="L1012" s="102">
        <v>0</v>
      </c>
      <c r="M1012" s="102">
        <v>1188</v>
      </c>
      <c r="N1012" s="103">
        <v>20463</v>
      </c>
      <c r="O1012" s="104"/>
      <c r="P1012" s="105"/>
      <c r="Q1012" s="105"/>
      <c r="S1012" s="135"/>
      <c r="U1012" s="136"/>
    </row>
    <row r="1013" spans="1:21" ht="15" x14ac:dyDescent="0.25">
      <c r="A1013" s="97">
        <v>3506</v>
      </c>
      <c r="B1013" s="98">
        <v>3506262705</v>
      </c>
      <c r="C1013" s="99" t="s">
        <v>553</v>
      </c>
      <c r="D1013" s="98">
        <v>262</v>
      </c>
      <c r="E1013" s="99" t="s">
        <v>295</v>
      </c>
      <c r="F1013" s="98">
        <v>705</v>
      </c>
      <c r="G1013" s="99" t="s">
        <v>419</v>
      </c>
      <c r="H1013" s="100">
        <v>1</v>
      </c>
      <c r="I1013" s="101"/>
      <c r="J1013" s="102">
        <v>12565</v>
      </c>
      <c r="K1013" s="102">
        <v>9217</v>
      </c>
      <c r="L1013" s="102">
        <v>0</v>
      </c>
      <c r="M1013" s="102">
        <v>1188</v>
      </c>
      <c r="N1013" s="103">
        <v>22970</v>
      </c>
      <c r="O1013" s="104"/>
      <c r="P1013" s="105"/>
      <c r="Q1013" s="105"/>
      <c r="S1013" s="135"/>
      <c r="U1013" s="136"/>
    </row>
    <row r="1014" spans="1:21" ht="15" x14ac:dyDescent="0.25">
      <c r="A1014" s="97">
        <v>3508</v>
      </c>
      <c r="B1014" s="98">
        <v>3508281005</v>
      </c>
      <c r="C1014" s="99" t="s">
        <v>554</v>
      </c>
      <c r="D1014" s="98">
        <v>281</v>
      </c>
      <c r="E1014" s="99" t="s">
        <v>314</v>
      </c>
      <c r="F1014" s="98">
        <v>5</v>
      </c>
      <c r="G1014" s="99" t="s">
        <v>38</v>
      </c>
      <c r="H1014" s="100">
        <v>0.63</v>
      </c>
      <c r="I1014" s="101"/>
      <c r="J1014" s="102">
        <v>15200</v>
      </c>
      <c r="K1014" s="102">
        <v>5364</v>
      </c>
      <c r="L1014" s="102">
        <v>0</v>
      </c>
      <c r="M1014" s="102">
        <v>1188</v>
      </c>
      <c r="N1014" s="103">
        <v>21752</v>
      </c>
      <c r="O1014" s="104"/>
      <c r="P1014" s="105"/>
      <c r="Q1014" s="105"/>
      <c r="S1014" s="135"/>
      <c r="U1014" s="136"/>
    </row>
    <row r="1015" spans="1:21" ht="15" x14ac:dyDescent="0.25">
      <c r="A1015" s="97">
        <v>3508</v>
      </c>
      <c r="B1015" s="98">
        <v>3508281061</v>
      </c>
      <c r="C1015" s="99" t="s">
        <v>554</v>
      </c>
      <c r="D1015" s="98">
        <v>281</v>
      </c>
      <c r="E1015" s="99" t="s">
        <v>314</v>
      </c>
      <c r="F1015" s="98">
        <v>61</v>
      </c>
      <c r="G1015" s="99" t="s">
        <v>94</v>
      </c>
      <c r="H1015" s="100">
        <v>1.9400000000000002</v>
      </c>
      <c r="I1015" s="101"/>
      <c r="J1015" s="102">
        <v>20404</v>
      </c>
      <c r="K1015" s="102">
        <v>1708</v>
      </c>
      <c r="L1015" s="102">
        <v>0</v>
      </c>
      <c r="M1015" s="102">
        <v>1188</v>
      </c>
      <c r="N1015" s="103">
        <v>23300</v>
      </c>
      <c r="O1015" s="104"/>
      <c r="P1015" s="105"/>
      <c r="Q1015" s="105"/>
      <c r="S1015" s="135"/>
      <c r="U1015" s="136"/>
    </row>
    <row r="1016" spans="1:21" ht="15" x14ac:dyDescent="0.25">
      <c r="A1016" s="97">
        <v>3508</v>
      </c>
      <c r="B1016" s="98">
        <v>3508281137</v>
      </c>
      <c r="C1016" s="99" t="s">
        <v>554</v>
      </c>
      <c r="D1016" s="98">
        <v>281</v>
      </c>
      <c r="E1016" s="99" t="s">
        <v>314</v>
      </c>
      <c r="F1016" s="98">
        <v>137</v>
      </c>
      <c r="G1016" s="99" t="s">
        <v>170</v>
      </c>
      <c r="H1016" s="100">
        <v>3.8899999999999997</v>
      </c>
      <c r="I1016" s="101"/>
      <c r="J1016" s="102">
        <v>21080</v>
      </c>
      <c r="K1016" s="102">
        <v>369</v>
      </c>
      <c r="L1016" s="102">
        <v>0</v>
      </c>
      <c r="M1016" s="102">
        <v>1188</v>
      </c>
      <c r="N1016" s="103">
        <v>22637</v>
      </c>
      <c r="O1016" s="104"/>
      <c r="P1016" s="105"/>
      <c r="Q1016" s="105"/>
      <c r="S1016" s="135"/>
      <c r="U1016" s="136"/>
    </row>
    <row r="1017" spans="1:21" ht="15" x14ac:dyDescent="0.25">
      <c r="A1017" s="97">
        <v>3508</v>
      </c>
      <c r="B1017" s="98">
        <v>3508281161</v>
      </c>
      <c r="C1017" s="99" t="s">
        <v>554</v>
      </c>
      <c r="D1017" s="98">
        <v>281</v>
      </c>
      <c r="E1017" s="99" t="s">
        <v>314</v>
      </c>
      <c r="F1017" s="98">
        <v>161</v>
      </c>
      <c r="G1017" s="99" t="s">
        <v>194</v>
      </c>
      <c r="H1017" s="100">
        <v>1</v>
      </c>
      <c r="I1017" s="101"/>
      <c r="J1017" s="102">
        <v>18842</v>
      </c>
      <c r="K1017" s="102">
        <v>6816</v>
      </c>
      <c r="L1017" s="102">
        <v>0</v>
      </c>
      <c r="M1017" s="102">
        <v>1188</v>
      </c>
      <c r="N1017" s="103">
        <v>26846</v>
      </c>
      <c r="O1017" s="104"/>
      <c r="P1017" s="105"/>
      <c r="Q1017" s="105"/>
      <c r="S1017" s="135"/>
      <c r="U1017" s="136"/>
    </row>
    <row r="1018" spans="1:21" ht="15" x14ac:dyDescent="0.25">
      <c r="A1018" s="97">
        <v>3508</v>
      </c>
      <c r="B1018" s="98">
        <v>3508281281</v>
      </c>
      <c r="C1018" s="99" t="s">
        <v>554</v>
      </c>
      <c r="D1018" s="98">
        <v>281</v>
      </c>
      <c r="E1018" s="99" t="s">
        <v>314</v>
      </c>
      <c r="F1018" s="98">
        <v>281</v>
      </c>
      <c r="G1018" s="99" t="s">
        <v>314</v>
      </c>
      <c r="H1018" s="100">
        <v>136.37999999999991</v>
      </c>
      <c r="I1018" s="101"/>
      <c r="J1018" s="102">
        <v>21232</v>
      </c>
      <c r="K1018" s="102">
        <v>37</v>
      </c>
      <c r="L1018" s="102">
        <v>0</v>
      </c>
      <c r="M1018" s="102">
        <v>1188</v>
      </c>
      <c r="N1018" s="103">
        <v>22457</v>
      </c>
      <c r="O1018" s="104"/>
      <c r="P1018" s="105"/>
      <c r="Q1018" s="105"/>
      <c r="S1018" s="135"/>
      <c r="U1018" s="136"/>
    </row>
    <row r="1019" spans="1:21" ht="15" x14ac:dyDescent="0.25">
      <c r="A1019" s="97">
        <v>3508</v>
      </c>
      <c r="B1019" s="98">
        <v>3508281325</v>
      </c>
      <c r="C1019" s="99" t="s">
        <v>554</v>
      </c>
      <c r="D1019" s="98">
        <v>281</v>
      </c>
      <c r="E1019" s="99" t="s">
        <v>314</v>
      </c>
      <c r="F1019" s="98">
        <v>325</v>
      </c>
      <c r="G1019" s="99" t="s">
        <v>358</v>
      </c>
      <c r="H1019" s="100">
        <v>0.95</v>
      </c>
      <c r="I1019" s="101"/>
      <c r="J1019" s="102">
        <v>16155</v>
      </c>
      <c r="K1019" s="102">
        <v>1011</v>
      </c>
      <c r="L1019" s="102">
        <v>0</v>
      </c>
      <c r="M1019" s="102">
        <v>1188</v>
      </c>
      <c r="N1019" s="103">
        <v>18354</v>
      </c>
      <c r="O1019" s="104"/>
      <c r="P1019" s="105"/>
      <c r="Q1019" s="105"/>
      <c r="S1019" s="135"/>
      <c r="U1019" s="136"/>
    </row>
    <row r="1020" spans="1:21" ht="15" x14ac:dyDescent="0.25">
      <c r="A1020" s="97">
        <v>3508</v>
      </c>
      <c r="B1020" s="98">
        <v>3508281332</v>
      </c>
      <c r="C1020" s="99" t="s">
        <v>554</v>
      </c>
      <c r="D1020" s="98">
        <v>281</v>
      </c>
      <c r="E1020" s="99" t="s">
        <v>314</v>
      </c>
      <c r="F1020" s="98">
        <v>332</v>
      </c>
      <c r="G1020" s="99" t="s">
        <v>365</v>
      </c>
      <c r="H1020" s="100">
        <v>0.01</v>
      </c>
      <c r="I1020" s="101"/>
      <c r="J1020" s="102">
        <v>16728</v>
      </c>
      <c r="K1020" s="102">
        <v>827</v>
      </c>
      <c r="L1020" s="102">
        <v>0</v>
      </c>
      <c r="M1020" s="102">
        <v>1188</v>
      </c>
      <c r="N1020" s="103">
        <v>18743</v>
      </c>
      <c r="O1020" s="104"/>
      <c r="P1020" s="105"/>
      <c r="Q1020" s="105"/>
      <c r="S1020" s="135"/>
      <c r="U1020" s="136"/>
    </row>
    <row r="1021" spans="1:21" ht="15" x14ac:dyDescent="0.25">
      <c r="A1021" s="97">
        <v>3509</v>
      </c>
      <c r="B1021" s="98">
        <v>3509095072</v>
      </c>
      <c r="C1021" s="99" t="s">
        <v>555</v>
      </c>
      <c r="D1021" s="98">
        <v>95</v>
      </c>
      <c r="E1021" s="99" t="s">
        <v>128</v>
      </c>
      <c r="F1021" s="98">
        <v>72</v>
      </c>
      <c r="G1021" s="99" t="s">
        <v>105</v>
      </c>
      <c r="H1021" s="100">
        <v>0.4</v>
      </c>
      <c r="I1021" s="101"/>
      <c r="J1021" s="102">
        <v>13605</v>
      </c>
      <c r="K1021" s="102">
        <v>3754</v>
      </c>
      <c r="L1021" s="102">
        <v>0</v>
      </c>
      <c r="M1021" s="102">
        <v>1188</v>
      </c>
      <c r="N1021" s="103">
        <v>18547</v>
      </c>
      <c r="O1021" s="104"/>
      <c r="P1021" s="105"/>
      <c r="Q1021" s="105"/>
      <c r="S1021" s="135"/>
      <c r="U1021" s="136"/>
    </row>
    <row r="1022" spans="1:21" ht="15" x14ac:dyDescent="0.25">
      <c r="A1022" s="97">
        <v>3509</v>
      </c>
      <c r="B1022" s="98">
        <v>3509095095</v>
      </c>
      <c r="C1022" s="99" t="s">
        <v>555</v>
      </c>
      <c r="D1022" s="98">
        <v>95</v>
      </c>
      <c r="E1022" s="99" t="s">
        <v>128</v>
      </c>
      <c r="F1022" s="98">
        <v>95</v>
      </c>
      <c r="G1022" s="99" t="s">
        <v>128</v>
      </c>
      <c r="H1022" s="100">
        <v>557.49999999999989</v>
      </c>
      <c r="I1022" s="101"/>
      <c r="J1022" s="102">
        <v>18843</v>
      </c>
      <c r="K1022" s="102">
        <v>271</v>
      </c>
      <c r="L1022" s="102">
        <v>0</v>
      </c>
      <c r="M1022" s="102">
        <v>1188</v>
      </c>
      <c r="N1022" s="103">
        <v>20302</v>
      </c>
      <c r="O1022" s="104"/>
      <c r="P1022" s="105"/>
      <c r="Q1022" s="105"/>
      <c r="S1022" s="135"/>
      <c r="U1022" s="136"/>
    </row>
    <row r="1023" spans="1:21" ht="15" x14ac:dyDescent="0.25">
      <c r="A1023" s="97">
        <v>3509</v>
      </c>
      <c r="B1023" s="98">
        <v>3509095201</v>
      </c>
      <c r="C1023" s="99" t="s">
        <v>555</v>
      </c>
      <c r="D1023" s="98">
        <v>95</v>
      </c>
      <c r="E1023" s="99" t="s">
        <v>128</v>
      </c>
      <c r="F1023" s="98">
        <v>201</v>
      </c>
      <c r="G1023" s="99" t="s">
        <v>234</v>
      </c>
      <c r="H1023" s="100">
        <v>9.15</v>
      </c>
      <c r="I1023" s="101"/>
      <c r="J1023" s="102">
        <v>18236</v>
      </c>
      <c r="K1023" s="102">
        <v>0</v>
      </c>
      <c r="L1023" s="102">
        <v>0</v>
      </c>
      <c r="M1023" s="102">
        <v>1188</v>
      </c>
      <c r="N1023" s="103">
        <v>19424</v>
      </c>
      <c r="O1023" s="104"/>
      <c r="P1023" s="105"/>
      <c r="Q1023" s="105"/>
      <c r="S1023" s="135"/>
      <c r="U1023" s="136"/>
    </row>
    <row r="1024" spans="1:21" ht="15" x14ac:dyDescent="0.25">
      <c r="A1024" s="97">
        <v>3509</v>
      </c>
      <c r="B1024" s="98">
        <v>3509095273</v>
      </c>
      <c r="C1024" s="99" t="s">
        <v>555</v>
      </c>
      <c r="D1024" s="98">
        <v>95</v>
      </c>
      <c r="E1024" s="99" t="s">
        <v>128</v>
      </c>
      <c r="F1024" s="98">
        <v>273</v>
      </c>
      <c r="G1024" s="99" t="s">
        <v>306</v>
      </c>
      <c r="H1024" s="100">
        <v>1</v>
      </c>
      <c r="I1024" s="101"/>
      <c r="J1024" s="102">
        <v>13208</v>
      </c>
      <c r="K1024" s="102">
        <v>5462</v>
      </c>
      <c r="L1024" s="102">
        <v>0</v>
      </c>
      <c r="M1024" s="102">
        <v>1188</v>
      </c>
      <c r="N1024" s="103">
        <v>19858</v>
      </c>
      <c r="O1024" s="104"/>
      <c r="P1024" s="105"/>
      <c r="Q1024" s="105"/>
      <c r="S1024" s="135"/>
      <c r="U1024" s="136"/>
    </row>
    <row r="1025" spans="1:21" ht="15" x14ac:dyDescent="0.25">
      <c r="A1025" s="97">
        <v>3509</v>
      </c>
      <c r="B1025" s="98">
        <v>3509095292</v>
      </c>
      <c r="C1025" s="99" t="s">
        <v>555</v>
      </c>
      <c r="D1025" s="98">
        <v>95</v>
      </c>
      <c r="E1025" s="99" t="s">
        <v>128</v>
      </c>
      <c r="F1025" s="98">
        <v>292</v>
      </c>
      <c r="G1025" s="99" t="s">
        <v>325</v>
      </c>
      <c r="H1025" s="100">
        <v>4</v>
      </c>
      <c r="I1025" s="101"/>
      <c r="J1025" s="102">
        <v>17955</v>
      </c>
      <c r="K1025" s="102">
        <v>4172</v>
      </c>
      <c r="L1025" s="102">
        <v>0</v>
      </c>
      <c r="M1025" s="102">
        <v>1188</v>
      </c>
      <c r="N1025" s="103">
        <v>23315</v>
      </c>
      <c r="O1025" s="104"/>
      <c r="P1025" s="105"/>
      <c r="Q1025" s="105"/>
      <c r="S1025" s="135"/>
      <c r="U1025" s="136"/>
    </row>
    <row r="1026" spans="1:21" ht="15" x14ac:dyDescent="0.25">
      <c r="A1026" s="97">
        <v>3509</v>
      </c>
      <c r="B1026" s="98">
        <v>3509095293</v>
      </c>
      <c r="C1026" s="99" t="s">
        <v>555</v>
      </c>
      <c r="D1026" s="98">
        <v>95</v>
      </c>
      <c r="E1026" s="99" t="s">
        <v>128</v>
      </c>
      <c r="F1026" s="98">
        <v>293</v>
      </c>
      <c r="G1026" s="99" t="s">
        <v>326</v>
      </c>
      <c r="H1026" s="100">
        <v>2.76</v>
      </c>
      <c r="I1026" s="101"/>
      <c r="J1026" s="102">
        <v>19729</v>
      </c>
      <c r="K1026" s="102">
        <v>310</v>
      </c>
      <c r="L1026" s="102">
        <v>0</v>
      </c>
      <c r="M1026" s="102">
        <v>1188</v>
      </c>
      <c r="N1026" s="103">
        <v>21227</v>
      </c>
      <c r="O1026" s="104"/>
      <c r="P1026" s="105"/>
      <c r="Q1026" s="105"/>
      <c r="S1026" s="135"/>
      <c r="U1026" s="136"/>
    </row>
    <row r="1027" spans="1:21" ht="15" x14ac:dyDescent="0.25">
      <c r="A1027" s="97">
        <v>3509</v>
      </c>
      <c r="B1027" s="98">
        <v>3509095331</v>
      </c>
      <c r="C1027" s="99" t="s">
        <v>555</v>
      </c>
      <c r="D1027" s="98">
        <v>95</v>
      </c>
      <c r="E1027" s="99" t="s">
        <v>128</v>
      </c>
      <c r="F1027" s="98">
        <v>331</v>
      </c>
      <c r="G1027" s="99" t="s">
        <v>364</v>
      </c>
      <c r="H1027" s="100">
        <v>2.1</v>
      </c>
      <c r="I1027" s="101"/>
      <c r="J1027" s="102">
        <v>16498</v>
      </c>
      <c r="K1027" s="102">
        <v>2823</v>
      </c>
      <c r="L1027" s="102">
        <v>0</v>
      </c>
      <c r="M1027" s="102">
        <v>1188</v>
      </c>
      <c r="N1027" s="103">
        <v>20509</v>
      </c>
      <c r="O1027" s="104"/>
      <c r="P1027" s="105"/>
      <c r="Q1027" s="105"/>
      <c r="S1027" s="135"/>
      <c r="U1027" s="136"/>
    </row>
    <row r="1028" spans="1:21" ht="15" x14ac:dyDescent="0.25">
      <c r="A1028" s="97">
        <v>3509</v>
      </c>
      <c r="B1028" s="98">
        <v>3509095763</v>
      </c>
      <c r="C1028" s="99" t="s">
        <v>555</v>
      </c>
      <c r="D1028" s="98">
        <v>95</v>
      </c>
      <c r="E1028" s="99" t="s">
        <v>128</v>
      </c>
      <c r="F1028" s="98">
        <v>763</v>
      </c>
      <c r="G1028" s="99" t="s">
        <v>435</v>
      </c>
      <c r="H1028" s="100">
        <v>1</v>
      </c>
      <c r="I1028" s="101"/>
      <c r="J1028" s="102">
        <v>14812</v>
      </c>
      <c r="K1028" s="102">
        <v>3824</v>
      </c>
      <c r="L1028" s="102">
        <v>0</v>
      </c>
      <c r="M1028" s="102">
        <v>1188</v>
      </c>
      <c r="N1028" s="103">
        <v>19824</v>
      </c>
      <c r="O1028" s="104"/>
      <c r="P1028" s="105"/>
      <c r="Q1028" s="105"/>
      <c r="S1028" s="135"/>
      <c r="U1028" s="136"/>
    </row>
    <row r="1029" spans="1:21" ht="15" x14ac:dyDescent="0.25">
      <c r="A1029" s="97">
        <v>3510</v>
      </c>
      <c r="B1029" s="98">
        <v>3510281005</v>
      </c>
      <c r="C1029" s="99" t="s">
        <v>556</v>
      </c>
      <c r="D1029" s="98">
        <v>281</v>
      </c>
      <c r="E1029" s="99" t="s">
        <v>314</v>
      </c>
      <c r="F1029" s="98">
        <v>5</v>
      </c>
      <c r="G1029" s="99" t="s">
        <v>38</v>
      </c>
      <c r="H1029" s="100">
        <v>5</v>
      </c>
      <c r="I1029" s="101"/>
      <c r="J1029" s="102">
        <v>17314</v>
      </c>
      <c r="K1029" s="102">
        <v>6110</v>
      </c>
      <c r="L1029" s="102">
        <v>0</v>
      </c>
      <c r="M1029" s="102">
        <v>1188</v>
      </c>
      <c r="N1029" s="103">
        <v>24612</v>
      </c>
      <c r="O1029" s="104"/>
      <c r="P1029" s="105"/>
      <c r="Q1029" s="105"/>
      <c r="S1029" s="135"/>
      <c r="U1029" s="136"/>
    </row>
    <row r="1030" spans="1:21" ht="15" x14ac:dyDescent="0.25">
      <c r="A1030" s="97">
        <v>3510</v>
      </c>
      <c r="B1030" s="98">
        <v>3510281061</v>
      </c>
      <c r="C1030" s="99" t="s">
        <v>556</v>
      </c>
      <c r="D1030" s="98">
        <v>281</v>
      </c>
      <c r="E1030" s="99" t="s">
        <v>314</v>
      </c>
      <c r="F1030" s="98">
        <v>61</v>
      </c>
      <c r="G1030" s="99" t="s">
        <v>94</v>
      </c>
      <c r="H1030" s="100">
        <v>5</v>
      </c>
      <c r="I1030" s="101"/>
      <c r="J1030" s="102">
        <v>14770</v>
      </c>
      <c r="K1030" s="102">
        <v>1236</v>
      </c>
      <c r="L1030" s="102">
        <v>0</v>
      </c>
      <c r="M1030" s="102">
        <v>1188</v>
      </c>
      <c r="N1030" s="103">
        <v>17194</v>
      </c>
      <c r="O1030" s="104"/>
      <c r="P1030" s="105"/>
      <c r="Q1030" s="105"/>
      <c r="S1030" s="135"/>
      <c r="U1030" s="136"/>
    </row>
    <row r="1031" spans="1:21" ht="15" x14ac:dyDescent="0.25">
      <c r="A1031" s="97">
        <v>3510</v>
      </c>
      <c r="B1031" s="98">
        <v>3510281137</v>
      </c>
      <c r="C1031" s="99" t="s">
        <v>556</v>
      </c>
      <c r="D1031" s="98">
        <v>281</v>
      </c>
      <c r="E1031" s="99" t="s">
        <v>314</v>
      </c>
      <c r="F1031" s="98">
        <v>137</v>
      </c>
      <c r="G1031" s="99" t="s">
        <v>170</v>
      </c>
      <c r="H1031" s="100">
        <v>0.55000000000000004</v>
      </c>
      <c r="I1031" s="101"/>
      <c r="J1031" s="102">
        <v>19551</v>
      </c>
      <c r="K1031" s="102">
        <v>342</v>
      </c>
      <c r="L1031" s="102">
        <v>0</v>
      </c>
      <c r="M1031" s="102">
        <v>1188</v>
      </c>
      <c r="N1031" s="103">
        <v>21081</v>
      </c>
      <c r="O1031" s="104"/>
      <c r="P1031" s="105"/>
      <c r="Q1031" s="105"/>
      <c r="S1031" s="135"/>
      <c r="U1031" s="136"/>
    </row>
    <row r="1032" spans="1:21" ht="15" x14ac:dyDescent="0.25">
      <c r="A1032" s="97">
        <v>3510</v>
      </c>
      <c r="B1032" s="98">
        <v>3510281278</v>
      </c>
      <c r="C1032" s="99" t="s">
        <v>556</v>
      </c>
      <c r="D1032" s="98">
        <v>281</v>
      </c>
      <c r="E1032" s="99" t="s">
        <v>314</v>
      </c>
      <c r="F1032" s="98">
        <v>278</v>
      </c>
      <c r="G1032" s="99" t="s">
        <v>311</v>
      </c>
      <c r="H1032" s="100">
        <v>2</v>
      </c>
      <c r="I1032" s="101"/>
      <c r="J1032" s="102">
        <v>19692</v>
      </c>
      <c r="K1032" s="102">
        <v>4540</v>
      </c>
      <c r="L1032" s="102">
        <v>0</v>
      </c>
      <c r="M1032" s="102">
        <v>1188</v>
      </c>
      <c r="N1032" s="103">
        <v>25420</v>
      </c>
      <c r="O1032" s="104"/>
      <c r="P1032" s="105"/>
      <c r="Q1032" s="105"/>
      <c r="S1032" s="135"/>
      <c r="U1032" s="136"/>
    </row>
    <row r="1033" spans="1:21" ht="15" x14ac:dyDescent="0.25">
      <c r="A1033" s="97">
        <v>3510</v>
      </c>
      <c r="B1033" s="98">
        <v>3510281281</v>
      </c>
      <c r="C1033" s="99" t="s">
        <v>556</v>
      </c>
      <c r="D1033" s="98">
        <v>281</v>
      </c>
      <c r="E1033" s="99" t="s">
        <v>314</v>
      </c>
      <c r="F1033" s="98">
        <v>281</v>
      </c>
      <c r="G1033" s="99" t="s">
        <v>314</v>
      </c>
      <c r="H1033" s="100">
        <v>466.28999999999996</v>
      </c>
      <c r="I1033" s="101"/>
      <c r="J1033" s="102">
        <v>17960</v>
      </c>
      <c r="K1033" s="102">
        <v>31</v>
      </c>
      <c r="L1033" s="102">
        <v>0</v>
      </c>
      <c r="M1033" s="102">
        <v>1188</v>
      </c>
      <c r="N1033" s="103">
        <v>19179</v>
      </c>
      <c r="O1033" s="104"/>
      <c r="P1033" s="105"/>
      <c r="Q1033" s="105"/>
      <c r="S1033" s="135"/>
      <c r="U1033" s="136"/>
    </row>
    <row r="1034" spans="1:21" ht="15" x14ac:dyDescent="0.25">
      <c r="A1034" s="97">
        <v>3510</v>
      </c>
      <c r="B1034" s="98">
        <v>3510281332</v>
      </c>
      <c r="C1034" s="99" t="s">
        <v>556</v>
      </c>
      <c r="D1034" s="98">
        <v>281</v>
      </c>
      <c r="E1034" s="99" t="s">
        <v>314</v>
      </c>
      <c r="F1034" s="98">
        <v>332</v>
      </c>
      <c r="G1034" s="99" t="s">
        <v>365</v>
      </c>
      <c r="H1034" s="100">
        <v>5.25</v>
      </c>
      <c r="I1034" s="101"/>
      <c r="J1034" s="102">
        <v>18076</v>
      </c>
      <c r="K1034" s="102">
        <v>893</v>
      </c>
      <c r="L1034" s="102">
        <v>0</v>
      </c>
      <c r="M1034" s="102">
        <v>1188</v>
      </c>
      <c r="N1034" s="103">
        <v>20157</v>
      </c>
      <c r="O1034" s="104"/>
      <c r="P1034" s="105"/>
      <c r="Q1034" s="105"/>
      <c r="S1034" s="135"/>
      <c r="U1034" s="136"/>
    </row>
    <row r="1035" spans="1:21" ht="15" x14ac:dyDescent="0.25">
      <c r="A1035" s="97">
        <v>3510</v>
      </c>
      <c r="B1035" s="98">
        <v>3510281672</v>
      </c>
      <c r="C1035" s="99" t="s">
        <v>556</v>
      </c>
      <c r="D1035" s="98">
        <v>281</v>
      </c>
      <c r="E1035" s="99" t="s">
        <v>314</v>
      </c>
      <c r="F1035" s="98">
        <v>672</v>
      </c>
      <c r="G1035" s="99" t="s">
        <v>408</v>
      </c>
      <c r="H1035" s="100">
        <v>1</v>
      </c>
      <c r="I1035" s="101"/>
      <c r="J1035" s="102">
        <v>17828</v>
      </c>
      <c r="K1035" s="102">
        <v>3716</v>
      </c>
      <c r="L1035" s="102">
        <v>0</v>
      </c>
      <c r="M1035" s="102">
        <v>1188</v>
      </c>
      <c r="N1035" s="103">
        <v>22732</v>
      </c>
      <c r="O1035" s="104"/>
      <c r="P1035" s="105"/>
      <c r="Q1035" s="105"/>
      <c r="S1035" s="135"/>
      <c r="U1035" s="136"/>
    </row>
    <row r="1036" spans="1:21" ht="15" x14ac:dyDescent="0.25">
      <c r="A1036" s="97">
        <v>3513</v>
      </c>
      <c r="B1036" s="98">
        <v>3513044016</v>
      </c>
      <c r="C1036" s="99" t="s">
        <v>557</v>
      </c>
      <c r="D1036" s="98">
        <v>44</v>
      </c>
      <c r="E1036" s="99" t="s">
        <v>77</v>
      </c>
      <c r="F1036" s="98">
        <v>16</v>
      </c>
      <c r="G1036" s="99" t="s">
        <v>49</v>
      </c>
      <c r="H1036" s="100">
        <v>0.28999999999999998</v>
      </c>
      <c r="I1036" s="101"/>
      <c r="J1036" s="102">
        <v>18842</v>
      </c>
      <c r="K1036" s="102">
        <v>432</v>
      </c>
      <c r="L1036" s="102">
        <v>0</v>
      </c>
      <c r="M1036" s="102">
        <v>1188</v>
      </c>
      <c r="N1036" s="103">
        <v>20462</v>
      </c>
      <c r="O1036" s="104"/>
      <c r="P1036" s="105"/>
      <c r="Q1036" s="105"/>
      <c r="S1036" s="135"/>
      <c r="U1036" s="136"/>
    </row>
    <row r="1037" spans="1:21" ht="15" x14ac:dyDescent="0.25">
      <c r="A1037" s="97">
        <v>3513</v>
      </c>
      <c r="B1037" s="98">
        <v>3513044018</v>
      </c>
      <c r="C1037" s="99" t="s">
        <v>557</v>
      </c>
      <c r="D1037" s="98">
        <v>44</v>
      </c>
      <c r="E1037" s="99" t="s">
        <v>77</v>
      </c>
      <c r="F1037" s="98">
        <v>18</v>
      </c>
      <c r="G1037" s="99" t="s">
        <v>51</v>
      </c>
      <c r="H1037" s="100">
        <v>2</v>
      </c>
      <c r="I1037" s="101"/>
      <c r="J1037" s="102">
        <v>19285</v>
      </c>
      <c r="K1037" s="102">
        <v>9197</v>
      </c>
      <c r="L1037" s="102">
        <v>0</v>
      </c>
      <c r="M1037" s="102">
        <v>1188</v>
      </c>
      <c r="N1037" s="103">
        <v>29670</v>
      </c>
      <c r="O1037" s="104"/>
      <c r="P1037" s="105"/>
      <c r="Q1037" s="105"/>
      <c r="S1037" s="135"/>
      <c r="U1037" s="136"/>
    </row>
    <row r="1038" spans="1:21" ht="15" x14ac:dyDescent="0.25">
      <c r="A1038" s="97">
        <v>3513</v>
      </c>
      <c r="B1038" s="98">
        <v>3513044035</v>
      </c>
      <c r="C1038" s="99" t="s">
        <v>557</v>
      </c>
      <c r="D1038" s="98">
        <v>44</v>
      </c>
      <c r="E1038" s="99" t="s">
        <v>77</v>
      </c>
      <c r="F1038" s="98">
        <v>35</v>
      </c>
      <c r="G1038" s="99" t="s">
        <v>68</v>
      </c>
      <c r="H1038" s="100">
        <v>1.6400000000000001</v>
      </c>
      <c r="I1038" s="101"/>
      <c r="J1038" s="102">
        <v>20404</v>
      </c>
      <c r="K1038" s="102">
        <v>7849</v>
      </c>
      <c r="L1038" s="102">
        <v>0</v>
      </c>
      <c r="M1038" s="102">
        <v>1188</v>
      </c>
      <c r="N1038" s="103">
        <v>29441</v>
      </c>
      <c r="O1038" s="104"/>
      <c r="P1038" s="105"/>
      <c r="Q1038" s="105"/>
      <c r="S1038" s="135"/>
      <c r="U1038" s="136"/>
    </row>
    <row r="1039" spans="1:21" ht="15" x14ac:dyDescent="0.25">
      <c r="A1039" s="97">
        <v>3513</v>
      </c>
      <c r="B1039" s="98">
        <v>3513044044</v>
      </c>
      <c r="C1039" s="99" t="s">
        <v>557</v>
      </c>
      <c r="D1039" s="98">
        <v>44</v>
      </c>
      <c r="E1039" s="99" t="s">
        <v>77</v>
      </c>
      <c r="F1039" s="98">
        <v>44</v>
      </c>
      <c r="G1039" s="99" t="s">
        <v>77</v>
      </c>
      <c r="H1039" s="100">
        <v>631.17000000000007</v>
      </c>
      <c r="I1039" s="101"/>
      <c r="J1039" s="102">
        <v>17354</v>
      </c>
      <c r="K1039" s="102">
        <v>0</v>
      </c>
      <c r="L1039" s="102">
        <v>0</v>
      </c>
      <c r="M1039" s="102">
        <v>1188</v>
      </c>
      <c r="N1039" s="103">
        <v>18542</v>
      </c>
      <c r="O1039" s="104"/>
      <c r="P1039" s="105"/>
      <c r="Q1039" s="105"/>
      <c r="S1039" s="135"/>
      <c r="U1039" s="136"/>
    </row>
    <row r="1040" spans="1:21" ht="15" x14ac:dyDescent="0.25">
      <c r="A1040" s="97">
        <v>3513</v>
      </c>
      <c r="B1040" s="98">
        <v>3513044050</v>
      </c>
      <c r="C1040" s="99" t="s">
        <v>557</v>
      </c>
      <c r="D1040" s="98">
        <v>44</v>
      </c>
      <c r="E1040" s="99" t="s">
        <v>77</v>
      </c>
      <c r="F1040" s="98">
        <v>50</v>
      </c>
      <c r="G1040" s="99" t="s">
        <v>83</v>
      </c>
      <c r="H1040" s="100">
        <v>1</v>
      </c>
      <c r="I1040" s="101"/>
      <c r="J1040" s="102">
        <v>15266</v>
      </c>
      <c r="K1040" s="102">
        <v>6668</v>
      </c>
      <c r="L1040" s="102">
        <v>0</v>
      </c>
      <c r="M1040" s="102">
        <v>1188</v>
      </c>
      <c r="N1040" s="103">
        <v>23122</v>
      </c>
      <c r="O1040" s="104"/>
      <c r="P1040" s="105"/>
      <c r="Q1040" s="105"/>
      <c r="S1040" s="135"/>
      <c r="U1040" s="136"/>
    </row>
    <row r="1041" spans="1:21" ht="15" x14ac:dyDescent="0.25">
      <c r="A1041" s="97">
        <v>3513</v>
      </c>
      <c r="B1041" s="98">
        <v>3513044083</v>
      </c>
      <c r="C1041" s="99" t="s">
        <v>557</v>
      </c>
      <c r="D1041" s="98">
        <v>44</v>
      </c>
      <c r="E1041" s="99" t="s">
        <v>77</v>
      </c>
      <c r="F1041" s="98">
        <v>83</v>
      </c>
      <c r="G1041" s="99" t="s">
        <v>116</v>
      </c>
      <c r="H1041" s="100">
        <v>2</v>
      </c>
      <c r="I1041" s="101"/>
      <c r="J1041" s="102">
        <v>17232</v>
      </c>
      <c r="K1041" s="102">
        <v>2528</v>
      </c>
      <c r="L1041" s="102">
        <v>0</v>
      </c>
      <c r="M1041" s="102">
        <v>1188</v>
      </c>
      <c r="N1041" s="103">
        <v>20948</v>
      </c>
      <c r="O1041" s="104"/>
      <c r="P1041" s="105"/>
      <c r="Q1041" s="105"/>
      <c r="S1041" s="135"/>
      <c r="U1041" s="136"/>
    </row>
    <row r="1042" spans="1:21" ht="15" x14ac:dyDescent="0.25">
      <c r="A1042" s="97">
        <v>3513</v>
      </c>
      <c r="B1042" s="98">
        <v>3513044095</v>
      </c>
      <c r="C1042" s="99" t="s">
        <v>557</v>
      </c>
      <c r="D1042" s="98">
        <v>44</v>
      </c>
      <c r="E1042" s="99" t="s">
        <v>77</v>
      </c>
      <c r="F1042" s="98">
        <v>95</v>
      </c>
      <c r="G1042" s="99" t="s">
        <v>128</v>
      </c>
      <c r="H1042" s="100">
        <v>1.01</v>
      </c>
      <c r="I1042" s="101"/>
      <c r="J1042" s="102">
        <v>24301</v>
      </c>
      <c r="K1042" s="102">
        <v>350</v>
      </c>
      <c r="L1042" s="102">
        <v>0</v>
      </c>
      <c r="M1042" s="102">
        <v>1188</v>
      </c>
      <c r="N1042" s="103">
        <v>25839</v>
      </c>
      <c r="O1042" s="104"/>
      <c r="P1042" s="105"/>
      <c r="Q1042" s="105"/>
      <c r="S1042" s="135"/>
      <c r="U1042" s="136"/>
    </row>
    <row r="1043" spans="1:21" ht="15" x14ac:dyDescent="0.25">
      <c r="A1043" s="97">
        <v>3513</v>
      </c>
      <c r="B1043" s="98">
        <v>3513044182</v>
      </c>
      <c r="C1043" s="99" t="s">
        <v>557</v>
      </c>
      <c r="D1043" s="98">
        <v>44</v>
      </c>
      <c r="E1043" s="99" t="s">
        <v>77</v>
      </c>
      <c r="F1043" s="98">
        <v>182</v>
      </c>
      <c r="G1043" s="99" t="s">
        <v>215</v>
      </c>
      <c r="H1043" s="100">
        <v>1</v>
      </c>
      <c r="I1043" s="101"/>
      <c r="J1043" s="102">
        <v>14665</v>
      </c>
      <c r="K1043" s="102">
        <v>2690</v>
      </c>
      <c r="L1043" s="102">
        <v>0</v>
      </c>
      <c r="M1043" s="102">
        <v>1188</v>
      </c>
      <c r="N1043" s="103">
        <v>18543</v>
      </c>
      <c r="O1043" s="104"/>
      <c r="P1043" s="105"/>
      <c r="Q1043" s="105"/>
      <c r="S1043" s="135"/>
      <c r="U1043" s="136"/>
    </row>
    <row r="1044" spans="1:21" ht="15" x14ac:dyDescent="0.25">
      <c r="A1044" s="97">
        <v>3513</v>
      </c>
      <c r="B1044" s="98">
        <v>3513044185</v>
      </c>
      <c r="C1044" s="99" t="s">
        <v>557</v>
      </c>
      <c r="D1044" s="98">
        <v>44</v>
      </c>
      <c r="E1044" s="99" t="s">
        <v>77</v>
      </c>
      <c r="F1044" s="98">
        <v>185</v>
      </c>
      <c r="G1044" s="99" t="s">
        <v>218</v>
      </c>
      <c r="H1044" s="100">
        <v>0.69</v>
      </c>
      <c r="I1044" s="101"/>
      <c r="J1044" s="102">
        <v>16936</v>
      </c>
      <c r="K1044" s="102">
        <v>2633</v>
      </c>
      <c r="L1044" s="102">
        <v>0</v>
      </c>
      <c r="M1044" s="102">
        <v>1188</v>
      </c>
      <c r="N1044" s="103">
        <v>20757</v>
      </c>
      <c r="O1044" s="104"/>
      <c r="P1044" s="105"/>
      <c r="Q1044" s="105"/>
      <c r="S1044" s="135"/>
      <c r="U1044" s="136"/>
    </row>
    <row r="1045" spans="1:21" ht="15" x14ac:dyDescent="0.25">
      <c r="A1045" s="97">
        <v>3513</v>
      </c>
      <c r="B1045" s="98">
        <v>3513044212</v>
      </c>
      <c r="C1045" s="99" t="s">
        <v>557</v>
      </c>
      <c r="D1045" s="98">
        <v>44</v>
      </c>
      <c r="E1045" s="99" t="s">
        <v>77</v>
      </c>
      <c r="F1045" s="98">
        <v>212</v>
      </c>
      <c r="G1045" s="99" t="s">
        <v>245</v>
      </c>
      <c r="H1045" s="100">
        <v>0.71</v>
      </c>
      <c r="I1045" s="101"/>
      <c r="J1045" s="102">
        <v>13224</v>
      </c>
      <c r="K1045" s="102">
        <v>2488</v>
      </c>
      <c r="L1045" s="102">
        <v>0</v>
      </c>
      <c r="M1045" s="102">
        <v>1188</v>
      </c>
      <c r="N1045" s="103">
        <v>16900</v>
      </c>
      <c r="O1045" s="104"/>
      <c r="P1045" s="105"/>
      <c r="Q1045" s="105"/>
      <c r="S1045" s="135"/>
      <c r="U1045" s="136"/>
    </row>
    <row r="1046" spans="1:21" ht="15" x14ac:dyDescent="0.25">
      <c r="A1046" s="97">
        <v>3513</v>
      </c>
      <c r="B1046" s="98">
        <v>3513044218</v>
      </c>
      <c r="C1046" s="99" t="s">
        <v>557</v>
      </c>
      <c r="D1046" s="98">
        <v>44</v>
      </c>
      <c r="E1046" s="99" t="s">
        <v>77</v>
      </c>
      <c r="F1046" s="98">
        <v>218</v>
      </c>
      <c r="G1046" s="99" t="s">
        <v>251</v>
      </c>
      <c r="H1046" s="100">
        <v>1</v>
      </c>
      <c r="I1046" s="101"/>
      <c r="J1046" s="102">
        <v>15557</v>
      </c>
      <c r="K1046" s="102">
        <v>6343</v>
      </c>
      <c r="L1046" s="102">
        <v>0</v>
      </c>
      <c r="M1046" s="102">
        <v>1188</v>
      </c>
      <c r="N1046" s="103">
        <v>23088</v>
      </c>
      <c r="O1046" s="104"/>
      <c r="P1046" s="105"/>
      <c r="Q1046" s="105"/>
      <c r="S1046" s="135"/>
      <c r="U1046" s="136"/>
    </row>
    <row r="1047" spans="1:21" ht="15" x14ac:dyDescent="0.25">
      <c r="A1047" s="97">
        <v>3513</v>
      </c>
      <c r="B1047" s="98">
        <v>3513044243</v>
      </c>
      <c r="C1047" s="99" t="s">
        <v>557</v>
      </c>
      <c r="D1047" s="98">
        <v>44</v>
      </c>
      <c r="E1047" s="99" t="s">
        <v>77</v>
      </c>
      <c r="F1047" s="98">
        <v>243</v>
      </c>
      <c r="G1047" s="99" t="s">
        <v>276</v>
      </c>
      <c r="H1047" s="100">
        <v>2</v>
      </c>
      <c r="I1047" s="101"/>
      <c r="J1047" s="102">
        <v>18335</v>
      </c>
      <c r="K1047" s="102">
        <v>2543</v>
      </c>
      <c r="L1047" s="102">
        <v>0</v>
      </c>
      <c r="M1047" s="102">
        <v>1188</v>
      </c>
      <c r="N1047" s="103">
        <v>22066</v>
      </c>
      <c r="O1047" s="104"/>
      <c r="P1047" s="105"/>
      <c r="Q1047" s="105"/>
      <c r="S1047" s="135"/>
      <c r="U1047" s="136"/>
    </row>
    <row r="1048" spans="1:21" ht="15" x14ac:dyDescent="0.25">
      <c r="A1048" s="97">
        <v>3513</v>
      </c>
      <c r="B1048" s="98">
        <v>3513044244</v>
      </c>
      <c r="C1048" s="99" t="s">
        <v>557</v>
      </c>
      <c r="D1048" s="98">
        <v>44</v>
      </c>
      <c r="E1048" s="99" t="s">
        <v>77</v>
      </c>
      <c r="F1048" s="98">
        <v>244</v>
      </c>
      <c r="G1048" s="99" t="s">
        <v>277</v>
      </c>
      <c r="H1048" s="100">
        <v>32.67</v>
      </c>
      <c r="I1048" s="101"/>
      <c r="J1048" s="102">
        <v>16807</v>
      </c>
      <c r="K1048" s="102">
        <v>4063</v>
      </c>
      <c r="L1048" s="102">
        <v>0</v>
      </c>
      <c r="M1048" s="102">
        <v>1188</v>
      </c>
      <c r="N1048" s="103">
        <v>22058</v>
      </c>
      <c r="O1048" s="104"/>
      <c r="P1048" s="105"/>
      <c r="Q1048" s="105"/>
      <c r="S1048" s="135"/>
      <c r="U1048" s="136"/>
    </row>
    <row r="1049" spans="1:21" ht="15" x14ac:dyDescent="0.25">
      <c r="A1049" s="97">
        <v>3513</v>
      </c>
      <c r="B1049" s="98">
        <v>3513044285</v>
      </c>
      <c r="C1049" s="99" t="s">
        <v>557</v>
      </c>
      <c r="D1049" s="98">
        <v>44</v>
      </c>
      <c r="E1049" s="99" t="s">
        <v>77</v>
      </c>
      <c r="F1049" s="98">
        <v>285</v>
      </c>
      <c r="G1049" s="99" t="s">
        <v>318</v>
      </c>
      <c r="H1049" s="100">
        <v>2.4900000000000002</v>
      </c>
      <c r="I1049" s="101"/>
      <c r="J1049" s="102">
        <v>12565</v>
      </c>
      <c r="K1049" s="102">
        <v>2498</v>
      </c>
      <c r="L1049" s="102">
        <v>0</v>
      </c>
      <c r="M1049" s="102">
        <v>1188</v>
      </c>
      <c r="N1049" s="103">
        <v>16251</v>
      </c>
      <c r="O1049" s="104"/>
      <c r="P1049" s="105"/>
      <c r="Q1049" s="105"/>
      <c r="S1049" s="135"/>
      <c r="U1049" s="136"/>
    </row>
    <row r="1050" spans="1:21" ht="15" x14ac:dyDescent="0.25">
      <c r="A1050" s="97">
        <v>3513</v>
      </c>
      <c r="B1050" s="98">
        <v>3513044293</v>
      </c>
      <c r="C1050" s="99" t="s">
        <v>557</v>
      </c>
      <c r="D1050" s="98">
        <v>44</v>
      </c>
      <c r="E1050" s="99" t="s">
        <v>77</v>
      </c>
      <c r="F1050" s="98">
        <v>293</v>
      </c>
      <c r="G1050" s="99" t="s">
        <v>326</v>
      </c>
      <c r="H1050" s="100">
        <v>42.22</v>
      </c>
      <c r="I1050" s="101"/>
      <c r="J1050" s="102">
        <v>17813</v>
      </c>
      <c r="K1050" s="102">
        <v>280</v>
      </c>
      <c r="L1050" s="102">
        <v>0</v>
      </c>
      <c r="M1050" s="102">
        <v>1188</v>
      </c>
      <c r="N1050" s="103">
        <v>19281</v>
      </c>
      <c r="O1050" s="104"/>
      <c r="P1050" s="105"/>
      <c r="Q1050" s="105"/>
      <c r="S1050" s="135"/>
      <c r="U1050" s="136"/>
    </row>
    <row r="1051" spans="1:21" ht="15" x14ac:dyDescent="0.25">
      <c r="A1051" s="97">
        <v>3513</v>
      </c>
      <c r="B1051" s="98">
        <v>3513044323</v>
      </c>
      <c r="C1051" s="99" t="s">
        <v>557</v>
      </c>
      <c r="D1051" s="98">
        <v>44</v>
      </c>
      <c r="E1051" s="99" t="s">
        <v>77</v>
      </c>
      <c r="F1051" s="98">
        <v>323</v>
      </c>
      <c r="G1051" s="99" t="s">
        <v>356</v>
      </c>
      <c r="H1051" s="100">
        <v>1</v>
      </c>
      <c r="I1051" s="101"/>
      <c r="J1051" s="102">
        <v>17955</v>
      </c>
      <c r="K1051" s="102">
        <v>5074</v>
      </c>
      <c r="L1051" s="102">
        <v>0</v>
      </c>
      <c r="M1051" s="102">
        <v>1188</v>
      </c>
      <c r="N1051" s="103">
        <v>24217</v>
      </c>
      <c r="O1051" s="104"/>
      <c r="P1051" s="105"/>
      <c r="Q1051" s="105"/>
      <c r="S1051" s="135"/>
      <c r="U1051" s="136"/>
    </row>
    <row r="1052" spans="1:21" ht="15" x14ac:dyDescent="0.25">
      <c r="A1052" s="97">
        <v>3513</v>
      </c>
      <c r="B1052" s="98">
        <v>3513044336</v>
      </c>
      <c r="C1052" s="99" t="s">
        <v>557</v>
      </c>
      <c r="D1052" s="98">
        <v>44</v>
      </c>
      <c r="E1052" s="99" t="s">
        <v>77</v>
      </c>
      <c r="F1052" s="98">
        <v>336</v>
      </c>
      <c r="G1052" s="99" t="s">
        <v>369</v>
      </c>
      <c r="H1052" s="100">
        <v>0.36</v>
      </c>
      <c r="I1052" s="101"/>
      <c r="J1052" s="102">
        <v>15747</v>
      </c>
      <c r="K1052" s="102">
        <v>3626</v>
      </c>
      <c r="L1052" s="102">
        <v>0</v>
      </c>
      <c r="M1052" s="102">
        <v>1188</v>
      </c>
      <c r="N1052" s="103">
        <v>20561</v>
      </c>
      <c r="O1052" s="104"/>
      <c r="P1052" s="105"/>
      <c r="Q1052" s="105"/>
      <c r="S1052" s="135"/>
      <c r="U1052" s="136"/>
    </row>
    <row r="1053" spans="1:21" ht="15" x14ac:dyDescent="0.25">
      <c r="A1053" s="97">
        <v>3513</v>
      </c>
      <c r="B1053" s="98">
        <v>3513044625</v>
      </c>
      <c r="C1053" s="99" t="s">
        <v>557</v>
      </c>
      <c r="D1053" s="98">
        <v>44</v>
      </c>
      <c r="E1053" s="99" t="s">
        <v>77</v>
      </c>
      <c r="F1053" s="98">
        <v>625</v>
      </c>
      <c r="G1053" s="99" t="s">
        <v>396</v>
      </c>
      <c r="H1053" s="100">
        <v>8</v>
      </c>
      <c r="I1053" s="101"/>
      <c r="J1053" s="102">
        <v>11666</v>
      </c>
      <c r="K1053" s="102">
        <v>578</v>
      </c>
      <c r="L1053" s="102">
        <v>0</v>
      </c>
      <c r="M1053" s="102">
        <v>1188</v>
      </c>
      <c r="N1053" s="103">
        <v>13432</v>
      </c>
      <c r="O1053" s="104"/>
      <c r="P1053" s="105"/>
      <c r="Q1053" s="105"/>
      <c r="S1053" s="135"/>
      <c r="U1053" s="136"/>
    </row>
    <row r="1054" spans="1:21" ht="15" x14ac:dyDescent="0.25">
      <c r="A1054" s="97">
        <v>3513</v>
      </c>
      <c r="B1054" s="98">
        <v>3513044780</v>
      </c>
      <c r="C1054" s="99" t="s">
        <v>557</v>
      </c>
      <c r="D1054" s="98">
        <v>44</v>
      </c>
      <c r="E1054" s="99" t="s">
        <v>77</v>
      </c>
      <c r="F1054" s="98">
        <v>780</v>
      </c>
      <c r="G1054" s="99" t="s">
        <v>444</v>
      </c>
      <c r="H1054" s="100">
        <v>3</v>
      </c>
      <c r="I1054" s="101"/>
      <c r="J1054" s="102">
        <v>15419</v>
      </c>
      <c r="K1054" s="102">
        <v>2822</v>
      </c>
      <c r="L1054" s="102">
        <v>0</v>
      </c>
      <c r="M1054" s="102">
        <v>1188</v>
      </c>
      <c r="N1054" s="103">
        <v>19429</v>
      </c>
      <c r="O1054" s="104"/>
      <c r="P1054" s="105"/>
      <c r="Q1054" s="105"/>
      <c r="S1054" s="135"/>
      <c r="U1054" s="136"/>
    </row>
    <row r="1055" spans="1:21" ht="15" x14ac:dyDescent="0.25">
      <c r="A1055" s="97">
        <v>3514</v>
      </c>
      <c r="B1055" s="98">
        <v>3514281061</v>
      </c>
      <c r="C1055" s="99" t="s">
        <v>558</v>
      </c>
      <c r="D1055" s="98">
        <v>281</v>
      </c>
      <c r="E1055" s="99" t="s">
        <v>314</v>
      </c>
      <c r="F1055" s="98">
        <v>61</v>
      </c>
      <c r="G1055" s="99" t="s">
        <v>94</v>
      </c>
      <c r="H1055" s="100">
        <v>2.7199999999999998</v>
      </c>
      <c r="I1055" s="101"/>
      <c r="J1055" s="102">
        <v>17969</v>
      </c>
      <c r="K1055" s="102">
        <v>1504</v>
      </c>
      <c r="L1055" s="102">
        <v>0</v>
      </c>
      <c r="M1055" s="102">
        <v>1188</v>
      </c>
      <c r="N1055" s="103">
        <v>20661</v>
      </c>
      <c r="O1055" s="104"/>
      <c r="P1055" s="105"/>
      <c r="Q1055" s="105"/>
      <c r="S1055" s="135"/>
      <c r="U1055" s="136"/>
    </row>
    <row r="1056" spans="1:21" ht="15" x14ac:dyDescent="0.25">
      <c r="A1056" s="97">
        <v>3514</v>
      </c>
      <c r="B1056" s="98">
        <v>3514281137</v>
      </c>
      <c r="C1056" s="99" t="s">
        <v>558</v>
      </c>
      <c r="D1056" s="98">
        <v>281</v>
      </c>
      <c r="E1056" s="99" t="s">
        <v>314</v>
      </c>
      <c r="F1056" s="98">
        <v>137</v>
      </c>
      <c r="G1056" s="99" t="s">
        <v>170</v>
      </c>
      <c r="H1056" s="100">
        <v>5</v>
      </c>
      <c r="I1056" s="101"/>
      <c r="J1056" s="102">
        <v>20934</v>
      </c>
      <c r="K1056" s="102">
        <v>366</v>
      </c>
      <c r="L1056" s="102">
        <v>0</v>
      </c>
      <c r="M1056" s="102">
        <v>1188</v>
      </c>
      <c r="N1056" s="103">
        <v>22488</v>
      </c>
      <c r="O1056" s="104"/>
      <c r="P1056" s="105"/>
      <c r="Q1056" s="105"/>
      <c r="S1056" s="135"/>
      <c r="U1056" s="136"/>
    </row>
    <row r="1057" spans="1:21" ht="15" x14ac:dyDescent="0.25">
      <c r="A1057" s="97">
        <v>3514</v>
      </c>
      <c r="B1057" s="98">
        <v>3514281227</v>
      </c>
      <c r="C1057" s="99" t="s">
        <v>558</v>
      </c>
      <c r="D1057" s="98">
        <v>281</v>
      </c>
      <c r="E1057" s="99" t="s">
        <v>314</v>
      </c>
      <c r="F1057" s="98">
        <v>227</v>
      </c>
      <c r="G1057" s="99" t="s">
        <v>260</v>
      </c>
      <c r="H1057" s="100">
        <v>0.32</v>
      </c>
      <c r="I1057" s="101"/>
      <c r="J1057" s="102">
        <v>15976</v>
      </c>
      <c r="K1057" s="102">
        <v>3213</v>
      </c>
      <c r="L1057" s="102">
        <v>0</v>
      </c>
      <c r="M1057" s="102">
        <v>1188</v>
      </c>
      <c r="N1057" s="103">
        <v>20377</v>
      </c>
      <c r="O1057" s="104"/>
      <c r="P1057" s="105"/>
      <c r="Q1057" s="105"/>
      <c r="S1057" s="135"/>
      <c r="U1057" s="136"/>
    </row>
    <row r="1058" spans="1:21" ht="15" x14ac:dyDescent="0.25">
      <c r="A1058" s="97">
        <v>3514</v>
      </c>
      <c r="B1058" s="98">
        <v>3514281281</v>
      </c>
      <c r="C1058" s="99" t="s">
        <v>558</v>
      </c>
      <c r="D1058" s="98">
        <v>281</v>
      </c>
      <c r="E1058" s="99" t="s">
        <v>314</v>
      </c>
      <c r="F1058" s="98">
        <v>281</v>
      </c>
      <c r="G1058" s="99" t="s">
        <v>314</v>
      </c>
      <c r="H1058" s="100">
        <v>543.6099999999999</v>
      </c>
      <c r="I1058" s="101"/>
      <c r="J1058" s="102">
        <v>19627</v>
      </c>
      <c r="K1058" s="102">
        <v>34</v>
      </c>
      <c r="L1058" s="102">
        <v>0</v>
      </c>
      <c r="M1058" s="102">
        <v>1188</v>
      </c>
      <c r="N1058" s="103">
        <v>20849</v>
      </c>
      <c r="O1058" s="104"/>
      <c r="P1058" s="105"/>
      <c r="Q1058" s="105"/>
      <c r="S1058" s="135"/>
      <c r="U1058" s="136"/>
    </row>
    <row r="1059" spans="1:21" ht="15" x14ac:dyDescent="0.25">
      <c r="A1059" s="97">
        <v>3515</v>
      </c>
      <c r="B1059" s="98">
        <v>3515287024</v>
      </c>
      <c r="C1059" s="99" t="s">
        <v>559</v>
      </c>
      <c r="D1059" s="98">
        <v>287</v>
      </c>
      <c r="E1059" s="99" t="s">
        <v>320</v>
      </c>
      <c r="F1059" s="98">
        <v>24</v>
      </c>
      <c r="G1059" s="99" t="s">
        <v>57</v>
      </c>
      <c r="H1059" s="100">
        <v>0.39</v>
      </c>
      <c r="I1059" s="101"/>
      <c r="J1059" s="102">
        <v>13247</v>
      </c>
      <c r="K1059" s="102">
        <v>2847</v>
      </c>
      <c r="L1059" s="102">
        <v>0</v>
      </c>
      <c r="M1059" s="102">
        <v>1188</v>
      </c>
      <c r="N1059" s="103">
        <v>17282</v>
      </c>
      <c r="O1059" s="104"/>
      <c r="P1059" s="105"/>
      <c r="Q1059" s="105"/>
      <c r="S1059" s="135"/>
      <c r="U1059" s="136"/>
    </row>
    <row r="1060" spans="1:21" ht="15" x14ac:dyDescent="0.25">
      <c r="A1060" s="97">
        <v>3515</v>
      </c>
      <c r="B1060" s="98">
        <v>3515287043</v>
      </c>
      <c r="C1060" s="99" t="s">
        <v>559</v>
      </c>
      <c r="D1060" s="98">
        <v>287</v>
      </c>
      <c r="E1060" s="99" t="s">
        <v>320</v>
      </c>
      <c r="F1060" s="98">
        <v>43</v>
      </c>
      <c r="G1060" s="99" t="s">
        <v>76</v>
      </c>
      <c r="H1060" s="100">
        <v>6.46</v>
      </c>
      <c r="I1060" s="101"/>
      <c r="J1060" s="102">
        <v>12402</v>
      </c>
      <c r="K1060" s="102">
        <v>4077</v>
      </c>
      <c r="L1060" s="102">
        <v>0</v>
      </c>
      <c r="M1060" s="102">
        <v>1188</v>
      </c>
      <c r="N1060" s="103">
        <v>17667</v>
      </c>
      <c r="O1060" s="104"/>
      <c r="P1060" s="105"/>
      <c r="Q1060" s="105"/>
      <c r="S1060" s="135"/>
      <c r="U1060" s="136"/>
    </row>
    <row r="1061" spans="1:21" ht="15" x14ac:dyDescent="0.25">
      <c r="A1061" s="97">
        <v>3515</v>
      </c>
      <c r="B1061" s="98">
        <v>3515287045</v>
      </c>
      <c r="C1061" s="99" t="s">
        <v>559</v>
      </c>
      <c r="D1061" s="98">
        <v>287</v>
      </c>
      <c r="E1061" s="99" t="s">
        <v>320</v>
      </c>
      <c r="F1061" s="98">
        <v>45</v>
      </c>
      <c r="G1061" s="99" t="s">
        <v>78</v>
      </c>
      <c r="H1061" s="100">
        <v>2</v>
      </c>
      <c r="I1061" s="101"/>
      <c r="J1061" s="102">
        <v>11037</v>
      </c>
      <c r="K1061" s="102">
        <v>3794</v>
      </c>
      <c r="L1061" s="102">
        <v>0</v>
      </c>
      <c r="M1061" s="102">
        <v>1188</v>
      </c>
      <c r="N1061" s="103">
        <v>16019</v>
      </c>
      <c r="O1061" s="104"/>
      <c r="P1061" s="105"/>
      <c r="Q1061" s="105"/>
      <c r="S1061" s="135"/>
      <c r="U1061" s="136"/>
    </row>
    <row r="1062" spans="1:21" ht="15" x14ac:dyDescent="0.25">
      <c r="A1062" s="97">
        <v>3515</v>
      </c>
      <c r="B1062" s="98">
        <v>3515287151</v>
      </c>
      <c r="C1062" s="99" t="s">
        <v>559</v>
      </c>
      <c r="D1062" s="98">
        <v>287</v>
      </c>
      <c r="E1062" s="99" t="s">
        <v>320</v>
      </c>
      <c r="F1062" s="98">
        <v>151</v>
      </c>
      <c r="G1062" s="99" t="s">
        <v>184</v>
      </c>
      <c r="H1062" s="100">
        <v>1</v>
      </c>
      <c r="I1062" s="101"/>
      <c r="J1062" s="102">
        <v>10851</v>
      </c>
      <c r="K1062" s="102">
        <v>1291</v>
      </c>
      <c r="L1062" s="102">
        <v>0</v>
      </c>
      <c r="M1062" s="102">
        <v>1188</v>
      </c>
      <c r="N1062" s="103">
        <v>13330</v>
      </c>
      <c r="O1062" s="104"/>
      <c r="P1062" s="105"/>
      <c r="Q1062" s="105"/>
      <c r="S1062" s="135"/>
      <c r="U1062" s="136"/>
    </row>
    <row r="1063" spans="1:21" ht="15" x14ac:dyDescent="0.25">
      <c r="A1063" s="97">
        <v>3515</v>
      </c>
      <c r="B1063" s="98">
        <v>3515287191</v>
      </c>
      <c r="C1063" s="99" t="s">
        <v>559</v>
      </c>
      <c r="D1063" s="98">
        <v>287</v>
      </c>
      <c r="E1063" s="99" t="s">
        <v>320</v>
      </c>
      <c r="F1063" s="98">
        <v>191</v>
      </c>
      <c r="G1063" s="99" t="s">
        <v>224</v>
      </c>
      <c r="H1063" s="100">
        <v>26</v>
      </c>
      <c r="I1063" s="101"/>
      <c r="J1063" s="102">
        <v>12692</v>
      </c>
      <c r="K1063" s="102">
        <v>3190</v>
      </c>
      <c r="L1063" s="102">
        <v>0</v>
      </c>
      <c r="M1063" s="102">
        <v>1188</v>
      </c>
      <c r="N1063" s="103">
        <v>17070</v>
      </c>
      <c r="O1063" s="104"/>
      <c r="P1063" s="105"/>
      <c r="Q1063" s="105"/>
      <c r="S1063" s="135"/>
      <c r="U1063" s="136"/>
    </row>
    <row r="1064" spans="1:21" ht="15" x14ac:dyDescent="0.25">
      <c r="A1064" s="97">
        <v>3515</v>
      </c>
      <c r="B1064" s="98">
        <v>3515287215</v>
      </c>
      <c r="C1064" s="99" t="s">
        <v>559</v>
      </c>
      <c r="D1064" s="98">
        <v>287</v>
      </c>
      <c r="E1064" s="99" t="s">
        <v>320</v>
      </c>
      <c r="F1064" s="98">
        <v>215</v>
      </c>
      <c r="G1064" s="99" t="s">
        <v>248</v>
      </c>
      <c r="H1064" s="100">
        <v>15.31</v>
      </c>
      <c r="I1064" s="101"/>
      <c r="J1064" s="102">
        <v>13037</v>
      </c>
      <c r="K1064" s="102">
        <v>1960</v>
      </c>
      <c r="L1064" s="102">
        <v>0</v>
      </c>
      <c r="M1064" s="102">
        <v>1188</v>
      </c>
      <c r="N1064" s="103">
        <v>16185</v>
      </c>
      <c r="O1064" s="104"/>
      <c r="P1064" s="105"/>
      <c r="Q1064" s="105"/>
      <c r="S1064" s="135"/>
      <c r="U1064" s="136"/>
    </row>
    <row r="1065" spans="1:21" ht="15" x14ac:dyDescent="0.25">
      <c r="A1065" s="97">
        <v>3515</v>
      </c>
      <c r="B1065" s="98">
        <v>3515287226</v>
      </c>
      <c r="C1065" s="99" t="s">
        <v>559</v>
      </c>
      <c r="D1065" s="98">
        <v>287</v>
      </c>
      <c r="E1065" s="99" t="s">
        <v>320</v>
      </c>
      <c r="F1065" s="98">
        <v>226</v>
      </c>
      <c r="G1065" s="99" t="s">
        <v>259</v>
      </c>
      <c r="H1065" s="100">
        <v>1</v>
      </c>
      <c r="I1065" s="101"/>
      <c r="J1065" s="102">
        <v>17384</v>
      </c>
      <c r="K1065" s="102">
        <v>1241</v>
      </c>
      <c r="L1065" s="102">
        <v>0</v>
      </c>
      <c r="M1065" s="102">
        <v>1188</v>
      </c>
      <c r="N1065" s="103">
        <v>19813</v>
      </c>
      <c r="O1065" s="104"/>
      <c r="P1065" s="105"/>
      <c r="Q1065" s="105"/>
      <c r="S1065" s="135"/>
      <c r="U1065" s="136"/>
    </row>
    <row r="1066" spans="1:21" ht="15" x14ac:dyDescent="0.25">
      <c r="A1066" s="97">
        <v>3515</v>
      </c>
      <c r="B1066" s="98">
        <v>3515287227</v>
      </c>
      <c r="C1066" s="99" t="s">
        <v>559</v>
      </c>
      <c r="D1066" s="98">
        <v>287</v>
      </c>
      <c r="E1066" s="99" t="s">
        <v>320</v>
      </c>
      <c r="F1066" s="98">
        <v>227</v>
      </c>
      <c r="G1066" s="99" t="s">
        <v>260</v>
      </c>
      <c r="H1066" s="100">
        <v>21.49</v>
      </c>
      <c r="I1066" s="101"/>
      <c r="J1066" s="102">
        <v>14608</v>
      </c>
      <c r="K1066" s="102">
        <v>2938</v>
      </c>
      <c r="L1066" s="102">
        <v>0</v>
      </c>
      <c r="M1066" s="102">
        <v>1188</v>
      </c>
      <c r="N1066" s="103">
        <v>18734</v>
      </c>
      <c r="O1066" s="104"/>
      <c r="P1066" s="105"/>
      <c r="Q1066" s="105"/>
      <c r="S1066" s="135"/>
      <c r="U1066" s="136"/>
    </row>
    <row r="1067" spans="1:21" ht="15" x14ac:dyDescent="0.25">
      <c r="A1067" s="97">
        <v>3515</v>
      </c>
      <c r="B1067" s="98">
        <v>3515287277</v>
      </c>
      <c r="C1067" s="99" t="s">
        <v>559</v>
      </c>
      <c r="D1067" s="98">
        <v>287</v>
      </c>
      <c r="E1067" s="99" t="s">
        <v>320</v>
      </c>
      <c r="F1067" s="98">
        <v>277</v>
      </c>
      <c r="G1067" s="99" t="s">
        <v>310</v>
      </c>
      <c r="H1067" s="100">
        <v>165.56</v>
      </c>
      <c r="I1067" s="101"/>
      <c r="J1067" s="102">
        <v>16813</v>
      </c>
      <c r="K1067" s="102">
        <v>49</v>
      </c>
      <c r="L1067" s="102">
        <v>0</v>
      </c>
      <c r="M1067" s="102">
        <v>1188</v>
      </c>
      <c r="N1067" s="103">
        <v>18050</v>
      </c>
      <c r="O1067" s="104"/>
      <c r="P1067" s="105"/>
      <c r="Q1067" s="105"/>
      <c r="S1067" s="135"/>
      <c r="U1067" s="136"/>
    </row>
    <row r="1068" spans="1:21" ht="15" x14ac:dyDescent="0.25">
      <c r="A1068" s="126">
        <v>3515</v>
      </c>
      <c r="B1068" s="125">
        <v>3515287287</v>
      </c>
      <c r="C1068" s="127" t="s">
        <v>559</v>
      </c>
      <c r="D1068" s="125">
        <v>287</v>
      </c>
      <c r="E1068" s="125" t="s">
        <v>320</v>
      </c>
      <c r="F1068" s="125">
        <v>287</v>
      </c>
      <c r="G1068" s="127" t="s">
        <v>320</v>
      </c>
      <c r="H1068" s="100">
        <v>20.360000000000003</v>
      </c>
      <c r="I1068" s="108"/>
      <c r="J1068" s="102">
        <v>12688</v>
      </c>
      <c r="K1068" s="102">
        <v>3890</v>
      </c>
      <c r="L1068" s="102">
        <v>0</v>
      </c>
      <c r="M1068" s="102">
        <v>1188</v>
      </c>
      <c r="N1068" s="103">
        <v>17766</v>
      </c>
      <c r="O1068" s="52"/>
      <c r="P1068" s="105"/>
      <c r="Q1068" s="105"/>
      <c r="S1068" s="135"/>
      <c r="U1068" s="136"/>
    </row>
    <row r="1069" spans="1:21" ht="15" x14ac:dyDescent="0.25">
      <c r="A1069" s="110">
        <v>3515</v>
      </c>
      <c r="B1069" s="98">
        <v>3515287306</v>
      </c>
      <c r="C1069" s="99" t="s">
        <v>559</v>
      </c>
      <c r="D1069" s="98">
        <v>287</v>
      </c>
      <c r="E1069" s="99" t="s">
        <v>320</v>
      </c>
      <c r="F1069" s="99">
        <v>306</v>
      </c>
      <c r="G1069" s="99" t="s">
        <v>339</v>
      </c>
      <c r="H1069" s="100">
        <v>4</v>
      </c>
      <c r="I1069" s="108"/>
      <c r="J1069" s="102">
        <v>13892</v>
      </c>
      <c r="K1069" s="102">
        <v>5010</v>
      </c>
      <c r="L1069" s="102">
        <v>0</v>
      </c>
      <c r="M1069" s="102">
        <v>1188</v>
      </c>
      <c r="N1069" s="103">
        <v>20090</v>
      </c>
      <c r="O1069" s="104"/>
      <c r="P1069" s="105"/>
      <c r="Q1069" s="105"/>
      <c r="S1069" s="135"/>
      <c r="U1069" s="136"/>
    </row>
    <row r="1070" spans="1:21" ht="15" x14ac:dyDescent="0.25">
      <c r="A1070" s="110">
        <v>3515</v>
      </c>
      <c r="B1070" s="98">
        <v>3515287316</v>
      </c>
      <c r="C1070" s="99" t="s">
        <v>559</v>
      </c>
      <c r="D1070" s="98">
        <v>287</v>
      </c>
      <c r="E1070" s="99" t="s">
        <v>320</v>
      </c>
      <c r="F1070" s="99">
        <v>316</v>
      </c>
      <c r="G1070" s="99" t="s">
        <v>349</v>
      </c>
      <c r="H1070" s="100">
        <v>23.509999999999998</v>
      </c>
      <c r="I1070" s="108"/>
      <c r="J1070" s="102">
        <v>15583</v>
      </c>
      <c r="K1070" s="102">
        <v>595</v>
      </c>
      <c r="L1070" s="102">
        <v>0</v>
      </c>
      <c r="M1070" s="102">
        <v>1188</v>
      </c>
      <c r="N1070" s="103">
        <v>17366</v>
      </c>
      <c r="O1070" s="104"/>
      <c r="P1070" s="105"/>
      <c r="Q1070" s="105"/>
      <c r="S1070" s="135"/>
      <c r="U1070" s="136"/>
    </row>
    <row r="1071" spans="1:21" ht="15" x14ac:dyDescent="0.25">
      <c r="A1071" s="110">
        <v>3515</v>
      </c>
      <c r="B1071" s="98">
        <v>3515287348</v>
      </c>
      <c r="C1071" s="99" t="s">
        <v>559</v>
      </c>
      <c r="D1071" s="98">
        <v>287</v>
      </c>
      <c r="E1071" s="99" t="s">
        <v>320</v>
      </c>
      <c r="F1071" s="99">
        <v>348</v>
      </c>
      <c r="G1071" s="99" t="s">
        <v>381</v>
      </c>
      <c r="H1071" s="100">
        <v>1</v>
      </c>
      <c r="I1071" s="108"/>
      <c r="J1071" s="102">
        <v>18941</v>
      </c>
      <c r="K1071" s="102">
        <v>247</v>
      </c>
      <c r="L1071" s="102">
        <v>0</v>
      </c>
      <c r="M1071" s="102">
        <v>1188</v>
      </c>
      <c r="N1071" s="103">
        <v>20376</v>
      </c>
      <c r="O1071" s="104"/>
      <c r="P1071" s="105"/>
      <c r="Q1071" s="105"/>
      <c r="S1071" s="135"/>
      <c r="U1071" s="136"/>
    </row>
    <row r="1072" spans="1:21" ht="15" x14ac:dyDescent="0.25">
      <c r="A1072" s="110">
        <v>3515</v>
      </c>
      <c r="B1072" s="98">
        <v>3515287658</v>
      </c>
      <c r="C1072" s="99" t="s">
        <v>559</v>
      </c>
      <c r="D1072" s="98">
        <v>287</v>
      </c>
      <c r="E1072" s="99" t="s">
        <v>320</v>
      </c>
      <c r="F1072" s="99">
        <v>658</v>
      </c>
      <c r="G1072" s="99" t="s">
        <v>403</v>
      </c>
      <c r="H1072" s="100">
        <v>3</v>
      </c>
      <c r="I1072" s="108"/>
      <c r="J1072" s="102">
        <v>10851</v>
      </c>
      <c r="K1072" s="102">
        <v>1777</v>
      </c>
      <c r="L1072" s="102">
        <v>0</v>
      </c>
      <c r="M1072" s="102">
        <v>1188</v>
      </c>
      <c r="N1072" s="103">
        <v>13816</v>
      </c>
      <c r="O1072" s="104"/>
      <c r="P1072" s="105"/>
      <c r="Q1072" s="105"/>
      <c r="S1072" s="135"/>
      <c r="U1072" s="136"/>
    </row>
    <row r="1073" spans="1:21" ht="15" x14ac:dyDescent="0.25">
      <c r="A1073" s="110">
        <v>3515</v>
      </c>
      <c r="B1073" s="98">
        <v>3515287680</v>
      </c>
      <c r="C1073" s="99" t="s">
        <v>559</v>
      </c>
      <c r="D1073" s="98">
        <v>287</v>
      </c>
      <c r="E1073" s="99" t="s">
        <v>320</v>
      </c>
      <c r="F1073" s="99">
        <v>680</v>
      </c>
      <c r="G1073" s="99" t="s">
        <v>412</v>
      </c>
      <c r="H1073" s="100">
        <v>1</v>
      </c>
      <c r="I1073" s="108"/>
      <c r="J1073" s="102">
        <v>13250</v>
      </c>
      <c r="K1073" s="102">
        <v>3966</v>
      </c>
      <c r="L1073" s="102">
        <v>0</v>
      </c>
      <c r="M1073" s="102">
        <v>1188</v>
      </c>
      <c r="N1073" s="103">
        <v>18404</v>
      </c>
      <c r="O1073" s="104"/>
      <c r="P1073" s="105"/>
      <c r="Q1073" s="105"/>
      <c r="S1073" s="135"/>
      <c r="U1073" s="136"/>
    </row>
    <row r="1074" spans="1:21" ht="15" x14ac:dyDescent="0.25">
      <c r="A1074" s="110">
        <v>3515</v>
      </c>
      <c r="B1074" s="98">
        <v>3515287767</v>
      </c>
      <c r="C1074" s="99" t="s">
        <v>559</v>
      </c>
      <c r="D1074" s="98">
        <v>287</v>
      </c>
      <c r="E1074" s="99" t="s">
        <v>320</v>
      </c>
      <c r="F1074" s="99">
        <v>767</v>
      </c>
      <c r="G1074" s="99" t="s">
        <v>438</v>
      </c>
      <c r="H1074" s="100">
        <v>47.46</v>
      </c>
      <c r="I1074" s="108"/>
      <c r="J1074" s="102">
        <v>12657</v>
      </c>
      <c r="K1074" s="102">
        <v>896</v>
      </c>
      <c r="L1074" s="102">
        <v>0</v>
      </c>
      <c r="M1074" s="102">
        <v>1188</v>
      </c>
      <c r="N1074" s="103">
        <v>14741</v>
      </c>
      <c r="O1074" s="104"/>
      <c r="P1074" s="105"/>
      <c r="Q1074" s="105"/>
      <c r="S1074" s="135"/>
      <c r="U1074" s="136"/>
    </row>
    <row r="1075" spans="1:21" ht="15" x14ac:dyDescent="0.25">
      <c r="A1075" s="110">
        <v>3515</v>
      </c>
      <c r="B1075" s="98">
        <v>3515287770</v>
      </c>
      <c r="C1075" s="99" t="s">
        <v>559</v>
      </c>
      <c r="D1075" s="98">
        <v>287</v>
      </c>
      <c r="E1075" s="99" t="s">
        <v>320</v>
      </c>
      <c r="F1075" s="99">
        <v>770</v>
      </c>
      <c r="G1075" s="99" t="s">
        <v>439</v>
      </c>
      <c r="H1075" s="100">
        <v>5.3100000000000005</v>
      </c>
      <c r="I1075" s="108"/>
      <c r="J1075" s="102">
        <v>14033</v>
      </c>
      <c r="K1075" s="102">
        <v>1952</v>
      </c>
      <c r="L1075" s="102">
        <v>0</v>
      </c>
      <c r="M1075" s="102">
        <v>1188</v>
      </c>
      <c r="N1075" s="103">
        <v>17173</v>
      </c>
      <c r="O1075" s="104"/>
      <c r="P1075" s="105"/>
      <c r="Q1075" s="105"/>
      <c r="S1075" s="135"/>
      <c r="U1075" s="136"/>
    </row>
    <row r="1076" spans="1:21" ht="15" x14ac:dyDescent="0.25">
      <c r="A1076" s="110">
        <v>3515</v>
      </c>
      <c r="B1076" s="98">
        <v>3515287778</v>
      </c>
      <c r="C1076" s="99" t="s">
        <v>559</v>
      </c>
      <c r="D1076" s="98">
        <v>287</v>
      </c>
      <c r="E1076" s="99" t="s">
        <v>320</v>
      </c>
      <c r="F1076" s="99">
        <v>778</v>
      </c>
      <c r="G1076" s="99" t="s">
        <v>443</v>
      </c>
      <c r="H1076" s="100">
        <v>6.32</v>
      </c>
      <c r="I1076" s="108"/>
      <c r="J1076" s="102">
        <v>15466</v>
      </c>
      <c r="K1076" s="102">
        <v>2678</v>
      </c>
      <c r="L1076" s="102">
        <v>0</v>
      </c>
      <c r="M1076" s="102">
        <v>1188</v>
      </c>
      <c r="N1076" s="103">
        <v>19332</v>
      </c>
      <c r="O1076" s="104"/>
      <c r="P1076" s="105"/>
      <c r="Q1076" s="105"/>
      <c r="S1076" s="135"/>
      <c r="U1076" s="136"/>
    </row>
    <row r="1077" spans="1:21" ht="15" x14ac:dyDescent="0.25">
      <c r="A1077" s="110">
        <v>3517</v>
      </c>
      <c r="B1077" s="98">
        <v>3517239003</v>
      </c>
      <c r="C1077" s="99" t="s">
        <v>560</v>
      </c>
      <c r="D1077" s="98">
        <v>239</v>
      </c>
      <c r="E1077" s="99" t="s">
        <v>272</v>
      </c>
      <c r="F1077" s="99">
        <v>3</v>
      </c>
      <c r="G1077" s="99" t="s">
        <v>36</v>
      </c>
      <c r="H1077" s="100">
        <v>1</v>
      </c>
      <c r="I1077" s="108"/>
      <c r="J1077" s="102">
        <v>18945</v>
      </c>
      <c r="K1077" s="102">
        <v>1991</v>
      </c>
      <c r="L1077" s="102">
        <v>0</v>
      </c>
      <c r="M1077" s="102">
        <v>1188</v>
      </c>
      <c r="N1077" s="103">
        <v>22124</v>
      </c>
      <c r="O1077" s="104"/>
      <c r="P1077" s="105"/>
      <c r="Q1077" s="105"/>
      <c r="S1077" s="135"/>
      <c r="U1077" s="136"/>
    </row>
    <row r="1078" spans="1:21" ht="15" x14ac:dyDescent="0.25">
      <c r="A1078" s="110">
        <v>3517</v>
      </c>
      <c r="B1078" s="98">
        <v>3517239020</v>
      </c>
      <c r="C1078" s="99" t="s">
        <v>560</v>
      </c>
      <c r="D1078" s="98">
        <v>239</v>
      </c>
      <c r="E1078" s="99" t="s">
        <v>272</v>
      </c>
      <c r="F1078" s="99">
        <v>20</v>
      </c>
      <c r="G1078" s="99" t="s">
        <v>53</v>
      </c>
      <c r="H1078" s="100">
        <v>1.45</v>
      </c>
      <c r="I1078" s="108"/>
      <c r="J1078" s="102">
        <v>16751</v>
      </c>
      <c r="K1078" s="102">
        <v>3408</v>
      </c>
      <c r="L1078" s="102">
        <v>0</v>
      </c>
      <c r="M1078" s="102">
        <v>1188</v>
      </c>
      <c r="N1078" s="103">
        <v>21347</v>
      </c>
      <c r="O1078" s="104"/>
      <c r="P1078" s="105"/>
      <c r="Q1078" s="105"/>
      <c r="S1078" s="135"/>
      <c r="U1078" s="136"/>
    </row>
    <row r="1079" spans="1:21" ht="15" x14ac:dyDescent="0.25">
      <c r="A1079" s="110">
        <v>3517</v>
      </c>
      <c r="B1079" s="98">
        <v>3517239036</v>
      </c>
      <c r="C1079" s="99" t="s">
        <v>560</v>
      </c>
      <c r="D1079" s="98">
        <v>239</v>
      </c>
      <c r="E1079" s="99" t="s">
        <v>272</v>
      </c>
      <c r="F1079" s="99">
        <v>36</v>
      </c>
      <c r="G1079" s="99" t="s">
        <v>69</v>
      </c>
      <c r="H1079" s="100">
        <v>5.03</v>
      </c>
      <c r="I1079" s="108"/>
      <c r="J1079" s="102">
        <v>18945</v>
      </c>
      <c r="K1079" s="102">
        <v>8855</v>
      </c>
      <c r="L1079" s="102">
        <v>0</v>
      </c>
      <c r="M1079" s="102">
        <v>1188</v>
      </c>
      <c r="N1079" s="103">
        <v>28988</v>
      </c>
      <c r="O1079" s="104"/>
      <c r="P1079" s="105"/>
      <c r="Q1079" s="105"/>
      <c r="S1079" s="135"/>
      <c r="U1079" s="136"/>
    </row>
    <row r="1080" spans="1:21" ht="15" x14ac:dyDescent="0.25">
      <c r="A1080" s="110">
        <v>3517</v>
      </c>
      <c r="B1080" s="98">
        <v>3517239040</v>
      </c>
      <c r="C1080" s="99" t="s">
        <v>560</v>
      </c>
      <c r="D1080" s="98">
        <v>239</v>
      </c>
      <c r="E1080" s="99" t="s">
        <v>272</v>
      </c>
      <c r="F1080" s="99">
        <v>40</v>
      </c>
      <c r="G1080" s="99" t="s">
        <v>73</v>
      </c>
      <c r="H1080" s="100">
        <v>0.16</v>
      </c>
      <c r="I1080" s="108"/>
      <c r="J1080" s="102">
        <v>18487</v>
      </c>
      <c r="K1080" s="102">
        <v>6011</v>
      </c>
      <c r="L1080" s="102">
        <v>0</v>
      </c>
      <c r="M1080" s="102">
        <v>1188</v>
      </c>
      <c r="N1080" s="103">
        <v>25686</v>
      </c>
      <c r="O1080" s="104"/>
      <c r="P1080" s="105"/>
      <c r="Q1080" s="105"/>
      <c r="S1080" s="135"/>
      <c r="U1080" s="136"/>
    </row>
    <row r="1081" spans="1:21" ht="15" x14ac:dyDescent="0.25">
      <c r="A1081" s="110">
        <v>3517</v>
      </c>
      <c r="B1081" s="98">
        <v>3517239044</v>
      </c>
      <c r="C1081" s="99" t="s">
        <v>560</v>
      </c>
      <c r="D1081" s="98">
        <v>239</v>
      </c>
      <c r="E1081" s="99" t="s">
        <v>272</v>
      </c>
      <c r="F1081" s="99">
        <v>44</v>
      </c>
      <c r="G1081" s="99" t="s">
        <v>77</v>
      </c>
      <c r="H1081" s="100">
        <v>7.21</v>
      </c>
      <c r="I1081" s="108"/>
      <c r="J1081" s="102">
        <v>21015</v>
      </c>
      <c r="K1081" s="102">
        <v>0</v>
      </c>
      <c r="L1081" s="102">
        <v>0</v>
      </c>
      <c r="M1081" s="102">
        <v>1188</v>
      </c>
      <c r="N1081" s="103">
        <v>22203</v>
      </c>
      <c r="O1081" s="104"/>
      <c r="P1081" s="105"/>
      <c r="Q1081" s="105"/>
      <c r="S1081" s="135"/>
      <c r="U1081" s="136"/>
    </row>
    <row r="1082" spans="1:21" ht="15" x14ac:dyDescent="0.25">
      <c r="A1082" s="110">
        <v>3517</v>
      </c>
      <c r="B1082" s="98">
        <v>3517239052</v>
      </c>
      <c r="C1082" s="99" t="s">
        <v>560</v>
      </c>
      <c r="D1082" s="98">
        <v>239</v>
      </c>
      <c r="E1082" s="99" t="s">
        <v>272</v>
      </c>
      <c r="F1082" s="99">
        <v>52</v>
      </c>
      <c r="G1082" s="99" t="s">
        <v>85</v>
      </c>
      <c r="H1082" s="100">
        <v>18.52</v>
      </c>
      <c r="I1082" s="108"/>
      <c r="J1082" s="102">
        <v>15870</v>
      </c>
      <c r="K1082" s="102">
        <v>7727</v>
      </c>
      <c r="L1082" s="102">
        <v>0</v>
      </c>
      <c r="M1082" s="102">
        <v>1188</v>
      </c>
      <c r="N1082" s="103">
        <v>24785</v>
      </c>
      <c r="O1082" s="104"/>
      <c r="P1082" s="105"/>
      <c r="Q1082" s="105"/>
      <c r="S1082" s="135"/>
      <c r="U1082" s="136"/>
    </row>
    <row r="1083" spans="1:21" ht="15" x14ac:dyDescent="0.25">
      <c r="A1083" s="110">
        <v>3517</v>
      </c>
      <c r="B1083" s="98">
        <v>3517239072</v>
      </c>
      <c r="C1083" s="99" t="s">
        <v>560</v>
      </c>
      <c r="D1083" s="98">
        <v>239</v>
      </c>
      <c r="E1083" s="99" t="s">
        <v>272</v>
      </c>
      <c r="F1083" s="99">
        <v>72</v>
      </c>
      <c r="G1083" s="99" t="s">
        <v>105</v>
      </c>
      <c r="H1083" s="100">
        <v>1</v>
      </c>
      <c r="I1083" s="108"/>
      <c r="J1083" s="102">
        <v>18487</v>
      </c>
      <c r="K1083" s="102">
        <v>5101</v>
      </c>
      <c r="L1083" s="102">
        <v>0</v>
      </c>
      <c r="M1083" s="102">
        <v>1188</v>
      </c>
      <c r="N1083" s="103">
        <v>24776</v>
      </c>
      <c r="O1083" s="104"/>
      <c r="P1083" s="105"/>
      <c r="Q1083" s="105"/>
      <c r="S1083" s="135"/>
      <c r="U1083" s="136"/>
    </row>
    <row r="1084" spans="1:21" ht="15" x14ac:dyDescent="0.25">
      <c r="A1084" s="110">
        <v>3517</v>
      </c>
      <c r="B1084" s="98">
        <v>3517239082</v>
      </c>
      <c r="C1084" s="99" t="s">
        <v>560</v>
      </c>
      <c r="D1084" s="98">
        <v>239</v>
      </c>
      <c r="E1084" s="99" t="s">
        <v>272</v>
      </c>
      <c r="F1084" s="99">
        <v>82</v>
      </c>
      <c r="G1084" s="99" t="s">
        <v>115</v>
      </c>
      <c r="H1084" s="100">
        <v>2.79</v>
      </c>
      <c r="I1084" s="108"/>
      <c r="J1084" s="102">
        <v>12925</v>
      </c>
      <c r="K1084" s="102">
        <v>6389</v>
      </c>
      <c r="L1084" s="102">
        <v>0</v>
      </c>
      <c r="M1084" s="102">
        <v>1188</v>
      </c>
      <c r="N1084" s="103">
        <v>20502</v>
      </c>
      <c r="O1084" s="104"/>
      <c r="P1084" s="105"/>
      <c r="Q1084" s="105"/>
      <c r="S1084" s="135"/>
      <c r="U1084" s="136"/>
    </row>
    <row r="1085" spans="1:21" ht="15" x14ac:dyDescent="0.25">
      <c r="A1085" s="110">
        <v>3517</v>
      </c>
      <c r="B1085" s="98">
        <v>3517239094</v>
      </c>
      <c r="C1085" s="99" t="s">
        <v>560</v>
      </c>
      <c r="D1085" s="98">
        <v>239</v>
      </c>
      <c r="E1085" s="99" t="s">
        <v>272</v>
      </c>
      <c r="F1085" s="99">
        <v>94</v>
      </c>
      <c r="G1085" s="99" t="s">
        <v>127</v>
      </c>
      <c r="H1085" s="100">
        <v>1</v>
      </c>
      <c r="I1085" s="108"/>
      <c r="J1085" s="102">
        <v>19402</v>
      </c>
      <c r="K1085" s="102">
        <v>2136</v>
      </c>
      <c r="L1085" s="102">
        <v>0</v>
      </c>
      <c r="M1085" s="102">
        <v>1188</v>
      </c>
      <c r="N1085" s="103">
        <v>22726</v>
      </c>
      <c r="O1085" s="104"/>
      <c r="P1085" s="105"/>
      <c r="Q1085" s="105"/>
      <c r="S1085" s="135"/>
      <c r="U1085" s="136"/>
    </row>
    <row r="1086" spans="1:21" ht="15" x14ac:dyDescent="0.25">
      <c r="A1086" s="110">
        <v>3517</v>
      </c>
      <c r="B1086" s="98">
        <v>3517239095</v>
      </c>
      <c r="C1086" s="99" t="s">
        <v>560</v>
      </c>
      <c r="D1086" s="98">
        <v>239</v>
      </c>
      <c r="E1086" s="99" t="s">
        <v>272</v>
      </c>
      <c r="F1086" s="99">
        <v>95</v>
      </c>
      <c r="G1086" s="99" t="s">
        <v>128</v>
      </c>
      <c r="H1086" s="100">
        <v>3</v>
      </c>
      <c r="I1086" s="108"/>
      <c r="J1086" s="102">
        <v>21712</v>
      </c>
      <c r="K1086" s="102">
        <v>312</v>
      </c>
      <c r="L1086" s="102">
        <v>0</v>
      </c>
      <c r="M1086" s="102">
        <v>1188</v>
      </c>
      <c r="N1086" s="103">
        <v>23212</v>
      </c>
      <c r="O1086" s="104"/>
      <c r="P1086" s="105"/>
      <c r="Q1086" s="105"/>
      <c r="S1086" s="135"/>
      <c r="U1086" s="136"/>
    </row>
    <row r="1087" spans="1:21" ht="15" x14ac:dyDescent="0.25">
      <c r="A1087" s="110">
        <v>3517</v>
      </c>
      <c r="B1087" s="98">
        <v>3517239096</v>
      </c>
      <c r="C1087" s="99" t="s">
        <v>560</v>
      </c>
      <c r="D1087" s="98">
        <v>239</v>
      </c>
      <c r="E1087" s="99" t="s">
        <v>272</v>
      </c>
      <c r="F1087" s="99">
        <v>96</v>
      </c>
      <c r="G1087" s="99" t="s">
        <v>129</v>
      </c>
      <c r="H1087" s="100">
        <v>9.0299999999999994</v>
      </c>
      <c r="I1087" s="108"/>
      <c r="J1087" s="102">
        <v>19402</v>
      </c>
      <c r="K1087" s="102">
        <v>11950</v>
      </c>
      <c r="L1087" s="102">
        <v>0</v>
      </c>
      <c r="M1087" s="102">
        <v>1188</v>
      </c>
      <c r="N1087" s="103">
        <v>32540</v>
      </c>
      <c r="O1087" s="104"/>
      <c r="P1087" s="105"/>
      <c r="Q1087" s="105"/>
      <c r="S1087" s="135"/>
      <c r="U1087" s="136"/>
    </row>
    <row r="1088" spans="1:21" ht="15" x14ac:dyDescent="0.25">
      <c r="A1088" s="110">
        <v>3517</v>
      </c>
      <c r="B1088" s="98">
        <v>3517239171</v>
      </c>
      <c r="C1088" s="99" t="s">
        <v>560</v>
      </c>
      <c r="D1088" s="98">
        <v>239</v>
      </c>
      <c r="E1088" s="99" t="s">
        <v>272</v>
      </c>
      <c r="F1088" s="99">
        <v>171</v>
      </c>
      <c r="G1088" s="99" t="s">
        <v>204</v>
      </c>
      <c r="H1088" s="100">
        <v>11.490000000000002</v>
      </c>
      <c r="I1088" s="108"/>
      <c r="J1088" s="102">
        <v>14789</v>
      </c>
      <c r="K1088" s="102">
        <v>4368</v>
      </c>
      <c r="L1088" s="102">
        <v>0</v>
      </c>
      <c r="M1088" s="102">
        <v>1188</v>
      </c>
      <c r="N1088" s="103">
        <v>20345</v>
      </c>
      <c r="O1088" s="104"/>
      <c r="P1088" s="105"/>
      <c r="Q1088" s="105"/>
      <c r="S1088" s="135"/>
      <c r="U1088" s="136"/>
    </row>
    <row r="1089" spans="1:21" ht="15" x14ac:dyDescent="0.25">
      <c r="A1089" s="110">
        <v>3517</v>
      </c>
      <c r="B1089" s="98">
        <v>3517239172</v>
      </c>
      <c r="C1089" s="99" t="s">
        <v>560</v>
      </c>
      <c r="D1089" s="98">
        <v>239</v>
      </c>
      <c r="E1089" s="99" t="s">
        <v>272</v>
      </c>
      <c r="F1089" s="99">
        <v>172</v>
      </c>
      <c r="G1089" s="99" t="s">
        <v>205</v>
      </c>
      <c r="H1089" s="100">
        <v>4</v>
      </c>
      <c r="I1089" s="108"/>
      <c r="J1089" s="102">
        <v>19402</v>
      </c>
      <c r="K1089" s="102">
        <v>12777</v>
      </c>
      <c r="L1089" s="102">
        <v>0</v>
      </c>
      <c r="M1089" s="102">
        <v>1188</v>
      </c>
      <c r="N1089" s="103">
        <v>33367</v>
      </c>
      <c r="O1089" s="104"/>
      <c r="P1089" s="105"/>
      <c r="Q1089" s="105"/>
      <c r="S1089" s="135"/>
      <c r="U1089" s="136"/>
    </row>
    <row r="1090" spans="1:21" ht="15" x14ac:dyDescent="0.25">
      <c r="A1090" s="110">
        <v>3517</v>
      </c>
      <c r="B1090" s="98">
        <v>3517239182</v>
      </c>
      <c r="C1090" s="99" t="s">
        <v>560</v>
      </c>
      <c r="D1090" s="98">
        <v>239</v>
      </c>
      <c r="E1090" s="99" t="s">
        <v>272</v>
      </c>
      <c r="F1090" s="99">
        <v>182</v>
      </c>
      <c r="G1090" s="99" t="s">
        <v>215</v>
      </c>
      <c r="H1090" s="100">
        <v>18.630000000000003</v>
      </c>
      <c r="I1090" s="108"/>
      <c r="J1090" s="102">
        <v>17783</v>
      </c>
      <c r="K1090" s="102">
        <v>3262</v>
      </c>
      <c r="L1090" s="102">
        <v>0</v>
      </c>
      <c r="M1090" s="102">
        <v>1188</v>
      </c>
      <c r="N1090" s="103">
        <v>22233</v>
      </c>
      <c r="O1090" s="104"/>
      <c r="P1090" s="105"/>
      <c r="Q1090" s="105"/>
      <c r="S1090" s="135"/>
      <c r="U1090" s="136"/>
    </row>
    <row r="1091" spans="1:21" ht="15" x14ac:dyDescent="0.25">
      <c r="A1091" s="110">
        <v>3517</v>
      </c>
      <c r="B1091" s="98">
        <v>3517239189</v>
      </c>
      <c r="C1091" s="99" t="s">
        <v>560</v>
      </c>
      <c r="D1091" s="98">
        <v>239</v>
      </c>
      <c r="E1091" s="99" t="s">
        <v>272</v>
      </c>
      <c r="F1091" s="99">
        <v>189</v>
      </c>
      <c r="G1091" s="99" t="s">
        <v>222</v>
      </c>
      <c r="H1091" s="100">
        <v>1</v>
      </c>
      <c r="I1091" s="108"/>
      <c r="J1091" s="102">
        <v>17581</v>
      </c>
      <c r="K1091" s="102">
        <v>7092</v>
      </c>
      <c r="L1091" s="102">
        <v>0</v>
      </c>
      <c r="M1091" s="102">
        <v>1188</v>
      </c>
      <c r="N1091" s="103">
        <v>25861</v>
      </c>
      <c r="O1091" s="104"/>
      <c r="P1091" s="105"/>
      <c r="Q1091" s="105"/>
      <c r="S1091" s="135"/>
      <c r="U1091" s="136"/>
    </row>
    <row r="1092" spans="1:21" ht="15" x14ac:dyDescent="0.25">
      <c r="A1092" s="110">
        <v>3517</v>
      </c>
      <c r="B1092" s="98">
        <v>3517239201</v>
      </c>
      <c r="C1092" s="99" t="s">
        <v>560</v>
      </c>
      <c r="D1092" s="98">
        <v>239</v>
      </c>
      <c r="E1092" s="99" t="s">
        <v>272</v>
      </c>
      <c r="F1092" s="99">
        <v>201</v>
      </c>
      <c r="G1092" s="99" t="s">
        <v>234</v>
      </c>
      <c r="H1092" s="100">
        <v>8</v>
      </c>
      <c r="I1092" s="108"/>
      <c r="J1092" s="102">
        <v>21712</v>
      </c>
      <c r="K1092" s="102">
        <v>0</v>
      </c>
      <c r="L1092" s="102">
        <v>0</v>
      </c>
      <c r="M1092" s="102">
        <v>1188</v>
      </c>
      <c r="N1092" s="103">
        <v>22900</v>
      </c>
      <c r="O1092" s="104"/>
      <c r="P1092" s="105"/>
      <c r="Q1092" s="105"/>
      <c r="S1092" s="135"/>
      <c r="U1092" s="136"/>
    </row>
    <row r="1093" spans="1:21" ht="15" x14ac:dyDescent="0.25">
      <c r="A1093" s="110">
        <v>3517</v>
      </c>
      <c r="B1093" s="98">
        <v>3517239219</v>
      </c>
      <c r="C1093" s="99" t="s">
        <v>560</v>
      </c>
      <c r="D1093" s="98">
        <v>239</v>
      </c>
      <c r="E1093" s="99" t="s">
        <v>272</v>
      </c>
      <c r="F1093" s="99">
        <v>219</v>
      </c>
      <c r="G1093" s="99" t="s">
        <v>252</v>
      </c>
      <c r="H1093" s="100">
        <v>0.99</v>
      </c>
      <c r="I1093" s="108"/>
      <c r="J1093" s="102">
        <v>17390</v>
      </c>
      <c r="K1093" s="102">
        <v>8384</v>
      </c>
      <c r="L1093" s="102">
        <v>0</v>
      </c>
      <c r="M1093" s="102">
        <v>1188</v>
      </c>
      <c r="N1093" s="103">
        <v>26962</v>
      </c>
      <c r="O1093" s="104"/>
      <c r="P1093" s="105"/>
      <c r="Q1093" s="105"/>
      <c r="S1093" s="135"/>
      <c r="U1093" s="136"/>
    </row>
    <row r="1094" spans="1:21" ht="15" x14ac:dyDescent="0.25">
      <c r="A1094" s="110">
        <v>3517</v>
      </c>
      <c r="B1094" s="98">
        <v>3517239231</v>
      </c>
      <c r="C1094" s="99" t="s">
        <v>560</v>
      </c>
      <c r="D1094" s="98">
        <v>239</v>
      </c>
      <c r="E1094" s="99" t="s">
        <v>272</v>
      </c>
      <c r="F1094" s="99">
        <v>231</v>
      </c>
      <c r="G1094" s="99" t="s">
        <v>264</v>
      </c>
      <c r="H1094" s="100">
        <v>18.77</v>
      </c>
      <c r="I1094" s="108"/>
      <c r="J1094" s="102">
        <v>16802</v>
      </c>
      <c r="K1094" s="102">
        <v>5844</v>
      </c>
      <c r="L1094" s="102">
        <v>0</v>
      </c>
      <c r="M1094" s="102">
        <v>1188</v>
      </c>
      <c r="N1094" s="103">
        <v>23834</v>
      </c>
      <c r="O1094" s="104"/>
      <c r="P1094" s="105"/>
      <c r="Q1094" s="105"/>
      <c r="S1094" s="135"/>
      <c r="U1094" s="136"/>
    </row>
    <row r="1095" spans="1:21" ht="15" x14ac:dyDescent="0.25">
      <c r="A1095" s="110">
        <v>3517</v>
      </c>
      <c r="B1095" s="98">
        <v>3517239239</v>
      </c>
      <c r="C1095" s="99" t="s">
        <v>560</v>
      </c>
      <c r="D1095" s="98">
        <v>239</v>
      </c>
      <c r="E1095" s="99" t="s">
        <v>272</v>
      </c>
      <c r="F1095" s="99">
        <v>239</v>
      </c>
      <c r="G1095" s="99" t="s">
        <v>272</v>
      </c>
      <c r="H1095" s="100">
        <v>106.95000000000002</v>
      </c>
      <c r="I1095" s="108"/>
      <c r="J1095" s="102">
        <v>16891</v>
      </c>
      <c r="K1095" s="102">
        <v>5247</v>
      </c>
      <c r="L1095" s="102">
        <v>0</v>
      </c>
      <c r="M1095" s="102">
        <v>1188</v>
      </c>
      <c r="N1095" s="103">
        <v>23326</v>
      </c>
      <c r="O1095" s="104"/>
      <c r="P1095" s="105"/>
      <c r="Q1095" s="105"/>
      <c r="S1095" s="135"/>
      <c r="U1095" s="136"/>
    </row>
    <row r="1096" spans="1:21" ht="15" x14ac:dyDescent="0.25">
      <c r="A1096" s="110">
        <v>3517</v>
      </c>
      <c r="B1096" s="98">
        <v>3517239251</v>
      </c>
      <c r="C1096" s="99" t="s">
        <v>560</v>
      </c>
      <c r="D1096" s="98">
        <v>239</v>
      </c>
      <c r="E1096" s="99" t="s">
        <v>272</v>
      </c>
      <c r="F1096" s="99">
        <v>251</v>
      </c>
      <c r="G1096" s="99" t="s">
        <v>284</v>
      </c>
      <c r="H1096" s="100">
        <v>1</v>
      </c>
      <c r="I1096" s="108"/>
      <c r="J1096" s="102">
        <v>16316</v>
      </c>
      <c r="K1096" s="102">
        <v>2197</v>
      </c>
      <c r="L1096" s="102">
        <v>0</v>
      </c>
      <c r="M1096" s="102">
        <v>1188</v>
      </c>
      <c r="N1096" s="103">
        <v>19701</v>
      </c>
      <c r="O1096" s="104"/>
      <c r="P1096" s="105"/>
      <c r="Q1096" s="105"/>
      <c r="S1096" s="135"/>
      <c r="U1096" s="136"/>
    </row>
    <row r="1097" spans="1:21" ht="15" x14ac:dyDescent="0.25">
      <c r="A1097" s="110">
        <v>3517</v>
      </c>
      <c r="B1097" s="98">
        <v>3517239261</v>
      </c>
      <c r="C1097" s="99" t="s">
        <v>560</v>
      </c>
      <c r="D1097" s="98">
        <v>239</v>
      </c>
      <c r="E1097" s="99" t="s">
        <v>272</v>
      </c>
      <c r="F1097" s="99">
        <v>261</v>
      </c>
      <c r="G1097" s="99" t="s">
        <v>294</v>
      </c>
      <c r="H1097" s="100">
        <v>1</v>
      </c>
      <c r="I1097" s="108"/>
      <c r="J1097" s="102">
        <v>12925</v>
      </c>
      <c r="K1097" s="102">
        <v>10844</v>
      </c>
      <c r="L1097" s="102">
        <v>0</v>
      </c>
      <c r="M1097" s="102">
        <v>1188</v>
      </c>
      <c r="N1097" s="103">
        <v>24957</v>
      </c>
      <c r="O1097" s="104"/>
      <c r="P1097" s="105"/>
      <c r="Q1097" s="105"/>
      <c r="S1097" s="135"/>
      <c r="U1097" s="136"/>
    </row>
    <row r="1098" spans="1:21" ht="15" x14ac:dyDescent="0.25">
      <c r="A1098" s="110">
        <v>3517</v>
      </c>
      <c r="B1098" s="98">
        <v>3517239264</v>
      </c>
      <c r="C1098" s="99" t="s">
        <v>560</v>
      </c>
      <c r="D1098" s="98">
        <v>239</v>
      </c>
      <c r="E1098" s="99" t="s">
        <v>272</v>
      </c>
      <c r="F1098" s="99">
        <v>264</v>
      </c>
      <c r="G1098" s="99" t="s">
        <v>297</v>
      </c>
      <c r="H1098" s="100">
        <v>1.04</v>
      </c>
      <c r="I1098" s="108"/>
      <c r="J1098" s="102">
        <v>12925</v>
      </c>
      <c r="K1098" s="102">
        <v>7252</v>
      </c>
      <c r="L1098" s="102">
        <v>0</v>
      </c>
      <c r="M1098" s="102">
        <v>1188</v>
      </c>
      <c r="N1098" s="103">
        <v>21365</v>
      </c>
      <c r="O1098" s="104"/>
      <c r="P1098" s="105"/>
      <c r="Q1098" s="105"/>
      <c r="S1098" s="135"/>
      <c r="U1098" s="136"/>
    </row>
    <row r="1099" spans="1:21" ht="15" x14ac:dyDescent="0.25">
      <c r="A1099" s="110">
        <v>3517</v>
      </c>
      <c r="B1099" s="98">
        <v>3517239285</v>
      </c>
      <c r="C1099" s="99" t="s">
        <v>560</v>
      </c>
      <c r="D1099" s="98">
        <v>239</v>
      </c>
      <c r="E1099" s="99" t="s">
        <v>272</v>
      </c>
      <c r="F1099" s="99">
        <v>285</v>
      </c>
      <c r="G1099" s="99" t="s">
        <v>318</v>
      </c>
      <c r="H1099" s="100">
        <v>0.47</v>
      </c>
      <c r="I1099" s="108"/>
      <c r="J1099" s="102">
        <v>19860</v>
      </c>
      <c r="K1099" s="102">
        <v>3948</v>
      </c>
      <c r="L1099" s="102">
        <v>0</v>
      </c>
      <c r="M1099" s="102">
        <v>1188</v>
      </c>
      <c r="N1099" s="103">
        <v>24996</v>
      </c>
      <c r="O1099" s="104"/>
      <c r="P1099" s="105"/>
      <c r="Q1099" s="105"/>
      <c r="S1099" s="135"/>
      <c r="U1099" s="136"/>
    </row>
    <row r="1100" spans="1:21" ht="15" x14ac:dyDescent="0.25">
      <c r="A1100" s="110">
        <v>3517</v>
      </c>
      <c r="B1100" s="98">
        <v>3517239293</v>
      </c>
      <c r="C1100" s="99" t="s">
        <v>560</v>
      </c>
      <c r="D1100" s="98">
        <v>239</v>
      </c>
      <c r="E1100" s="99" t="s">
        <v>272</v>
      </c>
      <c r="F1100" s="99">
        <v>293</v>
      </c>
      <c r="G1100" s="99" t="s">
        <v>326</v>
      </c>
      <c r="H1100" s="100">
        <v>3.14</v>
      </c>
      <c r="I1100" s="108"/>
      <c r="J1100" s="102">
        <v>17853</v>
      </c>
      <c r="K1100" s="102">
        <v>281</v>
      </c>
      <c r="L1100" s="102">
        <v>0</v>
      </c>
      <c r="M1100" s="102">
        <v>1188</v>
      </c>
      <c r="N1100" s="103">
        <v>19322</v>
      </c>
      <c r="O1100" s="104"/>
      <c r="P1100" s="105"/>
      <c r="Q1100" s="105"/>
      <c r="S1100" s="135"/>
      <c r="U1100" s="136"/>
    </row>
    <row r="1101" spans="1:21" ht="15" x14ac:dyDescent="0.25">
      <c r="A1101" s="110">
        <v>3517</v>
      </c>
      <c r="B1101" s="98">
        <v>3517239310</v>
      </c>
      <c r="C1101" s="99" t="s">
        <v>560</v>
      </c>
      <c r="D1101" s="98">
        <v>239</v>
      </c>
      <c r="E1101" s="99" t="s">
        <v>272</v>
      </c>
      <c r="F1101" s="99">
        <v>310</v>
      </c>
      <c r="G1101" s="99" t="s">
        <v>343</v>
      </c>
      <c r="H1101" s="100">
        <v>35.310000000000009</v>
      </c>
      <c r="I1101" s="108"/>
      <c r="J1101" s="102">
        <v>19587</v>
      </c>
      <c r="K1101" s="102">
        <v>4335</v>
      </c>
      <c r="L1101" s="102">
        <v>0</v>
      </c>
      <c r="M1101" s="102">
        <v>1188</v>
      </c>
      <c r="N1101" s="103">
        <v>25110</v>
      </c>
      <c r="O1101" s="104"/>
      <c r="P1101" s="105"/>
      <c r="Q1101" s="105"/>
      <c r="S1101" s="135"/>
      <c r="U1101" s="136"/>
    </row>
    <row r="1102" spans="1:21" ht="15" x14ac:dyDescent="0.25">
      <c r="A1102" s="110">
        <v>3517</v>
      </c>
      <c r="B1102" s="98">
        <v>3517239323</v>
      </c>
      <c r="C1102" s="99" t="s">
        <v>560</v>
      </c>
      <c r="D1102" s="98">
        <v>239</v>
      </c>
      <c r="E1102" s="99" t="s">
        <v>272</v>
      </c>
      <c r="F1102" s="99">
        <v>323</v>
      </c>
      <c r="G1102" s="99" t="s">
        <v>356</v>
      </c>
      <c r="H1102" s="100">
        <v>1</v>
      </c>
      <c r="I1102" s="108"/>
      <c r="J1102" s="102">
        <v>12925</v>
      </c>
      <c r="K1102" s="102">
        <v>3653</v>
      </c>
      <c r="L1102" s="102">
        <v>0</v>
      </c>
      <c r="M1102" s="102">
        <v>1188</v>
      </c>
      <c r="N1102" s="103">
        <v>17766</v>
      </c>
      <c r="O1102" s="104"/>
      <c r="P1102" s="105"/>
      <c r="Q1102" s="105"/>
      <c r="S1102" s="135"/>
      <c r="U1102" s="136"/>
    </row>
    <row r="1103" spans="1:21" ht="15" x14ac:dyDescent="0.25">
      <c r="A1103" s="110">
        <v>3517</v>
      </c>
      <c r="B1103" s="98">
        <v>3517239336</v>
      </c>
      <c r="C1103" s="99" t="s">
        <v>560</v>
      </c>
      <c r="D1103" s="98">
        <v>239</v>
      </c>
      <c r="E1103" s="99" t="s">
        <v>272</v>
      </c>
      <c r="F1103" s="99">
        <v>336</v>
      </c>
      <c r="G1103" s="99" t="s">
        <v>369</v>
      </c>
      <c r="H1103" s="100">
        <v>1</v>
      </c>
      <c r="I1103" s="108"/>
      <c r="J1103" s="102">
        <v>12925</v>
      </c>
      <c r="K1103" s="102">
        <v>2976</v>
      </c>
      <c r="L1103" s="102">
        <v>0</v>
      </c>
      <c r="M1103" s="102">
        <v>1188</v>
      </c>
      <c r="N1103" s="103">
        <v>17089</v>
      </c>
      <c r="O1103" s="104"/>
      <c r="P1103" s="105"/>
      <c r="Q1103" s="105"/>
      <c r="S1103" s="135"/>
      <c r="U1103" s="136"/>
    </row>
    <row r="1104" spans="1:21" ht="15" x14ac:dyDescent="0.25">
      <c r="A1104" s="110">
        <v>3517</v>
      </c>
      <c r="B1104" s="98">
        <v>3517239625</v>
      </c>
      <c r="C1104" s="99" t="s">
        <v>560</v>
      </c>
      <c r="D1104" s="98">
        <v>239</v>
      </c>
      <c r="E1104" s="99" t="s">
        <v>272</v>
      </c>
      <c r="F1104" s="99">
        <v>625</v>
      </c>
      <c r="G1104" s="99" t="s">
        <v>396</v>
      </c>
      <c r="H1104" s="100">
        <v>2</v>
      </c>
      <c r="I1104" s="108"/>
      <c r="J1104" s="102">
        <v>18487</v>
      </c>
      <c r="K1104" s="102">
        <v>915</v>
      </c>
      <c r="L1104" s="102">
        <v>0</v>
      </c>
      <c r="M1104" s="102">
        <v>1188</v>
      </c>
      <c r="N1104" s="103">
        <v>20590</v>
      </c>
      <c r="O1104" s="104"/>
      <c r="P1104" s="105"/>
      <c r="Q1104" s="105"/>
      <c r="S1104" s="135"/>
      <c r="U1104" s="136"/>
    </row>
    <row r="1105" spans="1:21" ht="15" x14ac:dyDescent="0.25">
      <c r="A1105" s="110">
        <v>3517</v>
      </c>
      <c r="B1105" s="98">
        <v>3517239645</v>
      </c>
      <c r="C1105" s="99" t="s">
        <v>560</v>
      </c>
      <c r="D1105" s="98">
        <v>239</v>
      </c>
      <c r="E1105" s="99" t="s">
        <v>272</v>
      </c>
      <c r="F1105" s="99">
        <v>645</v>
      </c>
      <c r="G1105" s="99" t="s">
        <v>400</v>
      </c>
      <c r="H1105" s="100">
        <v>1</v>
      </c>
      <c r="I1105" s="108"/>
      <c r="J1105" s="102">
        <v>16307</v>
      </c>
      <c r="K1105" s="102">
        <v>4842</v>
      </c>
      <c r="L1105" s="102">
        <v>0</v>
      </c>
      <c r="M1105" s="102">
        <v>1188</v>
      </c>
      <c r="N1105" s="103">
        <v>22337</v>
      </c>
      <c r="O1105" s="104"/>
      <c r="P1105" s="105"/>
      <c r="Q1105" s="105"/>
      <c r="S1105" s="135"/>
      <c r="U1105" s="136"/>
    </row>
    <row r="1106" spans="1:21" ht="15" x14ac:dyDescent="0.25">
      <c r="A1106" s="110">
        <v>3517</v>
      </c>
      <c r="B1106" s="98">
        <v>3517239665</v>
      </c>
      <c r="C1106" s="99" t="s">
        <v>560</v>
      </c>
      <c r="D1106" s="98">
        <v>239</v>
      </c>
      <c r="E1106" s="99" t="s">
        <v>272</v>
      </c>
      <c r="F1106" s="99">
        <v>665</v>
      </c>
      <c r="G1106" s="99" t="s">
        <v>406</v>
      </c>
      <c r="H1106" s="100">
        <v>3.49</v>
      </c>
      <c r="I1106" s="108"/>
      <c r="J1106" s="102">
        <v>17962</v>
      </c>
      <c r="K1106" s="102">
        <v>2066</v>
      </c>
      <c r="L1106" s="102">
        <v>0</v>
      </c>
      <c r="M1106" s="102">
        <v>1188</v>
      </c>
      <c r="N1106" s="103">
        <v>21216</v>
      </c>
      <c r="O1106" s="104"/>
      <c r="P1106" s="105"/>
      <c r="Q1106" s="105"/>
      <c r="S1106" s="135"/>
      <c r="U1106" s="136"/>
    </row>
    <row r="1107" spans="1:21" ht="15" x14ac:dyDescent="0.25">
      <c r="A1107" s="110">
        <v>3517</v>
      </c>
      <c r="B1107" s="98">
        <v>3517239712</v>
      </c>
      <c r="C1107" s="99" t="s">
        <v>560</v>
      </c>
      <c r="D1107" s="98">
        <v>239</v>
      </c>
      <c r="E1107" s="99" t="s">
        <v>272</v>
      </c>
      <c r="F1107" s="99">
        <v>712</v>
      </c>
      <c r="G1107" s="99" t="s">
        <v>421</v>
      </c>
      <c r="H1107" s="100">
        <v>0.77</v>
      </c>
      <c r="I1107" s="108"/>
      <c r="J1107" s="102">
        <v>19402</v>
      </c>
      <c r="K1107" s="102">
        <v>13713</v>
      </c>
      <c r="L1107" s="102">
        <v>0</v>
      </c>
      <c r="M1107" s="102">
        <v>1188</v>
      </c>
      <c r="N1107" s="103">
        <v>34303</v>
      </c>
      <c r="O1107" s="104"/>
      <c r="P1107" s="105"/>
      <c r="Q1107" s="105"/>
      <c r="S1107" s="135"/>
      <c r="U1107" s="136"/>
    </row>
    <row r="1108" spans="1:21" ht="15" x14ac:dyDescent="0.25">
      <c r="A1108" s="110">
        <v>3517</v>
      </c>
      <c r="B1108" s="98">
        <v>3517239740</v>
      </c>
      <c r="C1108" s="99" t="s">
        <v>560</v>
      </c>
      <c r="D1108" s="98">
        <v>239</v>
      </c>
      <c r="E1108" s="99" t="s">
        <v>272</v>
      </c>
      <c r="F1108" s="99">
        <v>740</v>
      </c>
      <c r="G1108" s="99" t="s">
        <v>429</v>
      </c>
      <c r="H1108" s="100">
        <v>4</v>
      </c>
      <c r="I1108" s="108"/>
      <c r="J1108" s="102">
        <v>14940</v>
      </c>
      <c r="K1108" s="102">
        <v>7854</v>
      </c>
      <c r="L1108" s="102">
        <v>0</v>
      </c>
      <c r="M1108" s="102">
        <v>1188</v>
      </c>
      <c r="N1108" s="103">
        <v>23982</v>
      </c>
      <c r="O1108" s="104"/>
      <c r="P1108" s="105"/>
      <c r="Q1108" s="105"/>
      <c r="S1108" s="135"/>
      <c r="U1108" s="136"/>
    </row>
    <row r="1109" spans="1:21" ht="15" x14ac:dyDescent="0.25">
      <c r="A1109" s="110">
        <v>3517</v>
      </c>
      <c r="B1109" s="98">
        <v>3517239760</v>
      </c>
      <c r="C1109" s="99" t="s">
        <v>560</v>
      </c>
      <c r="D1109" s="98">
        <v>239</v>
      </c>
      <c r="E1109" s="99" t="s">
        <v>272</v>
      </c>
      <c r="F1109" s="99">
        <v>760</v>
      </c>
      <c r="G1109" s="99" t="s">
        <v>434</v>
      </c>
      <c r="H1109" s="100">
        <v>23.57</v>
      </c>
      <c r="I1109" s="108"/>
      <c r="J1109" s="102">
        <v>16348</v>
      </c>
      <c r="K1109" s="102">
        <v>5228</v>
      </c>
      <c r="L1109" s="102">
        <v>0</v>
      </c>
      <c r="M1109" s="102">
        <v>1188</v>
      </c>
      <c r="N1109" s="103">
        <v>22764</v>
      </c>
      <c r="O1109" s="104"/>
      <c r="P1109" s="105"/>
      <c r="Q1109" s="105"/>
      <c r="S1109" s="135"/>
      <c r="U1109" s="136"/>
    </row>
    <row r="1110" spans="1:21" ht="15" x14ac:dyDescent="0.25">
      <c r="A1110" s="110">
        <v>3517</v>
      </c>
      <c r="B1110" s="98">
        <v>3517239763</v>
      </c>
      <c r="C1110" s="99" t="s">
        <v>560</v>
      </c>
      <c r="D1110" s="98">
        <v>239</v>
      </c>
      <c r="E1110" s="99" t="s">
        <v>272</v>
      </c>
      <c r="F1110" s="99">
        <v>763</v>
      </c>
      <c r="G1110" s="99" t="s">
        <v>435</v>
      </c>
      <c r="H1110" s="100">
        <v>1</v>
      </c>
      <c r="I1110" s="108"/>
      <c r="J1110" s="102">
        <v>14812</v>
      </c>
      <c r="K1110" s="102">
        <v>3824</v>
      </c>
      <c r="L1110" s="102">
        <v>0</v>
      </c>
      <c r="M1110" s="102">
        <v>1188</v>
      </c>
      <c r="N1110" s="103">
        <v>19824</v>
      </c>
      <c r="O1110" s="104"/>
      <c r="P1110" s="105"/>
      <c r="Q1110" s="105"/>
      <c r="S1110" s="135"/>
      <c r="U1110" s="136"/>
    </row>
    <row r="1111" spans="1:21" ht="15" x14ac:dyDescent="0.25">
      <c r="A1111" s="110">
        <v>3517</v>
      </c>
      <c r="B1111" s="98">
        <v>3517239780</v>
      </c>
      <c r="C1111" s="99" t="s">
        <v>560</v>
      </c>
      <c r="D1111" s="98">
        <v>239</v>
      </c>
      <c r="E1111" s="99" t="s">
        <v>272</v>
      </c>
      <c r="F1111" s="99">
        <v>780</v>
      </c>
      <c r="G1111" s="99" t="s">
        <v>444</v>
      </c>
      <c r="H1111" s="100">
        <v>2.77</v>
      </c>
      <c r="I1111" s="108"/>
      <c r="J1111" s="102">
        <v>16633</v>
      </c>
      <c r="K1111" s="102">
        <v>3044</v>
      </c>
      <c r="L1111" s="102">
        <v>0</v>
      </c>
      <c r="M1111" s="102">
        <v>1188</v>
      </c>
      <c r="N1111" s="103">
        <v>20865</v>
      </c>
      <c r="O1111" s="104"/>
      <c r="P1111" s="105"/>
      <c r="Q1111" s="105"/>
      <c r="S1111" s="135"/>
      <c r="U1111" s="136"/>
    </row>
    <row r="1112" spans="1:21" ht="15" x14ac:dyDescent="0.25">
      <c r="A1112" s="110">
        <v>3518</v>
      </c>
      <c r="B1112" s="98">
        <v>3518149007</v>
      </c>
      <c r="C1112" s="99" t="s">
        <v>561</v>
      </c>
      <c r="D1112" s="98">
        <v>149</v>
      </c>
      <c r="E1112" s="99" t="s">
        <v>182</v>
      </c>
      <c r="F1112" s="99">
        <v>7</v>
      </c>
      <c r="G1112" s="99" t="s">
        <v>40</v>
      </c>
      <c r="H1112" s="100">
        <v>1</v>
      </c>
      <c r="I1112" s="108"/>
      <c r="J1112" s="102">
        <v>13960</v>
      </c>
      <c r="K1112" s="102">
        <v>6610</v>
      </c>
      <c r="L1112" s="102">
        <v>0</v>
      </c>
      <c r="M1112" s="102">
        <v>1188</v>
      </c>
      <c r="N1112" s="103">
        <v>21758</v>
      </c>
      <c r="O1112" s="104"/>
      <c r="P1112" s="105"/>
      <c r="Q1112" s="105"/>
      <c r="S1112" s="135"/>
      <c r="U1112" s="136"/>
    </row>
    <row r="1113" spans="1:21" ht="15" x14ac:dyDescent="0.25">
      <c r="A1113" s="110">
        <v>3518</v>
      </c>
      <c r="B1113" s="98">
        <v>3518149009</v>
      </c>
      <c r="C1113" s="99" t="s">
        <v>561</v>
      </c>
      <c r="D1113" s="98">
        <v>149</v>
      </c>
      <c r="E1113" s="99" t="s">
        <v>182</v>
      </c>
      <c r="F1113" s="99">
        <v>9</v>
      </c>
      <c r="G1113" s="99" t="s">
        <v>42</v>
      </c>
      <c r="H1113" s="100">
        <v>1.06</v>
      </c>
      <c r="I1113" s="108"/>
      <c r="J1113" s="102">
        <v>13284</v>
      </c>
      <c r="K1113" s="102">
        <v>9239</v>
      </c>
      <c r="L1113" s="102">
        <v>0</v>
      </c>
      <c r="M1113" s="102">
        <v>1188</v>
      </c>
      <c r="N1113" s="103">
        <v>23711</v>
      </c>
      <c r="O1113" s="104"/>
      <c r="P1113" s="105"/>
      <c r="Q1113" s="105"/>
      <c r="S1113" s="135"/>
      <c r="U1113" s="136"/>
    </row>
    <row r="1114" spans="1:21" ht="15" x14ac:dyDescent="0.25">
      <c r="A1114" s="110">
        <v>3518</v>
      </c>
      <c r="B1114" s="98">
        <v>3518149128</v>
      </c>
      <c r="C1114" s="99" t="s">
        <v>561</v>
      </c>
      <c r="D1114" s="98">
        <v>149</v>
      </c>
      <c r="E1114" s="99" t="s">
        <v>182</v>
      </c>
      <c r="F1114" s="99">
        <v>128</v>
      </c>
      <c r="G1114" s="99" t="s">
        <v>161</v>
      </c>
      <c r="H1114" s="100">
        <v>35.619999999999997</v>
      </c>
      <c r="I1114" s="108"/>
      <c r="J1114" s="102">
        <v>19704</v>
      </c>
      <c r="K1114" s="102">
        <v>1113</v>
      </c>
      <c r="L1114" s="102">
        <v>0</v>
      </c>
      <c r="M1114" s="102">
        <v>1188</v>
      </c>
      <c r="N1114" s="103">
        <v>22005</v>
      </c>
      <c r="O1114" s="104"/>
      <c r="P1114" s="105"/>
      <c r="Q1114" s="105"/>
      <c r="S1114" s="135"/>
      <c r="U1114" s="136"/>
    </row>
    <row r="1115" spans="1:21" ht="15" x14ac:dyDescent="0.25">
      <c r="A1115" s="110">
        <v>3518</v>
      </c>
      <c r="B1115" s="98">
        <v>3518149149</v>
      </c>
      <c r="C1115" s="99" t="s">
        <v>561</v>
      </c>
      <c r="D1115" s="98">
        <v>149</v>
      </c>
      <c r="E1115" s="99" t="s">
        <v>182</v>
      </c>
      <c r="F1115" s="99">
        <v>149</v>
      </c>
      <c r="G1115" s="99" t="s">
        <v>182</v>
      </c>
      <c r="H1115" s="100">
        <v>83.2</v>
      </c>
      <c r="I1115" s="108"/>
      <c r="J1115" s="102">
        <v>21523</v>
      </c>
      <c r="K1115" s="102">
        <v>155</v>
      </c>
      <c r="L1115" s="102">
        <v>0</v>
      </c>
      <c r="M1115" s="102">
        <v>1188</v>
      </c>
      <c r="N1115" s="103">
        <v>22866</v>
      </c>
      <c r="O1115" s="104"/>
      <c r="P1115" s="105"/>
      <c r="Q1115" s="105"/>
      <c r="S1115" s="135"/>
      <c r="U1115" s="136"/>
    </row>
    <row r="1116" spans="1:21" ht="15" x14ac:dyDescent="0.25">
      <c r="A1116" s="110">
        <v>3518</v>
      </c>
      <c r="B1116" s="98">
        <v>3518149160</v>
      </c>
      <c r="C1116" s="99" t="s">
        <v>561</v>
      </c>
      <c r="D1116" s="98">
        <v>149</v>
      </c>
      <c r="E1116" s="99" t="s">
        <v>182</v>
      </c>
      <c r="F1116" s="99">
        <v>160</v>
      </c>
      <c r="G1116" s="99" t="s">
        <v>193</v>
      </c>
      <c r="H1116" s="100">
        <v>2.89</v>
      </c>
      <c r="I1116" s="108"/>
      <c r="J1116" s="102">
        <v>20404</v>
      </c>
      <c r="K1116" s="102">
        <v>358</v>
      </c>
      <c r="L1116" s="102">
        <v>0</v>
      </c>
      <c r="M1116" s="102">
        <v>1188</v>
      </c>
      <c r="N1116" s="103">
        <v>21950</v>
      </c>
      <c r="O1116" s="104"/>
      <c r="P1116" s="105"/>
      <c r="Q1116" s="105"/>
      <c r="S1116" s="135"/>
      <c r="U1116" s="136"/>
    </row>
    <row r="1117" spans="1:21" ht="15" x14ac:dyDescent="0.25">
      <c r="A1117" s="110">
        <v>3518</v>
      </c>
      <c r="B1117" s="98">
        <v>3518149181</v>
      </c>
      <c r="C1117" s="99" t="s">
        <v>561</v>
      </c>
      <c r="D1117" s="98">
        <v>149</v>
      </c>
      <c r="E1117" s="99" t="s">
        <v>182</v>
      </c>
      <c r="F1117" s="99">
        <v>181</v>
      </c>
      <c r="G1117" s="99" t="s">
        <v>214</v>
      </c>
      <c r="H1117" s="100">
        <v>6.1499999999999995</v>
      </c>
      <c r="I1117" s="108"/>
      <c r="J1117" s="102">
        <v>16659</v>
      </c>
      <c r="K1117" s="102">
        <v>111</v>
      </c>
      <c r="L1117" s="102">
        <v>0</v>
      </c>
      <c r="M1117" s="102">
        <v>1188</v>
      </c>
      <c r="N1117" s="103">
        <v>17958</v>
      </c>
      <c r="O1117" s="104"/>
      <c r="P1117" s="105"/>
      <c r="Q1117" s="105"/>
      <c r="S1117" s="135"/>
      <c r="U1117" s="136"/>
    </row>
    <row r="1118" spans="1:21" ht="15" x14ac:dyDescent="0.25">
      <c r="A1118" s="110">
        <v>3518</v>
      </c>
      <c r="B1118" s="98">
        <v>3518149211</v>
      </c>
      <c r="C1118" s="99" t="s">
        <v>561</v>
      </c>
      <c r="D1118" s="98">
        <v>149</v>
      </c>
      <c r="E1118" s="99" t="s">
        <v>182</v>
      </c>
      <c r="F1118" s="99">
        <v>211</v>
      </c>
      <c r="G1118" s="99" t="s">
        <v>244</v>
      </c>
      <c r="H1118" s="100">
        <v>1</v>
      </c>
      <c r="I1118" s="108"/>
      <c r="J1118" s="102">
        <v>13215</v>
      </c>
      <c r="K1118" s="102">
        <v>3793</v>
      </c>
      <c r="L1118" s="102">
        <v>0</v>
      </c>
      <c r="M1118" s="102">
        <v>1188</v>
      </c>
      <c r="N1118" s="103">
        <v>18196</v>
      </c>
      <c r="O1118" s="104"/>
      <c r="P1118" s="105"/>
      <c r="Q1118" s="105"/>
      <c r="S1118" s="135"/>
      <c r="U1118" s="136"/>
    </row>
    <row r="1119" spans="1:21" ht="15" x14ac:dyDescent="0.25">
      <c r="A1119" s="110">
        <v>3518</v>
      </c>
      <c r="B1119" s="98">
        <v>3518149600</v>
      </c>
      <c r="C1119" s="99" t="s">
        <v>561</v>
      </c>
      <c r="D1119" s="98">
        <v>149</v>
      </c>
      <c r="E1119" s="99" t="s">
        <v>182</v>
      </c>
      <c r="F1119" s="99">
        <v>600</v>
      </c>
      <c r="G1119" s="99" t="s">
        <v>387</v>
      </c>
      <c r="H1119" s="100">
        <v>1</v>
      </c>
      <c r="I1119" s="108"/>
      <c r="J1119" s="102">
        <v>13228</v>
      </c>
      <c r="K1119" s="102">
        <v>6886</v>
      </c>
      <c r="L1119" s="102">
        <v>0</v>
      </c>
      <c r="M1119" s="102">
        <v>1188</v>
      </c>
      <c r="N1119" s="103">
        <v>21302</v>
      </c>
      <c r="O1119" s="104"/>
      <c r="P1119" s="105"/>
      <c r="Q1119" s="105"/>
      <c r="S1119" s="135"/>
      <c r="U1119" s="136"/>
    </row>
    <row r="1120" spans="1:21" ht="15" x14ac:dyDescent="0.25">
      <c r="A1120" s="110">
        <v>3519</v>
      </c>
      <c r="B1120" s="98">
        <v>3519348097</v>
      </c>
      <c r="C1120" s="99" t="s">
        <v>562</v>
      </c>
      <c r="D1120" s="98">
        <v>348</v>
      </c>
      <c r="E1120" s="99" t="s">
        <v>381</v>
      </c>
      <c r="F1120" s="99">
        <v>97</v>
      </c>
      <c r="G1120" s="99" t="s">
        <v>130</v>
      </c>
      <c r="H1120" s="100">
        <v>1</v>
      </c>
      <c r="I1120" s="108"/>
      <c r="J1120" s="102">
        <v>17975</v>
      </c>
      <c r="K1120" s="102">
        <v>121</v>
      </c>
      <c r="L1120" s="102">
        <v>0</v>
      </c>
      <c r="M1120" s="102">
        <v>1188</v>
      </c>
      <c r="N1120" s="103">
        <v>19284</v>
      </c>
      <c r="O1120" s="104"/>
      <c r="P1120" s="105"/>
      <c r="Q1120" s="105"/>
      <c r="S1120" s="135"/>
      <c r="U1120" s="136"/>
    </row>
    <row r="1121" spans="1:21" ht="15" x14ac:dyDescent="0.25">
      <c r="A1121" s="110">
        <v>3519</v>
      </c>
      <c r="B1121" s="98">
        <v>3519348151</v>
      </c>
      <c r="C1121" s="99" t="s">
        <v>562</v>
      </c>
      <c r="D1121" s="98">
        <v>348</v>
      </c>
      <c r="E1121" s="99" t="s">
        <v>381</v>
      </c>
      <c r="F1121" s="99">
        <v>151</v>
      </c>
      <c r="G1121" s="99" t="s">
        <v>184</v>
      </c>
      <c r="H1121" s="100">
        <v>1</v>
      </c>
      <c r="I1121" s="108"/>
      <c r="J1121" s="102">
        <v>14148</v>
      </c>
      <c r="K1121" s="102">
        <v>1683</v>
      </c>
      <c r="L1121" s="102">
        <v>0</v>
      </c>
      <c r="M1121" s="102">
        <v>1188</v>
      </c>
      <c r="N1121" s="103">
        <v>17019</v>
      </c>
      <c r="O1121" s="104"/>
      <c r="P1121" s="105"/>
      <c r="Q1121" s="105"/>
      <c r="S1121" s="135"/>
      <c r="U1121" s="136"/>
    </row>
    <row r="1122" spans="1:21" ht="15" x14ac:dyDescent="0.25">
      <c r="A1122" s="110">
        <v>3519</v>
      </c>
      <c r="B1122" s="98">
        <v>3519348153</v>
      </c>
      <c r="C1122" s="99" t="s">
        <v>562</v>
      </c>
      <c r="D1122" s="98">
        <v>348</v>
      </c>
      <c r="E1122" s="99" t="s">
        <v>381</v>
      </c>
      <c r="F1122" s="99">
        <v>153</v>
      </c>
      <c r="G1122" s="99" t="s">
        <v>186</v>
      </c>
      <c r="H1122" s="100">
        <v>1</v>
      </c>
      <c r="I1122" s="108"/>
      <c r="J1122" s="102">
        <v>18147</v>
      </c>
      <c r="K1122" s="102">
        <v>34</v>
      </c>
      <c r="L1122" s="102">
        <v>0</v>
      </c>
      <c r="M1122" s="102">
        <v>1188</v>
      </c>
      <c r="N1122" s="103">
        <v>19369</v>
      </c>
      <c r="O1122" s="104"/>
      <c r="P1122" s="105"/>
      <c r="Q1122" s="105"/>
      <c r="S1122" s="135"/>
      <c r="U1122" s="136"/>
    </row>
    <row r="1123" spans="1:21" ht="15" x14ac:dyDescent="0.25">
      <c r="A1123" s="110">
        <v>3519</v>
      </c>
      <c r="B1123" s="98">
        <v>3519348186</v>
      </c>
      <c r="C1123" s="99" t="s">
        <v>562</v>
      </c>
      <c r="D1123" s="98">
        <v>348</v>
      </c>
      <c r="E1123" s="99" t="s">
        <v>381</v>
      </c>
      <c r="F1123" s="99">
        <v>186</v>
      </c>
      <c r="G1123" s="99" t="s">
        <v>219</v>
      </c>
      <c r="H1123" s="100">
        <v>1</v>
      </c>
      <c r="I1123" s="108"/>
      <c r="J1123" s="102">
        <v>14181</v>
      </c>
      <c r="K1123" s="102">
        <v>4591</v>
      </c>
      <c r="L1123" s="102">
        <v>0</v>
      </c>
      <c r="M1123" s="102">
        <v>1188</v>
      </c>
      <c r="N1123" s="103">
        <v>19960</v>
      </c>
      <c r="O1123" s="104"/>
      <c r="P1123" s="105"/>
      <c r="Q1123" s="105"/>
      <c r="S1123" s="135"/>
      <c r="U1123" s="136"/>
    </row>
    <row r="1124" spans="1:21" ht="15" x14ac:dyDescent="0.25">
      <c r="A1124" s="110">
        <v>3519</v>
      </c>
      <c r="B1124" s="98">
        <v>3519348215</v>
      </c>
      <c r="C1124" s="99" t="s">
        <v>562</v>
      </c>
      <c r="D1124" s="98">
        <v>348</v>
      </c>
      <c r="E1124" s="99" t="s">
        <v>381</v>
      </c>
      <c r="F1124" s="99">
        <v>215</v>
      </c>
      <c r="G1124" s="99" t="s">
        <v>248</v>
      </c>
      <c r="H1124" s="100">
        <v>3</v>
      </c>
      <c r="I1124" s="108"/>
      <c r="J1124" s="102">
        <v>17757</v>
      </c>
      <c r="K1124" s="102">
        <v>2670</v>
      </c>
      <c r="L1124" s="102">
        <v>0</v>
      </c>
      <c r="M1124" s="102">
        <v>1188</v>
      </c>
      <c r="N1124" s="103">
        <v>21615</v>
      </c>
      <c r="O1124" s="104"/>
      <c r="P1124" s="105"/>
      <c r="Q1124" s="105"/>
      <c r="S1124" s="135"/>
      <c r="U1124" s="136"/>
    </row>
    <row r="1125" spans="1:21" ht="15" x14ac:dyDescent="0.25">
      <c r="A1125" s="110">
        <v>3519</v>
      </c>
      <c r="B1125" s="98">
        <v>3519348226</v>
      </c>
      <c r="C1125" s="99" t="s">
        <v>562</v>
      </c>
      <c r="D1125" s="98">
        <v>348</v>
      </c>
      <c r="E1125" s="99" t="s">
        <v>381</v>
      </c>
      <c r="F1125" s="99">
        <v>226</v>
      </c>
      <c r="G1125" s="99" t="s">
        <v>259</v>
      </c>
      <c r="H1125" s="100">
        <v>1</v>
      </c>
      <c r="I1125" s="108"/>
      <c r="J1125" s="102">
        <v>11037</v>
      </c>
      <c r="K1125" s="102">
        <v>788</v>
      </c>
      <c r="L1125" s="102">
        <v>0</v>
      </c>
      <c r="M1125" s="102">
        <v>1188</v>
      </c>
      <c r="N1125" s="103">
        <v>13013</v>
      </c>
      <c r="O1125" s="104"/>
      <c r="P1125" s="105"/>
      <c r="Q1125" s="105"/>
      <c r="S1125" s="135"/>
      <c r="U1125" s="136"/>
    </row>
    <row r="1126" spans="1:21" ht="15" x14ac:dyDescent="0.25">
      <c r="A1126" s="110">
        <v>3519</v>
      </c>
      <c r="B1126" s="98">
        <v>3519348271</v>
      </c>
      <c r="C1126" s="99" t="s">
        <v>562</v>
      </c>
      <c r="D1126" s="98">
        <v>348</v>
      </c>
      <c r="E1126" s="99" t="s">
        <v>381</v>
      </c>
      <c r="F1126" s="99">
        <v>271</v>
      </c>
      <c r="G1126" s="99" t="s">
        <v>304</v>
      </c>
      <c r="H1126" s="100">
        <v>1</v>
      </c>
      <c r="I1126" s="108"/>
      <c r="J1126" s="102">
        <v>12963</v>
      </c>
      <c r="K1126" s="102">
        <v>3961</v>
      </c>
      <c r="L1126" s="102">
        <v>0</v>
      </c>
      <c r="M1126" s="102">
        <v>1188</v>
      </c>
      <c r="N1126" s="103">
        <v>18112</v>
      </c>
      <c r="O1126" s="104"/>
      <c r="P1126" s="105"/>
      <c r="Q1126" s="105"/>
      <c r="S1126" s="135"/>
      <c r="U1126" s="136"/>
    </row>
    <row r="1127" spans="1:21" ht="15" x14ac:dyDescent="0.25">
      <c r="A1127" s="110">
        <v>3519</v>
      </c>
      <c r="B1127" s="98">
        <v>3519348277</v>
      </c>
      <c r="C1127" s="99" t="s">
        <v>562</v>
      </c>
      <c r="D1127" s="98">
        <v>348</v>
      </c>
      <c r="E1127" s="99" t="s">
        <v>381</v>
      </c>
      <c r="F1127" s="99">
        <v>277</v>
      </c>
      <c r="G1127" s="99" t="s">
        <v>310</v>
      </c>
      <c r="H1127" s="100">
        <v>3</v>
      </c>
      <c r="I1127" s="108"/>
      <c r="J1127" s="102">
        <v>12394</v>
      </c>
      <c r="K1127" s="102">
        <v>36</v>
      </c>
      <c r="L1127" s="102">
        <v>0</v>
      </c>
      <c r="M1127" s="102">
        <v>1188</v>
      </c>
      <c r="N1127" s="103">
        <v>13618</v>
      </c>
      <c r="O1127" s="104"/>
      <c r="P1127" s="105"/>
      <c r="Q1127" s="105"/>
      <c r="S1127" s="135"/>
      <c r="U1127" s="136"/>
    </row>
    <row r="1128" spans="1:21" ht="15" x14ac:dyDescent="0.25">
      <c r="A1128" s="110">
        <v>3519</v>
      </c>
      <c r="B1128" s="98">
        <v>3519348290</v>
      </c>
      <c r="C1128" s="99" t="s">
        <v>562</v>
      </c>
      <c r="D1128" s="98">
        <v>348</v>
      </c>
      <c r="E1128" s="99" t="s">
        <v>381</v>
      </c>
      <c r="F1128" s="99">
        <v>290</v>
      </c>
      <c r="G1128" s="99" t="s">
        <v>323</v>
      </c>
      <c r="H1128" s="100">
        <v>1</v>
      </c>
      <c r="I1128" s="108"/>
      <c r="J1128" s="102">
        <v>12856</v>
      </c>
      <c r="K1128" s="102">
        <v>4338</v>
      </c>
      <c r="L1128" s="102">
        <v>0</v>
      </c>
      <c r="M1128" s="102">
        <v>1188</v>
      </c>
      <c r="N1128" s="103">
        <v>18382</v>
      </c>
      <c r="O1128" s="104"/>
      <c r="P1128" s="105"/>
      <c r="Q1128" s="105"/>
      <c r="S1128" s="135"/>
      <c r="U1128" s="136"/>
    </row>
    <row r="1129" spans="1:21" ht="15" x14ac:dyDescent="0.25">
      <c r="A1129" s="110">
        <v>3519</v>
      </c>
      <c r="B1129" s="98">
        <v>3519348321</v>
      </c>
      <c r="C1129" s="99" t="s">
        <v>562</v>
      </c>
      <c r="D1129" s="98">
        <v>348</v>
      </c>
      <c r="E1129" s="99" t="s">
        <v>381</v>
      </c>
      <c r="F1129" s="99">
        <v>321</v>
      </c>
      <c r="G1129" s="99" t="s">
        <v>354</v>
      </c>
      <c r="H1129" s="100">
        <v>2</v>
      </c>
      <c r="I1129" s="108"/>
      <c r="J1129" s="102">
        <v>13043</v>
      </c>
      <c r="K1129" s="102">
        <v>6943</v>
      </c>
      <c r="L1129" s="102">
        <v>0</v>
      </c>
      <c r="M1129" s="102">
        <v>1188</v>
      </c>
      <c r="N1129" s="103">
        <v>21174</v>
      </c>
      <c r="O1129" s="104"/>
      <c r="P1129" s="105"/>
      <c r="Q1129" s="105"/>
      <c r="S1129" s="135"/>
      <c r="U1129" s="136"/>
    </row>
    <row r="1130" spans="1:21" ht="15" x14ac:dyDescent="0.25">
      <c r="A1130" s="110">
        <v>3519</v>
      </c>
      <c r="B1130" s="98">
        <v>3519348348</v>
      </c>
      <c r="C1130" s="99" t="s">
        <v>562</v>
      </c>
      <c r="D1130" s="98">
        <v>348</v>
      </c>
      <c r="E1130" s="99" t="s">
        <v>381</v>
      </c>
      <c r="F1130" s="99">
        <v>348</v>
      </c>
      <c r="G1130" s="99" t="s">
        <v>381</v>
      </c>
      <c r="H1130" s="100">
        <v>171.55999999999992</v>
      </c>
      <c r="I1130" s="108"/>
      <c r="J1130" s="102">
        <v>18452</v>
      </c>
      <c r="K1130" s="102">
        <v>241</v>
      </c>
      <c r="L1130" s="102">
        <v>993.64653765446542</v>
      </c>
      <c r="M1130" s="102">
        <v>1188</v>
      </c>
      <c r="N1130" s="103">
        <v>20874.646537654466</v>
      </c>
      <c r="O1130" s="104"/>
      <c r="P1130" s="105"/>
      <c r="Q1130" s="105"/>
      <c r="S1130" s="135"/>
      <c r="U1130" s="136"/>
    </row>
    <row r="1131" spans="1:21" ht="15" x14ac:dyDescent="0.25">
      <c r="A1131" s="110">
        <v>3519</v>
      </c>
      <c r="B1131" s="98">
        <v>3519348710</v>
      </c>
      <c r="C1131" s="99" t="s">
        <v>562</v>
      </c>
      <c r="D1131" s="98">
        <v>348</v>
      </c>
      <c r="E1131" s="99" t="s">
        <v>381</v>
      </c>
      <c r="F1131" s="99">
        <v>710</v>
      </c>
      <c r="G1131" s="99" t="s">
        <v>420</v>
      </c>
      <c r="H1131" s="100">
        <v>1</v>
      </c>
      <c r="I1131" s="108"/>
      <c r="J1131" s="102">
        <v>12695</v>
      </c>
      <c r="K1131" s="102">
        <v>5988</v>
      </c>
      <c r="L1131" s="102">
        <v>0</v>
      </c>
      <c r="M1131" s="102">
        <v>1188</v>
      </c>
      <c r="N1131" s="103">
        <v>19871</v>
      </c>
      <c r="O1131" s="104"/>
      <c r="P1131" s="105"/>
      <c r="Q1131" s="105"/>
      <c r="S1131" s="135"/>
      <c r="U1131" s="136"/>
    </row>
    <row r="1132" spans="1:21" ht="15" x14ac:dyDescent="0.25">
      <c r="A1132" s="110">
        <v>3519</v>
      </c>
      <c r="B1132" s="98">
        <v>3519348767</v>
      </c>
      <c r="C1132" s="99" t="s">
        <v>562</v>
      </c>
      <c r="D1132" s="98">
        <v>348</v>
      </c>
      <c r="E1132" s="99" t="s">
        <v>381</v>
      </c>
      <c r="F1132" s="99">
        <v>767</v>
      </c>
      <c r="G1132" s="99" t="s">
        <v>438</v>
      </c>
      <c r="H1132" s="100">
        <v>2</v>
      </c>
      <c r="I1132" s="108"/>
      <c r="J1132" s="102">
        <v>15802</v>
      </c>
      <c r="K1132" s="102">
        <v>1119</v>
      </c>
      <c r="L1132" s="102">
        <v>0</v>
      </c>
      <c r="M1132" s="102">
        <v>1188</v>
      </c>
      <c r="N1132" s="103">
        <v>18109</v>
      </c>
      <c r="O1132" s="104"/>
      <c r="P1132" s="105"/>
      <c r="Q1132" s="105"/>
      <c r="S1132" s="135"/>
      <c r="U1132" s="136"/>
    </row>
    <row r="1133" spans="1:21" thickBot="1" x14ac:dyDescent="0.3">
      <c r="A1133" s="128">
        <v>9999</v>
      </c>
      <c r="B1133" s="96"/>
      <c r="C1133" s="96"/>
      <c r="D1133" s="96"/>
      <c r="E1133" s="96"/>
      <c r="F1133" s="96"/>
      <c r="G1133" s="96"/>
      <c r="H1133" s="129">
        <f>SUBTOTAL(9,H10:H1132)</f>
        <v>45875.329999999958</v>
      </c>
      <c r="I1133" s="93"/>
      <c r="J1133" s="95"/>
      <c r="K1133" s="96"/>
      <c r="L1133" s="96"/>
      <c r="M1133" s="96"/>
      <c r="N1133" s="96"/>
      <c r="O1133" s="104"/>
      <c r="P1133" s="105"/>
      <c r="Q1133" s="105"/>
      <c r="S1133" s="137"/>
      <c r="U1133" s="136"/>
    </row>
    <row r="1134" spans="1:21" ht="15" x14ac:dyDescent="0.25">
      <c r="A1134" s="110"/>
      <c r="B1134" s="111"/>
      <c r="C1134" s="99"/>
      <c r="D1134" s="98"/>
      <c r="E1134" s="99"/>
      <c r="F1134" s="99"/>
      <c r="G1134" s="99"/>
      <c r="H1134" s="112"/>
      <c r="I1134" s="108"/>
      <c r="J1134" s="113"/>
      <c r="K1134" s="113"/>
      <c r="L1134" s="113"/>
      <c r="M1134" s="113"/>
      <c r="N1134" s="113"/>
      <c r="O1134" s="104"/>
      <c r="P1134" s="105"/>
      <c r="Q1134" s="105"/>
    </row>
    <row r="1135" spans="1:21" ht="15" x14ac:dyDescent="0.25">
      <c r="A1135" s="110"/>
      <c r="B1135" s="111"/>
      <c r="C1135" s="99"/>
      <c r="D1135" s="98"/>
      <c r="E1135" s="99"/>
      <c r="F1135" s="99"/>
      <c r="G1135" s="99"/>
      <c r="H1135" s="112"/>
      <c r="I1135" s="108"/>
      <c r="J1135" s="113"/>
      <c r="K1135" s="113"/>
      <c r="L1135" s="113"/>
      <c r="M1135" s="113"/>
      <c r="N1135" s="113"/>
      <c r="O1135" s="104"/>
      <c r="P1135" s="105"/>
      <c r="Q1135" s="105"/>
    </row>
    <row r="1136" spans="1:21" ht="15" x14ac:dyDescent="0.25">
      <c r="A1136" s="110"/>
      <c r="B1136" s="111"/>
      <c r="C1136" s="99"/>
      <c r="D1136" s="98"/>
      <c r="E1136" s="99"/>
      <c r="F1136" s="99"/>
      <c r="G1136" s="99"/>
      <c r="H1136" s="112"/>
      <c r="I1136" s="108"/>
      <c r="J1136" s="113"/>
      <c r="K1136" s="113"/>
      <c r="L1136" s="113"/>
      <c r="M1136" s="113"/>
      <c r="N1136" s="113"/>
      <c r="O1136" s="104"/>
      <c r="P1136" s="105"/>
      <c r="Q1136" s="105"/>
    </row>
    <row r="1137" spans="1:17" ht="15" x14ac:dyDescent="0.25">
      <c r="A1137" s="110"/>
      <c r="B1137" s="111"/>
      <c r="C1137" s="99"/>
      <c r="D1137" s="98"/>
      <c r="E1137" s="99"/>
      <c r="F1137" s="99"/>
      <c r="G1137" s="99"/>
      <c r="H1137" s="112"/>
      <c r="I1137" s="108"/>
      <c r="J1137" s="113"/>
      <c r="K1137" s="113"/>
      <c r="L1137" s="113"/>
      <c r="M1137" s="113"/>
      <c r="N1137" s="113"/>
      <c r="O1137" s="104"/>
      <c r="P1137" s="105"/>
      <c r="Q1137" s="105"/>
    </row>
    <row r="1138" spans="1:17" ht="15" x14ac:dyDescent="0.25">
      <c r="A1138" s="110"/>
      <c r="B1138" s="111"/>
      <c r="C1138" s="99"/>
      <c r="D1138" s="98"/>
      <c r="E1138" s="99"/>
      <c r="F1138" s="99"/>
      <c r="G1138" s="99"/>
      <c r="H1138" s="112"/>
      <c r="I1138" s="108"/>
      <c r="J1138" s="113"/>
      <c r="K1138" s="113"/>
      <c r="L1138" s="113"/>
      <c r="M1138" s="113"/>
      <c r="N1138" s="113"/>
      <c r="O1138" s="104"/>
      <c r="P1138" s="105"/>
      <c r="Q1138" s="105"/>
    </row>
    <row r="1139" spans="1:17" ht="15" x14ac:dyDescent="0.25">
      <c r="A1139" s="110"/>
      <c r="B1139" s="111"/>
      <c r="C1139" s="99"/>
      <c r="D1139" s="98"/>
      <c r="E1139" s="99"/>
      <c r="F1139" s="99"/>
      <c r="G1139" s="99"/>
      <c r="H1139" s="112"/>
      <c r="I1139" s="108"/>
      <c r="J1139" s="113"/>
      <c r="K1139" s="113"/>
      <c r="L1139" s="113"/>
      <c r="M1139" s="113"/>
      <c r="N1139" s="113"/>
      <c r="O1139" s="104"/>
      <c r="P1139" s="105"/>
      <c r="Q1139" s="105"/>
    </row>
    <row r="1140" spans="1:17" ht="15" x14ac:dyDescent="0.25">
      <c r="A1140" s="110"/>
      <c r="B1140" s="111"/>
      <c r="C1140" s="99"/>
      <c r="D1140" s="98"/>
      <c r="E1140" s="99"/>
      <c r="F1140" s="99"/>
      <c r="G1140" s="99"/>
      <c r="H1140" s="112"/>
      <c r="I1140" s="108"/>
      <c r="J1140" s="113"/>
      <c r="K1140" s="113"/>
      <c r="L1140" s="113"/>
      <c r="M1140" s="113"/>
      <c r="N1140" s="113"/>
      <c r="O1140" s="104"/>
      <c r="P1140" s="105"/>
      <c r="Q1140" s="105"/>
    </row>
    <row r="1141" spans="1:17" ht="15" x14ac:dyDescent="0.25">
      <c r="A1141" s="110"/>
      <c r="B1141" s="111"/>
      <c r="C1141" s="99"/>
      <c r="D1141" s="98"/>
      <c r="E1141" s="99"/>
      <c r="F1141" s="99"/>
      <c r="G1141" s="99"/>
      <c r="H1141" s="112"/>
      <c r="I1141" s="108"/>
      <c r="J1141" s="113"/>
      <c r="K1141" s="113"/>
      <c r="L1141" s="113"/>
      <c r="M1141" s="113"/>
      <c r="N1141" s="113"/>
      <c r="O1141" s="104"/>
      <c r="P1141" s="105"/>
      <c r="Q1141" s="105"/>
    </row>
    <row r="1142" spans="1:17" ht="15" x14ac:dyDescent="0.25">
      <c r="A1142" s="110"/>
      <c r="B1142" s="111"/>
      <c r="C1142" s="99"/>
      <c r="D1142" s="98"/>
      <c r="E1142" s="99"/>
      <c r="F1142" s="99"/>
      <c r="G1142" s="99"/>
      <c r="H1142" s="112"/>
      <c r="I1142" s="108"/>
      <c r="J1142" s="113"/>
      <c r="K1142" s="113"/>
      <c r="L1142" s="113"/>
      <c r="M1142" s="113"/>
      <c r="N1142" s="113"/>
      <c r="O1142" s="104"/>
      <c r="P1142" s="105"/>
      <c r="Q1142" s="105"/>
    </row>
    <row r="1143" spans="1:17" ht="15" x14ac:dyDescent="0.25">
      <c r="A1143" s="110"/>
      <c r="B1143" s="111"/>
      <c r="C1143" s="99"/>
      <c r="D1143" s="98"/>
      <c r="E1143" s="99"/>
      <c r="F1143" s="99"/>
      <c r="G1143" s="99"/>
      <c r="H1143" s="112"/>
      <c r="I1143" s="108"/>
      <c r="J1143" s="113"/>
      <c r="K1143" s="113"/>
      <c r="L1143" s="113"/>
      <c r="M1143" s="113"/>
      <c r="N1143" s="113"/>
      <c r="O1143" s="104"/>
      <c r="P1143" s="105"/>
      <c r="Q1143" s="105"/>
    </row>
    <row r="1144" spans="1:17" ht="15" x14ac:dyDescent="0.25">
      <c r="A1144" s="110"/>
      <c r="B1144" s="111"/>
      <c r="C1144" s="99"/>
      <c r="D1144" s="98"/>
      <c r="E1144" s="99"/>
      <c r="F1144" s="99"/>
      <c r="G1144" s="99"/>
      <c r="H1144" s="112"/>
      <c r="I1144" s="108"/>
      <c r="J1144" s="113"/>
      <c r="K1144" s="113"/>
      <c r="L1144" s="113"/>
      <c r="M1144" s="113"/>
      <c r="N1144" s="113"/>
      <c r="O1144" s="104"/>
      <c r="P1144" s="105"/>
      <c r="Q1144" s="105"/>
    </row>
    <row r="1145" spans="1:17" ht="15" x14ac:dyDescent="0.25">
      <c r="A1145" s="110"/>
      <c r="B1145" s="111"/>
      <c r="C1145" s="99"/>
      <c r="D1145" s="98"/>
      <c r="E1145" s="99"/>
      <c r="F1145" s="99"/>
      <c r="G1145" s="99"/>
      <c r="H1145" s="112"/>
      <c r="I1145" s="108"/>
      <c r="J1145" s="113"/>
      <c r="K1145" s="113"/>
      <c r="L1145" s="113"/>
      <c r="M1145" s="113"/>
      <c r="N1145" s="113"/>
      <c r="O1145" s="104"/>
      <c r="P1145" s="105"/>
      <c r="Q1145" s="105"/>
    </row>
    <row r="1146" spans="1:17" ht="15" x14ac:dyDescent="0.25">
      <c r="A1146" s="110"/>
      <c r="B1146" s="111"/>
      <c r="C1146" s="99"/>
      <c r="D1146" s="98"/>
      <c r="E1146" s="99"/>
      <c r="F1146" s="99"/>
      <c r="G1146" s="99"/>
      <c r="H1146" s="112"/>
      <c r="I1146" s="108"/>
      <c r="J1146" s="113"/>
      <c r="K1146" s="113"/>
      <c r="L1146" s="113"/>
      <c r="M1146" s="113"/>
      <c r="N1146" s="113"/>
      <c r="O1146" s="104"/>
      <c r="P1146" s="105"/>
      <c r="Q1146" s="105"/>
    </row>
    <row r="1147" spans="1:17" ht="15" x14ac:dyDescent="0.25">
      <c r="A1147" s="110"/>
      <c r="B1147" s="111"/>
      <c r="C1147" s="99"/>
      <c r="D1147" s="98"/>
      <c r="E1147" s="99"/>
      <c r="F1147" s="99"/>
      <c r="G1147" s="99"/>
      <c r="H1147" s="112"/>
      <c r="I1147" s="108"/>
      <c r="J1147" s="113"/>
      <c r="K1147" s="113"/>
      <c r="L1147" s="113"/>
      <c r="M1147" s="113"/>
      <c r="N1147" s="113"/>
      <c r="O1147" s="104"/>
      <c r="P1147" s="105"/>
      <c r="Q1147" s="105"/>
    </row>
    <row r="1148" spans="1:17" ht="15" x14ac:dyDescent="0.25">
      <c r="A1148" s="110"/>
      <c r="B1148" s="111"/>
      <c r="C1148" s="99"/>
      <c r="D1148" s="98"/>
      <c r="E1148" s="99"/>
      <c r="F1148" s="99"/>
      <c r="G1148" s="99"/>
      <c r="H1148" s="112"/>
      <c r="I1148" s="108"/>
      <c r="J1148" s="113"/>
      <c r="K1148" s="113"/>
      <c r="L1148" s="113"/>
      <c r="M1148" s="113"/>
      <c r="N1148" s="113"/>
      <c r="O1148" s="104"/>
      <c r="P1148" s="105"/>
      <c r="Q1148" s="105"/>
    </row>
    <row r="1149" spans="1:17" ht="15" x14ac:dyDescent="0.25">
      <c r="A1149" s="110"/>
      <c r="B1149" s="111"/>
      <c r="C1149" s="99"/>
      <c r="D1149" s="98"/>
      <c r="E1149" s="99"/>
      <c r="F1149" s="99"/>
      <c r="G1149" s="99"/>
      <c r="H1149" s="112"/>
      <c r="I1149" s="108"/>
      <c r="J1149" s="113"/>
      <c r="K1149" s="113"/>
      <c r="L1149" s="113"/>
      <c r="M1149" s="113"/>
      <c r="N1149" s="113"/>
      <c r="O1149" s="104"/>
      <c r="P1149" s="105"/>
      <c r="Q1149" s="105"/>
    </row>
    <row r="1150" spans="1:17" ht="15" x14ac:dyDescent="0.25">
      <c r="A1150" s="110"/>
      <c r="B1150" s="111"/>
      <c r="C1150" s="99"/>
      <c r="D1150" s="98"/>
      <c r="E1150" s="99"/>
      <c r="F1150" s="99"/>
      <c r="G1150" s="99"/>
      <c r="H1150" s="112"/>
      <c r="I1150" s="108"/>
      <c r="J1150" s="113"/>
      <c r="K1150" s="113"/>
      <c r="L1150" s="113"/>
      <c r="M1150" s="113"/>
      <c r="N1150" s="113"/>
      <c r="O1150" s="104"/>
      <c r="P1150" s="105"/>
      <c r="Q1150" s="105"/>
    </row>
    <row r="1151" spans="1:17" ht="15" x14ac:dyDescent="0.25">
      <c r="A1151" s="110"/>
      <c r="B1151" s="111"/>
      <c r="C1151" s="99"/>
      <c r="D1151" s="98"/>
      <c r="E1151" s="99"/>
      <c r="F1151" s="99"/>
      <c r="G1151" s="99"/>
      <c r="H1151" s="112"/>
      <c r="I1151" s="108"/>
      <c r="J1151" s="113"/>
      <c r="K1151" s="113"/>
      <c r="L1151" s="113"/>
      <c r="M1151" s="113"/>
      <c r="N1151" s="113"/>
      <c r="O1151" s="104"/>
      <c r="P1151" s="105"/>
      <c r="Q1151" s="105"/>
    </row>
    <row r="1152" spans="1:17" ht="4.3499999999999996" customHeight="1" x14ac:dyDescent="0.25">
      <c r="A1152" s="110"/>
      <c r="B1152" s="111"/>
      <c r="C1152" s="99"/>
      <c r="D1152" s="98"/>
      <c r="E1152" s="99"/>
      <c r="F1152" s="99"/>
      <c r="G1152" s="98"/>
      <c r="H1152" s="114"/>
      <c r="I1152" s="108"/>
      <c r="J1152" s="48"/>
      <c r="K1152" s="48"/>
      <c r="L1152" s="48"/>
      <c r="M1152" s="48"/>
      <c r="N1152" s="48"/>
      <c r="O1152" s="104"/>
    </row>
    <row r="1153" spans="1:15" thickBot="1" x14ac:dyDescent="0.3">
      <c r="A1153" s="115"/>
      <c r="B1153" s="116"/>
      <c r="C1153" s="117"/>
      <c r="D1153" s="118"/>
      <c r="E1153" s="118"/>
      <c r="F1153" s="118"/>
      <c r="G1153" s="118"/>
      <c r="H1153" s="119"/>
      <c r="I1153" s="52"/>
      <c r="J1153" s="120"/>
      <c r="K1153" s="121"/>
      <c r="L1153" s="121"/>
      <c r="M1153" s="121"/>
      <c r="N1153" s="119"/>
      <c r="O1153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948A-D718-4416-BAFC-F265C47E8CBE}">
  <dimension ref="A1:U1153"/>
  <sheetViews>
    <sheetView showGridLines="0" zoomScaleNormal="100" workbookViewId="0"/>
  </sheetViews>
  <sheetFormatPr defaultColWidth="9.140625" defaultRowHeight="15.75" x14ac:dyDescent="0.25"/>
  <cols>
    <col min="1" max="1" width="5.140625" style="122" customWidth="1"/>
    <col min="2" max="2" width="10.42578125" style="122" customWidth="1"/>
    <col min="3" max="3" width="24.5703125" style="122" customWidth="1"/>
    <col min="4" max="4" width="5.5703125" style="123" customWidth="1"/>
    <col min="5" max="5" width="12.42578125" style="122" customWidth="1"/>
    <col min="6" max="6" width="5.140625" style="123" customWidth="1"/>
    <col min="7" max="7" width="17.42578125" style="122" customWidth="1"/>
    <col min="8" max="8" width="8.85546875" style="122" customWidth="1"/>
    <col min="9" max="9" width="0.5703125" style="122" customWidth="1"/>
    <col min="10" max="14" width="9.42578125" style="122" customWidth="1"/>
    <col min="15" max="15" width="0.5703125" style="122" customWidth="1"/>
    <col min="16" max="16" width="12.85546875" style="80" customWidth="1"/>
    <col min="17" max="17" width="13.140625" style="80" customWidth="1"/>
    <col min="18" max="18" width="9.140625" style="80"/>
    <col min="19" max="19" width="7.5703125" style="130" customWidth="1"/>
    <col min="20" max="20" width="9.140625" style="80"/>
    <col min="21" max="21" width="9.85546875" style="80" bestFit="1" customWidth="1"/>
    <col min="22" max="16384" width="9.140625" style="80"/>
  </cols>
  <sheetData>
    <row r="1" spans="1:21" ht="26.25" x14ac:dyDescent="0.4">
      <c r="A1" s="76" t="s">
        <v>476</v>
      </c>
      <c r="B1" s="77"/>
      <c r="C1" s="78"/>
      <c r="D1" s="77"/>
      <c r="E1" s="77"/>
      <c r="F1" s="77"/>
      <c r="G1" s="78"/>
      <c r="H1" s="78"/>
      <c r="I1" s="78"/>
      <c r="J1" s="79"/>
      <c r="K1" s="79"/>
      <c r="L1" s="79"/>
      <c r="M1" s="79"/>
      <c r="N1" s="79"/>
      <c r="O1" s="79"/>
      <c r="S1" s="132"/>
    </row>
    <row r="2" spans="1:21" ht="26.25" x14ac:dyDescent="0.4">
      <c r="A2" s="81" t="s">
        <v>477</v>
      </c>
      <c r="B2" s="77"/>
      <c r="C2" s="78"/>
      <c r="D2" s="77"/>
      <c r="E2" s="77"/>
      <c r="F2" s="77"/>
      <c r="G2" s="78"/>
      <c r="H2" s="78"/>
      <c r="I2" s="78"/>
      <c r="J2" s="79"/>
      <c r="K2" s="79"/>
      <c r="L2" s="79"/>
      <c r="M2" s="79"/>
      <c r="N2" s="79"/>
      <c r="O2" s="79"/>
    </row>
    <row r="3" spans="1:21" ht="15" x14ac:dyDescent="0.25">
      <c r="A3" s="82" t="s">
        <v>564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21" ht="15" hidden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21" ht="15" hidden="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21" ht="15" x14ac:dyDescent="0.25">
      <c r="A6" s="84" t="s">
        <v>478</v>
      </c>
      <c r="B6" s="84">
        <v>1</v>
      </c>
      <c r="C6" s="84">
        <v>2</v>
      </c>
      <c r="D6" s="84">
        <v>3</v>
      </c>
      <c r="E6" s="84">
        <v>4</v>
      </c>
      <c r="F6" s="84">
        <v>5</v>
      </c>
      <c r="G6" s="84">
        <v>6</v>
      </c>
      <c r="H6" s="84"/>
      <c r="I6" s="84">
        <v>8</v>
      </c>
      <c r="J6" s="84">
        <v>9</v>
      </c>
      <c r="K6" s="84">
        <v>10</v>
      </c>
      <c r="L6" s="84">
        <v>11</v>
      </c>
      <c r="M6" s="84">
        <v>12</v>
      </c>
      <c r="N6" s="84">
        <v>13</v>
      </c>
      <c r="O6" s="84">
        <v>13</v>
      </c>
    </row>
    <row r="7" spans="1:21" thickBot="1" x14ac:dyDescent="0.3">
      <c r="A7" s="85" t="s">
        <v>479</v>
      </c>
      <c r="B7" s="86"/>
      <c r="C7" s="87"/>
      <c r="D7" s="86"/>
      <c r="E7" s="86"/>
      <c r="F7" s="86"/>
      <c r="G7" s="87"/>
      <c r="H7" s="87"/>
      <c r="I7" s="88"/>
      <c r="J7" s="86" t="s">
        <v>480</v>
      </c>
      <c r="K7" s="86"/>
      <c r="L7" s="86"/>
      <c r="M7" s="86"/>
      <c r="N7" s="86" t="s">
        <v>481</v>
      </c>
      <c r="O7" s="88"/>
    </row>
    <row r="8" spans="1:21" ht="57" x14ac:dyDescent="0.25">
      <c r="A8" s="89" t="s">
        <v>482</v>
      </c>
      <c r="B8" s="90" t="s">
        <v>483</v>
      </c>
      <c r="C8" s="91" t="s">
        <v>484</v>
      </c>
      <c r="D8" s="90" t="s">
        <v>485</v>
      </c>
      <c r="E8" s="90" t="s">
        <v>486</v>
      </c>
      <c r="F8" s="90" t="s">
        <v>487</v>
      </c>
      <c r="G8" s="90" t="s">
        <v>488</v>
      </c>
      <c r="H8" s="92" t="s">
        <v>489</v>
      </c>
      <c r="I8" s="93"/>
      <c r="J8" s="89" t="s">
        <v>490</v>
      </c>
      <c r="K8" s="90" t="s">
        <v>491</v>
      </c>
      <c r="L8" s="90" t="s">
        <v>492</v>
      </c>
      <c r="M8" s="90" t="s">
        <v>493</v>
      </c>
      <c r="N8" s="90" t="s">
        <v>494</v>
      </c>
      <c r="O8" s="94"/>
      <c r="P8" s="170" t="s">
        <v>583</v>
      </c>
      <c r="Q8" s="171" t="s">
        <v>584</v>
      </c>
      <c r="S8" s="133"/>
    </row>
    <row r="9" spans="1:21" thickBot="1" x14ac:dyDescent="0.3">
      <c r="A9" s="95"/>
      <c r="B9" s="96"/>
      <c r="C9" s="96"/>
      <c r="D9" s="96"/>
      <c r="E9" s="96"/>
      <c r="F9" s="96"/>
      <c r="G9" s="96"/>
      <c r="H9" s="96"/>
      <c r="I9" s="93"/>
      <c r="J9" s="95"/>
      <c r="K9" s="96"/>
      <c r="L9" s="96"/>
      <c r="M9" s="96"/>
      <c r="N9" s="96"/>
      <c r="O9" s="94"/>
      <c r="P9" s="172"/>
      <c r="Q9" s="173"/>
      <c r="S9" s="134"/>
    </row>
    <row r="10" spans="1:21" ht="15" x14ac:dyDescent="0.25">
      <c r="A10" s="97">
        <v>409</v>
      </c>
      <c r="B10" s="98">
        <v>409201003</v>
      </c>
      <c r="C10" s="99" t="s">
        <v>495</v>
      </c>
      <c r="D10" s="98">
        <v>201</v>
      </c>
      <c r="E10" s="99" t="s">
        <v>234</v>
      </c>
      <c r="F10" s="98">
        <v>3</v>
      </c>
      <c r="G10" s="99" t="s">
        <v>36</v>
      </c>
      <c r="H10" s="100">
        <v>1</v>
      </c>
      <c r="I10" s="101"/>
      <c r="J10" s="102">
        <v>11037</v>
      </c>
      <c r="K10" s="102">
        <v>1160</v>
      </c>
      <c r="L10" s="102">
        <v>0</v>
      </c>
      <c r="M10" s="102">
        <v>1188</v>
      </c>
      <c r="N10" s="103">
        <v>13385</v>
      </c>
      <c r="O10" s="104"/>
      <c r="P10" s="105">
        <f t="shared" ref="P10:P73" si="0">IF(VLOOKUP($F10,abvfndpcts,18)&lt;100,0,((VLOOKUP($F10,abvfndpcts,18)/100*$J10)-$J10))</f>
        <v>646.20941243551533</v>
      </c>
      <c r="Q10" s="105">
        <f t="shared" ref="Q10:Q73" si="1">IF(VLOOKUP($F10,abvfndpcts,19)&lt;100,0,((VLOOKUP($F10,abvfndpcts,19)/100*$J10)-$J10))</f>
        <v>2237.734194656774</v>
      </c>
      <c r="S10" s="135"/>
      <c r="U10" s="136"/>
    </row>
    <row r="11" spans="1:21" ht="15" x14ac:dyDescent="0.25">
      <c r="A11" s="97">
        <v>409</v>
      </c>
      <c r="B11" s="98">
        <v>409201072</v>
      </c>
      <c r="C11" s="99" t="s">
        <v>495</v>
      </c>
      <c r="D11" s="98">
        <v>201</v>
      </c>
      <c r="E11" s="99" t="s">
        <v>234</v>
      </c>
      <c r="F11" s="98">
        <v>72</v>
      </c>
      <c r="G11" s="99" t="s">
        <v>105</v>
      </c>
      <c r="H11" s="100">
        <v>1</v>
      </c>
      <c r="I11" s="101"/>
      <c r="J11" s="102">
        <v>19153</v>
      </c>
      <c r="K11" s="102">
        <v>5285</v>
      </c>
      <c r="L11" s="102">
        <v>0</v>
      </c>
      <c r="M11" s="102">
        <v>1188</v>
      </c>
      <c r="N11" s="103">
        <v>25626</v>
      </c>
      <c r="O11" s="104"/>
      <c r="P11" s="105">
        <f t="shared" si="0"/>
        <v>2038.9618513690111</v>
      </c>
      <c r="Q11" s="105">
        <f t="shared" si="1"/>
        <v>5813.3815239317591</v>
      </c>
      <c r="S11" s="135"/>
      <c r="U11" s="136"/>
    </row>
    <row r="12" spans="1:21" ht="15" x14ac:dyDescent="0.25">
      <c r="A12" s="97">
        <v>409</v>
      </c>
      <c r="B12" s="98">
        <v>409201095</v>
      </c>
      <c r="C12" s="99" t="s">
        <v>495</v>
      </c>
      <c r="D12" s="98">
        <v>201</v>
      </c>
      <c r="E12" s="99" t="s">
        <v>234</v>
      </c>
      <c r="F12" s="98">
        <v>95</v>
      </c>
      <c r="G12" s="99" t="s">
        <v>128</v>
      </c>
      <c r="H12" s="100">
        <v>4.2200000000000006</v>
      </c>
      <c r="I12" s="101"/>
      <c r="J12" s="102">
        <v>19178</v>
      </c>
      <c r="K12" s="102">
        <v>276</v>
      </c>
      <c r="L12" s="102">
        <v>0</v>
      </c>
      <c r="M12" s="102">
        <v>1188</v>
      </c>
      <c r="N12" s="103">
        <v>20642</v>
      </c>
      <c r="O12" s="104"/>
      <c r="P12" s="105">
        <f t="shared" si="0"/>
        <v>0</v>
      </c>
      <c r="Q12" s="105">
        <f t="shared" si="1"/>
        <v>275.92938974086064</v>
      </c>
      <c r="S12" s="135"/>
      <c r="U12" s="136"/>
    </row>
    <row r="13" spans="1:21" ht="15" x14ac:dyDescent="0.25">
      <c r="A13" s="97">
        <v>409</v>
      </c>
      <c r="B13" s="98">
        <v>409201201</v>
      </c>
      <c r="C13" s="99" t="s">
        <v>495</v>
      </c>
      <c r="D13" s="98">
        <v>201</v>
      </c>
      <c r="E13" s="99" t="s">
        <v>234</v>
      </c>
      <c r="F13" s="98">
        <v>201</v>
      </c>
      <c r="G13" s="99" t="s">
        <v>234</v>
      </c>
      <c r="H13" s="100">
        <v>1023.0500000000001</v>
      </c>
      <c r="I13" s="101"/>
      <c r="J13" s="102">
        <v>18552</v>
      </c>
      <c r="K13" s="102">
        <v>0</v>
      </c>
      <c r="L13" s="102">
        <v>0</v>
      </c>
      <c r="M13" s="102">
        <v>1188</v>
      </c>
      <c r="N13" s="103">
        <v>19740</v>
      </c>
      <c r="O13" s="104"/>
      <c r="P13" s="105">
        <f t="shared" si="0"/>
        <v>0</v>
      </c>
      <c r="Q13" s="105">
        <f t="shared" si="1"/>
        <v>649.76133877231405</v>
      </c>
      <c r="S13" s="135"/>
      <c r="U13" s="136"/>
    </row>
    <row r="14" spans="1:21" ht="15" x14ac:dyDescent="0.25">
      <c r="A14" s="97">
        <v>409</v>
      </c>
      <c r="B14" s="98">
        <v>409201331</v>
      </c>
      <c r="C14" s="99" t="s">
        <v>495</v>
      </c>
      <c r="D14" s="98">
        <v>201</v>
      </c>
      <c r="E14" s="99" t="s">
        <v>234</v>
      </c>
      <c r="F14" s="98">
        <v>331</v>
      </c>
      <c r="G14" s="99" t="s">
        <v>364</v>
      </c>
      <c r="H14" s="100">
        <v>1.87</v>
      </c>
      <c r="I14" s="101"/>
      <c r="J14" s="102">
        <v>16684</v>
      </c>
      <c r="K14" s="102">
        <v>2855</v>
      </c>
      <c r="L14" s="102">
        <v>0</v>
      </c>
      <c r="M14" s="102">
        <v>1188</v>
      </c>
      <c r="N14" s="103">
        <v>20727</v>
      </c>
      <c r="O14" s="104"/>
      <c r="P14" s="105">
        <f t="shared" si="0"/>
        <v>2789.8799378567128</v>
      </c>
      <c r="Q14" s="105">
        <f t="shared" si="1"/>
        <v>5918.0383304720854</v>
      </c>
      <c r="S14" s="135"/>
      <c r="U14" s="136"/>
    </row>
    <row r="15" spans="1:21" ht="15" x14ac:dyDescent="0.25">
      <c r="A15" s="97">
        <v>410</v>
      </c>
      <c r="B15" s="98">
        <v>410035035</v>
      </c>
      <c r="C15" s="99" t="s">
        <v>496</v>
      </c>
      <c r="D15" s="98">
        <v>35</v>
      </c>
      <c r="E15" s="99" t="s">
        <v>68</v>
      </c>
      <c r="F15" s="98">
        <v>35</v>
      </c>
      <c r="G15" s="99" t="s">
        <v>68</v>
      </c>
      <c r="H15" s="100">
        <v>671.89</v>
      </c>
      <c r="I15" s="101"/>
      <c r="J15" s="102">
        <v>19286</v>
      </c>
      <c r="K15" s="102">
        <v>7419</v>
      </c>
      <c r="L15" s="102">
        <v>0</v>
      </c>
      <c r="M15" s="102">
        <v>1188</v>
      </c>
      <c r="N15" s="103">
        <v>27893</v>
      </c>
      <c r="O15" s="104"/>
      <c r="P15" s="105">
        <f t="shared" si="0"/>
        <v>4456.2058406403921</v>
      </c>
      <c r="Q15" s="105">
        <f t="shared" si="1"/>
        <v>8094.7428801033311</v>
      </c>
      <c r="S15" s="135"/>
      <c r="U15" s="136"/>
    </row>
    <row r="16" spans="1:21" ht="15" x14ac:dyDescent="0.25">
      <c r="A16" s="97">
        <v>410</v>
      </c>
      <c r="B16" s="98">
        <v>410035044</v>
      </c>
      <c r="C16" s="99" t="s">
        <v>496</v>
      </c>
      <c r="D16" s="98">
        <v>35</v>
      </c>
      <c r="E16" s="99" t="s">
        <v>68</v>
      </c>
      <c r="F16" s="98">
        <v>44</v>
      </c>
      <c r="G16" s="99" t="s">
        <v>77</v>
      </c>
      <c r="H16" s="100">
        <v>2</v>
      </c>
      <c r="I16" s="101"/>
      <c r="J16" s="102">
        <v>12407</v>
      </c>
      <c r="K16" s="102">
        <v>0</v>
      </c>
      <c r="L16" s="102">
        <v>0</v>
      </c>
      <c r="M16" s="102">
        <v>1188</v>
      </c>
      <c r="N16" s="103">
        <v>13595</v>
      </c>
      <c r="O16" s="104"/>
      <c r="P16" s="105">
        <f t="shared" si="0"/>
        <v>0</v>
      </c>
      <c r="Q16" s="105">
        <f t="shared" si="1"/>
        <v>817.22417844187839</v>
      </c>
      <c r="S16" s="135"/>
      <c r="U16" s="136"/>
    </row>
    <row r="17" spans="1:21" ht="15" x14ac:dyDescent="0.25">
      <c r="A17" s="97">
        <v>410</v>
      </c>
      <c r="B17" s="98">
        <v>410035057</v>
      </c>
      <c r="C17" s="99" t="s">
        <v>496</v>
      </c>
      <c r="D17" s="98">
        <v>35</v>
      </c>
      <c r="E17" s="99" t="s">
        <v>68</v>
      </c>
      <c r="F17" s="98">
        <v>57</v>
      </c>
      <c r="G17" s="99" t="s">
        <v>90</v>
      </c>
      <c r="H17" s="100">
        <v>498.50999999999988</v>
      </c>
      <c r="I17" s="101"/>
      <c r="J17" s="102">
        <v>19746</v>
      </c>
      <c r="K17" s="102">
        <v>453</v>
      </c>
      <c r="L17" s="102">
        <v>0</v>
      </c>
      <c r="M17" s="102">
        <v>1188</v>
      </c>
      <c r="N17" s="103">
        <v>21387</v>
      </c>
      <c r="O17" s="104"/>
      <c r="P17" s="105">
        <f t="shared" si="0"/>
        <v>302.2773134798299</v>
      </c>
      <c r="Q17" s="105">
        <f t="shared" si="1"/>
        <v>1040.3497103462869</v>
      </c>
      <c r="S17" s="135"/>
      <c r="U17" s="136"/>
    </row>
    <row r="18" spans="1:21" ht="15" x14ac:dyDescent="0.25">
      <c r="A18" s="97">
        <v>410</v>
      </c>
      <c r="B18" s="98">
        <v>410035093</v>
      </c>
      <c r="C18" s="99" t="s">
        <v>496</v>
      </c>
      <c r="D18" s="98">
        <v>35</v>
      </c>
      <c r="E18" s="99" t="s">
        <v>68</v>
      </c>
      <c r="F18" s="98">
        <v>93</v>
      </c>
      <c r="G18" s="99" t="s">
        <v>126</v>
      </c>
      <c r="H18" s="100">
        <v>25.06</v>
      </c>
      <c r="I18" s="101"/>
      <c r="J18" s="102">
        <v>20939</v>
      </c>
      <c r="K18" s="102">
        <v>206</v>
      </c>
      <c r="L18" s="102">
        <v>0</v>
      </c>
      <c r="M18" s="102">
        <v>1188</v>
      </c>
      <c r="N18" s="103">
        <v>22333</v>
      </c>
      <c r="O18" s="104"/>
      <c r="P18" s="105">
        <f t="shared" si="0"/>
        <v>0</v>
      </c>
      <c r="Q18" s="105">
        <f t="shared" si="1"/>
        <v>1038.7370806328727</v>
      </c>
      <c r="S18" s="135"/>
      <c r="U18" s="136"/>
    </row>
    <row r="19" spans="1:21" ht="15" x14ac:dyDescent="0.25">
      <c r="A19" s="97">
        <v>410</v>
      </c>
      <c r="B19" s="98">
        <v>410035153</v>
      </c>
      <c r="C19" s="99" t="s">
        <v>496</v>
      </c>
      <c r="D19" s="98">
        <v>35</v>
      </c>
      <c r="E19" s="99" t="s">
        <v>68</v>
      </c>
      <c r="F19" s="98">
        <v>153</v>
      </c>
      <c r="G19" s="99" t="s">
        <v>186</v>
      </c>
      <c r="H19" s="100">
        <v>1.04</v>
      </c>
      <c r="I19" s="101"/>
      <c r="J19" s="102">
        <v>21152</v>
      </c>
      <c r="K19" s="102">
        <v>40</v>
      </c>
      <c r="L19" s="102">
        <v>0</v>
      </c>
      <c r="M19" s="102">
        <v>1188</v>
      </c>
      <c r="N19" s="103">
        <v>22380</v>
      </c>
      <c r="O19" s="104"/>
      <c r="P19" s="105">
        <f t="shared" si="0"/>
        <v>7.2587092618050519E-3</v>
      </c>
      <c r="Q19" s="105">
        <f t="shared" si="1"/>
        <v>1119.1826662848216</v>
      </c>
      <c r="S19" s="135"/>
      <c r="U19" s="136"/>
    </row>
    <row r="20" spans="1:21" ht="15" x14ac:dyDescent="0.25">
      <c r="A20" s="97">
        <v>410</v>
      </c>
      <c r="B20" s="98">
        <v>410035160</v>
      </c>
      <c r="C20" s="99" t="s">
        <v>496</v>
      </c>
      <c r="D20" s="98">
        <v>35</v>
      </c>
      <c r="E20" s="99" t="s">
        <v>68</v>
      </c>
      <c r="F20" s="98">
        <v>160</v>
      </c>
      <c r="G20" s="99" t="s">
        <v>193</v>
      </c>
      <c r="H20" s="100">
        <v>1</v>
      </c>
      <c r="I20" s="101"/>
      <c r="J20" s="102">
        <v>13434</v>
      </c>
      <c r="K20" s="102">
        <v>236</v>
      </c>
      <c r="L20" s="102">
        <v>0</v>
      </c>
      <c r="M20" s="102">
        <v>1188</v>
      </c>
      <c r="N20" s="103">
        <v>14858</v>
      </c>
      <c r="O20" s="104"/>
      <c r="P20" s="105">
        <f t="shared" si="0"/>
        <v>0</v>
      </c>
      <c r="Q20" s="105">
        <f t="shared" si="1"/>
        <v>541.70012822812714</v>
      </c>
      <c r="S20" s="135"/>
      <c r="U20" s="136"/>
    </row>
    <row r="21" spans="1:21" ht="15" x14ac:dyDescent="0.25">
      <c r="A21" s="97">
        <v>410</v>
      </c>
      <c r="B21" s="98">
        <v>410035163</v>
      </c>
      <c r="C21" s="99" t="s">
        <v>496</v>
      </c>
      <c r="D21" s="98">
        <v>35</v>
      </c>
      <c r="E21" s="99" t="s">
        <v>68</v>
      </c>
      <c r="F21" s="98">
        <v>163</v>
      </c>
      <c r="G21" s="99" t="s">
        <v>196</v>
      </c>
      <c r="H21" s="100">
        <v>37.360000000000007</v>
      </c>
      <c r="I21" s="101"/>
      <c r="J21" s="102">
        <v>19885</v>
      </c>
      <c r="K21" s="102">
        <v>94</v>
      </c>
      <c r="L21" s="102">
        <v>0</v>
      </c>
      <c r="M21" s="102">
        <v>1188</v>
      </c>
      <c r="N21" s="103">
        <v>21167</v>
      </c>
      <c r="O21" s="104"/>
      <c r="P21" s="105">
        <f t="shared" si="0"/>
        <v>0</v>
      </c>
      <c r="Q21" s="105">
        <f t="shared" si="1"/>
        <v>839.9139437826525</v>
      </c>
      <c r="S21" s="135"/>
      <c r="U21" s="136"/>
    </row>
    <row r="22" spans="1:21" ht="15" x14ac:dyDescent="0.25">
      <c r="A22" s="97">
        <v>410</v>
      </c>
      <c r="B22" s="98">
        <v>410035165</v>
      </c>
      <c r="C22" s="99" t="s">
        <v>496</v>
      </c>
      <c r="D22" s="98">
        <v>35</v>
      </c>
      <c r="E22" s="99" t="s">
        <v>68</v>
      </c>
      <c r="F22" s="98">
        <v>165</v>
      </c>
      <c r="G22" s="99" t="s">
        <v>198</v>
      </c>
      <c r="H22" s="100">
        <v>8</v>
      </c>
      <c r="I22" s="101"/>
      <c r="J22" s="102">
        <v>19462</v>
      </c>
      <c r="K22" s="102">
        <v>0</v>
      </c>
      <c r="L22" s="102">
        <v>0</v>
      </c>
      <c r="M22" s="102">
        <v>1188</v>
      </c>
      <c r="N22" s="103">
        <v>20650</v>
      </c>
      <c r="O22" s="104"/>
      <c r="P22" s="105">
        <f t="shared" si="0"/>
        <v>0</v>
      </c>
      <c r="Q22" s="105">
        <f t="shared" si="1"/>
        <v>1077.2389817841504</v>
      </c>
      <c r="S22" s="135"/>
      <c r="U22" s="136"/>
    </row>
    <row r="23" spans="1:21" ht="15" x14ac:dyDescent="0.25">
      <c r="A23" s="97">
        <v>410</v>
      </c>
      <c r="B23" s="98">
        <v>410035176</v>
      </c>
      <c r="C23" s="99" t="s">
        <v>496</v>
      </c>
      <c r="D23" s="98">
        <v>35</v>
      </c>
      <c r="E23" s="99" t="s">
        <v>68</v>
      </c>
      <c r="F23" s="98">
        <v>176</v>
      </c>
      <c r="G23" s="99" t="s">
        <v>209</v>
      </c>
      <c r="H23" s="100">
        <v>1</v>
      </c>
      <c r="I23" s="101"/>
      <c r="J23" s="102">
        <v>20196</v>
      </c>
      <c r="K23" s="102">
        <v>6521</v>
      </c>
      <c r="L23" s="102">
        <v>0</v>
      </c>
      <c r="M23" s="102">
        <v>1188</v>
      </c>
      <c r="N23" s="103">
        <v>27905</v>
      </c>
      <c r="O23" s="104"/>
      <c r="P23" s="105">
        <f t="shared" si="0"/>
        <v>4310.9717321444041</v>
      </c>
      <c r="Q23" s="105">
        <f t="shared" si="1"/>
        <v>10045.861615529608</v>
      </c>
      <c r="S23" s="135"/>
      <c r="U23" s="136"/>
    </row>
    <row r="24" spans="1:21" ht="15" x14ac:dyDescent="0.25">
      <c r="A24" s="97">
        <v>410</v>
      </c>
      <c r="B24" s="98">
        <v>410035229</v>
      </c>
      <c r="C24" s="99" t="s">
        <v>496</v>
      </c>
      <c r="D24" s="98">
        <v>35</v>
      </c>
      <c r="E24" s="99" t="s">
        <v>68</v>
      </c>
      <c r="F24" s="98">
        <v>229</v>
      </c>
      <c r="G24" s="99" t="s">
        <v>262</v>
      </c>
      <c r="H24" s="100">
        <v>1</v>
      </c>
      <c r="I24" s="101"/>
      <c r="J24" s="102">
        <v>13434</v>
      </c>
      <c r="K24" s="102">
        <v>1346</v>
      </c>
      <c r="L24" s="102">
        <v>0</v>
      </c>
      <c r="M24" s="102">
        <v>1188</v>
      </c>
      <c r="N24" s="103">
        <v>15968</v>
      </c>
      <c r="O24" s="104"/>
      <c r="P24" s="105">
        <f t="shared" si="0"/>
        <v>899.91654911033402</v>
      </c>
      <c r="Q24" s="105">
        <f t="shared" si="1"/>
        <v>2572.7841398906166</v>
      </c>
      <c r="S24" s="135"/>
      <c r="U24" s="136"/>
    </row>
    <row r="25" spans="1:21" ht="15" x14ac:dyDescent="0.25">
      <c r="A25" s="97">
        <v>410</v>
      </c>
      <c r="B25" s="98">
        <v>410035244</v>
      </c>
      <c r="C25" s="99" t="s">
        <v>496</v>
      </c>
      <c r="D25" s="98">
        <v>35</v>
      </c>
      <c r="E25" s="99" t="s">
        <v>68</v>
      </c>
      <c r="F25" s="98">
        <v>244</v>
      </c>
      <c r="G25" s="99" t="s">
        <v>277</v>
      </c>
      <c r="H25" s="100">
        <v>5</v>
      </c>
      <c r="I25" s="101"/>
      <c r="J25" s="102">
        <v>17293</v>
      </c>
      <c r="K25" s="102">
        <v>4180</v>
      </c>
      <c r="L25" s="102">
        <v>0</v>
      </c>
      <c r="M25" s="102">
        <v>1188</v>
      </c>
      <c r="N25" s="103">
        <v>22661</v>
      </c>
      <c r="O25" s="104"/>
      <c r="P25" s="105">
        <f t="shared" si="0"/>
        <v>4180.3282169732374</v>
      </c>
      <c r="Q25" s="105">
        <f t="shared" si="1"/>
        <v>7006.9403888958004</v>
      </c>
      <c r="S25" s="135"/>
      <c r="U25" s="136"/>
    </row>
    <row r="26" spans="1:21" ht="15" x14ac:dyDescent="0.25">
      <c r="A26" s="97">
        <v>410</v>
      </c>
      <c r="B26" s="98">
        <v>410035248</v>
      </c>
      <c r="C26" s="99" t="s">
        <v>496</v>
      </c>
      <c r="D26" s="98">
        <v>35</v>
      </c>
      <c r="E26" s="99" t="s">
        <v>68</v>
      </c>
      <c r="F26" s="98">
        <v>248</v>
      </c>
      <c r="G26" s="99" t="s">
        <v>281</v>
      </c>
      <c r="H26" s="100">
        <v>98.530000000000015</v>
      </c>
      <c r="I26" s="101"/>
      <c r="J26" s="102">
        <v>17980</v>
      </c>
      <c r="K26" s="102">
        <v>878</v>
      </c>
      <c r="L26" s="102">
        <v>0</v>
      </c>
      <c r="M26" s="102">
        <v>1188</v>
      </c>
      <c r="N26" s="103">
        <v>20046</v>
      </c>
      <c r="O26" s="104"/>
      <c r="P26" s="105">
        <f t="shared" si="0"/>
        <v>580.09615443679286</v>
      </c>
      <c r="Q26" s="105">
        <f t="shared" si="1"/>
        <v>1950.581944335845</v>
      </c>
      <c r="S26" s="135"/>
      <c r="U26" s="136"/>
    </row>
    <row r="27" spans="1:21" ht="15" x14ac:dyDescent="0.25">
      <c r="A27" s="97">
        <v>410</v>
      </c>
      <c r="B27" s="98">
        <v>410035262</v>
      </c>
      <c r="C27" s="99" t="s">
        <v>496</v>
      </c>
      <c r="D27" s="98">
        <v>35</v>
      </c>
      <c r="E27" s="99" t="s">
        <v>68</v>
      </c>
      <c r="F27" s="98">
        <v>262</v>
      </c>
      <c r="G27" s="99" t="s">
        <v>295</v>
      </c>
      <c r="H27" s="100">
        <v>4.3100000000000005</v>
      </c>
      <c r="I27" s="101"/>
      <c r="J27" s="102">
        <v>15244</v>
      </c>
      <c r="K27" s="102">
        <v>990</v>
      </c>
      <c r="L27" s="102">
        <v>0</v>
      </c>
      <c r="M27" s="102">
        <v>1188</v>
      </c>
      <c r="N27" s="103">
        <v>17422</v>
      </c>
      <c r="O27" s="104"/>
      <c r="P27" s="105">
        <f t="shared" si="0"/>
        <v>990.35321301481963</v>
      </c>
      <c r="Q27" s="105">
        <f t="shared" si="1"/>
        <v>7143.6836884405311</v>
      </c>
      <c r="S27" s="135"/>
      <c r="U27" s="136"/>
    </row>
    <row r="28" spans="1:21" ht="15" x14ac:dyDescent="0.25">
      <c r="A28" s="97">
        <v>410</v>
      </c>
      <c r="B28" s="98">
        <v>410035266</v>
      </c>
      <c r="C28" s="99" t="s">
        <v>496</v>
      </c>
      <c r="D28" s="98">
        <v>35</v>
      </c>
      <c r="E28" s="99" t="s">
        <v>68</v>
      </c>
      <c r="F28" s="98">
        <v>266</v>
      </c>
      <c r="G28" s="99" t="s">
        <v>299</v>
      </c>
      <c r="H28" s="100">
        <v>0.91</v>
      </c>
      <c r="I28" s="101"/>
      <c r="J28" s="102">
        <v>12963</v>
      </c>
      <c r="K28" s="102">
        <v>6648</v>
      </c>
      <c r="L28" s="102">
        <v>0</v>
      </c>
      <c r="M28" s="102">
        <v>1188</v>
      </c>
      <c r="N28" s="103">
        <v>20799</v>
      </c>
      <c r="O28" s="104"/>
      <c r="P28" s="105">
        <f t="shared" si="0"/>
        <v>4831.8868488947373</v>
      </c>
      <c r="Q28" s="105">
        <f t="shared" si="1"/>
        <v>6857.0576201660733</v>
      </c>
      <c r="S28" s="135"/>
      <c r="U28" s="136"/>
    </row>
    <row r="29" spans="1:21" ht="15" x14ac:dyDescent="0.25">
      <c r="A29" s="97">
        <v>410</v>
      </c>
      <c r="B29" s="98">
        <v>410035346</v>
      </c>
      <c r="C29" s="99" t="s">
        <v>496</v>
      </c>
      <c r="D29" s="98">
        <v>35</v>
      </c>
      <c r="E29" s="99" t="s">
        <v>68</v>
      </c>
      <c r="F29" s="98">
        <v>346</v>
      </c>
      <c r="G29" s="99" t="s">
        <v>379</v>
      </c>
      <c r="H29" s="100">
        <v>18.61</v>
      </c>
      <c r="I29" s="101"/>
      <c r="J29" s="102">
        <v>15840</v>
      </c>
      <c r="K29" s="102">
        <v>1399</v>
      </c>
      <c r="L29" s="102">
        <v>0</v>
      </c>
      <c r="M29" s="102">
        <v>1188</v>
      </c>
      <c r="N29" s="103">
        <v>18427</v>
      </c>
      <c r="O29" s="104"/>
      <c r="P29" s="105">
        <f t="shared" si="0"/>
        <v>793.36519470464555</v>
      </c>
      <c r="Q29" s="105">
        <f t="shared" si="1"/>
        <v>3086.4715865564613</v>
      </c>
      <c r="S29" s="135"/>
      <c r="U29" s="136"/>
    </row>
    <row r="30" spans="1:21" ht="15" x14ac:dyDescent="0.25">
      <c r="A30" s="97">
        <v>412</v>
      </c>
      <c r="B30" s="98">
        <v>412035016</v>
      </c>
      <c r="C30" s="99" t="s">
        <v>497</v>
      </c>
      <c r="D30" s="98">
        <v>35</v>
      </c>
      <c r="E30" s="99" t="s">
        <v>68</v>
      </c>
      <c r="F30" s="98">
        <v>16</v>
      </c>
      <c r="G30" s="99" t="s">
        <v>49</v>
      </c>
      <c r="H30" s="100">
        <v>0.32</v>
      </c>
      <c r="I30" s="101"/>
      <c r="J30" s="102">
        <v>16158</v>
      </c>
      <c r="K30" s="102">
        <v>370</v>
      </c>
      <c r="L30" s="102">
        <v>0</v>
      </c>
      <c r="M30" s="102">
        <v>1188</v>
      </c>
      <c r="N30" s="103">
        <v>17716</v>
      </c>
      <c r="O30" s="104"/>
      <c r="P30" s="105">
        <f t="shared" si="0"/>
        <v>26.983929087216893</v>
      </c>
      <c r="Q30" s="105">
        <f t="shared" si="1"/>
        <v>913.45240853535506</v>
      </c>
      <c r="S30" s="135"/>
      <c r="U30" s="136"/>
    </row>
    <row r="31" spans="1:21" ht="15" x14ac:dyDescent="0.25">
      <c r="A31" s="97">
        <v>412</v>
      </c>
      <c r="B31" s="98">
        <v>412035018</v>
      </c>
      <c r="C31" s="99" t="s">
        <v>497</v>
      </c>
      <c r="D31" s="98">
        <v>35</v>
      </c>
      <c r="E31" s="99" t="s">
        <v>68</v>
      </c>
      <c r="F31" s="98">
        <v>18</v>
      </c>
      <c r="G31" s="99" t="s">
        <v>51</v>
      </c>
      <c r="H31" s="100">
        <v>1</v>
      </c>
      <c r="I31" s="101"/>
      <c r="J31" s="102">
        <v>16634</v>
      </c>
      <c r="K31" s="102">
        <v>7932</v>
      </c>
      <c r="L31" s="102">
        <v>0</v>
      </c>
      <c r="M31" s="102">
        <v>1188</v>
      </c>
      <c r="N31" s="103">
        <v>25754</v>
      </c>
      <c r="O31" s="104"/>
      <c r="P31" s="105">
        <f t="shared" si="0"/>
        <v>5475.9079872215443</v>
      </c>
      <c r="Q31" s="105">
        <f t="shared" si="1"/>
        <v>15814.147721690388</v>
      </c>
      <c r="S31" s="135"/>
      <c r="U31" s="136"/>
    </row>
    <row r="32" spans="1:21" ht="15" x14ac:dyDescent="0.25">
      <c r="A32" s="97">
        <v>412</v>
      </c>
      <c r="B32" s="98">
        <v>412035035</v>
      </c>
      <c r="C32" s="99" t="s">
        <v>497</v>
      </c>
      <c r="D32" s="98">
        <v>35</v>
      </c>
      <c r="E32" s="99" t="s">
        <v>68</v>
      </c>
      <c r="F32" s="98">
        <v>35</v>
      </c>
      <c r="G32" s="99" t="s">
        <v>68</v>
      </c>
      <c r="H32" s="100">
        <v>471.62999999999988</v>
      </c>
      <c r="I32" s="101"/>
      <c r="J32" s="102">
        <v>18913</v>
      </c>
      <c r="K32" s="102">
        <v>7275</v>
      </c>
      <c r="L32" s="102">
        <v>0</v>
      </c>
      <c r="M32" s="102">
        <v>1188</v>
      </c>
      <c r="N32" s="103">
        <v>27376</v>
      </c>
      <c r="O32" s="104"/>
      <c r="P32" s="105">
        <f t="shared" si="0"/>
        <v>4370.0207956046725</v>
      </c>
      <c r="Q32" s="105">
        <f t="shared" si="1"/>
        <v>7938.1868760445032</v>
      </c>
      <c r="S32" s="135"/>
      <c r="U32" s="136"/>
    </row>
    <row r="33" spans="1:21" ht="15" x14ac:dyDescent="0.25">
      <c r="A33" s="97">
        <v>412</v>
      </c>
      <c r="B33" s="98">
        <v>412035044</v>
      </c>
      <c r="C33" s="99" t="s">
        <v>497</v>
      </c>
      <c r="D33" s="98">
        <v>35</v>
      </c>
      <c r="E33" s="99" t="s">
        <v>68</v>
      </c>
      <c r="F33" s="98">
        <v>44</v>
      </c>
      <c r="G33" s="99" t="s">
        <v>77</v>
      </c>
      <c r="H33" s="100">
        <v>14.37</v>
      </c>
      <c r="I33" s="101"/>
      <c r="J33" s="102">
        <v>17269</v>
      </c>
      <c r="K33" s="102">
        <v>0</v>
      </c>
      <c r="L33" s="102">
        <v>0</v>
      </c>
      <c r="M33" s="102">
        <v>1188</v>
      </c>
      <c r="N33" s="103">
        <v>18457</v>
      </c>
      <c r="O33" s="104"/>
      <c r="P33" s="105">
        <f t="shared" si="0"/>
        <v>0</v>
      </c>
      <c r="Q33" s="105">
        <f t="shared" si="1"/>
        <v>1137.4743562112344</v>
      </c>
      <c r="S33" s="135"/>
      <c r="U33" s="136"/>
    </row>
    <row r="34" spans="1:21" ht="15" x14ac:dyDescent="0.25">
      <c r="A34" s="97">
        <v>412</v>
      </c>
      <c r="B34" s="98">
        <v>412035046</v>
      </c>
      <c r="C34" s="99" t="s">
        <v>497</v>
      </c>
      <c r="D34" s="98">
        <v>35</v>
      </c>
      <c r="E34" s="99" t="s">
        <v>68</v>
      </c>
      <c r="F34" s="98">
        <v>46</v>
      </c>
      <c r="G34" s="99" t="s">
        <v>79</v>
      </c>
      <c r="H34" s="100">
        <v>1</v>
      </c>
      <c r="I34" s="101"/>
      <c r="J34" s="102">
        <v>13334</v>
      </c>
      <c r="K34" s="102">
        <v>12916</v>
      </c>
      <c r="L34" s="102">
        <v>0</v>
      </c>
      <c r="M34" s="102">
        <v>1188</v>
      </c>
      <c r="N34" s="103">
        <v>27438</v>
      </c>
      <c r="O34" s="104"/>
      <c r="P34" s="105">
        <f t="shared" si="0"/>
        <v>7102.1544537552472</v>
      </c>
      <c r="Q34" s="105">
        <f t="shared" si="1"/>
        <v>13886.885428536072</v>
      </c>
      <c r="S34" s="135"/>
      <c r="U34" s="136"/>
    </row>
    <row r="35" spans="1:21" ht="15" x14ac:dyDescent="0.25">
      <c r="A35" s="97">
        <v>412</v>
      </c>
      <c r="B35" s="98">
        <v>412035050</v>
      </c>
      <c r="C35" s="99" t="s">
        <v>497</v>
      </c>
      <c r="D35" s="98">
        <v>35</v>
      </c>
      <c r="E35" s="99" t="s">
        <v>68</v>
      </c>
      <c r="F35" s="98">
        <v>50</v>
      </c>
      <c r="G35" s="99" t="s">
        <v>83</v>
      </c>
      <c r="H35" s="100">
        <v>1</v>
      </c>
      <c r="I35" s="101"/>
      <c r="J35" s="102">
        <v>19393</v>
      </c>
      <c r="K35" s="102">
        <v>8471</v>
      </c>
      <c r="L35" s="102">
        <v>0</v>
      </c>
      <c r="M35" s="102">
        <v>1188</v>
      </c>
      <c r="N35" s="103">
        <v>29052</v>
      </c>
      <c r="O35" s="104"/>
      <c r="P35" s="105">
        <f t="shared" si="0"/>
        <v>5867.4930955399941</v>
      </c>
      <c r="Q35" s="105">
        <f t="shared" si="1"/>
        <v>9136.1685320200741</v>
      </c>
      <c r="S35" s="135"/>
      <c r="U35" s="136"/>
    </row>
    <row r="36" spans="1:21" ht="15" x14ac:dyDescent="0.25">
      <c r="A36" s="97">
        <v>412</v>
      </c>
      <c r="B36" s="98">
        <v>412035073</v>
      </c>
      <c r="C36" s="99" t="s">
        <v>497</v>
      </c>
      <c r="D36" s="98">
        <v>35</v>
      </c>
      <c r="E36" s="99" t="s">
        <v>68</v>
      </c>
      <c r="F36" s="98">
        <v>73</v>
      </c>
      <c r="G36" s="99" t="s">
        <v>106</v>
      </c>
      <c r="H36" s="100">
        <v>3</v>
      </c>
      <c r="I36" s="101"/>
      <c r="J36" s="102">
        <v>19407</v>
      </c>
      <c r="K36" s="102">
        <v>13387</v>
      </c>
      <c r="L36" s="102">
        <v>0</v>
      </c>
      <c r="M36" s="102">
        <v>1188</v>
      </c>
      <c r="N36" s="103">
        <v>33982</v>
      </c>
      <c r="O36" s="104"/>
      <c r="P36" s="105">
        <f t="shared" si="0"/>
        <v>10303.473923844042</v>
      </c>
      <c r="Q36" s="105">
        <f t="shared" si="1"/>
        <v>15101.009779314852</v>
      </c>
      <c r="S36" s="135"/>
      <c r="U36" s="136"/>
    </row>
    <row r="37" spans="1:21" ht="15" x14ac:dyDescent="0.25">
      <c r="A37" s="97">
        <v>412</v>
      </c>
      <c r="B37" s="98">
        <v>412035093</v>
      </c>
      <c r="C37" s="99" t="s">
        <v>497</v>
      </c>
      <c r="D37" s="98">
        <v>35</v>
      </c>
      <c r="E37" s="99" t="s">
        <v>68</v>
      </c>
      <c r="F37" s="98">
        <v>93</v>
      </c>
      <c r="G37" s="99" t="s">
        <v>126</v>
      </c>
      <c r="H37" s="100">
        <v>0.06</v>
      </c>
      <c r="I37" s="101"/>
      <c r="J37" s="102">
        <v>20176</v>
      </c>
      <c r="K37" s="102">
        <v>198</v>
      </c>
      <c r="L37" s="102">
        <v>0</v>
      </c>
      <c r="M37" s="102">
        <v>1188</v>
      </c>
      <c r="N37" s="103">
        <v>21562</v>
      </c>
      <c r="O37" s="104"/>
      <c r="P37" s="105">
        <f t="shared" si="0"/>
        <v>0</v>
      </c>
      <c r="Q37" s="105">
        <f t="shared" si="1"/>
        <v>1000.8863526839305</v>
      </c>
      <c r="S37" s="135"/>
      <c r="U37" s="136"/>
    </row>
    <row r="38" spans="1:21" ht="15" x14ac:dyDescent="0.25">
      <c r="A38" s="97">
        <v>412</v>
      </c>
      <c r="B38" s="98">
        <v>412035095</v>
      </c>
      <c r="C38" s="99" t="s">
        <v>497</v>
      </c>
      <c r="D38" s="98">
        <v>35</v>
      </c>
      <c r="E38" s="99" t="s">
        <v>68</v>
      </c>
      <c r="F38" s="98">
        <v>95</v>
      </c>
      <c r="G38" s="99" t="s">
        <v>128</v>
      </c>
      <c r="H38" s="100">
        <v>1.55</v>
      </c>
      <c r="I38" s="101"/>
      <c r="J38" s="102">
        <v>22607</v>
      </c>
      <c r="K38" s="102">
        <v>325</v>
      </c>
      <c r="L38" s="102">
        <v>0</v>
      </c>
      <c r="M38" s="102">
        <v>1188</v>
      </c>
      <c r="N38" s="103">
        <v>24120</v>
      </c>
      <c r="O38" s="104"/>
      <c r="P38" s="105">
        <f t="shared" si="0"/>
        <v>0</v>
      </c>
      <c r="Q38" s="105">
        <f t="shared" si="1"/>
        <v>325.26518478838625</v>
      </c>
      <c r="S38" s="135"/>
      <c r="U38" s="136"/>
    </row>
    <row r="39" spans="1:21" ht="15" x14ac:dyDescent="0.25">
      <c r="A39" s="97">
        <v>412</v>
      </c>
      <c r="B39" s="98">
        <v>412035189</v>
      </c>
      <c r="C39" s="99" t="s">
        <v>497</v>
      </c>
      <c r="D39" s="98">
        <v>35</v>
      </c>
      <c r="E39" s="99" t="s">
        <v>68</v>
      </c>
      <c r="F39" s="98">
        <v>189</v>
      </c>
      <c r="G39" s="99" t="s">
        <v>222</v>
      </c>
      <c r="H39" s="100">
        <v>3</v>
      </c>
      <c r="I39" s="101"/>
      <c r="J39" s="102">
        <v>17851</v>
      </c>
      <c r="K39" s="102">
        <v>7201</v>
      </c>
      <c r="L39" s="102">
        <v>0</v>
      </c>
      <c r="M39" s="102">
        <v>1188</v>
      </c>
      <c r="N39" s="103">
        <v>26240</v>
      </c>
      <c r="O39" s="104"/>
      <c r="P39" s="105">
        <f t="shared" si="0"/>
        <v>4309.4983170815358</v>
      </c>
      <c r="Q39" s="105">
        <f t="shared" si="1"/>
        <v>7201.2073792694573</v>
      </c>
      <c r="S39" s="135"/>
      <c r="U39" s="136"/>
    </row>
    <row r="40" spans="1:21" ht="15" x14ac:dyDescent="0.25">
      <c r="A40" s="97">
        <v>412</v>
      </c>
      <c r="B40" s="98">
        <v>412035220</v>
      </c>
      <c r="C40" s="99" t="s">
        <v>497</v>
      </c>
      <c r="D40" s="98">
        <v>35</v>
      </c>
      <c r="E40" s="99" t="s">
        <v>68</v>
      </c>
      <c r="F40" s="98">
        <v>220</v>
      </c>
      <c r="G40" s="99" t="s">
        <v>253</v>
      </c>
      <c r="H40" s="100">
        <v>2</v>
      </c>
      <c r="I40" s="101"/>
      <c r="J40" s="102">
        <v>18655</v>
      </c>
      <c r="K40" s="102">
        <v>6591</v>
      </c>
      <c r="L40" s="102">
        <v>0</v>
      </c>
      <c r="M40" s="102">
        <v>1188</v>
      </c>
      <c r="N40" s="103">
        <v>26434</v>
      </c>
      <c r="O40" s="104"/>
      <c r="P40" s="105">
        <f t="shared" si="0"/>
        <v>4278.6981905482389</v>
      </c>
      <c r="Q40" s="105">
        <f t="shared" si="1"/>
        <v>8467.6958776701867</v>
      </c>
      <c r="S40" s="135"/>
      <c r="U40" s="136"/>
    </row>
    <row r="41" spans="1:21" ht="15" x14ac:dyDescent="0.25">
      <c r="A41" s="97">
        <v>412</v>
      </c>
      <c r="B41" s="98">
        <v>412035244</v>
      </c>
      <c r="C41" s="99" t="s">
        <v>497</v>
      </c>
      <c r="D41" s="98">
        <v>35</v>
      </c>
      <c r="E41" s="99" t="s">
        <v>68</v>
      </c>
      <c r="F41" s="98">
        <v>244</v>
      </c>
      <c r="G41" s="99" t="s">
        <v>277</v>
      </c>
      <c r="H41" s="100">
        <v>3.08</v>
      </c>
      <c r="I41" s="101"/>
      <c r="J41" s="102">
        <v>12407</v>
      </c>
      <c r="K41" s="102">
        <v>2999</v>
      </c>
      <c r="L41" s="102">
        <v>0</v>
      </c>
      <c r="M41" s="102">
        <v>1188</v>
      </c>
      <c r="N41" s="103">
        <v>16594</v>
      </c>
      <c r="O41" s="104"/>
      <c r="P41" s="105">
        <f t="shared" si="0"/>
        <v>2999.20963326126</v>
      </c>
      <c r="Q41" s="105">
        <f t="shared" si="1"/>
        <v>5027.1849537402559</v>
      </c>
      <c r="S41" s="135"/>
      <c r="U41" s="136"/>
    </row>
    <row r="42" spans="1:21" ht="15" x14ac:dyDescent="0.25">
      <c r="A42" s="97">
        <v>412</v>
      </c>
      <c r="B42" s="98">
        <v>412035274</v>
      </c>
      <c r="C42" s="99" t="s">
        <v>497</v>
      </c>
      <c r="D42" s="98">
        <v>35</v>
      </c>
      <c r="E42" s="99" t="s">
        <v>68</v>
      </c>
      <c r="F42" s="98">
        <v>274</v>
      </c>
      <c r="G42" s="99" t="s">
        <v>307</v>
      </c>
      <c r="H42" s="100">
        <v>1</v>
      </c>
      <c r="I42" s="101"/>
      <c r="J42" s="102">
        <v>21152</v>
      </c>
      <c r="K42" s="102">
        <v>9751</v>
      </c>
      <c r="L42" s="102">
        <v>0</v>
      </c>
      <c r="M42" s="102">
        <v>1188</v>
      </c>
      <c r="N42" s="103">
        <v>32091</v>
      </c>
      <c r="O42" s="104"/>
      <c r="P42" s="105">
        <f t="shared" si="0"/>
        <v>5970.7686371760356</v>
      </c>
      <c r="Q42" s="105">
        <f t="shared" si="1"/>
        <v>10225.825742633369</v>
      </c>
      <c r="S42" s="135"/>
      <c r="U42" s="136"/>
    </row>
    <row r="43" spans="1:21" ht="15" x14ac:dyDescent="0.25">
      <c r="A43" s="97">
        <v>412</v>
      </c>
      <c r="B43" s="98">
        <v>412035285</v>
      </c>
      <c r="C43" s="99" t="s">
        <v>497</v>
      </c>
      <c r="D43" s="98">
        <v>35</v>
      </c>
      <c r="E43" s="99" t="s">
        <v>68</v>
      </c>
      <c r="F43" s="98">
        <v>285</v>
      </c>
      <c r="G43" s="99" t="s">
        <v>318</v>
      </c>
      <c r="H43" s="100">
        <v>4</v>
      </c>
      <c r="I43" s="101"/>
      <c r="J43" s="102">
        <v>16027</v>
      </c>
      <c r="K43" s="102">
        <v>3186</v>
      </c>
      <c r="L43" s="102">
        <v>0</v>
      </c>
      <c r="M43" s="102">
        <v>1188</v>
      </c>
      <c r="N43" s="103">
        <v>20401</v>
      </c>
      <c r="O43" s="104"/>
      <c r="P43" s="105">
        <f t="shared" si="0"/>
        <v>2673.311222129938</v>
      </c>
      <c r="Q43" s="105">
        <f t="shared" si="1"/>
        <v>4908.6380256555021</v>
      </c>
      <c r="S43" s="135"/>
      <c r="U43" s="136"/>
    </row>
    <row r="44" spans="1:21" ht="15" x14ac:dyDescent="0.25">
      <c r="A44" s="97">
        <v>412</v>
      </c>
      <c r="B44" s="98">
        <v>412035293</v>
      </c>
      <c r="C44" s="99" t="s">
        <v>497</v>
      </c>
      <c r="D44" s="98">
        <v>35</v>
      </c>
      <c r="E44" s="99" t="s">
        <v>68</v>
      </c>
      <c r="F44" s="98">
        <v>293</v>
      </c>
      <c r="G44" s="99" t="s">
        <v>326</v>
      </c>
      <c r="H44" s="100">
        <v>2.66</v>
      </c>
      <c r="I44" s="101"/>
      <c r="J44" s="102">
        <v>16883</v>
      </c>
      <c r="K44" s="102">
        <v>266</v>
      </c>
      <c r="L44" s="102">
        <v>0</v>
      </c>
      <c r="M44" s="102">
        <v>1188</v>
      </c>
      <c r="N44" s="103">
        <v>18337</v>
      </c>
      <c r="O44" s="104"/>
      <c r="P44" s="105">
        <f t="shared" si="0"/>
        <v>0</v>
      </c>
      <c r="Q44" s="105">
        <f t="shared" si="1"/>
        <v>1449.8362555676285</v>
      </c>
      <c r="S44" s="135"/>
      <c r="U44" s="136"/>
    </row>
    <row r="45" spans="1:21" ht="15" x14ac:dyDescent="0.25">
      <c r="A45" s="97">
        <v>413</v>
      </c>
      <c r="B45" s="98">
        <v>413114056</v>
      </c>
      <c r="C45" s="99" t="s">
        <v>498</v>
      </c>
      <c r="D45" s="98">
        <v>114</v>
      </c>
      <c r="E45" s="99" t="s">
        <v>147</v>
      </c>
      <c r="F45" s="98">
        <v>56</v>
      </c>
      <c r="G45" s="99" t="s">
        <v>89</v>
      </c>
      <c r="H45" s="100">
        <v>0.09</v>
      </c>
      <c r="I45" s="101"/>
      <c r="J45" s="102">
        <v>12910</v>
      </c>
      <c r="K45" s="102">
        <v>3828</v>
      </c>
      <c r="L45" s="102">
        <v>0</v>
      </c>
      <c r="M45" s="102">
        <v>1188</v>
      </c>
      <c r="N45" s="103">
        <v>17926</v>
      </c>
      <c r="O45" s="104"/>
      <c r="P45" s="105">
        <f t="shared" si="0"/>
        <v>2594.0433075138517</v>
      </c>
      <c r="Q45" s="105">
        <f t="shared" si="1"/>
        <v>5015.3601910814687</v>
      </c>
      <c r="S45" s="135"/>
      <c r="U45" s="136"/>
    </row>
    <row r="46" spans="1:21" ht="15" x14ac:dyDescent="0.25">
      <c r="A46" s="97">
        <v>413</v>
      </c>
      <c r="B46" s="98">
        <v>413114091</v>
      </c>
      <c r="C46" s="99" t="s">
        <v>498</v>
      </c>
      <c r="D46" s="98">
        <v>114</v>
      </c>
      <c r="E46" s="99" t="s">
        <v>147</v>
      </c>
      <c r="F46" s="98">
        <v>91</v>
      </c>
      <c r="G46" s="99" t="s">
        <v>124</v>
      </c>
      <c r="H46" s="100">
        <v>3</v>
      </c>
      <c r="I46" s="101"/>
      <c r="J46" s="102">
        <v>12565</v>
      </c>
      <c r="K46" s="102">
        <v>14183</v>
      </c>
      <c r="L46" s="102">
        <v>0</v>
      </c>
      <c r="M46" s="102">
        <v>1188</v>
      </c>
      <c r="N46" s="103">
        <v>27936</v>
      </c>
      <c r="O46" s="104"/>
      <c r="P46" s="105">
        <f t="shared" si="0"/>
        <v>7729.8191069874993</v>
      </c>
      <c r="Q46" s="105">
        <f t="shared" si="1"/>
        <v>17430.070126751936</v>
      </c>
      <c r="S46" s="135"/>
      <c r="U46" s="136"/>
    </row>
    <row r="47" spans="1:21" ht="15" x14ac:dyDescent="0.25">
      <c r="A47" s="97">
        <v>413</v>
      </c>
      <c r="B47" s="98">
        <v>413114114</v>
      </c>
      <c r="C47" s="99" t="s">
        <v>498</v>
      </c>
      <c r="D47" s="98">
        <v>114</v>
      </c>
      <c r="E47" s="99" t="s">
        <v>147</v>
      </c>
      <c r="F47" s="98">
        <v>114</v>
      </c>
      <c r="G47" s="99" t="s">
        <v>147</v>
      </c>
      <c r="H47" s="100">
        <v>93.77</v>
      </c>
      <c r="I47" s="101"/>
      <c r="J47" s="102">
        <v>14485</v>
      </c>
      <c r="K47" s="102">
        <v>3210</v>
      </c>
      <c r="L47" s="102">
        <v>0</v>
      </c>
      <c r="M47" s="102">
        <v>1188</v>
      </c>
      <c r="N47" s="103">
        <v>18883</v>
      </c>
      <c r="O47" s="104"/>
      <c r="P47" s="105">
        <f t="shared" si="0"/>
        <v>1920.4484173098645</v>
      </c>
      <c r="Q47" s="105">
        <f t="shared" si="1"/>
        <v>3984.0774219867708</v>
      </c>
      <c r="S47" s="135"/>
      <c r="U47" s="136"/>
    </row>
    <row r="48" spans="1:21" ht="15" x14ac:dyDescent="0.25">
      <c r="A48" s="97">
        <v>413</v>
      </c>
      <c r="B48" s="98">
        <v>413114127</v>
      </c>
      <c r="C48" s="99" t="s">
        <v>498</v>
      </c>
      <c r="D48" s="98">
        <v>114</v>
      </c>
      <c r="E48" s="99" t="s">
        <v>147</v>
      </c>
      <c r="F48" s="98">
        <v>127</v>
      </c>
      <c r="G48" s="99" t="s">
        <v>160</v>
      </c>
      <c r="H48" s="100">
        <v>1</v>
      </c>
      <c r="I48" s="101"/>
      <c r="J48" s="102">
        <v>12565</v>
      </c>
      <c r="K48" s="102">
        <v>12623</v>
      </c>
      <c r="L48" s="102">
        <v>0</v>
      </c>
      <c r="M48" s="102">
        <v>1188</v>
      </c>
      <c r="N48" s="103">
        <v>26376</v>
      </c>
      <c r="O48" s="104"/>
      <c r="P48" s="105">
        <f t="shared" si="0"/>
        <v>4330.3898878909749</v>
      </c>
      <c r="Q48" s="105">
        <f t="shared" si="1"/>
        <v>12622.540976938406</v>
      </c>
      <c r="S48" s="135"/>
      <c r="U48" s="136"/>
    </row>
    <row r="49" spans="1:21" ht="15" x14ac:dyDescent="0.25">
      <c r="A49" s="97">
        <v>413</v>
      </c>
      <c r="B49" s="98">
        <v>413114210</v>
      </c>
      <c r="C49" s="99" t="s">
        <v>498</v>
      </c>
      <c r="D49" s="98">
        <v>114</v>
      </c>
      <c r="E49" s="99" t="s">
        <v>147</v>
      </c>
      <c r="F49" s="98">
        <v>210</v>
      </c>
      <c r="G49" s="99" t="s">
        <v>243</v>
      </c>
      <c r="H49" s="100">
        <v>2.66</v>
      </c>
      <c r="I49" s="101"/>
      <c r="J49" s="102">
        <v>12565</v>
      </c>
      <c r="K49" s="102">
        <v>5283</v>
      </c>
      <c r="L49" s="102">
        <v>0</v>
      </c>
      <c r="M49" s="102">
        <v>1188</v>
      </c>
      <c r="N49" s="103">
        <v>19036</v>
      </c>
      <c r="O49" s="104"/>
      <c r="P49" s="105">
        <f t="shared" si="0"/>
        <v>2737.6594270195346</v>
      </c>
      <c r="Q49" s="105">
        <f t="shared" si="1"/>
        <v>5283.3413444784237</v>
      </c>
      <c r="S49" s="135"/>
      <c r="U49" s="136"/>
    </row>
    <row r="50" spans="1:21" ht="15" x14ac:dyDescent="0.25">
      <c r="A50" s="97">
        <v>413</v>
      </c>
      <c r="B50" s="98">
        <v>413114253</v>
      </c>
      <c r="C50" s="99" t="s">
        <v>498</v>
      </c>
      <c r="D50" s="98">
        <v>114</v>
      </c>
      <c r="E50" s="99" t="s">
        <v>147</v>
      </c>
      <c r="F50" s="98">
        <v>253</v>
      </c>
      <c r="G50" s="99" t="s">
        <v>286</v>
      </c>
      <c r="H50" s="100">
        <v>0.47</v>
      </c>
      <c r="I50" s="101"/>
      <c r="J50" s="102">
        <v>12565</v>
      </c>
      <c r="K50" s="102">
        <v>20895</v>
      </c>
      <c r="L50" s="102">
        <v>0</v>
      </c>
      <c r="M50" s="102">
        <v>1188</v>
      </c>
      <c r="N50" s="103">
        <v>34648</v>
      </c>
      <c r="O50" s="104"/>
      <c r="P50" s="105">
        <f t="shared" si="0"/>
        <v>19881.503409466488</v>
      </c>
      <c r="Q50" s="105">
        <f t="shared" si="1"/>
        <v>32898.37206301609</v>
      </c>
      <c r="S50" s="135"/>
      <c r="U50" s="136"/>
    </row>
    <row r="51" spans="1:21" ht="15" x14ac:dyDescent="0.25">
      <c r="A51" s="97">
        <v>413</v>
      </c>
      <c r="B51" s="98">
        <v>413114312</v>
      </c>
      <c r="C51" s="99" t="s">
        <v>498</v>
      </c>
      <c r="D51" s="98">
        <v>114</v>
      </c>
      <c r="E51" s="99" t="s">
        <v>147</v>
      </c>
      <c r="F51" s="98">
        <v>312</v>
      </c>
      <c r="G51" s="99" t="s">
        <v>345</v>
      </c>
      <c r="H51" s="100">
        <v>3.54</v>
      </c>
      <c r="I51" s="101"/>
      <c r="J51" s="102">
        <v>11615</v>
      </c>
      <c r="K51" s="102">
        <v>7678</v>
      </c>
      <c r="L51" s="102">
        <v>0</v>
      </c>
      <c r="M51" s="102">
        <v>1188</v>
      </c>
      <c r="N51" s="103">
        <v>20481</v>
      </c>
      <c r="O51" s="104"/>
      <c r="P51" s="105">
        <f t="shared" si="0"/>
        <v>0</v>
      </c>
      <c r="Q51" s="105">
        <f t="shared" si="1"/>
        <v>7677.5664279596822</v>
      </c>
      <c r="S51" s="135"/>
      <c r="U51" s="136"/>
    </row>
    <row r="52" spans="1:21" ht="15" x14ac:dyDescent="0.25">
      <c r="A52" s="97">
        <v>413</v>
      </c>
      <c r="B52" s="98">
        <v>413114605</v>
      </c>
      <c r="C52" s="99" t="s">
        <v>498</v>
      </c>
      <c r="D52" s="98">
        <v>114</v>
      </c>
      <c r="E52" s="99" t="s">
        <v>147</v>
      </c>
      <c r="F52" s="98">
        <v>605</v>
      </c>
      <c r="G52" s="99" t="s">
        <v>389</v>
      </c>
      <c r="H52" s="100">
        <v>3</v>
      </c>
      <c r="I52" s="101"/>
      <c r="J52" s="102">
        <v>16054</v>
      </c>
      <c r="K52" s="102">
        <v>13287</v>
      </c>
      <c r="L52" s="102">
        <v>0</v>
      </c>
      <c r="M52" s="102">
        <v>1188</v>
      </c>
      <c r="N52" s="103">
        <v>30529</v>
      </c>
      <c r="O52" s="104"/>
      <c r="P52" s="105">
        <f t="shared" si="0"/>
        <v>10213.926358141016</v>
      </c>
      <c r="Q52" s="105">
        <f t="shared" si="1"/>
        <v>13287.49691696592</v>
      </c>
      <c r="S52" s="135"/>
      <c r="U52" s="136"/>
    </row>
    <row r="53" spans="1:21" ht="15" x14ac:dyDescent="0.25">
      <c r="A53" s="97">
        <v>413</v>
      </c>
      <c r="B53" s="98">
        <v>413114615</v>
      </c>
      <c r="C53" s="99" t="s">
        <v>498</v>
      </c>
      <c r="D53" s="98">
        <v>114</v>
      </c>
      <c r="E53" s="99" t="s">
        <v>147</v>
      </c>
      <c r="F53" s="98">
        <v>615</v>
      </c>
      <c r="G53" s="99" t="s">
        <v>391</v>
      </c>
      <c r="H53" s="100">
        <v>1</v>
      </c>
      <c r="I53" s="101"/>
      <c r="J53" s="102">
        <v>16181</v>
      </c>
      <c r="K53" s="102">
        <v>1194</v>
      </c>
      <c r="L53" s="102">
        <v>0</v>
      </c>
      <c r="M53" s="102">
        <v>1188</v>
      </c>
      <c r="N53" s="103">
        <v>18563</v>
      </c>
      <c r="O53" s="104"/>
      <c r="P53" s="105">
        <f t="shared" si="0"/>
        <v>19.206574821226241</v>
      </c>
      <c r="Q53" s="105">
        <f t="shared" si="1"/>
        <v>2628.8463031617066</v>
      </c>
      <c r="S53" s="135"/>
      <c r="U53" s="136"/>
    </row>
    <row r="54" spans="1:21" ht="15" x14ac:dyDescent="0.25">
      <c r="A54" s="97">
        <v>413</v>
      </c>
      <c r="B54" s="98">
        <v>413114670</v>
      </c>
      <c r="C54" s="99" t="s">
        <v>498</v>
      </c>
      <c r="D54" s="98">
        <v>114</v>
      </c>
      <c r="E54" s="99" t="s">
        <v>147</v>
      </c>
      <c r="F54" s="98">
        <v>670</v>
      </c>
      <c r="G54" s="99" t="s">
        <v>407</v>
      </c>
      <c r="H54" s="100">
        <v>8.3999999999999986</v>
      </c>
      <c r="I54" s="101"/>
      <c r="J54" s="102">
        <v>13556</v>
      </c>
      <c r="K54" s="102">
        <v>10056</v>
      </c>
      <c r="L54" s="102">
        <v>0</v>
      </c>
      <c r="M54" s="102">
        <v>1188</v>
      </c>
      <c r="N54" s="103">
        <v>24800</v>
      </c>
      <c r="O54" s="104"/>
      <c r="P54" s="105">
        <f t="shared" si="0"/>
        <v>8318.5495900659589</v>
      </c>
      <c r="Q54" s="105">
        <f t="shared" si="1"/>
        <v>12255.204626915674</v>
      </c>
      <c r="S54" s="135"/>
      <c r="U54" s="136"/>
    </row>
    <row r="55" spans="1:21" ht="15" x14ac:dyDescent="0.25">
      <c r="A55" s="97">
        <v>413</v>
      </c>
      <c r="B55" s="98">
        <v>413114674</v>
      </c>
      <c r="C55" s="99" t="s">
        <v>498</v>
      </c>
      <c r="D55" s="98">
        <v>114</v>
      </c>
      <c r="E55" s="99" t="s">
        <v>147</v>
      </c>
      <c r="F55" s="98">
        <v>674</v>
      </c>
      <c r="G55" s="99" t="s">
        <v>410</v>
      </c>
      <c r="H55" s="100">
        <v>46.370000000000005</v>
      </c>
      <c r="I55" s="101"/>
      <c r="J55" s="102">
        <v>15329</v>
      </c>
      <c r="K55" s="102">
        <v>6236</v>
      </c>
      <c r="L55" s="102">
        <v>0</v>
      </c>
      <c r="M55" s="102">
        <v>1188</v>
      </c>
      <c r="N55" s="103">
        <v>22753</v>
      </c>
      <c r="O55" s="104"/>
      <c r="P55" s="105">
        <f t="shared" si="0"/>
        <v>4940.6609367889178</v>
      </c>
      <c r="Q55" s="105">
        <f t="shared" si="1"/>
        <v>8321.4255565515814</v>
      </c>
      <c r="S55" s="135"/>
      <c r="U55" s="136"/>
    </row>
    <row r="56" spans="1:21" ht="15" x14ac:dyDescent="0.25">
      <c r="A56" s="97">
        <v>413</v>
      </c>
      <c r="B56" s="98">
        <v>413114683</v>
      </c>
      <c r="C56" s="99" t="s">
        <v>498</v>
      </c>
      <c r="D56" s="98">
        <v>114</v>
      </c>
      <c r="E56" s="99" t="s">
        <v>147</v>
      </c>
      <c r="F56" s="98">
        <v>683</v>
      </c>
      <c r="G56" s="99" t="s">
        <v>413</v>
      </c>
      <c r="H56" s="100">
        <v>0.2</v>
      </c>
      <c r="I56" s="101"/>
      <c r="J56" s="102">
        <v>13503</v>
      </c>
      <c r="K56" s="102">
        <v>11113</v>
      </c>
      <c r="L56" s="102">
        <v>0</v>
      </c>
      <c r="M56" s="102">
        <v>1188</v>
      </c>
      <c r="N56" s="103">
        <v>25804</v>
      </c>
      <c r="O56" s="104"/>
      <c r="P56" s="105">
        <f t="shared" si="0"/>
        <v>6552.3435681359479</v>
      </c>
      <c r="Q56" s="105">
        <f t="shared" si="1"/>
        <v>12835.017437197857</v>
      </c>
      <c r="S56" s="135"/>
      <c r="U56" s="136"/>
    </row>
    <row r="57" spans="1:21" ht="15" x14ac:dyDescent="0.25">
      <c r="A57" s="97">
        <v>413</v>
      </c>
      <c r="B57" s="98">
        <v>413114717</v>
      </c>
      <c r="C57" s="99" t="s">
        <v>498</v>
      </c>
      <c r="D57" s="98">
        <v>114</v>
      </c>
      <c r="E57" s="99" t="s">
        <v>147</v>
      </c>
      <c r="F57" s="98">
        <v>717</v>
      </c>
      <c r="G57" s="99" t="s">
        <v>423</v>
      </c>
      <c r="H57" s="100">
        <v>19.38</v>
      </c>
      <c r="I57" s="101"/>
      <c r="J57" s="102">
        <v>15772</v>
      </c>
      <c r="K57" s="102">
        <v>9487</v>
      </c>
      <c r="L57" s="102">
        <v>0</v>
      </c>
      <c r="M57" s="102">
        <v>1188</v>
      </c>
      <c r="N57" s="103">
        <v>26447</v>
      </c>
      <c r="O57" s="104"/>
      <c r="P57" s="105">
        <f t="shared" si="0"/>
        <v>6522.7143925703713</v>
      </c>
      <c r="Q57" s="105">
        <f t="shared" si="1"/>
        <v>12226.389996272814</v>
      </c>
      <c r="S57" s="135"/>
      <c r="U57" s="136"/>
    </row>
    <row r="58" spans="1:21" ht="15" x14ac:dyDescent="0.25">
      <c r="A58" s="97">
        <v>413</v>
      </c>
      <c r="B58" s="98">
        <v>413114750</v>
      </c>
      <c r="C58" s="99" t="s">
        <v>498</v>
      </c>
      <c r="D58" s="98">
        <v>114</v>
      </c>
      <c r="E58" s="99" t="s">
        <v>147</v>
      </c>
      <c r="F58" s="98">
        <v>750</v>
      </c>
      <c r="G58" s="99" t="s">
        <v>431</v>
      </c>
      <c r="H58" s="100">
        <v>16.16</v>
      </c>
      <c r="I58" s="101"/>
      <c r="J58" s="102">
        <v>14735</v>
      </c>
      <c r="K58" s="102">
        <v>9317</v>
      </c>
      <c r="L58" s="102">
        <v>0</v>
      </c>
      <c r="M58" s="102">
        <v>1188</v>
      </c>
      <c r="N58" s="103">
        <v>25240</v>
      </c>
      <c r="O58" s="104"/>
      <c r="P58" s="105">
        <f t="shared" si="0"/>
        <v>7278.2726724524946</v>
      </c>
      <c r="Q58" s="105">
        <f t="shared" si="1"/>
        <v>10717.442099597924</v>
      </c>
      <c r="S58" s="135"/>
      <c r="U58" s="136"/>
    </row>
    <row r="59" spans="1:21" ht="15" x14ac:dyDescent="0.25">
      <c r="A59" s="97">
        <v>413</v>
      </c>
      <c r="B59" s="98">
        <v>413114755</v>
      </c>
      <c r="C59" s="99" t="s">
        <v>498</v>
      </c>
      <c r="D59" s="98">
        <v>114</v>
      </c>
      <c r="E59" s="99" t="s">
        <v>147</v>
      </c>
      <c r="F59" s="98">
        <v>755</v>
      </c>
      <c r="G59" s="99" t="s">
        <v>433</v>
      </c>
      <c r="H59" s="100">
        <v>15</v>
      </c>
      <c r="I59" s="101"/>
      <c r="J59" s="102">
        <v>13207</v>
      </c>
      <c r="K59" s="102">
        <v>5293</v>
      </c>
      <c r="L59" s="102">
        <v>0</v>
      </c>
      <c r="M59" s="102">
        <v>1188</v>
      </c>
      <c r="N59" s="103">
        <v>19688</v>
      </c>
      <c r="O59" s="104"/>
      <c r="P59" s="105">
        <f t="shared" si="0"/>
        <v>2489.8855008479222</v>
      </c>
      <c r="Q59" s="105">
        <f t="shared" si="1"/>
        <v>6850.1167388090435</v>
      </c>
      <c r="S59" s="135"/>
      <c r="U59" s="136"/>
    </row>
    <row r="60" spans="1:21" ht="15" x14ac:dyDescent="0.25">
      <c r="A60" s="97">
        <v>414</v>
      </c>
      <c r="B60" s="98">
        <v>414603063</v>
      </c>
      <c r="C60" s="99" t="s">
        <v>499</v>
      </c>
      <c r="D60" s="98">
        <v>603</v>
      </c>
      <c r="E60" s="99" t="s">
        <v>500</v>
      </c>
      <c r="F60" s="98">
        <v>63</v>
      </c>
      <c r="G60" s="99" t="s">
        <v>96</v>
      </c>
      <c r="H60" s="100">
        <v>2.42</v>
      </c>
      <c r="I60" s="101"/>
      <c r="J60" s="102">
        <v>14658</v>
      </c>
      <c r="K60" s="102">
        <v>2168</v>
      </c>
      <c r="L60" s="102">
        <v>0</v>
      </c>
      <c r="M60" s="102">
        <v>1188</v>
      </c>
      <c r="N60" s="103">
        <v>18014</v>
      </c>
      <c r="O60" s="104"/>
      <c r="P60" s="105">
        <f t="shared" si="0"/>
        <v>2168.11370575412</v>
      </c>
      <c r="Q60" s="105">
        <f t="shared" si="1"/>
        <v>7333.7345243231539</v>
      </c>
      <c r="S60" s="135"/>
      <c r="U60" s="136"/>
    </row>
    <row r="61" spans="1:21" ht="15" x14ac:dyDescent="0.25">
      <c r="A61" s="97">
        <v>414</v>
      </c>
      <c r="B61" s="98">
        <v>414603098</v>
      </c>
      <c r="C61" s="99" t="s">
        <v>499</v>
      </c>
      <c r="D61" s="98">
        <v>603</v>
      </c>
      <c r="E61" s="99" t="s">
        <v>500</v>
      </c>
      <c r="F61" s="98">
        <v>98</v>
      </c>
      <c r="G61" s="99" t="s">
        <v>131</v>
      </c>
      <c r="H61" s="100">
        <v>2</v>
      </c>
      <c r="I61" s="101"/>
      <c r="J61" s="102">
        <v>16941</v>
      </c>
      <c r="K61" s="102">
        <v>14296</v>
      </c>
      <c r="L61" s="102">
        <v>0</v>
      </c>
      <c r="M61" s="102">
        <v>1188</v>
      </c>
      <c r="N61" s="103">
        <v>32425</v>
      </c>
      <c r="O61" s="104"/>
      <c r="P61" s="105">
        <f t="shared" si="0"/>
        <v>9354.3658408513329</v>
      </c>
      <c r="Q61" s="105">
        <f t="shared" si="1"/>
        <v>26046.243900448295</v>
      </c>
      <c r="S61" s="135"/>
      <c r="U61" s="136"/>
    </row>
    <row r="62" spans="1:21" ht="15" x14ac:dyDescent="0.25">
      <c r="A62" s="97">
        <v>414</v>
      </c>
      <c r="B62" s="98">
        <v>414603114</v>
      </c>
      <c r="C62" s="99" t="s">
        <v>499</v>
      </c>
      <c r="D62" s="98">
        <v>603</v>
      </c>
      <c r="E62" s="99" t="s">
        <v>500</v>
      </c>
      <c r="F62" s="98">
        <v>114</v>
      </c>
      <c r="G62" s="99" t="s">
        <v>147</v>
      </c>
      <c r="H62" s="100">
        <v>0.31</v>
      </c>
      <c r="I62" s="101"/>
      <c r="J62" s="102">
        <v>15896</v>
      </c>
      <c r="K62" s="102">
        <v>3523</v>
      </c>
      <c r="L62" s="102">
        <v>0</v>
      </c>
      <c r="M62" s="102">
        <v>1188</v>
      </c>
      <c r="N62" s="103">
        <v>20607</v>
      </c>
      <c r="O62" s="104"/>
      <c r="P62" s="105">
        <f t="shared" si="0"/>
        <v>2107.5214388372515</v>
      </c>
      <c r="Q62" s="105">
        <f t="shared" si="1"/>
        <v>4372.1708456956658</v>
      </c>
      <c r="S62" s="135"/>
      <c r="U62" s="136"/>
    </row>
    <row r="63" spans="1:21" ht="15" x14ac:dyDescent="0.25">
      <c r="A63" s="97">
        <v>414</v>
      </c>
      <c r="B63" s="98">
        <v>414603121</v>
      </c>
      <c r="C63" s="99" t="s">
        <v>499</v>
      </c>
      <c r="D63" s="98">
        <v>603</v>
      </c>
      <c r="E63" s="99" t="s">
        <v>500</v>
      </c>
      <c r="F63" s="98">
        <v>121</v>
      </c>
      <c r="G63" s="99" t="s">
        <v>154</v>
      </c>
      <c r="H63" s="100">
        <v>0.5</v>
      </c>
      <c r="I63" s="101"/>
      <c r="J63" s="102">
        <v>17384</v>
      </c>
      <c r="K63" s="102">
        <v>15033</v>
      </c>
      <c r="L63" s="102">
        <v>0</v>
      </c>
      <c r="M63" s="102">
        <v>1188</v>
      </c>
      <c r="N63" s="103">
        <v>33605</v>
      </c>
      <c r="O63" s="104"/>
      <c r="P63" s="105">
        <f t="shared" si="0"/>
        <v>2956.0705093863871</v>
      </c>
      <c r="Q63" s="105">
        <f t="shared" si="1"/>
        <v>20561.039773090844</v>
      </c>
      <c r="S63" s="135"/>
      <c r="U63" s="136"/>
    </row>
    <row r="64" spans="1:21" ht="15" x14ac:dyDescent="0.25">
      <c r="A64" s="97">
        <v>414</v>
      </c>
      <c r="B64" s="98">
        <v>414603150</v>
      </c>
      <c r="C64" s="99" t="s">
        <v>499</v>
      </c>
      <c r="D64" s="98">
        <v>603</v>
      </c>
      <c r="E64" s="99" t="s">
        <v>500</v>
      </c>
      <c r="F64" s="98">
        <v>150</v>
      </c>
      <c r="G64" s="99" t="s">
        <v>183</v>
      </c>
      <c r="H64" s="100">
        <v>1.75</v>
      </c>
      <c r="I64" s="101"/>
      <c r="J64" s="102">
        <v>10664</v>
      </c>
      <c r="K64" s="102">
        <v>6275</v>
      </c>
      <c r="L64" s="102">
        <v>0</v>
      </c>
      <c r="M64" s="102">
        <v>1188</v>
      </c>
      <c r="N64" s="103">
        <v>18127</v>
      </c>
      <c r="O64" s="104"/>
      <c r="P64" s="105">
        <f t="shared" si="0"/>
        <v>5523.3517233198108</v>
      </c>
      <c r="Q64" s="105">
        <f t="shared" si="1"/>
        <v>8454.9789992181686</v>
      </c>
      <c r="S64" s="135"/>
      <c r="U64" s="136"/>
    </row>
    <row r="65" spans="1:21" ht="15" x14ac:dyDescent="0.25">
      <c r="A65" s="97">
        <v>414</v>
      </c>
      <c r="B65" s="98">
        <v>414603209</v>
      </c>
      <c r="C65" s="99" t="s">
        <v>499</v>
      </c>
      <c r="D65" s="98">
        <v>603</v>
      </c>
      <c r="E65" s="99" t="s">
        <v>500</v>
      </c>
      <c r="F65" s="98">
        <v>209</v>
      </c>
      <c r="G65" s="99" t="s">
        <v>242</v>
      </c>
      <c r="H65" s="100">
        <v>86.11999999999999</v>
      </c>
      <c r="I65" s="101"/>
      <c r="J65" s="102">
        <v>17449</v>
      </c>
      <c r="K65" s="102">
        <v>3107</v>
      </c>
      <c r="L65" s="102">
        <v>0</v>
      </c>
      <c r="M65" s="102">
        <v>1188</v>
      </c>
      <c r="N65" s="103">
        <v>21744</v>
      </c>
      <c r="O65" s="104"/>
      <c r="P65" s="105">
        <f t="shared" si="0"/>
        <v>2641.5715836916388</v>
      </c>
      <c r="Q65" s="105">
        <f t="shared" si="1"/>
        <v>4591.9207526914179</v>
      </c>
      <c r="S65" s="135"/>
      <c r="U65" s="136"/>
    </row>
    <row r="66" spans="1:21" ht="15" x14ac:dyDescent="0.25">
      <c r="A66" s="97">
        <v>414</v>
      </c>
      <c r="B66" s="98">
        <v>414603236</v>
      </c>
      <c r="C66" s="99" t="s">
        <v>499</v>
      </c>
      <c r="D66" s="98">
        <v>603</v>
      </c>
      <c r="E66" s="99" t="s">
        <v>500</v>
      </c>
      <c r="F66" s="98">
        <v>236</v>
      </c>
      <c r="G66" s="99" t="s">
        <v>269</v>
      </c>
      <c r="H66" s="100">
        <v>160.80999999999997</v>
      </c>
      <c r="I66" s="101"/>
      <c r="J66" s="102">
        <v>17150</v>
      </c>
      <c r="K66" s="102">
        <v>2557</v>
      </c>
      <c r="L66" s="102">
        <v>0</v>
      </c>
      <c r="M66" s="102">
        <v>1188</v>
      </c>
      <c r="N66" s="103">
        <v>20895</v>
      </c>
      <c r="O66" s="104"/>
      <c r="P66" s="105">
        <f t="shared" si="0"/>
        <v>1778.432990228277</v>
      </c>
      <c r="Q66" s="105">
        <f t="shared" si="1"/>
        <v>3717.7598129266371</v>
      </c>
      <c r="S66" s="135"/>
      <c r="U66" s="136"/>
    </row>
    <row r="67" spans="1:21" ht="15" x14ac:dyDescent="0.25">
      <c r="A67" s="97">
        <v>414</v>
      </c>
      <c r="B67" s="98">
        <v>414603263</v>
      </c>
      <c r="C67" s="99" t="s">
        <v>499</v>
      </c>
      <c r="D67" s="98">
        <v>603</v>
      </c>
      <c r="E67" s="99" t="s">
        <v>500</v>
      </c>
      <c r="F67" s="98">
        <v>263</v>
      </c>
      <c r="G67" s="99" t="s">
        <v>296</v>
      </c>
      <c r="H67" s="100">
        <v>2.2400000000000002</v>
      </c>
      <c r="I67" s="101"/>
      <c r="J67" s="102">
        <v>12565</v>
      </c>
      <c r="K67" s="102">
        <v>9495</v>
      </c>
      <c r="L67" s="102">
        <v>0</v>
      </c>
      <c r="M67" s="102">
        <v>1188</v>
      </c>
      <c r="N67" s="103">
        <v>23248</v>
      </c>
      <c r="O67" s="104"/>
      <c r="P67" s="105">
        <f t="shared" si="0"/>
        <v>3070.0718143323465</v>
      </c>
      <c r="Q67" s="105">
        <f t="shared" si="1"/>
        <v>9790.0180783872602</v>
      </c>
      <c r="S67" s="135"/>
      <c r="U67" s="136"/>
    </row>
    <row r="68" spans="1:21" ht="15" x14ac:dyDescent="0.25">
      <c r="A68" s="97">
        <v>414</v>
      </c>
      <c r="B68" s="98">
        <v>414603603</v>
      </c>
      <c r="C68" s="99" t="s">
        <v>499</v>
      </c>
      <c r="D68" s="98">
        <v>603</v>
      </c>
      <c r="E68" s="99" t="s">
        <v>500</v>
      </c>
      <c r="F68" s="98">
        <v>603</v>
      </c>
      <c r="G68" s="99" t="s">
        <v>500</v>
      </c>
      <c r="H68" s="100">
        <v>71.36</v>
      </c>
      <c r="I68" s="101"/>
      <c r="J68" s="102">
        <v>15826</v>
      </c>
      <c r="K68" s="102">
        <v>1687</v>
      </c>
      <c r="L68" s="102">
        <v>0</v>
      </c>
      <c r="M68" s="102">
        <v>1188</v>
      </c>
      <c r="N68" s="103">
        <v>18701</v>
      </c>
      <c r="O68" s="104"/>
      <c r="P68" s="105">
        <f t="shared" si="0"/>
        <v>1659.7447252434868</v>
      </c>
      <c r="Q68" s="105">
        <f t="shared" si="1"/>
        <v>2996.1336632945604</v>
      </c>
      <c r="S68" s="135"/>
      <c r="U68" s="136"/>
    </row>
    <row r="69" spans="1:21" ht="15" x14ac:dyDescent="0.25">
      <c r="A69" s="97">
        <v>414</v>
      </c>
      <c r="B69" s="98">
        <v>414603618</v>
      </c>
      <c r="C69" s="99" t="s">
        <v>499</v>
      </c>
      <c r="D69" s="98">
        <v>603</v>
      </c>
      <c r="E69" s="99" t="s">
        <v>500</v>
      </c>
      <c r="F69" s="98">
        <v>618</v>
      </c>
      <c r="G69" s="99" t="s">
        <v>393</v>
      </c>
      <c r="H69" s="100">
        <v>0.06</v>
      </c>
      <c r="I69" s="101"/>
      <c r="J69" s="102">
        <v>16052</v>
      </c>
      <c r="K69" s="102">
        <v>13589</v>
      </c>
      <c r="L69" s="102">
        <v>0</v>
      </c>
      <c r="M69" s="102">
        <v>1188</v>
      </c>
      <c r="N69" s="103">
        <v>30829</v>
      </c>
      <c r="O69" s="104"/>
      <c r="P69" s="105">
        <f t="shared" si="0"/>
        <v>9037.4310072317494</v>
      </c>
      <c r="Q69" s="105">
        <f t="shared" si="1"/>
        <v>18759.387959529238</v>
      </c>
      <c r="S69" s="135"/>
      <c r="U69" s="136"/>
    </row>
    <row r="70" spans="1:21" ht="15" x14ac:dyDescent="0.25">
      <c r="A70" s="97">
        <v>414</v>
      </c>
      <c r="B70" s="98">
        <v>414603635</v>
      </c>
      <c r="C70" s="99" t="s">
        <v>499</v>
      </c>
      <c r="D70" s="98">
        <v>603</v>
      </c>
      <c r="E70" s="99" t="s">
        <v>500</v>
      </c>
      <c r="F70" s="98">
        <v>635</v>
      </c>
      <c r="G70" s="99" t="s">
        <v>398</v>
      </c>
      <c r="H70" s="100">
        <v>18.64</v>
      </c>
      <c r="I70" s="101"/>
      <c r="J70" s="102">
        <v>14177</v>
      </c>
      <c r="K70" s="102">
        <v>3648</v>
      </c>
      <c r="L70" s="102">
        <v>0</v>
      </c>
      <c r="M70" s="102">
        <v>1188</v>
      </c>
      <c r="N70" s="103">
        <v>19013</v>
      </c>
      <c r="O70" s="104"/>
      <c r="P70" s="105">
        <f t="shared" si="0"/>
        <v>3640.4926546356073</v>
      </c>
      <c r="Q70" s="105">
        <f t="shared" si="1"/>
        <v>7468.2791526186993</v>
      </c>
      <c r="S70" s="135"/>
      <c r="U70" s="136"/>
    </row>
    <row r="71" spans="1:21" ht="15" x14ac:dyDescent="0.25">
      <c r="A71" s="97">
        <v>414</v>
      </c>
      <c r="B71" s="98">
        <v>414603715</v>
      </c>
      <c r="C71" s="99" t="s">
        <v>499</v>
      </c>
      <c r="D71" s="98">
        <v>603</v>
      </c>
      <c r="E71" s="99" t="s">
        <v>500</v>
      </c>
      <c r="F71" s="98">
        <v>715</v>
      </c>
      <c r="G71" s="99" t="s">
        <v>422</v>
      </c>
      <c r="H71" s="100">
        <v>10.26</v>
      </c>
      <c r="I71" s="101"/>
      <c r="J71" s="102">
        <v>14310</v>
      </c>
      <c r="K71" s="102">
        <v>7146</v>
      </c>
      <c r="L71" s="102">
        <v>0</v>
      </c>
      <c r="M71" s="102">
        <v>1188</v>
      </c>
      <c r="N71" s="103">
        <v>22644</v>
      </c>
      <c r="O71" s="104"/>
      <c r="P71" s="105">
        <f t="shared" si="0"/>
        <v>7146.469380090115</v>
      </c>
      <c r="Q71" s="105">
        <f t="shared" si="1"/>
        <v>14275.372330016591</v>
      </c>
      <c r="S71" s="135"/>
      <c r="U71" s="136"/>
    </row>
    <row r="72" spans="1:21" ht="15" x14ac:dyDescent="0.25">
      <c r="A72" s="97">
        <v>416</v>
      </c>
      <c r="B72" s="98">
        <v>416035016</v>
      </c>
      <c r="C72" s="99" t="s">
        <v>501</v>
      </c>
      <c r="D72" s="98">
        <v>35</v>
      </c>
      <c r="E72" s="99" t="s">
        <v>68</v>
      </c>
      <c r="F72" s="98">
        <v>16</v>
      </c>
      <c r="G72" s="99" t="s">
        <v>49</v>
      </c>
      <c r="H72" s="100">
        <v>1</v>
      </c>
      <c r="I72" s="101"/>
      <c r="J72" s="102">
        <v>16158</v>
      </c>
      <c r="K72" s="102">
        <v>370</v>
      </c>
      <c r="L72" s="102">
        <v>0</v>
      </c>
      <c r="M72" s="102">
        <v>1188</v>
      </c>
      <c r="N72" s="103">
        <v>17716</v>
      </c>
      <c r="O72" s="104"/>
      <c r="P72" s="105">
        <f t="shared" si="0"/>
        <v>26.983929087216893</v>
      </c>
      <c r="Q72" s="105">
        <f t="shared" si="1"/>
        <v>913.45240853535506</v>
      </c>
      <c r="S72" s="135"/>
      <c r="U72" s="136"/>
    </row>
    <row r="73" spans="1:21" ht="15" x14ac:dyDescent="0.25">
      <c r="A73" s="97">
        <v>416</v>
      </c>
      <c r="B73" s="98">
        <v>416035018</v>
      </c>
      <c r="C73" s="99" t="s">
        <v>501</v>
      </c>
      <c r="D73" s="98">
        <v>35</v>
      </c>
      <c r="E73" s="99" t="s">
        <v>68</v>
      </c>
      <c r="F73" s="98">
        <v>18</v>
      </c>
      <c r="G73" s="99" t="s">
        <v>51</v>
      </c>
      <c r="H73" s="100">
        <v>1</v>
      </c>
      <c r="I73" s="101"/>
      <c r="J73" s="102">
        <v>20674</v>
      </c>
      <c r="K73" s="102">
        <v>9859</v>
      </c>
      <c r="L73" s="102">
        <v>0</v>
      </c>
      <c r="M73" s="102">
        <v>1188</v>
      </c>
      <c r="N73" s="103">
        <v>31721</v>
      </c>
      <c r="O73" s="104"/>
      <c r="P73" s="105">
        <f t="shared" si="0"/>
        <v>6805.8748183129865</v>
      </c>
      <c r="Q73" s="105">
        <f t="shared" si="1"/>
        <v>19655.025249382415</v>
      </c>
      <c r="S73" s="135"/>
      <c r="U73" s="136"/>
    </row>
    <row r="74" spans="1:21" ht="15" x14ac:dyDescent="0.25">
      <c r="A74" s="97">
        <v>416</v>
      </c>
      <c r="B74" s="98">
        <v>416035030</v>
      </c>
      <c r="C74" s="99" t="s">
        <v>501</v>
      </c>
      <c r="D74" s="98">
        <v>35</v>
      </c>
      <c r="E74" s="99" t="s">
        <v>68</v>
      </c>
      <c r="F74" s="98">
        <v>30</v>
      </c>
      <c r="G74" s="99" t="s">
        <v>63</v>
      </c>
      <c r="H74" s="100">
        <v>1</v>
      </c>
      <c r="I74" s="101"/>
      <c r="J74" s="102">
        <v>17663</v>
      </c>
      <c r="K74" s="102">
        <v>5112</v>
      </c>
      <c r="L74" s="102">
        <v>0</v>
      </c>
      <c r="M74" s="102">
        <v>1188</v>
      </c>
      <c r="N74" s="103">
        <v>23963</v>
      </c>
      <c r="O74" s="104"/>
      <c r="P74" s="105">
        <f t="shared" ref="P74:P137" si="2">IF(VLOOKUP($F74,abvfndpcts,18)&lt;100,0,((VLOOKUP($F74,abvfndpcts,18)/100*$J74)-$J74))</f>
        <v>3114.4238645823643</v>
      </c>
      <c r="Q74" s="105">
        <f t="shared" ref="Q74:Q137" si="3">IF(VLOOKUP($F74,abvfndpcts,19)&lt;100,0,((VLOOKUP($F74,abvfndpcts,19)/100*$J74)-$J74))</f>
        <v>5127.030810704804</v>
      </c>
      <c r="S74" s="135"/>
      <c r="U74" s="136"/>
    </row>
    <row r="75" spans="1:21" ht="15" x14ac:dyDescent="0.25">
      <c r="A75" s="97">
        <v>416</v>
      </c>
      <c r="B75" s="98">
        <v>416035035</v>
      </c>
      <c r="C75" s="99" t="s">
        <v>501</v>
      </c>
      <c r="D75" s="98">
        <v>35</v>
      </c>
      <c r="E75" s="99" t="s">
        <v>68</v>
      </c>
      <c r="F75" s="98">
        <v>35</v>
      </c>
      <c r="G75" s="99" t="s">
        <v>68</v>
      </c>
      <c r="H75" s="100">
        <v>659.87</v>
      </c>
      <c r="I75" s="101"/>
      <c r="J75" s="102">
        <v>19528</v>
      </c>
      <c r="K75" s="102">
        <v>7512</v>
      </c>
      <c r="L75" s="102">
        <v>0</v>
      </c>
      <c r="M75" s="102">
        <v>1188</v>
      </c>
      <c r="N75" s="103">
        <v>28228</v>
      </c>
      <c r="O75" s="104"/>
      <c r="P75" s="105">
        <f t="shared" si="2"/>
        <v>4512.1221433177197</v>
      </c>
      <c r="Q75" s="105">
        <f t="shared" si="3"/>
        <v>8196.315408205839</v>
      </c>
      <c r="S75" s="135"/>
      <c r="U75" s="136"/>
    </row>
    <row r="76" spans="1:21" ht="15" x14ac:dyDescent="0.25">
      <c r="A76" s="97">
        <v>416</v>
      </c>
      <c r="B76" s="98">
        <v>416035044</v>
      </c>
      <c r="C76" s="99" t="s">
        <v>501</v>
      </c>
      <c r="D76" s="98">
        <v>35</v>
      </c>
      <c r="E76" s="99" t="s">
        <v>68</v>
      </c>
      <c r="F76" s="98">
        <v>44</v>
      </c>
      <c r="G76" s="99" t="s">
        <v>77</v>
      </c>
      <c r="H76" s="100">
        <v>4.21</v>
      </c>
      <c r="I76" s="101"/>
      <c r="J76" s="102">
        <v>18299</v>
      </c>
      <c r="K76" s="102">
        <v>0</v>
      </c>
      <c r="L76" s="102">
        <v>0</v>
      </c>
      <c r="M76" s="102">
        <v>1188</v>
      </c>
      <c r="N76" s="103">
        <v>19487</v>
      </c>
      <c r="O76" s="104"/>
      <c r="P76" s="105">
        <f t="shared" si="2"/>
        <v>0</v>
      </c>
      <c r="Q76" s="105">
        <f t="shared" si="3"/>
        <v>1205.3183881121877</v>
      </c>
      <c r="S76" s="135"/>
      <c r="U76" s="136"/>
    </row>
    <row r="77" spans="1:21" ht="15" x14ac:dyDescent="0.25">
      <c r="A77" s="97">
        <v>416</v>
      </c>
      <c r="B77" s="98">
        <v>416035046</v>
      </c>
      <c r="C77" s="99" t="s">
        <v>501</v>
      </c>
      <c r="D77" s="98">
        <v>35</v>
      </c>
      <c r="E77" s="99" t="s">
        <v>68</v>
      </c>
      <c r="F77" s="98">
        <v>46</v>
      </c>
      <c r="G77" s="99" t="s">
        <v>79</v>
      </c>
      <c r="H77" s="100">
        <v>0.86</v>
      </c>
      <c r="I77" s="101"/>
      <c r="J77" s="102">
        <v>13334</v>
      </c>
      <c r="K77" s="102">
        <v>12916</v>
      </c>
      <c r="L77" s="102">
        <v>0</v>
      </c>
      <c r="M77" s="102">
        <v>1188</v>
      </c>
      <c r="N77" s="103">
        <v>27438</v>
      </c>
      <c r="O77" s="104"/>
      <c r="P77" s="105">
        <f t="shared" si="2"/>
        <v>7102.1544537552472</v>
      </c>
      <c r="Q77" s="105">
        <f t="shared" si="3"/>
        <v>13886.885428536072</v>
      </c>
      <c r="S77" s="135"/>
      <c r="U77" s="136"/>
    </row>
    <row r="78" spans="1:21" ht="15" x14ac:dyDescent="0.25">
      <c r="A78" s="97">
        <v>416</v>
      </c>
      <c r="B78" s="98">
        <v>416035050</v>
      </c>
      <c r="C78" s="99" t="s">
        <v>501</v>
      </c>
      <c r="D78" s="98">
        <v>35</v>
      </c>
      <c r="E78" s="99" t="s">
        <v>68</v>
      </c>
      <c r="F78" s="98">
        <v>50</v>
      </c>
      <c r="G78" s="99" t="s">
        <v>83</v>
      </c>
      <c r="H78" s="100">
        <v>1.24</v>
      </c>
      <c r="I78" s="101"/>
      <c r="J78" s="102">
        <v>19860</v>
      </c>
      <c r="K78" s="102">
        <v>8675</v>
      </c>
      <c r="L78" s="102">
        <v>0</v>
      </c>
      <c r="M78" s="102">
        <v>1188</v>
      </c>
      <c r="N78" s="103">
        <v>29723</v>
      </c>
      <c r="O78" s="104"/>
      <c r="P78" s="105">
        <f t="shared" si="2"/>
        <v>6008.7873396289542</v>
      </c>
      <c r="Q78" s="105">
        <f t="shared" si="3"/>
        <v>9356.1752717949093</v>
      </c>
      <c r="S78" s="135"/>
      <c r="U78" s="136"/>
    </row>
    <row r="79" spans="1:21" ht="15" x14ac:dyDescent="0.25">
      <c r="A79" s="97">
        <v>416</v>
      </c>
      <c r="B79" s="98">
        <v>416035073</v>
      </c>
      <c r="C79" s="99" t="s">
        <v>501</v>
      </c>
      <c r="D79" s="98">
        <v>35</v>
      </c>
      <c r="E79" s="99" t="s">
        <v>68</v>
      </c>
      <c r="F79" s="98">
        <v>73</v>
      </c>
      <c r="G79" s="99" t="s">
        <v>106</v>
      </c>
      <c r="H79" s="100">
        <v>1</v>
      </c>
      <c r="I79" s="101"/>
      <c r="J79" s="102">
        <v>13434</v>
      </c>
      <c r="K79" s="102">
        <v>9267</v>
      </c>
      <c r="L79" s="102">
        <v>0</v>
      </c>
      <c r="M79" s="102">
        <v>1188</v>
      </c>
      <c r="N79" s="103">
        <v>23889</v>
      </c>
      <c r="O79" s="104"/>
      <c r="P79" s="105">
        <f t="shared" si="2"/>
        <v>7132.3166225032655</v>
      </c>
      <c r="Q79" s="105">
        <f t="shared" si="3"/>
        <v>10453.288265848183</v>
      </c>
      <c r="S79" s="135"/>
      <c r="U79" s="136"/>
    </row>
    <row r="80" spans="1:21" ht="15" x14ac:dyDescent="0.25">
      <c r="A80" s="97">
        <v>416</v>
      </c>
      <c r="B80" s="98">
        <v>416035133</v>
      </c>
      <c r="C80" s="99" t="s">
        <v>501</v>
      </c>
      <c r="D80" s="98">
        <v>35</v>
      </c>
      <c r="E80" s="99" t="s">
        <v>68</v>
      </c>
      <c r="F80" s="98">
        <v>133</v>
      </c>
      <c r="G80" s="99" t="s">
        <v>166</v>
      </c>
      <c r="H80" s="100">
        <v>1</v>
      </c>
      <c r="I80" s="101"/>
      <c r="J80" s="102">
        <v>14602</v>
      </c>
      <c r="K80" s="102">
        <v>246</v>
      </c>
      <c r="L80" s="102">
        <v>0</v>
      </c>
      <c r="M80" s="102">
        <v>1188</v>
      </c>
      <c r="N80" s="103">
        <v>16036</v>
      </c>
      <c r="O80" s="104"/>
      <c r="P80" s="105">
        <f t="shared" si="2"/>
        <v>245.98432613696241</v>
      </c>
      <c r="Q80" s="105">
        <f t="shared" si="3"/>
        <v>4576.3422733029038</v>
      </c>
      <c r="S80" s="135"/>
      <c r="U80" s="136"/>
    </row>
    <row r="81" spans="1:21" ht="15" x14ac:dyDescent="0.25">
      <c r="A81" s="97">
        <v>416</v>
      </c>
      <c r="B81" s="98">
        <v>416035243</v>
      </c>
      <c r="C81" s="99" t="s">
        <v>501</v>
      </c>
      <c r="D81" s="98">
        <v>35</v>
      </c>
      <c r="E81" s="99" t="s">
        <v>68</v>
      </c>
      <c r="F81" s="98">
        <v>243</v>
      </c>
      <c r="G81" s="99" t="s">
        <v>276</v>
      </c>
      <c r="H81" s="100">
        <v>1</v>
      </c>
      <c r="I81" s="101"/>
      <c r="J81" s="102">
        <v>16027</v>
      </c>
      <c r="K81" s="102">
        <v>2223</v>
      </c>
      <c r="L81" s="102">
        <v>0</v>
      </c>
      <c r="M81" s="102">
        <v>1188</v>
      </c>
      <c r="N81" s="103">
        <v>19438</v>
      </c>
      <c r="O81" s="104"/>
      <c r="P81" s="105">
        <f t="shared" si="2"/>
        <v>1721.1599808214378</v>
      </c>
      <c r="Q81" s="105">
        <f t="shared" si="3"/>
        <v>3904.3870669911412</v>
      </c>
      <c r="S81" s="135"/>
      <c r="U81" s="136"/>
    </row>
    <row r="82" spans="1:21" ht="15" x14ac:dyDescent="0.25">
      <c r="A82" s="97">
        <v>416</v>
      </c>
      <c r="B82" s="98">
        <v>416035244</v>
      </c>
      <c r="C82" s="99" t="s">
        <v>501</v>
      </c>
      <c r="D82" s="98">
        <v>35</v>
      </c>
      <c r="E82" s="99" t="s">
        <v>68</v>
      </c>
      <c r="F82" s="98">
        <v>244</v>
      </c>
      <c r="G82" s="99" t="s">
        <v>277</v>
      </c>
      <c r="H82" s="100">
        <v>7</v>
      </c>
      <c r="I82" s="101"/>
      <c r="J82" s="102">
        <v>20123</v>
      </c>
      <c r="K82" s="102">
        <v>4864</v>
      </c>
      <c r="L82" s="102">
        <v>0</v>
      </c>
      <c r="M82" s="102">
        <v>1188</v>
      </c>
      <c r="N82" s="103">
        <v>26175</v>
      </c>
      <c r="O82" s="104"/>
      <c r="P82" s="105">
        <f t="shared" si="2"/>
        <v>4864.4390626353124</v>
      </c>
      <c r="Q82" s="105">
        <f t="shared" si="3"/>
        <v>8153.6264063927738</v>
      </c>
      <c r="S82" s="135"/>
      <c r="U82" s="136"/>
    </row>
    <row r="83" spans="1:21" ht="15" x14ac:dyDescent="0.25">
      <c r="A83" s="97">
        <v>416</v>
      </c>
      <c r="B83" s="98">
        <v>416035274</v>
      </c>
      <c r="C83" s="99" t="s">
        <v>501</v>
      </c>
      <c r="D83" s="98">
        <v>35</v>
      </c>
      <c r="E83" s="99" t="s">
        <v>68</v>
      </c>
      <c r="F83" s="98">
        <v>274</v>
      </c>
      <c r="G83" s="99" t="s">
        <v>307</v>
      </c>
      <c r="H83" s="100">
        <v>1</v>
      </c>
      <c r="I83" s="101"/>
      <c r="J83" s="102">
        <v>21152</v>
      </c>
      <c r="K83" s="102">
        <v>9751</v>
      </c>
      <c r="L83" s="102">
        <v>0</v>
      </c>
      <c r="M83" s="102">
        <v>1188</v>
      </c>
      <c r="N83" s="103">
        <v>32091</v>
      </c>
      <c r="O83" s="104"/>
      <c r="P83" s="105">
        <f t="shared" si="2"/>
        <v>5970.7686371760356</v>
      </c>
      <c r="Q83" s="105">
        <f t="shared" si="3"/>
        <v>10225.825742633369</v>
      </c>
      <c r="S83" s="135"/>
      <c r="U83" s="136"/>
    </row>
    <row r="84" spans="1:21" ht="15" x14ac:dyDescent="0.25">
      <c r="A84" s="97">
        <v>416</v>
      </c>
      <c r="B84" s="98">
        <v>416035285</v>
      </c>
      <c r="C84" s="99" t="s">
        <v>501</v>
      </c>
      <c r="D84" s="98">
        <v>35</v>
      </c>
      <c r="E84" s="99" t="s">
        <v>68</v>
      </c>
      <c r="F84" s="98">
        <v>285</v>
      </c>
      <c r="G84" s="99" t="s">
        <v>318</v>
      </c>
      <c r="H84" s="100">
        <v>2</v>
      </c>
      <c r="I84" s="101"/>
      <c r="J84" s="102">
        <v>13434</v>
      </c>
      <c r="K84" s="102">
        <v>2671</v>
      </c>
      <c r="L84" s="102">
        <v>0</v>
      </c>
      <c r="M84" s="102">
        <v>1188</v>
      </c>
      <c r="N84" s="103">
        <v>17293</v>
      </c>
      <c r="O84" s="104"/>
      <c r="P84" s="105">
        <f t="shared" si="2"/>
        <v>2240.7975889494974</v>
      </c>
      <c r="Q84" s="105">
        <f t="shared" si="3"/>
        <v>4114.472030739129</v>
      </c>
      <c r="S84" s="135"/>
      <c r="U84" s="136"/>
    </row>
    <row r="85" spans="1:21" ht="15" x14ac:dyDescent="0.25">
      <c r="A85" s="97">
        <v>417</v>
      </c>
      <c r="B85" s="98">
        <v>417035035</v>
      </c>
      <c r="C85" s="99" t="s">
        <v>502</v>
      </c>
      <c r="D85" s="98">
        <v>35</v>
      </c>
      <c r="E85" s="99" t="s">
        <v>68</v>
      </c>
      <c r="F85" s="98">
        <v>35</v>
      </c>
      <c r="G85" s="99" t="s">
        <v>68</v>
      </c>
      <c r="H85" s="100">
        <v>321.42</v>
      </c>
      <c r="I85" s="101"/>
      <c r="J85" s="102">
        <v>19510</v>
      </c>
      <c r="K85" s="102">
        <v>7505</v>
      </c>
      <c r="L85" s="102">
        <v>0</v>
      </c>
      <c r="M85" s="102">
        <v>1188</v>
      </c>
      <c r="N85" s="103">
        <v>28203</v>
      </c>
      <c r="O85" s="104"/>
      <c r="P85" s="105">
        <f t="shared" si="2"/>
        <v>4507.9630794822151</v>
      </c>
      <c r="Q85" s="105">
        <f t="shared" si="3"/>
        <v>8188.7604267767274</v>
      </c>
      <c r="S85" s="135"/>
      <c r="U85" s="136"/>
    </row>
    <row r="86" spans="1:21" ht="15" x14ac:dyDescent="0.25">
      <c r="A86" s="97">
        <v>417</v>
      </c>
      <c r="B86" s="98">
        <v>417035040</v>
      </c>
      <c r="C86" s="99" t="s">
        <v>502</v>
      </c>
      <c r="D86" s="98">
        <v>35</v>
      </c>
      <c r="E86" s="99" t="s">
        <v>68</v>
      </c>
      <c r="F86" s="98">
        <v>40</v>
      </c>
      <c r="G86" s="99" t="s">
        <v>73</v>
      </c>
      <c r="H86" s="100">
        <v>1</v>
      </c>
      <c r="I86" s="101"/>
      <c r="J86" s="102">
        <v>17600</v>
      </c>
      <c r="K86" s="102">
        <v>5723</v>
      </c>
      <c r="L86" s="102">
        <v>0</v>
      </c>
      <c r="M86" s="102">
        <v>1188</v>
      </c>
      <c r="N86" s="103">
        <v>24511</v>
      </c>
      <c r="O86" s="104"/>
      <c r="P86" s="105">
        <f t="shared" si="2"/>
        <v>3355.3030865730616</v>
      </c>
      <c r="Q86" s="105">
        <f t="shared" si="3"/>
        <v>5732.7442369005366</v>
      </c>
      <c r="S86" s="135"/>
      <c r="U86" s="136"/>
    </row>
    <row r="87" spans="1:21" ht="15" x14ac:dyDescent="0.25">
      <c r="A87" s="97">
        <v>417</v>
      </c>
      <c r="B87" s="98">
        <v>417035044</v>
      </c>
      <c r="C87" s="99" t="s">
        <v>502</v>
      </c>
      <c r="D87" s="98">
        <v>35</v>
      </c>
      <c r="E87" s="99" t="s">
        <v>68</v>
      </c>
      <c r="F87" s="98">
        <v>44</v>
      </c>
      <c r="G87" s="99" t="s">
        <v>77</v>
      </c>
      <c r="H87" s="100">
        <v>1</v>
      </c>
      <c r="I87" s="101"/>
      <c r="J87" s="102">
        <v>11794</v>
      </c>
      <c r="K87" s="102">
        <v>0</v>
      </c>
      <c r="L87" s="102">
        <v>0</v>
      </c>
      <c r="M87" s="102">
        <v>1188</v>
      </c>
      <c r="N87" s="103">
        <v>12982</v>
      </c>
      <c r="O87" s="104"/>
      <c r="P87" s="105">
        <f t="shared" si="2"/>
        <v>0</v>
      </c>
      <c r="Q87" s="105">
        <f t="shared" si="3"/>
        <v>776.84709926198957</v>
      </c>
      <c r="S87" s="135"/>
      <c r="U87" s="136"/>
    </row>
    <row r="88" spans="1:21" ht="15" x14ac:dyDescent="0.25">
      <c r="A88" s="97">
        <v>417</v>
      </c>
      <c r="B88" s="98">
        <v>417035133</v>
      </c>
      <c r="C88" s="99" t="s">
        <v>502</v>
      </c>
      <c r="D88" s="98">
        <v>35</v>
      </c>
      <c r="E88" s="99" t="s">
        <v>68</v>
      </c>
      <c r="F88" s="98">
        <v>133</v>
      </c>
      <c r="G88" s="99" t="s">
        <v>166</v>
      </c>
      <c r="H88" s="100">
        <v>3</v>
      </c>
      <c r="I88" s="101"/>
      <c r="J88" s="102">
        <v>11656</v>
      </c>
      <c r="K88" s="102">
        <v>196</v>
      </c>
      <c r="L88" s="102">
        <v>0</v>
      </c>
      <c r="M88" s="102">
        <v>1188</v>
      </c>
      <c r="N88" s="103">
        <v>13040</v>
      </c>
      <c r="O88" s="104"/>
      <c r="P88" s="105">
        <f t="shared" si="2"/>
        <v>196.35620500290679</v>
      </c>
      <c r="Q88" s="105">
        <f t="shared" si="3"/>
        <v>3653.0506463236979</v>
      </c>
      <c r="S88" s="135"/>
      <c r="U88" s="136"/>
    </row>
    <row r="89" spans="1:21" ht="15" x14ac:dyDescent="0.25">
      <c r="A89" s="97">
        <v>417</v>
      </c>
      <c r="B89" s="98">
        <v>417035244</v>
      </c>
      <c r="C89" s="99" t="s">
        <v>502</v>
      </c>
      <c r="D89" s="98">
        <v>35</v>
      </c>
      <c r="E89" s="99" t="s">
        <v>68</v>
      </c>
      <c r="F89" s="98">
        <v>244</v>
      </c>
      <c r="G89" s="99" t="s">
        <v>277</v>
      </c>
      <c r="H89" s="100">
        <v>3</v>
      </c>
      <c r="I89" s="101"/>
      <c r="J89" s="102">
        <v>16796</v>
      </c>
      <c r="K89" s="102">
        <v>4060</v>
      </c>
      <c r="L89" s="102">
        <v>0</v>
      </c>
      <c r="M89" s="102">
        <v>1188</v>
      </c>
      <c r="N89" s="103">
        <v>22044</v>
      </c>
      <c r="O89" s="104"/>
      <c r="P89" s="105">
        <f t="shared" si="2"/>
        <v>4060.1857822403581</v>
      </c>
      <c r="Q89" s="105">
        <f t="shared" si="3"/>
        <v>6805.56125437425</v>
      </c>
      <c r="S89" s="135"/>
      <c r="U89" s="136"/>
    </row>
    <row r="90" spans="1:21" ht="15" x14ac:dyDescent="0.25">
      <c r="A90" s="97">
        <v>417</v>
      </c>
      <c r="B90" s="98">
        <v>417035285</v>
      </c>
      <c r="C90" s="99" t="s">
        <v>502</v>
      </c>
      <c r="D90" s="98">
        <v>35</v>
      </c>
      <c r="E90" s="99" t="s">
        <v>68</v>
      </c>
      <c r="F90" s="98">
        <v>285</v>
      </c>
      <c r="G90" s="99" t="s">
        <v>318</v>
      </c>
      <c r="H90" s="100">
        <v>2</v>
      </c>
      <c r="I90" s="101"/>
      <c r="J90" s="102">
        <v>14257</v>
      </c>
      <c r="K90" s="102">
        <v>2834</v>
      </c>
      <c r="L90" s="102">
        <v>0</v>
      </c>
      <c r="M90" s="102">
        <v>1188</v>
      </c>
      <c r="N90" s="103">
        <v>18279</v>
      </c>
      <c r="O90" s="104"/>
      <c r="P90" s="105">
        <f t="shared" si="2"/>
        <v>2378.0743803523146</v>
      </c>
      <c r="Q90" s="105">
        <f t="shared" si="3"/>
        <v>4366.534743356242</v>
      </c>
      <c r="S90" s="135"/>
      <c r="U90" s="136"/>
    </row>
    <row r="91" spans="1:21" ht="15" x14ac:dyDescent="0.25">
      <c r="A91" s="97">
        <v>418</v>
      </c>
      <c r="B91" s="98">
        <v>418100014</v>
      </c>
      <c r="C91" s="99" t="s">
        <v>503</v>
      </c>
      <c r="D91" s="98">
        <v>100</v>
      </c>
      <c r="E91" s="99" t="s">
        <v>133</v>
      </c>
      <c r="F91" s="98">
        <v>14</v>
      </c>
      <c r="G91" s="99" t="s">
        <v>47</v>
      </c>
      <c r="H91" s="100">
        <v>3.85</v>
      </c>
      <c r="I91" s="101"/>
      <c r="J91" s="102">
        <v>10804</v>
      </c>
      <c r="K91" s="102">
        <v>2594</v>
      </c>
      <c r="L91" s="102">
        <v>0</v>
      </c>
      <c r="M91" s="102">
        <v>1188</v>
      </c>
      <c r="N91" s="103">
        <v>14586</v>
      </c>
      <c r="O91" s="104"/>
      <c r="P91" s="105">
        <f t="shared" si="2"/>
        <v>2482.1669418518686</v>
      </c>
      <c r="Q91" s="105">
        <f t="shared" si="3"/>
        <v>3602.114758120515</v>
      </c>
      <c r="S91" s="135"/>
      <c r="U91" s="136"/>
    </row>
    <row r="92" spans="1:21" ht="15" x14ac:dyDescent="0.25">
      <c r="A92" s="97">
        <v>418</v>
      </c>
      <c r="B92" s="98">
        <v>418100044</v>
      </c>
      <c r="C92" s="99" t="s">
        <v>503</v>
      </c>
      <c r="D92" s="98">
        <v>100</v>
      </c>
      <c r="E92" s="99" t="s">
        <v>133</v>
      </c>
      <c r="F92" s="98">
        <v>44</v>
      </c>
      <c r="G92" s="99" t="s">
        <v>77</v>
      </c>
      <c r="H92" s="100">
        <v>1</v>
      </c>
      <c r="I92" s="101"/>
      <c r="J92" s="102">
        <v>18773</v>
      </c>
      <c r="K92" s="102">
        <v>0</v>
      </c>
      <c r="L92" s="102">
        <v>0</v>
      </c>
      <c r="M92" s="102">
        <v>1188</v>
      </c>
      <c r="N92" s="103">
        <v>19961</v>
      </c>
      <c r="O92" s="104"/>
      <c r="P92" s="105">
        <f t="shared" si="2"/>
        <v>0</v>
      </c>
      <c r="Q92" s="105">
        <f t="shared" si="3"/>
        <v>1236.539816385055</v>
      </c>
      <c r="S92" s="135"/>
      <c r="U92" s="136"/>
    </row>
    <row r="93" spans="1:21" ht="15" x14ac:dyDescent="0.25">
      <c r="A93" s="97">
        <v>418</v>
      </c>
      <c r="B93" s="98">
        <v>418100100</v>
      </c>
      <c r="C93" s="99" t="s">
        <v>503</v>
      </c>
      <c r="D93" s="98">
        <v>100</v>
      </c>
      <c r="E93" s="99" t="s">
        <v>133</v>
      </c>
      <c r="F93" s="98">
        <v>100</v>
      </c>
      <c r="G93" s="99" t="s">
        <v>133</v>
      </c>
      <c r="H93" s="100">
        <v>247.62999999999991</v>
      </c>
      <c r="I93" s="101"/>
      <c r="J93" s="102">
        <v>15201</v>
      </c>
      <c r="K93" s="102">
        <v>4099</v>
      </c>
      <c r="L93" s="102">
        <v>0</v>
      </c>
      <c r="M93" s="102">
        <v>1188</v>
      </c>
      <c r="N93" s="103">
        <v>20488</v>
      </c>
      <c r="O93" s="104"/>
      <c r="P93" s="105">
        <f t="shared" si="2"/>
        <v>3837.5990035198301</v>
      </c>
      <c r="Q93" s="105">
        <f t="shared" si="3"/>
        <v>7811.9643919232913</v>
      </c>
      <c r="S93" s="135"/>
      <c r="U93" s="136"/>
    </row>
    <row r="94" spans="1:21" ht="15" x14ac:dyDescent="0.25">
      <c r="A94" s="97">
        <v>418</v>
      </c>
      <c r="B94" s="98">
        <v>418100136</v>
      </c>
      <c r="C94" s="99" t="s">
        <v>503</v>
      </c>
      <c r="D94" s="98">
        <v>100</v>
      </c>
      <c r="E94" s="99" t="s">
        <v>133</v>
      </c>
      <c r="F94" s="98">
        <v>136</v>
      </c>
      <c r="G94" s="99" t="s">
        <v>169</v>
      </c>
      <c r="H94" s="100">
        <v>3.18</v>
      </c>
      <c r="I94" s="101"/>
      <c r="J94" s="102">
        <v>11949</v>
      </c>
      <c r="K94" s="102">
        <v>4376</v>
      </c>
      <c r="L94" s="102">
        <v>0</v>
      </c>
      <c r="M94" s="102">
        <v>1188</v>
      </c>
      <c r="N94" s="103">
        <v>17513</v>
      </c>
      <c r="O94" s="104"/>
      <c r="P94" s="105">
        <f t="shared" si="2"/>
        <v>3418.4074513003361</v>
      </c>
      <c r="Q94" s="105">
        <f t="shared" si="3"/>
        <v>4642.0862729154724</v>
      </c>
      <c r="S94" s="135"/>
      <c r="U94" s="136"/>
    </row>
    <row r="95" spans="1:21" ht="15" x14ac:dyDescent="0.25">
      <c r="A95" s="97">
        <v>418</v>
      </c>
      <c r="B95" s="98">
        <v>418100170</v>
      </c>
      <c r="C95" s="99" t="s">
        <v>503</v>
      </c>
      <c r="D95" s="98">
        <v>100</v>
      </c>
      <c r="E95" s="99" t="s">
        <v>133</v>
      </c>
      <c r="F95" s="98">
        <v>170</v>
      </c>
      <c r="G95" s="99" t="s">
        <v>203</v>
      </c>
      <c r="H95" s="100">
        <v>13</v>
      </c>
      <c r="I95" s="101"/>
      <c r="J95" s="102">
        <v>13713</v>
      </c>
      <c r="K95" s="102">
        <v>876</v>
      </c>
      <c r="L95" s="102">
        <v>0</v>
      </c>
      <c r="M95" s="102">
        <v>1188</v>
      </c>
      <c r="N95" s="103">
        <v>15777</v>
      </c>
      <c r="O95" s="104"/>
      <c r="P95" s="105">
        <f t="shared" si="2"/>
        <v>758.57003966239427</v>
      </c>
      <c r="Q95" s="105">
        <f t="shared" si="3"/>
        <v>5356.7924997126684</v>
      </c>
      <c r="S95" s="135"/>
      <c r="U95" s="136"/>
    </row>
    <row r="96" spans="1:21" ht="15" x14ac:dyDescent="0.25">
      <c r="A96" s="97">
        <v>418</v>
      </c>
      <c r="B96" s="98">
        <v>418100198</v>
      </c>
      <c r="C96" s="99" t="s">
        <v>503</v>
      </c>
      <c r="D96" s="98">
        <v>100</v>
      </c>
      <c r="E96" s="99" t="s">
        <v>133</v>
      </c>
      <c r="F96" s="98">
        <v>198</v>
      </c>
      <c r="G96" s="99" t="s">
        <v>231</v>
      </c>
      <c r="H96" s="100">
        <v>8</v>
      </c>
      <c r="I96" s="101"/>
      <c r="J96" s="102">
        <v>10804</v>
      </c>
      <c r="K96" s="102">
        <v>5264</v>
      </c>
      <c r="L96" s="102">
        <v>0</v>
      </c>
      <c r="M96" s="102">
        <v>1188</v>
      </c>
      <c r="N96" s="103">
        <v>17256</v>
      </c>
      <c r="O96" s="104"/>
      <c r="P96" s="105">
        <f t="shared" si="2"/>
        <v>2935.4798711941294</v>
      </c>
      <c r="Q96" s="105">
        <f t="shared" si="3"/>
        <v>5634.0693174312073</v>
      </c>
      <c r="S96" s="135"/>
      <c r="U96" s="136"/>
    </row>
    <row r="97" spans="1:21" ht="15" x14ac:dyDescent="0.25">
      <c r="A97" s="97">
        <v>418</v>
      </c>
      <c r="B97" s="98">
        <v>418100276</v>
      </c>
      <c r="C97" s="99" t="s">
        <v>503</v>
      </c>
      <c r="D97" s="98">
        <v>100</v>
      </c>
      <c r="E97" s="99" t="s">
        <v>133</v>
      </c>
      <c r="F97" s="98">
        <v>276</v>
      </c>
      <c r="G97" s="99" t="s">
        <v>309</v>
      </c>
      <c r="H97" s="100">
        <v>1</v>
      </c>
      <c r="I97" s="101"/>
      <c r="J97" s="102">
        <v>10804</v>
      </c>
      <c r="K97" s="102">
        <v>9999</v>
      </c>
      <c r="L97" s="102">
        <v>0</v>
      </c>
      <c r="M97" s="102">
        <v>1188</v>
      </c>
      <c r="N97" s="103">
        <v>21991</v>
      </c>
      <c r="O97" s="104"/>
      <c r="P97" s="105">
        <f t="shared" si="2"/>
        <v>6805.0624042680756</v>
      </c>
      <c r="Q97" s="105">
        <f t="shared" si="3"/>
        <v>11157.29641094822</v>
      </c>
      <c r="S97" s="135"/>
      <c r="U97" s="136"/>
    </row>
    <row r="98" spans="1:21" ht="15" x14ac:dyDescent="0.25">
      <c r="A98" s="97">
        <v>418</v>
      </c>
      <c r="B98" s="98">
        <v>418100308</v>
      </c>
      <c r="C98" s="99" t="s">
        <v>503</v>
      </c>
      <c r="D98" s="98">
        <v>100</v>
      </c>
      <c r="E98" s="99" t="s">
        <v>133</v>
      </c>
      <c r="F98" s="98">
        <v>308</v>
      </c>
      <c r="G98" s="99" t="s">
        <v>341</v>
      </c>
      <c r="H98" s="100">
        <v>1</v>
      </c>
      <c r="I98" s="101"/>
      <c r="J98" s="102">
        <v>10804</v>
      </c>
      <c r="K98" s="102">
        <v>4184</v>
      </c>
      <c r="L98" s="102">
        <v>0</v>
      </c>
      <c r="M98" s="102">
        <v>1188</v>
      </c>
      <c r="N98" s="103">
        <v>16176</v>
      </c>
      <c r="O98" s="104"/>
      <c r="P98" s="105">
        <f t="shared" si="2"/>
        <v>2896.944605287028</v>
      </c>
      <c r="Q98" s="105">
        <f t="shared" si="3"/>
        <v>6385.0209026857156</v>
      </c>
      <c r="S98" s="135"/>
      <c r="U98" s="136"/>
    </row>
    <row r="99" spans="1:21" ht="15" x14ac:dyDescent="0.25">
      <c r="A99" s="97">
        <v>418</v>
      </c>
      <c r="B99" s="98">
        <v>418100317</v>
      </c>
      <c r="C99" s="99" t="s">
        <v>503</v>
      </c>
      <c r="D99" s="98">
        <v>100</v>
      </c>
      <c r="E99" s="99" t="s">
        <v>133</v>
      </c>
      <c r="F99" s="98">
        <v>317</v>
      </c>
      <c r="G99" s="99" t="s">
        <v>350</v>
      </c>
      <c r="H99" s="100">
        <v>1</v>
      </c>
      <c r="I99" s="101"/>
      <c r="J99" s="102">
        <v>13008</v>
      </c>
      <c r="K99" s="102">
        <v>13780</v>
      </c>
      <c r="L99" s="102">
        <v>0</v>
      </c>
      <c r="M99" s="102">
        <v>1188</v>
      </c>
      <c r="N99" s="103">
        <v>27976</v>
      </c>
      <c r="O99" s="104"/>
      <c r="P99" s="105">
        <f t="shared" si="2"/>
        <v>7436.4937060110715</v>
      </c>
      <c r="Q99" s="105">
        <f t="shared" si="3"/>
        <v>14338.178445331985</v>
      </c>
      <c r="S99" s="135"/>
      <c r="U99" s="136"/>
    </row>
    <row r="100" spans="1:21" ht="15" x14ac:dyDescent="0.25">
      <c r="A100" s="97">
        <v>418</v>
      </c>
      <c r="B100" s="98">
        <v>418100321</v>
      </c>
      <c r="C100" s="99" t="s">
        <v>503</v>
      </c>
      <c r="D100" s="98">
        <v>100</v>
      </c>
      <c r="E100" s="99" t="s">
        <v>133</v>
      </c>
      <c r="F100" s="98">
        <v>321</v>
      </c>
      <c r="G100" s="99" t="s">
        <v>354</v>
      </c>
      <c r="H100" s="100">
        <v>1</v>
      </c>
      <c r="I100" s="101"/>
      <c r="J100" s="102">
        <v>10804</v>
      </c>
      <c r="K100" s="102">
        <v>5751</v>
      </c>
      <c r="L100" s="102">
        <v>0</v>
      </c>
      <c r="M100" s="102">
        <v>1188</v>
      </c>
      <c r="N100" s="103">
        <v>17743</v>
      </c>
      <c r="O100" s="104"/>
      <c r="P100" s="105">
        <f t="shared" si="2"/>
        <v>5308.0629167096504</v>
      </c>
      <c r="Q100" s="105">
        <f t="shared" si="3"/>
        <v>5955.3537478647486</v>
      </c>
      <c r="S100" s="135"/>
      <c r="U100" s="136"/>
    </row>
    <row r="101" spans="1:21" ht="15" x14ac:dyDescent="0.25">
      <c r="A101" s="97">
        <v>418</v>
      </c>
      <c r="B101" s="98">
        <v>418100690</v>
      </c>
      <c r="C101" s="99" t="s">
        <v>503</v>
      </c>
      <c r="D101" s="98">
        <v>100</v>
      </c>
      <c r="E101" s="99" t="s">
        <v>133</v>
      </c>
      <c r="F101" s="98">
        <v>690</v>
      </c>
      <c r="G101" s="99" t="s">
        <v>415</v>
      </c>
      <c r="H101" s="100">
        <v>2</v>
      </c>
      <c r="I101" s="101"/>
      <c r="J101" s="102">
        <v>10804</v>
      </c>
      <c r="K101" s="102">
        <v>4210</v>
      </c>
      <c r="L101" s="102">
        <v>0</v>
      </c>
      <c r="M101" s="102">
        <v>1188</v>
      </c>
      <c r="N101" s="103">
        <v>16202</v>
      </c>
      <c r="O101" s="104"/>
      <c r="P101" s="105">
        <f t="shared" si="2"/>
        <v>1666.5365779880485</v>
      </c>
      <c r="Q101" s="105">
        <f t="shared" si="3"/>
        <v>5467.1443872269574</v>
      </c>
      <c r="S101" s="135"/>
      <c r="U101" s="136"/>
    </row>
    <row r="102" spans="1:21" ht="15" x14ac:dyDescent="0.25">
      <c r="A102" s="97">
        <v>420</v>
      </c>
      <c r="B102" s="98">
        <v>420049010</v>
      </c>
      <c r="C102" s="99" t="s">
        <v>504</v>
      </c>
      <c r="D102" s="98">
        <v>49</v>
      </c>
      <c r="E102" s="99" t="s">
        <v>82</v>
      </c>
      <c r="F102" s="98">
        <v>10</v>
      </c>
      <c r="G102" s="99" t="s">
        <v>43</v>
      </c>
      <c r="H102" s="100">
        <v>9</v>
      </c>
      <c r="I102" s="101"/>
      <c r="J102" s="102">
        <v>15209</v>
      </c>
      <c r="K102" s="102">
        <v>7284</v>
      </c>
      <c r="L102" s="102">
        <v>0</v>
      </c>
      <c r="M102" s="102">
        <v>1188</v>
      </c>
      <c r="N102" s="103">
        <v>23681</v>
      </c>
      <c r="O102" s="104"/>
      <c r="P102" s="105">
        <f t="shared" si="2"/>
        <v>3535.3001467286158</v>
      </c>
      <c r="Q102" s="105">
        <f t="shared" si="3"/>
        <v>7284.4860603620582</v>
      </c>
      <c r="S102" s="135"/>
      <c r="U102" s="136"/>
    </row>
    <row r="103" spans="1:21" ht="15" x14ac:dyDescent="0.25">
      <c r="A103" s="97">
        <v>420</v>
      </c>
      <c r="B103" s="98">
        <v>420049016</v>
      </c>
      <c r="C103" s="99" t="s">
        <v>504</v>
      </c>
      <c r="D103" s="98">
        <v>49</v>
      </c>
      <c r="E103" s="99" t="s">
        <v>82</v>
      </c>
      <c r="F103" s="98">
        <v>16</v>
      </c>
      <c r="G103" s="99" t="s">
        <v>49</v>
      </c>
      <c r="H103" s="100">
        <v>2</v>
      </c>
      <c r="I103" s="101"/>
      <c r="J103" s="102">
        <v>18699</v>
      </c>
      <c r="K103" s="102">
        <v>428</v>
      </c>
      <c r="L103" s="102">
        <v>0</v>
      </c>
      <c r="M103" s="102">
        <v>1188</v>
      </c>
      <c r="N103" s="103">
        <v>20315</v>
      </c>
      <c r="O103" s="104"/>
      <c r="P103" s="105">
        <f t="shared" si="2"/>
        <v>31.227409951843583</v>
      </c>
      <c r="Q103" s="105">
        <f t="shared" si="3"/>
        <v>1057.1015340514023</v>
      </c>
      <c r="S103" s="135"/>
      <c r="U103" s="136"/>
    </row>
    <row r="104" spans="1:21" ht="15" x14ac:dyDescent="0.25">
      <c r="A104" s="97">
        <v>420</v>
      </c>
      <c r="B104" s="98">
        <v>420049026</v>
      </c>
      <c r="C104" s="99" t="s">
        <v>504</v>
      </c>
      <c r="D104" s="98">
        <v>49</v>
      </c>
      <c r="E104" s="99" t="s">
        <v>82</v>
      </c>
      <c r="F104" s="98">
        <v>26</v>
      </c>
      <c r="G104" s="99" t="s">
        <v>59</v>
      </c>
      <c r="H104" s="100">
        <v>1</v>
      </c>
      <c r="I104" s="101"/>
      <c r="J104" s="102">
        <v>13251</v>
      </c>
      <c r="K104" s="102">
        <v>5106</v>
      </c>
      <c r="L104" s="102">
        <v>0</v>
      </c>
      <c r="M104" s="102">
        <v>1188</v>
      </c>
      <c r="N104" s="103">
        <v>19545</v>
      </c>
      <c r="O104" s="104"/>
      <c r="P104" s="105">
        <f t="shared" si="2"/>
        <v>2885.3663842146216</v>
      </c>
      <c r="Q104" s="105">
        <f t="shared" si="3"/>
        <v>5297.9122434172896</v>
      </c>
      <c r="S104" s="135"/>
      <c r="U104" s="136"/>
    </row>
    <row r="105" spans="1:21" ht="15" x14ac:dyDescent="0.25">
      <c r="A105" s="97">
        <v>420</v>
      </c>
      <c r="B105" s="98">
        <v>420049031</v>
      </c>
      <c r="C105" s="99" t="s">
        <v>504</v>
      </c>
      <c r="D105" s="98">
        <v>49</v>
      </c>
      <c r="E105" s="99" t="s">
        <v>82</v>
      </c>
      <c r="F105" s="98">
        <v>31</v>
      </c>
      <c r="G105" s="99" t="s">
        <v>64</v>
      </c>
      <c r="H105" s="100">
        <v>1</v>
      </c>
      <c r="I105" s="101"/>
      <c r="J105" s="102">
        <v>12011</v>
      </c>
      <c r="K105" s="102">
        <v>5065</v>
      </c>
      <c r="L105" s="102">
        <v>0</v>
      </c>
      <c r="M105" s="102">
        <v>1188</v>
      </c>
      <c r="N105" s="103">
        <v>18264</v>
      </c>
      <c r="O105" s="104"/>
      <c r="P105" s="105">
        <f t="shared" si="2"/>
        <v>3832.6366492710567</v>
      </c>
      <c r="Q105" s="105">
        <f t="shared" si="3"/>
        <v>6422.5893921814168</v>
      </c>
      <c r="S105" s="135"/>
      <c r="U105" s="136"/>
    </row>
    <row r="106" spans="1:21" ht="15" x14ac:dyDescent="0.25">
      <c r="A106" s="97">
        <v>420</v>
      </c>
      <c r="B106" s="98">
        <v>420049035</v>
      </c>
      <c r="C106" s="99" t="s">
        <v>504</v>
      </c>
      <c r="D106" s="98">
        <v>49</v>
      </c>
      <c r="E106" s="99" t="s">
        <v>82</v>
      </c>
      <c r="F106" s="98">
        <v>35</v>
      </c>
      <c r="G106" s="99" t="s">
        <v>68</v>
      </c>
      <c r="H106" s="100">
        <v>22</v>
      </c>
      <c r="I106" s="101"/>
      <c r="J106" s="102">
        <v>17359</v>
      </c>
      <c r="K106" s="102">
        <v>6677</v>
      </c>
      <c r="L106" s="102">
        <v>0</v>
      </c>
      <c r="M106" s="102">
        <v>1188</v>
      </c>
      <c r="N106" s="103">
        <v>25224</v>
      </c>
      <c r="O106" s="104"/>
      <c r="P106" s="105">
        <f t="shared" si="2"/>
        <v>4010.9549511395089</v>
      </c>
      <c r="Q106" s="105">
        <f t="shared" si="3"/>
        <v>7285.9401459978071</v>
      </c>
      <c r="S106" s="135"/>
      <c r="U106" s="136"/>
    </row>
    <row r="107" spans="1:21" ht="15" x14ac:dyDescent="0.25">
      <c r="A107" s="97">
        <v>420</v>
      </c>
      <c r="B107" s="98">
        <v>420049044</v>
      </c>
      <c r="C107" s="99" t="s">
        <v>504</v>
      </c>
      <c r="D107" s="98">
        <v>49</v>
      </c>
      <c r="E107" s="99" t="s">
        <v>82</v>
      </c>
      <c r="F107" s="98">
        <v>44</v>
      </c>
      <c r="G107" s="99" t="s">
        <v>77</v>
      </c>
      <c r="H107" s="100">
        <v>8</v>
      </c>
      <c r="I107" s="101"/>
      <c r="J107" s="102">
        <v>18422</v>
      </c>
      <c r="K107" s="102">
        <v>0</v>
      </c>
      <c r="L107" s="102">
        <v>0</v>
      </c>
      <c r="M107" s="102">
        <v>1188</v>
      </c>
      <c r="N107" s="103">
        <v>19610</v>
      </c>
      <c r="O107" s="104"/>
      <c r="P107" s="105">
        <f t="shared" si="2"/>
        <v>0</v>
      </c>
      <c r="Q107" s="105">
        <f t="shared" si="3"/>
        <v>1213.4201511450192</v>
      </c>
      <c r="S107" s="135"/>
      <c r="U107" s="136"/>
    </row>
    <row r="108" spans="1:21" ht="15" x14ac:dyDescent="0.25">
      <c r="A108" s="97">
        <v>420</v>
      </c>
      <c r="B108" s="98">
        <v>420049049</v>
      </c>
      <c r="C108" s="99" t="s">
        <v>504</v>
      </c>
      <c r="D108" s="98">
        <v>49</v>
      </c>
      <c r="E108" s="99" t="s">
        <v>82</v>
      </c>
      <c r="F108" s="98">
        <v>49</v>
      </c>
      <c r="G108" s="99" t="s">
        <v>82</v>
      </c>
      <c r="H108" s="100">
        <v>221.47999999999996</v>
      </c>
      <c r="I108" s="101"/>
      <c r="J108" s="102">
        <v>17259</v>
      </c>
      <c r="K108" s="102">
        <v>23355</v>
      </c>
      <c r="L108" s="102">
        <v>0</v>
      </c>
      <c r="M108" s="102">
        <v>1188</v>
      </c>
      <c r="N108" s="103">
        <v>41802</v>
      </c>
      <c r="O108" s="104"/>
      <c r="P108" s="105">
        <f t="shared" si="2"/>
        <v>20083.998829032738</v>
      </c>
      <c r="Q108" s="105">
        <f t="shared" si="3"/>
        <v>23354.538375432458</v>
      </c>
      <c r="S108" s="135"/>
      <c r="U108" s="136"/>
    </row>
    <row r="109" spans="1:21" ht="15" x14ac:dyDescent="0.25">
      <c r="A109" s="97">
        <v>420</v>
      </c>
      <c r="B109" s="98">
        <v>420049050</v>
      </c>
      <c r="C109" s="99" t="s">
        <v>504</v>
      </c>
      <c r="D109" s="98">
        <v>49</v>
      </c>
      <c r="E109" s="99" t="s">
        <v>82</v>
      </c>
      <c r="F109" s="98">
        <v>50</v>
      </c>
      <c r="G109" s="99" t="s">
        <v>83</v>
      </c>
      <c r="H109" s="100">
        <v>1</v>
      </c>
      <c r="I109" s="101"/>
      <c r="J109" s="102">
        <v>13674</v>
      </c>
      <c r="K109" s="102">
        <v>5973</v>
      </c>
      <c r="L109" s="102">
        <v>0</v>
      </c>
      <c r="M109" s="102">
        <v>1188</v>
      </c>
      <c r="N109" s="103">
        <v>20835</v>
      </c>
      <c r="O109" s="104"/>
      <c r="P109" s="105">
        <f t="shared" si="2"/>
        <v>4137.1680806689983</v>
      </c>
      <c r="Q109" s="105">
        <f t="shared" si="3"/>
        <v>6441.9104061693652</v>
      </c>
      <c r="S109" s="135"/>
      <c r="U109" s="136"/>
    </row>
    <row r="110" spans="1:21" ht="15" x14ac:dyDescent="0.25">
      <c r="A110" s="97">
        <v>420</v>
      </c>
      <c r="B110" s="98">
        <v>420049056</v>
      </c>
      <c r="C110" s="99" t="s">
        <v>504</v>
      </c>
      <c r="D110" s="98">
        <v>49</v>
      </c>
      <c r="E110" s="99" t="s">
        <v>82</v>
      </c>
      <c r="F110" s="98">
        <v>56</v>
      </c>
      <c r="G110" s="99" t="s">
        <v>89</v>
      </c>
      <c r="H110" s="100">
        <v>1</v>
      </c>
      <c r="I110" s="101"/>
      <c r="J110" s="102">
        <v>12910</v>
      </c>
      <c r="K110" s="102">
        <v>3828</v>
      </c>
      <c r="L110" s="102">
        <v>0</v>
      </c>
      <c r="M110" s="102">
        <v>1188</v>
      </c>
      <c r="N110" s="103">
        <v>17926</v>
      </c>
      <c r="O110" s="104"/>
      <c r="P110" s="105">
        <f t="shared" si="2"/>
        <v>2594.0433075138517</v>
      </c>
      <c r="Q110" s="105">
        <f t="shared" si="3"/>
        <v>5015.3601910814687</v>
      </c>
      <c r="S110" s="135"/>
      <c r="U110" s="136"/>
    </row>
    <row r="111" spans="1:21" ht="15" x14ac:dyDescent="0.25">
      <c r="A111" s="97">
        <v>420</v>
      </c>
      <c r="B111" s="98">
        <v>420049057</v>
      </c>
      <c r="C111" s="99" t="s">
        <v>504</v>
      </c>
      <c r="D111" s="98">
        <v>49</v>
      </c>
      <c r="E111" s="99" t="s">
        <v>82</v>
      </c>
      <c r="F111" s="98">
        <v>57</v>
      </c>
      <c r="G111" s="99" t="s">
        <v>90</v>
      </c>
      <c r="H111" s="100">
        <v>3</v>
      </c>
      <c r="I111" s="101"/>
      <c r="J111" s="102">
        <v>12011</v>
      </c>
      <c r="K111" s="102">
        <v>275</v>
      </c>
      <c r="L111" s="102">
        <v>0</v>
      </c>
      <c r="M111" s="102">
        <v>1188</v>
      </c>
      <c r="N111" s="103">
        <v>13474</v>
      </c>
      <c r="O111" s="104"/>
      <c r="P111" s="105">
        <f t="shared" si="2"/>
        <v>183.86776117726185</v>
      </c>
      <c r="Q111" s="105">
        <f t="shared" si="3"/>
        <v>632.81881753110792</v>
      </c>
      <c r="S111" s="135"/>
      <c r="U111" s="136"/>
    </row>
    <row r="112" spans="1:21" ht="15" x14ac:dyDescent="0.25">
      <c r="A112" s="97">
        <v>420</v>
      </c>
      <c r="B112" s="98">
        <v>420049093</v>
      </c>
      <c r="C112" s="99" t="s">
        <v>504</v>
      </c>
      <c r="D112" s="98">
        <v>49</v>
      </c>
      <c r="E112" s="99" t="s">
        <v>82</v>
      </c>
      <c r="F112" s="98">
        <v>93</v>
      </c>
      <c r="G112" s="99" t="s">
        <v>126</v>
      </c>
      <c r="H112" s="100">
        <v>13</v>
      </c>
      <c r="I112" s="101"/>
      <c r="J112" s="102">
        <v>15733</v>
      </c>
      <c r="K112" s="102">
        <v>155</v>
      </c>
      <c r="L112" s="102">
        <v>0</v>
      </c>
      <c r="M112" s="102">
        <v>1188</v>
      </c>
      <c r="N112" s="103">
        <v>17076</v>
      </c>
      <c r="O112" s="104"/>
      <c r="P112" s="105">
        <f t="shared" si="2"/>
        <v>0</v>
      </c>
      <c r="Q112" s="105">
        <f t="shared" si="3"/>
        <v>780.47903384101301</v>
      </c>
      <c r="S112" s="135"/>
      <c r="U112" s="136"/>
    </row>
    <row r="113" spans="1:21" ht="15" x14ac:dyDescent="0.25">
      <c r="A113" s="97">
        <v>420</v>
      </c>
      <c r="B113" s="98">
        <v>420049097</v>
      </c>
      <c r="C113" s="99" t="s">
        <v>504</v>
      </c>
      <c r="D113" s="98">
        <v>49</v>
      </c>
      <c r="E113" s="99" t="s">
        <v>82</v>
      </c>
      <c r="F113" s="98">
        <v>97</v>
      </c>
      <c r="G113" s="99" t="s">
        <v>130</v>
      </c>
      <c r="H113" s="100">
        <v>1</v>
      </c>
      <c r="I113" s="101"/>
      <c r="J113" s="102">
        <v>20571</v>
      </c>
      <c r="K113" s="102">
        <v>139</v>
      </c>
      <c r="L113" s="102">
        <v>0</v>
      </c>
      <c r="M113" s="102">
        <v>1188</v>
      </c>
      <c r="N113" s="103">
        <v>21898</v>
      </c>
      <c r="O113" s="104"/>
      <c r="P113" s="105">
        <f t="shared" si="2"/>
        <v>0</v>
      </c>
      <c r="Q113" s="105">
        <f t="shared" si="3"/>
        <v>242.39110515284119</v>
      </c>
      <c r="S113" s="135"/>
      <c r="U113" s="136"/>
    </row>
    <row r="114" spans="1:21" ht="15" x14ac:dyDescent="0.25">
      <c r="A114" s="97">
        <v>420</v>
      </c>
      <c r="B114" s="98">
        <v>420049128</v>
      </c>
      <c r="C114" s="99" t="s">
        <v>504</v>
      </c>
      <c r="D114" s="98">
        <v>49</v>
      </c>
      <c r="E114" s="99" t="s">
        <v>82</v>
      </c>
      <c r="F114" s="98">
        <v>128</v>
      </c>
      <c r="G114" s="99" t="s">
        <v>161</v>
      </c>
      <c r="H114" s="100">
        <v>0.23</v>
      </c>
      <c r="I114" s="101"/>
      <c r="J114" s="102">
        <v>19888</v>
      </c>
      <c r="K114" s="102">
        <v>1123</v>
      </c>
      <c r="L114" s="102">
        <v>0</v>
      </c>
      <c r="M114" s="102">
        <v>1188</v>
      </c>
      <c r="N114" s="103">
        <v>22199</v>
      </c>
      <c r="O114" s="104"/>
      <c r="P114" s="105">
        <f t="shared" si="2"/>
        <v>105.03246798401597</v>
      </c>
      <c r="Q114" s="105">
        <f t="shared" si="3"/>
        <v>2065.761115894391</v>
      </c>
      <c r="S114" s="135"/>
      <c r="U114" s="136"/>
    </row>
    <row r="115" spans="1:21" ht="15" x14ac:dyDescent="0.25">
      <c r="A115" s="97">
        <v>420</v>
      </c>
      <c r="B115" s="98">
        <v>420049149</v>
      </c>
      <c r="C115" s="99" t="s">
        <v>504</v>
      </c>
      <c r="D115" s="98">
        <v>49</v>
      </c>
      <c r="E115" s="99" t="s">
        <v>82</v>
      </c>
      <c r="F115" s="98">
        <v>149</v>
      </c>
      <c r="G115" s="99" t="s">
        <v>182</v>
      </c>
      <c r="H115" s="100">
        <v>2</v>
      </c>
      <c r="I115" s="101"/>
      <c r="J115" s="102">
        <v>20347</v>
      </c>
      <c r="K115" s="102">
        <v>146</v>
      </c>
      <c r="L115" s="102">
        <v>0</v>
      </c>
      <c r="M115" s="102">
        <v>1188</v>
      </c>
      <c r="N115" s="103">
        <v>21681</v>
      </c>
      <c r="O115" s="104"/>
      <c r="P115" s="105">
        <f t="shared" si="2"/>
        <v>0</v>
      </c>
      <c r="Q115" s="105">
        <f t="shared" si="3"/>
        <v>751.95799750683727</v>
      </c>
      <c r="S115" s="135"/>
      <c r="U115" s="136"/>
    </row>
    <row r="116" spans="1:21" ht="15" x14ac:dyDescent="0.25">
      <c r="A116" s="97">
        <v>420</v>
      </c>
      <c r="B116" s="98">
        <v>420049153</v>
      </c>
      <c r="C116" s="99" t="s">
        <v>504</v>
      </c>
      <c r="D116" s="98">
        <v>49</v>
      </c>
      <c r="E116" s="99" t="s">
        <v>82</v>
      </c>
      <c r="F116" s="98">
        <v>153</v>
      </c>
      <c r="G116" s="99" t="s">
        <v>186</v>
      </c>
      <c r="H116" s="100">
        <v>3</v>
      </c>
      <c r="I116" s="101"/>
      <c r="J116" s="102">
        <v>14617</v>
      </c>
      <c r="K116" s="102">
        <v>28</v>
      </c>
      <c r="L116" s="102">
        <v>0</v>
      </c>
      <c r="M116" s="102">
        <v>1188</v>
      </c>
      <c r="N116" s="103">
        <v>15833</v>
      </c>
      <c r="O116" s="104"/>
      <c r="P116" s="105">
        <f t="shared" si="2"/>
        <v>5.0161002873210236E-3</v>
      </c>
      <c r="Q116" s="105">
        <f t="shared" si="3"/>
        <v>773.40644067157882</v>
      </c>
      <c r="S116" s="135"/>
      <c r="U116" s="136"/>
    </row>
    <row r="117" spans="1:21" ht="15" x14ac:dyDescent="0.25">
      <c r="A117" s="97">
        <v>420</v>
      </c>
      <c r="B117" s="98">
        <v>420049155</v>
      </c>
      <c r="C117" s="99" t="s">
        <v>504</v>
      </c>
      <c r="D117" s="98">
        <v>49</v>
      </c>
      <c r="E117" s="99" t="s">
        <v>82</v>
      </c>
      <c r="F117" s="98">
        <v>155</v>
      </c>
      <c r="G117" s="99" t="s">
        <v>188</v>
      </c>
      <c r="H117" s="100">
        <v>4</v>
      </c>
      <c r="I117" s="101"/>
      <c r="J117" s="102">
        <v>10059</v>
      </c>
      <c r="K117" s="102">
        <v>8717</v>
      </c>
      <c r="L117" s="102">
        <v>0</v>
      </c>
      <c r="M117" s="102">
        <v>1188</v>
      </c>
      <c r="N117" s="103">
        <v>19964</v>
      </c>
      <c r="O117" s="104"/>
      <c r="P117" s="105">
        <f t="shared" si="2"/>
        <v>6126.5185225690129</v>
      </c>
      <c r="Q117" s="105">
        <f t="shared" si="3"/>
        <v>8916.3630437121283</v>
      </c>
      <c r="S117" s="135"/>
      <c r="U117" s="136"/>
    </row>
    <row r="118" spans="1:21" ht="15" x14ac:dyDescent="0.25">
      <c r="A118" s="97">
        <v>420</v>
      </c>
      <c r="B118" s="98">
        <v>420049163</v>
      </c>
      <c r="C118" s="99" t="s">
        <v>504</v>
      </c>
      <c r="D118" s="98">
        <v>49</v>
      </c>
      <c r="E118" s="99" t="s">
        <v>82</v>
      </c>
      <c r="F118" s="98">
        <v>163</v>
      </c>
      <c r="G118" s="99" t="s">
        <v>196</v>
      </c>
      <c r="H118" s="100">
        <v>2</v>
      </c>
      <c r="I118" s="101"/>
      <c r="J118" s="102">
        <v>12011</v>
      </c>
      <c r="K118" s="102">
        <v>57</v>
      </c>
      <c r="L118" s="102">
        <v>0</v>
      </c>
      <c r="M118" s="102">
        <v>1188</v>
      </c>
      <c r="N118" s="103">
        <v>13256</v>
      </c>
      <c r="O118" s="104"/>
      <c r="P118" s="105">
        <f t="shared" si="2"/>
        <v>0</v>
      </c>
      <c r="Q118" s="105">
        <f t="shared" si="3"/>
        <v>507.32745178644291</v>
      </c>
      <c r="S118" s="135"/>
      <c r="U118" s="136"/>
    </row>
    <row r="119" spans="1:21" ht="15" x14ac:dyDescent="0.25">
      <c r="A119" s="97">
        <v>420</v>
      </c>
      <c r="B119" s="98">
        <v>420049165</v>
      </c>
      <c r="C119" s="99" t="s">
        <v>504</v>
      </c>
      <c r="D119" s="98">
        <v>49</v>
      </c>
      <c r="E119" s="99" t="s">
        <v>82</v>
      </c>
      <c r="F119" s="98">
        <v>165</v>
      </c>
      <c r="G119" s="99" t="s">
        <v>198</v>
      </c>
      <c r="H119" s="100">
        <v>10.73</v>
      </c>
      <c r="I119" s="101"/>
      <c r="J119" s="102">
        <v>14937</v>
      </c>
      <c r="K119" s="102">
        <v>0</v>
      </c>
      <c r="L119" s="102">
        <v>0</v>
      </c>
      <c r="M119" s="102">
        <v>1188</v>
      </c>
      <c r="N119" s="103">
        <v>16125</v>
      </c>
      <c r="O119" s="104"/>
      <c r="P119" s="105">
        <f t="shared" si="2"/>
        <v>0</v>
      </c>
      <c r="Q119" s="105">
        <f t="shared" si="3"/>
        <v>826.77621369385815</v>
      </c>
      <c r="S119" s="135"/>
      <c r="U119" s="136"/>
    </row>
    <row r="120" spans="1:21" ht="15" x14ac:dyDescent="0.25">
      <c r="A120" s="97">
        <v>420</v>
      </c>
      <c r="B120" s="98">
        <v>420049174</v>
      </c>
      <c r="C120" s="99" t="s">
        <v>504</v>
      </c>
      <c r="D120" s="98">
        <v>49</v>
      </c>
      <c r="E120" s="99" t="s">
        <v>82</v>
      </c>
      <c r="F120" s="98">
        <v>174</v>
      </c>
      <c r="G120" s="99" t="s">
        <v>207</v>
      </c>
      <c r="H120" s="100">
        <v>2</v>
      </c>
      <c r="I120" s="101"/>
      <c r="J120" s="102">
        <v>12011</v>
      </c>
      <c r="K120" s="102">
        <v>7035</v>
      </c>
      <c r="L120" s="102">
        <v>0</v>
      </c>
      <c r="M120" s="102">
        <v>1188</v>
      </c>
      <c r="N120" s="103">
        <v>20234</v>
      </c>
      <c r="O120" s="104"/>
      <c r="P120" s="105">
        <f t="shared" si="2"/>
        <v>4024.9765233433991</v>
      </c>
      <c r="Q120" s="105">
        <f t="shared" si="3"/>
        <v>8602.3342725466136</v>
      </c>
      <c r="S120" s="135"/>
      <c r="U120" s="136"/>
    </row>
    <row r="121" spans="1:21" ht="15" x14ac:dyDescent="0.25">
      <c r="A121" s="97">
        <v>420</v>
      </c>
      <c r="B121" s="98">
        <v>420049176</v>
      </c>
      <c r="C121" s="99" t="s">
        <v>504</v>
      </c>
      <c r="D121" s="98">
        <v>49</v>
      </c>
      <c r="E121" s="99" t="s">
        <v>82</v>
      </c>
      <c r="F121" s="98">
        <v>176</v>
      </c>
      <c r="G121" s="99" t="s">
        <v>209</v>
      </c>
      <c r="H121" s="100">
        <v>10.77</v>
      </c>
      <c r="I121" s="101"/>
      <c r="J121" s="102">
        <v>13795</v>
      </c>
      <c r="K121" s="102">
        <v>4454</v>
      </c>
      <c r="L121" s="102">
        <v>0</v>
      </c>
      <c r="M121" s="102">
        <v>1188</v>
      </c>
      <c r="N121" s="103">
        <v>19437</v>
      </c>
      <c r="O121" s="104"/>
      <c r="P121" s="105">
        <f t="shared" si="2"/>
        <v>2944.6353260512988</v>
      </c>
      <c r="Q121" s="105">
        <f t="shared" si="3"/>
        <v>6861.8865610136127</v>
      </c>
      <c r="S121" s="135"/>
      <c r="U121" s="136"/>
    </row>
    <row r="122" spans="1:21" ht="15" x14ac:dyDescent="0.25">
      <c r="A122" s="97">
        <v>420</v>
      </c>
      <c r="B122" s="98">
        <v>420049181</v>
      </c>
      <c r="C122" s="99" t="s">
        <v>504</v>
      </c>
      <c r="D122" s="98">
        <v>49</v>
      </c>
      <c r="E122" s="99" t="s">
        <v>82</v>
      </c>
      <c r="F122" s="98">
        <v>181</v>
      </c>
      <c r="G122" s="99" t="s">
        <v>214</v>
      </c>
      <c r="H122" s="100">
        <v>2</v>
      </c>
      <c r="I122" s="101"/>
      <c r="J122" s="102">
        <v>19888</v>
      </c>
      <c r="K122" s="102">
        <v>132</v>
      </c>
      <c r="L122" s="102">
        <v>0</v>
      </c>
      <c r="M122" s="102">
        <v>1188</v>
      </c>
      <c r="N122" s="103">
        <v>21208</v>
      </c>
      <c r="O122" s="104"/>
      <c r="P122" s="105">
        <f t="shared" si="2"/>
        <v>0</v>
      </c>
      <c r="Q122" s="105">
        <f t="shared" si="3"/>
        <v>1341.3452844640051</v>
      </c>
      <c r="S122" s="135"/>
      <c r="U122" s="136"/>
    </row>
    <row r="123" spans="1:21" ht="15" x14ac:dyDescent="0.25">
      <c r="A123" s="97">
        <v>420</v>
      </c>
      <c r="B123" s="98">
        <v>420049184</v>
      </c>
      <c r="C123" s="99" t="s">
        <v>504</v>
      </c>
      <c r="D123" s="98">
        <v>49</v>
      </c>
      <c r="E123" s="99" t="s">
        <v>82</v>
      </c>
      <c r="F123" s="98">
        <v>184</v>
      </c>
      <c r="G123" s="99" t="s">
        <v>217</v>
      </c>
      <c r="H123" s="100">
        <v>1</v>
      </c>
      <c r="I123" s="101"/>
      <c r="J123" s="102">
        <v>12396</v>
      </c>
      <c r="K123" s="102">
        <v>9552</v>
      </c>
      <c r="L123" s="102">
        <v>0</v>
      </c>
      <c r="M123" s="102">
        <v>1188</v>
      </c>
      <c r="N123" s="103">
        <v>23136</v>
      </c>
      <c r="O123" s="104"/>
      <c r="P123" s="105">
        <f t="shared" si="2"/>
        <v>5454.9572649859074</v>
      </c>
      <c r="Q123" s="105">
        <f t="shared" si="3"/>
        <v>10476.02255742847</v>
      </c>
      <c r="S123" s="135"/>
      <c r="U123" s="136"/>
    </row>
    <row r="124" spans="1:21" ht="15" x14ac:dyDescent="0.25">
      <c r="A124" s="97">
        <v>420</v>
      </c>
      <c r="B124" s="98">
        <v>420049199</v>
      </c>
      <c r="C124" s="99" t="s">
        <v>504</v>
      </c>
      <c r="D124" s="98">
        <v>49</v>
      </c>
      <c r="E124" s="99" t="s">
        <v>82</v>
      </c>
      <c r="F124" s="98">
        <v>199</v>
      </c>
      <c r="G124" s="99" t="s">
        <v>232</v>
      </c>
      <c r="H124" s="100">
        <v>1</v>
      </c>
      <c r="I124" s="101"/>
      <c r="J124" s="102">
        <v>16769</v>
      </c>
      <c r="K124" s="102">
        <v>13340</v>
      </c>
      <c r="L124" s="102">
        <v>0</v>
      </c>
      <c r="M124" s="102">
        <v>1188</v>
      </c>
      <c r="N124" s="103">
        <v>31297</v>
      </c>
      <c r="O124" s="104"/>
      <c r="P124" s="105">
        <f t="shared" si="2"/>
        <v>6683.3819154388984</v>
      </c>
      <c r="Q124" s="105">
        <f t="shared" si="3"/>
        <v>13339.814469344939</v>
      </c>
      <c r="S124" s="135"/>
      <c r="U124" s="136"/>
    </row>
    <row r="125" spans="1:21" ht="15" x14ac:dyDescent="0.25">
      <c r="A125" s="97">
        <v>420</v>
      </c>
      <c r="B125" s="98">
        <v>420049220</v>
      </c>
      <c r="C125" s="99" t="s">
        <v>504</v>
      </c>
      <c r="D125" s="98">
        <v>49</v>
      </c>
      <c r="E125" s="99" t="s">
        <v>82</v>
      </c>
      <c r="F125" s="98">
        <v>220</v>
      </c>
      <c r="G125" s="99" t="s">
        <v>253</v>
      </c>
      <c r="H125" s="100">
        <v>0.28999999999999998</v>
      </c>
      <c r="I125" s="101"/>
      <c r="J125" s="102">
        <v>15722</v>
      </c>
      <c r="K125" s="102">
        <v>5555</v>
      </c>
      <c r="L125" s="102">
        <v>0</v>
      </c>
      <c r="M125" s="102">
        <v>1188</v>
      </c>
      <c r="N125" s="103">
        <v>22465</v>
      </c>
      <c r="O125" s="104"/>
      <c r="P125" s="105">
        <f t="shared" si="2"/>
        <v>3605.9872930474085</v>
      </c>
      <c r="Q125" s="105">
        <f t="shared" si="3"/>
        <v>7136.3770886481179</v>
      </c>
      <c r="S125" s="135"/>
      <c r="U125" s="136"/>
    </row>
    <row r="126" spans="1:21" ht="15" x14ac:dyDescent="0.25">
      <c r="A126" s="97">
        <v>420</v>
      </c>
      <c r="B126" s="98">
        <v>420049243</v>
      </c>
      <c r="C126" s="99" t="s">
        <v>504</v>
      </c>
      <c r="D126" s="98">
        <v>49</v>
      </c>
      <c r="E126" s="99" t="s">
        <v>82</v>
      </c>
      <c r="F126" s="98">
        <v>243</v>
      </c>
      <c r="G126" s="99" t="s">
        <v>276</v>
      </c>
      <c r="H126" s="100">
        <v>2</v>
      </c>
      <c r="I126" s="101"/>
      <c r="J126" s="102">
        <v>11951</v>
      </c>
      <c r="K126" s="102">
        <v>1658</v>
      </c>
      <c r="L126" s="102">
        <v>0</v>
      </c>
      <c r="M126" s="102">
        <v>1188</v>
      </c>
      <c r="N126" s="103">
        <v>14797</v>
      </c>
      <c r="O126" s="104"/>
      <c r="P126" s="105">
        <f t="shared" si="2"/>
        <v>1283.4331397514816</v>
      </c>
      <c r="Q126" s="105">
        <f t="shared" si="3"/>
        <v>2911.4200934430119</v>
      </c>
      <c r="S126" s="135"/>
      <c r="U126" s="136"/>
    </row>
    <row r="127" spans="1:21" ht="15" x14ac:dyDescent="0.25">
      <c r="A127" s="97">
        <v>420</v>
      </c>
      <c r="B127" s="98">
        <v>420049248</v>
      </c>
      <c r="C127" s="99" t="s">
        <v>504</v>
      </c>
      <c r="D127" s="98">
        <v>49</v>
      </c>
      <c r="E127" s="99" t="s">
        <v>82</v>
      </c>
      <c r="F127" s="98">
        <v>248</v>
      </c>
      <c r="G127" s="99" t="s">
        <v>281</v>
      </c>
      <c r="H127" s="100">
        <v>5</v>
      </c>
      <c r="I127" s="101"/>
      <c r="J127" s="102">
        <v>14465</v>
      </c>
      <c r="K127" s="102">
        <v>706</v>
      </c>
      <c r="L127" s="102">
        <v>0</v>
      </c>
      <c r="M127" s="102">
        <v>1188</v>
      </c>
      <c r="N127" s="103">
        <v>16359</v>
      </c>
      <c r="O127" s="104"/>
      <c r="P127" s="105">
        <f t="shared" si="2"/>
        <v>466.69025995151242</v>
      </c>
      <c r="Q127" s="105">
        <f t="shared" si="3"/>
        <v>1569.252937976531</v>
      </c>
      <c r="S127" s="135"/>
      <c r="U127" s="136"/>
    </row>
    <row r="128" spans="1:21" ht="15" x14ac:dyDescent="0.25">
      <c r="A128" s="97">
        <v>420</v>
      </c>
      <c r="B128" s="98">
        <v>420049262</v>
      </c>
      <c r="C128" s="99" t="s">
        <v>504</v>
      </c>
      <c r="D128" s="98">
        <v>49</v>
      </c>
      <c r="E128" s="99" t="s">
        <v>82</v>
      </c>
      <c r="F128" s="98">
        <v>262</v>
      </c>
      <c r="G128" s="99" t="s">
        <v>295</v>
      </c>
      <c r="H128" s="100">
        <v>5</v>
      </c>
      <c r="I128" s="101"/>
      <c r="J128" s="102">
        <v>13858</v>
      </c>
      <c r="K128" s="102">
        <v>900</v>
      </c>
      <c r="L128" s="102">
        <v>0</v>
      </c>
      <c r="M128" s="102">
        <v>1188</v>
      </c>
      <c r="N128" s="103">
        <v>15946</v>
      </c>
      <c r="O128" s="104"/>
      <c r="P128" s="105">
        <f t="shared" si="2"/>
        <v>900.30929060347444</v>
      </c>
      <c r="Q128" s="105">
        <f t="shared" si="3"/>
        <v>6494.1726944639777</v>
      </c>
      <c r="S128" s="135"/>
      <c r="U128" s="136"/>
    </row>
    <row r="129" spans="1:21" ht="15" x14ac:dyDescent="0.25">
      <c r="A129" s="97">
        <v>420</v>
      </c>
      <c r="B129" s="98">
        <v>420049274</v>
      </c>
      <c r="C129" s="99" t="s">
        <v>504</v>
      </c>
      <c r="D129" s="98">
        <v>49</v>
      </c>
      <c r="E129" s="99" t="s">
        <v>82</v>
      </c>
      <c r="F129" s="98">
        <v>274</v>
      </c>
      <c r="G129" s="99" t="s">
        <v>307</v>
      </c>
      <c r="H129" s="100">
        <v>2</v>
      </c>
      <c r="I129" s="101"/>
      <c r="J129" s="102">
        <v>17931</v>
      </c>
      <c r="K129" s="102">
        <v>8266</v>
      </c>
      <c r="L129" s="102">
        <v>0</v>
      </c>
      <c r="M129" s="102">
        <v>1188</v>
      </c>
      <c r="N129" s="103">
        <v>27385</v>
      </c>
      <c r="O129" s="104"/>
      <c r="P129" s="105">
        <f t="shared" si="2"/>
        <v>5061.5474864411626</v>
      </c>
      <c r="Q129" s="105">
        <f t="shared" si="3"/>
        <v>8668.6498388407235</v>
      </c>
      <c r="S129" s="135"/>
      <c r="U129" s="136"/>
    </row>
    <row r="130" spans="1:21" ht="15" x14ac:dyDescent="0.25">
      <c r="A130" s="97">
        <v>420</v>
      </c>
      <c r="B130" s="98">
        <v>420049284</v>
      </c>
      <c r="C130" s="99" t="s">
        <v>504</v>
      </c>
      <c r="D130" s="98">
        <v>49</v>
      </c>
      <c r="E130" s="99" t="s">
        <v>82</v>
      </c>
      <c r="F130" s="98">
        <v>284</v>
      </c>
      <c r="G130" s="99" t="s">
        <v>317</v>
      </c>
      <c r="H130" s="100">
        <v>2</v>
      </c>
      <c r="I130" s="101"/>
      <c r="J130" s="102">
        <v>17378</v>
      </c>
      <c r="K130" s="102">
        <v>7907</v>
      </c>
      <c r="L130" s="102">
        <v>0</v>
      </c>
      <c r="M130" s="102">
        <v>1188</v>
      </c>
      <c r="N130" s="103">
        <v>26473</v>
      </c>
      <c r="O130" s="104"/>
      <c r="P130" s="105">
        <f t="shared" si="2"/>
        <v>4984.2013259226478</v>
      </c>
      <c r="Q130" s="105">
        <f t="shared" si="3"/>
        <v>7919.4843950257018</v>
      </c>
      <c r="S130" s="135"/>
      <c r="U130" s="136"/>
    </row>
    <row r="131" spans="1:21" ht="15" x14ac:dyDescent="0.25">
      <c r="A131" s="97">
        <v>420</v>
      </c>
      <c r="B131" s="98">
        <v>420049295</v>
      </c>
      <c r="C131" s="99" t="s">
        <v>504</v>
      </c>
      <c r="D131" s="98">
        <v>49</v>
      </c>
      <c r="E131" s="99" t="s">
        <v>82</v>
      </c>
      <c r="F131" s="98">
        <v>295</v>
      </c>
      <c r="G131" s="99" t="s">
        <v>328</v>
      </c>
      <c r="H131" s="100">
        <v>2</v>
      </c>
      <c r="I131" s="101"/>
      <c r="J131" s="102">
        <v>17135</v>
      </c>
      <c r="K131" s="102">
        <v>8457</v>
      </c>
      <c r="L131" s="102">
        <v>0</v>
      </c>
      <c r="M131" s="102">
        <v>1188</v>
      </c>
      <c r="N131" s="103">
        <v>26780</v>
      </c>
      <c r="O131" s="104"/>
      <c r="P131" s="105">
        <f t="shared" si="2"/>
        <v>4477.6506888188233</v>
      </c>
      <c r="Q131" s="105">
        <f t="shared" si="3"/>
        <v>10580.51846051489</v>
      </c>
      <c r="S131" s="135"/>
      <c r="U131" s="136"/>
    </row>
    <row r="132" spans="1:21" ht="15" x14ac:dyDescent="0.25">
      <c r="A132" s="97">
        <v>420</v>
      </c>
      <c r="B132" s="98">
        <v>420049342</v>
      </c>
      <c r="C132" s="99" t="s">
        <v>504</v>
      </c>
      <c r="D132" s="98">
        <v>49</v>
      </c>
      <c r="E132" s="99" t="s">
        <v>82</v>
      </c>
      <c r="F132" s="98">
        <v>342</v>
      </c>
      <c r="G132" s="99" t="s">
        <v>375</v>
      </c>
      <c r="H132" s="100">
        <v>1</v>
      </c>
      <c r="I132" s="101"/>
      <c r="J132" s="102">
        <v>13121</v>
      </c>
      <c r="K132" s="102">
        <v>10122</v>
      </c>
      <c r="L132" s="102">
        <v>0</v>
      </c>
      <c r="M132" s="102">
        <v>1188</v>
      </c>
      <c r="N132" s="103">
        <v>24431</v>
      </c>
      <c r="O132" s="104"/>
      <c r="P132" s="105">
        <f t="shared" si="2"/>
        <v>4808.572037445545</v>
      </c>
      <c r="Q132" s="105">
        <f t="shared" si="3"/>
        <v>10768.228849176205</v>
      </c>
      <c r="S132" s="135"/>
      <c r="U132" s="136"/>
    </row>
    <row r="133" spans="1:21" ht="15" x14ac:dyDescent="0.25">
      <c r="A133" s="97">
        <v>420</v>
      </c>
      <c r="B133" s="98">
        <v>420049347</v>
      </c>
      <c r="C133" s="99" t="s">
        <v>504</v>
      </c>
      <c r="D133" s="98">
        <v>49</v>
      </c>
      <c r="E133" s="99" t="s">
        <v>82</v>
      </c>
      <c r="F133" s="98">
        <v>347</v>
      </c>
      <c r="G133" s="99" t="s">
        <v>380</v>
      </c>
      <c r="H133" s="100">
        <v>4</v>
      </c>
      <c r="I133" s="101"/>
      <c r="J133" s="102">
        <v>18893</v>
      </c>
      <c r="K133" s="102">
        <v>8838</v>
      </c>
      <c r="L133" s="102">
        <v>0</v>
      </c>
      <c r="M133" s="102">
        <v>1188</v>
      </c>
      <c r="N133" s="103">
        <v>28919</v>
      </c>
      <c r="O133" s="104"/>
      <c r="P133" s="105">
        <f t="shared" si="2"/>
        <v>5998.817484087358</v>
      </c>
      <c r="Q133" s="105">
        <f t="shared" si="3"/>
        <v>9751.7597248493184</v>
      </c>
      <c r="S133" s="135"/>
      <c r="U133" s="136"/>
    </row>
    <row r="134" spans="1:21" ht="15" x14ac:dyDescent="0.25">
      <c r="A134" s="97">
        <v>420</v>
      </c>
      <c r="B134" s="98">
        <v>420049616</v>
      </c>
      <c r="C134" s="99" t="s">
        <v>504</v>
      </c>
      <c r="D134" s="98">
        <v>49</v>
      </c>
      <c r="E134" s="99" t="s">
        <v>82</v>
      </c>
      <c r="F134" s="98">
        <v>616</v>
      </c>
      <c r="G134" s="99" t="s">
        <v>392</v>
      </c>
      <c r="H134" s="100">
        <v>2</v>
      </c>
      <c r="I134" s="101"/>
      <c r="J134" s="102">
        <v>18395</v>
      </c>
      <c r="K134" s="102">
        <v>4005</v>
      </c>
      <c r="L134" s="102">
        <v>0</v>
      </c>
      <c r="M134" s="102">
        <v>1188</v>
      </c>
      <c r="N134" s="103">
        <v>23588</v>
      </c>
      <c r="O134" s="104"/>
      <c r="P134" s="105">
        <f t="shared" si="2"/>
        <v>3492.8250597121332</v>
      </c>
      <c r="Q134" s="105">
        <f t="shared" si="3"/>
        <v>7146.7965141637833</v>
      </c>
      <c r="S134" s="135"/>
      <c r="U134" s="136"/>
    </row>
    <row r="135" spans="1:21" ht="15" x14ac:dyDescent="0.25">
      <c r="A135" s="97">
        <v>420</v>
      </c>
      <c r="B135" s="98">
        <v>420049625</v>
      </c>
      <c r="C135" s="99" t="s">
        <v>504</v>
      </c>
      <c r="D135" s="98">
        <v>49</v>
      </c>
      <c r="E135" s="99" t="s">
        <v>82</v>
      </c>
      <c r="F135" s="98">
        <v>625</v>
      </c>
      <c r="G135" s="99" t="s">
        <v>396</v>
      </c>
      <c r="H135" s="100">
        <v>2.76</v>
      </c>
      <c r="I135" s="101"/>
      <c r="J135" s="102">
        <v>12011</v>
      </c>
      <c r="K135" s="102">
        <v>595</v>
      </c>
      <c r="L135" s="102">
        <v>0</v>
      </c>
      <c r="M135" s="102">
        <v>1188</v>
      </c>
      <c r="N135" s="103">
        <v>13794</v>
      </c>
      <c r="O135" s="104"/>
      <c r="P135" s="105">
        <f t="shared" si="2"/>
        <v>594.77438053536207</v>
      </c>
      <c r="Q135" s="105">
        <f t="shared" si="3"/>
        <v>2267.4005845654301</v>
      </c>
      <c r="S135" s="135"/>
      <c r="U135" s="136"/>
    </row>
    <row r="136" spans="1:21" ht="15" x14ac:dyDescent="0.25">
      <c r="A136" s="97">
        <v>428</v>
      </c>
      <c r="B136" s="98">
        <v>428035016</v>
      </c>
      <c r="C136" s="99" t="s">
        <v>505</v>
      </c>
      <c r="D136" s="98">
        <v>35</v>
      </c>
      <c r="E136" s="99" t="s">
        <v>68</v>
      </c>
      <c r="F136" s="98">
        <v>16</v>
      </c>
      <c r="G136" s="99" t="s">
        <v>49</v>
      </c>
      <c r="H136" s="100">
        <v>3</v>
      </c>
      <c r="I136" s="101"/>
      <c r="J136" s="102">
        <v>12064</v>
      </c>
      <c r="K136" s="102">
        <v>276</v>
      </c>
      <c r="L136" s="102">
        <v>0</v>
      </c>
      <c r="M136" s="102">
        <v>1188</v>
      </c>
      <c r="N136" s="103">
        <v>13528</v>
      </c>
      <c r="O136" s="104"/>
      <c r="P136" s="105">
        <f t="shared" si="2"/>
        <v>20.14693158238515</v>
      </c>
      <c r="Q136" s="105">
        <f t="shared" si="3"/>
        <v>682.00828422889572</v>
      </c>
      <c r="S136" s="135"/>
      <c r="U136" s="136"/>
    </row>
    <row r="137" spans="1:21" ht="15" x14ac:dyDescent="0.25">
      <c r="A137" s="97">
        <v>428</v>
      </c>
      <c r="B137" s="98">
        <v>428035018</v>
      </c>
      <c r="C137" s="99" t="s">
        <v>505</v>
      </c>
      <c r="D137" s="98">
        <v>35</v>
      </c>
      <c r="E137" s="99" t="s">
        <v>68</v>
      </c>
      <c r="F137" s="98">
        <v>18</v>
      </c>
      <c r="G137" s="99" t="s">
        <v>51</v>
      </c>
      <c r="H137" s="100">
        <v>1</v>
      </c>
      <c r="I137" s="101"/>
      <c r="J137" s="102">
        <v>18975</v>
      </c>
      <c r="K137" s="102">
        <v>9049</v>
      </c>
      <c r="L137" s="102">
        <v>0</v>
      </c>
      <c r="M137" s="102">
        <v>1188</v>
      </c>
      <c r="N137" s="103">
        <v>29212</v>
      </c>
      <c r="O137" s="104"/>
      <c r="P137" s="105">
        <f t="shared" si="2"/>
        <v>6246.5645098911154</v>
      </c>
      <c r="Q137" s="105">
        <f t="shared" si="3"/>
        <v>18039.765120781238</v>
      </c>
      <c r="S137" s="135"/>
      <c r="U137" s="136"/>
    </row>
    <row r="138" spans="1:21" ht="15" x14ac:dyDescent="0.25">
      <c r="A138" s="97">
        <v>428</v>
      </c>
      <c r="B138" s="98">
        <v>428035035</v>
      </c>
      <c r="C138" s="99" t="s">
        <v>505</v>
      </c>
      <c r="D138" s="98">
        <v>35</v>
      </c>
      <c r="E138" s="99" t="s">
        <v>68</v>
      </c>
      <c r="F138" s="98">
        <v>35</v>
      </c>
      <c r="G138" s="99" t="s">
        <v>68</v>
      </c>
      <c r="H138" s="100">
        <v>1861.8700000000013</v>
      </c>
      <c r="I138" s="101"/>
      <c r="J138" s="102">
        <v>18403</v>
      </c>
      <c r="K138" s="102">
        <v>7079</v>
      </c>
      <c r="L138" s="102">
        <v>0</v>
      </c>
      <c r="M138" s="102">
        <v>1188</v>
      </c>
      <c r="N138" s="103">
        <v>26670</v>
      </c>
      <c r="O138" s="104"/>
      <c r="P138" s="105">
        <f t="shared" ref="P138:P201" si="4">IF(VLOOKUP($F138,abvfndpcts,18)&lt;100,0,((VLOOKUP($F138,abvfndpcts,18)/100*$J138)-$J138))</f>
        <v>4252.1806535987307</v>
      </c>
      <c r="Q138" s="105">
        <f t="shared" ref="Q138:Q201" si="5">IF(VLOOKUP($F138,abvfndpcts,19)&lt;100,0,((VLOOKUP($F138,abvfndpcts,19)/100*$J138)-$J138))</f>
        <v>7724.1290688863191</v>
      </c>
      <c r="S138" s="135"/>
      <c r="U138" s="136"/>
    </row>
    <row r="139" spans="1:21" ht="15" x14ac:dyDescent="0.25">
      <c r="A139" s="97">
        <v>428</v>
      </c>
      <c r="B139" s="98">
        <v>428035044</v>
      </c>
      <c r="C139" s="99" t="s">
        <v>505</v>
      </c>
      <c r="D139" s="98">
        <v>35</v>
      </c>
      <c r="E139" s="99" t="s">
        <v>68</v>
      </c>
      <c r="F139" s="98">
        <v>44</v>
      </c>
      <c r="G139" s="99" t="s">
        <v>77</v>
      </c>
      <c r="H139" s="100">
        <v>27.38</v>
      </c>
      <c r="I139" s="101"/>
      <c r="J139" s="102">
        <v>17716</v>
      </c>
      <c r="K139" s="102">
        <v>0</v>
      </c>
      <c r="L139" s="102">
        <v>0</v>
      </c>
      <c r="M139" s="102">
        <v>1188</v>
      </c>
      <c r="N139" s="103">
        <v>18904</v>
      </c>
      <c r="O139" s="104"/>
      <c r="P139" s="105">
        <f t="shared" si="4"/>
        <v>0</v>
      </c>
      <c r="Q139" s="105">
        <f t="shared" si="5"/>
        <v>1166.9173486964064</v>
      </c>
      <c r="S139" s="135"/>
      <c r="U139" s="136"/>
    </row>
    <row r="140" spans="1:21" ht="15" x14ac:dyDescent="0.25">
      <c r="A140" s="97">
        <v>428</v>
      </c>
      <c r="B140" s="98">
        <v>428035049</v>
      </c>
      <c r="C140" s="99" t="s">
        <v>505</v>
      </c>
      <c r="D140" s="98">
        <v>35</v>
      </c>
      <c r="E140" s="99" t="s">
        <v>68</v>
      </c>
      <c r="F140" s="98">
        <v>49</v>
      </c>
      <c r="G140" s="99" t="s">
        <v>82</v>
      </c>
      <c r="H140" s="100">
        <v>0.94</v>
      </c>
      <c r="I140" s="101"/>
      <c r="J140" s="102">
        <v>16303</v>
      </c>
      <c r="K140" s="102">
        <v>22061</v>
      </c>
      <c r="L140" s="102">
        <v>0</v>
      </c>
      <c r="M140" s="102">
        <v>1188</v>
      </c>
      <c r="N140" s="103">
        <v>39552</v>
      </c>
      <c r="O140" s="104"/>
      <c r="P140" s="105">
        <f t="shared" si="4"/>
        <v>18971.51821714588</v>
      </c>
      <c r="Q140" s="105">
        <f t="shared" si="5"/>
        <v>22060.898032022444</v>
      </c>
      <c r="S140" s="135"/>
      <c r="U140" s="136"/>
    </row>
    <row r="141" spans="1:21" ht="15" x14ac:dyDescent="0.25">
      <c r="A141" s="97">
        <v>428</v>
      </c>
      <c r="B141" s="98">
        <v>428035057</v>
      </c>
      <c r="C141" s="99" t="s">
        <v>505</v>
      </c>
      <c r="D141" s="98">
        <v>35</v>
      </c>
      <c r="E141" s="99" t="s">
        <v>68</v>
      </c>
      <c r="F141" s="98">
        <v>57</v>
      </c>
      <c r="G141" s="99" t="s">
        <v>90</v>
      </c>
      <c r="H141" s="100">
        <v>189.72000000000003</v>
      </c>
      <c r="I141" s="101"/>
      <c r="J141" s="102">
        <v>19159</v>
      </c>
      <c r="K141" s="102">
        <v>439</v>
      </c>
      <c r="L141" s="102">
        <v>0</v>
      </c>
      <c r="M141" s="102">
        <v>1188</v>
      </c>
      <c r="N141" s="103">
        <v>20786</v>
      </c>
      <c r="O141" s="104"/>
      <c r="P141" s="105">
        <f t="shared" si="4"/>
        <v>293.29135262635828</v>
      </c>
      <c r="Q141" s="105">
        <f t="shared" si="5"/>
        <v>1009.4226729729853</v>
      </c>
      <c r="S141" s="135"/>
      <c r="U141" s="136"/>
    </row>
    <row r="142" spans="1:21" ht="15" x14ac:dyDescent="0.25">
      <c r="A142" s="97">
        <v>428</v>
      </c>
      <c r="B142" s="98">
        <v>428035073</v>
      </c>
      <c r="C142" s="99" t="s">
        <v>505</v>
      </c>
      <c r="D142" s="98">
        <v>35</v>
      </c>
      <c r="E142" s="99" t="s">
        <v>68</v>
      </c>
      <c r="F142" s="98">
        <v>73</v>
      </c>
      <c r="G142" s="99" t="s">
        <v>106</v>
      </c>
      <c r="H142" s="100">
        <v>13.260000000000002</v>
      </c>
      <c r="I142" s="101"/>
      <c r="J142" s="102">
        <v>16032</v>
      </c>
      <c r="K142" s="102">
        <v>11059</v>
      </c>
      <c r="L142" s="102">
        <v>0</v>
      </c>
      <c r="M142" s="102">
        <v>1188</v>
      </c>
      <c r="N142" s="103">
        <v>28279</v>
      </c>
      <c r="O142" s="104"/>
      <c r="P142" s="105">
        <f t="shared" si="4"/>
        <v>8511.6346651758467</v>
      </c>
      <c r="Q142" s="105">
        <f t="shared" si="5"/>
        <v>12474.848703147098</v>
      </c>
      <c r="S142" s="135"/>
      <c r="U142" s="136"/>
    </row>
    <row r="143" spans="1:21" ht="15" x14ac:dyDescent="0.25">
      <c r="A143" s="97">
        <v>428</v>
      </c>
      <c r="B143" s="98">
        <v>428035093</v>
      </c>
      <c r="C143" s="99" t="s">
        <v>505</v>
      </c>
      <c r="D143" s="98">
        <v>35</v>
      </c>
      <c r="E143" s="99" t="s">
        <v>68</v>
      </c>
      <c r="F143" s="98">
        <v>93</v>
      </c>
      <c r="G143" s="99" t="s">
        <v>126</v>
      </c>
      <c r="H143" s="100">
        <v>7</v>
      </c>
      <c r="I143" s="101"/>
      <c r="J143" s="102">
        <v>20838</v>
      </c>
      <c r="K143" s="102">
        <v>205</v>
      </c>
      <c r="L143" s="102">
        <v>0</v>
      </c>
      <c r="M143" s="102">
        <v>1188</v>
      </c>
      <c r="N143" s="103">
        <v>22231</v>
      </c>
      <c r="O143" s="104"/>
      <c r="P143" s="105">
        <f t="shared" si="4"/>
        <v>0</v>
      </c>
      <c r="Q143" s="105">
        <f t="shared" si="5"/>
        <v>1033.7266959371409</v>
      </c>
      <c r="S143" s="135"/>
      <c r="U143" s="136"/>
    </row>
    <row r="144" spans="1:21" ht="15" x14ac:dyDescent="0.25">
      <c r="A144" s="97">
        <v>428</v>
      </c>
      <c r="B144" s="98">
        <v>428035128</v>
      </c>
      <c r="C144" s="99" t="s">
        <v>505</v>
      </c>
      <c r="D144" s="98">
        <v>35</v>
      </c>
      <c r="E144" s="99" t="s">
        <v>68</v>
      </c>
      <c r="F144" s="98">
        <v>128</v>
      </c>
      <c r="G144" s="99" t="s">
        <v>161</v>
      </c>
      <c r="H144" s="100">
        <v>1</v>
      </c>
      <c r="I144" s="101"/>
      <c r="J144" s="102">
        <v>11794</v>
      </c>
      <c r="K144" s="102">
        <v>666</v>
      </c>
      <c r="L144" s="102">
        <v>0</v>
      </c>
      <c r="M144" s="102">
        <v>1188</v>
      </c>
      <c r="N144" s="103">
        <v>13648</v>
      </c>
      <c r="O144" s="104"/>
      <c r="P144" s="105">
        <f t="shared" si="4"/>
        <v>62.286450492933</v>
      </c>
      <c r="Q144" s="105">
        <f t="shared" si="5"/>
        <v>1225.0395515314995</v>
      </c>
      <c r="S144" s="135"/>
      <c r="U144" s="136"/>
    </row>
    <row r="145" spans="1:21" ht="15" x14ac:dyDescent="0.25">
      <c r="A145" s="97">
        <v>428</v>
      </c>
      <c r="B145" s="98">
        <v>428035133</v>
      </c>
      <c r="C145" s="99" t="s">
        <v>505</v>
      </c>
      <c r="D145" s="98">
        <v>35</v>
      </c>
      <c r="E145" s="99" t="s">
        <v>68</v>
      </c>
      <c r="F145" s="98">
        <v>133</v>
      </c>
      <c r="G145" s="99" t="s">
        <v>166</v>
      </c>
      <c r="H145" s="100">
        <v>1</v>
      </c>
      <c r="I145" s="101"/>
      <c r="J145" s="102">
        <v>16027</v>
      </c>
      <c r="K145" s="102">
        <v>270</v>
      </c>
      <c r="L145" s="102">
        <v>0</v>
      </c>
      <c r="M145" s="102">
        <v>1188</v>
      </c>
      <c r="N145" s="103">
        <v>17485</v>
      </c>
      <c r="O145" s="104"/>
      <c r="P145" s="105">
        <f t="shared" si="4"/>
        <v>269.98978187899593</v>
      </c>
      <c r="Q145" s="105">
        <f t="shared" si="5"/>
        <v>5022.944638695084</v>
      </c>
      <c r="S145" s="135"/>
      <c r="U145" s="136"/>
    </row>
    <row r="146" spans="1:21" ht="15" x14ac:dyDescent="0.25">
      <c r="A146" s="97">
        <v>428</v>
      </c>
      <c r="B146" s="98">
        <v>428035163</v>
      </c>
      <c r="C146" s="99" t="s">
        <v>505</v>
      </c>
      <c r="D146" s="98">
        <v>35</v>
      </c>
      <c r="E146" s="99" t="s">
        <v>68</v>
      </c>
      <c r="F146" s="98">
        <v>163</v>
      </c>
      <c r="G146" s="99" t="s">
        <v>196</v>
      </c>
      <c r="H146" s="100">
        <v>13.049999999999999</v>
      </c>
      <c r="I146" s="101"/>
      <c r="J146" s="102">
        <v>18227</v>
      </c>
      <c r="K146" s="102">
        <v>86</v>
      </c>
      <c r="L146" s="102">
        <v>0</v>
      </c>
      <c r="M146" s="102">
        <v>1188</v>
      </c>
      <c r="N146" s="103">
        <v>19501</v>
      </c>
      <c r="O146" s="104"/>
      <c r="P146" s="105">
        <f t="shared" si="4"/>
        <v>0</v>
      </c>
      <c r="Q146" s="105">
        <f t="shared" si="5"/>
        <v>769.88239644588248</v>
      </c>
      <c r="S146" s="135"/>
      <c r="U146" s="136"/>
    </row>
    <row r="147" spans="1:21" ht="15" x14ac:dyDescent="0.25">
      <c r="A147" s="97">
        <v>428</v>
      </c>
      <c r="B147" s="98">
        <v>428035165</v>
      </c>
      <c r="C147" s="99" t="s">
        <v>505</v>
      </c>
      <c r="D147" s="98">
        <v>35</v>
      </c>
      <c r="E147" s="99" t="s">
        <v>68</v>
      </c>
      <c r="F147" s="98">
        <v>165</v>
      </c>
      <c r="G147" s="99" t="s">
        <v>198</v>
      </c>
      <c r="H147" s="100">
        <v>6.52</v>
      </c>
      <c r="I147" s="101"/>
      <c r="J147" s="102">
        <v>19252</v>
      </c>
      <c r="K147" s="102">
        <v>0</v>
      </c>
      <c r="L147" s="102">
        <v>0</v>
      </c>
      <c r="M147" s="102">
        <v>1188</v>
      </c>
      <c r="N147" s="103">
        <v>20440</v>
      </c>
      <c r="O147" s="104"/>
      <c r="P147" s="105">
        <f t="shared" si="4"/>
        <v>0</v>
      </c>
      <c r="Q147" s="105">
        <f t="shared" si="5"/>
        <v>1065.6152953092424</v>
      </c>
      <c r="S147" s="135"/>
      <c r="U147" s="136"/>
    </row>
    <row r="148" spans="1:21" ht="15" x14ac:dyDescent="0.25">
      <c r="A148" s="97">
        <v>428</v>
      </c>
      <c r="B148" s="98">
        <v>428035189</v>
      </c>
      <c r="C148" s="99" t="s">
        <v>505</v>
      </c>
      <c r="D148" s="98">
        <v>35</v>
      </c>
      <c r="E148" s="99" t="s">
        <v>68</v>
      </c>
      <c r="F148" s="98">
        <v>189</v>
      </c>
      <c r="G148" s="99" t="s">
        <v>222</v>
      </c>
      <c r="H148" s="100">
        <v>1.28</v>
      </c>
      <c r="I148" s="101"/>
      <c r="J148" s="102">
        <v>12939</v>
      </c>
      <c r="K148" s="102">
        <v>5220</v>
      </c>
      <c r="L148" s="102">
        <v>0</v>
      </c>
      <c r="M148" s="102">
        <v>1188</v>
      </c>
      <c r="N148" s="103">
        <v>19347</v>
      </c>
      <c r="O148" s="104"/>
      <c r="P148" s="105">
        <f t="shared" si="4"/>
        <v>3123.6680704004248</v>
      </c>
      <c r="Q148" s="105">
        <f t="shared" si="5"/>
        <v>5219.6752159748758</v>
      </c>
      <c r="S148" s="135"/>
      <c r="U148" s="136"/>
    </row>
    <row r="149" spans="1:21" ht="15" x14ac:dyDescent="0.25">
      <c r="A149" s="97">
        <v>428</v>
      </c>
      <c r="B149" s="98">
        <v>428035220</v>
      </c>
      <c r="C149" s="99" t="s">
        <v>505</v>
      </c>
      <c r="D149" s="98">
        <v>35</v>
      </c>
      <c r="E149" s="99" t="s">
        <v>68</v>
      </c>
      <c r="F149" s="98">
        <v>220</v>
      </c>
      <c r="G149" s="99" t="s">
        <v>253</v>
      </c>
      <c r="H149" s="100">
        <v>8.94</v>
      </c>
      <c r="I149" s="101"/>
      <c r="J149" s="102">
        <v>18089</v>
      </c>
      <c r="K149" s="102">
        <v>6391</v>
      </c>
      <c r="L149" s="102">
        <v>0</v>
      </c>
      <c r="M149" s="102">
        <v>1188</v>
      </c>
      <c r="N149" s="103">
        <v>25668</v>
      </c>
      <c r="O149" s="104"/>
      <c r="P149" s="105">
        <f t="shared" si="4"/>
        <v>4148.8808131239384</v>
      </c>
      <c r="Q149" s="105">
        <f t="shared" si="5"/>
        <v>8210.7826711967828</v>
      </c>
      <c r="S149" s="135"/>
      <c r="U149" s="136"/>
    </row>
    <row r="150" spans="1:21" ht="15" x14ac:dyDescent="0.25">
      <c r="A150" s="97">
        <v>428</v>
      </c>
      <c r="B150" s="98">
        <v>428035243</v>
      </c>
      <c r="C150" s="99" t="s">
        <v>505</v>
      </c>
      <c r="D150" s="98">
        <v>35</v>
      </c>
      <c r="E150" s="99" t="s">
        <v>68</v>
      </c>
      <c r="F150" s="98">
        <v>243</v>
      </c>
      <c r="G150" s="99" t="s">
        <v>276</v>
      </c>
      <c r="H150" s="100">
        <v>3</v>
      </c>
      <c r="I150" s="101"/>
      <c r="J150" s="102">
        <v>19561</v>
      </c>
      <c r="K150" s="102">
        <v>2713</v>
      </c>
      <c r="L150" s="102">
        <v>0</v>
      </c>
      <c r="M150" s="102">
        <v>1188</v>
      </c>
      <c r="N150" s="103">
        <v>23462</v>
      </c>
      <c r="O150" s="104"/>
      <c r="P150" s="105">
        <f t="shared" si="4"/>
        <v>2100.6807502868978</v>
      </c>
      <c r="Q150" s="105">
        <f t="shared" si="5"/>
        <v>4765.3157432715889</v>
      </c>
      <c r="S150" s="135"/>
      <c r="U150" s="136"/>
    </row>
    <row r="151" spans="1:21" ht="15" x14ac:dyDescent="0.25">
      <c r="A151" s="97">
        <v>428</v>
      </c>
      <c r="B151" s="98">
        <v>428035244</v>
      </c>
      <c r="C151" s="99" t="s">
        <v>505</v>
      </c>
      <c r="D151" s="98">
        <v>35</v>
      </c>
      <c r="E151" s="99" t="s">
        <v>68</v>
      </c>
      <c r="F151" s="98">
        <v>244</v>
      </c>
      <c r="G151" s="99" t="s">
        <v>277</v>
      </c>
      <c r="H151" s="100">
        <v>25.439999999999998</v>
      </c>
      <c r="I151" s="101"/>
      <c r="J151" s="102">
        <v>14734</v>
      </c>
      <c r="K151" s="102">
        <v>3562</v>
      </c>
      <c r="L151" s="102">
        <v>0</v>
      </c>
      <c r="M151" s="102">
        <v>1188</v>
      </c>
      <c r="N151" s="103">
        <v>19484</v>
      </c>
      <c r="O151" s="104"/>
      <c r="P151" s="105">
        <f t="shared" si="4"/>
        <v>3561.7276325035382</v>
      </c>
      <c r="Q151" s="105">
        <f t="shared" si="5"/>
        <v>5970.0607002828183</v>
      </c>
      <c r="S151" s="135"/>
      <c r="U151" s="136"/>
    </row>
    <row r="152" spans="1:21" ht="15" x14ac:dyDescent="0.25">
      <c r="A152" s="97">
        <v>428</v>
      </c>
      <c r="B152" s="98">
        <v>428035248</v>
      </c>
      <c r="C152" s="99" t="s">
        <v>505</v>
      </c>
      <c r="D152" s="98">
        <v>35</v>
      </c>
      <c r="E152" s="99" t="s">
        <v>68</v>
      </c>
      <c r="F152" s="98">
        <v>248</v>
      </c>
      <c r="G152" s="99" t="s">
        <v>281</v>
      </c>
      <c r="H152" s="100">
        <v>23.970000000000002</v>
      </c>
      <c r="I152" s="101"/>
      <c r="J152" s="102">
        <v>17629</v>
      </c>
      <c r="K152" s="102">
        <v>860</v>
      </c>
      <c r="L152" s="102">
        <v>0</v>
      </c>
      <c r="M152" s="102">
        <v>1188</v>
      </c>
      <c r="N152" s="103">
        <v>19677</v>
      </c>
      <c r="O152" s="104"/>
      <c r="P152" s="105">
        <f t="shared" si="4"/>
        <v>568.77169669444993</v>
      </c>
      <c r="Q152" s="105">
        <f t="shared" si="5"/>
        <v>1912.503286801817</v>
      </c>
      <c r="S152" s="135"/>
      <c r="U152" s="136"/>
    </row>
    <row r="153" spans="1:21" ht="15" x14ac:dyDescent="0.25">
      <c r="A153" s="97">
        <v>428</v>
      </c>
      <c r="B153" s="98">
        <v>428035258</v>
      </c>
      <c r="C153" s="99" t="s">
        <v>505</v>
      </c>
      <c r="D153" s="98">
        <v>35</v>
      </c>
      <c r="E153" s="99" t="s">
        <v>68</v>
      </c>
      <c r="F153" s="98">
        <v>258</v>
      </c>
      <c r="G153" s="99" t="s">
        <v>291</v>
      </c>
      <c r="H153" s="100">
        <v>2</v>
      </c>
      <c r="I153" s="101"/>
      <c r="J153" s="102">
        <v>20331</v>
      </c>
      <c r="K153" s="102">
        <v>4549</v>
      </c>
      <c r="L153" s="102">
        <v>0</v>
      </c>
      <c r="M153" s="102">
        <v>1188</v>
      </c>
      <c r="N153" s="103">
        <v>26068</v>
      </c>
      <c r="O153" s="104"/>
      <c r="P153" s="105">
        <f t="shared" si="4"/>
        <v>4389.5681896981805</v>
      </c>
      <c r="Q153" s="105">
        <f t="shared" si="5"/>
        <v>7956.0371652112772</v>
      </c>
      <c r="S153" s="135"/>
      <c r="U153" s="136"/>
    </row>
    <row r="154" spans="1:21" ht="15" x14ac:dyDescent="0.25">
      <c r="A154" s="97">
        <v>428</v>
      </c>
      <c r="B154" s="98">
        <v>428035262</v>
      </c>
      <c r="C154" s="99" t="s">
        <v>505</v>
      </c>
      <c r="D154" s="98">
        <v>35</v>
      </c>
      <c r="E154" s="99" t="s">
        <v>68</v>
      </c>
      <c r="F154" s="98">
        <v>262</v>
      </c>
      <c r="G154" s="99" t="s">
        <v>295</v>
      </c>
      <c r="H154" s="100">
        <v>3.84</v>
      </c>
      <c r="I154" s="101"/>
      <c r="J154" s="102">
        <v>19442</v>
      </c>
      <c r="K154" s="102">
        <v>1263</v>
      </c>
      <c r="L154" s="102">
        <v>0</v>
      </c>
      <c r="M154" s="102">
        <v>1188</v>
      </c>
      <c r="N154" s="103">
        <v>21893</v>
      </c>
      <c r="O154" s="104"/>
      <c r="P154" s="105">
        <f t="shared" si="4"/>
        <v>1263.0836504483159</v>
      </c>
      <c r="Q154" s="105">
        <f t="shared" si="5"/>
        <v>9110.9615764012597</v>
      </c>
      <c r="S154" s="135"/>
      <c r="U154" s="136"/>
    </row>
    <row r="155" spans="1:21" ht="15" x14ac:dyDescent="0.25">
      <c r="A155" s="97">
        <v>428</v>
      </c>
      <c r="B155" s="98">
        <v>428035285</v>
      </c>
      <c r="C155" s="99" t="s">
        <v>505</v>
      </c>
      <c r="D155" s="98">
        <v>35</v>
      </c>
      <c r="E155" s="99" t="s">
        <v>68</v>
      </c>
      <c r="F155" s="98">
        <v>285</v>
      </c>
      <c r="G155" s="99" t="s">
        <v>318</v>
      </c>
      <c r="H155" s="100">
        <v>6</v>
      </c>
      <c r="I155" s="101"/>
      <c r="J155" s="102">
        <v>12407</v>
      </c>
      <c r="K155" s="102">
        <v>2467</v>
      </c>
      <c r="L155" s="102">
        <v>0</v>
      </c>
      <c r="M155" s="102">
        <v>1188</v>
      </c>
      <c r="N155" s="103">
        <v>16062</v>
      </c>
      <c r="O155" s="104"/>
      <c r="P155" s="105">
        <f t="shared" si="4"/>
        <v>2069.4935005282441</v>
      </c>
      <c r="Q155" s="105">
        <f t="shared" si="5"/>
        <v>3799.9296177892193</v>
      </c>
      <c r="S155" s="135"/>
      <c r="U155" s="136"/>
    </row>
    <row r="156" spans="1:21" ht="15" x14ac:dyDescent="0.25">
      <c r="A156" s="97">
        <v>428</v>
      </c>
      <c r="B156" s="98">
        <v>428035293</v>
      </c>
      <c r="C156" s="99" t="s">
        <v>505</v>
      </c>
      <c r="D156" s="98">
        <v>35</v>
      </c>
      <c r="E156" s="99" t="s">
        <v>68</v>
      </c>
      <c r="F156" s="98">
        <v>293</v>
      </c>
      <c r="G156" s="99" t="s">
        <v>326</v>
      </c>
      <c r="H156" s="100">
        <v>3</v>
      </c>
      <c r="I156" s="101"/>
      <c r="J156" s="102">
        <v>20124</v>
      </c>
      <c r="K156" s="102">
        <v>317</v>
      </c>
      <c r="L156" s="102">
        <v>0</v>
      </c>
      <c r="M156" s="102">
        <v>1188</v>
      </c>
      <c r="N156" s="103">
        <v>21629</v>
      </c>
      <c r="O156" s="104"/>
      <c r="P156" s="105">
        <f t="shared" si="4"/>
        <v>0</v>
      </c>
      <c r="Q156" s="105">
        <f t="shared" si="5"/>
        <v>1728.1587873626122</v>
      </c>
      <c r="S156" s="135"/>
      <c r="U156" s="136"/>
    </row>
    <row r="157" spans="1:21" ht="15" x14ac:dyDescent="0.25">
      <c r="A157" s="97">
        <v>428</v>
      </c>
      <c r="B157" s="98">
        <v>428035336</v>
      </c>
      <c r="C157" s="99" t="s">
        <v>505</v>
      </c>
      <c r="D157" s="98">
        <v>35</v>
      </c>
      <c r="E157" s="99" t="s">
        <v>68</v>
      </c>
      <c r="F157" s="98">
        <v>336</v>
      </c>
      <c r="G157" s="99" t="s">
        <v>369</v>
      </c>
      <c r="H157" s="100">
        <v>3</v>
      </c>
      <c r="I157" s="101"/>
      <c r="J157" s="102">
        <v>14967</v>
      </c>
      <c r="K157" s="102">
        <v>3447</v>
      </c>
      <c r="L157" s="102">
        <v>0</v>
      </c>
      <c r="M157" s="102">
        <v>1188</v>
      </c>
      <c r="N157" s="103">
        <v>19602</v>
      </c>
      <c r="O157" s="104"/>
      <c r="P157" s="105">
        <f t="shared" si="4"/>
        <v>283.68337865282228</v>
      </c>
      <c r="Q157" s="105">
        <f t="shared" si="5"/>
        <v>3956.059140486861</v>
      </c>
      <c r="S157" s="135"/>
      <c r="U157" s="136"/>
    </row>
    <row r="158" spans="1:21" ht="15" x14ac:dyDescent="0.25">
      <c r="A158" s="97">
        <v>428</v>
      </c>
      <c r="B158" s="98">
        <v>428035346</v>
      </c>
      <c r="C158" s="99" t="s">
        <v>505</v>
      </c>
      <c r="D158" s="98">
        <v>35</v>
      </c>
      <c r="E158" s="99" t="s">
        <v>68</v>
      </c>
      <c r="F158" s="98">
        <v>346</v>
      </c>
      <c r="G158" s="99" t="s">
        <v>379</v>
      </c>
      <c r="H158" s="100">
        <v>6.74</v>
      </c>
      <c r="I158" s="101"/>
      <c r="J158" s="102">
        <v>15636</v>
      </c>
      <c r="K158" s="102">
        <v>1381</v>
      </c>
      <c r="L158" s="102">
        <v>0</v>
      </c>
      <c r="M158" s="102">
        <v>1188</v>
      </c>
      <c r="N158" s="103">
        <v>18205</v>
      </c>
      <c r="O158" s="104"/>
      <c r="P158" s="105">
        <f t="shared" si="4"/>
        <v>783.14761265163179</v>
      </c>
      <c r="Q158" s="105">
        <f t="shared" si="5"/>
        <v>3046.7215736992948</v>
      </c>
      <c r="S158" s="135"/>
      <c r="U158" s="136"/>
    </row>
    <row r="159" spans="1:21" ht="15" x14ac:dyDescent="0.25">
      <c r="A159" s="97">
        <v>429</v>
      </c>
      <c r="B159" s="98">
        <v>429163030</v>
      </c>
      <c r="C159" s="99" t="s">
        <v>506</v>
      </c>
      <c r="D159" s="98">
        <v>163</v>
      </c>
      <c r="E159" s="99" t="s">
        <v>196</v>
      </c>
      <c r="F159" s="98">
        <v>30</v>
      </c>
      <c r="G159" s="99" t="s">
        <v>63</v>
      </c>
      <c r="H159" s="100">
        <v>1</v>
      </c>
      <c r="I159" s="101"/>
      <c r="J159" s="102">
        <v>18399</v>
      </c>
      <c r="K159" s="102">
        <v>5325</v>
      </c>
      <c r="L159" s="102">
        <v>0</v>
      </c>
      <c r="M159" s="102">
        <v>1188</v>
      </c>
      <c r="N159" s="103">
        <v>24912</v>
      </c>
      <c r="O159" s="104"/>
      <c r="P159" s="105">
        <f t="shared" si="4"/>
        <v>3244.1988724707553</v>
      </c>
      <c r="Q159" s="105">
        <f t="shared" si="5"/>
        <v>5340.6691890481598</v>
      </c>
      <c r="S159" s="135"/>
      <c r="U159" s="136"/>
    </row>
    <row r="160" spans="1:21" ht="15" x14ac:dyDescent="0.25">
      <c r="A160" s="97">
        <v>429</v>
      </c>
      <c r="B160" s="98">
        <v>429163035</v>
      </c>
      <c r="C160" s="99" t="s">
        <v>506</v>
      </c>
      <c r="D160" s="98">
        <v>163</v>
      </c>
      <c r="E160" s="99" t="s">
        <v>196</v>
      </c>
      <c r="F160" s="98">
        <v>35</v>
      </c>
      <c r="G160" s="99" t="s">
        <v>68</v>
      </c>
      <c r="H160" s="100">
        <v>1.04</v>
      </c>
      <c r="I160" s="101"/>
      <c r="J160" s="102">
        <v>20404</v>
      </c>
      <c r="K160" s="102">
        <v>7849</v>
      </c>
      <c r="L160" s="102">
        <v>0</v>
      </c>
      <c r="M160" s="102">
        <v>1188</v>
      </c>
      <c r="N160" s="103">
        <v>29441</v>
      </c>
      <c r="O160" s="104"/>
      <c r="P160" s="105">
        <f t="shared" si="4"/>
        <v>4714.5299166455734</v>
      </c>
      <c r="Q160" s="105">
        <f t="shared" si="5"/>
        <v>8563.9911710893066</v>
      </c>
      <c r="S160" s="135"/>
      <c r="U160" s="136"/>
    </row>
    <row r="161" spans="1:21" ht="15" x14ac:dyDescent="0.25">
      <c r="A161" s="97">
        <v>429</v>
      </c>
      <c r="B161" s="98">
        <v>429163049</v>
      </c>
      <c r="C161" s="99" t="s">
        <v>506</v>
      </c>
      <c r="D161" s="98">
        <v>163</v>
      </c>
      <c r="E161" s="99" t="s">
        <v>196</v>
      </c>
      <c r="F161" s="98">
        <v>49</v>
      </c>
      <c r="G161" s="99" t="s">
        <v>82</v>
      </c>
      <c r="H161" s="100">
        <v>2</v>
      </c>
      <c r="I161" s="101"/>
      <c r="J161" s="102">
        <v>16303</v>
      </c>
      <c r="K161" s="102">
        <v>22061</v>
      </c>
      <c r="L161" s="102">
        <v>0</v>
      </c>
      <c r="M161" s="102">
        <v>1188</v>
      </c>
      <c r="N161" s="103">
        <v>39552</v>
      </c>
      <c r="O161" s="104"/>
      <c r="P161" s="105">
        <f t="shared" si="4"/>
        <v>18971.51821714588</v>
      </c>
      <c r="Q161" s="105">
        <f t="shared" si="5"/>
        <v>22060.898032022444</v>
      </c>
      <c r="S161" s="135"/>
      <c r="U161" s="136"/>
    </row>
    <row r="162" spans="1:21" ht="15" x14ac:dyDescent="0.25">
      <c r="A162" s="97">
        <v>429</v>
      </c>
      <c r="B162" s="98">
        <v>429163071</v>
      </c>
      <c r="C162" s="99" t="s">
        <v>506</v>
      </c>
      <c r="D162" s="98">
        <v>163</v>
      </c>
      <c r="E162" s="99" t="s">
        <v>196</v>
      </c>
      <c r="F162" s="98">
        <v>71</v>
      </c>
      <c r="G162" s="99" t="s">
        <v>104</v>
      </c>
      <c r="H162" s="100">
        <v>3</v>
      </c>
      <c r="I162" s="101"/>
      <c r="J162" s="102">
        <v>17065</v>
      </c>
      <c r="K162" s="102">
        <v>7198</v>
      </c>
      <c r="L162" s="102">
        <v>0</v>
      </c>
      <c r="M162" s="102">
        <v>1188</v>
      </c>
      <c r="N162" s="103">
        <v>25451</v>
      </c>
      <c r="O162" s="104"/>
      <c r="P162" s="105">
        <f t="shared" si="4"/>
        <v>5142.4443347001143</v>
      </c>
      <c r="Q162" s="105">
        <f t="shared" si="5"/>
        <v>8867.5190439635517</v>
      </c>
      <c r="S162" s="135"/>
      <c r="U162" s="136"/>
    </row>
    <row r="163" spans="1:21" ht="15" x14ac:dyDescent="0.25">
      <c r="A163" s="97">
        <v>429</v>
      </c>
      <c r="B163" s="98">
        <v>429163079</v>
      </c>
      <c r="C163" s="99" t="s">
        <v>506</v>
      </c>
      <c r="D163" s="98">
        <v>163</v>
      </c>
      <c r="E163" s="99" t="s">
        <v>196</v>
      </c>
      <c r="F163" s="98">
        <v>79</v>
      </c>
      <c r="G163" s="99" t="s">
        <v>112</v>
      </c>
      <c r="H163" s="100">
        <v>0.66</v>
      </c>
      <c r="I163" s="101"/>
      <c r="J163" s="102">
        <v>14226</v>
      </c>
      <c r="K163" s="102">
        <v>241</v>
      </c>
      <c r="L163" s="102">
        <v>0</v>
      </c>
      <c r="M163" s="102">
        <v>1188</v>
      </c>
      <c r="N163" s="103">
        <v>15655</v>
      </c>
      <c r="O163" s="104"/>
      <c r="P163" s="105">
        <f t="shared" si="4"/>
        <v>0</v>
      </c>
      <c r="Q163" s="105">
        <f t="shared" si="5"/>
        <v>1441.2067980246175</v>
      </c>
      <c r="S163" s="135"/>
      <c r="U163" s="136"/>
    </row>
    <row r="164" spans="1:21" ht="15" x14ac:dyDescent="0.25">
      <c r="A164" s="97">
        <v>429</v>
      </c>
      <c r="B164" s="98">
        <v>429163093</v>
      </c>
      <c r="C164" s="99" t="s">
        <v>506</v>
      </c>
      <c r="D164" s="98">
        <v>163</v>
      </c>
      <c r="E164" s="99" t="s">
        <v>196</v>
      </c>
      <c r="F164" s="98">
        <v>93</v>
      </c>
      <c r="G164" s="99" t="s">
        <v>126</v>
      </c>
      <c r="H164" s="100">
        <v>0.54</v>
      </c>
      <c r="I164" s="101"/>
      <c r="J164" s="102">
        <v>20176</v>
      </c>
      <c r="K164" s="102">
        <v>198</v>
      </c>
      <c r="L164" s="102">
        <v>0</v>
      </c>
      <c r="M164" s="102">
        <v>1188</v>
      </c>
      <c r="N164" s="103">
        <v>21562</v>
      </c>
      <c r="O164" s="104"/>
      <c r="P164" s="105">
        <f t="shared" si="4"/>
        <v>0</v>
      </c>
      <c r="Q164" s="105">
        <f t="shared" si="5"/>
        <v>1000.8863526839305</v>
      </c>
      <c r="S164" s="135"/>
      <c r="U164" s="136"/>
    </row>
    <row r="165" spans="1:21" ht="15" x14ac:dyDescent="0.25">
      <c r="A165" s="97">
        <v>429</v>
      </c>
      <c r="B165" s="98">
        <v>429163100</v>
      </c>
      <c r="C165" s="99" t="s">
        <v>506</v>
      </c>
      <c r="D165" s="98">
        <v>163</v>
      </c>
      <c r="E165" s="99" t="s">
        <v>196</v>
      </c>
      <c r="F165" s="98">
        <v>100</v>
      </c>
      <c r="G165" s="99" t="s">
        <v>133</v>
      </c>
      <c r="H165" s="100">
        <v>0.6</v>
      </c>
      <c r="I165" s="101"/>
      <c r="J165" s="102">
        <v>17234</v>
      </c>
      <c r="K165" s="102">
        <v>4647</v>
      </c>
      <c r="L165" s="102">
        <v>0</v>
      </c>
      <c r="M165" s="102">
        <v>1188</v>
      </c>
      <c r="N165" s="103">
        <v>23069</v>
      </c>
      <c r="O165" s="104"/>
      <c r="P165" s="105">
        <f t="shared" si="4"/>
        <v>4350.8441041155675</v>
      </c>
      <c r="Q165" s="105">
        <f t="shared" si="5"/>
        <v>8856.7458937179144</v>
      </c>
      <c r="S165" s="135"/>
      <c r="U165" s="136"/>
    </row>
    <row r="166" spans="1:21" ht="15" x14ac:dyDescent="0.25">
      <c r="A166" s="97">
        <v>429</v>
      </c>
      <c r="B166" s="98">
        <v>429163128</v>
      </c>
      <c r="C166" s="99" t="s">
        <v>506</v>
      </c>
      <c r="D166" s="98">
        <v>163</v>
      </c>
      <c r="E166" s="99" t="s">
        <v>196</v>
      </c>
      <c r="F166" s="98">
        <v>128</v>
      </c>
      <c r="G166" s="99" t="s">
        <v>161</v>
      </c>
      <c r="H166" s="100">
        <v>0.65</v>
      </c>
      <c r="I166" s="101"/>
      <c r="J166" s="102">
        <v>18201</v>
      </c>
      <c r="K166" s="102">
        <v>1028</v>
      </c>
      <c r="L166" s="102">
        <v>0</v>
      </c>
      <c r="M166" s="102">
        <v>1188</v>
      </c>
      <c r="N166" s="103">
        <v>20417</v>
      </c>
      <c r="O166" s="104"/>
      <c r="P166" s="105">
        <f t="shared" si="4"/>
        <v>96.123086774790863</v>
      </c>
      <c r="Q166" s="105">
        <f t="shared" si="5"/>
        <v>1890.5328876907588</v>
      </c>
      <c r="S166" s="135"/>
      <c r="U166" s="136"/>
    </row>
    <row r="167" spans="1:21" ht="15" x14ac:dyDescent="0.25">
      <c r="A167" s="97">
        <v>429</v>
      </c>
      <c r="B167" s="98">
        <v>429163160</v>
      </c>
      <c r="C167" s="99" t="s">
        <v>506</v>
      </c>
      <c r="D167" s="98">
        <v>163</v>
      </c>
      <c r="E167" s="99" t="s">
        <v>196</v>
      </c>
      <c r="F167" s="98">
        <v>160</v>
      </c>
      <c r="G167" s="99" t="s">
        <v>193</v>
      </c>
      <c r="H167" s="100">
        <v>2</v>
      </c>
      <c r="I167" s="101"/>
      <c r="J167" s="102">
        <v>20404</v>
      </c>
      <c r="K167" s="102">
        <v>358</v>
      </c>
      <c r="L167" s="102">
        <v>0</v>
      </c>
      <c r="M167" s="102">
        <v>1188</v>
      </c>
      <c r="N167" s="103">
        <v>21950</v>
      </c>
      <c r="O167" s="104"/>
      <c r="P167" s="105">
        <f t="shared" si="4"/>
        <v>0</v>
      </c>
      <c r="Q167" s="105">
        <f t="shared" si="5"/>
        <v>822.75192916232481</v>
      </c>
      <c r="S167" s="135"/>
      <c r="U167" s="136"/>
    </row>
    <row r="168" spans="1:21" ht="15" x14ac:dyDescent="0.25">
      <c r="A168" s="97">
        <v>429</v>
      </c>
      <c r="B168" s="98">
        <v>429163163</v>
      </c>
      <c r="C168" s="99" t="s">
        <v>506</v>
      </c>
      <c r="D168" s="98">
        <v>163</v>
      </c>
      <c r="E168" s="99" t="s">
        <v>196</v>
      </c>
      <c r="F168" s="98">
        <v>163</v>
      </c>
      <c r="G168" s="99" t="s">
        <v>196</v>
      </c>
      <c r="H168" s="100">
        <v>1537.1799999999996</v>
      </c>
      <c r="I168" s="101"/>
      <c r="J168" s="102">
        <v>17512</v>
      </c>
      <c r="K168" s="102">
        <v>82</v>
      </c>
      <c r="L168" s="102">
        <v>1081.5311986852271</v>
      </c>
      <c r="M168" s="102">
        <v>1188</v>
      </c>
      <c r="N168" s="103">
        <v>19863.531198685228</v>
      </c>
      <c r="O168" s="104"/>
      <c r="P168" s="105">
        <f t="shared" si="4"/>
        <v>0</v>
      </c>
      <c r="Q168" s="105">
        <f t="shared" si="5"/>
        <v>739.68181963901588</v>
      </c>
      <c r="S168" s="135"/>
      <c r="U168" s="136"/>
    </row>
    <row r="169" spans="1:21" ht="15" x14ac:dyDescent="0.25">
      <c r="A169" s="97">
        <v>429</v>
      </c>
      <c r="B169" s="98">
        <v>429163165</v>
      </c>
      <c r="C169" s="99" t="s">
        <v>506</v>
      </c>
      <c r="D169" s="98">
        <v>163</v>
      </c>
      <c r="E169" s="99" t="s">
        <v>196</v>
      </c>
      <c r="F169" s="98">
        <v>165</v>
      </c>
      <c r="G169" s="99" t="s">
        <v>198</v>
      </c>
      <c r="H169" s="100">
        <v>5.2799999999999994</v>
      </c>
      <c r="I169" s="101"/>
      <c r="J169" s="102">
        <v>17828</v>
      </c>
      <c r="K169" s="102">
        <v>0</v>
      </c>
      <c r="L169" s="102">
        <v>0</v>
      </c>
      <c r="M169" s="102">
        <v>1188</v>
      </c>
      <c r="N169" s="103">
        <v>19016</v>
      </c>
      <c r="O169" s="104"/>
      <c r="P169" s="105">
        <f t="shared" si="4"/>
        <v>0</v>
      </c>
      <c r="Q169" s="105">
        <f t="shared" si="5"/>
        <v>986.79563083176618</v>
      </c>
      <c r="S169" s="135"/>
      <c r="U169" s="136"/>
    </row>
    <row r="170" spans="1:21" ht="15" x14ac:dyDescent="0.25">
      <c r="A170" s="97">
        <v>429</v>
      </c>
      <c r="B170" s="98">
        <v>429163168</v>
      </c>
      <c r="C170" s="99" t="s">
        <v>506</v>
      </c>
      <c r="D170" s="98">
        <v>163</v>
      </c>
      <c r="E170" s="99" t="s">
        <v>196</v>
      </c>
      <c r="F170" s="98">
        <v>168</v>
      </c>
      <c r="G170" s="99" t="s">
        <v>201</v>
      </c>
      <c r="H170" s="100">
        <v>2.0300000000000002</v>
      </c>
      <c r="I170" s="101"/>
      <c r="J170" s="102">
        <v>16365</v>
      </c>
      <c r="K170" s="102">
        <v>11210</v>
      </c>
      <c r="L170" s="102">
        <v>0</v>
      </c>
      <c r="M170" s="102">
        <v>1188</v>
      </c>
      <c r="N170" s="103">
        <v>28763</v>
      </c>
      <c r="O170" s="104"/>
      <c r="P170" s="105">
        <f t="shared" si="4"/>
        <v>5591.5673336660002</v>
      </c>
      <c r="Q170" s="105">
        <f t="shared" si="5"/>
        <v>11941.59634634234</v>
      </c>
      <c r="S170" s="135"/>
      <c r="U170" s="136"/>
    </row>
    <row r="171" spans="1:21" ht="15" x14ac:dyDescent="0.25">
      <c r="A171" s="97">
        <v>429</v>
      </c>
      <c r="B171" s="98">
        <v>429163229</v>
      </c>
      <c r="C171" s="99" t="s">
        <v>506</v>
      </c>
      <c r="D171" s="98">
        <v>163</v>
      </c>
      <c r="E171" s="99" t="s">
        <v>196</v>
      </c>
      <c r="F171" s="98">
        <v>229</v>
      </c>
      <c r="G171" s="99" t="s">
        <v>262</v>
      </c>
      <c r="H171" s="100">
        <v>8.3800000000000008</v>
      </c>
      <c r="I171" s="101"/>
      <c r="J171" s="102">
        <v>14912</v>
      </c>
      <c r="K171" s="102">
        <v>1494</v>
      </c>
      <c r="L171" s="102">
        <v>0</v>
      </c>
      <c r="M171" s="102">
        <v>1188</v>
      </c>
      <c r="N171" s="103">
        <v>17594</v>
      </c>
      <c r="O171" s="104"/>
      <c r="P171" s="105">
        <f t="shared" si="4"/>
        <v>998.92478638776993</v>
      </c>
      <c r="Q171" s="105">
        <f t="shared" si="5"/>
        <v>2855.8401886295142</v>
      </c>
      <c r="S171" s="135"/>
      <c r="U171" s="136"/>
    </row>
    <row r="172" spans="1:21" ht="15" x14ac:dyDescent="0.25">
      <c r="A172" s="97">
        <v>429</v>
      </c>
      <c r="B172" s="98">
        <v>429163246</v>
      </c>
      <c r="C172" s="99" t="s">
        <v>506</v>
      </c>
      <c r="D172" s="98">
        <v>163</v>
      </c>
      <c r="E172" s="99" t="s">
        <v>196</v>
      </c>
      <c r="F172" s="98">
        <v>246</v>
      </c>
      <c r="G172" s="99" t="s">
        <v>279</v>
      </c>
      <c r="H172" s="100">
        <v>1</v>
      </c>
      <c r="I172" s="101"/>
      <c r="J172" s="102">
        <v>17077</v>
      </c>
      <c r="K172" s="102">
        <v>6560</v>
      </c>
      <c r="L172" s="102">
        <v>0</v>
      </c>
      <c r="M172" s="102">
        <v>1188</v>
      </c>
      <c r="N172" s="103">
        <v>24825</v>
      </c>
      <c r="O172" s="104"/>
      <c r="P172" s="105">
        <f t="shared" si="4"/>
        <v>3386.0207655638442</v>
      </c>
      <c r="Q172" s="105">
        <f t="shared" si="5"/>
        <v>6683.4552217369273</v>
      </c>
      <c r="S172" s="135"/>
      <c r="U172" s="136"/>
    </row>
    <row r="173" spans="1:21" ht="15" x14ac:dyDescent="0.25">
      <c r="A173" s="97">
        <v>429</v>
      </c>
      <c r="B173" s="98">
        <v>429163248</v>
      </c>
      <c r="C173" s="99" t="s">
        <v>506</v>
      </c>
      <c r="D173" s="98">
        <v>163</v>
      </c>
      <c r="E173" s="99" t="s">
        <v>196</v>
      </c>
      <c r="F173" s="98">
        <v>248</v>
      </c>
      <c r="G173" s="99" t="s">
        <v>281</v>
      </c>
      <c r="H173" s="100">
        <v>6.66</v>
      </c>
      <c r="I173" s="101"/>
      <c r="J173" s="102">
        <v>19137</v>
      </c>
      <c r="K173" s="102">
        <v>934</v>
      </c>
      <c r="L173" s="102">
        <v>0</v>
      </c>
      <c r="M173" s="102">
        <v>1188</v>
      </c>
      <c r="N173" s="103">
        <v>21259</v>
      </c>
      <c r="O173" s="104"/>
      <c r="P173" s="105">
        <f t="shared" si="4"/>
        <v>617.42492255043908</v>
      </c>
      <c r="Q173" s="105">
        <f t="shared" si="5"/>
        <v>2076.1004821332099</v>
      </c>
      <c r="S173" s="135"/>
      <c r="U173" s="136"/>
    </row>
    <row r="174" spans="1:21" ht="15" x14ac:dyDescent="0.25">
      <c r="A174" s="97">
        <v>429</v>
      </c>
      <c r="B174" s="98">
        <v>429163258</v>
      </c>
      <c r="C174" s="99" t="s">
        <v>506</v>
      </c>
      <c r="D174" s="98">
        <v>163</v>
      </c>
      <c r="E174" s="99" t="s">
        <v>196</v>
      </c>
      <c r="F174" s="98">
        <v>258</v>
      </c>
      <c r="G174" s="99" t="s">
        <v>291</v>
      </c>
      <c r="H174" s="100">
        <v>25.76</v>
      </c>
      <c r="I174" s="101"/>
      <c r="J174" s="102">
        <v>17080</v>
      </c>
      <c r="K174" s="102">
        <v>3821</v>
      </c>
      <c r="L174" s="102">
        <v>0</v>
      </c>
      <c r="M174" s="102">
        <v>1188</v>
      </c>
      <c r="N174" s="103">
        <v>22089</v>
      </c>
      <c r="O174" s="104"/>
      <c r="P174" s="105">
        <f t="shared" si="4"/>
        <v>3687.6604534968719</v>
      </c>
      <c r="Q174" s="105">
        <f t="shared" si="5"/>
        <v>6683.8382166056108</v>
      </c>
      <c r="S174" s="135"/>
      <c r="U174" s="136"/>
    </row>
    <row r="175" spans="1:21" ht="15" x14ac:dyDescent="0.25">
      <c r="A175" s="97">
        <v>429</v>
      </c>
      <c r="B175" s="98">
        <v>429163262</v>
      </c>
      <c r="C175" s="99" t="s">
        <v>506</v>
      </c>
      <c r="D175" s="98">
        <v>163</v>
      </c>
      <c r="E175" s="99" t="s">
        <v>196</v>
      </c>
      <c r="F175" s="98">
        <v>262</v>
      </c>
      <c r="G175" s="99" t="s">
        <v>295</v>
      </c>
      <c r="H175" s="100">
        <v>18.599999999999994</v>
      </c>
      <c r="I175" s="101"/>
      <c r="J175" s="102">
        <v>17920</v>
      </c>
      <c r="K175" s="102">
        <v>1164</v>
      </c>
      <c r="L175" s="102">
        <v>0</v>
      </c>
      <c r="M175" s="102">
        <v>1188</v>
      </c>
      <c r="N175" s="103">
        <v>20272</v>
      </c>
      <c r="O175" s="104"/>
      <c r="P175" s="105">
        <f t="shared" si="4"/>
        <v>1164.2042493588015</v>
      </c>
      <c r="Q175" s="105">
        <f t="shared" si="5"/>
        <v>8397.7179019190735</v>
      </c>
      <c r="S175" s="135"/>
      <c r="U175" s="136"/>
    </row>
    <row r="176" spans="1:21" ht="15" x14ac:dyDescent="0.25">
      <c r="A176" s="97">
        <v>429</v>
      </c>
      <c r="B176" s="98">
        <v>429163274</v>
      </c>
      <c r="C176" s="99" t="s">
        <v>506</v>
      </c>
      <c r="D176" s="98">
        <v>163</v>
      </c>
      <c r="E176" s="99" t="s">
        <v>196</v>
      </c>
      <c r="F176" s="98">
        <v>274</v>
      </c>
      <c r="G176" s="99" t="s">
        <v>307</v>
      </c>
      <c r="H176" s="100">
        <v>1.3</v>
      </c>
      <c r="I176" s="101"/>
      <c r="J176" s="102">
        <v>17931</v>
      </c>
      <c r="K176" s="102">
        <v>8266</v>
      </c>
      <c r="L176" s="102">
        <v>0</v>
      </c>
      <c r="M176" s="102">
        <v>1188</v>
      </c>
      <c r="N176" s="103">
        <v>27385</v>
      </c>
      <c r="O176" s="104"/>
      <c r="P176" s="105">
        <f t="shared" si="4"/>
        <v>5061.5474864411626</v>
      </c>
      <c r="Q176" s="105">
        <f t="shared" si="5"/>
        <v>8668.6498388407235</v>
      </c>
      <c r="S176" s="135"/>
      <c r="U176" s="136"/>
    </row>
    <row r="177" spans="1:21" ht="15" x14ac:dyDescent="0.25">
      <c r="A177" s="97">
        <v>429</v>
      </c>
      <c r="B177" s="98">
        <v>429163291</v>
      </c>
      <c r="C177" s="99" t="s">
        <v>506</v>
      </c>
      <c r="D177" s="98">
        <v>163</v>
      </c>
      <c r="E177" s="99" t="s">
        <v>196</v>
      </c>
      <c r="F177" s="98">
        <v>291</v>
      </c>
      <c r="G177" s="99" t="s">
        <v>324</v>
      </c>
      <c r="H177" s="100">
        <v>6.2900000000000009</v>
      </c>
      <c r="I177" s="101"/>
      <c r="J177" s="102">
        <v>17295</v>
      </c>
      <c r="K177" s="102">
        <v>7035</v>
      </c>
      <c r="L177" s="102">
        <v>0</v>
      </c>
      <c r="M177" s="102">
        <v>1188</v>
      </c>
      <c r="N177" s="103">
        <v>25518</v>
      </c>
      <c r="O177" s="104"/>
      <c r="P177" s="105">
        <f t="shared" si="4"/>
        <v>5834.3213862557059</v>
      </c>
      <c r="Q177" s="105">
        <f t="shared" si="5"/>
        <v>10561.281194191713</v>
      </c>
      <c r="S177" s="135"/>
      <c r="U177" s="136"/>
    </row>
    <row r="178" spans="1:21" ht="15" x14ac:dyDescent="0.25">
      <c r="A178" s="97">
        <v>429</v>
      </c>
      <c r="B178" s="98">
        <v>429163305</v>
      </c>
      <c r="C178" s="99" t="s">
        <v>506</v>
      </c>
      <c r="D178" s="98">
        <v>163</v>
      </c>
      <c r="E178" s="99" t="s">
        <v>196</v>
      </c>
      <c r="F178" s="98">
        <v>305</v>
      </c>
      <c r="G178" s="99" t="s">
        <v>338</v>
      </c>
      <c r="H178" s="100">
        <v>1</v>
      </c>
      <c r="I178" s="101"/>
      <c r="J178" s="102">
        <v>17262</v>
      </c>
      <c r="K178" s="102">
        <v>7456</v>
      </c>
      <c r="L178" s="102">
        <v>0</v>
      </c>
      <c r="M178" s="102">
        <v>1188</v>
      </c>
      <c r="N178" s="103">
        <v>25906</v>
      </c>
      <c r="O178" s="104"/>
      <c r="P178" s="105">
        <f t="shared" si="4"/>
        <v>3297.5281275994239</v>
      </c>
      <c r="Q178" s="105">
        <f t="shared" si="5"/>
        <v>7656.7380865699488</v>
      </c>
      <c r="S178" s="135"/>
      <c r="U178" s="136"/>
    </row>
    <row r="179" spans="1:21" ht="15" x14ac:dyDescent="0.25">
      <c r="A179" s="97">
        <v>429</v>
      </c>
      <c r="B179" s="98">
        <v>429163342</v>
      </c>
      <c r="C179" s="99" t="s">
        <v>506</v>
      </c>
      <c r="D179" s="98">
        <v>163</v>
      </c>
      <c r="E179" s="99" t="s">
        <v>196</v>
      </c>
      <c r="F179" s="98">
        <v>342</v>
      </c>
      <c r="G179" s="99" t="s">
        <v>375</v>
      </c>
      <c r="H179" s="100">
        <v>0.47</v>
      </c>
      <c r="I179" s="101"/>
      <c r="J179" s="102">
        <v>13121</v>
      </c>
      <c r="K179" s="102">
        <v>10122</v>
      </c>
      <c r="L179" s="102">
        <v>0</v>
      </c>
      <c r="M179" s="102">
        <v>1188</v>
      </c>
      <c r="N179" s="103">
        <v>24431</v>
      </c>
      <c r="O179" s="104"/>
      <c r="P179" s="105">
        <f t="shared" si="4"/>
        <v>4808.572037445545</v>
      </c>
      <c r="Q179" s="105">
        <f t="shared" si="5"/>
        <v>10768.228849176205</v>
      </c>
      <c r="S179" s="135"/>
      <c r="U179" s="136"/>
    </row>
    <row r="180" spans="1:21" ht="15" x14ac:dyDescent="0.25">
      <c r="A180" s="97">
        <v>429</v>
      </c>
      <c r="B180" s="98">
        <v>429163347</v>
      </c>
      <c r="C180" s="99" t="s">
        <v>506</v>
      </c>
      <c r="D180" s="98">
        <v>163</v>
      </c>
      <c r="E180" s="99" t="s">
        <v>196</v>
      </c>
      <c r="F180" s="98">
        <v>347</v>
      </c>
      <c r="G180" s="99" t="s">
        <v>380</v>
      </c>
      <c r="H180" s="100">
        <v>1.96</v>
      </c>
      <c r="I180" s="101"/>
      <c r="J180" s="102">
        <v>17314</v>
      </c>
      <c r="K180" s="102">
        <v>8099</v>
      </c>
      <c r="L180" s="102">
        <v>0</v>
      </c>
      <c r="M180" s="102">
        <v>1188</v>
      </c>
      <c r="N180" s="103">
        <v>26601</v>
      </c>
      <c r="O180" s="104"/>
      <c r="P180" s="105">
        <f t="shared" si="4"/>
        <v>5497.4607483982691</v>
      </c>
      <c r="Q180" s="105">
        <f t="shared" si="5"/>
        <v>8936.7473601884885</v>
      </c>
      <c r="S180" s="135"/>
      <c r="U180" s="136"/>
    </row>
    <row r="181" spans="1:21" ht="15" x14ac:dyDescent="0.25">
      <c r="A181" s="97">
        <v>430</v>
      </c>
      <c r="B181" s="98">
        <v>430170025</v>
      </c>
      <c r="C181" s="99" t="s">
        <v>507</v>
      </c>
      <c r="D181" s="98">
        <v>170</v>
      </c>
      <c r="E181" s="99" t="s">
        <v>203</v>
      </c>
      <c r="F181" s="98">
        <v>25</v>
      </c>
      <c r="G181" s="99" t="s">
        <v>58</v>
      </c>
      <c r="H181" s="100">
        <v>1</v>
      </c>
      <c r="I181" s="101"/>
      <c r="J181" s="102">
        <v>12765</v>
      </c>
      <c r="K181" s="102">
        <v>5425</v>
      </c>
      <c r="L181" s="102">
        <v>0</v>
      </c>
      <c r="M181" s="102">
        <v>1188</v>
      </c>
      <c r="N181" s="103">
        <v>19378</v>
      </c>
      <c r="O181" s="104"/>
      <c r="P181" s="105">
        <f t="shared" si="4"/>
        <v>1851.0590239161247</v>
      </c>
      <c r="Q181" s="105">
        <f t="shared" si="5"/>
        <v>6208.949082501098</v>
      </c>
      <c r="S181" s="135"/>
      <c r="U181" s="136"/>
    </row>
    <row r="182" spans="1:21" ht="15" x14ac:dyDescent="0.25">
      <c r="A182" s="97">
        <v>430</v>
      </c>
      <c r="B182" s="98">
        <v>430170064</v>
      </c>
      <c r="C182" s="99" t="s">
        <v>507</v>
      </c>
      <c r="D182" s="98">
        <v>170</v>
      </c>
      <c r="E182" s="99" t="s">
        <v>203</v>
      </c>
      <c r="F182" s="98">
        <v>64</v>
      </c>
      <c r="G182" s="99" t="s">
        <v>97</v>
      </c>
      <c r="H182" s="100">
        <v>83.86</v>
      </c>
      <c r="I182" s="101"/>
      <c r="J182" s="102">
        <v>13915</v>
      </c>
      <c r="K182" s="102">
        <v>1341</v>
      </c>
      <c r="L182" s="102">
        <v>0</v>
      </c>
      <c r="M182" s="102">
        <v>1188</v>
      </c>
      <c r="N182" s="103">
        <v>16444</v>
      </c>
      <c r="O182" s="104"/>
      <c r="P182" s="105">
        <f t="shared" si="4"/>
        <v>570.32053804196767</v>
      </c>
      <c r="Q182" s="105">
        <f t="shared" si="5"/>
        <v>2307.0048167959303</v>
      </c>
      <c r="S182" s="135"/>
      <c r="U182" s="136"/>
    </row>
    <row r="183" spans="1:21" ht="15" x14ac:dyDescent="0.25">
      <c r="A183" s="97">
        <v>430</v>
      </c>
      <c r="B183" s="98">
        <v>430170097</v>
      </c>
      <c r="C183" s="99" t="s">
        <v>507</v>
      </c>
      <c r="D183" s="98">
        <v>170</v>
      </c>
      <c r="E183" s="99" t="s">
        <v>203</v>
      </c>
      <c r="F183" s="98">
        <v>97</v>
      </c>
      <c r="G183" s="99" t="s">
        <v>130</v>
      </c>
      <c r="H183" s="100">
        <v>0.53</v>
      </c>
      <c r="I183" s="101"/>
      <c r="J183" s="102">
        <v>17975</v>
      </c>
      <c r="K183" s="102">
        <v>121</v>
      </c>
      <c r="L183" s="102">
        <v>0</v>
      </c>
      <c r="M183" s="102">
        <v>1188</v>
      </c>
      <c r="N183" s="103">
        <v>19284</v>
      </c>
      <c r="O183" s="104"/>
      <c r="P183" s="105">
        <f t="shared" si="4"/>
        <v>0</v>
      </c>
      <c r="Q183" s="105">
        <f t="shared" si="5"/>
        <v>211.80205702796593</v>
      </c>
      <c r="S183" s="135"/>
      <c r="U183" s="136"/>
    </row>
    <row r="184" spans="1:21" ht="15" x14ac:dyDescent="0.25">
      <c r="A184" s="97">
        <v>430</v>
      </c>
      <c r="B184" s="98">
        <v>430170100</v>
      </c>
      <c r="C184" s="99" t="s">
        <v>507</v>
      </c>
      <c r="D184" s="98">
        <v>170</v>
      </c>
      <c r="E184" s="99" t="s">
        <v>203</v>
      </c>
      <c r="F184" s="98">
        <v>100</v>
      </c>
      <c r="G184" s="99" t="s">
        <v>133</v>
      </c>
      <c r="H184" s="100">
        <v>5.26</v>
      </c>
      <c r="I184" s="101"/>
      <c r="J184" s="102">
        <v>12765</v>
      </c>
      <c r="K184" s="102">
        <v>3442</v>
      </c>
      <c r="L184" s="102">
        <v>0</v>
      </c>
      <c r="M184" s="102">
        <v>1188</v>
      </c>
      <c r="N184" s="103">
        <v>17395</v>
      </c>
      <c r="O184" s="104"/>
      <c r="P184" s="105">
        <f t="shared" si="4"/>
        <v>3222.6137280396433</v>
      </c>
      <c r="Q184" s="105">
        <f t="shared" si="5"/>
        <v>6560.0766701467546</v>
      </c>
      <c r="S184" s="135"/>
      <c r="U184" s="136"/>
    </row>
    <row r="185" spans="1:21" ht="15" x14ac:dyDescent="0.25">
      <c r="A185" s="97">
        <v>430</v>
      </c>
      <c r="B185" s="98">
        <v>430170101</v>
      </c>
      <c r="C185" s="99" t="s">
        <v>507</v>
      </c>
      <c r="D185" s="98">
        <v>170</v>
      </c>
      <c r="E185" s="99" t="s">
        <v>203</v>
      </c>
      <c r="F185" s="98">
        <v>101</v>
      </c>
      <c r="G185" s="99" t="s">
        <v>134</v>
      </c>
      <c r="H185" s="100">
        <v>2</v>
      </c>
      <c r="I185" s="101"/>
      <c r="J185" s="102">
        <v>11797</v>
      </c>
      <c r="K185" s="102">
        <v>5055</v>
      </c>
      <c r="L185" s="102">
        <v>0</v>
      </c>
      <c r="M185" s="102">
        <v>1188</v>
      </c>
      <c r="N185" s="103">
        <v>18040</v>
      </c>
      <c r="O185" s="104"/>
      <c r="P185" s="105">
        <f t="shared" si="4"/>
        <v>984.94220891735495</v>
      </c>
      <c r="Q185" s="105">
        <f t="shared" si="5"/>
        <v>5055.1632266879606</v>
      </c>
      <c r="S185" s="135"/>
      <c r="U185" s="136"/>
    </row>
    <row r="186" spans="1:21" ht="15" x14ac:dyDescent="0.25">
      <c r="A186" s="97">
        <v>430</v>
      </c>
      <c r="B186" s="98">
        <v>430170110</v>
      </c>
      <c r="C186" s="99" t="s">
        <v>507</v>
      </c>
      <c r="D186" s="98">
        <v>170</v>
      </c>
      <c r="E186" s="99" t="s">
        <v>203</v>
      </c>
      <c r="F186" s="98">
        <v>110</v>
      </c>
      <c r="G186" s="99" t="s">
        <v>143</v>
      </c>
      <c r="H186" s="100">
        <v>8</v>
      </c>
      <c r="I186" s="101"/>
      <c r="J186" s="102">
        <v>12523</v>
      </c>
      <c r="K186" s="102">
        <v>4028</v>
      </c>
      <c r="L186" s="102">
        <v>0</v>
      </c>
      <c r="M186" s="102">
        <v>1188</v>
      </c>
      <c r="N186" s="103">
        <v>17739</v>
      </c>
      <c r="O186" s="104"/>
      <c r="P186" s="105">
        <f t="shared" si="4"/>
        <v>568.51351953391895</v>
      </c>
      <c r="Q186" s="105">
        <f t="shared" si="5"/>
        <v>4054.3897309437416</v>
      </c>
      <c r="S186" s="135"/>
      <c r="U186" s="136"/>
    </row>
    <row r="187" spans="1:21" ht="15" x14ac:dyDescent="0.25">
      <c r="A187" s="97">
        <v>430</v>
      </c>
      <c r="B187" s="98">
        <v>430170136</v>
      </c>
      <c r="C187" s="99" t="s">
        <v>507</v>
      </c>
      <c r="D187" s="98">
        <v>170</v>
      </c>
      <c r="E187" s="99" t="s">
        <v>203</v>
      </c>
      <c r="F187" s="98">
        <v>136</v>
      </c>
      <c r="G187" s="99" t="s">
        <v>169</v>
      </c>
      <c r="H187" s="100">
        <v>2</v>
      </c>
      <c r="I187" s="101"/>
      <c r="J187" s="102">
        <v>12765</v>
      </c>
      <c r="K187" s="102">
        <v>4675</v>
      </c>
      <c r="L187" s="102">
        <v>0</v>
      </c>
      <c r="M187" s="102">
        <v>1188</v>
      </c>
      <c r="N187" s="103">
        <v>18628</v>
      </c>
      <c r="O187" s="104"/>
      <c r="P187" s="105">
        <f t="shared" si="4"/>
        <v>3651.851294321601</v>
      </c>
      <c r="Q187" s="105">
        <f t="shared" si="5"/>
        <v>4959.0954283844694</v>
      </c>
      <c r="S187" s="135"/>
      <c r="U187" s="136"/>
    </row>
    <row r="188" spans="1:21" ht="15" x14ac:dyDescent="0.25">
      <c r="A188" s="97">
        <v>430</v>
      </c>
      <c r="B188" s="98">
        <v>430170139</v>
      </c>
      <c r="C188" s="99" t="s">
        <v>507</v>
      </c>
      <c r="D188" s="98">
        <v>170</v>
      </c>
      <c r="E188" s="99" t="s">
        <v>203</v>
      </c>
      <c r="F188" s="98">
        <v>139</v>
      </c>
      <c r="G188" s="99" t="s">
        <v>172</v>
      </c>
      <c r="H188" s="100">
        <v>2</v>
      </c>
      <c r="I188" s="101"/>
      <c r="J188" s="102">
        <v>12765</v>
      </c>
      <c r="K188" s="102">
        <v>4021</v>
      </c>
      <c r="L188" s="102">
        <v>0</v>
      </c>
      <c r="M188" s="102">
        <v>1188</v>
      </c>
      <c r="N188" s="103">
        <v>17974</v>
      </c>
      <c r="O188" s="104"/>
      <c r="P188" s="105">
        <f t="shared" si="4"/>
        <v>3322.3990948289684</v>
      </c>
      <c r="Q188" s="105">
        <f t="shared" si="5"/>
        <v>5091.8823463860244</v>
      </c>
      <c r="S188" s="135"/>
      <c r="U188" s="136"/>
    </row>
    <row r="189" spans="1:21" ht="15" x14ac:dyDescent="0.25">
      <c r="A189" s="97">
        <v>430</v>
      </c>
      <c r="B189" s="98">
        <v>430170141</v>
      </c>
      <c r="C189" s="99" t="s">
        <v>507</v>
      </c>
      <c r="D189" s="98">
        <v>170</v>
      </c>
      <c r="E189" s="99" t="s">
        <v>203</v>
      </c>
      <c r="F189" s="98">
        <v>141</v>
      </c>
      <c r="G189" s="99" t="s">
        <v>174</v>
      </c>
      <c r="H189" s="100">
        <v>228.09999999999997</v>
      </c>
      <c r="I189" s="101"/>
      <c r="J189" s="102">
        <v>12865</v>
      </c>
      <c r="K189" s="102">
        <v>6809</v>
      </c>
      <c r="L189" s="102">
        <v>0</v>
      </c>
      <c r="M189" s="102">
        <v>1188</v>
      </c>
      <c r="N189" s="103">
        <v>20862</v>
      </c>
      <c r="O189" s="104"/>
      <c r="P189" s="105">
        <f t="shared" si="4"/>
        <v>5732.0364547513564</v>
      </c>
      <c r="Q189" s="105">
        <f t="shared" si="5"/>
        <v>7537.2808258111872</v>
      </c>
      <c r="S189" s="135"/>
      <c r="U189" s="136"/>
    </row>
    <row r="190" spans="1:21" ht="15" x14ac:dyDescent="0.25">
      <c r="A190" s="97">
        <v>430</v>
      </c>
      <c r="B190" s="98">
        <v>430170153</v>
      </c>
      <c r="C190" s="99" t="s">
        <v>507</v>
      </c>
      <c r="D190" s="98">
        <v>170</v>
      </c>
      <c r="E190" s="99" t="s">
        <v>203</v>
      </c>
      <c r="F190" s="98">
        <v>153</v>
      </c>
      <c r="G190" s="99" t="s">
        <v>186</v>
      </c>
      <c r="H190" s="100">
        <v>3</v>
      </c>
      <c r="I190" s="101"/>
      <c r="J190" s="102">
        <v>16980</v>
      </c>
      <c r="K190" s="102">
        <v>32</v>
      </c>
      <c r="L190" s="102">
        <v>0</v>
      </c>
      <c r="M190" s="102">
        <v>1188</v>
      </c>
      <c r="N190" s="103">
        <v>18200</v>
      </c>
      <c r="O190" s="104"/>
      <c r="P190" s="105">
        <f t="shared" si="4"/>
        <v>5.8270084773539566E-3</v>
      </c>
      <c r="Q190" s="105">
        <f t="shared" si="5"/>
        <v>898.43616081298387</v>
      </c>
      <c r="S190" s="135"/>
      <c r="U190" s="136"/>
    </row>
    <row r="191" spans="1:21" ht="15" x14ac:dyDescent="0.25">
      <c r="A191" s="97">
        <v>430</v>
      </c>
      <c r="B191" s="98">
        <v>430170162</v>
      </c>
      <c r="C191" s="99" t="s">
        <v>507</v>
      </c>
      <c r="D191" s="98">
        <v>170</v>
      </c>
      <c r="E191" s="99" t="s">
        <v>203</v>
      </c>
      <c r="F191" s="98">
        <v>162</v>
      </c>
      <c r="G191" s="99" t="s">
        <v>195</v>
      </c>
      <c r="H191" s="100">
        <v>1</v>
      </c>
      <c r="I191" s="101"/>
      <c r="J191" s="102">
        <v>12765</v>
      </c>
      <c r="K191" s="102">
        <v>1477</v>
      </c>
      <c r="L191" s="102">
        <v>0</v>
      </c>
      <c r="M191" s="102">
        <v>1188</v>
      </c>
      <c r="N191" s="103">
        <v>15430</v>
      </c>
      <c r="O191" s="104"/>
      <c r="P191" s="105">
        <f t="shared" si="4"/>
        <v>1477.4633754515562</v>
      </c>
      <c r="Q191" s="105">
        <f t="shared" si="5"/>
        <v>3391.1205079801566</v>
      </c>
      <c r="S191" s="135"/>
      <c r="U191" s="136"/>
    </row>
    <row r="192" spans="1:21" ht="15" x14ac:dyDescent="0.25">
      <c r="A192" s="97">
        <v>430</v>
      </c>
      <c r="B192" s="98">
        <v>430170170</v>
      </c>
      <c r="C192" s="99" t="s">
        <v>507</v>
      </c>
      <c r="D192" s="98">
        <v>170</v>
      </c>
      <c r="E192" s="99" t="s">
        <v>203</v>
      </c>
      <c r="F192" s="98">
        <v>170</v>
      </c>
      <c r="G192" s="99" t="s">
        <v>203</v>
      </c>
      <c r="H192" s="100">
        <v>497.2</v>
      </c>
      <c r="I192" s="101"/>
      <c r="J192" s="102">
        <v>13900</v>
      </c>
      <c r="K192" s="102">
        <v>888</v>
      </c>
      <c r="L192" s="102">
        <v>0</v>
      </c>
      <c r="M192" s="102">
        <v>1188</v>
      </c>
      <c r="N192" s="103">
        <v>15976</v>
      </c>
      <c r="O192" s="104"/>
      <c r="P192" s="105">
        <f t="shared" si="4"/>
        <v>768.91442801044832</v>
      </c>
      <c r="Q192" s="105">
        <f t="shared" si="5"/>
        <v>5429.8414457818217</v>
      </c>
      <c r="S192" s="135"/>
      <c r="U192" s="136"/>
    </row>
    <row r="193" spans="1:21" ht="15" x14ac:dyDescent="0.25">
      <c r="A193" s="97">
        <v>430</v>
      </c>
      <c r="B193" s="98">
        <v>430170174</v>
      </c>
      <c r="C193" s="99" t="s">
        <v>507</v>
      </c>
      <c r="D193" s="98">
        <v>170</v>
      </c>
      <c r="E193" s="99" t="s">
        <v>203</v>
      </c>
      <c r="F193" s="98">
        <v>174</v>
      </c>
      <c r="G193" s="99" t="s">
        <v>207</v>
      </c>
      <c r="H193" s="100">
        <v>64.92</v>
      </c>
      <c r="I193" s="101"/>
      <c r="J193" s="102">
        <v>12082</v>
      </c>
      <c r="K193" s="102">
        <v>7077</v>
      </c>
      <c r="L193" s="102">
        <v>0</v>
      </c>
      <c r="M193" s="102">
        <v>1188</v>
      </c>
      <c r="N193" s="103">
        <v>20347</v>
      </c>
      <c r="O193" s="104"/>
      <c r="P193" s="105">
        <f t="shared" si="4"/>
        <v>4048.7691578582089</v>
      </c>
      <c r="Q193" s="105">
        <f t="shared" si="5"/>
        <v>8653.184804005341</v>
      </c>
      <c r="S193" s="135"/>
      <c r="U193" s="136"/>
    </row>
    <row r="194" spans="1:21" ht="15" x14ac:dyDescent="0.25">
      <c r="A194" s="97">
        <v>430</v>
      </c>
      <c r="B194" s="98">
        <v>430170185</v>
      </c>
      <c r="C194" s="99" t="s">
        <v>507</v>
      </c>
      <c r="D194" s="98">
        <v>170</v>
      </c>
      <c r="E194" s="99" t="s">
        <v>203</v>
      </c>
      <c r="F194" s="98">
        <v>185</v>
      </c>
      <c r="G194" s="99" t="s">
        <v>218</v>
      </c>
      <c r="H194" s="100">
        <v>3</v>
      </c>
      <c r="I194" s="101"/>
      <c r="J194" s="102">
        <v>19088</v>
      </c>
      <c r="K194" s="102">
        <v>2968</v>
      </c>
      <c r="L194" s="102">
        <v>0</v>
      </c>
      <c r="M194" s="102">
        <v>1188</v>
      </c>
      <c r="N194" s="103">
        <v>23244</v>
      </c>
      <c r="O194" s="104"/>
      <c r="P194" s="105">
        <f t="shared" si="4"/>
        <v>1620.325195676749</v>
      </c>
      <c r="Q194" s="105">
        <f t="shared" si="5"/>
        <v>3576.933024360158</v>
      </c>
      <c r="S194" s="135"/>
      <c r="U194" s="136"/>
    </row>
    <row r="195" spans="1:21" ht="15" x14ac:dyDescent="0.25">
      <c r="A195" s="97">
        <v>430</v>
      </c>
      <c r="B195" s="98">
        <v>430170186</v>
      </c>
      <c r="C195" s="99" t="s">
        <v>507</v>
      </c>
      <c r="D195" s="98">
        <v>170</v>
      </c>
      <c r="E195" s="99" t="s">
        <v>203</v>
      </c>
      <c r="F195" s="98">
        <v>186</v>
      </c>
      <c r="G195" s="99" t="s">
        <v>219</v>
      </c>
      <c r="H195" s="100">
        <v>1</v>
      </c>
      <c r="I195" s="101"/>
      <c r="J195" s="102">
        <v>12765</v>
      </c>
      <c r="K195" s="102">
        <v>4132</v>
      </c>
      <c r="L195" s="102">
        <v>0</v>
      </c>
      <c r="M195" s="102">
        <v>1188</v>
      </c>
      <c r="N195" s="103">
        <v>18085</v>
      </c>
      <c r="O195" s="104"/>
      <c r="P195" s="105">
        <f t="shared" si="4"/>
        <v>3775.4174516357198</v>
      </c>
      <c r="Q195" s="105">
        <f t="shared" si="5"/>
        <v>5577.6324172970744</v>
      </c>
      <c r="S195" s="135"/>
      <c r="U195" s="136"/>
    </row>
    <row r="196" spans="1:21" ht="15" x14ac:dyDescent="0.25">
      <c r="A196" s="97">
        <v>430</v>
      </c>
      <c r="B196" s="98">
        <v>430170198</v>
      </c>
      <c r="C196" s="99" t="s">
        <v>507</v>
      </c>
      <c r="D196" s="98">
        <v>170</v>
      </c>
      <c r="E196" s="99" t="s">
        <v>203</v>
      </c>
      <c r="F196" s="98">
        <v>198</v>
      </c>
      <c r="G196" s="99" t="s">
        <v>231</v>
      </c>
      <c r="H196" s="100">
        <v>2</v>
      </c>
      <c r="I196" s="101"/>
      <c r="J196" s="102">
        <v>12765</v>
      </c>
      <c r="K196" s="102">
        <v>6219</v>
      </c>
      <c r="L196" s="102">
        <v>0</v>
      </c>
      <c r="M196" s="102">
        <v>1188</v>
      </c>
      <c r="N196" s="103">
        <v>20172</v>
      </c>
      <c r="O196" s="104"/>
      <c r="P196" s="105">
        <f t="shared" si="4"/>
        <v>3468.2895738423795</v>
      </c>
      <c r="Q196" s="105">
        <f t="shared" si="5"/>
        <v>6656.6914880608456</v>
      </c>
      <c r="S196" s="135"/>
      <c r="U196" s="136"/>
    </row>
    <row r="197" spans="1:21" ht="15" x14ac:dyDescent="0.25">
      <c r="A197" s="97">
        <v>430</v>
      </c>
      <c r="B197" s="98">
        <v>430170213</v>
      </c>
      <c r="C197" s="99" t="s">
        <v>507</v>
      </c>
      <c r="D197" s="98">
        <v>170</v>
      </c>
      <c r="E197" s="99" t="s">
        <v>203</v>
      </c>
      <c r="F197" s="98">
        <v>213</v>
      </c>
      <c r="G197" s="99" t="s">
        <v>246</v>
      </c>
      <c r="H197" s="100">
        <v>2.4900000000000002</v>
      </c>
      <c r="I197" s="101"/>
      <c r="J197" s="102">
        <v>12505</v>
      </c>
      <c r="K197" s="102">
        <v>8633</v>
      </c>
      <c r="L197" s="102">
        <v>0</v>
      </c>
      <c r="M197" s="102">
        <v>1188</v>
      </c>
      <c r="N197" s="103">
        <v>22326</v>
      </c>
      <c r="O197" s="104"/>
      <c r="P197" s="105">
        <f t="shared" si="4"/>
        <v>5965.301904542077</v>
      </c>
      <c r="Q197" s="105">
        <f t="shared" si="5"/>
        <v>10703.19610705203</v>
      </c>
      <c r="S197" s="135"/>
      <c r="U197" s="136"/>
    </row>
    <row r="198" spans="1:21" ht="15" x14ac:dyDescent="0.25">
      <c r="A198" s="97">
        <v>430</v>
      </c>
      <c r="B198" s="98">
        <v>430170271</v>
      </c>
      <c r="C198" s="99" t="s">
        <v>507</v>
      </c>
      <c r="D198" s="98">
        <v>170</v>
      </c>
      <c r="E198" s="99" t="s">
        <v>203</v>
      </c>
      <c r="F198" s="98">
        <v>271</v>
      </c>
      <c r="G198" s="99" t="s">
        <v>304</v>
      </c>
      <c r="H198" s="100">
        <v>13.64</v>
      </c>
      <c r="I198" s="101"/>
      <c r="J198" s="102">
        <v>12507</v>
      </c>
      <c r="K198" s="102">
        <v>3822</v>
      </c>
      <c r="L198" s="102">
        <v>0</v>
      </c>
      <c r="M198" s="102">
        <v>1188</v>
      </c>
      <c r="N198" s="103">
        <v>17517</v>
      </c>
      <c r="O198" s="104"/>
      <c r="P198" s="105">
        <f t="shared" si="4"/>
        <v>1318.3708500473731</v>
      </c>
      <c r="Q198" s="105">
        <f t="shared" si="5"/>
        <v>3821.7329012394021</v>
      </c>
      <c r="S198" s="135"/>
      <c r="U198" s="136"/>
    </row>
    <row r="199" spans="1:21" ht="15" x14ac:dyDescent="0.25">
      <c r="A199" s="97">
        <v>430</v>
      </c>
      <c r="B199" s="98">
        <v>430170304</v>
      </c>
      <c r="C199" s="99" t="s">
        <v>507</v>
      </c>
      <c r="D199" s="98">
        <v>170</v>
      </c>
      <c r="E199" s="99" t="s">
        <v>203</v>
      </c>
      <c r="F199" s="98">
        <v>304</v>
      </c>
      <c r="G199" s="99" t="s">
        <v>337</v>
      </c>
      <c r="H199" s="100">
        <v>0.48</v>
      </c>
      <c r="I199" s="101"/>
      <c r="J199" s="102">
        <v>13583</v>
      </c>
      <c r="K199" s="102">
        <v>4728</v>
      </c>
      <c r="L199" s="102">
        <v>0</v>
      </c>
      <c r="M199" s="102">
        <v>1188</v>
      </c>
      <c r="N199" s="103">
        <v>19499</v>
      </c>
      <c r="O199" s="104"/>
      <c r="P199" s="105">
        <f t="shared" si="4"/>
        <v>2668.1318808634478</v>
      </c>
      <c r="Q199" s="105">
        <f t="shared" si="5"/>
        <v>5539.1883910613578</v>
      </c>
      <c r="S199" s="135"/>
      <c r="U199" s="136"/>
    </row>
    <row r="200" spans="1:21" ht="15" x14ac:dyDescent="0.25">
      <c r="A200" s="97">
        <v>430</v>
      </c>
      <c r="B200" s="98">
        <v>430170321</v>
      </c>
      <c r="C200" s="99" t="s">
        <v>507</v>
      </c>
      <c r="D200" s="98">
        <v>170</v>
      </c>
      <c r="E200" s="99" t="s">
        <v>203</v>
      </c>
      <c r="F200" s="98">
        <v>321</v>
      </c>
      <c r="G200" s="99" t="s">
        <v>354</v>
      </c>
      <c r="H200" s="100">
        <v>5.5</v>
      </c>
      <c r="I200" s="101"/>
      <c r="J200" s="102">
        <v>15269</v>
      </c>
      <c r="K200" s="102">
        <v>8128</v>
      </c>
      <c r="L200" s="102">
        <v>0</v>
      </c>
      <c r="M200" s="102">
        <v>1188</v>
      </c>
      <c r="N200" s="103">
        <v>24585</v>
      </c>
      <c r="O200" s="104"/>
      <c r="P200" s="105">
        <f t="shared" si="4"/>
        <v>7501.7412694594277</v>
      </c>
      <c r="Q200" s="105">
        <f t="shared" si="5"/>
        <v>8416.5398348895651</v>
      </c>
      <c r="S200" s="135"/>
      <c r="U200" s="136"/>
    </row>
    <row r="201" spans="1:21" ht="15" x14ac:dyDescent="0.25">
      <c r="A201" s="97">
        <v>430</v>
      </c>
      <c r="B201" s="98">
        <v>430170348</v>
      </c>
      <c r="C201" s="99" t="s">
        <v>507</v>
      </c>
      <c r="D201" s="98">
        <v>170</v>
      </c>
      <c r="E201" s="99" t="s">
        <v>203</v>
      </c>
      <c r="F201" s="98">
        <v>348</v>
      </c>
      <c r="G201" s="99" t="s">
        <v>381</v>
      </c>
      <c r="H201" s="100">
        <v>2.9</v>
      </c>
      <c r="I201" s="101"/>
      <c r="J201" s="102">
        <v>18084</v>
      </c>
      <c r="K201" s="102">
        <v>236</v>
      </c>
      <c r="L201" s="102">
        <v>0</v>
      </c>
      <c r="M201" s="102">
        <v>1188</v>
      </c>
      <c r="N201" s="103">
        <v>19508</v>
      </c>
      <c r="O201" s="104"/>
      <c r="P201" s="105">
        <f t="shared" si="4"/>
        <v>0</v>
      </c>
      <c r="Q201" s="105">
        <f t="shared" si="5"/>
        <v>354.10517829111268</v>
      </c>
      <c r="S201" s="135"/>
      <c r="U201" s="136"/>
    </row>
    <row r="202" spans="1:21" ht="15" x14ac:dyDescent="0.25">
      <c r="A202" s="97">
        <v>430</v>
      </c>
      <c r="B202" s="98">
        <v>430170600</v>
      </c>
      <c r="C202" s="99" t="s">
        <v>507</v>
      </c>
      <c r="D202" s="98">
        <v>170</v>
      </c>
      <c r="E202" s="99" t="s">
        <v>203</v>
      </c>
      <c r="F202" s="98">
        <v>600</v>
      </c>
      <c r="G202" s="99" t="s">
        <v>387</v>
      </c>
      <c r="H202" s="100">
        <v>1</v>
      </c>
      <c r="I202" s="101"/>
      <c r="J202" s="102">
        <v>17357</v>
      </c>
      <c r="K202" s="102">
        <v>9035</v>
      </c>
      <c r="L202" s="102">
        <v>0</v>
      </c>
      <c r="M202" s="102">
        <v>1188</v>
      </c>
      <c r="N202" s="103">
        <v>27580</v>
      </c>
      <c r="O202" s="104"/>
      <c r="P202" s="105">
        <f t="shared" ref="P202:P265" si="6">IF(VLOOKUP($F202,abvfndpcts,18)&lt;100,0,((VLOOKUP($F202,abvfndpcts,18)/100*$J202)-$J202))</f>
        <v>4287.1040680725018</v>
      </c>
      <c r="Q202" s="105">
        <f t="shared" ref="Q202:Q265" si="7">IF(VLOOKUP($F202,abvfndpcts,19)&lt;100,0,((VLOOKUP($F202,abvfndpcts,19)/100*$J202)-$J202))</f>
        <v>9034.7768729435084</v>
      </c>
      <c r="S202" s="135"/>
      <c r="U202" s="136"/>
    </row>
    <row r="203" spans="1:21" ht="15" x14ac:dyDescent="0.25">
      <c r="A203" s="97">
        <v>430</v>
      </c>
      <c r="B203" s="98">
        <v>430170616</v>
      </c>
      <c r="C203" s="99" t="s">
        <v>507</v>
      </c>
      <c r="D203" s="98">
        <v>170</v>
      </c>
      <c r="E203" s="99" t="s">
        <v>203</v>
      </c>
      <c r="F203" s="98">
        <v>616</v>
      </c>
      <c r="G203" s="99" t="s">
        <v>392</v>
      </c>
      <c r="H203" s="100">
        <v>2</v>
      </c>
      <c r="I203" s="101"/>
      <c r="J203" s="102">
        <v>11797</v>
      </c>
      <c r="K203" s="102">
        <v>2569</v>
      </c>
      <c r="L203" s="102">
        <v>0</v>
      </c>
      <c r="M203" s="102">
        <v>1188</v>
      </c>
      <c r="N203" s="103">
        <v>15554</v>
      </c>
      <c r="O203" s="104"/>
      <c r="P203" s="105">
        <f t="shared" si="6"/>
        <v>2240.0031111402022</v>
      </c>
      <c r="Q203" s="105">
        <f t="shared" si="7"/>
        <v>4583.3519150633419</v>
      </c>
      <c r="S203" s="135"/>
      <c r="U203" s="136"/>
    </row>
    <row r="204" spans="1:21" ht="15" x14ac:dyDescent="0.25">
      <c r="A204" s="97">
        <v>430</v>
      </c>
      <c r="B204" s="98">
        <v>430170620</v>
      </c>
      <c r="C204" s="99" t="s">
        <v>507</v>
      </c>
      <c r="D204" s="98">
        <v>170</v>
      </c>
      <c r="E204" s="99" t="s">
        <v>203</v>
      </c>
      <c r="F204" s="98">
        <v>620</v>
      </c>
      <c r="G204" s="99" t="s">
        <v>394</v>
      </c>
      <c r="H204" s="100">
        <v>10.48</v>
      </c>
      <c r="I204" s="101"/>
      <c r="J204" s="102">
        <v>13709</v>
      </c>
      <c r="K204" s="102">
        <v>9263</v>
      </c>
      <c r="L204" s="102">
        <v>0</v>
      </c>
      <c r="M204" s="102">
        <v>1188</v>
      </c>
      <c r="N204" s="103">
        <v>24160</v>
      </c>
      <c r="O204" s="104"/>
      <c r="P204" s="105">
        <f t="shared" si="6"/>
        <v>5507.9302197587785</v>
      </c>
      <c r="Q204" s="105">
        <f t="shared" si="7"/>
        <v>9263.2766194488613</v>
      </c>
      <c r="S204" s="135"/>
      <c r="U204" s="136"/>
    </row>
    <row r="205" spans="1:21" ht="15" x14ac:dyDescent="0.25">
      <c r="A205" s="97">
        <v>430</v>
      </c>
      <c r="B205" s="98">
        <v>430170658</v>
      </c>
      <c r="C205" s="99" t="s">
        <v>507</v>
      </c>
      <c r="D205" s="98">
        <v>170</v>
      </c>
      <c r="E205" s="99" t="s">
        <v>203</v>
      </c>
      <c r="F205" s="98">
        <v>658</v>
      </c>
      <c r="G205" s="99" t="s">
        <v>403</v>
      </c>
      <c r="H205" s="100">
        <v>0.74</v>
      </c>
      <c r="I205" s="101"/>
      <c r="J205" s="102">
        <v>14101</v>
      </c>
      <c r="K205" s="102">
        <v>2310</v>
      </c>
      <c r="L205" s="102">
        <v>0</v>
      </c>
      <c r="M205" s="102">
        <v>1188</v>
      </c>
      <c r="N205" s="103">
        <v>17599</v>
      </c>
      <c r="O205" s="104"/>
      <c r="P205" s="105">
        <f t="shared" si="6"/>
        <v>969.10190637925552</v>
      </c>
      <c r="Q205" s="105">
        <f t="shared" si="7"/>
        <v>3393.7286001816938</v>
      </c>
      <c r="S205" s="135"/>
      <c r="U205" s="136"/>
    </row>
    <row r="206" spans="1:21" ht="15" x14ac:dyDescent="0.25">
      <c r="A206" s="97">
        <v>430</v>
      </c>
      <c r="B206" s="98">
        <v>430170673</v>
      </c>
      <c r="C206" s="99" t="s">
        <v>507</v>
      </c>
      <c r="D206" s="98">
        <v>170</v>
      </c>
      <c r="E206" s="99" t="s">
        <v>203</v>
      </c>
      <c r="F206" s="98">
        <v>673</v>
      </c>
      <c r="G206" s="99" t="s">
        <v>409</v>
      </c>
      <c r="H206" s="100">
        <v>1</v>
      </c>
      <c r="I206" s="101"/>
      <c r="J206" s="102">
        <v>12765</v>
      </c>
      <c r="K206" s="102">
        <v>7147</v>
      </c>
      <c r="L206" s="102">
        <v>0</v>
      </c>
      <c r="M206" s="102">
        <v>1188</v>
      </c>
      <c r="N206" s="103">
        <v>21100</v>
      </c>
      <c r="O206" s="104"/>
      <c r="P206" s="105">
        <f t="shared" si="6"/>
        <v>3032.3559095464971</v>
      </c>
      <c r="Q206" s="105">
        <f t="shared" si="7"/>
        <v>8196.0332454509298</v>
      </c>
      <c r="S206" s="135"/>
      <c r="U206" s="136"/>
    </row>
    <row r="207" spans="1:21" ht="15" x14ac:dyDescent="0.25">
      <c r="A207" s="97">
        <v>430</v>
      </c>
      <c r="B207" s="98">
        <v>430170690</v>
      </c>
      <c r="C207" s="99" t="s">
        <v>507</v>
      </c>
      <c r="D207" s="98">
        <v>170</v>
      </c>
      <c r="E207" s="99" t="s">
        <v>203</v>
      </c>
      <c r="F207" s="98">
        <v>690</v>
      </c>
      <c r="G207" s="99" t="s">
        <v>415</v>
      </c>
      <c r="H207" s="100">
        <v>2</v>
      </c>
      <c r="I207" s="101"/>
      <c r="J207" s="102">
        <v>12765</v>
      </c>
      <c r="K207" s="102">
        <v>4975</v>
      </c>
      <c r="L207" s="102">
        <v>0</v>
      </c>
      <c r="M207" s="102">
        <v>1188</v>
      </c>
      <c r="N207" s="103">
        <v>18928</v>
      </c>
      <c r="O207" s="104"/>
      <c r="P207" s="105">
        <f t="shared" si="6"/>
        <v>1969.024381526975</v>
      </c>
      <c r="Q207" s="105">
        <f t="shared" si="7"/>
        <v>6459.4685397030844</v>
      </c>
      <c r="S207" s="135"/>
      <c r="U207" s="136"/>
    </row>
    <row r="208" spans="1:21" ht="15" x14ac:dyDescent="0.25">
      <c r="A208" s="97">
        <v>430</v>
      </c>
      <c r="B208" s="98">
        <v>430170710</v>
      </c>
      <c r="C208" s="99" t="s">
        <v>507</v>
      </c>
      <c r="D208" s="98">
        <v>170</v>
      </c>
      <c r="E208" s="99" t="s">
        <v>203</v>
      </c>
      <c r="F208" s="98">
        <v>710</v>
      </c>
      <c r="G208" s="99" t="s">
        <v>420</v>
      </c>
      <c r="H208" s="100">
        <v>1</v>
      </c>
      <c r="I208" s="101"/>
      <c r="J208" s="102">
        <v>12765</v>
      </c>
      <c r="K208" s="102">
        <v>6021</v>
      </c>
      <c r="L208" s="102">
        <v>0</v>
      </c>
      <c r="M208" s="102">
        <v>1188</v>
      </c>
      <c r="N208" s="103">
        <v>19974</v>
      </c>
      <c r="O208" s="104"/>
      <c r="P208" s="105">
        <f t="shared" si="6"/>
        <v>1896.4965596486381</v>
      </c>
      <c r="Q208" s="105">
        <f t="shared" si="7"/>
        <v>6197.9411476518617</v>
      </c>
      <c r="S208" s="135"/>
      <c r="U208" s="136"/>
    </row>
    <row r="209" spans="1:21" ht="15" x14ac:dyDescent="0.25">
      <c r="A209" s="97">
        <v>430</v>
      </c>
      <c r="B209" s="98">
        <v>430170725</v>
      </c>
      <c r="C209" s="99" t="s">
        <v>507</v>
      </c>
      <c r="D209" s="98">
        <v>170</v>
      </c>
      <c r="E209" s="99" t="s">
        <v>203</v>
      </c>
      <c r="F209" s="98">
        <v>725</v>
      </c>
      <c r="G209" s="99" t="s">
        <v>425</v>
      </c>
      <c r="H209" s="100">
        <v>7.77</v>
      </c>
      <c r="I209" s="101"/>
      <c r="J209" s="102">
        <v>12120</v>
      </c>
      <c r="K209" s="102">
        <v>3672</v>
      </c>
      <c r="L209" s="102">
        <v>0</v>
      </c>
      <c r="M209" s="102">
        <v>1188</v>
      </c>
      <c r="N209" s="103">
        <v>16980</v>
      </c>
      <c r="O209" s="104"/>
      <c r="P209" s="105">
        <f t="shared" si="6"/>
        <v>2700.4039014644859</v>
      </c>
      <c r="Q209" s="105">
        <f t="shared" si="7"/>
        <v>7032.2636934791917</v>
      </c>
      <c r="S209" s="135"/>
      <c r="U209" s="136"/>
    </row>
    <row r="210" spans="1:21" ht="15" x14ac:dyDescent="0.25">
      <c r="A210" s="97">
        <v>430</v>
      </c>
      <c r="B210" s="98">
        <v>430170730</v>
      </c>
      <c r="C210" s="99" t="s">
        <v>507</v>
      </c>
      <c r="D210" s="98">
        <v>170</v>
      </c>
      <c r="E210" s="99" t="s">
        <v>203</v>
      </c>
      <c r="F210" s="98">
        <v>730</v>
      </c>
      <c r="G210" s="99" t="s">
        <v>427</v>
      </c>
      <c r="H210" s="100">
        <v>4.5</v>
      </c>
      <c r="I210" s="101"/>
      <c r="J210" s="102">
        <v>12765</v>
      </c>
      <c r="K210" s="102">
        <v>6523</v>
      </c>
      <c r="L210" s="102">
        <v>0</v>
      </c>
      <c r="M210" s="102">
        <v>1188</v>
      </c>
      <c r="N210" s="103">
        <v>20476</v>
      </c>
      <c r="O210" s="104"/>
      <c r="P210" s="105">
        <f t="shared" si="6"/>
        <v>2555.4962641826369</v>
      </c>
      <c r="Q210" s="105">
        <f t="shared" si="7"/>
        <v>6523.1554468354916</v>
      </c>
      <c r="S210" s="135"/>
      <c r="U210" s="136"/>
    </row>
    <row r="211" spans="1:21" ht="15" x14ac:dyDescent="0.25">
      <c r="A211" s="97">
        <v>430</v>
      </c>
      <c r="B211" s="98">
        <v>430170735</v>
      </c>
      <c r="C211" s="99" t="s">
        <v>507</v>
      </c>
      <c r="D211" s="98">
        <v>170</v>
      </c>
      <c r="E211" s="99" t="s">
        <v>203</v>
      </c>
      <c r="F211" s="98">
        <v>735</v>
      </c>
      <c r="G211" s="99" t="s">
        <v>428</v>
      </c>
      <c r="H211" s="100">
        <v>2</v>
      </c>
      <c r="I211" s="101"/>
      <c r="J211" s="102">
        <v>12765</v>
      </c>
      <c r="K211" s="102">
        <v>4097</v>
      </c>
      <c r="L211" s="102">
        <v>0</v>
      </c>
      <c r="M211" s="102">
        <v>1188</v>
      </c>
      <c r="N211" s="103">
        <v>18050</v>
      </c>
      <c r="O211" s="104"/>
      <c r="P211" s="105">
        <f t="shared" si="6"/>
        <v>2419.4315322807379</v>
      </c>
      <c r="Q211" s="105">
        <f t="shared" si="7"/>
        <v>6018.4952592444643</v>
      </c>
      <c r="S211" s="135"/>
      <c r="U211" s="136"/>
    </row>
    <row r="212" spans="1:21" ht="15" x14ac:dyDescent="0.25">
      <c r="A212" s="97">
        <v>430</v>
      </c>
      <c r="B212" s="98">
        <v>430170775</v>
      </c>
      <c r="C212" s="99" t="s">
        <v>507</v>
      </c>
      <c r="D212" s="98">
        <v>170</v>
      </c>
      <c r="E212" s="99" t="s">
        <v>203</v>
      </c>
      <c r="F212" s="98">
        <v>775</v>
      </c>
      <c r="G212" s="99" t="s">
        <v>442</v>
      </c>
      <c r="H212" s="100">
        <v>5</v>
      </c>
      <c r="I212" s="101"/>
      <c r="J212" s="102">
        <v>15246</v>
      </c>
      <c r="K212" s="102">
        <v>3963</v>
      </c>
      <c r="L212" s="102">
        <v>0</v>
      </c>
      <c r="M212" s="102">
        <v>1188</v>
      </c>
      <c r="N212" s="103">
        <v>20397</v>
      </c>
      <c r="O212" s="104"/>
      <c r="P212" s="105">
        <f t="shared" si="6"/>
        <v>1389.4104832212251</v>
      </c>
      <c r="Q212" s="105">
        <f t="shared" si="7"/>
        <v>4295.8115859837235</v>
      </c>
      <c r="S212" s="135"/>
      <c r="U212" s="136"/>
    </row>
    <row r="213" spans="1:21" ht="15" x14ac:dyDescent="0.25">
      <c r="A213" s="97">
        <v>432</v>
      </c>
      <c r="B213" s="98">
        <v>432712020</v>
      </c>
      <c r="C213" s="99" t="s">
        <v>508</v>
      </c>
      <c r="D213" s="98">
        <v>712</v>
      </c>
      <c r="E213" s="99" t="s">
        <v>421</v>
      </c>
      <c r="F213" s="98">
        <v>20</v>
      </c>
      <c r="G213" s="99" t="s">
        <v>53</v>
      </c>
      <c r="H213" s="100">
        <v>95.929999999999993</v>
      </c>
      <c r="I213" s="101"/>
      <c r="J213" s="102">
        <v>13996</v>
      </c>
      <c r="K213" s="102">
        <v>2847</v>
      </c>
      <c r="L213" s="102">
        <v>0</v>
      </c>
      <c r="M213" s="102">
        <v>1188</v>
      </c>
      <c r="N213" s="103">
        <v>18031</v>
      </c>
      <c r="O213" s="104"/>
      <c r="P213" s="105">
        <f t="shared" si="6"/>
        <v>2310.0640590446164</v>
      </c>
      <c r="Q213" s="105">
        <f t="shared" si="7"/>
        <v>4374.1590367823155</v>
      </c>
      <c r="S213" s="135"/>
      <c r="U213" s="136"/>
    </row>
    <row r="214" spans="1:21" ht="15" x14ac:dyDescent="0.25">
      <c r="A214" s="97">
        <v>432</v>
      </c>
      <c r="B214" s="98">
        <v>432712036</v>
      </c>
      <c r="C214" s="99" t="s">
        <v>508</v>
      </c>
      <c r="D214" s="98">
        <v>712</v>
      </c>
      <c r="E214" s="99" t="s">
        <v>421</v>
      </c>
      <c r="F214" s="98">
        <v>36</v>
      </c>
      <c r="G214" s="99" t="s">
        <v>69</v>
      </c>
      <c r="H214" s="100">
        <v>1</v>
      </c>
      <c r="I214" s="101"/>
      <c r="J214" s="102">
        <v>14199</v>
      </c>
      <c r="K214" s="102">
        <v>6637</v>
      </c>
      <c r="L214" s="102">
        <v>0</v>
      </c>
      <c r="M214" s="102">
        <v>1188</v>
      </c>
      <c r="N214" s="103">
        <v>22024</v>
      </c>
      <c r="O214" s="104"/>
      <c r="P214" s="105">
        <f t="shared" si="6"/>
        <v>4232.418498267034</v>
      </c>
      <c r="Q214" s="105">
        <f t="shared" si="7"/>
        <v>7057.1879705494066</v>
      </c>
      <c r="S214" s="135"/>
      <c r="U214" s="136"/>
    </row>
    <row r="215" spans="1:21" ht="15" x14ac:dyDescent="0.25">
      <c r="A215" s="97">
        <v>432</v>
      </c>
      <c r="B215" s="98">
        <v>432712242</v>
      </c>
      <c r="C215" s="99" t="s">
        <v>508</v>
      </c>
      <c r="D215" s="98">
        <v>712</v>
      </c>
      <c r="E215" s="99" t="s">
        <v>421</v>
      </c>
      <c r="F215" s="98">
        <v>242</v>
      </c>
      <c r="G215" s="99" t="s">
        <v>275</v>
      </c>
      <c r="H215" s="100">
        <v>1</v>
      </c>
      <c r="I215" s="101"/>
      <c r="J215" s="102">
        <v>17828</v>
      </c>
      <c r="K215" s="102">
        <v>74914</v>
      </c>
      <c r="L215" s="102">
        <v>0</v>
      </c>
      <c r="M215" s="102">
        <v>1188</v>
      </c>
      <c r="N215" s="103">
        <v>93930</v>
      </c>
      <c r="O215" s="104"/>
      <c r="P215" s="105">
        <f t="shared" si="6"/>
        <v>39015.810009272325</v>
      </c>
      <c r="Q215" s="105">
        <f t="shared" si="7"/>
        <v>74914.171935962906</v>
      </c>
      <c r="S215" s="135"/>
      <c r="U215" s="136"/>
    </row>
    <row r="216" spans="1:21" ht="15" x14ac:dyDescent="0.25">
      <c r="A216" s="97">
        <v>432</v>
      </c>
      <c r="B216" s="98">
        <v>432712261</v>
      </c>
      <c r="C216" s="99" t="s">
        <v>508</v>
      </c>
      <c r="D216" s="98">
        <v>712</v>
      </c>
      <c r="E216" s="99" t="s">
        <v>421</v>
      </c>
      <c r="F216" s="98">
        <v>261</v>
      </c>
      <c r="G216" s="99" t="s">
        <v>294</v>
      </c>
      <c r="H216" s="100">
        <v>14</v>
      </c>
      <c r="I216" s="101"/>
      <c r="J216" s="102">
        <v>12942</v>
      </c>
      <c r="K216" s="102">
        <v>10858</v>
      </c>
      <c r="L216" s="102">
        <v>0</v>
      </c>
      <c r="M216" s="102">
        <v>1188</v>
      </c>
      <c r="N216" s="103">
        <v>24988</v>
      </c>
      <c r="O216" s="104"/>
      <c r="P216" s="105">
        <f t="shared" si="6"/>
        <v>4433.77366391955</v>
      </c>
      <c r="Q216" s="105">
        <f t="shared" si="7"/>
        <v>10857.855865040321</v>
      </c>
      <c r="S216" s="135"/>
      <c r="U216" s="136"/>
    </row>
    <row r="217" spans="1:21" ht="15" x14ac:dyDescent="0.25">
      <c r="A217" s="97">
        <v>432</v>
      </c>
      <c r="B217" s="98">
        <v>432712300</v>
      </c>
      <c r="C217" s="99" t="s">
        <v>508</v>
      </c>
      <c r="D217" s="98">
        <v>712</v>
      </c>
      <c r="E217" s="99" t="s">
        <v>421</v>
      </c>
      <c r="F217" s="98">
        <v>300</v>
      </c>
      <c r="G217" s="99" t="s">
        <v>333</v>
      </c>
      <c r="H217" s="100">
        <v>1</v>
      </c>
      <c r="I217" s="101"/>
      <c r="J217" s="102">
        <v>10664</v>
      </c>
      <c r="K217" s="102">
        <v>20198</v>
      </c>
      <c r="L217" s="102">
        <v>0</v>
      </c>
      <c r="M217" s="102">
        <v>1188</v>
      </c>
      <c r="N217" s="103">
        <v>32050</v>
      </c>
      <c r="O217" s="104"/>
      <c r="P217" s="105">
        <f t="shared" si="6"/>
        <v>16938.139838560051</v>
      </c>
      <c r="Q217" s="105">
        <f t="shared" si="7"/>
        <v>25276.12964400732</v>
      </c>
      <c r="S217" s="135"/>
      <c r="U217" s="136"/>
    </row>
    <row r="218" spans="1:21" ht="15" x14ac:dyDescent="0.25">
      <c r="A218" s="97">
        <v>432</v>
      </c>
      <c r="B218" s="98">
        <v>432712645</v>
      </c>
      <c r="C218" s="99" t="s">
        <v>508</v>
      </c>
      <c r="D218" s="98">
        <v>712</v>
      </c>
      <c r="E218" s="99" t="s">
        <v>421</v>
      </c>
      <c r="F218" s="98">
        <v>645</v>
      </c>
      <c r="G218" s="99" t="s">
        <v>400</v>
      </c>
      <c r="H218" s="100">
        <v>37.06</v>
      </c>
      <c r="I218" s="101"/>
      <c r="J218" s="102">
        <v>14758</v>
      </c>
      <c r="K218" s="102">
        <v>4382</v>
      </c>
      <c r="L218" s="102">
        <v>0</v>
      </c>
      <c r="M218" s="102">
        <v>1188</v>
      </c>
      <c r="N218" s="103">
        <v>20328</v>
      </c>
      <c r="O218" s="104"/>
      <c r="P218" s="105">
        <f t="shared" si="6"/>
        <v>4381.8617196931664</v>
      </c>
      <c r="Q218" s="105">
        <f t="shared" si="7"/>
        <v>6971.2866854158347</v>
      </c>
      <c r="S218" s="135"/>
      <c r="U218" s="136"/>
    </row>
    <row r="219" spans="1:21" ht="15" x14ac:dyDescent="0.25">
      <c r="A219" s="97">
        <v>432</v>
      </c>
      <c r="B219" s="98">
        <v>432712660</v>
      </c>
      <c r="C219" s="99" t="s">
        <v>508</v>
      </c>
      <c r="D219" s="98">
        <v>712</v>
      </c>
      <c r="E219" s="99" t="s">
        <v>421</v>
      </c>
      <c r="F219" s="98">
        <v>660</v>
      </c>
      <c r="G219" s="99" t="s">
        <v>404</v>
      </c>
      <c r="H219" s="100">
        <v>78.289999999999992</v>
      </c>
      <c r="I219" s="101"/>
      <c r="J219" s="102">
        <v>13734</v>
      </c>
      <c r="K219" s="102">
        <v>11500</v>
      </c>
      <c r="L219" s="102">
        <v>0</v>
      </c>
      <c r="M219" s="102">
        <v>1188</v>
      </c>
      <c r="N219" s="103">
        <v>26422</v>
      </c>
      <c r="O219" s="104"/>
      <c r="P219" s="105">
        <f t="shared" si="6"/>
        <v>10843.729229321187</v>
      </c>
      <c r="Q219" s="105">
        <f t="shared" si="7"/>
        <v>14675.479218115095</v>
      </c>
      <c r="S219" s="135"/>
      <c r="U219" s="136"/>
    </row>
    <row r="220" spans="1:21" ht="15" x14ac:dyDescent="0.25">
      <c r="A220" s="97">
        <v>432</v>
      </c>
      <c r="B220" s="98">
        <v>432712712</v>
      </c>
      <c r="C220" s="99" t="s">
        <v>508</v>
      </c>
      <c r="D220" s="98">
        <v>712</v>
      </c>
      <c r="E220" s="99" t="s">
        <v>421</v>
      </c>
      <c r="F220" s="98">
        <v>712</v>
      </c>
      <c r="G220" s="99" t="s">
        <v>421</v>
      </c>
      <c r="H220" s="100">
        <v>23.48</v>
      </c>
      <c r="I220" s="101"/>
      <c r="J220" s="102">
        <v>13354</v>
      </c>
      <c r="K220" s="102">
        <v>9439</v>
      </c>
      <c r="L220" s="102">
        <v>0</v>
      </c>
      <c r="M220" s="102">
        <v>1188</v>
      </c>
      <c r="N220" s="103">
        <v>23981</v>
      </c>
      <c r="O220" s="104"/>
      <c r="P220" s="105">
        <f t="shared" si="6"/>
        <v>8298.1967142894246</v>
      </c>
      <c r="Q220" s="105">
        <f t="shared" si="7"/>
        <v>9877.8559031449986</v>
      </c>
      <c r="S220" s="135"/>
      <c r="U220" s="136"/>
    </row>
    <row r="221" spans="1:21" ht="15" x14ac:dyDescent="0.25">
      <c r="A221" s="97">
        <v>435</v>
      </c>
      <c r="B221" s="98">
        <v>435301009</v>
      </c>
      <c r="C221" s="99" t="s">
        <v>509</v>
      </c>
      <c r="D221" s="98">
        <v>301</v>
      </c>
      <c r="E221" s="99" t="s">
        <v>334</v>
      </c>
      <c r="F221" s="98">
        <v>9</v>
      </c>
      <c r="G221" s="99" t="s">
        <v>42</v>
      </c>
      <c r="H221" s="100">
        <v>2</v>
      </c>
      <c r="I221" s="101"/>
      <c r="J221" s="102">
        <v>12565</v>
      </c>
      <c r="K221" s="102">
        <v>8739</v>
      </c>
      <c r="L221" s="102">
        <v>0</v>
      </c>
      <c r="M221" s="102">
        <v>1188</v>
      </c>
      <c r="N221" s="103">
        <v>22492</v>
      </c>
      <c r="O221" s="104"/>
      <c r="P221" s="105">
        <f t="shared" si="6"/>
        <v>4902.7692081979039</v>
      </c>
      <c r="Q221" s="105">
        <f t="shared" si="7"/>
        <v>9144.071346681998</v>
      </c>
      <c r="S221" s="135"/>
      <c r="U221" s="136"/>
    </row>
    <row r="222" spans="1:21" ht="15" x14ac:dyDescent="0.25">
      <c r="A222" s="97">
        <v>435</v>
      </c>
      <c r="B222" s="98">
        <v>435301031</v>
      </c>
      <c r="C222" s="99" t="s">
        <v>509</v>
      </c>
      <c r="D222" s="98">
        <v>301</v>
      </c>
      <c r="E222" s="99" t="s">
        <v>334</v>
      </c>
      <c r="F222" s="98">
        <v>31</v>
      </c>
      <c r="G222" s="99" t="s">
        <v>64</v>
      </c>
      <c r="H222" s="100">
        <v>53.09</v>
      </c>
      <c r="I222" s="101"/>
      <c r="J222" s="102">
        <v>12762</v>
      </c>
      <c r="K222" s="102">
        <v>5382</v>
      </c>
      <c r="L222" s="102">
        <v>0</v>
      </c>
      <c r="M222" s="102">
        <v>1188</v>
      </c>
      <c r="N222" s="103">
        <v>19332</v>
      </c>
      <c r="O222" s="104"/>
      <c r="P222" s="105">
        <f t="shared" si="6"/>
        <v>4072.2761566894696</v>
      </c>
      <c r="Q222" s="105">
        <f t="shared" si="7"/>
        <v>6824.1683309482323</v>
      </c>
      <c r="S222" s="135"/>
      <c r="U222" s="136"/>
    </row>
    <row r="223" spans="1:21" ht="15" x14ac:dyDescent="0.25">
      <c r="A223" s="97">
        <v>435</v>
      </c>
      <c r="B223" s="98">
        <v>435301056</v>
      </c>
      <c r="C223" s="99" t="s">
        <v>509</v>
      </c>
      <c r="D223" s="98">
        <v>301</v>
      </c>
      <c r="E223" s="99" t="s">
        <v>334</v>
      </c>
      <c r="F223" s="98">
        <v>56</v>
      </c>
      <c r="G223" s="99" t="s">
        <v>89</v>
      </c>
      <c r="H223" s="100">
        <v>69.039999999999992</v>
      </c>
      <c r="I223" s="101"/>
      <c r="J223" s="102">
        <v>12369</v>
      </c>
      <c r="K223" s="102">
        <v>3668</v>
      </c>
      <c r="L223" s="102">
        <v>0</v>
      </c>
      <c r="M223" s="102">
        <v>1188</v>
      </c>
      <c r="N223" s="103">
        <v>17225</v>
      </c>
      <c r="O223" s="104"/>
      <c r="P223" s="105">
        <f t="shared" si="6"/>
        <v>2485.3386266954949</v>
      </c>
      <c r="Q223" s="105">
        <f t="shared" si="7"/>
        <v>4805.1890165365367</v>
      </c>
      <c r="S223" s="135"/>
      <c r="U223" s="136"/>
    </row>
    <row r="224" spans="1:21" ht="15" x14ac:dyDescent="0.25">
      <c r="A224" s="97">
        <v>435</v>
      </c>
      <c r="B224" s="98">
        <v>435301079</v>
      </c>
      <c r="C224" s="99" t="s">
        <v>509</v>
      </c>
      <c r="D224" s="98">
        <v>301</v>
      </c>
      <c r="E224" s="99" t="s">
        <v>334</v>
      </c>
      <c r="F224" s="98">
        <v>79</v>
      </c>
      <c r="G224" s="99" t="s">
        <v>112</v>
      </c>
      <c r="H224" s="100">
        <v>141.98999999999998</v>
      </c>
      <c r="I224" s="101"/>
      <c r="J224" s="102">
        <v>13321</v>
      </c>
      <c r="K224" s="102">
        <v>226</v>
      </c>
      <c r="L224" s="102">
        <v>0</v>
      </c>
      <c r="M224" s="102">
        <v>1188</v>
      </c>
      <c r="N224" s="103">
        <v>14735</v>
      </c>
      <c r="O224" s="104"/>
      <c r="P224" s="105">
        <f t="shared" si="6"/>
        <v>0</v>
      </c>
      <c r="Q224" s="105">
        <f t="shared" si="7"/>
        <v>1349.5231095519412</v>
      </c>
      <c r="S224" s="135"/>
      <c r="U224" s="136"/>
    </row>
    <row r="225" spans="1:21" ht="15" x14ac:dyDescent="0.25">
      <c r="A225" s="97">
        <v>435</v>
      </c>
      <c r="B225" s="98">
        <v>435301128</v>
      </c>
      <c r="C225" s="99" t="s">
        <v>509</v>
      </c>
      <c r="D225" s="98">
        <v>301</v>
      </c>
      <c r="E225" s="99" t="s">
        <v>334</v>
      </c>
      <c r="F225" s="98">
        <v>128</v>
      </c>
      <c r="G225" s="99" t="s">
        <v>161</v>
      </c>
      <c r="H225" s="100">
        <v>0.94</v>
      </c>
      <c r="I225" s="101"/>
      <c r="J225" s="102">
        <v>16774</v>
      </c>
      <c r="K225" s="102">
        <v>947</v>
      </c>
      <c r="L225" s="102">
        <v>0</v>
      </c>
      <c r="M225" s="102">
        <v>1188</v>
      </c>
      <c r="N225" s="103">
        <v>18909</v>
      </c>
      <c r="O225" s="104"/>
      <c r="P225" s="105">
        <f t="shared" si="6"/>
        <v>88.586817073806742</v>
      </c>
      <c r="Q225" s="105">
        <f t="shared" si="7"/>
        <v>1742.3107883151897</v>
      </c>
      <c r="S225" s="135"/>
      <c r="U225" s="136"/>
    </row>
    <row r="226" spans="1:21" ht="15" x14ac:dyDescent="0.25">
      <c r="A226" s="97">
        <v>435</v>
      </c>
      <c r="B226" s="98">
        <v>435301149</v>
      </c>
      <c r="C226" s="99" t="s">
        <v>509</v>
      </c>
      <c r="D226" s="98">
        <v>301</v>
      </c>
      <c r="E226" s="99" t="s">
        <v>334</v>
      </c>
      <c r="F226" s="98">
        <v>149</v>
      </c>
      <c r="G226" s="99" t="s">
        <v>182</v>
      </c>
      <c r="H226" s="100">
        <v>6</v>
      </c>
      <c r="I226" s="101"/>
      <c r="J226" s="102">
        <v>17619</v>
      </c>
      <c r="K226" s="102">
        <v>127</v>
      </c>
      <c r="L226" s="102">
        <v>0</v>
      </c>
      <c r="M226" s="102">
        <v>1188</v>
      </c>
      <c r="N226" s="103">
        <v>18934</v>
      </c>
      <c r="O226" s="104"/>
      <c r="P226" s="105">
        <f t="shared" si="6"/>
        <v>0</v>
      </c>
      <c r="Q226" s="105">
        <f t="shared" si="7"/>
        <v>651.14011687585298</v>
      </c>
      <c r="S226" s="135"/>
      <c r="U226" s="136"/>
    </row>
    <row r="227" spans="1:21" ht="15" x14ac:dyDescent="0.25">
      <c r="A227" s="97">
        <v>435</v>
      </c>
      <c r="B227" s="98">
        <v>435301160</v>
      </c>
      <c r="C227" s="99" t="s">
        <v>509</v>
      </c>
      <c r="D227" s="98">
        <v>301</v>
      </c>
      <c r="E227" s="99" t="s">
        <v>334</v>
      </c>
      <c r="F227" s="98">
        <v>160</v>
      </c>
      <c r="G227" s="99" t="s">
        <v>193</v>
      </c>
      <c r="H227" s="100">
        <v>341.2700000000001</v>
      </c>
      <c r="I227" s="101"/>
      <c r="J227" s="102">
        <v>15388</v>
      </c>
      <c r="K227" s="102">
        <v>270</v>
      </c>
      <c r="L227" s="102">
        <v>0</v>
      </c>
      <c r="M227" s="102">
        <v>1188</v>
      </c>
      <c r="N227" s="103">
        <v>16846</v>
      </c>
      <c r="O227" s="104"/>
      <c r="P227" s="105">
        <f t="shared" si="6"/>
        <v>0</v>
      </c>
      <c r="Q227" s="105">
        <f t="shared" si="7"/>
        <v>620.49140785874806</v>
      </c>
      <c r="S227" s="135"/>
      <c r="U227" s="136"/>
    </row>
    <row r="228" spans="1:21" ht="15" x14ac:dyDescent="0.25">
      <c r="A228" s="97">
        <v>435</v>
      </c>
      <c r="B228" s="98">
        <v>435301211</v>
      </c>
      <c r="C228" s="99" t="s">
        <v>509</v>
      </c>
      <c r="D228" s="98">
        <v>301</v>
      </c>
      <c r="E228" s="99" t="s">
        <v>334</v>
      </c>
      <c r="F228" s="98">
        <v>211</v>
      </c>
      <c r="G228" s="99" t="s">
        <v>244</v>
      </c>
      <c r="H228" s="100">
        <v>2.67</v>
      </c>
      <c r="I228" s="101"/>
      <c r="J228" s="102">
        <v>16496</v>
      </c>
      <c r="K228" s="102">
        <v>4735</v>
      </c>
      <c r="L228" s="102">
        <v>0</v>
      </c>
      <c r="M228" s="102">
        <v>1188</v>
      </c>
      <c r="N228" s="103">
        <v>22419</v>
      </c>
      <c r="O228" s="104"/>
      <c r="P228" s="105">
        <f t="shared" si="6"/>
        <v>1920.569476298886</v>
      </c>
      <c r="Q228" s="105">
        <f t="shared" si="7"/>
        <v>4734.8535654098123</v>
      </c>
      <c r="S228" s="135"/>
      <c r="U228" s="136"/>
    </row>
    <row r="229" spans="1:21" ht="15" x14ac:dyDescent="0.25">
      <c r="A229" s="97">
        <v>435</v>
      </c>
      <c r="B229" s="98">
        <v>435301258</v>
      </c>
      <c r="C229" s="99" t="s">
        <v>509</v>
      </c>
      <c r="D229" s="98">
        <v>301</v>
      </c>
      <c r="E229" s="99" t="s">
        <v>334</v>
      </c>
      <c r="F229" s="98">
        <v>258</v>
      </c>
      <c r="G229" s="99" t="s">
        <v>291</v>
      </c>
      <c r="H229" s="100">
        <v>1</v>
      </c>
      <c r="I229" s="101"/>
      <c r="J229" s="102">
        <v>17527</v>
      </c>
      <c r="K229" s="102">
        <v>3921</v>
      </c>
      <c r="L229" s="102">
        <v>0</v>
      </c>
      <c r="M229" s="102">
        <v>1188</v>
      </c>
      <c r="N229" s="103">
        <v>22636</v>
      </c>
      <c r="O229" s="104"/>
      <c r="P229" s="105">
        <f t="shared" si="6"/>
        <v>3784.1700684098178</v>
      </c>
      <c r="Q229" s="105">
        <f t="shared" si="7"/>
        <v>6858.7606804711068</v>
      </c>
      <c r="S229" s="135"/>
      <c r="U229" s="136"/>
    </row>
    <row r="230" spans="1:21" ht="15" x14ac:dyDescent="0.25">
      <c r="A230" s="97">
        <v>435</v>
      </c>
      <c r="B230" s="98">
        <v>435301295</v>
      </c>
      <c r="C230" s="99" t="s">
        <v>509</v>
      </c>
      <c r="D230" s="98">
        <v>301</v>
      </c>
      <c r="E230" s="99" t="s">
        <v>334</v>
      </c>
      <c r="F230" s="98">
        <v>295</v>
      </c>
      <c r="G230" s="99" t="s">
        <v>328</v>
      </c>
      <c r="H230" s="100">
        <v>32.980000000000004</v>
      </c>
      <c r="I230" s="101"/>
      <c r="J230" s="102">
        <v>12699</v>
      </c>
      <c r="K230" s="102">
        <v>6267</v>
      </c>
      <c r="L230" s="102">
        <v>0</v>
      </c>
      <c r="M230" s="102">
        <v>1188</v>
      </c>
      <c r="N230" s="103">
        <v>20154</v>
      </c>
      <c r="O230" s="104"/>
      <c r="P230" s="105">
        <f t="shared" si="6"/>
        <v>3318.4526464727314</v>
      </c>
      <c r="Q230" s="105">
        <f t="shared" si="7"/>
        <v>7841.3775272879247</v>
      </c>
      <c r="S230" s="135"/>
      <c r="U230" s="136"/>
    </row>
    <row r="231" spans="1:21" ht="15" x14ac:dyDescent="0.25">
      <c r="A231" s="97">
        <v>435</v>
      </c>
      <c r="B231" s="98">
        <v>435301301</v>
      </c>
      <c r="C231" s="99" t="s">
        <v>509</v>
      </c>
      <c r="D231" s="98">
        <v>301</v>
      </c>
      <c r="E231" s="99" t="s">
        <v>334</v>
      </c>
      <c r="F231" s="98">
        <v>301</v>
      </c>
      <c r="G231" s="99" t="s">
        <v>334</v>
      </c>
      <c r="H231" s="100">
        <v>82.83</v>
      </c>
      <c r="I231" s="101"/>
      <c r="J231" s="102">
        <v>13250</v>
      </c>
      <c r="K231" s="102">
        <v>4178</v>
      </c>
      <c r="L231" s="102">
        <v>0</v>
      </c>
      <c r="M231" s="102">
        <v>1188</v>
      </c>
      <c r="N231" s="103">
        <v>18616</v>
      </c>
      <c r="O231" s="104"/>
      <c r="P231" s="105">
        <f t="shared" si="6"/>
        <v>2696.6947645144628</v>
      </c>
      <c r="Q231" s="105">
        <f t="shared" si="7"/>
        <v>5794.424408692299</v>
      </c>
      <c r="S231" s="135"/>
      <c r="U231" s="136"/>
    </row>
    <row r="232" spans="1:21" ht="15" x14ac:dyDescent="0.25">
      <c r="A232" s="97">
        <v>435</v>
      </c>
      <c r="B232" s="98">
        <v>435301326</v>
      </c>
      <c r="C232" s="99" t="s">
        <v>509</v>
      </c>
      <c r="D232" s="98">
        <v>301</v>
      </c>
      <c r="E232" s="99" t="s">
        <v>334</v>
      </c>
      <c r="F232" s="98">
        <v>326</v>
      </c>
      <c r="G232" s="99" t="s">
        <v>359</v>
      </c>
      <c r="H232" s="100">
        <v>6</v>
      </c>
      <c r="I232" s="101"/>
      <c r="J232" s="102">
        <v>12422</v>
      </c>
      <c r="K232" s="102">
        <v>4461</v>
      </c>
      <c r="L232" s="102">
        <v>0</v>
      </c>
      <c r="M232" s="102">
        <v>1188</v>
      </c>
      <c r="N232" s="103">
        <v>18071</v>
      </c>
      <c r="O232" s="104"/>
      <c r="P232" s="105">
        <f t="shared" si="6"/>
        <v>2903.5417767833405</v>
      </c>
      <c r="Q232" s="105">
        <f t="shared" si="7"/>
        <v>5217.458860016839</v>
      </c>
      <c r="S232" s="135"/>
      <c r="U232" s="136"/>
    </row>
    <row r="233" spans="1:21" ht="15" x14ac:dyDescent="0.25">
      <c r="A233" s="97">
        <v>435</v>
      </c>
      <c r="B233" s="98">
        <v>435301342</v>
      </c>
      <c r="C233" s="99" t="s">
        <v>509</v>
      </c>
      <c r="D233" s="98">
        <v>301</v>
      </c>
      <c r="E233" s="99" t="s">
        <v>334</v>
      </c>
      <c r="F233" s="98">
        <v>342</v>
      </c>
      <c r="G233" s="99" t="s">
        <v>375</v>
      </c>
      <c r="H233" s="100">
        <v>1</v>
      </c>
      <c r="I233" s="101"/>
      <c r="J233" s="102">
        <v>10664</v>
      </c>
      <c r="K233" s="102">
        <v>8226</v>
      </c>
      <c r="L233" s="102">
        <v>0</v>
      </c>
      <c r="M233" s="102">
        <v>1188</v>
      </c>
      <c r="N233" s="103">
        <v>20078</v>
      </c>
      <c r="O233" s="104"/>
      <c r="P233" s="105">
        <f t="shared" si="6"/>
        <v>3908.1329324989929</v>
      </c>
      <c r="Q233" s="105">
        <f t="shared" si="7"/>
        <v>8751.8018784860178</v>
      </c>
      <c r="S233" s="135"/>
      <c r="U233" s="136"/>
    </row>
    <row r="234" spans="1:21" ht="15" x14ac:dyDescent="0.25">
      <c r="A234" s="97">
        <v>435</v>
      </c>
      <c r="B234" s="98">
        <v>435301673</v>
      </c>
      <c r="C234" s="99" t="s">
        <v>509</v>
      </c>
      <c r="D234" s="98">
        <v>301</v>
      </c>
      <c r="E234" s="99" t="s">
        <v>334</v>
      </c>
      <c r="F234" s="98">
        <v>673</v>
      </c>
      <c r="G234" s="99" t="s">
        <v>409</v>
      </c>
      <c r="H234" s="100">
        <v>17.919999999999998</v>
      </c>
      <c r="I234" s="101"/>
      <c r="J234" s="102">
        <v>12331</v>
      </c>
      <c r="K234" s="102">
        <v>6904</v>
      </c>
      <c r="L234" s="102">
        <v>0</v>
      </c>
      <c r="M234" s="102">
        <v>1188</v>
      </c>
      <c r="N234" s="103">
        <v>20423</v>
      </c>
      <c r="O234" s="104"/>
      <c r="P234" s="105">
        <f t="shared" si="6"/>
        <v>2929.2581841455431</v>
      </c>
      <c r="Q234" s="105">
        <f t="shared" si="7"/>
        <v>7917.3745358131928</v>
      </c>
      <c r="S234" s="135"/>
      <c r="U234" s="136"/>
    </row>
    <row r="235" spans="1:21" ht="15" x14ac:dyDescent="0.25">
      <c r="A235" s="97">
        <v>435</v>
      </c>
      <c r="B235" s="98">
        <v>435301735</v>
      </c>
      <c r="C235" s="99" t="s">
        <v>509</v>
      </c>
      <c r="D235" s="98">
        <v>301</v>
      </c>
      <c r="E235" s="99" t="s">
        <v>334</v>
      </c>
      <c r="F235" s="98">
        <v>735</v>
      </c>
      <c r="G235" s="99" t="s">
        <v>428</v>
      </c>
      <c r="H235" s="100">
        <v>4.04</v>
      </c>
      <c r="I235" s="101"/>
      <c r="J235" s="102">
        <v>14786</v>
      </c>
      <c r="K235" s="102">
        <v>4745</v>
      </c>
      <c r="L235" s="102">
        <v>0</v>
      </c>
      <c r="M235" s="102">
        <v>1188</v>
      </c>
      <c r="N235" s="103">
        <v>20719</v>
      </c>
      <c r="O235" s="104"/>
      <c r="P235" s="105">
        <f t="shared" si="6"/>
        <v>2802.4844995145322</v>
      </c>
      <c r="Q235" s="105">
        <f t="shared" si="7"/>
        <v>6971.3647397719287</v>
      </c>
      <c r="S235" s="135"/>
      <c r="U235" s="136"/>
    </row>
    <row r="236" spans="1:21" ht="15" x14ac:dyDescent="0.25">
      <c r="A236" s="97">
        <v>436</v>
      </c>
      <c r="B236" s="98">
        <v>436049010</v>
      </c>
      <c r="C236" s="99" t="s">
        <v>510</v>
      </c>
      <c r="D236" s="98">
        <v>49</v>
      </c>
      <c r="E236" s="99" t="s">
        <v>82</v>
      </c>
      <c r="F236" s="98">
        <v>10</v>
      </c>
      <c r="G236" s="99" t="s">
        <v>43</v>
      </c>
      <c r="H236" s="100">
        <v>2</v>
      </c>
      <c r="I236" s="101"/>
      <c r="J236" s="102">
        <v>17595</v>
      </c>
      <c r="K236" s="102">
        <v>8427</v>
      </c>
      <c r="L236" s="102">
        <v>0</v>
      </c>
      <c r="M236" s="102">
        <v>1188</v>
      </c>
      <c r="N236" s="103">
        <v>27210</v>
      </c>
      <c r="O236" s="104"/>
      <c r="P236" s="105">
        <f t="shared" si="6"/>
        <v>4089.9208417180635</v>
      </c>
      <c r="Q236" s="105">
        <f t="shared" si="7"/>
        <v>8427.2820193352927</v>
      </c>
      <c r="S236" s="135"/>
      <c r="U236" s="136"/>
    </row>
    <row r="237" spans="1:21" ht="15" x14ac:dyDescent="0.25">
      <c r="A237" s="97">
        <v>436</v>
      </c>
      <c r="B237" s="98">
        <v>436049026</v>
      </c>
      <c r="C237" s="99" t="s">
        <v>510</v>
      </c>
      <c r="D237" s="98">
        <v>49</v>
      </c>
      <c r="E237" s="99" t="s">
        <v>82</v>
      </c>
      <c r="F237" s="98">
        <v>26</v>
      </c>
      <c r="G237" s="99" t="s">
        <v>59</v>
      </c>
      <c r="H237" s="100">
        <v>1</v>
      </c>
      <c r="I237" s="101"/>
      <c r="J237" s="102">
        <v>16546</v>
      </c>
      <c r="K237" s="102">
        <v>6376</v>
      </c>
      <c r="L237" s="102">
        <v>0</v>
      </c>
      <c r="M237" s="102">
        <v>1188</v>
      </c>
      <c r="N237" s="103">
        <v>24110</v>
      </c>
      <c r="O237" s="104"/>
      <c r="P237" s="105">
        <f t="shared" si="6"/>
        <v>3602.8429698298351</v>
      </c>
      <c r="Q237" s="105">
        <f t="shared" si="7"/>
        <v>6615.2936366751564</v>
      </c>
      <c r="S237" s="135"/>
      <c r="U237" s="136"/>
    </row>
    <row r="238" spans="1:21" ht="15" x14ac:dyDescent="0.25">
      <c r="A238" s="97">
        <v>436</v>
      </c>
      <c r="B238" s="98">
        <v>436049031</v>
      </c>
      <c r="C238" s="99" t="s">
        <v>510</v>
      </c>
      <c r="D238" s="98">
        <v>49</v>
      </c>
      <c r="E238" s="99" t="s">
        <v>82</v>
      </c>
      <c r="F238" s="98">
        <v>31</v>
      </c>
      <c r="G238" s="99" t="s">
        <v>64</v>
      </c>
      <c r="H238" s="100">
        <v>1</v>
      </c>
      <c r="I238" s="101"/>
      <c r="J238" s="102">
        <v>13245</v>
      </c>
      <c r="K238" s="102">
        <v>5586</v>
      </c>
      <c r="L238" s="102">
        <v>0</v>
      </c>
      <c r="M238" s="102">
        <v>1188</v>
      </c>
      <c r="N238" s="103">
        <v>20019</v>
      </c>
      <c r="O238" s="104"/>
      <c r="P238" s="105">
        <f t="shared" si="6"/>
        <v>4226.3985030051736</v>
      </c>
      <c r="Q238" s="105">
        <f t="shared" si="7"/>
        <v>7082.4408042163741</v>
      </c>
      <c r="S238" s="135"/>
      <c r="U238" s="136"/>
    </row>
    <row r="239" spans="1:21" ht="15" x14ac:dyDescent="0.25">
      <c r="A239" s="97">
        <v>436</v>
      </c>
      <c r="B239" s="98">
        <v>436049035</v>
      </c>
      <c r="C239" s="99" t="s">
        <v>510</v>
      </c>
      <c r="D239" s="98">
        <v>49</v>
      </c>
      <c r="E239" s="99" t="s">
        <v>82</v>
      </c>
      <c r="F239" s="98">
        <v>35</v>
      </c>
      <c r="G239" s="99" t="s">
        <v>68</v>
      </c>
      <c r="H239" s="100">
        <v>17.880000000000003</v>
      </c>
      <c r="I239" s="101"/>
      <c r="J239" s="102">
        <v>16823</v>
      </c>
      <c r="K239" s="102">
        <v>6471</v>
      </c>
      <c r="L239" s="102">
        <v>0</v>
      </c>
      <c r="M239" s="102">
        <v>1188</v>
      </c>
      <c r="N239" s="103">
        <v>24482</v>
      </c>
      <c r="O239" s="104"/>
      <c r="P239" s="105">
        <f t="shared" si="6"/>
        <v>3887.1072724822843</v>
      </c>
      <c r="Q239" s="105">
        <f t="shared" si="7"/>
        <v>7060.9695878864623</v>
      </c>
      <c r="S239" s="135"/>
      <c r="U239" s="136"/>
    </row>
    <row r="240" spans="1:21" ht="15" x14ac:dyDescent="0.25">
      <c r="A240" s="97">
        <v>436</v>
      </c>
      <c r="B240" s="98">
        <v>436049040</v>
      </c>
      <c r="C240" s="99" t="s">
        <v>510</v>
      </c>
      <c r="D240" s="98">
        <v>49</v>
      </c>
      <c r="E240" s="99" t="s">
        <v>82</v>
      </c>
      <c r="F240" s="98">
        <v>40</v>
      </c>
      <c r="G240" s="99" t="s">
        <v>73</v>
      </c>
      <c r="H240" s="100">
        <v>1.1200000000000001</v>
      </c>
      <c r="I240" s="101"/>
      <c r="J240" s="102">
        <v>14193</v>
      </c>
      <c r="K240" s="102">
        <v>4615</v>
      </c>
      <c r="L240" s="102">
        <v>0</v>
      </c>
      <c r="M240" s="102">
        <v>1188</v>
      </c>
      <c r="N240" s="103">
        <v>19996</v>
      </c>
      <c r="O240" s="104"/>
      <c r="P240" s="105">
        <f t="shared" si="6"/>
        <v>2705.7850402120166</v>
      </c>
      <c r="Q240" s="105">
        <f t="shared" si="7"/>
        <v>4623.0022133141647</v>
      </c>
      <c r="S240" s="135"/>
      <c r="U240" s="136"/>
    </row>
    <row r="241" spans="1:21" ht="15" x14ac:dyDescent="0.25">
      <c r="A241" s="97">
        <v>436</v>
      </c>
      <c r="B241" s="98">
        <v>436049044</v>
      </c>
      <c r="C241" s="99" t="s">
        <v>510</v>
      </c>
      <c r="D241" s="98">
        <v>49</v>
      </c>
      <c r="E241" s="99" t="s">
        <v>82</v>
      </c>
      <c r="F241" s="98">
        <v>44</v>
      </c>
      <c r="G241" s="99" t="s">
        <v>77</v>
      </c>
      <c r="H241" s="100">
        <v>2</v>
      </c>
      <c r="I241" s="101"/>
      <c r="J241" s="102">
        <v>18773</v>
      </c>
      <c r="K241" s="102">
        <v>0</v>
      </c>
      <c r="L241" s="102">
        <v>0</v>
      </c>
      <c r="M241" s="102">
        <v>1188</v>
      </c>
      <c r="N241" s="103">
        <v>19961</v>
      </c>
      <c r="O241" s="104"/>
      <c r="P241" s="105">
        <f t="shared" si="6"/>
        <v>0</v>
      </c>
      <c r="Q241" s="105">
        <f t="shared" si="7"/>
        <v>1236.539816385055</v>
      </c>
      <c r="S241" s="135"/>
      <c r="U241" s="136"/>
    </row>
    <row r="242" spans="1:21" ht="15" x14ac:dyDescent="0.25">
      <c r="A242" s="97">
        <v>436</v>
      </c>
      <c r="B242" s="98">
        <v>436049049</v>
      </c>
      <c r="C242" s="99" t="s">
        <v>510</v>
      </c>
      <c r="D242" s="98">
        <v>49</v>
      </c>
      <c r="E242" s="99" t="s">
        <v>82</v>
      </c>
      <c r="F242" s="98">
        <v>49</v>
      </c>
      <c r="G242" s="99" t="s">
        <v>82</v>
      </c>
      <c r="H242" s="100">
        <v>166.86</v>
      </c>
      <c r="I242" s="101"/>
      <c r="J242" s="102">
        <v>18159</v>
      </c>
      <c r="K242" s="102">
        <v>24572</v>
      </c>
      <c r="L242" s="102">
        <v>0</v>
      </c>
      <c r="M242" s="102">
        <v>1188</v>
      </c>
      <c r="N242" s="103">
        <v>43919</v>
      </c>
      <c r="O242" s="104"/>
      <c r="P242" s="105">
        <f t="shared" si="6"/>
        <v>21131.313212608235</v>
      </c>
      <c r="Q242" s="105">
        <f t="shared" si="7"/>
        <v>24572.400623412592</v>
      </c>
      <c r="S242" s="135"/>
      <c r="U242" s="136"/>
    </row>
    <row r="243" spans="1:21" ht="15" x14ac:dyDescent="0.25">
      <c r="A243" s="97">
        <v>436</v>
      </c>
      <c r="B243" s="98">
        <v>436049057</v>
      </c>
      <c r="C243" s="99" t="s">
        <v>510</v>
      </c>
      <c r="D243" s="98">
        <v>49</v>
      </c>
      <c r="E243" s="99" t="s">
        <v>82</v>
      </c>
      <c r="F243" s="98">
        <v>57</v>
      </c>
      <c r="G243" s="99" t="s">
        <v>90</v>
      </c>
      <c r="H243" s="100">
        <v>2</v>
      </c>
      <c r="I243" s="101"/>
      <c r="J243" s="102">
        <v>23046</v>
      </c>
      <c r="K243" s="102">
        <v>528</v>
      </c>
      <c r="L243" s="102">
        <v>0</v>
      </c>
      <c r="M243" s="102">
        <v>1188</v>
      </c>
      <c r="N243" s="103">
        <v>24762</v>
      </c>
      <c r="O243" s="104"/>
      <c r="P243" s="105">
        <f t="shared" si="6"/>
        <v>352.79464025403286</v>
      </c>
      <c r="Q243" s="105">
        <f t="shared" si="7"/>
        <v>1214.2155081859892</v>
      </c>
      <c r="S243" s="135"/>
      <c r="U243" s="136"/>
    </row>
    <row r="244" spans="1:21" ht="15" x14ac:dyDescent="0.25">
      <c r="A244" s="97">
        <v>436</v>
      </c>
      <c r="B244" s="98">
        <v>436049093</v>
      </c>
      <c r="C244" s="99" t="s">
        <v>510</v>
      </c>
      <c r="D244" s="98">
        <v>49</v>
      </c>
      <c r="E244" s="99" t="s">
        <v>82</v>
      </c>
      <c r="F244" s="98">
        <v>93</v>
      </c>
      <c r="G244" s="99" t="s">
        <v>126</v>
      </c>
      <c r="H244" s="100">
        <v>19.890000000000004</v>
      </c>
      <c r="I244" s="101"/>
      <c r="J244" s="102">
        <v>18794</v>
      </c>
      <c r="K244" s="102">
        <v>185</v>
      </c>
      <c r="L244" s="102">
        <v>0</v>
      </c>
      <c r="M244" s="102">
        <v>1188</v>
      </c>
      <c r="N244" s="103">
        <v>20167</v>
      </c>
      <c r="O244" s="104"/>
      <c r="P244" s="105">
        <f t="shared" si="6"/>
        <v>0</v>
      </c>
      <c r="Q244" s="105">
        <f t="shared" si="7"/>
        <v>932.32841556016137</v>
      </c>
      <c r="S244" s="135"/>
      <c r="U244" s="136"/>
    </row>
    <row r="245" spans="1:21" ht="15" x14ac:dyDescent="0.25">
      <c r="A245" s="97">
        <v>436</v>
      </c>
      <c r="B245" s="98">
        <v>436049131</v>
      </c>
      <c r="C245" s="99" t="s">
        <v>510</v>
      </c>
      <c r="D245" s="98">
        <v>49</v>
      </c>
      <c r="E245" s="99" t="s">
        <v>82</v>
      </c>
      <c r="F245" s="98">
        <v>131</v>
      </c>
      <c r="G245" s="99" t="s">
        <v>164</v>
      </c>
      <c r="H245" s="100">
        <v>0.51</v>
      </c>
      <c r="I245" s="101"/>
      <c r="J245" s="102">
        <v>12725</v>
      </c>
      <c r="K245" s="102">
        <v>9125</v>
      </c>
      <c r="L245" s="102">
        <v>0</v>
      </c>
      <c r="M245" s="102">
        <v>1188</v>
      </c>
      <c r="N245" s="103">
        <v>23038</v>
      </c>
      <c r="O245" s="104"/>
      <c r="P245" s="105">
        <f t="shared" si="6"/>
        <v>2179.1056827349876</v>
      </c>
      <c r="Q245" s="105">
        <f t="shared" si="7"/>
        <v>9125.3577366133577</v>
      </c>
      <c r="S245" s="135"/>
      <c r="U245" s="136"/>
    </row>
    <row r="246" spans="1:21" ht="15" x14ac:dyDescent="0.25">
      <c r="A246" s="97">
        <v>436</v>
      </c>
      <c r="B246" s="98">
        <v>436049133</v>
      </c>
      <c r="C246" s="99" t="s">
        <v>510</v>
      </c>
      <c r="D246" s="98">
        <v>49</v>
      </c>
      <c r="E246" s="99" t="s">
        <v>82</v>
      </c>
      <c r="F246" s="98">
        <v>133</v>
      </c>
      <c r="G246" s="99" t="s">
        <v>166</v>
      </c>
      <c r="H246" s="100">
        <v>1</v>
      </c>
      <c r="I246" s="101"/>
      <c r="J246" s="102">
        <v>11585</v>
      </c>
      <c r="K246" s="102">
        <v>195</v>
      </c>
      <c r="L246" s="102">
        <v>0</v>
      </c>
      <c r="M246" s="102">
        <v>1188</v>
      </c>
      <c r="N246" s="103">
        <v>12968</v>
      </c>
      <c r="O246" s="104"/>
      <c r="P246" s="105">
        <f t="shared" si="6"/>
        <v>195.16014369926779</v>
      </c>
      <c r="Q246" s="105">
        <f t="shared" si="7"/>
        <v>3630.7988793462628</v>
      </c>
      <c r="S246" s="135"/>
      <c r="U246" s="136"/>
    </row>
    <row r="247" spans="1:21" ht="15" x14ac:dyDescent="0.25">
      <c r="A247" s="97">
        <v>436</v>
      </c>
      <c r="B247" s="98">
        <v>436049155</v>
      </c>
      <c r="C247" s="99" t="s">
        <v>510</v>
      </c>
      <c r="D247" s="98">
        <v>49</v>
      </c>
      <c r="E247" s="99" t="s">
        <v>82</v>
      </c>
      <c r="F247" s="98">
        <v>155</v>
      </c>
      <c r="G247" s="99" t="s">
        <v>188</v>
      </c>
      <c r="H247" s="100">
        <v>1</v>
      </c>
      <c r="I247" s="101"/>
      <c r="J247" s="102">
        <v>13684</v>
      </c>
      <c r="K247" s="102">
        <v>11858</v>
      </c>
      <c r="L247" s="102">
        <v>0</v>
      </c>
      <c r="M247" s="102">
        <v>1188</v>
      </c>
      <c r="N247" s="103">
        <v>26730</v>
      </c>
      <c r="O247" s="104"/>
      <c r="P247" s="105">
        <f t="shared" si="6"/>
        <v>8334.3552503066276</v>
      </c>
      <c r="Q247" s="105">
        <f t="shared" si="7"/>
        <v>12129.586627911001</v>
      </c>
      <c r="S247" s="135"/>
      <c r="U247" s="136"/>
    </row>
    <row r="248" spans="1:21" ht="15" x14ac:dyDescent="0.25">
      <c r="A248" s="97">
        <v>436</v>
      </c>
      <c r="B248" s="98">
        <v>436049165</v>
      </c>
      <c r="C248" s="99" t="s">
        <v>510</v>
      </c>
      <c r="D248" s="98">
        <v>49</v>
      </c>
      <c r="E248" s="99" t="s">
        <v>82</v>
      </c>
      <c r="F248" s="98">
        <v>165</v>
      </c>
      <c r="G248" s="99" t="s">
        <v>198</v>
      </c>
      <c r="H248" s="100">
        <v>4.67</v>
      </c>
      <c r="I248" s="101"/>
      <c r="J248" s="102">
        <v>19514</v>
      </c>
      <c r="K248" s="102">
        <v>0</v>
      </c>
      <c r="L248" s="102">
        <v>0</v>
      </c>
      <c r="M248" s="102">
        <v>1188</v>
      </c>
      <c r="N248" s="103">
        <v>20702</v>
      </c>
      <c r="O248" s="104"/>
      <c r="P248" s="105">
        <f t="shared" si="6"/>
        <v>0</v>
      </c>
      <c r="Q248" s="105">
        <f t="shared" si="7"/>
        <v>1080.11722795889</v>
      </c>
      <c r="S248" s="135"/>
      <c r="U248" s="136"/>
    </row>
    <row r="249" spans="1:21" ht="15" x14ac:dyDescent="0.25">
      <c r="A249" s="97">
        <v>436</v>
      </c>
      <c r="B249" s="98">
        <v>436049170</v>
      </c>
      <c r="C249" s="99" t="s">
        <v>510</v>
      </c>
      <c r="D249" s="98">
        <v>49</v>
      </c>
      <c r="E249" s="99" t="s">
        <v>82</v>
      </c>
      <c r="F249" s="98">
        <v>170</v>
      </c>
      <c r="G249" s="99" t="s">
        <v>203</v>
      </c>
      <c r="H249" s="100">
        <v>1</v>
      </c>
      <c r="I249" s="101"/>
      <c r="J249" s="102">
        <v>13684</v>
      </c>
      <c r="K249" s="102">
        <v>874</v>
      </c>
      <c r="L249" s="102">
        <v>0</v>
      </c>
      <c r="M249" s="102">
        <v>1188</v>
      </c>
      <c r="N249" s="103">
        <v>15746</v>
      </c>
      <c r="O249" s="104"/>
      <c r="P249" s="105">
        <f t="shared" si="6"/>
        <v>756.96582970467352</v>
      </c>
      <c r="Q249" s="105">
        <f t="shared" si="7"/>
        <v>5345.4640535308245</v>
      </c>
      <c r="S249" s="135"/>
      <c r="U249" s="136"/>
    </row>
    <row r="250" spans="1:21" ht="15" x14ac:dyDescent="0.25">
      <c r="A250" s="97">
        <v>436</v>
      </c>
      <c r="B250" s="98">
        <v>436049176</v>
      </c>
      <c r="C250" s="99" t="s">
        <v>510</v>
      </c>
      <c r="D250" s="98">
        <v>49</v>
      </c>
      <c r="E250" s="99" t="s">
        <v>82</v>
      </c>
      <c r="F250" s="98">
        <v>176</v>
      </c>
      <c r="G250" s="99" t="s">
        <v>209</v>
      </c>
      <c r="H250" s="100">
        <v>6.73</v>
      </c>
      <c r="I250" s="101"/>
      <c r="J250" s="102">
        <v>18882</v>
      </c>
      <c r="K250" s="102">
        <v>6097</v>
      </c>
      <c r="L250" s="102">
        <v>0</v>
      </c>
      <c r="M250" s="102">
        <v>1188</v>
      </c>
      <c r="N250" s="103">
        <v>26167</v>
      </c>
      <c r="O250" s="104"/>
      <c r="P250" s="105">
        <f t="shared" si="6"/>
        <v>4030.4896140993587</v>
      </c>
      <c r="Q250" s="105">
        <f t="shared" si="7"/>
        <v>9392.2538633605691</v>
      </c>
      <c r="S250" s="135"/>
      <c r="U250" s="136"/>
    </row>
    <row r="251" spans="1:21" ht="15" x14ac:dyDescent="0.25">
      <c r="A251" s="97">
        <v>436</v>
      </c>
      <c r="B251" s="98">
        <v>436049207</v>
      </c>
      <c r="C251" s="99" t="s">
        <v>510</v>
      </c>
      <c r="D251" s="98">
        <v>49</v>
      </c>
      <c r="E251" s="99" t="s">
        <v>82</v>
      </c>
      <c r="F251" s="98">
        <v>207</v>
      </c>
      <c r="G251" s="99" t="s">
        <v>240</v>
      </c>
      <c r="H251" s="100">
        <v>1</v>
      </c>
      <c r="I251" s="101"/>
      <c r="J251" s="102">
        <v>13576</v>
      </c>
      <c r="K251" s="102">
        <v>10781</v>
      </c>
      <c r="L251" s="102">
        <v>0</v>
      </c>
      <c r="M251" s="102">
        <v>1188</v>
      </c>
      <c r="N251" s="103">
        <v>25545</v>
      </c>
      <c r="O251" s="104"/>
      <c r="P251" s="105">
        <f t="shared" si="6"/>
        <v>7930.6852643004822</v>
      </c>
      <c r="Q251" s="105">
        <f t="shared" si="7"/>
        <v>10796.120877950761</v>
      </c>
      <c r="S251" s="135"/>
      <c r="U251" s="136"/>
    </row>
    <row r="252" spans="1:21" ht="15" x14ac:dyDescent="0.25">
      <c r="A252" s="97">
        <v>436</v>
      </c>
      <c r="B252" s="98">
        <v>436049229</v>
      </c>
      <c r="C252" s="99" t="s">
        <v>510</v>
      </c>
      <c r="D252" s="98">
        <v>49</v>
      </c>
      <c r="E252" s="99" t="s">
        <v>82</v>
      </c>
      <c r="F252" s="98">
        <v>229</v>
      </c>
      <c r="G252" s="99" t="s">
        <v>262</v>
      </c>
      <c r="H252" s="100">
        <v>1</v>
      </c>
      <c r="I252" s="101"/>
      <c r="J252" s="102">
        <v>13684</v>
      </c>
      <c r="K252" s="102">
        <v>1371</v>
      </c>
      <c r="L252" s="102">
        <v>0</v>
      </c>
      <c r="M252" s="102">
        <v>1188</v>
      </c>
      <c r="N252" s="103">
        <v>16243</v>
      </c>
      <c r="O252" s="104"/>
      <c r="P252" s="105">
        <f t="shared" si="6"/>
        <v>916.66354459027934</v>
      </c>
      <c r="Q252" s="105">
        <f t="shared" si="7"/>
        <v>2620.6623619371148</v>
      </c>
      <c r="S252" s="135"/>
      <c r="U252" s="136"/>
    </row>
    <row r="253" spans="1:21" ht="15" x14ac:dyDescent="0.25">
      <c r="A253" s="97">
        <v>436</v>
      </c>
      <c r="B253" s="98">
        <v>436049243</v>
      </c>
      <c r="C253" s="99" t="s">
        <v>510</v>
      </c>
      <c r="D253" s="98">
        <v>49</v>
      </c>
      <c r="E253" s="99" t="s">
        <v>82</v>
      </c>
      <c r="F253" s="98">
        <v>243</v>
      </c>
      <c r="G253" s="99" t="s">
        <v>276</v>
      </c>
      <c r="H253" s="100">
        <v>1</v>
      </c>
      <c r="I253" s="101"/>
      <c r="J253" s="102">
        <v>13684</v>
      </c>
      <c r="K253" s="102">
        <v>1898</v>
      </c>
      <c r="L253" s="102">
        <v>0</v>
      </c>
      <c r="M253" s="102">
        <v>1188</v>
      </c>
      <c r="N253" s="103">
        <v>16770</v>
      </c>
      <c r="O253" s="104"/>
      <c r="P253" s="105">
        <f t="shared" si="6"/>
        <v>1469.5422210994275</v>
      </c>
      <c r="Q253" s="105">
        <f t="shared" si="7"/>
        <v>3333.6015863671782</v>
      </c>
      <c r="S253" s="135"/>
      <c r="U253" s="136"/>
    </row>
    <row r="254" spans="1:21" ht="15" x14ac:dyDescent="0.25">
      <c r="A254" s="97">
        <v>436</v>
      </c>
      <c r="B254" s="98">
        <v>436049244</v>
      </c>
      <c r="C254" s="99" t="s">
        <v>510</v>
      </c>
      <c r="D254" s="98">
        <v>49</v>
      </c>
      <c r="E254" s="99" t="s">
        <v>82</v>
      </c>
      <c r="F254" s="98">
        <v>244</v>
      </c>
      <c r="G254" s="99" t="s">
        <v>277</v>
      </c>
      <c r="H254" s="100">
        <v>1</v>
      </c>
      <c r="I254" s="101"/>
      <c r="J254" s="102">
        <v>12634</v>
      </c>
      <c r="K254" s="102">
        <v>3054</v>
      </c>
      <c r="L254" s="102">
        <v>0</v>
      </c>
      <c r="M254" s="102">
        <v>1188</v>
      </c>
      <c r="N254" s="103">
        <v>16876</v>
      </c>
      <c r="O254" s="104"/>
      <c r="P254" s="105">
        <f t="shared" si="6"/>
        <v>3054.0835420829171</v>
      </c>
      <c r="Q254" s="105">
        <f t="shared" si="7"/>
        <v>5119.1629487832979</v>
      </c>
      <c r="S254" s="135"/>
      <c r="U254" s="136"/>
    </row>
    <row r="255" spans="1:21" ht="15" x14ac:dyDescent="0.25">
      <c r="A255" s="97">
        <v>436</v>
      </c>
      <c r="B255" s="98">
        <v>436049248</v>
      </c>
      <c r="C255" s="99" t="s">
        <v>510</v>
      </c>
      <c r="D255" s="98">
        <v>49</v>
      </c>
      <c r="E255" s="99" t="s">
        <v>82</v>
      </c>
      <c r="F255" s="98">
        <v>248</v>
      </c>
      <c r="G255" s="99" t="s">
        <v>281</v>
      </c>
      <c r="H255" s="100">
        <v>4.55</v>
      </c>
      <c r="I255" s="101"/>
      <c r="J255" s="102">
        <v>21270</v>
      </c>
      <c r="K255" s="102">
        <v>1038</v>
      </c>
      <c r="L255" s="102">
        <v>0</v>
      </c>
      <c r="M255" s="102">
        <v>1188</v>
      </c>
      <c r="N255" s="103">
        <v>23496</v>
      </c>
      <c r="O255" s="104"/>
      <c r="P255" s="105">
        <f t="shared" si="6"/>
        <v>686.24278113851688</v>
      </c>
      <c r="Q255" s="105">
        <f t="shared" si="7"/>
        <v>2307.5015548400152</v>
      </c>
      <c r="S255" s="135"/>
      <c r="U255" s="136"/>
    </row>
    <row r="256" spans="1:21" ht="15" x14ac:dyDescent="0.25">
      <c r="A256" s="97">
        <v>436</v>
      </c>
      <c r="B256" s="98">
        <v>436049274</v>
      </c>
      <c r="C256" s="99" t="s">
        <v>510</v>
      </c>
      <c r="D256" s="98">
        <v>49</v>
      </c>
      <c r="E256" s="99" t="s">
        <v>82</v>
      </c>
      <c r="F256" s="98">
        <v>274</v>
      </c>
      <c r="G256" s="99" t="s">
        <v>307</v>
      </c>
      <c r="H256" s="100">
        <v>5</v>
      </c>
      <c r="I256" s="101"/>
      <c r="J256" s="102">
        <v>17570</v>
      </c>
      <c r="K256" s="102">
        <v>8100</v>
      </c>
      <c r="L256" s="102">
        <v>0</v>
      </c>
      <c r="M256" s="102">
        <v>1188</v>
      </c>
      <c r="N256" s="103">
        <v>26858</v>
      </c>
      <c r="O256" s="104"/>
      <c r="P256" s="105">
        <f t="shared" si="6"/>
        <v>4959.6447123289945</v>
      </c>
      <c r="Q256" s="105">
        <f t="shared" si="7"/>
        <v>8494.1262432899166</v>
      </c>
      <c r="S256" s="135"/>
      <c r="U256" s="136"/>
    </row>
    <row r="257" spans="1:21" ht="15" x14ac:dyDescent="0.25">
      <c r="A257" s="97">
        <v>436</v>
      </c>
      <c r="B257" s="98">
        <v>436049285</v>
      </c>
      <c r="C257" s="99" t="s">
        <v>510</v>
      </c>
      <c r="D257" s="98">
        <v>49</v>
      </c>
      <c r="E257" s="99" t="s">
        <v>82</v>
      </c>
      <c r="F257" s="98">
        <v>285</v>
      </c>
      <c r="G257" s="99" t="s">
        <v>318</v>
      </c>
      <c r="H257" s="100">
        <v>3</v>
      </c>
      <c r="I257" s="101"/>
      <c r="J257" s="102">
        <v>16010</v>
      </c>
      <c r="K257" s="102">
        <v>3183</v>
      </c>
      <c r="L257" s="102">
        <v>0</v>
      </c>
      <c r="M257" s="102">
        <v>1188</v>
      </c>
      <c r="N257" s="103">
        <v>20381</v>
      </c>
      <c r="O257" s="104"/>
      <c r="P257" s="105">
        <f t="shared" si="6"/>
        <v>2670.47561404507</v>
      </c>
      <c r="Q257" s="105">
        <f t="shared" si="7"/>
        <v>4903.4313839611023</v>
      </c>
      <c r="S257" s="135"/>
      <c r="U257" s="136"/>
    </row>
    <row r="258" spans="1:21" ht="15" x14ac:dyDescent="0.25">
      <c r="A258" s="97">
        <v>436</v>
      </c>
      <c r="B258" s="98">
        <v>436049308</v>
      </c>
      <c r="C258" s="99" t="s">
        <v>510</v>
      </c>
      <c r="D258" s="98">
        <v>49</v>
      </c>
      <c r="E258" s="99" t="s">
        <v>82</v>
      </c>
      <c r="F258" s="98">
        <v>308</v>
      </c>
      <c r="G258" s="99" t="s">
        <v>341</v>
      </c>
      <c r="H258" s="100">
        <v>1</v>
      </c>
      <c r="I258" s="101"/>
      <c r="J258" s="102">
        <v>21561</v>
      </c>
      <c r="K258" s="102">
        <v>8350</v>
      </c>
      <c r="L258" s="102">
        <v>0</v>
      </c>
      <c r="M258" s="102">
        <v>1188</v>
      </c>
      <c r="N258" s="103">
        <v>31099</v>
      </c>
      <c r="O258" s="104"/>
      <c r="P258" s="105">
        <f t="shared" si="6"/>
        <v>5781.2868043866692</v>
      </c>
      <c r="Q258" s="105">
        <f t="shared" si="7"/>
        <v>12742.265427879189</v>
      </c>
      <c r="S258" s="135"/>
      <c r="U258" s="136"/>
    </row>
    <row r="259" spans="1:21" ht="15" x14ac:dyDescent="0.25">
      <c r="A259" s="97">
        <v>436</v>
      </c>
      <c r="B259" s="98">
        <v>436049314</v>
      </c>
      <c r="C259" s="99" t="s">
        <v>510</v>
      </c>
      <c r="D259" s="98">
        <v>49</v>
      </c>
      <c r="E259" s="99" t="s">
        <v>82</v>
      </c>
      <c r="F259" s="98">
        <v>314</v>
      </c>
      <c r="G259" s="99" t="s">
        <v>347</v>
      </c>
      <c r="H259" s="100">
        <v>1</v>
      </c>
      <c r="I259" s="101"/>
      <c r="J259" s="102">
        <v>20098</v>
      </c>
      <c r="K259" s="102">
        <v>11683</v>
      </c>
      <c r="L259" s="102">
        <v>0</v>
      </c>
      <c r="M259" s="102">
        <v>1188</v>
      </c>
      <c r="N259" s="103">
        <v>32969</v>
      </c>
      <c r="O259" s="104"/>
      <c r="P259" s="105">
        <f t="shared" si="6"/>
        <v>8272.2783328758414</v>
      </c>
      <c r="Q259" s="105">
        <f t="shared" si="7"/>
        <v>16715.032499339766</v>
      </c>
      <c r="S259" s="135"/>
      <c r="U259" s="136"/>
    </row>
    <row r="260" spans="1:21" ht="15" x14ac:dyDescent="0.25">
      <c r="A260" s="97">
        <v>436</v>
      </c>
      <c r="B260" s="98">
        <v>436049616</v>
      </c>
      <c r="C260" s="99" t="s">
        <v>510</v>
      </c>
      <c r="D260" s="98">
        <v>49</v>
      </c>
      <c r="E260" s="99" t="s">
        <v>82</v>
      </c>
      <c r="F260" s="98">
        <v>616</v>
      </c>
      <c r="G260" s="99" t="s">
        <v>392</v>
      </c>
      <c r="H260" s="100">
        <v>1</v>
      </c>
      <c r="I260" s="101"/>
      <c r="J260" s="102">
        <v>21284</v>
      </c>
      <c r="K260" s="102">
        <v>4634</v>
      </c>
      <c r="L260" s="102">
        <v>0</v>
      </c>
      <c r="M260" s="102">
        <v>1188</v>
      </c>
      <c r="N260" s="103">
        <v>27106</v>
      </c>
      <c r="O260" s="104"/>
      <c r="P260" s="105">
        <f t="shared" si="6"/>
        <v>4041.385624947703</v>
      </c>
      <c r="Q260" s="105">
        <f t="shared" si="7"/>
        <v>8269.226257540744</v>
      </c>
      <c r="S260" s="135"/>
      <c r="U260" s="136"/>
    </row>
    <row r="261" spans="1:21" ht="15" x14ac:dyDescent="0.25">
      <c r="A261" s="97">
        <v>437</v>
      </c>
      <c r="B261" s="98">
        <v>437035035</v>
      </c>
      <c r="C261" s="99" t="s">
        <v>511</v>
      </c>
      <c r="D261" s="98">
        <v>35</v>
      </c>
      <c r="E261" s="99" t="s">
        <v>68</v>
      </c>
      <c r="F261" s="98">
        <v>35</v>
      </c>
      <c r="G261" s="99" t="s">
        <v>68</v>
      </c>
      <c r="H261" s="100">
        <v>68.959999999999994</v>
      </c>
      <c r="I261" s="101"/>
      <c r="J261" s="102">
        <v>21428</v>
      </c>
      <c r="K261" s="102">
        <v>8243</v>
      </c>
      <c r="L261" s="102">
        <v>70.519141531322518</v>
      </c>
      <c r="M261" s="102">
        <v>1188</v>
      </c>
      <c r="N261" s="103">
        <v>30929.519141531324</v>
      </c>
      <c r="O261" s="104"/>
      <c r="P261" s="105">
        <f t="shared" si="6"/>
        <v>4951.1344370653496</v>
      </c>
      <c r="Q261" s="105">
        <f t="shared" si="7"/>
        <v>8993.7856701676938</v>
      </c>
      <c r="S261" s="135"/>
      <c r="U261" s="136"/>
    </row>
    <row r="262" spans="1:21" ht="15" x14ac:dyDescent="0.25">
      <c r="A262" s="97">
        <v>437</v>
      </c>
      <c r="B262" s="98">
        <v>437035088</v>
      </c>
      <c r="C262" s="99" t="s">
        <v>511</v>
      </c>
      <c r="D262" s="98">
        <v>35</v>
      </c>
      <c r="E262" s="99" t="s">
        <v>68</v>
      </c>
      <c r="F262" s="98">
        <v>88</v>
      </c>
      <c r="G262" s="99" t="s">
        <v>121</v>
      </c>
      <c r="H262" s="100">
        <v>1</v>
      </c>
      <c r="I262" s="101"/>
      <c r="J262" s="102">
        <v>13434</v>
      </c>
      <c r="K262" s="102">
        <v>3765</v>
      </c>
      <c r="L262" s="102">
        <v>0</v>
      </c>
      <c r="M262" s="102">
        <v>1188</v>
      </c>
      <c r="N262" s="103">
        <v>18387</v>
      </c>
      <c r="O262" s="104"/>
      <c r="P262" s="105">
        <f t="shared" si="6"/>
        <v>2520.3733476246725</v>
      </c>
      <c r="Q262" s="105">
        <f t="shared" si="7"/>
        <v>4546.8585107820691</v>
      </c>
      <c r="S262" s="135"/>
      <c r="U262" s="136"/>
    </row>
    <row r="263" spans="1:21" ht="15" x14ac:dyDescent="0.25">
      <c r="A263" s="97">
        <v>437</v>
      </c>
      <c r="B263" s="98">
        <v>437035097</v>
      </c>
      <c r="C263" s="99" t="s">
        <v>511</v>
      </c>
      <c r="D263" s="98">
        <v>35</v>
      </c>
      <c r="E263" s="99" t="s">
        <v>68</v>
      </c>
      <c r="F263" s="98">
        <v>97</v>
      </c>
      <c r="G263" s="99" t="s">
        <v>130</v>
      </c>
      <c r="H263" s="100">
        <v>1</v>
      </c>
      <c r="I263" s="101"/>
      <c r="J263" s="102">
        <v>17975</v>
      </c>
      <c r="K263" s="102">
        <v>121</v>
      </c>
      <c r="L263" s="102">
        <v>0</v>
      </c>
      <c r="M263" s="102">
        <v>1188</v>
      </c>
      <c r="N263" s="103">
        <v>19284</v>
      </c>
      <c r="O263" s="104"/>
      <c r="P263" s="105">
        <f t="shared" si="6"/>
        <v>0</v>
      </c>
      <c r="Q263" s="105">
        <f t="shared" si="7"/>
        <v>211.80205702796593</v>
      </c>
      <c r="S263" s="135"/>
      <c r="U263" s="136"/>
    </row>
    <row r="264" spans="1:21" ht="15" x14ac:dyDescent="0.25">
      <c r="A264" s="97">
        <v>437</v>
      </c>
      <c r="B264" s="98">
        <v>437035244</v>
      </c>
      <c r="C264" s="99" t="s">
        <v>511</v>
      </c>
      <c r="D264" s="98">
        <v>35</v>
      </c>
      <c r="E264" s="99" t="s">
        <v>68</v>
      </c>
      <c r="F264" s="98">
        <v>244</v>
      </c>
      <c r="G264" s="99" t="s">
        <v>277</v>
      </c>
      <c r="H264" s="100">
        <v>2</v>
      </c>
      <c r="I264" s="101"/>
      <c r="J264" s="102">
        <v>18579</v>
      </c>
      <c r="K264" s="102">
        <v>4491</v>
      </c>
      <c r="L264" s="102">
        <v>0</v>
      </c>
      <c r="M264" s="102">
        <v>1188</v>
      </c>
      <c r="N264" s="103">
        <v>24258</v>
      </c>
      <c r="O264" s="104"/>
      <c r="P264" s="105">
        <f t="shared" si="6"/>
        <v>4491.1997885355813</v>
      </c>
      <c r="Q264" s="105">
        <f t="shared" si="7"/>
        <v>7528.0139643378898</v>
      </c>
      <c r="S264" s="135"/>
      <c r="U264" s="136"/>
    </row>
    <row r="265" spans="1:21" ht="15" x14ac:dyDescent="0.25">
      <c r="A265" s="97">
        <v>438</v>
      </c>
      <c r="B265" s="98">
        <v>438035035</v>
      </c>
      <c r="C265" s="99" t="s">
        <v>512</v>
      </c>
      <c r="D265" s="98">
        <v>35</v>
      </c>
      <c r="E265" s="99" t="s">
        <v>68</v>
      </c>
      <c r="F265" s="98">
        <v>35</v>
      </c>
      <c r="G265" s="99" t="s">
        <v>68</v>
      </c>
      <c r="H265" s="100">
        <v>325.35000000000019</v>
      </c>
      <c r="I265" s="101"/>
      <c r="J265" s="102">
        <v>20057</v>
      </c>
      <c r="K265" s="102">
        <v>7715</v>
      </c>
      <c r="L265" s="102">
        <v>0</v>
      </c>
      <c r="M265" s="102">
        <v>1188</v>
      </c>
      <c r="N265" s="103">
        <v>28960</v>
      </c>
      <c r="O265" s="104"/>
      <c r="P265" s="105">
        <f t="shared" si="6"/>
        <v>4634.3524082611402</v>
      </c>
      <c r="Q265" s="105">
        <f t="shared" si="7"/>
        <v>8418.3479179836395</v>
      </c>
      <c r="S265" s="135"/>
      <c r="U265" s="136"/>
    </row>
    <row r="266" spans="1:21" ht="15" x14ac:dyDescent="0.25">
      <c r="A266" s="97">
        <v>438</v>
      </c>
      <c r="B266" s="98">
        <v>438035044</v>
      </c>
      <c r="C266" s="99" t="s">
        <v>512</v>
      </c>
      <c r="D266" s="98">
        <v>35</v>
      </c>
      <c r="E266" s="99" t="s">
        <v>68</v>
      </c>
      <c r="F266" s="98">
        <v>44</v>
      </c>
      <c r="G266" s="99" t="s">
        <v>77</v>
      </c>
      <c r="H266" s="100">
        <v>5</v>
      </c>
      <c r="I266" s="101"/>
      <c r="J266" s="102">
        <v>21292</v>
      </c>
      <c r="K266" s="102">
        <v>0</v>
      </c>
      <c r="L266" s="102">
        <v>0</v>
      </c>
      <c r="M266" s="102">
        <v>1188</v>
      </c>
      <c r="N266" s="103">
        <v>22480</v>
      </c>
      <c r="O266" s="104"/>
      <c r="P266" s="105">
        <f t="shared" ref="P266:P329" si="8">IF(VLOOKUP($F266,abvfndpcts,18)&lt;100,0,((VLOOKUP($F266,abvfndpcts,18)/100*$J266)-$J266))</f>
        <v>0</v>
      </c>
      <c r="Q266" s="105">
        <f t="shared" ref="Q266:Q329" si="9">IF(VLOOKUP($F266,abvfndpcts,19)&lt;100,0,((VLOOKUP($F266,abvfndpcts,19)/100*$J266)-$J266))</f>
        <v>1402.4612885777751</v>
      </c>
      <c r="S266" s="135"/>
      <c r="U266" s="136"/>
    </row>
    <row r="267" spans="1:21" ht="15" x14ac:dyDescent="0.25">
      <c r="A267" s="97">
        <v>438</v>
      </c>
      <c r="B267" s="98">
        <v>438035220</v>
      </c>
      <c r="C267" s="99" t="s">
        <v>512</v>
      </c>
      <c r="D267" s="98">
        <v>35</v>
      </c>
      <c r="E267" s="99" t="s">
        <v>68</v>
      </c>
      <c r="F267" s="98">
        <v>220</v>
      </c>
      <c r="G267" s="99" t="s">
        <v>253</v>
      </c>
      <c r="H267" s="100">
        <v>0.63</v>
      </c>
      <c r="I267" s="101"/>
      <c r="J267" s="102">
        <v>20196</v>
      </c>
      <c r="K267" s="102">
        <v>7136</v>
      </c>
      <c r="L267" s="102">
        <v>0</v>
      </c>
      <c r="M267" s="102">
        <v>1188</v>
      </c>
      <c r="N267" s="103">
        <v>28520</v>
      </c>
      <c r="O267" s="104"/>
      <c r="P267" s="105">
        <f t="shared" si="8"/>
        <v>4632.1409089419576</v>
      </c>
      <c r="Q267" s="105">
        <f t="shared" si="9"/>
        <v>9167.171586460845</v>
      </c>
      <c r="S267" s="135"/>
      <c r="U267" s="136"/>
    </row>
    <row r="268" spans="1:21" ht="15" x14ac:dyDescent="0.25">
      <c r="A268" s="97">
        <v>438</v>
      </c>
      <c r="B268" s="98">
        <v>438035243</v>
      </c>
      <c r="C268" s="99" t="s">
        <v>512</v>
      </c>
      <c r="D268" s="98">
        <v>35</v>
      </c>
      <c r="E268" s="99" t="s">
        <v>68</v>
      </c>
      <c r="F268" s="98">
        <v>243</v>
      </c>
      <c r="G268" s="99" t="s">
        <v>276</v>
      </c>
      <c r="H268" s="100">
        <v>1</v>
      </c>
      <c r="I268" s="101"/>
      <c r="J268" s="102">
        <v>9598</v>
      </c>
      <c r="K268" s="102">
        <v>1331</v>
      </c>
      <c r="L268" s="102">
        <v>0</v>
      </c>
      <c r="M268" s="102">
        <v>1188</v>
      </c>
      <c r="N268" s="103">
        <v>12117</v>
      </c>
      <c r="O268" s="104"/>
      <c r="P268" s="105">
        <f t="shared" si="8"/>
        <v>1030.741467269243</v>
      </c>
      <c r="Q268" s="105">
        <f t="shared" si="9"/>
        <v>2338.1984818731507</v>
      </c>
      <c r="S268" s="135"/>
      <c r="U268" s="136"/>
    </row>
    <row r="269" spans="1:21" ht="15" x14ac:dyDescent="0.25">
      <c r="A269" s="97">
        <v>438</v>
      </c>
      <c r="B269" s="98">
        <v>438035244</v>
      </c>
      <c r="C269" s="99" t="s">
        <v>512</v>
      </c>
      <c r="D269" s="98">
        <v>35</v>
      </c>
      <c r="E269" s="99" t="s">
        <v>68</v>
      </c>
      <c r="F269" s="98">
        <v>244</v>
      </c>
      <c r="G269" s="99" t="s">
        <v>277</v>
      </c>
      <c r="H269" s="100">
        <v>4.71</v>
      </c>
      <c r="I269" s="101"/>
      <c r="J269" s="102">
        <v>19514</v>
      </c>
      <c r="K269" s="102">
        <v>4717</v>
      </c>
      <c r="L269" s="102">
        <v>0</v>
      </c>
      <c r="M269" s="102">
        <v>1188</v>
      </c>
      <c r="N269" s="103">
        <v>25419</v>
      </c>
      <c r="O269" s="104"/>
      <c r="P269" s="105">
        <f t="shared" si="8"/>
        <v>4717.222276413333</v>
      </c>
      <c r="Q269" s="105">
        <f t="shared" si="9"/>
        <v>7906.866058457912</v>
      </c>
      <c r="S269" s="135"/>
      <c r="U269" s="136"/>
    </row>
    <row r="270" spans="1:21" ht="15" x14ac:dyDescent="0.25">
      <c r="A270" s="97">
        <v>438</v>
      </c>
      <c r="B270" s="98">
        <v>438035248</v>
      </c>
      <c r="C270" s="99" t="s">
        <v>512</v>
      </c>
      <c r="D270" s="98">
        <v>35</v>
      </c>
      <c r="E270" s="99" t="s">
        <v>68</v>
      </c>
      <c r="F270" s="98">
        <v>248</v>
      </c>
      <c r="G270" s="99" t="s">
        <v>281</v>
      </c>
      <c r="H270" s="100">
        <v>0.9</v>
      </c>
      <c r="I270" s="101"/>
      <c r="J270" s="102">
        <v>18816</v>
      </c>
      <c r="K270" s="102">
        <v>918</v>
      </c>
      <c r="L270" s="102">
        <v>0</v>
      </c>
      <c r="M270" s="102">
        <v>1188</v>
      </c>
      <c r="N270" s="103">
        <v>20922</v>
      </c>
      <c r="O270" s="104"/>
      <c r="P270" s="105">
        <f t="shared" si="8"/>
        <v>607.06836717923579</v>
      </c>
      <c r="Q270" s="105">
        <f t="shared" si="9"/>
        <v>2041.2764107131989</v>
      </c>
      <c r="S270" s="135"/>
      <c r="U270" s="136"/>
    </row>
    <row r="271" spans="1:21" ht="15" x14ac:dyDescent="0.25">
      <c r="A271" s="97">
        <v>438</v>
      </c>
      <c r="B271" s="98">
        <v>438035293</v>
      </c>
      <c r="C271" s="99" t="s">
        <v>512</v>
      </c>
      <c r="D271" s="98">
        <v>35</v>
      </c>
      <c r="E271" s="99" t="s">
        <v>68</v>
      </c>
      <c r="F271" s="98">
        <v>293</v>
      </c>
      <c r="G271" s="99" t="s">
        <v>326</v>
      </c>
      <c r="H271" s="100">
        <v>1</v>
      </c>
      <c r="I271" s="101"/>
      <c r="J271" s="102">
        <v>21152</v>
      </c>
      <c r="K271" s="102">
        <v>333</v>
      </c>
      <c r="L271" s="102">
        <v>0</v>
      </c>
      <c r="M271" s="102">
        <v>1188</v>
      </c>
      <c r="N271" s="103">
        <v>22673</v>
      </c>
      <c r="O271" s="104"/>
      <c r="P271" s="105">
        <f t="shared" si="8"/>
        <v>0</v>
      </c>
      <c r="Q271" s="105">
        <f t="shared" si="9"/>
        <v>1816.4388128748724</v>
      </c>
      <c r="S271" s="135"/>
      <c r="U271" s="136"/>
    </row>
    <row r="272" spans="1:21" ht="15" x14ac:dyDescent="0.25">
      <c r="A272" s="97">
        <v>439</v>
      </c>
      <c r="B272" s="98">
        <v>439035035</v>
      </c>
      <c r="C272" s="99" t="s">
        <v>513</v>
      </c>
      <c r="D272" s="98">
        <v>35</v>
      </c>
      <c r="E272" s="99" t="s">
        <v>68</v>
      </c>
      <c r="F272" s="98">
        <v>35</v>
      </c>
      <c r="G272" s="99" t="s">
        <v>68</v>
      </c>
      <c r="H272" s="100">
        <v>436.05</v>
      </c>
      <c r="I272" s="101"/>
      <c r="J272" s="102">
        <v>18529</v>
      </c>
      <c r="K272" s="102">
        <v>7128</v>
      </c>
      <c r="L272" s="102">
        <v>0</v>
      </c>
      <c r="M272" s="102">
        <v>1188</v>
      </c>
      <c r="N272" s="103">
        <v>26845</v>
      </c>
      <c r="O272" s="104"/>
      <c r="P272" s="105">
        <f t="shared" si="8"/>
        <v>4281.2941004472559</v>
      </c>
      <c r="Q272" s="105">
        <f t="shared" si="9"/>
        <v>7777.013938890108</v>
      </c>
      <c r="S272" s="135"/>
      <c r="U272" s="136"/>
    </row>
    <row r="273" spans="1:21" ht="15" x14ac:dyDescent="0.25">
      <c r="A273" s="97">
        <v>439</v>
      </c>
      <c r="B273" s="98">
        <v>439035044</v>
      </c>
      <c r="C273" s="99" t="s">
        <v>513</v>
      </c>
      <c r="D273" s="98">
        <v>35</v>
      </c>
      <c r="E273" s="99" t="s">
        <v>68</v>
      </c>
      <c r="F273" s="98">
        <v>44</v>
      </c>
      <c r="G273" s="99" t="s">
        <v>77</v>
      </c>
      <c r="H273" s="100">
        <v>3</v>
      </c>
      <c r="I273" s="101"/>
      <c r="J273" s="102">
        <v>15809</v>
      </c>
      <c r="K273" s="102">
        <v>0</v>
      </c>
      <c r="L273" s="102">
        <v>0</v>
      </c>
      <c r="M273" s="102">
        <v>1188</v>
      </c>
      <c r="N273" s="103">
        <v>16997</v>
      </c>
      <c r="O273" s="104"/>
      <c r="P273" s="105">
        <f t="shared" si="8"/>
        <v>0</v>
      </c>
      <c r="Q273" s="105">
        <f t="shared" si="9"/>
        <v>1041.3070876914353</v>
      </c>
      <c r="S273" s="135"/>
      <c r="U273" s="136"/>
    </row>
    <row r="274" spans="1:21" ht="15" x14ac:dyDescent="0.25">
      <c r="A274" s="97">
        <v>439</v>
      </c>
      <c r="B274" s="98">
        <v>439035088</v>
      </c>
      <c r="C274" s="99" t="s">
        <v>513</v>
      </c>
      <c r="D274" s="98">
        <v>35</v>
      </c>
      <c r="E274" s="99" t="s">
        <v>68</v>
      </c>
      <c r="F274" s="98">
        <v>88</v>
      </c>
      <c r="G274" s="99" t="s">
        <v>121</v>
      </c>
      <c r="H274" s="100">
        <v>3</v>
      </c>
      <c r="I274" s="101"/>
      <c r="J274" s="102">
        <v>11794</v>
      </c>
      <c r="K274" s="102">
        <v>3305</v>
      </c>
      <c r="L274" s="102">
        <v>0</v>
      </c>
      <c r="M274" s="102">
        <v>1188</v>
      </c>
      <c r="N274" s="103">
        <v>16287</v>
      </c>
      <c r="O274" s="104"/>
      <c r="P274" s="105">
        <f t="shared" si="8"/>
        <v>2212.6904318807046</v>
      </c>
      <c r="Q274" s="105">
        <f t="shared" si="9"/>
        <v>3991.7857135747909</v>
      </c>
      <c r="S274" s="135"/>
      <c r="U274" s="136"/>
    </row>
    <row r="275" spans="1:21" ht="15" x14ac:dyDescent="0.25">
      <c r="A275" s="97">
        <v>439</v>
      </c>
      <c r="B275" s="98">
        <v>439035163</v>
      </c>
      <c r="C275" s="99" t="s">
        <v>513</v>
      </c>
      <c r="D275" s="98">
        <v>35</v>
      </c>
      <c r="E275" s="99" t="s">
        <v>68</v>
      </c>
      <c r="F275" s="98">
        <v>163</v>
      </c>
      <c r="G275" s="99" t="s">
        <v>196</v>
      </c>
      <c r="H275" s="100">
        <v>0.96</v>
      </c>
      <c r="I275" s="101"/>
      <c r="J275" s="102">
        <v>19400</v>
      </c>
      <c r="K275" s="102">
        <v>91</v>
      </c>
      <c r="L275" s="102">
        <v>0</v>
      </c>
      <c r="M275" s="102">
        <v>1188</v>
      </c>
      <c r="N275" s="103">
        <v>20679</v>
      </c>
      <c r="O275" s="104"/>
      <c r="P275" s="105">
        <f t="shared" si="8"/>
        <v>0</v>
      </c>
      <c r="Q275" s="105">
        <f t="shared" si="9"/>
        <v>819.42823783673521</v>
      </c>
      <c r="S275" s="135"/>
      <c r="U275" s="136"/>
    </row>
    <row r="276" spans="1:21" ht="15" x14ac:dyDescent="0.25">
      <c r="A276" s="97">
        <v>439</v>
      </c>
      <c r="B276" s="98">
        <v>439035220</v>
      </c>
      <c r="C276" s="99" t="s">
        <v>513</v>
      </c>
      <c r="D276" s="98">
        <v>35</v>
      </c>
      <c r="E276" s="99" t="s">
        <v>68</v>
      </c>
      <c r="F276" s="98">
        <v>220</v>
      </c>
      <c r="G276" s="99" t="s">
        <v>253</v>
      </c>
      <c r="H276" s="100">
        <v>2</v>
      </c>
      <c r="I276" s="101"/>
      <c r="J276" s="102">
        <v>11794</v>
      </c>
      <c r="K276" s="102">
        <v>4167</v>
      </c>
      <c r="L276" s="102">
        <v>0</v>
      </c>
      <c r="M276" s="102">
        <v>1188</v>
      </c>
      <c r="N276" s="103">
        <v>17149</v>
      </c>
      <c r="O276" s="104"/>
      <c r="P276" s="105">
        <f t="shared" si="8"/>
        <v>2705.0638680957345</v>
      </c>
      <c r="Q276" s="105">
        <f t="shared" si="9"/>
        <v>5353.417592133057</v>
      </c>
      <c r="S276" s="135"/>
      <c r="U276" s="136"/>
    </row>
    <row r="277" spans="1:21" ht="15" x14ac:dyDescent="0.25">
      <c r="A277" s="97">
        <v>439</v>
      </c>
      <c r="B277" s="98">
        <v>439035243</v>
      </c>
      <c r="C277" s="99" t="s">
        <v>513</v>
      </c>
      <c r="D277" s="98">
        <v>35</v>
      </c>
      <c r="E277" s="99" t="s">
        <v>68</v>
      </c>
      <c r="F277" s="98">
        <v>243</v>
      </c>
      <c r="G277" s="99" t="s">
        <v>276</v>
      </c>
      <c r="H277" s="100">
        <v>0.51</v>
      </c>
      <c r="I277" s="101"/>
      <c r="J277" s="102">
        <v>18975</v>
      </c>
      <c r="K277" s="102">
        <v>2632</v>
      </c>
      <c r="L277" s="102">
        <v>0</v>
      </c>
      <c r="M277" s="102">
        <v>1188</v>
      </c>
      <c r="N277" s="103">
        <v>22795</v>
      </c>
      <c r="O277" s="104"/>
      <c r="P277" s="105">
        <f t="shared" si="8"/>
        <v>2037.7494625373911</v>
      </c>
      <c r="Q277" s="105">
        <f t="shared" si="9"/>
        <v>4622.558469841948</v>
      </c>
      <c r="S277" s="135"/>
      <c r="U277" s="136"/>
    </row>
    <row r="278" spans="1:21" ht="15" x14ac:dyDescent="0.25">
      <c r="A278" s="97">
        <v>439</v>
      </c>
      <c r="B278" s="98">
        <v>439035244</v>
      </c>
      <c r="C278" s="99" t="s">
        <v>513</v>
      </c>
      <c r="D278" s="98">
        <v>35</v>
      </c>
      <c r="E278" s="99" t="s">
        <v>68</v>
      </c>
      <c r="F278" s="98">
        <v>244</v>
      </c>
      <c r="G278" s="99" t="s">
        <v>277</v>
      </c>
      <c r="H278" s="100">
        <v>6</v>
      </c>
      <c r="I278" s="101"/>
      <c r="J278" s="102">
        <v>16306</v>
      </c>
      <c r="K278" s="102">
        <v>3942</v>
      </c>
      <c r="L278" s="102">
        <v>0</v>
      </c>
      <c r="M278" s="102">
        <v>1188</v>
      </c>
      <c r="N278" s="103">
        <v>21436</v>
      </c>
      <c r="O278" s="104"/>
      <c r="P278" s="105">
        <f t="shared" si="8"/>
        <v>3941.7354944755461</v>
      </c>
      <c r="Q278" s="105">
        <f t="shared" si="9"/>
        <v>6607.0184456910283</v>
      </c>
      <c r="S278" s="135"/>
      <c r="U278" s="136"/>
    </row>
    <row r="279" spans="1:21" ht="15" x14ac:dyDescent="0.25">
      <c r="A279" s="97">
        <v>439</v>
      </c>
      <c r="B279" s="98">
        <v>439035285</v>
      </c>
      <c r="C279" s="99" t="s">
        <v>513</v>
      </c>
      <c r="D279" s="98">
        <v>35</v>
      </c>
      <c r="E279" s="99" t="s">
        <v>68</v>
      </c>
      <c r="F279" s="98">
        <v>285</v>
      </c>
      <c r="G279" s="99" t="s">
        <v>318</v>
      </c>
      <c r="H279" s="100">
        <v>1.51</v>
      </c>
      <c r="I279" s="101"/>
      <c r="J279" s="102">
        <v>15414</v>
      </c>
      <c r="K279" s="102">
        <v>3065</v>
      </c>
      <c r="L279" s="102">
        <v>0</v>
      </c>
      <c r="M279" s="102">
        <v>1188</v>
      </c>
      <c r="N279" s="103">
        <v>19667</v>
      </c>
      <c r="O279" s="104"/>
      <c r="P279" s="105">
        <f t="shared" si="8"/>
        <v>2571.0625305990434</v>
      </c>
      <c r="Q279" s="105">
        <f t="shared" si="9"/>
        <v>4720.8926516162683</v>
      </c>
      <c r="S279" s="135"/>
      <c r="U279" s="136"/>
    </row>
    <row r="280" spans="1:21" ht="15" x14ac:dyDescent="0.25">
      <c r="A280" s="97">
        <v>440</v>
      </c>
      <c r="B280" s="98">
        <v>440149009</v>
      </c>
      <c r="C280" s="99" t="s">
        <v>514</v>
      </c>
      <c r="D280" s="98">
        <v>149</v>
      </c>
      <c r="E280" s="99" t="s">
        <v>182</v>
      </c>
      <c r="F280" s="98">
        <v>9</v>
      </c>
      <c r="G280" s="99" t="s">
        <v>42</v>
      </c>
      <c r="H280" s="100">
        <v>2</v>
      </c>
      <c r="I280" s="101"/>
      <c r="J280" s="102">
        <v>13107</v>
      </c>
      <c r="K280" s="102">
        <v>9116</v>
      </c>
      <c r="L280" s="102">
        <v>0</v>
      </c>
      <c r="M280" s="102">
        <v>1188</v>
      </c>
      <c r="N280" s="103">
        <v>23411</v>
      </c>
      <c r="O280" s="104"/>
      <c r="P280" s="105">
        <f t="shared" si="8"/>
        <v>5114.2535624233933</v>
      </c>
      <c r="Q280" s="105">
        <f t="shared" si="9"/>
        <v>9538.5072137652969</v>
      </c>
      <c r="S280" s="135"/>
      <c r="U280" s="136"/>
    </row>
    <row r="281" spans="1:21" ht="15" x14ac:dyDescent="0.25">
      <c r="A281" s="97">
        <v>440</v>
      </c>
      <c r="B281" s="98">
        <v>440149057</v>
      </c>
      <c r="C281" s="99" t="s">
        <v>514</v>
      </c>
      <c r="D281" s="98">
        <v>149</v>
      </c>
      <c r="E281" s="99" t="s">
        <v>182</v>
      </c>
      <c r="F281" s="98">
        <v>57</v>
      </c>
      <c r="G281" s="99" t="s">
        <v>90</v>
      </c>
      <c r="H281" s="100">
        <v>1</v>
      </c>
      <c r="I281" s="101"/>
      <c r="J281" s="102">
        <v>20708</v>
      </c>
      <c r="K281" s="102">
        <v>475</v>
      </c>
      <c r="L281" s="102">
        <v>0</v>
      </c>
      <c r="M281" s="102">
        <v>1188</v>
      </c>
      <c r="N281" s="103">
        <v>22371</v>
      </c>
      <c r="O281" s="104"/>
      <c r="P281" s="105">
        <f t="shared" si="8"/>
        <v>317.00387964855327</v>
      </c>
      <c r="Q281" s="105">
        <f t="shared" si="9"/>
        <v>1091.0342247468325</v>
      </c>
      <c r="S281" s="135"/>
      <c r="U281" s="136"/>
    </row>
    <row r="282" spans="1:21" ht="15" x14ac:dyDescent="0.25">
      <c r="A282" s="97">
        <v>440</v>
      </c>
      <c r="B282" s="98">
        <v>440149079</v>
      </c>
      <c r="C282" s="99" t="s">
        <v>514</v>
      </c>
      <c r="D282" s="98">
        <v>149</v>
      </c>
      <c r="E282" s="99" t="s">
        <v>182</v>
      </c>
      <c r="F282" s="98">
        <v>79</v>
      </c>
      <c r="G282" s="99" t="s">
        <v>112</v>
      </c>
      <c r="H282" s="100">
        <v>2</v>
      </c>
      <c r="I282" s="101"/>
      <c r="J282" s="102">
        <v>17388</v>
      </c>
      <c r="K282" s="102">
        <v>295</v>
      </c>
      <c r="L282" s="102">
        <v>0</v>
      </c>
      <c r="M282" s="102">
        <v>1188</v>
      </c>
      <c r="N282" s="103">
        <v>18871</v>
      </c>
      <c r="O282" s="104"/>
      <c r="P282" s="105">
        <f t="shared" si="8"/>
        <v>0</v>
      </c>
      <c r="Q282" s="105">
        <f t="shared" si="9"/>
        <v>1761.5425139921317</v>
      </c>
      <c r="S282" s="135"/>
      <c r="U282" s="136"/>
    </row>
    <row r="283" spans="1:21" ht="15" x14ac:dyDescent="0.25">
      <c r="A283" s="97">
        <v>440</v>
      </c>
      <c r="B283" s="98">
        <v>440149128</v>
      </c>
      <c r="C283" s="99" t="s">
        <v>514</v>
      </c>
      <c r="D283" s="98">
        <v>149</v>
      </c>
      <c r="E283" s="99" t="s">
        <v>182</v>
      </c>
      <c r="F283" s="98">
        <v>128</v>
      </c>
      <c r="G283" s="99" t="s">
        <v>161</v>
      </c>
      <c r="H283" s="100">
        <v>37.67</v>
      </c>
      <c r="I283" s="101"/>
      <c r="J283" s="102">
        <v>17742</v>
      </c>
      <c r="K283" s="102">
        <v>1002</v>
      </c>
      <c r="L283" s="102">
        <v>0</v>
      </c>
      <c r="M283" s="102">
        <v>1188</v>
      </c>
      <c r="N283" s="103">
        <v>19932</v>
      </c>
      <c r="O283" s="104"/>
      <c r="P283" s="105">
        <f t="shared" si="8"/>
        <v>93.699016842940182</v>
      </c>
      <c r="Q283" s="105">
        <f t="shared" si="9"/>
        <v>1842.8566833365985</v>
      </c>
      <c r="S283" s="135"/>
      <c r="U283" s="136"/>
    </row>
    <row r="284" spans="1:21" ht="15" x14ac:dyDescent="0.25">
      <c r="A284" s="97">
        <v>440</v>
      </c>
      <c r="B284" s="98">
        <v>440149149</v>
      </c>
      <c r="C284" s="99" t="s">
        <v>514</v>
      </c>
      <c r="D284" s="98">
        <v>149</v>
      </c>
      <c r="E284" s="99" t="s">
        <v>182</v>
      </c>
      <c r="F284" s="98">
        <v>149</v>
      </c>
      <c r="G284" s="99" t="s">
        <v>182</v>
      </c>
      <c r="H284" s="100">
        <v>1116.1799999999998</v>
      </c>
      <c r="I284" s="101"/>
      <c r="J284" s="102">
        <v>18462</v>
      </c>
      <c r="K284" s="102">
        <v>133</v>
      </c>
      <c r="L284" s="102">
        <v>767.87166944399655</v>
      </c>
      <c r="M284" s="102">
        <v>1188</v>
      </c>
      <c r="N284" s="103">
        <v>20550.871669443997</v>
      </c>
      <c r="O284" s="104"/>
      <c r="P284" s="105">
        <f t="shared" si="8"/>
        <v>0</v>
      </c>
      <c r="Q284" s="105">
        <f t="shared" si="9"/>
        <v>682.29461591248037</v>
      </c>
      <c r="S284" s="135"/>
      <c r="U284" s="136"/>
    </row>
    <row r="285" spans="1:21" ht="15" x14ac:dyDescent="0.25">
      <c r="A285" s="97">
        <v>440</v>
      </c>
      <c r="B285" s="98">
        <v>440149160</v>
      </c>
      <c r="C285" s="99" t="s">
        <v>514</v>
      </c>
      <c r="D285" s="98">
        <v>149</v>
      </c>
      <c r="E285" s="99" t="s">
        <v>182</v>
      </c>
      <c r="F285" s="98">
        <v>160</v>
      </c>
      <c r="G285" s="99" t="s">
        <v>193</v>
      </c>
      <c r="H285" s="100">
        <v>4</v>
      </c>
      <c r="I285" s="101"/>
      <c r="J285" s="102">
        <v>14770</v>
      </c>
      <c r="K285" s="102">
        <v>259</v>
      </c>
      <c r="L285" s="102">
        <v>0</v>
      </c>
      <c r="M285" s="102">
        <v>1188</v>
      </c>
      <c r="N285" s="103">
        <v>16217</v>
      </c>
      <c r="O285" s="104"/>
      <c r="P285" s="105">
        <f t="shared" si="8"/>
        <v>0</v>
      </c>
      <c r="Q285" s="105">
        <f t="shared" si="9"/>
        <v>595.57175032971827</v>
      </c>
      <c r="S285" s="135"/>
      <c r="U285" s="136"/>
    </row>
    <row r="286" spans="1:21" ht="15" x14ac:dyDescent="0.25">
      <c r="A286" s="97">
        <v>440</v>
      </c>
      <c r="B286" s="98">
        <v>440149181</v>
      </c>
      <c r="C286" s="99" t="s">
        <v>514</v>
      </c>
      <c r="D286" s="98">
        <v>149</v>
      </c>
      <c r="E286" s="99" t="s">
        <v>182</v>
      </c>
      <c r="F286" s="98">
        <v>181</v>
      </c>
      <c r="G286" s="99" t="s">
        <v>214</v>
      </c>
      <c r="H286" s="100">
        <v>34.97</v>
      </c>
      <c r="I286" s="101"/>
      <c r="J286" s="102">
        <v>15188</v>
      </c>
      <c r="K286" s="102">
        <v>101</v>
      </c>
      <c r="L286" s="102">
        <v>0</v>
      </c>
      <c r="M286" s="102">
        <v>1188</v>
      </c>
      <c r="N286" s="103">
        <v>16477</v>
      </c>
      <c r="O286" s="104"/>
      <c r="P286" s="105">
        <f t="shared" si="8"/>
        <v>0</v>
      </c>
      <c r="Q286" s="105">
        <f t="shared" si="9"/>
        <v>1024.3539913736586</v>
      </c>
      <c r="S286" s="135"/>
      <c r="U286" s="136"/>
    </row>
    <row r="287" spans="1:21" ht="15" x14ac:dyDescent="0.25">
      <c r="A287" s="97">
        <v>440</v>
      </c>
      <c r="B287" s="98">
        <v>440149211</v>
      </c>
      <c r="C287" s="99" t="s">
        <v>514</v>
      </c>
      <c r="D287" s="98">
        <v>149</v>
      </c>
      <c r="E287" s="99" t="s">
        <v>182</v>
      </c>
      <c r="F287" s="98">
        <v>211</v>
      </c>
      <c r="G287" s="99" t="s">
        <v>244</v>
      </c>
      <c r="H287" s="100">
        <v>1</v>
      </c>
      <c r="I287" s="101"/>
      <c r="J287" s="102">
        <v>10851</v>
      </c>
      <c r="K287" s="102">
        <v>3115</v>
      </c>
      <c r="L287" s="102">
        <v>0</v>
      </c>
      <c r="M287" s="102">
        <v>1188</v>
      </c>
      <c r="N287" s="103">
        <v>15154</v>
      </c>
      <c r="O287" s="104"/>
      <c r="P287" s="105">
        <f t="shared" si="8"/>
        <v>1263.3425913748306</v>
      </c>
      <c r="Q287" s="105">
        <f t="shared" si="9"/>
        <v>3114.5669276346925</v>
      </c>
      <c r="S287" s="135"/>
      <c r="U287" s="136"/>
    </row>
    <row r="288" spans="1:21" ht="15" x14ac:dyDescent="0.25">
      <c r="A288" s="97">
        <v>440</v>
      </c>
      <c r="B288" s="98">
        <v>440149745</v>
      </c>
      <c r="C288" s="99" t="s">
        <v>514</v>
      </c>
      <c r="D288" s="98">
        <v>149</v>
      </c>
      <c r="E288" s="99" t="s">
        <v>182</v>
      </c>
      <c r="F288" s="98">
        <v>745</v>
      </c>
      <c r="G288" s="99" t="s">
        <v>430</v>
      </c>
      <c r="H288" s="100">
        <v>1</v>
      </c>
      <c r="I288" s="101"/>
      <c r="J288" s="102">
        <v>11037</v>
      </c>
      <c r="K288" s="102">
        <v>4827</v>
      </c>
      <c r="L288" s="102">
        <v>0</v>
      </c>
      <c r="M288" s="102">
        <v>1188</v>
      </c>
      <c r="N288" s="103">
        <v>17052</v>
      </c>
      <c r="O288" s="104"/>
      <c r="P288" s="105">
        <f t="shared" si="8"/>
        <v>3271.2864900766799</v>
      </c>
      <c r="Q288" s="105">
        <f t="shared" si="9"/>
        <v>5215.3126723957448</v>
      </c>
      <c r="S288" s="135"/>
      <c r="U288" s="136"/>
    </row>
    <row r="289" spans="1:21" ht="15" x14ac:dyDescent="0.25">
      <c r="A289" s="97">
        <v>441</v>
      </c>
      <c r="B289" s="98">
        <v>441281005</v>
      </c>
      <c r="C289" s="99" t="s">
        <v>515</v>
      </c>
      <c r="D289" s="98">
        <v>281</v>
      </c>
      <c r="E289" s="99" t="s">
        <v>314</v>
      </c>
      <c r="F289" s="98">
        <v>5</v>
      </c>
      <c r="G289" s="99" t="s">
        <v>38</v>
      </c>
      <c r="H289" s="100">
        <v>0.06</v>
      </c>
      <c r="I289" s="101"/>
      <c r="J289" s="102">
        <v>18842</v>
      </c>
      <c r="K289" s="102">
        <v>6649</v>
      </c>
      <c r="L289" s="102">
        <v>0</v>
      </c>
      <c r="M289" s="102">
        <v>1188</v>
      </c>
      <c r="N289" s="103">
        <v>26679</v>
      </c>
      <c r="O289" s="104"/>
      <c r="P289" s="105">
        <f t="shared" si="8"/>
        <v>4578.4853235861665</v>
      </c>
      <c r="Q289" s="105">
        <f t="shared" si="9"/>
        <v>9305.8184219824143</v>
      </c>
      <c r="S289" s="135"/>
      <c r="U289" s="136"/>
    </row>
    <row r="290" spans="1:21" ht="15" x14ac:dyDescent="0.25">
      <c r="A290" s="97">
        <v>441</v>
      </c>
      <c r="B290" s="98">
        <v>441281061</v>
      </c>
      <c r="C290" s="99" t="s">
        <v>515</v>
      </c>
      <c r="D290" s="98">
        <v>281</v>
      </c>
      <c r="E290" s="99" t="s">
        <v>314</v>
      </c>
      <c r="F290" s="98">
        <v>61</v>
      </c>
      <c r="G290" s="99" t="s">
        <v>94</v>
      </c>
      <c r="H290" s="100">
        <v>1</v>
      </c>
      <c r="I290" s="101"/>
      <c r="J290" s="102">
        <v>21064</v>
      </c>
      <c r="K290" s="102">
        <v>1763</v>
      </c>
      <c r="L290" s="102">
        <v>0</v>
      </c>
      <c r="M290" s="102">
        <v>1188</v>
      </c>
      <c r="N290" s="103">
        <v>24015</v>
      </c>
      <c r="O290" s="104"/>
      <c r="P290" s="105">
        <f t="shared" si="8"/>
        <v>360.16475011516741</v>
      </c>
      <c r="Q290" s="105">
        <f t="shared" si="9"/>
        <v>1804.6696353539082</v>
      </c>
      <c r="S290" s="135"/>
      <c r="U290" s="136"/>
    </row>
    <row r="291" spans="1:21" ht="15" x14ac:dyDescent="0.25">
      <c r="A291" s="97">
        <v>441</v>
      </c>
      <c r="B291" s="98">
        <v>441281087</v>
      </c>
      <c r="C291" s="99" t="s">
        <v>515</v>
      </c>
      <c r="D291" s="98">
        <v>281</v>
      </c>
      <c r="E291" s="99" t="s">
        <v>314</v>
      </c>
      <c r="F291" s="98">
        <v>87</v>
      </c>
      <c r="G291" s="99" t="s">
        <v>120</v>
      </c>
      <c r="H291" s="100">
        <v>5</v>
      </c>
      <c r="I291" s="101"/>
      <c r="J291" s="102">
        <v>14025</v>
      </c>
      <c r="K291" s="102">
        <v>4400</v>
      </c>
      <c r="L291" s="102">
        <v>0</v>
      </c>
      <c r="M291" s="102">
        <v>1188</v>
      </c>
      <c r="N291" s="103">
        <v>19613</v>
      </c>
      <c r="O291" s="104"/>
      <c r="P291" s="105">
        <f t="shared" si="8"/>
        <v>3537.8341853629026</v>
      </c>
      <c r="Q291" s="105">
        <f t="shared" si="9"/>
        <v>6065.8466632127784</v>
      </c>
      <c r="S291" s="135"/>
      <c r="U291" s="136"/>
    </row>
    <row r="292" spans="1:21" ht="15" x14ac:dyDescent="0.25">
      <c r="A292" s="97">
        <v>441</v>
      </c>
      <c r="B292" s="98">
        <v>441281137</v>
      </c>
      <c r="C292" s="99" t="s">
        <v>515</v>
      </c>
      <c r="D292" s="98">
        <v>281</v>
      </c>
      <c r="E292" s="99" t="s">
        <v>314</v>
      </c>
      <c r="F292" s="98">
        <v>137</v>
      </c>
      <c r="G292" s="99" t="s">
        <v>170</v>
      </c>
      <c r="H292" s="100">
        <v>6.4399999999999995</v>
      </c>
      <c r="I292" s="101"/>
      <c r="J292" s="102">
        <v>19551</v>
      </c>
      <c r="K292" s="102">
        <v>342</v>
      </c>
      <c r="L292" s="102">
        <v>0</v>
      </c>
      <c r="M292" s="102">
        <v>1188</v>
      </c>
      <c r="N292" s="103">
        <v>21081</v>
      </c>
      <c r="O292" s="104"/>
      <c r="P292" s="105">
        <f t="shared" si="8"/>
        <v>0</v>
      </c>
      <c r="Q292" s="105">
        <f t="shared" si="9"/>
        <v>861.95167425870386</v>
      </c>
      <c r="S292" s="135"/>
      <c r="U292" s="136"/>
    </row>
    <row r="293" spans="1:21" ht="15" x14ac:dyDescent="0.25">
      <c r="A293" s="97">
        <v>441</v>
      </c>
      <c r="B293" s="98">
        <v>441281161</v>
      </c>
      <c r="C293" s="99" t="s">
        <v>515</v>
      </c>
      <c r="D293" s="98">
        <v>281</v>
      </c>
      <c r="E293" s="99" t="s">
        <v>314</v>
      </c>
      <c r="F293" s="98">
        <v>161</v>
      </c>
      <c r="G293" s="99" t="s">
        <v>194</v>
      </c>
      <c r="H293" s="100">
        <v>1.3900000000000001</v>
      </c>
      <c r="I293" s="101"/>
      <c r="J293" s="102">
        <v>12565</v>
      </c>
      <c r="K293" s="102">
        <v>4546</v>
      </c>
      <c r="L293" s="102">
        <v>0</v>
      </c>
      <c r="M293" s="102">
        <v>1188</v>
      </c>
      <c r="N293" s="103">
        <v>18299</v>
      </c>
      <c r="O293" s="104"/>
      <c r="P293" s="105">
        <f t="shared" si="8"/>
        <v>2048.4033980618933</v>
      </c>
      <c r="Q293" s="105">
        <f t="shared" si="9"/>
        <v>5360.366123295018</v>
      </c>
      <c r="S293" s="135"/>
      <c r="U293" s="136"/>
    </row>
    <row r="294" spans="1:21" ht="15" x14ac:dyDescent="0.25">
      <c r="A294" s="97">
        <v>441</v>
      </c>
      <c r="B294" s="98">
        <v>441281191</v>
      </c>
      <c r="C294" s="99" t="s">
        <v>515</v>
      </c>
      <c r="D294" s="98">
        <v>281</v>
      </c>
      <c r="E294" s="99" t="s">
        <v>314</v>
      </c>
      <c r="F294" s="98">
        <v>191</v>
      </c>
      <c r="G294" s="99" t="s">
        <v>224</v>
      </c>
      <c r="H294" s="100">
        <v>1</v>
      </c>
      <c r="I294" s="101"/>
      <c r="J294" s="102">
        <v>10664</v>
      </c>
      <c r="K294" s="102">
        <v>2680</v>
      </c>
      <c r="L294" s="102">
        <v>0</v>
      </c>
      <c r="M294" s="102">
        <v>1188</v>
      </c>
      <c r="N294" s="103">
        <v>14532</v>
      </c>
      <c r="O294" s="104"/>
      <c r="P294" s="105">
        <f t="shared" si="8"/>
        <v>1259.1619482183196</v>
      </c>
      <c r="Q294" s="105">
        <f t="shared" si="9"/>
        <v>4072.2278077733172</v>
      </c>
      <c r="S294" s="135"/>
      <c r="U294" s="136"/>
    </row>
    <row r="295" spans="1:21" ht="15" x14ac:dyDescent="0.25">
      <c r="A295" s="97">
        <v>441</v>
      </c>
      <c r="B295" s="98">
        <v>441281227</v>
      </c>
      <c r="C295" s="99" t="s">
        <v>515</v>
      </c>
      <c r="D295" s="98">
        <v>281</v>
      </c>
      <c r="E295" s="99" t="s">
        <v>314</v>
      </c>
      <c r="F295" s="98">
        <v>227</v>
      </c>
      <c r="G295" s="99" t="s">
        <v>260</v>
      </c>
      <c r="H295" s="100">
        <v>2</v>
      </c>
      <c r="I295" s="101"/>
      <c r="J295" s="102">
        <v>18965</v>
      </c>
      <c r="K295" s="102">
        <v>3814</v>
      </c>
      <c r="L295" s="102">
        <v>0</v>
      </c>
      <c r="M295" s="102">
        <v>1188</v>
      </c>
      <c r="N295" s="103">
        <v>23967</v>
      </c>
      <c r="O295" s="104"/>
      <c r="P295" s="105">
        <f t="shared" si="8"/>
        <v>907.47793052005363</v>
      </c>
      <c r="Q295" s="105">
        <f t="shared" si="9"/>
        <v>5713.9072921605803</v>
      </c>
      <c r="S295" s="135"/>
      <c r="U295" s="136"/>
    </row>
    <row r="296" spans="1:21" ht="15" x14ac:dyDescent="0.25">
      <c r="A296" s="97">
        <v>441</v>
      </c>
      <c r="B296" s="98">
        <v>441281278</v>
      </c>
      <c r="C296" s="99" t="s">
        <v>515</v>
      </c>
      <c r="D296" s="98">
        <v>281</v>
      </c>
      <c r="E296" s="99" t="s">
        <v>314</v>
      </c>
      <c r="F296" s="98">
        <v>278</v>
      </c>
      <c r="G296" s="99" t="s">
        <v>311</v>
      </c>
      <c r="H296" s="100">
        <v>0.67</v>
      </c>
      <c r="I296" s="101"/>
      <c r="J296" s="102">
        <v>14352</v>
      </c>
      <c r="K296" s="102">
        <v>3309</v>
      </c>
      <c r="L296" s="102">
        <v>0</v>
      </c>
      <c r="M296" s="102">
        <v>1188</v>
      </c>
      <c r="N296" s="103">
        <v>18849</v>
      </c>
      <c r="O296" s="104"/>
      <c r="P296" s="105">
        <f t="shared" si="8"/>
        <v>2372.977234054164</v>
      </c>
      <c r="Q296" s="105">
        <f t="shared" si="9"/>
        <v>4625.4605306960402</v>
      </c>
      <c r="S296" s="135"/>
      <c r="U296" s="136"/>
    </row>
    <row r="297" spans="1:21" ht="15" x14ac:dyDescent="0.25">
      <c r="A297" s="97">
        <v>441</v>
      </c>
      <c r="B297" s="98">
        <v>441281281</v>
      </c>
      <c r="C297" s="99" t="s">
        <v>515</v>
      </c>
      <c r="D297" s="98">
        <v>281</v>
      </c>
      <c r="E297" s="99" t="s">
        <v>314</v>
      </c>
      <c r="F297" s="98">
        <v>281</v>
      </c>
      <c r="G297" s="99" t="s">
        <v>314</v>
      </c>
      <c r="H297" s="100">
        <v>1486.7899999999997</v>
      </c>
      <c r="I297" s="101"/>
      <c r="J297" s="102">
        <v>17515</v>
      </c>
      <c r="K297" s="102">
        <v>30</v>
      </c>
      <c r="L297" s="102">
        <v>0</v>
      </c>
      <c r="M297" s="102">
        <v>1188</v>
      </c>
      <c r="N297" s="103">
        <v>18733</v>
      </c>
      <c r="O297" s="104"/>
      <c r="P297" s="105">
        <f t="shared" si="8"/>
        <v>0</v>
      </c>
      <c r="Q297" s="105">
        <f t="shared" si="9"/>
        <v>795.79151413669388</v>
      </c>
      <c r="S297" s="135"/>
      <c r="U297" s="136"/>
    </row>
    <row r="298" spans="1:21" ht="15" x14ac:dyDescent="0.25">
      <c r="A298" s="97">
        <v>441</v>
      </c>
      <c r="B298" s="98">
        <v>441281332</v>
      </c>
      <c r="C298" s="99" t="s">
        <v>515</v>
      </c>
      <c r="D298" s="98">
        <v>281</v>
      </c>
      <c r="E298" s="99" t="s">
        <v>314</v>
      </c>
      <c r="F298" s="98">
        <v>332</v>
      </c>
      <c r="G298" s="99" t="s">
        <v>365</v>
      </c>
      <c r="H298" s="100">
        <v>1</v>
      </c>
      <c r="I298" s="101"/>
      <c r="J298" s="102">
        <v>18201</v>
      </c>
      <c r="K298" s="102">
        <v>900</v>
      </c>
      <c r="L298" s="102">
        <v>0</v>
      </c>
      <c r="M298" s="102">
        <v>1188</v>
      </c>
      <c r="N298" s="103">
        <v>20289</v>
      </c>
      <c r="O298" s="104"/>
      <c r="P298" s="105">
        <f t="shared" si="8"/>
        <v>670.27800339223541</v>
      </c>
      <c r="Q298" s="105">
        <f t="shared" si="9"/>
        <v>2185.9289646290308</v>
      </c>
      <c r="S298" s="135"/>
      <c r="U298" s="136"/>
    </row>
    <row r="299" spans="1:21" ht="15" x14ac:dyDescent="0.25">
      <c r="A299" s="97">
        <v>441</v>
      </c>
      <c r="B299" s="98">
        <v>441281605</v>
      </c>
      <c r="C299" s="99" t="s">
        <v>515</v>
      </c>
      <c r="D299" s="98">
        <v>281</v>
      </c>
      <c r="E299" s="99" t="s">
        <v>314</v>
      </c>
      <c r="F299" s="98">
        <v>605</v>
      </c>
      <c r="G299" s="99" t="s">
        <v>389</v>
      </c>
      <c r="H299" s="100">
        <v>1</v>
      </c>
      <c r="I299" s="101"/>
      <c r="J299" s="102">
        <v>14455</v>
      </c>
      <c r="K299" s="102">
        <v>11964</v>
      </c>
      <c r="L299" s="102">
        <v>0</v>
      </c>
      <c r="M299" s="102">
        <v>1188</v>
      </c>
      <c r="N299" s="103">
        <v>27607</v>
      </c>
      <c r="O299" s="104"/>
      <c r="P299" s="105">
        <f t="shared" si="8"/>
        <v>9196.6055504502547</v>
      </c>
      <c r="Q299" s="105">
        <f t="shared" si="9"/>
        <v>11964.044346252795</v>
      </c>
      <c r="S299" s="135"/>
      <c r="U299" s="136"/>
    </row>
    <row r="300" spans="1:21" ht="15" x14ac:dyDescent="0.25">
      <c r="A300" s="97">
        <v>441</v>
      </c>
      <c r="B300" s="98">
        <v>441281672</v>
      </c>
      <c r="C300" s="99" t="s">
        <v>515</v>
      </c>
      <c r="D300" s="98">
        <v>281</v>
      </c>
      <c r="E300" s="99" t="s">
        <v>314</v>
      </c>
      <c r="F300" s="98">
        <v>672</v>
      </c>
      <c r="G300" s="99" t="s">
        <v>408</v>
      </c>
      <c r="H300" s="100">
        <v>0.12</v>
      </c>
      <c r="I300" s="101"/>
      <c r="J300" s="102">
        <v>19349</v>
      </c>
      <c r="K300" s="102">
        <v>4033</v>
      </c>
      <c r="L300" s="102">
        <v>0</v>
      </c>
      <c r="M300" s="102">
        <v>1188</v>
      </c>
      <c r="N300" s="103">
        <v>24570</v>
      </c>
      <c r="O300" s="104"/>
      <c r="P300" s="105">
        <f t="shared" si="8"/>
        <v>4032.7424906816414</v>
      </c>
      <c r="Q300" s="105">
        <f t="shared" si="9"/>
        <v>7790.7623327948277</v>
      </c>
      <c r="S300" s="135"/>
      <c r="U300" s="136"/>
    </row>
    <row r="301" spans="1:21" ht="15" x14ac:dyDescent="0.25">
      <c r="A301" s="97">
        <v>441</v>
      </c>
      <c r="B301" s="98">
        <v>441281680</v>
      </c>
      <c r="C301" s="99" t="s">
        <v>515</v>
      </c>
      <c r="D301" s="98">
        <v>281</v>
      </c>
      <c r="E301" s="99" t="s">
        <v>314</v>
      </c>
      <c r="F301" s="98">
        <v>680</v>
      </c>
      <c r="G301" s="99" t="s">
        <v>412</v>
      </c>
      <c r="H301" s="100">
        <v>8.1</v>
      </c>
      <c r="I301" s="101"/>
      <c r="J301" s="102">
        <v>15445</v>
      </c>
      <c r="K301" s="102">
        <v>4622</v>
      </c>
      <c r="L301" s="102">
        <v>0</v>
      </c>
      <c r="M301" s="102">
        <v>1188</v>
      </c>
      <c r="N301" s="103">
        <v>21255</v>
      </c>
      <c r="O301" s="104"/>
      <c r="P301" s="105">
        <f t="shared" si="8"/>
        <v>3425.4035830762587</v>
      </c>
      <c r="Q301" s="105">
        <f t="shared" si="9"/>
        <v>5861.5160394091254</v>
      </c>
      <c r="S301" s="135"/>
      <c r="U301" s="136"/>
    </row>
    <row r="302" spans="1:21" ht="15" x14ac:dyDescent="0.25">
      <c r="A302" s="97">
        <v>444</v>
      </c>
      <c r="B302" s="98">
        <v>444035016</v>
      </c>
      <c r="C302" s="99" t="s">
        <v>516</v>
      </c>
      <c r="D302" s="98">
        <v>35</v>
      </c>
      <c r="E302" s="99" t="s">
        <v>68</v>
      </c>
      <c r="F302" s="98">
        <v>16</v>
      </c>
      <c r="G302" s="99" t="s">
        <v>49</v>
      </c>
      <c r="H302" s="100">
        <v>1.98</v>
      </c>
      <c r="I302" s="101"/>
      <c r="J302" s="102">
        <v>20196</v>
      </c>
      <c r="K302" s="102">
        <v>463</v>
      </c>
      <c r="L302" s="102">
        <v>0</v>
      </c>
      <c r="M302" s="102">
        <v>1188</v>
      </c>
      <c r="N302" s="103">
        <v>21847</v>
      </c>
      <c r="O302" s="104"/>
      <c r="P302" s="105">
        <f t="shared" si="8"/>
        <v>33.72740635260925</v>
      </c>
      <c r="Q302" s="105">
        <f t="shared" si="9"/>
        <v>1141.730711893797</v>
      </c>
      <c r="S302" s="135"/>
      <c r="U302" s="136"/>
    </row>
    <row r="303" spans="1:21" ht="15" x14ac:dyDescent="0.25">
      <c r="A303" s="97">
        <v>444</v>
      </c>
      <c r="B303" s="98">
        <v>444035035</v>
      </c>
      <c r="C303" s="99" t="s">
        <v>516</v>
      </c>
      <c r="D303" s="98">
        <v>35</v>
      </c>
      <c r="E303" s="99" t="s">
        <v>68</v>
      </c>
      <c r="F303" s="98">
        <v>35</v>
      </c>
      <c r="G303" s="99" t="s">
        <v>68</v>
      </c>
      <c r="H303" s="100">
        <v>755.12999999999988</v>
      </c>
      <c r="I303" s="101"/>
      <c r="J303" s="102">
        <v>18396</v>
      </c>
      <c r="K303" s="102">
        <v>7076</v>
      </c>
      <c r="L303" s="102">
        <v>0</v>
      </c>
      <c r="M303" s="102">
        <v>1188</v>
      </c>
      <c r="N303" s="103">
        <v>26660</v>
      </c>
      <c r="O303" s="104"/>
      <c r="P303" s="105">
        <f t="shared" si="8"/>
        <v>4250.563239884923</v>
      </c>
      <c r="Q303" s="105">
        <f t="shared" si="9"/>
        <v>7721.1910205527784</v>
      </c>
      <c r="S303" s="135"/>
      <c r="U303" s="136"/>
    </row>
    <row r="304" spans="1:21" ht="15" x14ac:dyDescent="0.25">
      <c r="A304" s="97">
        <v>444</v>
      </c>
      <c r="B304" s="98">
        <v>444035040</v>
      </c>
      <c r="C304" s="99" t="s">
        <v>516</v>
      </c>
      <c r="D304" s="98">
        <v>35</v>
      </c>
      <c r="E304" s="99" t="s">
        <v>68</v>
      </c>
      <c r="F304" s="98">
        <v>40</v>
      </c>
      <c r="G304" s="99" t="s">
        <v>73</v>
      </c>
      <c r="H304" s="100">
        <v>2.84</v>
      </c>
      <c r="I304" s="101"/>
      <c r="J304" s="102">
        <v>15517</v>
      </c>
      <c r="K304" s="102">
        <v>5046</v>
      </c>
      <c r="L304" s="102">
        <v>0</v>
      </c>
      <c r="M304" s="102">
        <v>1188</v>
      </c>
      <c r="N304" s="103">
        <v>21751</v>
      </c>
      <c r="O304" s="104"/>
      <c r="P304" s="105">
        <f t="shared" si="8"/>
        <v>2958.1953405883069</v>
      </c>
      <c r="Q304" s="105">
        <f t="shared" si="9"/>
        <v>5054.260927499181</v>
      </c>
      <c r="S304" s="135"/>
      <c r="U304" s="136"/>
    </row>
    <row r="305" spans="1:21" ht="15" x14ac:dyDescent="0.25">
      <c r="A305" s="97">
        <v>444</v>
      </c>
      <c r="B305" s="98">
        <v>444035044</v>
      </c>
      <c r="C305" s="99" t="s">
        <v>516</v>
      </c>
      <c r="D305" s="98">
        <v>35</v>
      </c>
      <c r="E305" s="99" t="s">
        <v>68</v>
      </c>
      <c r="F305" s="98">
        <v>44</v>
      </c>
      <c r="G305" s="99" t="s">
        <v>77</v>
      </c>
      <c r="H305" s="100">
        <v>12</v>
      </c>
      <c r="I305" s="101"/>
      <c r="J305" s="102">
        <v>18457</v>
      </c>
      <c r="K305" s="102">
        <v>0</v>
      </c>
      <c r="L305" s="102">
        <v>0</v>
      </c>
      <c r="M305" s="102">
        <v>1188</v>
      </c>
      <c r="N305" s="103">
        <v>19645</v>
      </c>
      <c r="O305" s="104"/>
      <c r="P305" s="105">
        <f t="shared" si="8"/>
        <v>0</v>
      </c>
      <c r="Q305" s="105">
        <f t="shared" si="9"/>
        <v>1215.7255308698113</v>
      </c>
      <c r="S305" s="135"/>
      <c r="U305" s="136"/>
    </row>
    <row r="306" spans="1:21" ht="15" x14ac:dyDescent="0.25">
      <c r="A306" s="97">
        <v>444</v>
      </c>
      <c r="B306" s="98">
        <v>444035046</v>
      </c>
      <c r="C306" s="99" t="s">
        <v>516</v>
      </c>
      <c r="D306" s="98">
        <v>35</v>
      </c>
      <c r="E306" s="99" t="s">
        <v>68</v>
      </c>
      <c r="F306" s="98">
        <v>46</v>
      </c>
      <c r="G306" s="99" t="s">
        <v>79</v>
      </c>
      <c r="H306" s="100">
        <v>1.3599999999999999</v>
      </c>
      <c r="I306" s="101"/>
      <c r="J306" s="102">
        <v>13334</v>
      </c>
      <c r="K306" s="102">
        <v>12916</v>
      </c>
      <c r="L306" s="102">
        <v>0</v>
      </c>
      <c r="M306" s="102">
        <v>1188</v>
      </c>
      <c r="N306" s="103">
        <v>27438</v>
      </c>
      <c r="O306" s="104"/>
      <c r="P306" s="105">
        <f t="shared" si="8"/>
        <v>7102.1544537552472</v>
      </c>
      <c r="Q306" s="105">
        <f t="shared" si="9"/>
        <v>13886.885428536072</v>
      </c>
      <c r="S306" s="135"/>
      <c r="U306" s="136"/>
    </row>
    <row r="307" spans="1:21" ht="15" x14ac:dyDescent="0.25">
      <c r="A307" s="97">
        <v>444</v>
      </c>
      <c r="B307" s="98">
        <v>444035057</v>
      </c>
      <c r="C307" s="99" t="s">
        <v>516</v>
      </c>
      <c r="D307" s="98">
        <v>35</v>
      </c>
      <c r="E307" s="99" t="s">
        <v>68</v>
      </c>
      <c r="F307" s="98">
        <v>57</v>
      </c>
      <c r="G307" s="99" t="s">
        <v>90</v>
      </c>
      <c r="H307" s="100">
        <v>0.65</v>
      </c>
      <c r="I307" s="101"/>
      <c r="J307" s="102">
        <v>20708</v>
      </c>
      <c r="K307" s="102">
        <v>475</v>
      </c>
      <c r="L307" s="102">
        <v>0</v>
      </c>
      <c r="M307" s="102">
        <v>1188</v>
      </c>
      <c r="N307" s="103">
        <v>22371</v>
      </c>
      <c r="O307" s="104"/>
      <c r="P307" s="105">
        <f t="shared" si="8"/>
        <v>317.00387964855327</v>
      </c>
      <c r="Q307" s="105">
        <f t="shared" si="9"/>
        <v>1091.0342247468325</v>
      </c>
      <c r="S307" s="135"/>
      <c r="U307" s="136"/>
    </row>
    <row r="308" spans="1:21" ht="15" x14ac:dyDescent="0.25">
      <c r="A308" s="97">
        <v>444</v>
      </c>
      <c r="B308" s="98">
        <v>444035100</v>
      </c>
      <c r="C308" s="99" t="s">
        <v>516</v>
      </c>
      <c r="D308" s="98">
        <v>35</v>
      </c>
      <c r="E308" s="99" t="s">
        <v>68</v>
      </c>
      <c r="F308" s="98">
        <v>100</v>
      </c>
      <c r="G308" s="99" t="s">
        <v>133</v>
      </c>
      <c r="H308" s="100">
        <v>1</v>
      </c>
      <c r="I308" s="101"/>
      <c r="J308" s="102">
        <v>21152</v>
      </c>
      <c r="K308" s="102">
        <v>5703</v>
      </c>
      <c r="L308" s="102">
        <v>0</v>
      </c>
      <c r="M308" s="102">
        <v>1188</v>
      </c>
      <c r="N308" s="103">
        <v>28043</v>
      </c>
      <c r="O308" s="104"/>
      <c r="P308" s="105">
        <f t="shared" si="8"/>
        <v>5339.9706678804978</v>
      </c>
      <c r="Q308" s="105">
        <f t="shared" si="9"/>
        <v>10870.250037363428</v>
      </c>
      <c r="S308" s="135"/>
      <c r="U308" s="136"/>
    </row>
    <row r="309" spans="1:21" ht="15" x14ac:dyDescent="0.25">
      <c r="A309" s="97">
        <v>444</v>
      </c>
      <c r="B309" s="98">
        <v>444035163</v>
      </c>
      <c r="C309" s="99" t="s">
        <v>516</v>
      </c>
      <c r="D309" s="98">
        <v>35</v>
      </c>
      <c r="E309" s="99" t="s">
        <v>68</v>
      </c>
      <c r="F309" s="98">
        <v>163</v>
      </c>
      <c r="G309" s="99" t="s">
        <v>196</v>
      </c>
      <c r="H309" s="100">
        <v>0.92</v>
      </c>
      <c r="I309" s="101"/>
      <c r="J309" s="102">
        <v>19400</v>
      </c>
      <c r="K309" s="102">
        <v>91</v>
      </c>
      <c r="L309" s="102">
        <v>0</v>
      </c>
      <c r="M309" s="102">
        <v>1188</v>
      </c>
      <c r="N309" s="103">
        <v>20679</v>
      </c>
      <c r="O309" s="104"/>
      <c r="P309" s="105">
        <f t="shared" si="8"/>
        <v>0</v>
      </c>
      <c r="Q309" s="105">
        <f t="shared" si="9"/>
        <v>819.42823783673521</v>
      </c>
      <c r="S309" s="135"/>
      <c r="U309" s="136"/>
    </row>
    <row r="310" spans="1:21" ht="15" x14ac:dyDescent="0.25">
      <c r="A310" s="97">
        <v>444</v>
      </c>
      <c r="B310" s="98">
        <v>444035171</v>
      </c>
      <c r="C310" s="99" t="s">
        <v>516</v>
      </c>
      <c r="D310" s="98">
        <v>35</v>
      </c>
      <c r="E310" s="99" t="s">
        <v>68</v>
      </c>
      <c r="F310" s="98">
        <v>171</v>
      </c>
      <c r="G310" s="99" t="s">
        <v>204</v>
      </c>
      <c r="H310" s="100">
        <v>0.82</v>
      </c>
      <c r="I310" s="101"/>
      <c r="J310" s="102">
        <v>13554</v>
      </c>
      <c r="K310" s="102">
        <v>4003</v>
      </c>
      <c r="L310" s="102">
        <v>0</v>
      </c>
      <c r="M310" s="102">
        <v>1188</v>
      </c>
      <c r="N310" s="103">
        <v>18745</v>
      </c>
      <c r="O310" s="104"/>
      <c r="P310" s="105">
        <f t="shared" si="8"/>
        <v>1738.822579486834</v>
      </c>
      <c r="Q310" s="105">
        <f t="shared" si="9"/>
        <v>4529.4376290267282</v>
      </c>
      <c r="S310" s="135"/>
      <c r="U310" s="136"/>
    </row>
    <row r="311" spans="1:21" ht="15" x14ac:dyDescent="0.25">
      <c r="A311" s="97">
        <v>444</v>
      </c>
      <c r="B311" s="98">
        <v>444035189</v>
      </c>
      <c r="C311" s="99" t="s">
        <v>516</v>
      </c>
      <c r="D311" s="98">
        <v>35</v>
      </c>
      <c r="E311" s="99" t="s">
        <v>68</v>
      </c>
      <c r="F311" s="98">
        <v>189</v>
      </c>
      <c r="G311" s="99" t="s">
        <v>222</v>
      </c>
      <c r="H311" s="100">
        <v>2.73</v>
      </c>
      <c r="I311" s="101"/>
      <c r="J311" s="102">
        <v>18295</v>
      </c>
      <c r="K311" s="102">
        <v>7380</v>
      </c>
      <c r="L311" s="102">
        <v>0</v>
      </c>
      <c r="M311" s="102">
        <v>1188</v>
      </c>
      <c r="N311" s="103">
        <v>26863</v>
      </c>
      <c r="O311" s="104"/>
      <c r="P311" s="105">
        <f t="shared" si="8"/>
        <v>4416.6865559916369</v>
      </c>
      <c r="Q311" s="105">
        <f t="shared" si="9"/>
        <v>7380.3198142252368</v>
      </c>
      <c r="S311" s="135"/>
      <c r="U311" s="136"/>
    </row>
    <row r="312" spans="1:21" ht="15" x14ac:dyDescent="0.25">
      <c r="A312" s="97">
        <v>444</v>
      </c>
      <c r="B312" s="98">
        <v>444035220</v>
      </c>
      <c r="C312" s="99" t="s">
        <v>516</v>
      </c>
      <c r="D312" s="98">
        <v>35</v>
      </c>
      <c r="E312" s="99" t="s">
        <v>68</v>
      </c>
      <c r="F312" s="98">
        <v>220</v>
      </c>
      <c r="G312" s="99" t="s">
        <v>253</v>
      </c>
      <c r="H312" s="100">
        <v>1</v>
      </c>
      <c r="I312" s="101"/>
      <c r="J312" s="102">
        <v>11794</v>
      </c>
      <c r="K312" s="102">
        <v>4167</v>
      </c>
      <c r="L312" s="102">
        <v>0</v>
      </c>
      <c r="M312" s="102">
        <v>1188</v>
      </c>
      <c r="N312" s="103">
        <v>17149</v>
      </c>
      <c r="O312" s="104"/>
      <c r="P312" s="105">
        <f t="shared" si="8"/>
        <v>2705.0638680957345</v>
      </c>
      <c r="Q312" s="105">
        <f t="shared" si="9"/>
        <v>5353.417592133057</v>
      </c>
      <c r="S312" s="135"/>
      <c r="U312" s="136"/>
    </row>
    <row r="313" spans="1:21" ht="15" x14ac:dyDescent="0.25">
      <c r="A313" s="97">
        <v>444</v>
      </c>
      <c r="B313" s="98">
        <v>444035243</v>
      </c>
      <c r="C313" s="99" t="s">
        <v>516</v>
      </c>
      <c r="D313" s="98">
        <v>35</v>
      </c>
      <c r="E313" s="99" t="s">
        <v>68</v>
      </c>
      <c r="F313" s="98">
        <v>243</v>
      </c>
      <c r="G313" s="99" t="s">
        <v>276</v>
      </c>
      <c r="H313" s="100">
        <v>2</v>
      </c>
      <c r="I313" s="101"/>
      <c r="J313" s="102">
        <v>20854</v>
      </c>
      <c r="K313" s="102">
        <v>2893</v>
      </c>
      <c r="L313" s="102">
        <v>0</v>
      </c>
      <c r="M313" s="102">
        <v>1188</v>
      </c>
      <c r="N313" s="103">
        <v>24935</v>
      </c>
      <c r="O313" s="104"/>
      <c r="P313" s="105">
        <f t="shared" si="8"/>
        <v>2239.5376701847017</v>
      </c>
      <c r="Q313" s="105">
        <f t="shared" si="9"/>
        <v>5080.3074745762315</v>
      </c>
      <c r="S313" s="135"/>
      <c r="U313" s="136"/>
    </row>
    <row r="314" spans="1:21" ht="15" x14ac:dyDescent="0.25">
      <c r="A314" s="97">
        <v>444</v>
      </c>
      <c r="B314" s="98">
        <v>444035244</v>
      </c>
      <c r="C314" s="99" t="s">
        <v>516</v>
      </c>
      <c r="D314" s="98">
        <v>35</v>
      </c>
      <c r="E314" s="99" t="s">
        <v>68</v>
      </c>
      <c r="F314" s="98">
        <v>244</v>
      </c>
      <c r="G314" s="99" t="s">
        <v>277</v>
      </c>
      <c r="H314" s="100">
        <v>12</v>
      </c>
      <c r="I314" s="101"/>
      <c r="J314" s="102">
        <v>18693</v>
      </c>
      <c r="K314" s="102">
        <v>4519</v>
      </c>
      <c r="L314" s="102">
        <v>0</v>
      </c>
      <c r="M314" s="102">
        <v>1188</v>
      </c>
      <c r="N314" s="103">
        <v>24400</v>
      </c>
      <c r="O314" s="104"/>
      <c r="P314" s="105">
        <f t="shared" si="8"/>
        <v>4518.7576105869848</v>
      </c>
      <c r="Q314" s="105">
        <f t="shared" si="9"/>
        <v>7574.2055565621486</v>
      </c>
      <c r="S314" s="135"/>
      <c r="U314" s="136"/>
    </row>
    <row r="315" spans="1:21" ht="15" x14ac:dyDescent="0.25">
      <c r="A315" s="97">
        <v>444</v>
      </c>
      <c r="B315" s="98">
        <v>444035285</v>
      </c>
      <c r="C315" s="99" t="s">
        <v>516</v>
      </c>
      <c r="D315" s="98">
        <v>35</v>
      </c>
      <c r="E315" s="99" t="s">
        <v>68</v>
      </c>
      <c r="F315" s="98">
        <v>285</v>
      </c>
      <c r="G315" s="99" t="s">
        <v>318</v>
      </c>
      <c r="H315" s="100">
        <v>2</v>
      </c>
      <c r="I315" s="101"/>
      <c r="J315" s="102">
        <v>11765</v>
      </c>
      <c r="K315" s="102">
        <v>2339</v>
      </c>
      <c r="L315" s="102">
        <v>0</v>
      </c>
      <c r="M315" s="102">
        <v>1188</v>
      </c>
      <c r="N315" s="103">
        <v>15292</v>
      </c>
      <c r="O315" s="104"/>
      <c r="P315" s="105">
        <f t="shared" si="8"/>
        <v>1962.4075952055118</v>
      </c>
      <c r="Q315" s="105">
        <f t="shared" si="9"/>
        <v>3603.3023255654207</v>
      </c>
      <c r="S315" s="135"/>
      <c r="U315" s="136"/>
    </row>
    <row r="316" spans="1:21" ht="15" x14ac:dyDescent="0.25">
      <c r="A316" s="97">
        <v>444</v>
      </c>
      <c r="B316" s="98">
        <v>444035293</v>
      </c>
      <c r="C316" s="99" t="s">
        <v>516</v>
      </c>
      <c r="D316" s="98">
        <v>35</v>
      </c>
      <c r="E316" s="99" t="s">
        <v>68</v>
      </c>
      <c r="F316" s="98">
        <v>293</v>
      </c>
      <c r="G316" s="99" t="s">
        <v>326</v>
      </c>
      <c r="H316" s="100">
        <v>1</v>
      </c>
      <c r="I316" s="101"/>
      <c r="J316" s="102">
        <v>17004</v>
      </c>
      <c r="K316" s="102">
        <v>267</v>
      </c>
      <c r="L316" s="102">
        <v>0</v>
      </c>
      <c r="M316" s="102">
        <v>1188</v>
      </c>
      <c r="N316" s="103">
        <v>18459</v>
      </c>
      <c r="O316" s="104"/>
      <c r="P316" s="105">
        <f t="shared" si="8"/>
        <v>0</v>
      </c>
      <c r="Q316" s="105">
        <f t="shared" si="9"/>
        <v>1460.2271924226698</v>
      </c>
      <c r="S316" s="135"/>
      <c r="U316" s="136"/>
    </row>
    <row r="317" spans="1:21" ht="15" x14ac:dyDescent="0.25">
      <c r="A317" s="97">
        <v>444</v>
      </c>
      <c r="B317" s="98">
        <v>444035336</v>
      </c>
      <c r="C317" s="99" t="s">
        <v>516</v>
      </c>
      <c r="D317" s="98">
        <v>35</v>
      </c>
      <c r="E317" s="99" t="s">
        <v>68</v>
      </c>
      <c r="F317" s="98">
        <v>336</v>
      </c>
      <c r="G317" s="99" t="s">
        <v>369</v>
      </c>
      <c r="H317" s="100">
        <v>1</v>
      </c>
      <c r="I317" s="101"/>
      <c r="J317" s="102">
        <v>13434</v>
      </c>
      <c r="K317" s="102">
        <v>3094</v>
      </c>
      <c r="L317" s="102">
        <v>0</v>
      </c>
      <c r="M317" s="102">
        <v>1188</v>
      </c>
      <c r="N317" s="103">
        <v>17716</v>
      </c>
      <c r="O317" s="104"/>
      <c r="P317" s="105">
        <f t="shared" si="8"/>
        <v>254.62701335083875</v>
      </c>
      <c r="Q317" s="105">
        <f t="shared" si="9"/>
        <v>3550.8584548206381</v>
      </c>
      <c r="S317" s="135"/>
      <c r="U317" s="136"/>
    </row>
    <row r="318" spans="1:21" ht="15" x14ac:dyDescent="0.25">
      <c r="A318" s="97">
        <v>445</v>
      </c>
      <c r="B318" s="98">
        <v>445348017</v>
      </c>
      <c r="C318" s="99" t="s">
        <v>517</v>
      </c>
      <c r="D318" s="98">
        <v>348</v>
      </c>
      <c r="E318" s="99" t="s">
        <v>381</v>
      </c>
      <c r="F318" s="98">
        <v>17</v>
      </c>
      <c r="G318" s="99" t="s">
        <v>50</v>
      </c>
      <c r="H318" s="100">
        <v>1.9</v>
      </c>
      <c r="I318" s="101"/>
      <c r="J318" s="102">
        <v>16968</v>
      </c>
      <c r="K318" s="102">
        <v>3689</v>
      </c>
      <c r="L318" s="102">
        <v>0</v>
      </c>
      <c r="M318" s="102">
        <v>1188</v>
      </c>
      <c r="N318" s="103">
        <v>21845</v>
      </c>
      <c r="O318" s="104"/>
      <c r="P318" s="105">
        <f t="shared" si="8"/>
        <v>3110.111591497076</v>
      </c>
      <c r="Q318" s="105">
        <f t="shared" si="9"/>
        <v>4983.2274859576573</v>
      </c>
      <c r="S318" s="135"/>
      <c r="U318" s="136"/>
    </row>
    <row r="319" spans="1:21" ht="15" x14ac:dyDescent="0.25">
      <c r="A319" s="97">
        <v>445</v>
      </c>
      <c r="B319" s="98">
        <v>445348110</v>
      </c>
      <c r="C319" s="99" t="s">
        <v>517</v>
      </c>
      <c r="D319" s="98">
        <v>348</v>
      </c>
      <c r="E319" s="99" t="s">
        <v>381</v>
      </c>
      <c r="F319" s="98">
        <v>110</v>
      </c>
      <c r="G319" s="99" t="s">
        <v>143</v>
      </c>
      <c r="H319" s="100">
        <v>5</v>
      </c>
      <c r="I319" s="101"/>
      <c r="J319" s="102">
        <v>13112</v>
      </c>
      <c r="K319" s="102">
        <v>4217</v>
      </c>
      <c r="L319" s="102">
        <v>0</v>
      </c>
      <c r="M319" s="102">
        <v>1188</v>
      </c>
      <c r="N319" s="103">
        <v>18517</v>
      </c>
      <c r="O319" s="104"/>
      <c r="P319" s="105">
        <f t="shared" si="8"/>
        <v>595.25267652549337</v>
      </c>
      <c r="Q319" s="105">
        <f t="shared" si="9"/>
        <v>4245.0817018393645</v>
      </c>
      <c r="S319" s="135"/>
      <c r="U319" s="136"/>
    </row>
    <row r="320" spans="1:21" ht="15" x14ac:dyDescent="0.25">
      <c r="A320" s="97">
        <v>445</v>
      </c>
      <c r="B320" s="98">
        <v>445348141</v>
      </c>
      <c r="C320" s="99" t="s">
        <v>517</v>
      </c>
      <c r="D320" s="98">
        <v>348</v>
      </c>
      <c r="E320" s="99" t="s">
        <v>381</v>
      </c>
      <c r="F320" s="98">
        <v>141</v>
      </c>
      <c r="G320" s="99" t="s">
        <v>174</v>
      </c>
      <c r="H320" s="100">
        <v>1</v>
      </c>
      <c r="I320" s="101"/>
      <c r="J320" s="102">
        <v>14701</v>
      </c>
      <c r="K320" s="102">
        <v>7780</v>
      </c>
      <c r="L320" s="102">
        <v>0</v>
      </c>
      <c r="M320" s="102">
        <v>1188</v>
      </c>
      <c r="N320" s="103">
        <v>23669</v>
      </c>
      <c r="O320" s="104"/>
      <c r="P320" s="105">
        <f t="shared" si="8"/>
        <v>6550.0713502759172</v>
      </c>
      <c r="Q320" s="105">
        <f t="shared" si="9"/>
        <v>8612.9471760785309</v>
      </c>
      <c r="S320" s="135"/>
      <c r="U320" s="136"/>
    </row>
    <row r="321" spans="1:21" ht="15" x14ac:dyDescent="0.25">
      <c r="A321" s="97">
        <v>445</v>
      </c>
      <c r="B321" s="98">
        <v>445348151</v>
      </c>
      <c r="C321" s="99" t="s">
        <v>517</v>
      </c>
      <c r="D321" s="98">
        <v>348</v>
      </c>
      <c r="E321" s="99" t="s">
        <v>381</v>
      </c>
      <c r="F321" s="98">
        <v>151</v>
      </c>
      <c r="G321" s="99" t="s">
        <v>184</v>
      </c>
      <c r="H321" s="100">
        <v>22</v>
      </c>
      <c r="I321" s="101"/>
      <c r="J321" s="102">
        <v>16158</v>
      </c>
      <c r="K321" s="102">
        <v>1922</v>
      </c>
      <c r="L321" s="102">
        <v>0</v>
      </c>
      <c r="M321" s="102">
        <v>1188</v>
      </c>
      <c r="N321" s="103">
        <v>19268</v>
      </c>
      <c r="O321" s="104"/>
      <c r="P321" s="105">
        <f t="shared" si="8"/>
        <v>722.46879760033698</v>
      </c>
      <c r="Q321" s="105">
        <f t="shared" si="9"/>
        <v>3455.3720482647223</v>
      </c>
      <c r="S321" s="135"/>
      <c r="U321" s="136"/>
    </row>
    <row r="322" spans="1:21" ht="15" x14ac:dyDescent="0.25">
      <c r="A322" s="97">
        <v>445</v>
      </c>
      <c r="B322" s="98">
        <v>445348153</v>
      </c>
      <c r="C322" s="99" t="s">
        <v>517</v>
      </c>
      <c r="D322" s="98">
        <v>348</v>
      </c>
      <c r="E322" s="99" t="s">
        <v>381</v>
      </c>
      <c r="F322" s="98">
        <v>153</v>
      </c>
      <c r="G322" s="99" t="s">
        <v>186</v>
      </c>
      <c r="H322" s="100">
        <v>4.95</v>
      </c>
      <c r="I322" s="101"/>
      <c r="J322" s="102">
        <v>16322</v>
      </c>
      <c r="K322" s="102">
        <v>31</v>
      </c>
      <c r="L322" s="102">
        <v>0</v>
      </c>
      <c r="M322" s="102">
        <v>1188</v>
      </c>
      <c r="N322" s="103">
        <v>17541</v>
      </c>
      <c r="O322" s="104"/>
      <c r="P322" s="105">
        <f t="shared" si="8"/>
        <v>5.6012033182923915E-3</v>
      </c>
      <c r="Q322" s="105">
        <f t="shared" si="9"/>
        <v>863.62043679561611</v>
      </c>
      <c r="S322" s="135"/>
      <c r="U322" s="136"/>
    </row>
    <row r="323" spans="1:21" ht="15" x14ac:dyDescent="0.25">
      <c r="A323" s="97">
        <v>445</v>
      </c>
      <c r="B323" s="98">
        <v>445348186</v>
      </c>
      <c r="C323" s="99" t="s">
        <v>517</v>
      </c>
      <c r="D323" s="98">
        <v>348</v>
      </c>
      <c r="E323" s="99" t="s">
        <v>381</v>
      </c>
      <c r="F323" s="98">
        <v>186</v>
      </c>
      <c r="G323" s="99" t="s">
        <v>219</v>
      </c>
      <c r="H323" s="100">
        <v>9</v>
      </c>
      <c r="I323" s="101"/>
      <c r="J323" s="102">
        <v>14965</v>
      </c>
      <c r="K323" s="102">
        <v>4844</v>
      </c>
      <c r="L323" s="102">
        <v>0</v>
      </c>
      <c r="M323" s="102">
        <v>1188</v>
      </c>
      <c r="N323" s="103">
        <v>20997</v>
      </c>
      <c r="O323" s="104"/>
      <c r="P323" s="105">
        <f t="shared" si="8"/>
        <v>4426.0965267315732</v>
      </c>
      <c r="Q323" s="105">
        <f t="shared" si="9"/>
        <v>6538.9165001841538</v>
      </c>
      <c r="S323" s="135"/>
      <c r="U323" s="136"/>
    </row>
    <row r="324" spans="1:21" ht="15" x14ac:dyDescent="0.25">
      <c r="A324" s="97">
        <v>445</v>
      </c>
      <c r="B324" s="98">
        <v>445348214</v>
      </c>
      <c r="C324" s="99" t="s">
        <v>517</v>
      </c>
      <c r="D324" s="98">
        <v>348</v>
      </c>
      <c r="E324" s="99" t="s">
        <v>381</v>
      </c>
      <c r="F324" s="98">
        <v>214</v>
      </c>
      <c r="G324" s="99" t="s">
        <v>247</v>
      </c>
      <c r="H324" s="100">
        <v>1.1200000000000001</v>
      </c>
      <c r="I324" s="101"/>
      <c r="J324" s="102">
        <v>14481</v>
      </c>
      <c r="K324" s="102">
        <v>1686</v>
      </c>
      <c r="L324" s="102">
        <v>0</v>
      </c>
      <c r="M324" s="102">
        <v>1188</v>
      </c>
      <c r="N324" s="103">
        <v>17355</v>
      </c>
      <c r="O324" s="104"/>
      <c r="P324" s="105">
        <f t="shared" si="8"/>
        <v>606.45352526639181</v>
      </c>
      <c r="Q324" s="105">
        <f t="shared" si="9"/>
        <v>3507.1417265594573</v>
      </c>
      <c r="S324" s="135"/>
      <c r="U324" s="136"/>
    </row>
    <row r="325" spans="1:21" ht="15" x14ac:dyDescent="0.25">
      <c r="A325" s="97">
        <v>445</v>
      </c>
      <c r="B325" s="98">
        <v>445348226</v>
      </c>
      <c r="C325" s="99" t="s">
        <v>517</v>
      </c>
      <c r="D325" s="98">
        <v>348</v>
      </c>
      <c r="E325" s="99" t="s">
        <v>381</v>
      </c>
      <c r="F325" s="98">
        <v>226</v>
      </c>
      <c r="G325" s="99" t="s">
        <v>259</v>
      </c>
      <c r="H325" s="100">
        <v>25</v>
      </c>
      <c r="I325" s="101"/>
      <c r="J325" s="102">
        <v>15565</v>
      </c>
      <c r="K325" s="102">
        <v>1111</v>
      </c>
      <c r="L325" s="102">
        <v>0</v>
      </c>
      <c r="M325" s="102">
        <v>1188</v>
      </c>
      <c r="N325" s="103">
        <v>17864</v>
      </c>
      <c r="O325" s="104"/>
      <c r="P325" s="105">
        <f t="shared" si="8"/>
        <v>956.41910480317893</v>
      </c>
      <c r="Q325" s="105">
        <f t="shared" si="9"/>
        <v>2838.9321501828308</v>
      </c>
      <c r="S325" s="135"/>
      <c r="U325" s="136"/>
    </row>
    <row r="326" spans="1:21" ht="15" x14ac:dyDescent="0.25">
      <c r="A326" s="97">
        <v>445</v>
      </c>
      <c r="B326" s="98">
        <v>445348227</v>
      </c>
      <c r="C326" s="99" t="s">
        <v>517</v>
      </c>
      <c r="D326" s="98">
        <v>348</v>
      </c>
      <c r="E326" s="99" t="s">
        <v>381</v>
      </c>
      <c r="F326" s="98">
        <v>227</v>
      </c>
      <c r="G326" s="99" t="s">
        <v>260</v>
      </c>
      <c r="H326" s="100">
        <v>1</v>
      </c>
      <c r="I326" s="101"/>
      <c r="J326" s="102">
        <v>20969</v>
      </c>
      <c r="K326" s="102">
        <v>4217</v>
      </c>
      <c r="L326" s="102">
        <v>0</v>
      </c>
      <c r="M326" s="102">
        <v>1188</v>
      </c>
      <c r="N326" s="103">
        <v>26374</v>
      </c>
      <c r="O326" s="104"/>
      <c r="P326" s="105">
        <f t="shared" si="8"/>
        <v>1003.36961376615</v>
      </c>
      <c r="Q326" s="105">
        <f t="shared" si="9"/>
        <v>6317.6863701194416</v>
      </c>
      <c r="S326" s="135"/>
      <c r="U326" s="136"/>
    </row>
    <row r="327" spans="1:21" ht="15" x14ac:dyDescent="0.25">
      <c r="A327" s="97">
        <v>445</v>
      </c>
      <c r="B327" s="98">
        <v>445348271</v>
      </c>
      <c r="C327" s="99" t="s">
        <v>517</v>
      </c>
      <c r="D327" s="98">
        <v>348</v>
      </c>
      <c r="E327" s="99" t="s">
        <v>381</v>
      </c>
      <c r="F327" s="98">
        <v>271</v>
      </c>
      <c r="G327" s="99" t="s">
        <v>304</v>
      </c>
      <c r="H327" s="100">
        <v>3</v>
      </c>
      <c r="I327" s="101"/>
      <c r="J327" s="102">
        <v>16422</v>
      </c>
      <c r="K327" s="102">
        <v>5018</v>
      </c>
      <c r="L327" s="102">
        <v>0</v>
      </c>
      <c r="M327" s="102">
        <v>1188</v>
      </c>
      <c r="N327" s="103">
        <v>22628</v>
      </c>
      <c r="O327" s="104"/>
      <c r="P327" s="105">
        <f t="shared" si="8"/>
        <v>1731.0534979993572</v>
      </c>
      <c r="Q327" s="105">
        <f t="shared" si="9"/>
        <v>5018.0297196892498</v>
      </c>
      <c r="S327" s="135"/>
      <c r="U327" s="136"/>
    </row>
    <row r="328" spans="1:21" ht="15" x14ac:dyDescent="0.25">
      <c r="A328" s="97">
        <v>445</v>
      </c>
      <c r="B328" s="98">
        <v>445348316</v>
      </c>
      <c r="C328" s="99" t="s">
        <v>517</v>
      </c>
      <c r="D328" s="98">
        <v>348</v>
      </c>
      <c r="E328" s="99" t="s">
        <v>381</v>
      </c>
      <c r="F328" s="98">
        <v>316</v>
      </c>
      <c r="G328" s="99" t="s">
        <v>349</v>
      </c>
      <c r="H328" s="100">
        <v>7.52</v>
      </c>
      <c r="I328" s="101"/>
      <c r="J328" s="102">
        <v>18833</v>
      </c>
      <c r="K328" s="102">
        <v>720</v>
      </c>
      <c r="L328" s="102">
        <v>0</v>
      </c>
      <c r="M328" s="102">
        <v>1188</v>
      </c>
      <c r="N328" s="103">
        <v>20741</v>
      </c>
      <c r="O328" s="104"/>
      <c r="P328" s="105">
        <f t="shared" si="8"/>
        <v>719.60935596486161</v>
      </c>
      <c r="Q328" s="105">
        <f t="shared" si="9"/>
        <v>2621.6143533066206</v>
      </c>
      <c r="S328" s="135"/>
      <c r="U328" s="136"/>
    </row>
    <row r="329" spans="1:21" ht="15" x14ac:dyDescent="0.25">
      <c r="A329" s="97">
        <v>445</v>
      </c>
      <c r="B329" s="98">
        <v>445348322</v>
      </c>
      <c r="C329" s="99" t="s">
        <v>517</v>
      </c>
      <c r="D329" s="98">
        <v>348</v>
      </c>
      <c r="E329" s="99" t="s">
        <v>381</v>
      </c>
      <c r="F329" s="98">
        <v>322</v>
      </c>
      <c r="G329" s="99" t="s">
        <v>355</v>
      </c>
      <c r="H329" s="100">
        <v>3.01</v>
      </c>
      <c r="I329" s="101"/>
      <c r="J329" s="102">
        <v>17955</v>
      </c>
      <c r="K329" s="102">
        <v>7141</v>
      </c>
      <c r="L329" s="102">
        <v>0</v>
      </c>
      <c r="M329" s="102">
        <v>1188</v>
      </c>
      <c r="N329" s="103">
        <v>26284</v>
      </c>
      <c r="O329" s="104"/>
      <c r="P329" s="105">
        <f t="shared" si="8"/>
        <v>7130.6345346578528</v>
      </c>
      <c r="Q329" s="105">
        <f t="shared" si="9"/>
        <v>10379.114958843358</v>
      </c>
      <c r="S329" s="135"/>
      <c r="U329" s="136"/>
    </row>
    <row r="330" spans="1:21" ht="15" x14ac:dyDescent="0.25">
      <c r="A330" s="97">
        <v>445</v>
      </c>
      <c r="B330" s="98">
        <v>445348348</v>
      </c>
      <c r="C330" s="99" t="s">
        <v>517</v>
      </c>
      <c r="D330" s="98">
        <v>348</v>
      </c>
      <c r="E330" s="99" t="s">
        <v>381</v>
      </c>
      <c r="F330" s="98">
        <v>348</v>
      </c>
      <c r="G330" s="99" t="s">
        <v>381</v>
      </c>
      <c r="H330" s="100">
        <v>1309.8500000000001</v>
      </c>
      <c r="I330" s="101"/>
      <c r="J330" s="102">
        <v>17366</v>
      </c>
      <c r="K330" s="102">
        <v>226</v>
      </c>
      <c r="L330" s="102">
        <v>1175.2116654578767</v>
      </c>
      <c r="M330" s="102">
        <v>1188</v>
      </c>
      <c r="N330" s="103">
        <v>19955.211665457879</v>
      </c>
      <c r="O330" s="104"/>
      <c r="P330" s="105">
        <f t="shared" ref="P330:P393" si="10">IF(VLOOKUP($F330,abvfndpcts,18)&lt;100,0,((VLOOKUP($F330,abvfndpcts,18)/100*$J330)-$J330))</f>
        <v>0</v>
      </c>
      <c r="Q330" s="105">
        <f t="shared" ref="Q330:Q393" si="11">IF(VLOOKUP($F330,abvfndpcts,19)&lt;100,0,((VLOOKUP($F330,abvfndpcts,19)/100*$J330)-$J330))</f>
        <v>340.04592602319462</v>
      </c>
      <c r="S330" s="135"/>
      <c r="U330" s="136"/>
    </row>
    <row r="331" spans="1:21" ht="15" x14ac:dyDescent="0.25">
      <c r="A331" s="97">
        <v>445</v>
      </c>
      <c r="B331" s="98">
        <v>445348620</v>
      </c>
      <c r="C331" s="99" t="s">
        <v>517</v>
      </c>
      <c r="D331" s="98">
        <v>348</v>
      </c>
      <c r="E331" s="99" t="s">
        <v>381</v>
      </c>
      <c r="F331" s="98">
        <v>620</v>
      </c>
      <c r="G331" s="99" t="s">
        <v>394</v>
      </c>
      <c r="H331" s="100">
        <v>2</v>
      </c>
      <c r="I331" s="101"/>
      <c r="J331" s="102">
        <v>10664</v>
      </c>
      <c r="K331" s="102">
        <v>7206</v>
      </c>
      <c r="L331" s="102">
        <v>0</v>
      </c>
      <c r="M331" s="102">
        <v>1188</v>
      </c>
      <c r="N331" s="103">
        <v>19058</v>
      </c>
      <c r="O331" s="104"/>
      <c r="P331" s="105">
        <f t="shared" si="10"/>
        <v>4284.526067802728</v>
      </c>
      <c r="Q331" s="105">
        <f t="shared" si="11"/>
        <v>7205.7467262238424</v>
      </c>
      <c r="S331" s="135"/>
      <c r="U331" s="136"/>
    </row>
    <row r="332" spans="1:21" ht="15" x14ac:dyDescent="0.25">
      <c r="A332" s="97">
        <v>445</v>
      </c>
      <c r="B332" s="98">
        <v>445348658</v>
      </c>
      <c r="C332" s="99" t="s">
        <v>517</v>
      </c>
      <c r="D332" s="98">
        <v>348</v>
      </c>
      <c r="E332" s="99" t="s">
        <v>381</v>
      </c>
      <c r="F332" s="98">
        <v>658</v>
      </c>
      <c r="G332" s="99" t="s">
        <v>403</v>
      </c>
      <c r="H332" s="100">
        <v>4</v>
      </c>
      <c r="I332" s="101"/>
      <c r="J332" s="102">
        <v>16221</v>
      </c>
      <c r="K332" s="102">
        <v>2657</v>
      </c>
      <c r="L332" s="102">
        <v>0</v>
      </c>
      <c r="M332" s="102">
        <v>1188</v>
      </c>
      <c r="N332" s="103">
        <v>20066</v>
      </c>
      <c r="O332" s="104"/>
      <c r="P332" s="105">
        <f t="shared" si="10"/>
        <v>1114.8005122599752</v>
      </c>
      <c r="Q332" s="105">
        <f t="shared" si="11"/>
        <v>3903.9551537867701</v>
      </c>
      <c r="S332" s="135"/>
      <c r="U332" s="136"/>
    </row>
    <row r="333" spans="1:21" ht="15" x14ac:dyDescent="0.25">
      <c r="A333" s="97">
        <v>445</v>
      </c>
      <c r="B333" s="98">
        <v>445348753</v>
      </c>
      <c r="C333" s="99" t="s">
        <v>517</v>
      </c>
      <c r="D333" s="98">
        <v>348</v>
      </c>
      <c r="E333" s="99" t="s">
        <v>381</v>
      </c>
      <c r="F333" s="98">
        <v>753</v>
      </c>
      <c r="G333" s="99" t="s">
        <v>432</v>
      </c>
      <c r="H333" s="100">
        <v>1</v>
      </c>
      <c r="I333" s="101"/>
      <c r="J333" s="102">
        <v>11546</v>
      </c>
      <c r="K333" s="102">
        <v>3058</v>
      </c>
      <c r="L333" s="102">
        <v>0</v>
      </c>
      <c r="M333" s="102">
        <v>1188</v>
      </c>
      <c r="N333" s="103">
        <v>15792</v>
      </c>
      <c r="O333" s="104"/>
      <c r="P333" s="105">
        <f t="shared" si="10"/>
        <v>2719.008807066346</v>
      </c>
      <c r="Q333" s="105">
        <f t="shared" si="11"/>
        <v>4769.0650735997551</v>
      </c>
      <c r="S333" s="135"/>
      <c r="U333" s="136"/>
    </row>
    <row r="334" spans="1:21" ht="15" x14ac:dyDescent="0.25">
      <c r="A334" s="97">
        <v>445</v>
      </c>
      <c r="B334" s="98">
        <v>445348767</v>
      </c>
      <c r="C334" s="99" t="s">
        <v>517</v>
      </c>
      <c r="D334" s="98">
        <v>348</v>
      </c>
      <c r="E334" s="99" t="s">
        <v>381</v>
      </c>
      <c r="F334" s="98">
        <v>767</v>
      </c>
      <c r="G334" s="99" t="s">
        <v>438</v>
      </c>
      <c r="H334" s="100">
        <v>1.96</v>
      </c>
      <c r="I334" s="101"/>
      <c r="J334" s="102">
        <v>16794</v>
      </c>
      <c r="K334" s="102">
        <v>1189</v>
      </c>
      <c r="L334" s="102">
        <v>0</v>
      </c>
      <c r="M334" s="102">
        <v>1188</v>
      </c>
      <c r="N334" s="103">
        <v>19171</v>
      </c>
      <c r="O334" s="104"/>
      <c r="P334" s="105">
        <f t="shared" si="10"/>
        <v>837.1319620092072</v>
      </c>
      <c r="Q334" s="105">
        <f t="shared" si="11"/>
        <v>4245.3515066019536</v>
      </c>
      <c r="S334" s="135"/>
      <c r="U334" s="136"/>
    </row>
    <row r="335" spans="1:21" ht="15" x14ac:dyDescent="0.25">
      <c r="A335" s="97">
        <v>445</v>
      </c>
      <c r="B335" s="98">
        <v>445348775</v>
      </c>
      <c r="C335" s="99" t="s">
        <v>517</v>
      </c>
      <c r="D335" s="98">
        <v>348</v>
      </c>
      <c r="E335" s="99" t="s">
        <v>381</v>
      </c>
      <c r="F335" s="98">
        <v>775</v>
      </c>
      <c r="G335" s="99" t="s">
        <v>442</v>
      </c>
      <c r="H335" s="100">
        <v>19.47</v>
      </c>
      <c r="I335" s="101"/>
      <c r="J335" s="102">
        <v>13178</v>
      </c>
      <c r="K335" s="102">
        <v>3425</v>
      </c>
      <c r="L335" s="102">
        <v>0</v>
      </c>
      <c r="M335" s="102">
        <v>1188</v>
      </c>
      <c r="N335" s="103">
        <v>17791</v>
      </c>
      <c r="O335" s="104"/>
      <c r="P335" s="105">
        <f t="shared" si="10"/>
        <v>1200.9478779935271</v>
      </c>
      <c r="Q335" s="105">
        <f t="shared" si="11"/>
        <v>3713.1185281446633</v>
      </c>
      <c r="S335" s="135"/>
      <c r="U335" s="136"/>
    </row>
    <row r="336" spans="1:21" ht="15" x14ac:dyDescent="0.25">
      <c r="A336" s="97">
        <v>446</v>
      </c>
      <c r="B336" s="98">
        <v>446099001</v>
      </c>
      <c r="C336" s="99" t="s">
        <v>518</v>
      </c>
      <c r="D336" s="98">
        <v>99</v>
      </c>
      <c r="E336" s="99" t="s">
        <v>132</v>
      </c>
      <c r="F336" s="98">
        <v>1</v>
      </c>
      <c r="G336" s="99" t="s">
        <v>34</v>
      </c>
      <c r="H336" s="100">
        <v>1</v>
      </c>
      <c r="I336" s="101"/>
      <c r="J336" s="102">
        <v>17355</v>
      </c>
      <c r="K336" s="102">
        <v>2303</v>
      </c>
      <c r="L336" s="102">
        <v>0</v>
      </c>
      <c r="M336" s="102">
        <v>1188</v>
      </c>
      <c r="N336" s="103">
        <v>20846</v>
      </c>
      <c r="O336" s="104"/>
      <c r="P336" s="105">
        <f t="shared" si="10"/>
        <v>1740.392371442591</v>
      </c>
      <c r="Q336" s="105">
        <f t="shared" si="11"/>
        <v>4915.8051722302589</v>
      </c>
      <c r="S336" s="135"/>
      <c r="U336" s="136"/>
    </row>
    <row r="337" spans="1:21" ht="15" x14ac:dyDescent="0.25">
      <c r="A337" s="97">
        <v>446</v>
      </c>
      <c r="B337" s="98">
        <v>446099016</v>
      </c>
      <c r="C337" s="99" t="s">
        <v>518</v>
      </c>
      <c r="D337" s="98">
        <v>99</v>
      </c>
      <c r="E337" s="99" t="s">
        <v>132</v>
      </c>
      <c r="F337" s="98">
        <v>16</v>
      </c>
      <c r="G337" s="99" t="s">
        <v>49</v>
      </c>
      <c r="H337" s="100">
        <v>160.96000000000004</v>
      </c>
      <c r="I337" s="101"/>
      <c r="J337" s="102">
        <v>14933</v>
      </c>
      <c r="K337" s="102">
        <v>342</v>
      </c>
      <c r="L337" s="102">
        <v>0</v>
      </c>
      <c r="M337" s="102">
        <v>1188</v>
      </c>
      <c r="N337" s="103">
        <v>16463</v>
      </c>
      <c r="O337" s="104"/>
      <c r="P337" s="105">
        <f t="shared" si="10"/>
        <v>24.938173849450322</v>
      </c>
      <c r="Q337" s="105">
        <f t="shared" si="11"/>
        <v>844.20007529758914</v>
      </c>
      <c r="S337" s="135"/>
      <c r="U337" s="136"/>
    </row>
    <row r="338" spans="1:21" ht="15" x14ac:dyDescent="0.25">
      <c r="A338" s="97">
        <v>446</v>
      </c>
      <c r="B338" s="98">
        <v>446099018</v>
      </c>
      <c r="C338" s="99" t="s">
        <v>518</v>
      </c>
      <c r="D338" s="98">
        <v>99</v>
      </c>
      <c r="E338" s="99" t="s">
        <v>132</v>
      </c>
      <c r="F338" s="98">
        <v>18</v>
      </c>
      <c r="G338" s="99" t="s">
        <v>51</v>
      </c>
      <c r="H338" s="100">
        <v>6</v>
      </c>
      <c r="I338" s="101"/>
      <c r="J338" s="102">
        <v>14595</v>
      </c>
      <c r="K338" s="102">
        <v>6960</v>
      </c>
      <c r="L338" s="102">
        <v>0</v>
      </c>
      <c r="M338" s="102">
        <v>1188</v>
      </c>
      <c r="N338" s="103">
        <v>22743</v>
      </c>
      <c r="O338" s="104"/>
      <c r="P338" s="105">
        <f t="shared" si="10"/>
        <v>4804.6697771731633</v>
      </c>
      <c r="Q338" s="105">
        <f t="shared" si="11"/>
        <v>13875.645424917111</v>
      </c>
      <c r="S338" s="135"/>
      <c r="U338" s="136"/>
    </row>
    <row r="339" spans="1:21" ht="15" x14ac:dyDescent="0.25">
      <c r="A339" s="97">
        <v>446</v>
      </c>
      <c r="B339" s="98">
        <v>446099025</v>
      </c>
      <c r="C339" s="99" t="s">
        <v>518</v>
      </c>
      <c r="D339" s="98">
        <v>99</v>
      </c>
      <c r="E339" s="99" t="s">
        <v>132</v>
      </c>
      <c r="F339" s="98">
        <v>25</v>
      </c>
      <c r="G339" s="99" t="s">
        <v>58</v>
      </c>
      <c r="H339" s="100">
        <v>3</v>
      </c>
      <c r="I339" s="101"/>
      <c r="J339" s="102">
        <v>12802</v>
      </c>
      <c r="K339" s="102">
        <v>5441</v>
      </c>
      <c r="L339" s="102">
        <v>0</v>
      </c>
      <c r="M339" s="102">
        <v>1188</v>
      </c>
      <c r="N339" s="103">
        <v>19431</v>
      </c>
      <c r="O339" s="104"/>
      <c r="P339" s="105">
        <f t="shared" si="10"/>
        <v>1856.4244123912449</v>
      </c>
      <c r="Q339" s="105">
        <f t="shared" si="11"/>
        <v>6226.9460363634207</v>
      </c>
      <c r="S339" s="135"/>
      <c r="U339" s="136"/>
    </row>
    <row r="340" spans="1:21" ht="15" x14ac:dyDescent="0.25">
      <c r="A340" s="97">
        <v>446</v>
      </c>
      <c r="B340" s="98">
        <v>446099044</v>
      </c>
      <c r="C340" s="99" t="s">
        <v>518</v>
      </c>
      <c r="D340" s="98">
        <v>99</v>
      </c>
      <c r="E340" s="99" t="s">
        <v>132</v>
      </c>
      <c r="F340" s="98">
        <v>44</v>
      </c>
      <c r="G340" s="99" t="s">
        <v>77</v>
      </c>
      <c r="H340" s="100">
        <v>741.32000000000016</v>
      </c>
      <c r="I340" s="101"/>
      <c r="J340" s="102">
        <v>17539</v>
      </c>
      <c r="K340" s="102">
        <v>0</v>
      </c>
      <c r="L340" s="102">
        <v>0</v>
      </c>
      <c r="M340" s="102">
        <v>1188</v>
      </c>
      <c r="N340" s="103">
        <v>18727</v>
      </c>
      <c r="O340" s="104"/>
      <c r="P340" s="105">
        <f t="shared" si="10"/>
        <v>0</v>
      </c>
      <c r="Q340" s="105">
        <f t="shared" si="11"/>
        <v>1155.2587140881842</v>
      </c>
      <c r="S340" s="135"/>
      <c r="U340" s="136"/>
    </row>
    <row r="341" spans="1:21" ht="15" x14ac:dyDescent="0.25">
      <c r="A341" s="97">
        <v>446</v>
      </c>
      <c r="B341" s="98">
        <v>446099050</v>
      </c>
      <c r="C341" s="99" t="s">
        <v>518</v>
      </c>
      <c r="D341" s="98">
        <v>99</v>
      </c>
      <c r="E341" s="99" t="s">
        <v>132</v>
      </c>
      <c r="F341" s="98">
        <v>50</v>
      </c>
      <c r="G341" s="99" t="s">
        <v>83</v>
      </c>
      <c r="H341" s="100">
        <v>10</v>
      </c>
      <c r="I341" s="101"/>
      <c r="J341" s="102">
        <v>15527</v>
      </c>
      <c r="K341" s="102">
        <v>6782</v>
      </c>
      <c r="L341" s="102">
        <v>0</v>
      </c>
      <c r="M341" s="102">
        <v>1188</v>
      </c>
      <c r="N341" s="103">
        <v>23497</v>
      </c>
      <c r="O341" s="104"/>
      <c r="P341" s="105">
        <f t="shared" si="10"/>
        <v>4697.8066980069852</v>
      </c>
      <c r="Q341" s="105">
        <f t="shared" si="11"/>
        <v>7314.870767631397</v>
      </c>
      <c r="S341" s="135"/>
      <c r="U341" s="136"/>
    </row>
    <row r="342" spans="1:21" ht="15" x14ac:dyDescent="0.25">
      <c r="A342" s="97">
        <v>446</v>
      </c>
      <c r="B342" s="98">
        <v>446099083</v>
      </c>
      <c r="C342" s="99" t="s">
        <v>518</v>
      </c>
      <c r="D342" s="98">
        <v>99</v>
      </c>
      <c r="E342" s="99" t="s">
        <v>132</v>
      </c>
      <c r="F342" s="98">
        <v>83</v>
      </c>
      <c r="G342" s="99" t="s">
        <v>116</v>
      </c>
      <c r="H342" s="100">
        <v>2</v>
      </c>
      <c r="I342" s="101"/>
      <c r="J342" s="102">
        <v>15247</v>
      </c>
      <c r="K342" s="102">
        <v>2237</v>
      </c>
      <c r="L342" s="102">
        <v>0</v>
      </c>
      <c r="M342" s="102">
        <v>1188</v>
      </c>
      <c r="N342" s="103">
        <v>18672</v>
      </c>
      <c r="O342" s="104"/>
      <c r="P342" s="105">
        <f t="shared" si="10"/>
        <v>541.68772465523398</v>
      </c>
      <c r="Q342" s="105">
        <f t="shared" si="11"/>
        <v>2913.9401244150649</v>
      </c>
      <c r="S342" s="135"/>
      <c r="U342" s="136"/>
    </row>
    <row r="343" spans="1:21" ht="15" x14ac:dyDescent="0.25">
      <c r="A343" s="97">
        <v>446</v>
      </c>
      <c r="B343" s="98">
        <v>446099088</v>
      </c>
      <c r="C343" s="99" t="s">
        <v>518</v>
      </c>
      <c r="D343" s="98">
        <v>99</v>
      </c>
      <c r="E343" s="99" t="s">
        <v>132</v>
      </c>
      <c r="F343" s="98">
        <v>88</v>
      </c>
      <c r="G343" s="99" t="s">
        <v>121</v>
      </c>
      <c r="H343" s="100">
        <v>14</v>
      </c>
      <c r="I343" s="101"/>
      <c r="J343" s="102">
        <v>14881</v>
      </c>
      <c r="K343" s="102">
        <v>4170</v>
      </c>
      <c r="L343" s="102">
        <v>0</v>
      </c>
      <c r="M343" s="102">
        <v>1188</v>
      </c>
      <c r="N343" s="103">
        <v>20239</v>
      </c>
      <c r="O343" s="104"/>
      <c r="P343" s="105">
        <f t="shared" si="10"/>
        <v>2791.8472373085278</v>
      </c>
      <c r="Q343" s="105">
        <f t="shared" si="11"/>
        <v>5036.6087166106881</v>
      </c>
      <c r="S343" s="135"/>
      <c r="U343" s="136"/>
    </row>
    <row r="344" spans="1:21" ht="15" x14ac:dyDescent="0.25">
      <c r="A344" s="97">
        <v>446</v>
      </c>
      <c r="B344" s="98">
        <v>446099095</v>
      </c>
      <c r="C344" s="99" t="s">
        <v>518</v>
      </c>
      <c r="D344" s="98">
        <v>99</v>
      </c>
      <c r="E344" s="99" t="s">
        <v>132</v>
      </c>
      <c r="F344" s="98">
        <v>95</v>
      </c>
      <c r="G344" s="99" t="s">
        <v>128</v>
      </c>
      <c r="H344" s="100">
        <v>4.18</v>
      </c>
      <c r="I344" s="101"/>
      <c r="J344" s="102">
        <v>17861</v>
      </c>
      <c r="K344" s="102">
        <v>257</v>
      </c>
      <c r="L344" s="102">
        <v>0</v>
      </c>
      <c r="M344" s="102">
        <v>1188</v>
      </c>
      <c r="N344" s="103">
        <v>19306</v>
      </c>
      <c r="O344" s="104"/>
      <c r="P344" s="105">
        <f t="shared" si="10"/>
        <v>0</v>
      </c>
      <c r="Q344" s="105">
        <f t="shared" si="11"/>
        <v>256.98064606119078</v>
      </c>
      <c r="S344" s="135"/>
      <c r="U344" s="136"/>
    </row>
    <row r="345" spans="1:21" ht="15" x14ac:dyDescent="0.25">
      <c r="A345" s="97">
        <v>446</v>
      </c>
      <c r="B345" s="98">
        <v>446099099</v>
      </c>
      <c r="C345" s="99" t="s">
        <v>518</v>
      </c>
      <c r="D345" s="98">
        <v>99</v>
      </c>
      <c r="E345" s="99" t="s">
        <v>132</v>
      </c>
      <c r="F345" s="98">
        <v>99</v>
      </c>
      <c r="G345" s="99" t="s">
        <v>132</v>
      </c>
      <c r="H345" s="100">
        <v>85.64</v>
      </c>
      <c r="I345" s="101"/>
      <c r="J345" s="102">
        <v>14592</v>
      </c>
      <c r="K345" s="102">
        <v>6460</v>
      </c>
      <c r="L345" s="102">
        <v>0</v>
      </c>
      <c r="M345" s="102">
        <v>1188</v>
      </c>
      <c r="N345" s="103">
        <v>22240</v>
      </c>
      <c r="O345" s="104"/>
      <c r="P345" s="105">
        <f t="shared" si="10"/>
        <v>4964.2144031860371</v>
      </c>
      <c r="Q345" s="105">
        <f t="shared" si="11"/>
        <v>8421.8589731303764</v>
      </c>
      <c r="S345" s="135"/>
      <c r="U345" s="136"/>
    </row>
    <row r="346" spans="1:21" ht="15" x14ac:dyDescent="0.25">
      <c r="A346" s="97">
        <v>446</v>
      </c>
      <c r="B346" s="98">
        <v>446099101</v>
      </c>
      <c r="C346" s="99" t="s">
        <v>518</v>
      </c>
      <c r="D346" s="98">
        <v>99</v>
      </c>
      <c r="E346" s="99" t="s">
        <v>132</v>
      </c>
      <c r="F346" s="98">
        <v>101</v>
      </c>
      <c r="G346" s="99" t="s">
        <v>134</v>
      </c>
      <c r="H346" s="100">
        <v>3</v>
      </c>
      <c r="I346" s="101"/>
      <c r="J346" s="102">
        <v>16563</v>
      </c>
      <c r="K346" s="102">
        <v>7097</v>
      </c>
      <c r="L346" s="102">
        <v>0</v>
      </c>
      <c r="M346" s="102">
        <v>1188</v>
      </c>
      <c r="N346" s="103">
        <v>24848</v>
      </c>
      <c r="O346" s="104"/>
      <c r="P346" s="105">
        <f t="shared" si="10"/>
        <v>1382.8598632108296</v>
      </c>
      <c r="Q346" s="105">
        <f t="shared" si="11"/>
        <v>7097.4543124211814</v>
      </c>
      <c r="S346" s="135"/>
      <c r="U346" s="136"/>
    </row>
    <row r="347" spans="1:21" ht="15" x14ac:dyDescent="0.25">
      <c r="A347" s="97">
        <v>446</v>
      </c>
      <c r="B347" s="98">
        <v>446099133</v>
      </c>
      <c r="C347" s="99" t="s">
        <v>518</v>
      </c>
      <c r="D347" s="98">
        <v>99</v>
      </c>
      <c r="E347" s="99" t="s">
        <v>132</v>
      </c>
      <c r="F347" s="98">
        <v>133</v>
      </c>
      <c r="G347" s="99" t="s">
        <v>166</v>
      </c>
      <c r="H347" s="100">
        <v>7</v>
      </c>
      <c r="I347" s="101"/>
      <c r="J347" s="102">
        <v>17443</v>
      </c>
      <c r="K347" s="102">
        <v>294</v>
      </c>
      <c r="L347" s="102">
        <v>0</v>
      </c>
      <c r="M347" s="102">
        <v>1188</v>
      </c>
      <c r="N347" s="103">
        <v>18925</v>
      </c>
      <c r="O347" s="104"/>
      <c r="P347" s="105">
        <f t="shared" si="10"/>
        <v>293.84362421634432</v>
      </c>
      <c r="Q347" s="105">
        <f t="shared" si="11"/>
        <v>5466.7263575689976</v>
      </c>
      <c r="S347" s="135"/>
      <c r="U347" s="136"/>
    </row>
    <row r="348" spans="1:21" ht="15" x14ac:dyDescent="0.25">
      <c r="A348" s="97">
        <v>446</v>
      </c>
      <c r="B348" s="98">
        <v>446099136</v>
      </c>
      <c r="C348" s="99" t="s">
        <v>518</v>
      </c>
      <c r="D348" s="98">
        <v>99</v>
      </c>
      <c r="E348" s="99" t="s">
        <v>132</v>
      </c>
      <c r="F348" s="98">
        <v>136</v>
      </c>
      <c r="G348" s="99" t="s">
        <v>169</v>
      </c>
      <c r="H348" s="100">
        <v>1</v>
      </c>
      <c r="I348" s="101"/>
      <c r="J348" s="102">
        <v>17973</v>
      </c>
      <c r="K348" s="102">
        <v>6583</v>
      </c>
      <c r="L348" s="102">
        <v>0</v>
      </c>
      <c r="M348" s="102">
        <v>1188</v>
      </c>
      <c r="N348" s="103">
        <v>25744</v>
      </c>
      <c r="O348" s="104"/>
      <c r="P348" s="105">
        <f t="shared" si="10"/>
        <v>5141.7722924278969</v>
      </c>
      <c r="Q348" s="105">
        <f t="shared" si="11"/>
        <v>6982.3597441718812</v>
      </c>
      <c r="S348" s="135"/>
      <c r="U348" s="136"/>
    </row>
    <row r="349" spans="1:21" ht="15" x14ac:dyDescent="0.25">
      <c r="A349" s="97">
        <v>446</v>
      </c>
      <c r="B349" s="98">
        <v>446099139</v>
      </c>
      <c r="C349" s="99" t="s">
        <v>518</v>
      </c>
      <c r="D349" s="98">
        <v>99</v>
      </c>
      <c r="E349" s="99" t="s">
        <v>132</v>
      </c>
      <c r="F349" s="98">
        <v>139</v>
      </c>
      <c r="G349" s="99" t="s">
        <v>172</v>
      </c>
      <c r="H349" s="100">
        <v>0.78</v>
      </c>
      <c r="I349" s="101"/>
      <c r="J349" s="102">
        <v>12646</v>
      </c>
      <c r="K349" s="102">
        <v>3984</v>
      </c>
      <c r="L349" s="102">
        <v>0</v>
      </c>
      <c r="M349" s="102">
        <v>1188</v>
      </c>
      <c r="N349" s="103">
        <v>17818</v>
      </c>
      <c r="O349" s="104"/>
      <c r="P349" s="105">
        <f t="shared" si="10"/>
        <v>3291.4264749868507</v>
      </c>
      <c r="Q349" s="105">
        <f t="shared" si="11"/>
        <v>5044.4139563178724</v>
      </c>
      <c r="S349" s="135"/>
      <c r="U349" s="136"/>
    </row>
    <row r="350" spans="1:21" ht="15" x14ac:dyDescent="0.25">
      <c r="A350" s="97">
        <v>446</v>
      </c>
      <c r="B350" s="98">
        <v>446099167</v>
      </c>
      <c r="C350" s="99" t="s">
        <v>518</v>
      </c>
      <c r="D350" s="98">
        <v>99</v>
      </c>
      <c r="E350" s="99" t="s">
        <v>132</v>
      </c>
      <c r="F350" s="98">
        <v>167</v>
      </c>
      <c r="G350" s="99" t="s">
        <v>200</v>
      </c>
      <c r="H350" s="100">
        <v>37.699999999999996</v>
      </c>
      <c r="I350" s="101"/>
      <c r="J350" s="102">
        <v>14711</v>
      </c>
      <c r="K350" s="102">
        <v>7558</v>
      </c>
      <c r="L350" s="102">
        <v>0</v>
      </c>
      <c r="M350" s="102">
        <v>1188</v>
      </c>
      <c r="N350" s="103">
        <v>23457</v>
      </c>
      <c r="O350" s="104"/>
      <c r="P350" s="105">
        <f t="shared" si="10"/>
        <v>1759.4773136876611</v>
      </c>
      <c r="Q350" s="105">
        <f t="shared" si="11"/>
        <v>7575.8068463506133</v>
      </c>
      <c r="S350" s="135"/>
      <c r="U350" s="136"/>
    </row>
    <row r="351" spans="1:21" ht="15" x14ac:dyDescent="0.25">
      <c r="A351" s="97">
        <v>446</v>
      </c>
      <c r="B351" s="98">
        <v>446099182</v>
      </c>
      <c r="C351" s="99" t="s">
        <v>518</v>
      </c>
      <c r="D351" s="98">
        <v>99</v>
      </c>
      <c r="E351" s="99" t="s">
        <v>132</v>
      </c>
      <c r="F351" s="98">
        <v>182</v>
      </c>
      <c r="G351" s="99" t="s">
        <v>215</v>
      </c>
      <c r="H351" s="100">
        <v>2.76</v>
      </c>
      <c r="I351" s="101"/>
      <c r="J351" s="102">
        <v>14879</v>
      </c>
      <c r="K351" s="102">
        <v>2729</v>
      </c>
      <c r="L351" s="102">
        <v>0</v>
      </c>
      <c r="M351" s="102">
        <v>1188</v>
      </c>
      <c r="N351" s="103">
        <v>18796</v>
      </c>
      <c r="O351" s="104"/>
      <c r="P351" s="105">
        <f t="shared" si="10"/>
        <v>1323.6176612384697</v>
      </c>
      <c r="Q351" s="105">
        <f t="shared" si="11"/>
        <v>4560.5926790988924</v>
      </c>
      <c r="S351" s="135"/>
      <c r="U351" s="136"/>
    </row>
    <row r="352" spans="1:21" ht="15" x14ac:dyDescent="0.25">
      <c r="A352" s="97">
        <v>446</v>
      </c>
      <c r="B352" s="98">
        <v>446099187</v>
      </c>
      <c r="C352" s="99" t="s">
        <v>518</v>
      </c>
      <c r="D352" s="98">
        <v>99</v>
      </c>
      <c r="E352" s="99" t="s">
        <v>132</v>
      </c>
      <c r="F352" s="98">
        <v>187</v>
      </c>
      <c r="G352" s="99" t="s">
        <v>220</v>
      </c>
      <c r="H352" s="100">
        <v>0.12</v>
      </c>
      <c r="I352" s="101"/>
      <c r="J352" s="102">
        <v>13259</v>
      </c>
      <c r="K352" s="102">
        <v>7780</v>
      </c>
      <c r="L352" s="102">
        <v>0</v>
      </c>
      <c r="M352" s="102">
        <v>1188</v>
      </c>
      <c r="N352" s="103">
        <v>22227</v>
      </c>
      <c r="O352" s="104"/>
      <c r="P352" s="105">
        <f t="shared" si="10"/>
        <v>2563.2651383721932</v>
      </c>
      <c r="Q352" s="105">
        <f t="shared" si="11"/>
        <v>8979.0002627552276</v>
      </c>
      <c r="S352" s="135"/>
      <c r="U352" s="136"/>
    </row>
    <row r="353" spans="1:21" ht="15" x14ac:dyDescent="0.25">
      <c r="A353" s="97">
        <v>446</v>
      </c>
      <c r="B353" s="98">
        <v>446099208</v>
      </c>
      <c r="C353" s="99" t="s">
        <v>518</v>
      </c>
      <c r="D353" s="98">
        <v>99</v>
      </c>
      <c r="E353" s="99" t="s">
        <v>132</v>
      </c>
      <c r="F353" s="98">
        <v>208</v>
      </c>
      <c r="G353" s="99" t="s">
        <v>241</v>
      </c>
      <c r="H353" s="100">
        <v>2.39</v>
      </c>
      <c r="I353" s="101"/>
      <c r="J353" s="102">
        <v>14508</v>
      </c>
      <c r="K353" s="102">
        <v>6692</v>
      </c>
      <c r="L353" s="102">
        <v>0</v>
      </c>
      <c r="M353" s="102">
        <v>1188</v>
      </c>
      <c r="N353" s="103">
        <v>22388</v>
      </c>
      <c r="O353" s="104"/>
      <c r="P353" s="105">
        <f t="shared" si="10"/>
        <v>6380.7288794509877</v>
      </c>
      <c r="Q353" s="105">
        <f t="shared" si="11"/>
        <v>9913.6385802086152</v>
      </c>
      <c r="S353" s="135"/>
      <c r="U353" s="136"/>
    </row>
    <row r="354" spans="1:21" ht="15" x14ac:dyDescent="0.25">
      <c r="A354" s="97">
        <v>446</v>
      </c>
      <c r="B354" s="98">
        <v>446099212</v>
      </c>
      <c r="C354" s="99" t="s">
        <v>518</v>
      </c>
      <c r="D354" s="98">
        <v>99</v>
      </c>
      <c r="E354" s="99" t="s">
        <v>132</v>
      </c>
      <c r="F354" s="98">
        <v>212</v>
      </c>
      <c r="G354" s="99" t="s">
        <v>245</v>
      </c>
      <c r="H354" s="100">
        <v>48.11</v>
      </c>
      <c r="I354" s="101"/>
      <c r="J354" s="102">
        <v>13788</v>
      </c>
      <c r="K354" s="102">
        <v>2595</v>
      </c>
      <c r="L354" s="102">
        <v>0</v>
      </c>
      <c r="M354" s="102">
        <v>1188</v>
      </c>
      <c r="N354" s="103">
        <v>17571</v>
      </c>
      <c r="O354" s="104"/>
      <c r="P354" s="105">
        <f t="shared" si="10"/>
        <v>1071.6076685993703</v>
      </c>
      <c r="Q354" s="105">
        <f t="shared" si="11"/>
        <v>3517.8753622384465</v>
      </c>
      <c r="S354" s="135"/>
      <c r="U354" s="136"/>
    </row>
    <row r="355" spans="1:21" ht="15" x14ac:dyDescent="0.25">
      <c r="A355" s="97">
        <v>446</v>
      </c>
      <c r="B355" s="98">
        <v>446099218</v>
      </c>
      <c r="C355" s="99" t="s">
        <v>518</v>
      </c>
      <c r="D355" s="98">
        <v>99</v>
      </c>
      <c r="E355" s="99" t="s">
        <v>132</v>
      </c>
      <c r="F355" s="98">
        <v>218</v>
      </c>
      <c r="G355" s="99" t="s">
        <v>251</v>
      </c>
      <c r="H355" s="100">
        <v>44.82</v>
      </c>
      <c r="I355" s="101"/>
      <c r="J355" s="102">
        <v>13492</v>
      </c>
      <c r="K355" s="102">
        <v>5501</v>
      </c>
      <c r="L355" s="102">
        <v>0</v>
      </c>
      <c r="M355" s="102">
        <v>1188</v>
      </c>
      <c r="N355" s="103">
        <v>20181</v>
      </c>
      <c r="O355" s="104"/>
      <c r="P355" s="105">
        <f t="shared" si="10"/>
        <v>2371.134462650467</v>
      </c>
      <c r="Q355" s="105">
        <f t="shared" si="11"/>
        <v>5861.1804527221975</v>
      </c>
      <c r="S355" s="135"/>
      <c r="U355" s="136"/>
    </row>
    <row r="356" spans="1:21" ht="15" x14ac:dyDescent="0.25">
      <c r="A356" s="97">
        <v>446</v>
      </c>
      <c r="B356" s="98">
        <v>446099220</v>
      </c>
      <c r="C356" s="99" t="s">
        <v>518</v>
      </c>
      <c r="D356" s="98">
        <v>99</v>
      </c>
      <c r="E356" s="99" t="s">
        <v>132</v>
      </c>
      <c r="F356" s="98">
        <v>220</v>
      </c>
      <c r="G356" s="99" t="s">
        <v>253</v>
      </c>
      <c r="H356" s="100">
        <v>35.979999999999997</v>
      </c>
      <c r="I356" s="101"/>
      <c r="J356" s="102">
        <v>15858</v>
      </c>
      <c r="K356" s="102">
        <v>5603</v>
      </c>
      <c r="L356" s="102">
        <v>0</v>
      </c>
      <c r="M356" s="102">
        <v>1188</v>
      </c>
      <c r="N356" s="103">
        <v>22649</v>
      </c>
      <c r="O356" s="104"/>
      <c r="P356" s="105">
        <f t="shared" si="10"/>
        <v>3637.180161121094</v>
      </c>
      <c r="Q356" s="105">
        <f t="shared" si="11"/>
        <v>7198.1088838431424</v>
      </c>
      <c r="S356" s="135"/>
      <c r="U356" s="136"/>
    </row>
    <row r="357" spans="1:21" ht="15" x14ac:dyDescent="0.25">
      <c r="A357" s="97">
        <v>446</v>
      </c>
      <c r="B357" s="98">
        <v>446099238</v>
      </c>
      <c r="C357" s="99" t="s">
        <v>518</v>
      </c>
      <c r="D357" s="98">
        <v>99</v>
      </c>
      <c r="E357" s="99" t="s">
        <v>132</v>
      </c>
      <c r="F357" s="98">
        <v>238</v>
      </c>
      <c r="G357" s="99" t="s">
        <v>271</v>
      </c>
      <c r="H357" s="100">
        <v>13.16</v>
      </c>
      <c r="I357" s="101"/>
      <c r="J357" s="102">
        <v>12724</v>
      </c>
      <c r="K357" s="102">
        <v>5613</v>
      </c>
      <c r="L357" s="102">
        <v>0</v>
      </c>
      <c r="M357" s="102">
        <v>1188</v>
      </c>
      <c r="N357" s="103">
        <v>19525</v>
      </c>
      <c r="O357" s="104"/>
      <c r="P357" s="105">
        <f t="shared" si="10"/>
        <v>3600.3713551172004</v>
      </c>
      <c r="Q357" s="105">
        <f t="shared" si="11"/>
        <v>8563.5695403109967</v>
      </c>
      <c r="S357" s="135"/>
      <c r="U357" s="136"/>
    </row>
    <row r="358" spans="1:21" ht="15" x14ac:dyDescent="0.25">
      <c r="A358" s="97">
        <v>446</v>
      </c>
      <c r="B358" s="98">
        <v>446099244</v>
      </c>
      <c r="C358" s="99" t="s">
        <v>518</v>
      </c>
      <c r="D358" s="98">
        <v>99</v>
      </c>
      <c r="E358" s="99" t="s">
        <v>132</v>
      </c>
      <c r="F358" s="98">
        <v>244</v>
      </c>
      <c r="G358" s="99" t="s">
        <v>277</v>
      </c>
      <c r="H358" s="100">
        <v>13</v>
      </c>
      <c r="I358" s="101"/>
      <c r="J358" s="102">
        <v>14768</v>
      </c>
      <c r="K358" s="102">
        <v>3570</v>
      </c>
      <c r="L358" s="102">
        <v>0</v>
      </c>
      <c r="M358" s="102">
        <v>1188</v>
      </c>
      <c r="N358" s="103">
        <v>19526</v>
      </c>
      <c r="O358" s="104"/>
      <c r="P358" s="105">
        <f t="shared" si="10"/>
        <v>3569.9466320627289</v>
      </c>
      <c r="Q358" s="105">
        <f t="shared" si="11"/>
        <v>5983.8371400689975</v>
      </c>
      <c r="S358" s="135"/>
      <c r="U358" s="136"/>
    </row>
    <row r="359" spans="1:21" ht="15" x14ac:dyDescent="0.25">
      <c r="A359" s="97">
        <v>446</v>
      </c>
      <c r="B359" s="98">
        <v>446099265</v>
      </c>
      <c r="C359" s="99" t="s">
        <v>518</v>
      </c>
      <c r="D359" s="98">
        <v>99</v>
      </c>
      <c r="E359" s="99" t="s">
        <v>132</v>
      </c>
      <c r="F359" s="98">
        <v>265</v>
      </c>
      <c r="G359" s="99" t="s">
        <v>298</v>
      </c>
      <c r="H359" s="100">
        <v>1</v>
      </c>
      <c r="I359" s="101"/>
      <c r="J359" s="102">
        <v>11536</v>
      </c>
      <c r="K359" s="102">
        <v>4213</v>
      </c>
      <c r="L359" s="102">
        <v>0</v>
      </c>
      <c r="M359" s="102">
        <v>1188</v>
      </c>
      <c r="N359" s="103">
        <v>16937</v>
      </c>
      <c r="O359" s="104"/>
      <c r="P359" s="105">
        <f t="shared" si="10"/>
        <v>3379.0414148349246</v>
      </c>
      <c r="Q359" s="105">
        <f t="shared" si="11"/>
        <v>6392.3748307732276</v>
      </c>
      <c r="S359" s="135"/>
      <c r="U359" s="136"/>
    </row>
    <row r="360" spans="1:21" ht="15" x14ac:dyDescent="0.25">
      <c r="A360" s="97">
        <v>446</v>
      </c>
      <c r="B360" s="98">
        <v>446099266</v>
      </c>
      <c r="C360" s="99" t="s">
        <v>518</v>
      </c>
      <c r="D360" s="98">
        <v>99</v>
      </c>
      <c r="E360" s="99" t="s">
        <v>132</v>
      </c>
      <c r="F360" s="98">
        <v>266</v>
      </c>
      <c r="G360" s="99" t="s">
        <v>299</v>
      </c>
      <c r="H360" s="100">
        <v>5.26</v>
      </c>
      <c r="I360" s="101"/>
      <c r="J360" s="102">
        <v>16087</v>
      </c>
      <c r="K360" s="102">
        <v>8250</v>
      </c>
      <c r="L360" s="102">
        <v>0</v>
      </c>
      <c r="M360" s="102">
        <v>1188</v>
      </c>
      <c r="N360" s="103">
        <v>25525</v>
      </c>
      <c r="O360" s="104"/>
      <c r="P360" s="105">
        <f t="shared" si="10"/>
        <v>5996.340641685536</v>
      </c>
      <c r="Q360" s="105">
        <f t="shared" si="11"/>
        <v>8509.5646019911765</v>
      </c>
      <c r="S360" s="135"/>
      <c r="U360" s="136"/>
    </row>
    <row r="361" spans="1:21" ht="15" x14ac:dyDescent="0.25">
      <c r="A361" s="97">
        <v>446</v>
      </c>
      <c r="B361" s="98">
        <v>446099285</v>
      </c>
      <c r="C361" s="99" t="s">
        <v>518</v>
      </c>
      <c r="D361" s="98">
        <v>99</v>
      </c>
      <c r="E361" s="99" t="s">
        <v>132</v>
      </c>
      <c r="F361" s="98">
        <v>285</v>
      </c>
      <c r="G361" s="99" t="s">
        <v>318</v>
      </c>
      <c r="H361" s="100">
        <v>73.63</v>
      </c>
      <c r="I361" s="101"/>
      <c r="J361" s="102">
        <v>14671</v>
      </c>
      <c r="K361" s="102">
        <v>2917</v>
      </c>
      <c r="L361" s="102">
        <v>0</v>
      </c>
      <c r="M361" s="102">
        <v>1188</v>
      </c>
      <c r="N361" s="103">
        <v>18776</v>
      </c>
      <c r="O361" s="104"/>
      <c r="P361" s="105">
        <f t="shared" si="10"/>
        <v>2447.1297772426733</v>
      </c>
      <c r="Q361" s="105">
        <f t="shared" si="11"/>
        <v>4493.331782266916</v>
      </c>
      <c r="S361" s="135"/>
      <c r="U361" s="136"/>
    </row>
    <row r="362" spans="1:21" ht="15" x14ac:dyDescent="0.25">
      <c r="A362" s="97">
        <v>446</v>
      </c>
      <c r="B362" s="98">
        <v>446099293</v>
      </c>
      <c r="C362" s="99" t="s">
        <v>518</v>
      </c>
      <c r="D362" s="98">
        <v>99</v>
      </c>
      <c r="E362" s="99" t="s">
        <v>132</v>
      </c>
      <c r="F362" s="98">
        <v>293</v>
      </c>
      <c r="G362" s="99" t="s">
        <v>326</v>
      </c>
      <c r="H362" s="100">
        <v>81.58</v>
      </c>
      <c r="I362" s="101"/>
      <c r="J362" s="102">
        <v>17584</v>
      </c>
      <c r="K362" s="102">
        <v>277</v>
      </c>
      <c r="L362" s="102">
        <v>0</v>
      </c>
      <c r="M362" s="102">
        <v>1188</v>
      </c>
      <c r="N362" s="103">
        <v>19049</v>
      </c>
      <c r="O362" s="104"/>
      <c r="P362" s="105">
        <f t="shared" si="10"/>
        <v>0</v>
      </c>
      <c r="Q362" s="105">
        <f t="shared" si="11"/>
        <v>1510.0349889179161</v>
      </c>
      <c r="S362" s="135"/>
      <c r="U362" s="136"/>
    </row>
    <row r="363" spans="1:21" ht="15" x14ac:dyDescent="0.25">
      <c r="A363" s="97">
        <v>446</v>
      </c>
      <c r="B363" s="98">
        <v>446099307</v>
      </c>
      <c r="C363" s="99" t="s">
        <v>518</v>
      </c>
      <c r="D363" s="98">
        <v>99</v>
      </c>
      <c r="E363" s="99" t="s">
        <v>132</v>
      </c>
      <c r="F363" s="98">
        <v>307</v>
      </c>
      <c r="G363" s="99" t="s">
        <v>340</v>
      </c>
      <c r="H363" s="100">
        <v>9</v>
      </c>
      <c r="I363" s="101"/>
      <c r="J363" s="102">
        <v>15670</v>
      </c>
      <c r="K363" s="102">
        <v>6021</v>
      </c>
      <c r="L363" s="102">
        <v>0</v>
      </c>
      <c r="M363" s="102">
        <v>1188</v>
      </c>
      <c r="N363" s="103">
        <v>22879</v>
      </c>
      <c r="O363" s="104"/>
      <c r="P363" s="105">
        <f t="shared" si="10"/>
        <v>3683.1797509264034</v>
      </c>
      <c r="Q363" s="105">
        <f t="shared" si="11"/>
        <v>7074.3235203092845</v>
      </c>
      <c r="S363" s="135"/>
      <c r="U363" s="136"/>
    </row>
    <row r="364" spans="1:21" ht="15" x14ac:dyDescent="0.25">
      <c r="A364" s="97">
        <v>446</v>
      </c>
      <c r="B364" s="98">
        <v>446099323</v>
      </c>
      <c r="C364" s="99" t="s">
        <v>518</v>
      </c>
      <c r="D364" s="98">
        <v>99</v>
      </c>
      <c r="E364" s="99" t="s">
        <v>132</v>
      </c>
      <c r="F364" s="98">
        <v>323</v>
      </c>
      <c r="G364" s="99" t="s">
        <v>356</v>
      </c>
      <c r="H364" s="100">
        <v>5</v>
      </c>
      <c r="I364" s="101"/>
      <c r="J364" s="102">
        <v>11996</v>
      </c>
      <c r="K364" s="102">
        <v>3390</v>
      </c>
      <c r="L364" s="102">
        <v>0</v>
      </c>
      <c r="M364" s="102">
        <v>1188</v>
      </c>
      <c r="N364" s="103">
        <v>16574</v>
      </c>
      <c r="O364" s="104"/>
      <c r="P364" s="105">
        <f t="shared" si="10"/>
        <v>2271.2757979328417</v>
      </c>
      <c r="Q364" s="105">
        <f t="shared" si="11"/>
        <v>4551.7855204847183</v>
      </c>
      <c r="S364" s="135"/>
      <c r="U364" s="136"/>
    </row>
    <row r="365" spans="1:21" ht="15" x14ac:dyDescent="0.25">
      <c r="A365" s="97">
        <v>446</v>
      </c>
      <c r="B365" s="98">
        <v>446099350</v>
      </c>
      <c r="C365" s="99" t="s">
        <v>518</v>
      </c>
      <c r="D365" s="98">
        <v>99</v>
      </c>
      <c r="E365" s="99" t="s">
        <v>132</v>
      </c>
      <c r="F365" s="98">
        <v>350</v>
      </c>
      <c r="G365" s="99" t="s">
        <v>383</v>
      </c>
      <c r="H365" s="100">
        <v>4</v>
      </c>
      <c r="I365" s="101"/>
      <c r="J365" s="102">
        <v>12685</v>
      </c>
      <c r="K365" s="102">
        <v>6210</v>
      </c>
      <c r="L365" s="102">
        <v>0</v>
      </c>
      <c r="M365" s="102">
        <v>1188</v>
      </c>
      <c r="N365" s="103">
        <v>20083</v>
      </c>
      <c r="O365" s="104"/>
      <c r="P365" s="105">
        <f t="shared" si="10"/>
        <v>3630.2571613459695</v>
      </c>
      <c r="Q365" s="105">
        <f t="shared" si="11"/>
        <v>10821.864442735914</v>
      </c>
      <c r="S365" s="135"/>
      <c r="U365" s="136"/>
    </row>
    <row r="366" spans="1:21" ht="15" x14ac:dyDescent="0.25">
      <c r="A366" s="97">
        <v>446</v>
      </c>
      <c r="B366" s="98">
        <v>446099625</v>
      </c>
      <c r="C366" s="99" t="s">
        <v>518</v>
      </c>
      <c r="D366" s="98">
        <v>99</v>
      </c>
      <c r="E366" s="99" t="s">
        <v>132</v>
      </c>
      <c r="F366" s="98">
        <v>625</v>
      </c>
      <c r="G366" s="99" t="s">
        <v>396</v>
      </c>
      <c r="H366" s="100">
        <v>12.2</v>
      </c>
      <c r="I366" s="101"/>
      <c r="J366" s="102">
        <v>16013</v>
      </c>
      <c r="K366" s="102">
        <v>793</v>
      </c>
      <c r="L366" s="102">
        <v>0</v>
      </c>
      <c r="M366" s="102">
        <v>1188</v>
      </c>
      <c r="N366" s="103">
        <v>17994</v>
      </c>
      <c r="O366" s="104"/>
      <c r="P366" s="105">
        <f t="shared" si="10"/>
        <v>792.94997548187166</v>
      </c>
      <c r="Q366" s="105">
        <f t="shared" si="11"/>
        <v>3022.8861510820279</v>
      </c>
      <c r="S366" s="135"/>
      <c r="U366" s="136"/>
    </row>
    <row r="367" spans="1:21" ht="15" x14ac:dyDescent="0.25">
      <c r="A367" s="97">
        <v>446</v>
      </c>
      <c r="B367" s="98">
        <v>446099650</v>
      </c>
      <c r="C367" s="99" t="s">
        <v>518</v>
      </c>
      <c r="D367" s="98">
        <v>99</v>
      </c>
      <c r="E367" s="99" t="s">
        <v>132</v>
      </c>
      <c r="F367" s="98">
        <v>650</v>
      </c>
      <c r="G367" s="99" t="s">
        <v>401</v>
      </c>
      <c r="H367" s="100">
        <v>0.22</v>
      </c>
      <c r="I367" s="101"/>
      <c r="J367" s="102">
        <v>14567</v>
      </c>
      <c r="K367" s="102">
        <v>4593</v>
      </c>
      <c r="L367" s="102">
        <v>0</v>
      </c>
      <c r="M367" s="102">
        <v>1188</v>
      </c>
      <c r="N367" s="103">
        <v>20348</v>
      </c>
      <c r="O367" s="104"/>
      <c r="P367" s="105">
        <f t="shared" si="10"/>
        <v>2243.7763620615042</v>
      </c>
      <c r="Q367" s="105">
        <f t="shared" si="11"/>
        <v>4878.6787461411914</v>
      </c>
      <c r="S367" s="135"/>
      <c r="U367" s="136"/>
    </row>
    <row r="368" spans="1:21" ht="15" x14ac:dyDescent="0.25">
      <c r="A368" s="97">
        <v>446</v>
      </c>
      <c r="B368" s="98">
        <v>446099690</v>
      </c>
      <c r="C368" s="99" t="s">
        <v>518</v>
      </c>
      <c r="D368" s="98">
        <v>99</v>
      </c>
      <c r="E368" s="99" t="s">
        <v>132</v>
      </c>
      <c r="F368" s="98">
        <v>690</v>
      </c>
      <c r="G368" s="99" t="s">
        <v>415</v>
      </c>
      <c r="H368" s="100">
        <v>15</v>
      </c>
      <c r="I368" s="101"/>
      <c r="J368" s="102">
        <v>13852</v>
      </c>
      <c r="K368" s="102">
        <v>5398</v>
      </c>
      <c r="L368" s="102">
        <v>0</v>
      </c>
      <c r="M368" s="102">
        <v>1188</v>
      </c>
      <c r="N368" s="103">
        <v>20438</v>
      </c>
      <c r="O368" s="104"/>
      <c r="P368" s="105">
        <f t="shared" si="10"/>
        <v>2136.6961012856773</v>
      </c>
      <c r="Q368" s="105">
        <f t="shared" si="11"/>
        <v>7009.5227741454837</v>
      </c>
      <c r="S368" s="135"/>
      <c r="U368" s="136"/>
    </row>
    <row r="369" spans="1:21" ht="15" x14ac:dyDescent="0.25">
      <c r="A369" s="97">
        <v>446</v>
      </c>
      <c r="B369" s="98">
        <v>446099780</v>
      </c>
      <c r="C369" s="99" t="s">
        <v>518</v>
      </c>
      <c r="D369" s="98">
        <v>99</v>
      </c>
      <c r="E369" s="99" t="s">
        <v>132</v>
      </c>
      <c r="F369" s="98">
        <v>780</v>
      </c>
      <c r="G369" s="99" t="s">
        <v>444</v>
      </c>
      <c r="H369" s="100">
        <v>4</v>
      </c>
      <c r="I369" s="101"/>
      <c r="J369" s="102">
        <v>17673</v>
      </c>
      <c r="K369" s="102">
        <v>3234</v>
      </c>
      <c r="L369" s="102">
        <v>0</v>
      </c>
      <c r="M369" s="102">
        <v>1188</v>
      </c>
      <c r="N369" s="103">
        <v>22095</v>
      </c>
      <c r="O369" s="104"/>
      <c r="P369" s="105">
        <f t="shared" si="10"/>
        <v>344.11208866078596</v>
      </c>
      <c r="Q369" s="105">
        <f t="shared" si="11"/>
        <v>4942.1968288556709</v>
      </c>
      <c r="S369" s="135"/>
      <c r="U369" s="136"/>
    </row>
    <row r="370" spans="1:21" ht="15" x14ac:dyDescent="0.25">
      <c r="A370" s="97">
        <v>447</v>
      </c>
      <c r="B370" s="98">
        <v>447101025</v>
      </c>
      <c r="C370" s="99" t="s">
        <v>519</v>
      </c>
      <c r="D370" s="98">
        <v>101</v>
      </c>
      <c r="E370" s="99" t="s">
        <v>134</v>
      </c>
      <c r="F370" s="98">
        <v>25</v>
      </c>
      <c r="G370" s="99" t="s">
        <v>58</v>
      </c>
      <c r="H370" s="100">
        <v>176.11</v>
      </c>
      <c r="I370" s="101"/>
      <c r="J370" s="102">
        <v>12856</v>
      </c>
      <c r="K370" s="102">
        <v>5464</v>
      </c>
      <c r="L370" s="102">
        <v>0</v>
      </c>
      <c r="M370" s="102">
        <v>1188</v>
      </c>
      <c r="N370" s="103">
        <v>19508</v>
      </c>
      <c r="O370" s="104"/>
      <c r="P370" s="105">
        <f t="shared" si="10"/>
        <v>1864.2549793549315</v>
      </c>
      <c r="Q370" s="105">
        <f t="shared" si="11"/>
        <v>6253.2118609192439</v>
      </c>
      <c r="S370" s="135"/>
      <c r="U370" s="136"/>
    </row>
    <row r="371" spans="1:21" ht="15" x14ac:dyDescent="0.25">
      <c r="A371" s="97">
        <v>447</v>
      </c>
      <c r="B371" s="98">
        <v>447101035</v>
      </c>
      <c r="C371" s="99" t="s">
        <v>519</v>
      </c>
      <c r="D371" s="98">
        <v>101</v>
      </c>
      <c r="E371" s="99" t="s">
        <v>134</v>
      </c>
      <c r="F371" s="98">
        <v>35</v>
      </c>
      <c r="G371" s="99" t="s">
        <v>68</v>
      </c>
      <c r="H371" s="100">
        <v>0.11</v>
      </c>
      <c r="I371" s="101"/>
      <c r="J371" s="102">
        <v>22635</v>
      </c>
      <c r="K371" s="102">
        <v>8707</v>
      </c>
      <c r="L371" s="102">
        <v>0</v>
      </c>
      <c r="M371" s="102">
        <v>1188</v>
      </c>
      <c r="N371" s="103">
        <v>32530</v>
      </c>
      <c r="O371" s="104"/>
      <c r="P371" s="105">
        <f t="shared" si="10"/>
        <v>5230.0227731460764</v>
      </c>
      <c r="Q371" s="105">
        <f t="shared" si="11"/>
        <v>9500.3891471087263</v>
      </c>
      <c r="S371" s="135"/>
      <c r="U371" s="136"/>
    </row>
    <row r="372" spans="1:21" ht="15" x14ac:dyDescent="0.25">
      <c r="A372" s="97">
        <v>447</v>
      </c>
      <c r="B372" s="98">
        <v>447101064</v>
      </c>
      <c r="C372" s="99" t="s">
        <v>519</v>
      </c>
      <c r="D372" s="98">
        <v>101</v>
      </c>
      <c r="E372" s="99" t="s">
        <v>134</v>
      </c>
      <c r="F372" s="98">
        <v>64</v>
      </c>
      <c r="G372" s="99" t="s">
        <v>97</v>
      </c>
      <c r="H372" s="100">
        <v>1</v>
      </c>
      <c r="I372" s="101"/>
      <c r="J372" s="102">
        <v>16438</v>
      </c>
      <c r="K372" s="102">
        <v>1584</v>
      </c>
      <c r="L372" s="102">
        <v>0</v>
      </c>
      <c r="M372" s="102">
        <v>1188</v>
      </c>
      <c r="N372" s="103">
        <v>19210</v>
      </c>
      <c r="O372" s="104"/>
      <c r="P372" s="105">
        <f t="shared" si="10"/>
        <v>673.72827914724257</v>
      </c>
      <c r="Q372" s="105">
        <f t="shared" si="11"/>
        <v>2725.2996894352509</v>
      </c>
      <c r="S372" s="135"/>
      <c r="U372" s="136"/>
    </row>
    <row r="373" spans="1:21" ht="15" x14ac:dyDescent="0.25">
      <c r="A373" s="97">
        <v>447</v>
      </c>
      <c r="B373" s="98">
        <v>447101100</v>
      </c>
      <c r="C373" s="99" t="s">
        <v>519</v>
      </c>
      <c r="D373" s="98">
        <v>101</v>
      </c>
      <c r="E373" s="99" t="s">
        <v>134</v>
      </c>
      <c r="F373" s="98">
        <v>100</v>
      </c>
      <c r="G373" s="99" t="s">
        <v>133</v>
      </c>
      <c r="H373" s="100">
        <v>0.5</v>
      </c>
      <c r="I373" s="101"/>
      <c r="J373" s="102">
        <v>18785</v>
      </c>
      <c r="K373" s="102">
        <v>5065</v>
      </c>
      <c r="L373" s="102">
        <v>0</v>
      </c>
      <c r="M373" s="102">
        <v>1188</v>
      </c>
      <c r="N373" s="103">
        <v>25038</v>
      </c>
      <c r="O373" s="104"/>
      <c r="P373" s="105">
        <f t="shared" si="10"/>
        <v>4742.4049260653919</v>
      </c>
      <c r="Q373" s="105">
        <f t="shared" si="11"/>
        <v>9653.8221894795752</v>
      </c>
      <c r="S373" s="135"/>
      <c r="U373" s="136"/>
    </row>
    <row r="374" spans="1:21" ht="15" x14ac:dyDescent="0.25">
      <c r="A374" s="97">
        <v>447</v>
      </c>
      <c r="B374" s="98">
        <v>447101101</v>
      </c>
      <c r="C374" s="99" t="s">
        <v>519</v>
      </c>
      <c r="D374" s="98">
        <v>101</v>
      </c>
      <c r="E374" s="99" t="s">
        <v>134</v>
      </c>
      <c r="F374" s="98">
        <v>101</v>
      </c>
      <c r="G374" s="99" t="s">
        <v>134</v>
      </c>
      <c r="H374" s="100">
        <v>309.89</v>
      </c>
      <c r="I374" s="101"/>
      <c r="J374" s="102">
        <v>12130</v>
      </c>
      <c r="K374" s="102">
        <v>5198</v>
      </c>
      <c r="L374" s="102">
        <v>0</v>
      </c>
      <c r="M374" s="102">
        <v>1188</v>
      </c>
      <c r="N374" s="103">
        <v>18516</v>
      </c>
      <c r="O374" s="104"/>
      <c r="P374" s="105">
        <f t="shared" si="10"/>
        <v>1012.74468035666</v>
      </c>
      <c r="Q374" s="105">
        <f t="shared" si="11"/>
        <v>5197.8579248728456</v>
      </c>
      <c r="S374" s="135"/>
      <c r="U374" s="136"/>
    </row>
    <row r="375" spans="1:21" ht="15" x14ac:dyDescent="0.25">
      <c r="A375" s="97">
        <v>447</v>
      </c>
      <c r="B375" s="98">
        <v>447101136</v>
      </c>
      <c r="C375" s="99" t="s">
        <v>519</v>
      </c>
      <c r="D375" s="98">
        <v>101</v>
      </c>
      <c r="E375" s="99" t="s">
        <v>134</v>
      </c>
      <c r="F375" s="98">
        <v>136</v>
      </c>
      <c r="G375" s="99" t="s">
        <v>169</v>
      </c>
      <c r="H375" s="100">
        <v>5</v>
      </c>
      <c r="I375" s="101"/>
      <c r="J375" s="102">
        <v>13717</v>
      </c>
      <c r="K375" s="102">
        <v>5024</v>
      </c>
      <c r="L375" s="102">
        <v>0</v>
      </c>
      <c r="M375" s="102">
        <v>1188</v>
      </c>
      <c r="N375" s="103">
        <v>19929</v>
      </c>
      <c r="O375" s="104"/>
      <c r="P375" s="105">
        <f t="shared" si="10"/>
        <v>3924.2024445130737</v>
      </c>
      <c r="Q375" s="105">
        <f t="shared" si="11"/>
        <v>5328.9394430982975</v>
      </c>
      <c r="S375" s="135"/>
      <c r="U375" s="136"/>
    </row>
    <row r="376" spans="1:21" ht="15" x14ac:dyDescent="0.25">
      <c r="A376" s="97">
        <v>447</v>
      </c>
      <c r="B376" s="98">
        <v>447101138</v>
      </c>
      <c r="C376" s="99" t="s">
        <v>519</v>
      </c>
      <c r="D376" s="98">
        <v>101</v>
      </c>
      <c r="E376" s="99" t="s">
        <v>134</v>
      </c>
      <c r="F376" s="98">
        <v>138</v>
      </c>
      <c r="G376" s="99" t="s">
        <v>171</v>
      </c>
      <c r="H376" s="100">
        <v>13.790000000000001</v>
      </c>
      <c r="I376" s="101"/>
      <c r="J376" s="102">
        <v>13248</v>
      </c>
      <c r="K376" s="102">
        <v>7899</v>
      </c>
      <c r="L376" s="102">
        <v>0</v>
      </c>
      <c r="M376" s="102">
        <v>1188</v>
      </c>
      <c r="N376" s="103">
        <v>22335</v>
      </c>
      <c r="O376" s="104"/>
      <c r="P376" s="105">
        <f t="shared" si="10"/>
        <v>2119.5873974812312</v>
      </c>
      <c r="Q376" s="105">
        <f t="shared" si="11"/>
        <v>7898.8514215522118</v>
      </c>
      <c r="S376" s="135"/>
      <c r="U376" s="136"/>
    </row>
    <row r="377" spans="1:21" ht="15" x14ac:dyDescent="0.25">
      <c r="A377" s="97">
        <v>447</v>
      </c>
      <c r="B377" s="98">
        <v>447101139</v>
      </c>
      <c r="C377" s="99" t="s">
        <v>519</v>
      </c>
      <c r="D377" s="98">
        <v>101</v>
      </c>
      <c r="E377" s="99" t="s">
        <v>134</v>
      </c>
      <c r="F377" s="98">
        <v>139</v>
      </c>
      <c r="G377" s="99" t="s">
        <v>172</v>
      </c>
      <c r="H377" s="100">
        <v>1</v>
      </c>
      <c r="I377" s="101"/>
      <c r="J377" s="102">
        <v>12646</v>
      </c>
      <c r="K377" s="102">
        <v>3984</v>
      </c>
      <c r="L377" s="102">
        <v>0</v>
      </c>
      <c r="M377" s="102">
        <v>1188</v>
      </c>
      <c r="N377" s="103">
        <v>17818</v>
      </c>
      <c r="O377" s="104"/>
      <c r="P377" s="105">
        <f t="shared" si="10"/>
        <v>3291.4264749868507</v>
      </c>
      <c r="Q377" s="105">
        <f t="shared" si="11"/>
        <v>5044.4139563178724</v>
      </c>
      <c r="S377" s="135"/>
      <c r="U377" s="136"/>
    </row>
    <row r="378" spans="1:21" ht="15" x14ac:dyDescent="0.25">
      <c r="A378" s="97">
        <v>447</v>
      </c>
      <c r="B378" s="98">
        <v>447101167</v>
      </c>
      <c r="C378" s="99" t="s">
        <v>519</v>
      </c>
      <c r="D378" s="98">
        <v>101</v>
      </c>
      <c r="E378" s="99" t="s">
        <v>134</v>
      </c>
      <c r="F378" s="98">
        <v>167</v>
      </c>
      <c r="G378" s="99" t="s">
        <v>200</v>
      </c>
      <c r="H378" s="100">
        <v>1.38</v>
      </c>
      <c r="I378" s="101"/>
      <c r="J378" s="102">
        <v>13520</v>
      </c>
      <c r="K378" s="102">
        <v>6947</v>
      </c>
      <c r="L378" s="102">
        <v>0</v>
      </c>
      <c r="M378" s="102">
        <v>1188</v>
      </c>
      <c r="N378" s="103">
        <v>21655</v>
      </c>
      <c r="O378" s="104"/>
      <c r="P378" s="105">
        <f t="shared" si="10"/>
        <v>1617.0303365547661</v>
      </c>
      <c r="Q378" s="105">
        <f t="shared" si="11"/>
        <v>6962.4708424077435</v>
      </c>
      <c r="S378" s="135"/>
      <c r="U378" s="136"/>
    </row>
    <row r="379" spans="1:21" ht="15" x14ac:dyDescent="0.25">
      <c r="A379" s="97">
        <v>447</v>
      </c>
      <c r="B379" s="98">
        <v>447101170</v>
      </c>
      <c r="C379" s="99" t="s">
        <v>519</v>
      </c>
      <c r="D379" s="98">
        <v>101</v>
      </c>
      <c r="E379" s="99" t="s">
        <v>134</v>
      </c>
      <c r="F379" s="98">
        <v>170</v>
      </c>
      <c r="G379" s="99" t="s">
        <v>203</v>
      </c>
      <c r="H379" s="100">
        <v>1</v>
      </c>
      <c r="I379" s="101"/>
      <c r="J379" s="102">
        <v>11489</v>
      </c>
      <c r="K379" s="102">
        <v>734</v>
      </c>
      <c r="L379" s="102">
        <v>0</v>
      </c>
      <c r="M379" s="102">
        <v>1188</v>
      </c>
      <c r="N379" s="103">
        <v>13411</v>
      </c>
      <c r="O379" s="104"/>
      <c r="P379" s="105">
        <f t="shared" si="10"/>
        <v>635.54373118072181</v>
      </c>
      <c r="Q379" s="105">
        <f t="shared" si="11"/>
        <v>4488.0178683875783</v>
      </c>
      <c r="S379" s="135"/>
      <c r="U379" s="136"/>
    </row>
    <row r="380" spans="1:21" ht="15" x14ac:dyDescent="0.25">
      <c r="A380" s="97">
        <v>447</v>
      </c>
      <c r="B380" s="98">
        <v>447101177</v>
      </c>
      <c r="C380" s="99" t="s">
        <v>519</v>
      </c>
      <c r="D380" s="98">
        <v>101</v>
      </c>
      <c r="E380" s="99" t="s">
        <v>134</v>
      </c>
      <c r="F380" s="98">
        <v>177</v>
      </c>
      <c r="G380" s="99" t="s">
        <v>210</v>
      </c>
      <c r="H380" s="100">
        <v>22.740000000000002</v>
      </c>
      <c r="I380" s="101"/>
      <c r="J380" s="102">
        <v>12293</v>
      </c>
      <c r="K380" s="102">
        <v>4011</v>
      </c>
      <c r="L380" s="102">
        <v>0</v>
      </c>
      <c r="M380" s="102">
        <v>1188</v>
      </c>
      <c r="N380" s="103">
        <v>17492</v>
      </c>
      <c r="O380" s="104"/>
      <c r="P380" s="105">
        <f t="shared" si="10"/>
        <v>3087.1309091009789</v>
      </c>
      <c r="Q380" s="105">
        <f t="shared" si="11"/>
        <v>6166.0642833680322</v>
      </c>
      <c r="S380" s="135"/>
      <c r="U380" s="136"/>
    </row>
    <row r="381" spans="1:21" ht="15" x14ac:dyDescent="0.25">
      <c r="A381" s="97">
        <v>447</v>
      </c>
      <c r="B381" s="98">
        <v>447101185</v>
      </c>
      <c r="C381" s="99" t="s">
        <v>519</v>
      </c>
      <c r="D381" s="98">
        <v>101</v>
      </c>
      <c r="E381" s="99" t="s">
        <v>134</v>
      </c>
      <c r="F381" s="98">
        <v>185</v>
      </c>
      <c r="G381" s="99" t="s">
        <v>218</v>
      </c>
      <c r="H381" s="100">
        <v>157.40000000000003</v>
      </c>
      <c r="I381" s="101"/>
      <c r="J381" s="102">
        <v>15189</v>
      </c>
      <c r="K381" s="102">
        <v>2361</v>
      </c>
      <c r="L381" s="102">
        <v>0</v>
      </c>
      <c r="M381" s="102">
        <v>1188</v>
      </c>
      <c r="N381" s="103">
        <v>18738</v>
      </c>
      <c r="O381" s="104"/>
      <c r="P381" s="105">
        <f t="shared" si="10"/>
        <v>1289.3503456168364</v>
      </c>
      <c r="Q381" s="105">
        <f t="shared" si="11"/>
        <v>2846.2927340217102</v>
      </c>
      <c r="S381" s="135"/>
      <c r="U381" s="136"/>
    </row>
    <row r="382" spans="1:21" ht="15" x14ac:dyDescent="0.25">
      <c r="A382" s="97">
        <v>447</v>
      </c>
      <c r="B382" s="98">
        <v>447101187</v>
      </c>
      <c r="C382" s="99" t="s">
        <v>519</v>
      </c>
      <c r="D382" s="98">
        <v>101</v>
      </c>
      <c r="E382" s="99" t="s">
        <v>134</v>
      </c>
      <c r="F382" s="98">
        <v>187</v>
      </c>
      <c r="G382" s="99" t="s">
        <v>220</v>
      </c>
      <c r="H382" s="100">
        <v>1</v>
      </c>
      <c r="I382" s="101"/>
      <c r="J382" s="102">
        <v>13548</v>
      </c>
      <c r="K382" s="102">
        <v>7949</v>
      </c>
      <c r="L382" s="102">
        <v>0</v>
      </c>
      <c r="M382" s="102">
        <v>1188</v>
      </c>
      <c r="N382" s="103">
        <v>22685</v>
      </c>
      <c r="O382" s="104"/>
      <c r="P382" s="105">
        <f t="shared" si="10"/>
        <v>2619.1353868818533</v>
      </c>
      <c r="Q382" s="105">
        <f t="shared" si="11"/>
        <v>9174.7111818242556</v>
      </c>
      <c r="S382" s="135"/>
      <c r="U382" s="136"/>
    </row>
    <row r="383" spans="1:21" ht="15" x14ac:dyDescent="0.25">
      <c r="A383" s="97">
        <v>447</v>
      </c>
      <c r="B383" s="98">
        <v>447101208</v>
      </c>
      <c r="C383" s="99" t="s">
        <v>519</v>
      </c>
      <c r="D383" s="98">
        <v>101</v>
      </c>
      <c r="E383" s="99" t="s">
        <v>134</v>
      </c>
      <c r="F383" s="98">
        <v>208</v>
      </c>
      <c r="G383" s="99" t="s">
        <v>241</v>
      </c>
      <c r="H383" s="100">
        <v>10</v>
      </c>
      <c r="I383" s="101"/>
      <c r="J383" s="102">
        <v>12596</v>
      </c>
      <c r="K383" s="102">
        <v>5810</v>
      </c>
      <c r="L383" s="102">
        <v>0</v>
      </c>
      <c r="M383" s="102">
        <v>1188</v>
      </c>
      <c r="N383" s="103">
        <v>19594</v>
      </c>
      <c r="O383" s="104"/>
      <c r="P383" s="105">
        <f t="shared" si="10"/>
        <v>5539.8167194351154</v>
      </c>
      <c r="Q383" s="105">
        <f t="shared" si="11"/>
        <v>8607.1265202858922</v>
      </c>
      <c r="S383" s="135"/>
      <c r="U383" s="136"/>
    </row>
    <row r="384" spans="1:21" ht="15" x14ac:dyDescent="0.25">
      <c r="A384" s="97">
        <v>447</v>
      </c>
      <c r="B384" s="98">
        <v>447101212</v>
      </c>
      <c r="C384" s="99" t="s">
        <v>519</v>
      </c>
      <c r="D384" s="98">
        <v>101</v>
      </c>
      <c r="E384" s="99" t="s">
        <v>134</v>
      </c>
      <c r="F384" s="98">
        <v>212</v>
      </c>
      <c r="G384" s="99" t="s">
        <v>245</v>
      </c>
      <c r="H384" s="100">
        <v>2</v>
      </c>
      <c r="I384" s="101"/>
      <c r="J384" s="102">
        <v>11290</v>
      </c>
      <c r="K384" s="102">
        <v>2124</v>
      </c>
      <c r="L384" s="102">
        <v>0</v>
      </c>
      <c r="M384" s="102">
        <v>1188</v>
      </c>
      <c r="N384" s="103">
        <v>14602</v>
      </c>
      <c r="O384" s="104"/>
      <c r="P384" s="105">
        <f t="shared" si="10"/>
        <v>877.46232800166035</v>
      </c>
      <c r="Q384" s="105">
        <f t="shared" si="11"/>
        <v>2880.5347287258519</v>
      </c>
      <c r="S384" s="135"/>
      <c r="U384" s="136"/>
    </row>
    <row r="385" spans="1:21" ht="15" x14ac:dyDescent="0.25">
      <c r="A385" s="97">
        <v>447</v>
      </c>
      <c r="B385" s="98">
        <v>447101214</v>
      </c>
      <c r="C385" s="99" t="s">
        <v>519</v>
      </c>
      <c r="D385" s="98">
        <v>101</v>
      </c>
      <c r="E385" s="99" t="s">
        <v>134</v>
      </c>
      <c r="F385" s="98">
        <v>214</v>
      </c>
      <c r="G385" s="99" t="s">
        <v>247</v>
      </c>
      <c r="H385" s="100">
        <v>3.5</v>
      </c>
      <c r="I385" s="101"/>
      <c r="J385" s="102">
        <v>14434</v>
      </c>
      <c r="K385" s="102">
        <v>1680</v>
      </c>
      <c r="L385" s="102">
        <v>0</v>
      </c>
      <c r="M385" s="102">
        <v>1188</v>
      </c>
      <c r="N385" s="103">
        <v>17302</v>
      </c>
      <c r="O385" s="104"/>
      <c r="P385" s="105">
        <f t="shared" si="10"/>
        <v>604.48520017230294</v>
      </c>
      <c r="Q385" s="105">
        <f t="shared" si="11"/>
        <v>3495.758834414697</v>
      </c>
      <c r="S385" s="135"/>
      <c r="U385" s="136"/>
    </row>
    <row r="386" spans="1:21" ht="15" x14ac:dyDescent="0.25">
      <c r="A386" s="97">
        <v>447</v>
      </c>
      <c r="B386" s="98">
        <v>447101218</v>
      </c>
      <c r="C386" s="99" t="s">
        <v>519</v>
      </c>
      <c r="D386" s="98">
        <v>101</v>
      </c>
      <c r="E386" s="99" t="s">
        <v>134</v>
      </c>
      <c r="F386" s="98">
        <v>218</v>
      </c>
      <c r="G386" s="99" t="s">
        <v>251</v>
      </c>
      <c r="H386" s="100">
        <v>2</v>
      </c>
      <c r="I386" s="101"/>
      <c r="J386" s="102">
        <v>11092</v>
      </c>
      <c r="K386" s="102">
        <v>4522</v>
      </c>
      <c r="L386" s="102">
        <v>0</v>
      </c>
      <c r="M386" s="102">
        <v>1188</v>
      </c>
      <c r="N386" s="103">
        <v>16802</v>
      </c>
      <c r="O386" s="104"/>
      <c r="P386" s="105">
        <f t="shared" si="10"/>
        <v>1949.3495004238794</v>
      </c>
      <c r="Q386" s="105">
        <f t="shared" si="11"/>
        <v>4818.5749764004304</v>
      </c>
      <c r="S386" s="135"/>
      <c r="U386" s="136"/>
    </row>
    <row r="387" spans="1:21" ht="15" x14ac:dyDescent="0.25">
      <c r="A387" s="97">
        <v>447</v>
      </c>
      <c r="B387" s="98">
        <v>447101238</v>
      </c>
      <c r="C387" s="99" t="s">
        <v>519</v>
      </c>
      <c r="D387" s="98">
        <v>101</v>
      </c>
      <c r="E387" s="99" t="s">
        <v>134</v>
      </c>
      <c r="F387" s="98">
        <v>238</v>
      </c>
      <c r="G387" s="99" t="s">
        <v>271</v>
      </c>
      <c r="H387" s="100">
        <v>16.28</v>
      </c>
      <c r="I387" s="101"/>
      <c r="J387" s="102">
        <v>12296</v>
      </c>
      <c r="K387" s="102">
        <v>5425</v>
      </c>
      <c r="L387" s="102">
        <v>0</v>
      </c>
      <c r="M387" s="102">
        <v>1188</v>
      </c>
      <c r="N387" s="103">
        <v>18909</v>
      </c>
      <c r="O387" s="104"/>
      <c r="P387" s="105">
        <f t="shared" si="10"/>
        <v>3479.2648681641858</v>
      </c>
      <c r="Q387" s="105">
        <f t="shared" si="11"/>
        <v>8275.51485913738</v>
      </c>
      <c r="S387" s="135"/>
      <c r="U387" s="136"/>
    </row>
    <row r="388" spans="1:21" ht="15" x14ac:dyDescent="0.25">
      <c r="A388" s="97">
        <v>447</v>
      </c>
      <c r="B388" s="98">
        <v>447101290</v>
      </c>
      <c r="C388" s="99" t="s">
        <v>519</v>
      </c>
      <c r="D388" s="98">
        <v>101</v>
      </c>
      <c r="E388" s="99" t="s">
        <v>134</v>
      </c>
      <c r="F388" s="98">
        <v>290</v>
      </c>
      <c r="G388" s="99" t="s">
        <v>323</v>
      </c>
      <c r="H388" s="100">
        <v>1</v>
      </c>
      <c r="I388" s="101"/>
      <c r="J388" s="102">
        <v>12856</v>
      </c>
      <c r="K388" s="102">
        <v>4338</v>
      </c>
      <c r="L388" s="102">
        <v>0</v>
      </c>
      <c r="M388" s="102">
        <v>1188</v>
      </c>
      <c r="N388" s="103">
        <v>18382</v>
      </c>
      <c r="O388" s="104"/>
      <c r="P388" s="105">
        <f t="shared" si="10"/>
        <v>1796.7855645196942</v>
      </c>
      <c r="Q388" s="105">
        <f t="shared" si="11"/>
        <v>6083.837910269478</v>
      </c>
      <c r="S388" s="135"/>
      <c r="U388" s="136"/>
    </row>
    <row r="389" spans="1:21" ht="15" x14ac:dyDescent="0.25">
      <c r="A389" s="97">
        <v>447</v>
      </c>
      <c r="B389" s="98">
        <v>447101307</v>
      </c>
      <c r="C389" s="99" t="s">
        <v>519</v>
      </c>
      <c r="D389" s="98">
        <v>101</v>
      </c>
      <c r="E389" s="99" t="s">
        <v>134</v>
      </c>
      <c r="F389" s="98">
        <v>307</v>
      </c>
      <c r="G389" s="99" t="s">
        <v>340</v>
      </c>
      <c r="H389" s="100">
        <v>10.96</v>
      </c>
      <c r="I389" s="101"/>
      <c r="J389" s="102">
        <v>11404</v>
      </c>
      <c r="K389" s="102">
        <v>4382</v>
      </c>
      <c r="L389" s="102">
        <v>0</v>
      </c>
      <c r="M389" s="102">
        <v>1188</v>
      </c>
      <c r="N389" s="103">
        <v>16974</v>
      </c>
      <c r="O389" s="104"/>
      <c r="P389" s="105">
        <f t="shared" si="10"/>
        <v>2680.4710835714559</v>
      </c>
      <c r="Q389" s="105">
        <f t="shared" si="11"/>
        <v>5148.4100463054929</v>
      </c>
      <c r="S389" s="135"/>
      <c r="U389" s="136"/>
    </row>
    <row r="390" spans="1:21" ht="15" x14ac:dyDescent="0.25">
      <c r="A390" s="97">
        <v>447</v>
      </c>
      <c r="B390" s="98">
        <v>447101321</v>
      </c>
      <c r="C390" s="99" t="s">
        <v>519</v>
      </c>
      <c r="D390" s="98">
        <v>101</v>
      </c>
      <c r="E390" s="99" t="s">
        <v>134</v>
      </c>
      <c r="F390" s="98">
        <v>321</v>
      </c>
      <c r="G390" s="99" t="s">
        <v>354</v>
      </c>
      <c r="H390" s="100">
        <v>3</v>
      </c>
      <c r="I390" s="101"/>
      <c r="J390" s="102">
        <v>13043</v>
      </c>
      <c r="K390" s="102">
        <v>6943</v>
      </c>
      <c r="L390" s="102">
        <v>0</v>
      </c>
      <c r="M390" s="102">
        <v>1188</v>
      </c>
      <c r="N390" s="103">
        <v>21174</v>
      </c>
      <c r="O390" s="104"/>
      <c r="P390" s="105">
        <f t="shared" si="10"/>
        <v>6408.0955778085845</v>
      </c>
      <c r="Q390" s="105">
        <f t="shared" si="11"/>
        <v>7189.5297050536756</v>
      </c>
      <c r="S390" s="135"/>
      <c r="U390" s="136"/>
    </row>
    <row r="391" spans="1:21" ht="15" x14ac:dyDescent="0.25">
      <c r="A391" s="97">
        <v>447</v>
      </c>
      <c r="B391" s="98">
        <v>447101350</v>
      </c>
      <c r="C391" s="99" t="s">
        <v>519</v>
      </c>
      <c r="D391" s="98">
        <v>101</v>
      </c>
      <c r="E391" s="99" t="s">
        <v>134</v>
      </c>
      <c r="F391" s="98">
        <v>350</v>
      </c>
      <c r="G391" s="99" t="s">
        <v>383</v>
      </c>
      <c r="H391" s="100">
        <v>41</v>
      </c>
      <c r="I391" s="101"/>
      <c r="J391" s="102">
        <v>12762</v>
      </c>
      <c r="K391" s="102">
        <v>6248</v>
      </c>
      <c r="L391" s="102">
        <v>0</v>
      </c>
      <c r="M391" s="102">
        <v>1188</v>
      </c>
      <c r="N391" s="103">
        <v>20198</v>
      </c>
      <c r="O391" s="104"/>
      <c r="P391" s="105">
        <f t="shared" si="10"/>
        <v>3652.2934089946611</v>
      </c>
      <c r="Q391" s="105">
        <f t="shared" si="11"/>
        <v>10887.554908805341</v>
      </c>
      <c r="S391" s="135"/>
      <c r="U391" s="136"/>
    </row>
    <row r="392" spans="1:21" ht="15" x14ac:dyDescent="0.25">
      <c r="A392" s="97">
        <v>447</v>
      </c>
      <c r="B392" s="98">
        <v>447101622</v>
      </c>
      <c r="C392" s="99" t="s">
        <v>519</v>
      </c>
      <c r="D392" s="98">
        <v>101</v>
      </c>
      <c r="E392" s="99" t="s">
        <v>134</v>
      </c>
      <c r="F392" s="98">
        <v>622</v>
      </c>
      <c r="G392" s="99" t="s">
        <v>395</v>
      </c>
      <c r="H392" s="100">
        <v>79.27</v>
      </c>
      <c r="I392" s="101"/>
      <c r="J392" s="102">
        <v>12453</v>
      </c>
      <c r="K392" s="102">
        <v>1860</v>
      </c>
      <c r="L392" s="102">
        <v>0</v>
      </c>
      <c r="M392" s="102">
        <v>1188</v>
      </c>
      <c r="N392" s="103">
        <v>15501</v>
      </c>
      <c r="O392" s="104"/>
      <c r="P392" s="105">
        <f t="shared" si="10"/>
        <v>1534.6448547487034</v>
      </c>
      <c r="Q392" s="105">
        <f t="shared" si="11"/>
        <v>2776.6797913502214</v>
      </c>
      <c r="S392" s="135"/>
      <c r="U392" s="136"/>
    </row>
    <row r="393" spans="1:21" ht="15" x14ac:dyDescent="0.25">
      <c r="A393" s="97">
        <v>447</v>
      </c>
      <c r="B393" s="98">
        <v>447101690</v>
      </c>
      <c r="C393" s="99" t="s">
        <v>519</v>
      </c>
      <c r="D393" s="98">
        <v>101</v>
      </c>
      <c r="E393" s="99" t="s">
        <v>134</v>
      </c>
      <c r="F393" s="98">
        <v>690</v>
      </c>
      <c r="G393" s="99" t="s">
        <v>415</v>
      </c>
      <c r="H393" s="100">
        <v>21</v>
      </c>
      <c r="I393" s="101"/>
      <c r="J393" s="102">
        <v>11288</v>
      </c>
      <c r="K393" s="102">
        <v>4399</v>
      </c>
      <c r="L393" s="102">
        <v>0</v>
      </c>
      <c r="M393" s="102">
        <v>1188</v>
      </c>
      <c r="N393" s="103">
        <v>16875</v>
      </c>
      <c r="O393" s="104"/>
      <c r="P393" s="105">
        <f t="shared" si="10"/>
        <v>1741.1944550471198</v>
      </c>
      <c r="Q393" s="105">
        <f t="shared" si="11"/>
        <v>5712.06274000536</v>
      </c>
      <c r="S393" s="135"/>
      <c r="U393" s="136"/>
    </row>
    <row r="394" spans="1:21" ht="15" x14ac:dyDescent="0.25">
      <c r="A394" s="97">
        <v>447</v>
      </c>
      <c r="B394" s="98">
        <v>447101710</v>
      </c>
      <c r="C394" s="99" t="s">
        <v>519</v>
      </c>
      <c r="D394" s="98">
        <v>101</v>
      </c>
      <c r="E394" s="99" t="s">
        <v>134</v>
      </c>
      <c r="F394" s="98">
        <v>710</v>
      </c>
      <c r="G394" s="99" t="s">
        <v>420</v>
      </c>
      <c r="H394" s="100">
        <v>16</v>
      </c>
      <c r="I394" s="101"/>
      <c r="J394" s="102">
        <v>11389</v>
      </c>
      <c r="K394" s="102">
        <v>5372</v>
      </c>
      <c r="L394" s="102">
        <v>0</v>
      </c>
      <c r="M394" s="102">
        <v>1188</v>
      </c>
      <c r="N394" s="103">
        <v>17949</v>
      </c>
      <c r="O394" s="104"/>
      <c r="P394" s="105">
        <f t="shared" ref="P394:P457" si="12">IF(VLOOKUP($F394,abvfndpcts,18)&lt;100,0,((VLOOKUP($F394,abvfndpcts,18)/100*$J394)-$J394))</f>
        <v>1692.0641847111892</v>
      </c>
      <c r="Q394" s="105">
        <f t="shared" ref="Q394:Q457" si="13">IF(VLOOKUP($F394,abvfndpcts,19)&lt;100,0,((VLOOKUP($F394,abvfndpcts,19)/100*$J394)-$J394))</f>
        <v>5529.835623235962</v>
      </c>
      <c r="S394" s="135"/>
      <c r="U394" s="136"/>
    </row>
    <row r="395" spans="1:21" ht="15" x14ac:dyDescent="0.25">
      <c r="A395" s="97">
        <v>449</v>
      </c>
      <c r="B395" s="98">
        <v>449035001</v>
      </c>
      <c r="C395" s="99" t="s">
        <v>520</v>
      </c>
      <c r="D395" s="98">
        <v>35</v>
      </c>
      <c r="E395" s="99" t="s">
        <v>68</v>
      </c>
      <c r="F395" s="98">
        <v>1</v>
      </c>
      <c r="G395" s="99" t="s">
        <v>34</v>
      </c>
      <c r="H395" s="100">
        <v>1</v>
      </c>
      <c r="I395" s="101"/>
      <c r="J395" s="102">
        <v>11379</v>
      </c>
      <c r="K395" s="102">
        <v>1510</v>
      </c>
      <c r="L395" s="102">
        <v>0</v>
      </c>
      <c r="M395" s="102">
        <v>1188</v>
      </c>
      <c r="N395" s="103">
        <v>14077</v>
      </c>
      <c r="O395" s="104"/>
      <c r="P395" s="105">
        <f t="shared" si="12"/>
        <v>1141.1077380953757</v>
      </c>
      <c r="Q395" s="105">
        <f t="shared" si="13"/>
        <v>3223.1026825011886</v>
      </c>
      <c r="S395" s="135"/>
      <c r="U395" s="136"/>
    </row>
    <row r="396" spans="1:21" ht="15" x14ac:dyDescent="0.25">
      <c r="A396" s="97">
        <v>449</v>
      </c>
      <c r="B396" s="98">
        <v>449035018</v>
      </c>
      <c r="C396" s="99" t="s">
        <v>520</v>
      </c>
      <c r="D396" s="98">
        <v>35</v>
      </c>
      <c r="E396" s="99" t="s">
        <v>68</v>
      </c>
      <c r="F396" s="98">
        <v>18</v>
      </c>
      <c r="G396" s="99" t="s">
        <v>51</v>
      </c>
      <c r="H396" s="100">
        <v>0.47</v>
      </c>
      <c r="I396" s="101"/>
      <c r="J396" s="102">
        <v>19646</v>
      </c>
      <c r="K396" s="102">
        <v>9369</v>
      </c>
      <c r="L396" s="102">
        <v>0</v>
      </c>
      <c r="M396" s="102">
        <v>1188</v>
      </c>
      <c r="N396" s="103">
        <v>30203</v>
      </c>
      <c r="O396" s="104"/>
      <c r="P396" s="105">
        <f t="shared" si="12"/>
        <v>6467.457515748134</v>
      </c>
      <c r="Q396" s="105">
        <f t="shared" si="13"/>
        <v>18677.693046791472</v>
      </c>
      <c r="S396" s="135"/>
      <c r="U396" s="136"/>
    </row>
    <row r="397" spans="1:21" ht="15" x14ac:dyDescent="0.25">
      <c r="A397" s="97">
        <v>449</v>
      </c>
      <c r="B397" s="98">
        <v>449035035</v>
      </c>
      <c r="C397" s="99" t="s">
        <v>520</v>
      </c>
      <c r="D397" s="98">
        <v>35</v>
      </c>
      <c r="E397" s="99" t="s">
        <v>68</v>
      </c>
      <c r="F397" s="98">
        <v>35</v>
      </c>
      <c r="G397" s="99" t="s">
        <v>68</v>
      </c>
      <c r="H397" s="100">
        <v>693.84</v>
      </c>
      <c r="I397" s="101"/>
      <c r="J397" s="102">
        <v>16725</v>
      </c>
      <c r="K397" s="102">
        <v>6434</v>
      </c>
      <c r="L397" s="102">
        <v>0</v>
      </c>
      <c r="M397" s="102">
        <v>1188</v>
      </c>
      <c r="N397" s="103">
        <v>24347</v>
      </c>
      <c r="O397" s="104"/>
      <c r="P397" s="105">
        <f t="shared" si="12"/>
        <v>3864.4634804889829</v>
      </c>
      <c r="Q397" s="105">
        <f t="shared" si="13"/>
        <v>7019.8369112168511</v>
      </c>
      <c r="S397" s="135"/>
      <c r="U397" s="136"/>
    </row>
    <row r="398" spans="1:21" ht="15" x14ac:dyDescent="0.25">
      <c r="A398" s="97">
        <v>449</v>
      </c>
      <c r="B398" s="98">
        <v>449035044</v>
      </c>
      <c r="C398" s="99" t="s">
        <v>520</v>
      </c>
      <c r="D398" s="98">
        <v>35</v>
      </c>
      <c r="E398" s="99" t="s">
        <v>68</v>
      </c>
      <c r="F398" s="98">
        <v>44</v>
      </c>
      <c r="G398" s="99" t="s">
        <v>77</v>
      </c>
      <c r="H398" s="100">
        <v>2</v>
      </c>
      <c r="I398" s="101"/>
      <c r="J398" s="102">
        <v>13434</v>
      </c>
      <c r="K398" s="102">
        <v>0</v>
      </c>
      <c r="L398" s="102">
        <v>0</v>
      </c>
      <c r="M398" s="102">
        <v>1188</v>
      </c>
      <c r="N398" s="103">
        <v>14622</v>
      </c>
      <c r="O398" s="104"/>
      <c r="P398" s="105">
        <f t="shared" si="12"/>
        <v>0</v>
      </c>
      <c r="Q398" s="105">
        <f t="shared" si="13"/>
        <v>884.87060636642127</v>
      </c>
      <c r="S398" s="135"/>
      <c r="U398" s="136"/>
    </row>
    <row r="399" spans="1:21" ht="15" x14ac:dyDescent="0.25">
      <c r="A399" s="97">
        <v>449</v>
      </c>
      <c r="B399" s="98">
        <v>449035073</v>
      </c>
      <c r="C399" s="99" t="s">
        <v>520</v>
      </c>
      <c r="D399" s="98">
        <v>35</v>
      </c>
      <c r="E399" s="99" t="s">
        <v>68</v>
      </c>
      <c r="F399" s="98">
        <v>73</v>
      </c>
      <c r="G399" s="99" t="s">
        <v>106</v>
      </c>
      <c r="H399" s="100">
        <v>1</v>
      </c>
      <c r="I399" s="101"/>
      <c r="J399" s="102">
        <v>19241</v>
      </c>
      <c r="K399" s="102">
        <v>13272</v>
      </c>
      <c r="L399" s="102">
        <v>0</v>
      </c>
      <c r="M399" s="102">
        <v>1188</v>
      </c>
      <c r="N399" s="103">
        <v>33701</v>
      </c>
      <c r="O399" s="104"/>
      <c r="P399" s="105">
        <f t="shared" si="12"/>
        <v>10215.341978084361</v>
      </c>
      <c r="Q399" s="105">
        <f t="shared" si="13"/>
        <v>14971.841560457418</v>
      </c>
      <c r="S399" s="135"/>
      <c r="U399" s="136"/>
    </row>
    <row r="400" spans="1:21" ht="15" x14ac:dyDescent="0.25">
      <c r="A400" s="97">
        <v>449</v>
      </c>
      <c r="B400" s="98">
        <v>449035163</v>
      </c>
      <c r="C400" s="99" t="s">
        <v>520</v>
      </c>
      <c r="D400" s="98">
        <v>35</v>
      </c>
      <c r="E400" s="99" t="s">
        <v>68</v>
      </c>
      <c r="F400" s="98">
        <v>163</v>
      </c>
      <c r="G400" s="99" t="s">
        <v>196</v>
      </c>
      <c r="H400" s="100">
        <v>1</v>
      </c>
      <c r="I400" s="101"/>
      <c r="J400" s="102">
        <v>19400</v>
      </c>
      <c r="K400" s="102">
        <v>91</v>
      </c>
      <c r="L400" s="102">
        <v>0</v>
      </c>
      <c r="M400" s="102">
        <v>1188</v>
      </c>
      <c r="N400" s="103">
        <v>20679</v>
      </c>
      <c r="O400" s="104"/>
      <c r="P400" s="105">
        <f t="shared" si="12"/>
        <v>0</v>
      </c>
      <c r="Q400" s="105">
        <f t="shared" si="13"/>
        <v>819.42823783673521</v>
      </c>
      <c r="S400" s="135"/>
      <c r="U400" s="136"/>
    </row>
    <row r="401" spans="1:21" ht="15" x14ac:dyDescent="0.25">
      <c r="A401" s="97">
        <v>449</v>
      </c>
      <c r="B401" s="98">
        <v>449035243</v>
      </c>
      <c r="C401" s="99" t="s">
        <v>520</v>
      </c>
      <c r="D401" s="98">
        <v>35</v>
      </c>
      <c r="E401" s="99" t="s">
        <v>68</v>
      </c>
      <c r="F401" s="98">
        <v>243</v>
      </c>
      <c r="G401" s="99" t="s">
        <v>276</v>
      </c>
      <c r="H401" s="100">
        <v>1.53</v>
      </c>
      <c r="I401" s="101"/>
      <c r="J401" s="102">
        <v>19646</v>
      </c>
      <c r="K401" s="102">
        <v>2725</v>
      </c>
      <c r="L401" s="102">
        <v>0</v>
      </c>
      <c r="M401" s="102">
        <v>1188</v>
      </c>
      <c r="N401" s="103">
        <v>23559</v>
      </c>
      <c r="O401" s="104"/>
      <c r="P401" s="105">
        <f t="shared" si="12"/>
        <v>2109.8090087488563</v>
      </c>
      <c r="Q401" s="105">
        <f t="shared" si="13"/>
        <v>4786.0228563117234</v>
      </c>
      <c r="S401" s="135"/>
      <c r="U401" s="136"/>
    </row>
    <row r="402" spans="1:21" ht="15" x14ac:dyDescent="0.25">
      <c r="A402" s="97">
        <v>449</v>
      </c>
      <c r="B402" s="98">
        <v>449035244</v>
      </c>
      <c r="C402" s="99" t="s">
        <v>520</v>
      </c>
      <c r="D402" s="98">
        <v>35</v>
      </c>
      <c r="E402" s="99" t="s">
        <v>68</v>
      </c>
      <c r="F402" s="98">
        <v>244</v>
      </c>
      <c r="G402" s="99" t="s">
        <v>277</v>
      </c>
      <c r="H402" s="100">
        <v>3</v>
      </c>
      <c r="I402" s="101"/>
      <c r="J402" s="102">
        <v>15200</v>
      </c>
      <c r="K402" s="102">
        <v>3674</v>
      </c>
      <c r="L402" s="102">
        <v>0</v>
      </c>
      <c r="M402" s="102">
        <v>1188</v>
      </c>
      <c r="N402" s="103">
        <v>20062</v>
      </c>
      <c r="O402" s="104"/>
      <c r="P402" s="105">
        <f t="shared" si="12"/>
        <v>3674.3762735206874</v>
      </c>
      <c r="Q402" s="105">
        <f t="shared" si="13"/>
        <v>6158.8789632346161</v>
      </c>
      <c r="S402" s="135"/>
      <c r="U402" s="136"/>
    </row>
    <row r="403" spans="1:21" ht="15" x14ac:dyDescent="0.25">
      <c r="A403" s="97">
        <v>449</v>
      </c>
      <c r="B403" s="98">
        <v>449035285</v>
      </c>
      <c r="C403" s="99" t="s">
        <v>520</v>
      </c>
      <c r="D403" s="98">
        <v>35</v>
      </c>
      <c r="E403" s="99" t="s">
        <v>68</v>
      </c>
      <c r="F403" s="98">
        <v>285</v>
      </c>
      <c r="G403" s="99" t="s">
        <v>318</v>
      </c>
      <c r="H403" s="100">
        <v>1</v>
      </c>
      <c r="I403" s="101"/>
      <c r="J403" s="102">
        <v>16010</v>
      </c>
      <c r="K403" s="102">
        <v>3183</v>
      </c>
      <c r="L403" s="102">
        <v>0</v>
      </c>
      <c r="M403" s="102">
        <v>1188</v>
      </c>
      <c r="N403" s="103">
        <v>20381</v>
      </c>
      <c r="O403" s="104"/>
      <c r="P403" s="105">
        <f t="shared" si="12"/>
        <v>2670.47561404507</v>
      </c>
      <c r="Q403" s="105">
        <f t="shared" si="13"/>
        <v>4903.4313839611023</v>
      </c>
      <c r="S403" s="135"/>
      <c r="U403" s="136"/>
    </row>
    <row r="404" spans="1:21" ht="15" x14ac:dyDescent="0.25">
      <c r="A404" s="97">
        <v>450</v>
      </c>
      <c r="B404" s="98">
        <v>450086008</v>
      </c>
      <c r="C404" s="99" t="s">
        <v>521</v>
      </c>
      <c r="D404" s="98">
        <v>86</v>
      </c>
      <c r="E404" s="99" t="s">
        <v>119</v>
      </c>
      <c r="F404" s="98">
        <v>8</v>
      </c>
      <c r="G404" s="99" t="s">
        <v>41</v>
      </c>
      <c r="H404" s="100">
        <v>2.5</v>
      </c>
      <c r="I404" s="101"/>
      <c r="J404" s="102">
        <v>10788</v>
      </c>
      <c r="K404" s="102">
        <v>12498</v>
      </c>
      <c r="L404" s="102">
        <v>0</v>
      </c>
      <c r="M404" s="102">
        <v>1188</v>
      </c>
      <c r="N404" s="103">
        <v>24474</v>
      </c>
      <c r="O404" s="104"/>
      <c r="P404" s="105">
        <f t="shared" si="12"/>
        <v>8912.3118859635506</v>
      </c>
      <c r="Q404" s="105">
        <f t="shared" si="13"/>
        <v>12498.363074331657</v>
      </c>
      <c r="S404" s="135"/>
      <c r="U404" s="136"/>
    </row>
    <row r="405" spans="1:21" ht="15" x14ac:dyDescent="0.25">
      <c r="A405" s="97">
        <v>450</v>
      </c>
      <c r="B405" s="98">
        <v>450086061</v>
      </c>
      <c r="C405" s="99" t="s">
        <v>521</v>
      </c>
      <c r="D405" s="98">
        <v>86</v>
      </c>
      <c r="E405" s="99" t="s">
        <v>119</v>
      </c>
      <c r="F405" s="98">
        <v>61</v>
      </c>
      <c r="G405" s="99" t="s">
        <v>94</v>
      </c>
      <c r="H405" s="100">
        <v>1</v>
      </c>
      <c r="I405" s="101"/>
      <c r="J405" s="102">
        <v>17934</v>
      </c>
      <c r="K405" s="102">
        <v>1501</v>
      </c>
      <c r="L405" s="102">
        <v>0</v>
      </c>
      <c r="M405" s="102">
        <v>1188</v>
      </c>
      <c r="N405" s="103">
        <v>20623</v>
      </c>
      <c r="O405" s="104"/>
      <c r="P405" s="105">
        <f t="shared" si="12"/>
        <v>306.64615593265262</v>
      </c>
      <c r="Q405" s="105">
        <f t="shared" si="13"/>
        <v>1536.5051861202519</v>
      </c>
      <c r="S405" s="135"/>
      <c r="U405" s="136"/>
    </row>
    <row r="406" spans="1:21" ht="15" x14ac:dyDescent="0.25">
      <c r="A406" s="97">
        <v>450</v>
      </c>
      <c r="B406" s="98">
        <v>450086074</v>
      </c>
      <c r="C406" s="99" t="s">
        <v>521</v>
      </c>
      <c r="D406" s="98">
        <v>86</v>
      </c>
      <c r="E406" s="99" t="s">
        <v>119</v>
      </c>
      <c r="F406" s="98">
        <v>74</v>
      </c>
      <c r="G406" s="99" t="s">
        <v>107</v>
      </c>
      <c r="H406" s="100">
        <v>1</v>
      </c>
      <c r="I406" s="101"/>
      <c r="J406" s="102">
        <v>12715</v>
      </c>
      <c r="K406" s="102">
        <v>11333</v>
      </c>
      <c r="L406" s="102">
        <v>0</v>
      </c>
      <c r="M406" s="102">
        <v>1188</v>
      </c>
      <c r="N406" s="103">
        <v>25236</v>
      </c>
      <c r="O406" s="104"/>
      <c r="P406" s="105">
        <f t="shared" si="12"/>
        <v>6255.2964421353681</v>
      </c>
      <c r="Q406" s="105">
        <f t="shared" si="13"/>
        <v>12014.381963949771</v>
      </c>
      <c r="S406" s="135"/>
      <c r="U406" s="136"/>
    </row>
    <row r="407" spans="1:21" ht="15" x14ac:dyDescent="0.25">
      <c r="A407" s="97">
        <v>450</v>
      </c>
      <c r="B407" s="98">
        <v>450086086</v>
      </c>
      <c r="C407" s="99" t="s">
        <v>521</v>
      </c>
      <c r="D407" s="98">
        <v>86</v>
      </c>
      <c r="E407" s="99" t="s">
        <v>119</v>
      </c>
      <c r="F407" s="98">
        <v>86</v>
      </c>
      <c r="G407" s="99" t="s">
        <v>119</v>
      </c>
      <c r="H407" s="100">
        <v>77.55</v>
      </c>
      <c r="I407" s="101"/>
      <c r="J407" s="102">
        <v>12482</v>
      </c>
      <c r="K407" s="102">
        <v>1972</v>
      </c>
      <c r="L407" s="102">
        <v>0</v>
      </c>
      <c r="M407" s="102">
        <v>1188</v>
      </c>
      <c r="N407" s="103">
        <v>15642</v>
      </c>
      <c r="O407" s="104"/>
      <c r="P407" s="105">
        <f t="shared" si="12"/>
        <v>948.29022454196092</v>
      </c>
      <c r="Q407" s="105">
        <f t="shared" si="13"/>
        <v>2356.7097074649046</v>
      </c>
      <c r="S407" s="135"/>
      <c r="U407" s="136"/>
    </row>
    <row r="408" spans="1:21" ht="15" x14ac:dyDescent="0.25">
      <c r="A408" s="97">
        <v>450</v>
      </c>
      <c r="B408" s="98">
        <v>450086114</v>
      </c>
      <c r="C408" s="99" t="s">
        <v>521</v>
      </c>
      <c r="D408" s="98">
        <v>86</v>
      </c>
      <c r="E408" s="99" t="s">
        <v>119</v>
      </c>
      <c r="F408" s="98">
        <v>114</v>
      </c>
      <c r="G408" s="99" t="s">
        <v>147</v>
      </c>
      <c r="H408" s="100">
        <v>1.5</v>
      </c>
      <c r="I408" s="101"/>
      <c r="J408" s="102">
        <v>10664</v>
      </c>
      <c r="K408" s="102">
        <v>2363</v>
      </c>
      <c r="L408" s="102">
        <v>0</v>
      </c>
      <c r="M408" s="102">
        <v>1188</v>
      </c>
      <c r="N408" s="103">
        <v>14215</v>
      </c>
      <c r="O408" s="104"/>
      <c r="P408" s="105">
        <f t="shared" si="12"/>
        <v>1413.8530840312324</v>
      </c>
      <c r="Q408" s="105">
        <f t="shared" si="13"/>
        <v>2933.1171300011683</v>
      </c>
      <c r="S408" s="135"/>
      <c r="U408" s="136"/>
    </row>
    <row r="409" spans="1:21" ht="15" x14ac:dyDescent="0.25">
      <c r="A409" s="97">
        <v>450</v>
      </c>
      <c r="B409" s="98">
        <v>450086117</v>
      </c>
      <c r="C409" s="99" t="s">
        <v>521</v>
      </c>
      <c r="D409" s="98">
        <v>86</v>
      </c>
      <c r="E409" s="99" t="s">
        <v>119</v>
      </c>
      <c r="F409" s="98">
        <v>117</v>
      </c>
      <c r="G409" s="99" t="s">
        <v>150</v>
      </c>
      <c r="H409" s="100">
        <v>1</v>
      </c>
      <c r="I409" s="101"/>
      <c r="J409" s="102">
        <v>13832</v>
      </c>
      <c r="K409" s="102">
        <v>8293</v>
      </c>
      <c r="L409" s="102">
        <v>0</v>
      </c>
      <c r="M409" s="102">
        <v>1188</v>
      </c>
      <c r="N409" s="103">
        <v>23313</v>
      </c>
      <c r="O409" s="104"/>
      <c r="P409" s="105">
        <f t="shared" si="12"/>
        <v>2729.5671916220781</v>
      </c>
      <c r="Q409" s="105">
        <f t="shared" si="13"/>
        <v>8420.3664240052785</v>
      </c>
      <c r="S409" s="135"/>
      <c r="U409" s="136"/>
    </row>
    <row r="410" spans="1:21" ht="15" x14ac:dyDescent="0.25">
      <c r="A410" s="97">
        <v>450</v>
      </c>
      <c r="B410" s="98">
        <v>450086127</v>
      </c>
      <c r="C410" s="99" t="s">
        <v>521</v>
      </c>
      <c r="D410" s="98">
        <v>86</v>
      </c>
      <c r="E410" s="99" t="s">
        <v>119</v>
      </c>
      <c r="F410" s="98">
        <v>127</v>
      </c>
      <c r="G410" s="99" t="s">
        <v>160</v>
      </c>
      <c r="H410" s="100">
        <v>4</v>
      </c>
      <c r="I410" s="101"/>
      <c r="J410" s="102">
        <v>11019</v>
      </c>
      <c r="K410" s="102">
        <v>11069</v>
      </c>
      <c r="L410" s="102">
        <v>0</v>
      </c>
      <c r="M410" s="102">
        <v>1188</v>
      </c>
      <c r="N410" s="103">
        <v>23276</v>
      </c>
      <c r="O410" s="104"/>
      <c r="P410" s="105">
        <f t="shared" si="12"/>
        <v>3797.5778889511057</v>
      </c>
      <c r="Q410" s="105">
        <f t="shared" si="13"/>
        <v>11069.461124145189</v>
      </c>
      <c r="S410" s="135"/>
      <c r="U410" s="136"/>
    </row>
    <row r="411" spans="1:21" ht="15" x14ac:dyDescent="0.25">
      <c r="A411" s="97">
        <v>450</v>
      </c>
      <c r="B411" s="98">
        <v>450086137</v>
      </c>
      <c r="C411" s="99" t="s">
        <v>521</v>
      </c>
      <c r="D411" s="98">
        <v>86</v>
      </c>
      <c r="E411" s="99" t="s">
        <v>119</v>
      </c>
      <c r="F411" s="98">
        <v>137</v>
      </c>
      <c r="G411" s="99" t="s">
        <v>170</v>
      </c>
      <c r="H411" s="100">
        <v>3.5</v>
      </c>
      <c r="I411" s="101"/>
      <c r="J411" s="102">
        <v>19458</v>
      </c>
      <c r="K411" s="102">
        <v>340</v>
      </c>
      <c r="L411" s="102">
        <v>0</v>
      </c>
      <c r="M411" s="102">
        <v>1188</v>
      </c>
      <c r="N411" s="103">
        <v>20986</v>
      </c>
      <c r="O411" s="104"/>
      <c r="P411" s="105">
        <f t="shared" si="12"/>
        <v>0</v>
      </c>
      <c r="Q411" s="105">
        <f t="shared" si="13"/>
        <v>857.85155121098069</v>
      </c>
      <c r="S411" s="135"/>
      <c r="U411" s="136"/>
    </row>
    <row r="412" spans="1:21" ht="15" x14ac:dyDescent="0.25">
      <c r="A412" s="97">
        <v>450</v>
      </c>
      <c r="B412" s="98">
        <v>450086210</v>
      </c>
      <c r="C412" s="99" t="s">
        <v>521</v>
      </c>
      <c r="D412" s="98">
        <v>86</v>
      </c>
      <c r="E412" s="99" t="s">
        <v>119</v>
      </c>
      <c r="F412" s="98">
        <v>210</v>
      </c>
      <c r="G412" s="99" t="s">
        <v>243</v>
      </c>
      <c r="H412" s="100">
        <v>95.46</v>
      </c>
      <c r="I412" s="101"/>
      <c r="J412" s="102">
        <v>11734</v>
      </c>
      <c r="K412" s="102">
        <v>4934</v>
      </c>
      <c r="L412" s="102">
        <v>0</v>
      </c>
      <c r="M412" s="102">
        <v>1188</v>
      </c>
      <c r="N412" s="103">
        <v>17856</v>
      </c>
      <c r="O412" s="104"/>
      <c r="P412" s="105">
        <f t="shared" si="12"/>
        <v>2556.6013304136268</v>
      </c>
      <c r="Q412" s="105">
        <f t="shared" si="13"/>
        <v>4933.9217935622619</v>
      </c>
      <c r="S412" s="135"/>
      <c r="U412" s="136"/>
    </row>
    <row r="413" spans="1:21" ht="15" x14ac:dyDescent="0.25">
      <c r="A413" s="97">
        <v>450</v>
      </c>
      <c r="B413" s="98">
        <v>450086275</v>
      </c>
      <c r="C413" s="99" t="s">
        <v>521</v>
      </c>
      <c r="D413" s="98">
        <v>86</v>
      </c>
      <c r="E413" s="99" t="s">
        <v>119</v>
      </c>
      <c r="F413" s="98">
        <v>275</v>
      </c>
      <c r="G413" s="99" t="s">
        <v>308</v>
      </c>
      <c r="H413" s="100">
        <v>8.08</v>
      </c>
      <c r="I413" s="101"/>
      <c r="J413" s="102">
        <v>12371</v>
      </c>
      <c r="K413" s="102">
        <v>6060</v>
      </c>
      <c r="L413" s="102">
        <v>0</v>
      </c>
      <c r="M413" s="102">
        <v>1188</v>
      </c>
      <c r="N413" s="103">
        <v>19619</v>
      </c>
      <c r="O413" s="104"/>
      <c r="P413" s="105">
        <f t="shared" si="12"/>
        <v>1791.8082325858049</v>
      </c>
      <c r="Q413" s="105">
        <f t="shared" si="13"/>
        <v>6445.9457188385677</v>
      </c>
      <c r="S413" s="135"/>
      <c r="U413" s="136"/>
    </row>
    <row r="414" spans="1:21" ht="15" x14ac:dyDescent="0.25">
      <c r="A414" s="97">
        <v>450</v>
      </c>
      <c r="B414" s="98">
        <v>450086278</v>
      </c>
      <c r="C414" s="99" t="s">
        <v>521</v>
      </c>
      <c r="D414" s="98">
        <v>86</v>
      </c>
      <c r="E414" s="99" t="s">
        <v>119</v>
      </c>
      <c r="F414" s="98">
        <v>278</v>
      </c>
      <c r="G414" s="99" t="s">
        <v>311</v>
      </c>
      <c r="H414" s="100">
        <v>9.5799999999999983</v>
      </c>
      <c r="I414" s="101"/>
      <c r="J414" s="102">
        <v>12081</v>
      </c>
      <c r="K414" s="102">
        <v>2785</v>
      </c>
      <c r="L414" s="102">
        <v>0</v>
      </c>
      <c r="M414" s="102">
        <v>1188</v>
      </c>
      <c r="N414" s="103">
        <v>16054</v>
      </c>
      <c r="O414" s="104"/>
      <c r="P414" s="105">
        <f t="shared" si="12"/>
        <v>1997.487316374607</v>
      </c>
      <c r="Q414" s="105">
        <f t="shared" si="13"/>
        <v>3893.5471482259527</v>
      </c>
      <c r="S414" s="135"/>
      <c r="U414" s="136"/>
    </row>
    <row r="415" spans="1:21" ht="15" x14ac:dyDescent="0.25">
      <c r="A415" s="97">
        <v>450</v>
      </c>
      <c r="B415" s="98">
        <v>450086327</v>
      </c>
      <c r="C415" s="99" t="s">
        <v>521</v>
      </c>
      <c r="D415" s="98">
        <v>86</v>
      </c>
      <c r="E415" s="99" t="s">
        <v>119</v>
      </c>
      <c r="F415" s="98">
        <v>327</v>
      </c>
      <c r="G415" s="99" t="s">
        <v>360</v>
      </c>
      <c r="H415" s="100">
        <v>2</v>
      </c>
      <c r="I415" s="101"/>
      <c r="J415" s="102">
        <v>11037</v>
      </c>
      <c r="K415" s="102">
        <v>17265</v>
      </c>
      <c r="L415" s="102">
        <v>0</v>
      </c>
      <c r="M415" s="102">
        <v>1188</v>
      </c>
      <c r="N415" s="103">
        <v>29490</v>
      </c>
      <c r="O415" s="104"/>
      <c r="P415" s="105">
        <f t="shared" si="12"/>
        <v>6085.711939912846</v>
      </c>
      <c r="Q415" s="105">
        <f t="shared" si="13"/>
        <v>17265.179606068206</v>
      </c>
      <c r="S415" s="135"/>
      <c r="U415" s="136"/>
    </row>
    <row r="416" spans="1:21" ht="15" x14ac:dyDescent="0.25">
      <c r="A416" s="97">
        <v>450</v>
      </c>
      <c r="B416" s="98">
        <v>450086337</v>
      </c>
      <c r="C416" s="99" t="s">
        <v>521</v>
      </c>
      <c r="D416" s="98">
        <v>86</v>
      </c>
      <c r="E416" s="99" t="s">
        <v>119</v>
      </c>
      <c r="F416" s="98">
        <v>337</v>
      </c>
      <c r="G416" s="99" t="s">
        <v>370</v>
      </c>
      <c r="H416" s="100">
        <v>1</v>
      </c>
      <c r="I416" s="101"/>
      <c r="J416" s="102">
        <v>15918</v>
      </c>
      <c r="K416" s="102">
        <v>18881</v>
      </c>
      <c r="L416" s="102">
        <v>0</v>
      </c>
      <c r="M416" s="102">
        <v>1188</v>
      </c>
      <c r="N416" s="103">
        <v>35987</v>
      </c>
      <c r="O416" s="104"/>
      <c r="P416" s="105">
        <f t="shared" si="12"/>
        <v>15731.577101726525</v>
      </c>
      <c r="Q416" s="105">
        <f t="shared" si="13"/>
        <v>21208.898079680104</v>
      </c>
      <c r="S416" s="135"/>
      <c r="U416" s="136"/>
    </row>
    <row r="417" spans="1:21" ht="15" x14ac:dyDescent="0.25">
      <c r="A417" s="97">
        <v>450</v>
      </c>
      <c r="B417" s="98">
        <v>450086340</v>
      </c>
      <c r="C417" s="99" t="s">
        <v>521</v>
      </c>
      <c r="D417" s="98">
        <v>86</v>
      </c>
      <c r="E417" s="99" t="s">
        <v>119</v>
      </c>
      <c r="F417" s="98">
        <v>340</v>
      </c>
      <c r="G417" s="99" t="s">
        <v>373</v>
      </c>
      <c r="H417" s="100">
        <v>3</v>
      </c>
      <c r="I417" s="101"/>
      <c r="J417" s="102">
        <v>13767</v>
      </c>
      <c r="K417" s="102">
        <v>10724</v>
      </c>
      <c r="L417" s="102">
        <v>0</v>
      </c>
      <c r="M417" s="102">
        <v>1188</v>
      </c>
      <c r="N417" s="103">
        <v>25679</v>
      </c>
      <c r="O417" s="104"/>
      <c r="P417" s="105">
        <f t="shared" si="12"/>
        <v>4320.9590226893124</v>
      </c>
      <c r="Q417" s="105">
        <f t="shared" si="13"/>
        <v>12086.235725120918</v>
      </c>
      <c r="S417" s="135"/>
      <c r="U417" s="136"/>
    </row>
    <row r="418" spans="1:21" ht="15" x14ac:dyDescent="0.25">
      <c r="A418" s="97">
        <v>450</v>
      </c>
      <c r="B418" s="98">
        <v>450086349</v>
      </c>
      <c r="C418" s="99" t="s">
        <v>521</v>
      </c>
      <c r="D418" s="98">
        <v>86</v>
      </c>
      <c r="E418" s="99" t="s">
        <v>119</v>
      </c>
      <c r="F418" s="98">
        <v>349</v>
      </c>
      <c r="G418" s="99" t="s">
        <v>382</v>
      </c>
      <c r="H418" s="100">
        <v>2.57</v>
      </c>
      <c r="I418" s="101"/>
      <c r="J418" s="102">
        <v>13442</v>
      </c>
      <c r="K418" s="102">
        <v>2672</v>
      </c>
      <c r="L418" s="102">
        <v>0</v>
      </c>
      <c r="M418" s="102">
        <v>1188</v>
      </c>
      <c r="N418" s="103">
        <v>17302</v>
      </c>
      <c r="O418" s="104"/>
      <c r="P418" s="105">
        <f t="shared" si="12"/>
        <v>0</v>
      </c>
      <c r="Q418" s="105">
        <f t="shared" si="13"/>
        <v>7423.1837381654404</v>
      </c>
      <c r="S418" s="135"/>
      <c r="U418" s="136"/>
    </row>
    <row r="419" spans="1:21" ht="15" x14ac:dyDescent="0.25">
      <c r="A419" s="97">
        <v>450</v>
      </c>
      <c r="B419" s="98">
        <v>450086670</v>
      </c>
      <c r="C419" s="99" t="s">
        <v>521</v>
      </c>
      <c r="D419" s="98">
        <v>86</v>
      </c>
      <c r="E419" s="99" t="s">
        <v>119</v>
      </c>
      <c r="F419" s="98">
        <v>670</v>
      </c>
      <c r="G419" s="99" t="s">
        <v>407</v>
      </c>
      <c r="H419" s="100">
        <v>1</v>
      </c>
      <c r="I419" s="101"/>
      <c r="J419" s="102">
        <v>16054</v>
      </c>
      <c r="K419" s="102">
        <v>11909</v>
      </c>
      <c r="L419" s="102">
        <v>0</v>
      </c>
      <c r="M419" s="102">
        <v>1188</v>
      </c>
      <c r="N419" s="103">
        <v>29151</v>
      </c>
      <c r="O419" s="104"/>
      <c r="P419" s="105">
        <f t="shared" si="12"/>
        <v>9851.4307405517065</v>
      </c>
      <c r="Q419" s="105">
        <f t="shared" si="13"/>
        <v>14513.503620574229</v>
      </c>
      <c r="S419" s="135"/>
      <c r="U419" s="136"/>
    </row>
    <row r="420" spans="1:21" ht="15" x14ac:dyDescent="0.25">
      <c r="A420" s="97">
        <v>450</v>
      </c>
      <c r="B420" s="98">
        <v>450086672</v>
      </c>
      <c r="C420" s="99" t="s">
        <v>521</v>
      </c>
      <c r="D420" s="98">
        <v>86</v>
      </c>
      <c r="E420" s="99" t="s">
        <v>119</v>
      </c>
      <c r="F420" s="98">
        <v>672</v>
      </c>
      <c r="G420" s="99" t="s">
        <v>408</v>
      </c>
      <c r="H420" s="100">
        <v>1</v>
      </c>
      <c r="I420" s="101"/>
      <c r="J420" s="102">
        <v>15641</v>
      </c>
      <c r="K420" s="102">
        <v>3260</v>
      </c>
      <c r="L420" s="102">
        <v>0</v>
      </c>
      <c r="M420" s="102">
        <v>1188</v>
      </c>
      <c r="N420" s="103">
        <v>20089</v>
      </c>
      <c r="O420" s="104"/>
      <c r="P420" s="105">
        <f t="shared" si="12"/>
        <v>3259.9165484909572</v>
      </c>
      <c r="Q420" s="105">
        <f t="shared" si="13"/>
        <v>6297.7576953456955</v>
      </c>
      <c r="S420" s="135"/>
      <c r="U420" s="136"/>
    </row>
    <row r="421" spans="1:21" ht="15" x14ac:dyDescent="0.25">
      <c r="A421" s="97">
        <v>450</v>
      </c>
      <c r="B421" s="98">
        <v>450086674</v>
      </c>
      <c r="C421" s="99" t="s">
        <v>521</v>
      </c>
      <c r="D421" s="98">
        <v>86</v>
      </c>
      <c r="E421" s="99" t="s">
        <v>119</v>
      </c>
      <c r="F421" s="98">
        <v>674</v>
      </c>
      <c r="G421" s="99" t="s">
        <v>410</v>
      </c>
      <c r="H421" s="100">
        <v>1</v>
      </c>
      <c r="I421" s="101"/>
      <c r="J421" s="102">
        <v>11037</v>
      </c>
      <c r="K421" s="102">
        <v>4490</v>
      </c>
      <c r="L421" s="102">
        <v>0</v>
      </c>
      <c r="M421" s="102">
        <v>1188</v>
      </c>
      <c r="N421" s="103">
        <v>16715</v>
      </c>
      <c r="O421" s="104"/>
      <c r="P421" s="105">
        <f t="shared" si="12"/>
        <v>3557.314551460584</v>
      </c>
      <c r="Q421" s="105">
        <f t="shared" si="13"/>
        <v>5991.4915433270144</v>
      </c>
      <c r="S421" s="135"/>
      <c r="U421" s="136"/>
    </row>
    <row r="422" spans="1:21" ht="15" x14ac:dyDescent="0.25">
      <c r="A422" s="97">
        <v>450</v>
      </c>
      <c r="B422" s="98">
        <v>450086683</v>
      </c>
      <c r="C422" s="99" t="s">
        <v>521</v>
      </c>
      <c r="D422" s="98">
        <v>86</v>
      </c>
      <c r="E422" s="99" t="s">
        <v>119</v>
      </c>
      <c r="F422" s="98">
        <v>683</v>
      </c>
      <c r="G422" s="99" t="s">
        <v>413</v>
      </c>
      <c r="H422" s="100">
        <v>1</v>
      </c>
      <c r="I422" s="101"/>
      <c r="J422" s="102">
        <v>10664</v>
      </c>
      <c r="K422" s="102">
        <v>8776</v>
      </c>
      <c r="L422" s="102">
        <v>0</v>
      </c>
      <c r="M422" s="102">
        <v>1188</v>
      </c>
      <c r="N422" s="103">
        <v>20628</v>
      </c>
      <c r="O422" s="104"/>
      <c r="P422" s="105">
        <f t="shared" si="12"/>
        <v>5174.7161231283244</v>
      </c>
      <c r="Q422" s="105">
        <f t="shared" si="13"/>
        <v>10136.460486579126</v>
      </c>
      <c r="S422" s="135"/>
      <c r="U422" s="136"/>
    </row>
    <row r="423" spans="1:21" ht="15" x14ac:dyDescent="0.25">
      <c r="A423" s="97">
        <v>453</v>
      </c>
      <c r="B423" s="98">
        <v>453137005</v>
      </c>
      <c r="C423" s="99" t="s">
        <v>522</v>
      </c>
      <c r="D423" s="98">
        <v>137</v>
      </c>
      <c r="E423" s="99" t="s">
        <v>170</v>
      </c>
      <c r="F423" s="98">
        <v>5</v>
      </c>
      <c r="G423" s="99" t="s">
        <v>38</v>
      </c>
      <c r="H423" s="100">
        <v>4</v>
      </c>
      <c r="I423" s="101"/>
      <c r="J423" s="102">
        <v>13005</v>
      </c>
      <c r="K423" s="102">
        <v>4589</v>
      </c>
      <c r="L423" s="102">
        <v>0</v>
      </c>
      <c r="M423" s="102">
        <v>1188</v>
      </c>
      <c r="N423" s="103">
        <v>18782</v>
      </c>
      <c r="O423" s="104"/>
      <c r="P423" s="105">
        <f t="shared" si="12"/>
        <v>3160.1317075277639</v>
      </c>
      <c r="Q423" s="105">
        <f t="shared" si="13"/>
        <v>6423.0001368156954</v>
      </c>
      <c r="S423" s="135"/>
      <c r="U423" s="136"/>
    </row>
    <row r="424" spans="1:21" ht="15" x14ac:dyDescent="0.25">
      <c r="A424" s="97">
        <v>453</v>
      </c>
      <c r="B424" s="98">
        <v>453137008</v>
      </c>
      <c r="C424" s="99" t="s">
        <v>522</v>
      </c>
      <c r="D424" s="98">
        <v>137</v>
      </c>
      <c r="E424" s="99" t="s">
        <v>170</v>
      </c>
      <c r="F424" s="98">
        <v>8</v>
      </c>
      <c r="G424" s="99" t="s">
        <v>41</v>
      </c>
      <c r="H424" s="100">
        <v>0.5</v>
      </c>
      <c r="I424" s="101"/>
      <c r="J424" s="102">
        <v>13695</v>
      </c>
      <c r="K424" s="102">
        <v>15866</v>
      </c>
      <c r="L424" s="102">
        <v>0</v>
      </c>
      <c r="M424" s="102">
        <v>1188</v>
      </c>
      <c r="N424" s="103">
        <v>30749</v>
      </c>
      <c r="O424" s="104"/>
      <c r="P424" s="105">
        <f t="shared" si="12"/>
        <v>11313.877574923139</v>
      </c>
      <c r="Q424" s="105">
        <f t="shared" si="13"/>
        <v>15866.247896085653</v>
      </c>
      <c r="S424" s="135"/>
      <c r="U424" s="136"/>
    </row>
    <row r="425" spans="1:21" ht="15" x14ac:dyDescent="0.25">
      <c r="A425" s="97">
        <v>453</v>
      </c>
      <c r="B425" s="98">
        <v>453137061</v>
      </c>
      <c r="C425" s="99" t="s">
        <v>522</v>
      </c>
      <c r="D425" s="98">
        <v>137</v>
      </c>
      <c r="E425" s="99" t="s">
        <v>170</v>
      </c>
      <c r="F425" s="98">
        <v>61</v>
      </c>
      <c r="G425" s="99" t="s">
        <v>94</v>
      </c>
      <c r="H425" s="100">
        <v>81.580000000000013</v>
      </c>
      <c r="I425" s="101"/>
      <c r="J425" s="102">
        <v>17329</v>
      </c>
      <c r="K425" s="102">
        <v>1451</v>
      </c>
      <c r="L425" s="102">
        <v>0</v>
      </c>
      <c r="M425" s="102">
        <v>1188</v>
      </c>
      <c r="N425" s="103">
        <v>19968</v>
      </c>
      <c r="O425" s="104"/>
      <c r="P425" s="105">
        <f t="shared" si="12"/>
        <v>296.30150753635098</v>
      </c>
      <c r="Q425" s="105">
        <f t="shared" si="13"/>
        <v>1484.6714826741299</v>
      </c>
      <c r="S425" s="135"/>
      <c r="U425" s="136"/>
    </row>
    <row r="426" spans="1:21" ht="15" x14ac:dyDescent="0.25">
      <c r="A426" s="97">
        <v>453</v>
      </c>
      <c r="B426" s="98">
        <v>453137087</v>
      </c>
      <c r="C426" s="99" t="s">
        <v>522</v>
      </c>
      <c r="D426" s="98">
        <v>137</v>
      </c>
      <c r="E426" s="99" t="s">
        <v>170</v>
      </c>
      <c r="F426" s="98">
        <v>87</v>
      </c>
      <c r="G426" s="99" t="s">
        <v>120</v>
      </c>
      <c r="H426" s="100">
        <v>0.5</v>
      </c>
      <c r="I426" s="101"/>
      <c r="J426" s="102">
        <v>13646</v>
      </c>
      <c r="K426" s="102">
        <v>4281</v>
      </c>
      <c r="L426" s="102">
        <v>0</v>
      </c>
      <c r="M426" s="102">
        <v>1188</v>
      </c>
      <c r="N426" s="103">
        <v>19115</v>
      </c>
      <c r="O426" s="104"/>
      <c r="P426" s="105">
        <f t="shared" si="12"/>
        <v>3442.2306804607615</v>
      </c>
      <c r="Q426" s="105">
        <f t="shared" si="13"/>
        <v>5901.9282400143711</v>
      </c>
      <c r="S426" s="135"/>
      <c r="U426" s="136"/>
    </row>
    <row r="427" spans="1:21" ht="15" x14ac:dyDescent="0.25">
      <c r="A427" s="97">
        <v>453</v>
      </c>
      <c r="B427" s="98">
        <v>453137127</v>
      </c>
      <c r="C427" s="99" t="s">
        <v>522</v>
      </c>
      <c r="D427" s="98">
        <v>137</v>
      </c>
      <c r="E427" s="99" t="s">
        <v>170</v>
      </c>
      <c r="F427" s="98">
        <v>127</v>
      </c>
      <c r="G427" s="99" t="s">
        <v>160</v>
      </c>
      <c r="H427" s="100">
        <v>0.2</v>
      </c>
      <c r="I427" s="101"/>
      <c r="J427" s="102">
        <v>13445</v>
      </c>
      <c r="K427" s="102">
        <v>13507</v>
      </c>
      <c r="L427" s="102">
        <v>0</v>
      </c>
      <c r="M427" s="102">
        <v>1188</v>
      </c>
      <c r="N427" s="103">
        <v>28140</v>
      </c>
      <c r="O427" s="104"/>
      <c r="P427" s="105">
        <f t="shared" si="12"/>
        <v>4633.672267623886</v>
      </c>
      <c r="Q427" s="105">
        <f t="shared" si="13"/>
        <v>13506.570906083318</v>
      </c>
      <c r="S427" s="135"/>
      <c r="U427" s="136"/>
    </row>
    <row r="428" spans="1:21" ht="15" x14ac:dyDescent="0.25">
      <c r="A428" s="97">
        <v>453</v>
      </c>
      <c r="B428" s="98">
        <v>453137137</v>
      </c>
      <c r="C428" s="99" t="s">
        <v>522</v>
      </c>
      <c r="D428" s="98">
        <v>137</v>
      </c>
      <c r="E428" s="99" t="s">
        <v>170</v>
      </c>
      <c r="F428" s="98">
        <v>137</v>
      </c>
      <c r="G428" s="99" t="s">
        <v>170</v>
      </c>
      <c r="H428" s="100">
        <v>474.50000000000011</v>
      </c>
      <c r="I428" s="101"/>
      <c r="J428" s="102">
        <v>19068</v>
      </c>
      <c r="K428" s="102">
        <v>334</v>
      </c>
      <c r="L428" s="102">
        <v>1213.8988408851419</v>
      </c>
      <c r="M428" s="102">
        <v>1188</v>
      </c>
      <c r="N428" s="103">
        <v>21803.898840885144</v>
      </c>
      <c r="O428" s="104"/>
      <c r="P428" s="105">
        <f t="shared" si="12"/>
        <v>0</v>
      </c>
      <c r="Q428" s="105">
        <f t="shared" si="13"/>
        <v>840.65748681729747</v>
      </c>
      <c r="S428" s="135"/>
      <c r="U428" s="136"/>
    </row>
    <row r="429" spans="1:21" ht="15" x14ac:dyDescent="0.25">
      <c r="A429" s="97">
        <v>453</v>
      </c>
      <c r="B429" s="98">
        <v>453137161</v>
      </c>
      <c r="C429" s="99" t="s">
        <v>522</v>
      </c>
      <c r="D429" s="98">
        <v>137</v>
      </c>
      <c r="E429" s="99" t="s">
        <v>170</v>
      </c>
      <c r="F429" s="98">
        <v>161</v>
      </c>
      <c r="G429" s="99" t="s">
        <v>194</v>
      </c>
      <c r="H429" s="100">
        <v>1.2</v>
      </c>
      <c r="I429" s="101"/>
      <c r="J429" s="102">
        <v>17314</v>
      </c>
      <c r="K429" s="102">
        <v>6264</v>
      </c>
      <c r="L429" s="102">
        <v>0</v>
      </c>
      <c r="M429" s="102">
        <v>1188</v>
      </c>
      <c r="N429" s="103">
        <v>24766</v>
      </c>
      <c r="O429" s="104"/>
      <c r="P429" s="105">
        <f t="shared" si="12"/>
        <v>2822.6069585390869</v>
      </c>
      <c r="Q429" s="105">
        <f t="shared" si="13"/>
        <v>7386.3413496800567</v>
      </c>
      <c r="S429" s="135"/>
      <c r="U429" s="136"/>
    </row>
    <row r="430" spans="1:21" ht="15" x14ac:dyDescent="0.25">
      <c r="A430" s="97">
        <v>453</v>
      </c>
      <c r="B430" s="98">
        <v>453137210</v>
      </c>
      <c r="C430" s="99" t="s">
        <v>522</v>
      </c>
      <c r="D430" s="98">
        <v>137</v>
      </c>
      <c r="E430" s="99" t="s">
        <v>170</v>
      </c>
      <c r="F430" s="98">
        <v>210</v>
      </c>
      <c r="G430" s="99" t="s">
        <v>243</v>
      </c>
      <c r="H430" s="100">
        <v>3</v>
      </c>
      <c r="I430" s="101"/>
      <c r="J430" s="102">
        <v>16320</v>
      </c>
      <c r="K430" s="102">
        <v>6862</v>
      </c>
      <c r="L430" s="102">
        <v>0</v>
      </c>
      <c r="M430" s="102">
        <v>1188</v>
      </c>
      <c r="N430" s="103">
        <v>24370</v>
      </c>
      <c r="O430" s="104"/>
      <c r="P430" s="105">
        <f t="shared" si="12"/>
        <v>3555.7979983254118</v>
      </c>
      <c r="Q430" s="105">
        <f t="shared" si="13"/>
        <v>6862.2467761152329</v>
      </c>
      <c r="S430" s="135"/>
      <c r="U430" s="136"/>
    </row>
    <row r="431" spans="1:21" ht="15" x14ac:dyDescent="0.25">
      <c r="A431" s="97">
        <v>453</v>
      </c>
      <c r="B431" s="98">
        <v>453137227</v>
      </c>
      <c r="C431" s="99" t="s">
        <v>522</v>
      </c>
      <c r="D431" s="98">
        <v>137</v>
      </c>
      <c r="E431" s="99" t="s">
        <v>170</v>
      </c>
      <c r="F431" s="98">
        <v>227</v>
      </c>
      <c r="G431" s="99" t="s">
        <v>260</v>
      </c>
      <c r="H431" s="100">
        <v>0.87</v>
      </c>
      <c r="I431" s="101"/>
      <c r="J431" s="102">
        <v>15976</v>
      </c>
      <c r="K431" s="102">
        <v>3213</v>
      </c>
      <c r="L431" s="102">
        <v>0</v>
      </c>
      <c r="M431" s="102">
        <v>1188</v>
      </c>
      <c r="N431" s="103">
        <v>20377</v>
      </c>
      <c r="O431" s="104"/>
      <c r="P431" s="105">
        <f t="shared" si="12"/>
        <v>764.45385805369733</v>
      </c>
      <c r="Q431" s="105">
        <f t="shared" si="13"/>
        <v>4813.3605536281284</v>
      </c>
      <c r="S431" s="135"/>
      <c r="U431" s="136"/>
    </row>
    <row r="432" spans="1:21" ht="15" x14ac:dyDescent="0.25">
      <c r="A432" s="97">
        <v>453</v>
      </c>
      <c r="B432" s="98">
        <v>453137253</v>
      </c>
      <c r="C432" s="99" t="s">
        <v>522</v>
      </c>
      <c r="D432" s="98">
        <v>137</v>
      </c>
      <c r="E432" s="99" t="s">
        <v>170</v>
      </c>
      <c r="F432" s="98">
        <v>253</v>
      </c>
      <c r="G432" s="99" t="s">
        <v>286</v>
      </c>
      <c r="H432" s="100">
        <v>0.77</v>
      </c>
      <c r="I432" s="101"/>
      <c r="J432" s="102">
        <v>17428</v>
      </c>
      <c r="K432" s="102">
        <v>28982</v>
      </c>
      <c r="L432" s="102">
        <v>0</v>
      </c>
      <c r="M432" s="102">
        <v>1188</v>
      </c>
      <c r="N432" s="103">
        <v>47598</v>
      </c>
      <c r="O432" s="104"/>
      <c r="P432" s="105">
        <f t="shared" si="12"/>
        <v>27576.191119791642</v>
      </c>
      <c r="Q432" s="105">
        <f t="shared" si="13"/>
        <v>45630.945349323076</v>
      </c>
      <c r="S432" s="135"/>
      <c r="U432" s="136"/>
    </row>
    <row r="433" spans="1:21" ht="15" x14ac:dyDescent="0.25">
      <c r="A433" s="97">
        <v>453</v>
      </c>
      <c r="B433" s="98">
        <v>453137278</v>
      </c>
      <c r="C433" s="99" t="s">
        <v>522</v>
      </c>
      <c r="D433" s="98">
        <v>137</v>
      </c>
      <c r="E433" s="99" t="s">
        <v>170</v>
      </c>
      <c r="F433" s="98">
        <v>278</v>
      </c>
      <c r="G433" s="99" t="s">
        <v>311</v>
      </c>
      <c r="H433" s="100">
        <v>3.58</v>
      </c>
      <c r="I433" s="101"/>
      <c r="J433" s="102">
        <v>14855</v>
      </c>
      <c r="K433" s="102">
        <v>3425</v>
      </c>
      <c r="L433" s="102">
        <v>0</v>
      </c>
      <c r="M433" s="102">
        <v>1188</v>
      </c>
      <c r="N433" s="103">
        <v>19468</v>
      </c>
      <c r="O433" s="104"/>
      <c r="P433" s="105">
        <f t="shared" si="12"/>
        <v>2456.1438692777738</v>
      </c>
      <c r="Q433" s="105">
        <f t="shared" si="13"/>
        <v>4787.5708043122686</v>
      </c>
      <c r="S433" s="135"/>
      <c r="U433" s="136"/>
    </row>
    <row r="434" spans="1:21" ht="15" x14ac:dyDescent="0.25">
      <c r="A434" s="97">
        <v>453</v>
      </c>
      <c r="B434" s="98">
        <v>453137281</v>
      </c>
      <c r="C434" s="99" t="s">
        <v>522</v>
      </c>
      <c r="D434" s="98">
        <v>137</v>
      </c>
      <c r="E434" s="99" t="s">
        <v>170</v>
      </c>
      <c r="F434" s="98">
        <v>281</v>
      </c>
      <c r="G434" s="99" t="s">
        <v>314</v>
      </c>
      <c r="H434" s="100">
        <v>119.76000000000002</v>
      </c>
      <c r="I434" s="101"/>
      <c r="J434" s="102">
        <v>18200</v>
      </c>
      <c r="K434" s="102">
        <v>31</v>
      </c>
      <c r="L434" s="102">
        <v>0</v>
      </c>
      <c r="M434" s="102">
        <v>1188</v>
      </c>
      <c r="N434" s="103">
        <v>19419</v>
      </c>
      <c r="O434" s="104"/>
      <c r="P434" s="105">
        <f t="shared" si="12"/>
        <v>0</v>
      </c>
      <c r="Q434" s="105">
        <f t="shared" si="13"/>
        <v>826.9143909384984</v>
      </c>
      <c r="S434" s="135"/>
      <c r="U434" s="136"/>
    </row>
    <row r="435" spans="1:21" ht="15" x14ac:dyDescent="0.25">
      <c r="A435" s="97">
        <v>453</v>
      </c>
      <c r="B435" s="98">
        <v>453137309</v>
      </c>
      <c r="C435" s="99" t="s">
        <v>522</v>
      </c>
      <c r="D435" s="98">
        <v>137</v>
      </c>
      <c r="E435" s="99" t="s">
        <v>170</v>
      </c>
      <c r="F435" s="98">
        <v>309</v>
      </c>
      <c r="G435" s="99" t="s">
        <v>342</v>
      </c>
      <c r="H435" s="100">
        <v>0.22</v>
      </c>
      <c r="I435" s="101"/>
      <c r="J435" s="102">
        <v>18147</v>
      </c>
      <c r="K435" s="102">
        <v>0</v>
      </c>
      <c r="L435" s="102">
        <v>0</v>
      </c>
      <c r="M435" s="102">
        <v>1188</v>
      </c>
      <c r="N435" s="103">
        <v>19335</v>
      </c>
      <c r="O435" s="104"/>
      <c r="P435" s="105">
        <f t="shared" si="12"/>
        <v>0</v>
      </c>
      <c r="Q435" s="105">
        <f t="shared" si="13"/>
        <v>2562.5042110025861</v>
      </c>
      <c r="S435" s="135"/>
      <c r="U435" s="136"/>
    </row>
    <row r="436" spans="1:21" ht="15" x14ac:dyDescent="0.25">
      <c r="A436" s="97">
        <v>453</v>
      </c>
      <c r="B436" s="98">
        <v>453137325</v>
      </c>
      <c r="C436" s="99" t="s">
        <v>522</v>
      </c>
      <c r="D436" s="98">
        <v>137</v>
      </c>
      <c r="E436" s="99" t="s">
        <v>170</v>
      </c>
      <c r="F436" s="98">
        <v>325</v>
      </c>
      <c r="G436" s="99" t="s">
        <v>358</v>
      </c>
      <c r="H436" s="100">
        <v>1</v>
      </c>
      <c r="I436" s="101"/>
      <c r="J436" s="102">
        <v>10851</v>
      </c>
      <c r="K436" s="102">
        <v>679</v>
      </c>
      <c r="L436" s="102">
        <v>0</v>
      </c>
      <c r="M436" s="102">
        <v>1188</v>
      </c>
      <c r="N436" s="103">
        <v>12718</v>
      </c>
      <c r="O436" s="104"/>
      <c r="P436" s="105">
        <f t="shared" si="12"/>
        <v>677.98235297132487</v>
      </c>
      <c r="Q436" s="105">
        <f t="shared" si="13"/>
        <v>1578.6432389161146</v>
      </c>
      <c r="S436" s="135"/>
      <c r="U436" s="136"/>
    </row>
    <row r="437" spans="1:21" ht="15" x14ac:dyDescent="0.25">
      <c r="A437" s="97">
        <v>453</v>
      </c>
      <c r="B437" s="98">
        <v>453137332</v>
      </c>
      <c r="C437" s="99" t="s">
        <v>522</v>
      </c>
      <c r="D437" s="98">
        <v>137</v>
      </c>
      <c r="E437" s="99" t="s">
        <v>170</v>
      </c>
      <c r="F437" s="98">
        <v>332</v>
      </c>
      <c r="G437" s="99" t="s">
        <v>365</v>
      </c>
      <c r="H437" s="100">
        <v>7.28</v>
      </c>
      <c r="I437" s="101"/>
      <c r="J437" s="102">
        <v>16980</v>
      </c>
      <c r="K437" s="102">
        <v>839</v>
      </c>
      <c r="L437" s="102">
        <v>0</v>
      </c>
      <c r="M437" s="102">
        <v>1188</v>
      </c>
      <c r="N437" s="103">
        <v>19007</v>
      </c>
      <c r="O437" s="104"/>
      <c r="P437" s="105">
        <f t="shared" si="12"/>
        <v>625.31292223505079</v>
      </c>
      <c r="Q437" s="105">
        <f t="shared" si="13"/>
        <v>2039.2876116367734</v>
      </c>
      <c r="S437" s="135"/>
      <c r="U437" s="136"/>
    </row>
    <row r="438" spans="1:21" ht="15" x14ac:dyDescent="0.25">
      <c r="A438" s="97">
        <v>454</v>
      </c>
      <c r="B438" s="98">
        <v>454149009</v>
      </c>
      <c r="C438" s="99" t="s">
        <v>523</v>
      </c>
      <c r="D438" s="98">
        <v>149</v>
      </c>
      <c r="E438" s="99" t="s">
        <v>182</v>
      </c>
      <c r="F438" s="98">
        <v>9</v>
      </c>
      <c r="G438" s="99" t="s">
        <v>42</v>
      </c>
      <c r="H438" s="100">
        <v>1.46</v>
      </c>
      <c r="I438" s="101"/>
      <c r="J438" s="102">
        <v>15802</v>
      </c>
      <c r="K438" s="102">
        <v>10991</v>
      </c>
      <c r="L438" s="102">
        <v>0</v>
      </c>
      <c r="M438" s="102">
        <v>1188</v>
      </c>
      <c r="N438" s="103">
        <v>27981</v>
      </c>
      <c r="O438" s="104"/>
      <c r="P438" s="105">
        <f t="shared" si="12"/>
        <v>6165.8224455187628</v>
      </c>
      <c r="Q438" s="105">
        <f t="shared" si="13"/>
        <v>11499.770427399042</v>
      </c>
      <c r="S438" s="135"/>
      <c r="U438" s="136"/>
    </row>
    <row r="439" spans="1:21" ht="15" x14ac:dyDescent="0.25">
      <c r="A439" s="97">
        <v>454</v>
      </c>
      <c r="B439" s="98">
        <v>454149056</v>
      </c>
      <c r="C439" s="99" t="s">
        <v>523</v>
      </c>
      <c r="D439" s="98">
        <v>149</v>
      </c>
      <c r="E439" s="99" t="s">
        <v>182</v>
      </c>
      <c r="F439" s="98">
        <v>56</v>
      </c>
      <c r="G439" s="99" t="s">
        <v>89</v>
      </c>
      <c r="H439" s="100">
        <v>1</v>
      </c>
      <c r="I439" s="101"/>
      <c r="J439" s="102">
        <v>12910</v>
      </c>
      <c r="K439" s="102">
        <v>3828</v>
      </c>
      <c r="L439" s="102">
        <v>0</v>
      </c>
      <c r="M439" s="102">
        <v>1188</v>
      </c>
      <c r="N439" s="103">
        <v>17926</v>
      </c>
      <c r="O439" s="104"/>
      <c r="P439" s="105">
        <f t="shared" si="12"/>
        <v>2594.0433075138517</v>
      </c>
      <c r="Q439" s="105">
        <f t="shared" si="13"/>
        <v>5015.3601910814687</v>
      </c>
      <c r="S439" s="135"/>
      <c r="U439" s="136"/>
    </row>
    <row r="440" spans="1:21" ht="15" x14ac:dyDescent="0.25">
      <c r="A440" s="97">
        <v>454</v>
      </c>
      <c r="B440" s="98">
        <v>454149103</v>
      </c>
      <c r="C440" s="99" t="s">
        <v>523</v>
      </c>
      <c r="D440" s="98">
        <v>149</v>
      </c>
      <c r="E440" s="99" t="s">
        <v>182</v>
      </c>
      <c r="F440" s="98">
        <v>103</v>
      </c>
      <c r="G440" s="99" t="s">
        <v>136</v>
      </c>
      <c r="H440" s="100">
        <v>1.54</v>
      </c>
      <c r="I440" s="101"/>
      <c r="J440" s="102">
        <v>16953</v>
      </c>
      <c r="K440" s="102">
        <v>0</v>
      </c>
      <c r="L440" s="102">
        <v>0</v>
      </c>
      <c r="M440" s="102">
        <v>1188</v>
      </c>
      <c r="N440" s="103">
        <v>18141</v>
      </c>
      <c r="O440" s="104"/>
      <c r="P440" s="105">
        <f t="shared" si="12"/>
        <v>0</v>
      </c>
      <c r="Q440" s="105">
        <f t="shared" si="13"/>
        <v>687.75707156604039</v>
      </c>
      <c r="S440" s="135"/>
      <c r="U440" s="136"/>
    </row>
    <row r="441" spans="1:21" ht="15" x14ac:dyDescent="0.25">
      <c r="A441" s="97">
        <v>454</v>
      </c>
      <c r="B441" s="98">
        <v>454149128</v>
      </c>
      <c r="C441" s="99" t="s">
        <v>523</v>
      </c>
      <c r="D441" s="98">
        <v>149</v>
      </c>
      <c r="E441" s="99" t="s">
        <v>182</v>
      </c>
      <c r="F441" s="98">
        <v>128</v>
      </c>
      <c r="G441" s="99" t="s">
        <v>161</v>
      </c>
      <c r="H441" s="100">
        <v>22.06</v>
      </c>
      <c r="I441" s="101"/>
      <c r="J441" s="102">
        <v>16694</v>
      </c>
      <c r="K441" s="102">
        <v>943</v>
      </c>
      <c r="L441" s="102">
        <v>0</v>
      </c>
      <c r="M441" s="102">
        <v>1188</v>
      </c>
      <c r="N441" s="103">
        <v>18825</v>
      </c>
      <c r="O441" s="104"/>
      <c r="P441" s="105">
        <f t="shared" si="12"/>
        <v>88.164321225118329</v>
      </c>
      <c r="Q441" s="105">
        <f t="shared" si="13"/>
        <v>1734.00121021425</v>
      </c>
      <c r="S441" s="135"/>
      <c r="U441" s="136"/>
    </row>
    <row r="442" spans="1:21" ht="15" x14ac:dyDescent="0.25">
      <c r="A442" s="97">
        <v>454</v>
      </c>
      <c r="B442" s="98">
        <v>454149149</v>
      </c>
      <c r="C442" s="99" t="s">
        <v>523</v>
      </c>
      <c r="D442" s="98">
        <v>149</v>
      </c>
      <c r="E442" s="99" t="s">
        <v>182</v>
      </c>
      <c r="F442" s="98">
        <v>149</v>
      </c>
      <c r="G442" s="99" t="s">
        <v>182</v>
      </c>
      <c r="H442" s="100">
        <v>807.49</v>
      </c>
      <c r="I442" s="101"/>
      <c r="J442" s="102">
        <v>19152</v>
      </c>
      <c r="K442" s="102">
        <v>138</v>
      </c>
      <c r="L442" s="102">
        <v>524.42507027950808</v>
      </c>
      <c r="M442" s="102">
        <v>1188</v>
      </c>
      <c r="N442" s="103">
        <v>21002.425070279507</v>
      </c>
      <c r="O442" s="104"/>
      <c r="P442" s="105">
        <f t="shared" si="12"/>
        <v>0</v>
      </c>
      <c r="Q442" s="105">
        <f t="shared" si="13"/>
        <v>707.7947396791169</v>
      </c>
      <c r="S442" s="135"/>
      <c r="U442" s="136"/>
    </row>
    <row r="443" spans="1:21" ht="15" x14ac:dyDescent="0.25">
      <c r="A443" s="97">
        <v>454</v>
      </c>
      <c r="B443" s="98">
        <v>454149181</v>
      </c>
      <c r="C443" s="99" t="s">
        <v>523</v>
      </c>
      <c r="D443" s="98">
        <v>149</v>
      </c>
      <c r="E443" s="99" t="s">
        <v>182</v>
      </c>
      <c r="F443" s="98">
        <v>181</v>
      </c>
      <c r="G443" s="99" t="s">
        <v>214</v>
      </c>
      <c r="H443" s="100">
        <v>63</v>
      </c>
      <c r="I443" s="101"/>
      <c r="J443" s="102">
        <v>16378</v>
      </c>
      <c r="K443" s="102">
        <v>109</v>
      </c>
      <c r="L443" s="102">
        <v>0</v>
      </c>
      <c r="M443" s="102">
        <v>1188</v>
      </c>
      <c r="N443" s="103">
        <v>17675</v>
      </c>
      <c r="O443" s="104"/>
      <c r="P443" s="105">
        <f t="shared" si="12"/>
        <v>0</v>
      </c>
      <c r="Q443" s="105">
        <f t="shared" si="13"/>
        <v>1104.6134889858949</v>
      </c>
      <c r="S443" s="135"/>
      <c r="U443" s="136"/>
    </row>
    <row r="444" spans="1:21" ht="15" x14ac:dyDescent="0.25">
      <c r="A444" s="97">
        <v>454</v>
      </c>
      <c r="B444" s="98">
        <v>454149211</v>
      </c>
      <c r="C444" s="99" t="s">
        <v>523</v>
      </c>
      <c r="D444" s="98">
        <v>149</v>
      </c>
      <c r="E444" s="99" t="s">
        <v>182</v>
      </c>
      <c r="F444" s="98">
        <v>211</v>
      </c>
      <c r="G444" s="99" t="s">
        <v>244</v>
      </c>
      <c r="H444" s="100">
        <v>2</v>
      </c>
      <c r="I444" s="101"/>
      <c r="J444" s="102">
        <v>13451</v>
      </c>
      <c r="K444" s="102">
        <v>3861</v>
      </c>
      <c r="L444" s="102">
        <v>0</v>
      </c>
      <c r="M444" s="102">
        <v>1188</v>
      </c>
      <c r="N444" s="103">
        <v>18500</v>
      </c>
      <c r="O444" s="104"/>
      <c r="P444" s="105">
        <f t="shared" si="12"/>
        <v>1566.0511654762558</v>
      </c>
      <c r="Q444" s="105">
        <f t="shared" si="13"/>
        <v>3860.8459813486552</v>
      </c>
      <c r="S444" s="135"/>
      <c r="U444" s="136"/>
    </row>
    <row r="445" spans="1:21" ht="15" x14ac:dyDescent="0.25">
      <c r="A445" s="97">
        <v>455</v>
      </c>
      <c r="B445" s="98">
        <v>455128128</v>
      </c>
      <c r="C445" s="99" t="s">
        <v>524</v>
      </c>
      <c r="D445" s="98">
        <v>128</v>
      </c>
      <c r="E445" s="99" t="s">
        <v>161</v>
      </c>
      <c r="F445" s="98">
        <v>128</v>
      </c>
      <c r="G445" s="99" t="s">
        <v>161</v>
      </c>
      <c r="H445" s="100">
        <v>292.72000000000003</v>
      </c>
      <c r="I445" s="101"/>
      <c r="J445" s="102">
        <v>14504</v>
      </c>
      <c r="K445" s="102">
        <v>819</v>
      </c>
      <c r="L445" s="102">
        <v>0</v>
      </c>
      <c r="M445" s="102">
        <v>1188</v>
      </c>
      <c r="N445" s="103">
        <v>16511</v>
      </c>
      <c r="O445" s="104"/>
      <c r="P445" s="105">
        <f t="shared" si="12"/>
        <v>76.598497367263917</v>
      </c>
      <c r="Q445" s="105">
        <f t="shared" si="13"/>
        <v>1506.5265097009378</v>
      </c>
      <c r="S445" s="135"/>
      <c r="U445" s="136"/>
    </row>
    <row r="446" spans="1:21" ht="15" x14ac:dyDescent="0.25">
      <c r="A446" s="97">
        <v>455</v>
      </c>
      <c r="B446" s="98">
        <v>455128149</v>
      </c>
      <c r="C446" s="99" t="s">
        <v>524</v>
      </c>
      <c r="D446" s="98">
        <v>128</v>
      </c>
      <c r="E446" s="99" t="s">
        <v>161</v>
      </c>
      <c r="F446" s="98">
        <v>149</v>
      </c>
      <c r="G446" s="99" t="s">
        <v>182</v>
      </c>
      <c r="H446" s="100">
        <v>4</v>
      </c>
      <c r="I446" s="101"/>
      <c r="J446" s="102">
        <v>15187</v>
      </c>
      <c r="K446" s="102">
        <v>109</v>
      </c>
      <c r="L446" s="102">
        <v>0</v>
      </c>
      <c r="M446" s="102">
        <v>1188</v>
      </c>
      <c r="N446" s="103">
        <v>16484</v>
      </c>
      <c r="O446" s="104"/>
      <c r="P446" s="105">
        <f t="shared" si="12"/>
        <v>0</v>
      </c>
      <c r="Q446" s="105">
        <f t="shared" si="13"/>
        <v>561.26141977374391</v>
      </c>
      <c r="S446" s="135"/>
      <c r="U446" s="136"/>
    </row>
    <row r="447" spans="1:21" ht="15" x14ac:dyDescent="0.25">
      <c r="A447" s="97">
        <v>455</v>
      </c>
      <c r="B447" s="98">
        <v>455128181</v>
      </c>
      <c r="C447" s="99" t="s">
        <v>524</v>
      </c>
      <c r="D447" s="98">
        <v>128</v>
      </c>
      <c r="E447" s="99" t="s">
        <v>161</v>
      </c>
      <c r="F447" s="98">
        <v>181</v>
      </c>
      <c r="G447" s="99" t="s">
        <v>214</v>
      </c>
      <c r="H447" s="100">
        <v>1.42</v>
      </c>
      <c r="I447" s="101"/>
      <c r="J447" s="102">
        <v>13604</v>
      </c>
      <c r="K447" s="102">
        <v>91</v>
      </c>
      <c r="L447" s="102">
        <v>0</v>
      </c>
      <c r="M447" s="102">
        <v>1188</v>
      </c>
      <c r="N447" s="103">
        <v>14883</v>
      </c>
      <c r="O447" s="104"/>
      <c r="P447" s="105">
        <f t="shared" si="12"/>
        <v>0</v>
      </c>
      <c r="Q447" s="105">
        <f t="shared" si="13"/>
        <v>917.52118110661468</v>
      </c>
      <c r="S447" s="135"/>
      <c r="U447" s="136"/>
    </row>
    <row r="448" spans="1:21" ht="15" x14ac:dyDescent="0.25">
      <c r="A448" s="97">
        <v>455</v>
      </c>
      <c r="B448" s="98">
        <v>455128745</v>
      </c>
      <c r="C448" s="99" t="s">
        <v>524</v>
      </c>
      <c r="D448" s="98">
        <v>128</v>
      </c>
      <c r="E448" s="99" t="s">
        <v>161</v>
      </c>
      <c r="F448" s="98">
        <v>745</v>
      </c>
      <c r="G448" s="99" t="s">
        <v>430</v>
      </c>
      <c r="H448" s="100">
        <v>5</v>
      </c>
      <c r="I448" s="101"/>
      <c r="J448" s="102">
        <v>10913</v>
      </c>
      <c r="K448" s="102">
        <v>4773</v>
      </c>
      <c r="L448" s="102">
        <v>0</v>
      </c>
      <c r="M448" s="102">
        <v>1188</v>
      </c>
      <c r="N448" s="103">
        <v>16874</v>
      </c>
      <c r="O448" s="104"/>
      <c r="P448" s="105">
        <f t="shared" si="12"/>
        <v>3234.5337923536117</v>
      </c>
      <c r="Q448" s="105">
        <f t="shared" si="13"/>
        <v>5156.7189629296699</v>
      </c>
      <c r="S448" s="135"/>
      <c r="U448" s="136"/>
    </row>
    <row r="449" spans="1:21" ht="15" x14ac:dyDescent="0.25">
      <c r="A449" s="97">
        <v>455</v>
      </c>
      <c r="B449" s="98">
        <v>455128773</v>
      </c>
      <c r="C449" s="99" t="s">
        <v>524</v>
      </c>
      <c r="D449" s="98">
        <v>128</v>
      </c>
      <c r="E449" s="99" t="s">
        <v>161</v>
      </c>
      <c r="F449" s="98">
        <v>773</v>
      </c>
      <c r="G449" s="99" t="s">
        <v>440</v>
      </c>
      <c r="H449" s="100">
        <v>2.39</v>
      </c>
      <c r="I449" s="101"/>
      <c r="J449" s="102">
        <v>13973</v>
      </c>
      <c r="K449" s="102">
        <v>8063</v>
      </c>
      <c r="L449" s="102">
        <v>0</v>
      </c>
      <c r="M449" s="102">
        <v>1188</v>
      </c>
      <c r="N449" s="103">
        <v>23224</v>
      </c>
      <c r="O449" s="104"/>
      <c r="P449" s="105">
        <f t="shared" si="12"/>
        <v>3306.5776388907761</v>
      </c>
      <c r="Q449" s="105">
        <f t="shared" si="13"/>
        <v>9063.0764164288121</v>
      </c>
      <c r="S449" s="135"/>
      <c r="U449" s="136"/>
    </row>
    <row r="450" spans="1:21" ht="15" x14ac:dyDescent="0.25">
      <c r="A450" s="97">
        <v>456</v>
      </c>
      <c r="B450" s="98">
        <v>456160009</v>
      </c>
      <c r="C450" s="99" t="s">
        <v>525</v>
      </c>
      <c r="D450" s="98">
        <v>160</v>
      </c>
      <c r="E450" s="99" t="s">
        <v>193</v>
      </c>
      <c r="F450" s="98">
        <v>9</v>
      </c>
      <c r="G450" s="99" t="s">
        <v>42</v>
      </c>
      <c r="H450" s="100">
        <v>1</v>
      </c>
      <c r="I450" s="101"/>
      <c r="J450" s="102">
        <v>11037</v>
      </c>
      <c r="K450" s="102">
        <v>7677</v>
      </c>
      <c r="L450" s="102">
        <v>0</v>
      </c>
      <c r="M450" s="102">
        <v>1188</v>
      </c>
      <c r="N450" s="103">
        <v>19902</v>
      </c>
      <c r="O450" s="104"/>
      <c r="P450" s="105">
        <f t="shared" si="12"/>
        <v>4306.5550139976331</v>
      </c>
      <c r="Q450" s="105">
        <f t="shared" si="13"/>
        <v>8032.0824077460602</v>
      </c>
      <c r="S450" s="135"/>
      <c r="U450" s="136"/>
    </row>
    <row r="451" spans="1:21" ht="15" x14ac:dyDescent="0.25">
      <c r="A451" s="97">
        <v>456</v>
      </c>
      <c r="B451" s="98">
        <v>456160031</v>
      </c>
      <c r="C451" s="99" t="s">
        <v>525</v>
      </c>
      <c r="D451" s="98">
        <v>160</v>
      </c>
      <c r="E451" s="99" t="s">
        <v>193</v>
      </c>
      <c r="F451" s="98">
        <v>31</v>
      </c>
      <c r="G451" s="99" t="s">
        <v>64</v>
      </c>
      <c r="H451" s="100">
        <v>4</v>
      </c>
      <c r="I451" s="101"/>
      <c r="J451" s="102">
        <v>13481</v>
      </c>
      <c r="K451" s="102">
        <v>5685</v>
      </c>
      <c r="L451" s="102">
        <v>0</v>
      </c>
      <c r="M451" s="102">
        <v>1188</v>
      </c>
      <c r="N451" s="103">
        <v>20354</v>
      </c>
      <c r="O451" s="104"/>
      <c r="P451" s="105">
        <f t="shared" si="12"/>
        <v>4301.704659797113</v>
      </c>
      <c r="Q451" s="105">
        <f t="shared" si="13"/>
        <v>7208.6360499540133</v>
      </c>
      <c r="S451" s="135"/>
      <c r="U451" s="136"/>
    </row>
    <row r="452" spans="1:21" ht="15" x14ac:dyDescent="0.25">
      <c r="A452" s="97">
        <v>456</v>
      </c>
      <c r="B452" s="98">
        <v>456160056</v>
      </c>
      <c r="C452" s="99" t="s">
        <v>525</v>
      </c>
      <c r="D452" s="98">
        <v>160</v>
      </c>
      <c r="E452" s="99" t="s">
        <v>193</v>
      </c>
      <c r="F452" s="98">
        <v>56</v>
      </c>
      <c r="G452" s="99" t="s">
        <v>89</v>
      </c>
      <c r="H452" s="100">
        <v>3.7800000000000002</v>
      </c>
      <c r="I452" s="101"/>
      <c r="J452" s="102">
        <v>13199</v>
      </c>
      <c r="K452" s="102">
        <v>3914</v>
      </c>
      <c r="L452" s="102">
        <v>0</v>
      </c>
      <c r="M452" s="102">
        <v>1188</v>
      </c>
      <c r="N452" s="103">
        <v>18301</v>
      </c>
      <c r="O452" s="104"/>
      <c r="P452" s="105">
        <f t="shared" si="12"/>
        <v>2652.1129059547129</v>
      </c>
      <c r="Q452" s="105">
        <f t="shared" si="13"/>
        <v>5127.6327778531595</v>
      </c>
      <c r="S452" s="135"/>
      <c r="U452" s="136"/>
    </row>
    <row r="453" spans="1:21" ht="15" x14ac:dyDescent="0.25">
      <c r="A453" s="97">
        <v>456</v>
      </c>
      <c r="B453" s="98">
        <v>456160079</v>
      </c>
      <c r="C453" s="99" t="s">
        <v>525</v>
      </c>
      <c r="D453" s="98">
        <v>160</v>
      </c>
      <c r="E453" s="99" t="s">
        <v>193</v>
      </c>
      <c r="F453" s="98">
        <v>79</v>
      </c>
      <c r="G453" s="99" t="s">
        <v>112</v>
      </c>
      <c r="H453" s="100">
        <v>44.02</v>
      </c>
      <c r="I453" s="101"/>
      <c r="J453" s="102">
        <v>17121</v>
      </c>
      <c r="K453" s="102">
        <v>290</v>
      </c>
      <c r="L453" s="102">
        <v>0</v>
      </c>
      <c r="M453" s="102">
        <v>1188</v>
      </c>
      <c r="N453" s="103">
        <v>18599</v>
      </c>
      <c r="O453" s="104"/>
      <c r="P453" s="105">
        <f t="shared" si="12"/>
        <v>0</v>
      </c>
      <c r="Q453" s="105">
        <f t="shared" si="13"/>
        <v>1734.4932931941148</v>
      </c>
      <c r="S453" s="135"/>
      <c r="U453" s="136"/>
    </row>
    <row r="454" spans="1:21" ht="15" x14ac:dyDescent="0.25">
      <c r="A454" s="97">
        <v>456</v>
      </c>
      <c r="B454" s="98">
        <v>456160149</v>
      </c>
      <c r="C454" s="99" t="s">
        <v>525</v>
      </c>
      <c r="D454" s="98">
        <v>160</v>
      </c>
      <c r="E454" s="99" t="s">
        <v>193</v>
      </c>
      <c r="F454" s="98">
        <v>149</v>
      </c>
      <c r="G454" s="99" t="s">
        <v>182</v>
      </c>
      <c r="H454" s="100">
        <v>4.12</v>
      </c>
      <c r="I454" s="101"/>
      <c r="J454" s="102">
        <v>17636</v>
      </c>
      <c r="K454" s="102">
        <v>127</v>
      </c>
      <c r="L454" s="102">
        <v>0</v>
      </c>
      <c r="M454" s="102">
        <v>1188</v>
      </c>
      <c r="N454" s="103">
        <v>18951</v>
      </c>
      <c r="O454" s="104"/>
      <c r="P454" s="105">
        <f t="shared" si="12"/>
        <v>0</v>
      </c>
      <c r="Q454" s="105">
        <f t="shared" si="13"/>
        <v>651.76838079474328</v>
      </c>
      <c r="S454" s="135"/>
      <c r="U454" s="136"/>
    </row>
    <row r="455" spans="1:21" ht="15" x14ac:dyDescent="0.25">
      <c r="A455" s="97">
        <v>456</v>
      </c>
      <c r="B455" s="98">
        <v>456160153</v>
      </c>
      <c r="C455" s="99" t="s">
        <v>525</v>
      </c>
      <c r="D455" s="98">
        <v>160</v>
      </c>
      <c r="E455" s="99" t="s">
        <v>193</v>
      </c>
      <c r="F455" s="98">
        <v>153</v>
      </c>
      <c r="G455" s="99" t="s">
        <v>186</v>
      </c>
      <c r="H455" s="100">
        <v>0.32</v>
      </c>
      <c r="I455" s="101"/>
      <c r="J455" s="102">
        <v>21023</v>
      </c>
      <c r="K455" s="102">
        <v>40</v>
      </c>
      <c r="L455" s="102">
        <v>0</v>
      </c>
      <c r="M455" s="102">
        <v>1188</v>
      </c>
      <c r="N455" s="103">
        <v>22251</v>
      </c>
      <c r="O455" s="104"/>
      <c r="P455" s="105">
        <f t="shared" si="12"/>
        <v>7.2144404693972319E-3</v>
      </c>
      <c r="Q455" s="105">
        <f t="shared" si="13"/>
        <v>1112.3570912115065</v>
      </c>
      <c r="S455" s="135"/>
      <c r="U455" s="136"/>
    </row>
    <row r="456" spans="1:21" ht="15" x14ac:dyDescent="0.25">
      <c r="A456" s="97">
        <v>456</v>
      </c>
      <c r="B456" s="98">
        <v>456160155</v>
      </c>
      <c r="C456" s="99" t="s">
        <v>525</v>
      </c>
      <c r="D456" s="98">
        <v>160</v>
      </c>
      <c r="E456" s="99" t="s">
        <v>193</v>
      </c>
      <c r="F456" s="98">
        <v>155</v>
      </c>
      <c r="G456" s="99" t="s">
        <v>188</v>
      </c>
      <c r="H456" s="100">
        <v>2</v>
      </c>
      <c r="I456" s="101"/>
      <c r="J456" s="102">
        <v>13350</v>
      </c>
      <c r="K456" s="102">
        <v>11568</v>
      </c>
      <c r="L456" s="102">
        <v>0</v>
      </c>
      <c r="M456" s="102">
        <v>1188</v>
      </c>
      <c r="N456" s="103">
        <v>26106</v>
      </c>
      <c r="O456" s="104"/>
      <c r="P456" s="105">
        <f t="shared" si="12"/>
        <v>8130.9297421509436</v>
      </c>
      <c r="Q456" s="105">
        <f t="shared" si="13"/>
        <v>11833.526854911714</v>
      </c>
      <c r="S456" s="135"/>
      <c r="U456" s="136"/>
    </row>
    <row r="457" spans="1:21" ht="15" x14ac:dyDescent="0.25">
      <c r="A457" s="97">
        <v>456</v>
      </c>
      <c r="B457" s="98">
        <v>456160160</v>
      </c>
      <c r="C457" s="99" t="s">
        <v>525</v>
      </c>
      <c r="D457" s="98">
        <v>160</v>
      </c>
      <c r="E457" s="99" t="s">
        <v>193</v>
      </c>
      <c r="F457" s="98">
        <v>160</v>
      </c>
      <c r="G457" s="99" t="s">
        <v>193</v>
      </c>
      <c r="H457" s="100">
        <v>738.94000000000028</v>
      </c>
      <c r="I457" s="101"/>
      <c r="J457" s="102">
        <v>18312</v>
      </c>
      <c r="K457" s="102">
        <v>321</v>
      </c>
      <c r="L457" s="102">
        <v>0</v>
      </c>
      <c r="M457" s="102">
        <v>1188</v>
      </c>
      <c r="N457" s="103">
        <v>19821</v>
      </c>
      <c r="O457" s="104"/>
      <c r="P457" s="105">
        <f t="shared" si="12"/>
        <v>0</v>
      </c>
      <c r="Q457" s="105">
        <f t="shared" si="13"/>
        <v>738.39606581163025</v>
      </c>
      <c r="S457" s="135"/>
      <c r="U457" s="136"/>
    </row>
    <row r="458" spans="1:21" ht="15" x14ac:dyDescent="0.25">
      <c r="A458" s="97">
        <v>456</v>
      </c>
      <c r="B458" s="98">
        <v>456160170</v>
      </c>
      <c r="C458" s="99" t="s">
        <v>525</v>
      </c>
      <c r="D458" s="98">
        <v>160</v>
      </c>
      <c r="E458" s="99" t="s">
        <v>193</v>
      </c>
      <c r="F458" s="98">
        <v>170</v>
      </c>
      <c r="G458" s="99" t="s">
        <v>203</v>
      </c>
      <c r="H458" s="100">
        <v>2</v>
      </c>
      <c r="I458" s="101"/>
      <c r="J458" s="102">
        <v>13764</v>
      </c>
      <c r="K458" s="102">
        <v>879</v>
      </c>
      <c r="L458" s="102">
        <v>0</v>
      </c>
      <c r="M458" s="102">
        <v>1188</v>
      </c>
      <c r="N458" s="103">
        <v>15831</v>
      </c>
      <c r="O458" s="104"/>
      <c r="P458" s="105">
        <f t="shared" ref="P458:P521" si="14">IF(VLOOKUP($F458,abvfndpcts,18)&lt;100,0,((VLOOKUP($F458,abvfndpcts,18)/100*$J458)-$J458))</f>
        <v>761.39123648459099</v>
      </c>
      <c r="Q458" s="105">
        <f t="shared" ref="Q458:Q521" si="15">IF(VLOOKUP($F458,abvfndpcts,19)&lt;100,0,((VLOOKUP($F458,abvfndpcts,19)/100*$J458)-$J458))</f>
        <v>5376.7149395497108</v>
      </c>
      <c r="S458" s="135"/>
      <c r="U458" s="136"/>
    </row>
    <row r="459" spans="1:21" ht="15" x14ac:dyDescent="0.25">
      <c r="A459" s="97">
        <v>456</v>
      </c>
      <c r="B459" s="98">
        <v>456160181</v>
      </c>
      <c r="C459" s="99" t="s">
        <v>525</v>
      </c>
      <c r="D459" s="98">
        <v>160</v>
      </c>
      <c r="E459" s="99" t="s">
        <v>193</v>
      </c>
      <c r="F459" s="98">
        <v>181</v>
      </c>
      <c r="G459" s="99" t="s">
        <v>214</v>
      </c>
      <c r="H459" s="100">
        <v>2</v>
      </c>
      <c r="I459" s="101"/>
      <c r="J459" s="102">
        <v>17828</v>
      </c>
      <c r="K459" s="102">
        <v>119</v>
      </c>
      <c r="L459" s="102">
        <v>0</v>
      </c>
      <c r="M459" s="102">
        <v>1188</v>
      </c>
      <c r="N459" s="103">
        <v>19135</v>
      </c>
      <c r="O459" s="104"/>
      <c r="P459" s="105">
        <f t="shared" si="14"/>
        <v>0</v>
      </c>
      <c r="Q459" s="105">
        <f t="shared" si="15"/>
        <v>1202.4086751520663</v>
      </c>
      <c r="S459" s="135"/>
      <c r="U459" s="136"/>
    </row>
    <row r="460" spans="1:21" ht="15" x14ac:dyDescent="0.25">
      <c r="A460" s="97">
        <v>456</v>
      </c>
      <c r="B460" s="98">
        <v>456160295</v>
      </c>
      <c r="C460" s="99" t="s">
        <v>525</v>
      </c>
      <c r="D460" s="98">
        <v>160</v>
      </c>
      <c r="E460" s="99" t="s">
        <v>193</v>
      </c>
      <c r="F460" s="98">
        <v>295</v>
      </c>
      <c r="G460" s="99" t="s">
        <v>328</v>
      </c>
      <c r="H460" s="100">
        <v>6</v>
      </c>
      <c r="I460" s="101"/>
      <c r="J460" s="102">
        <v>13954</v>
      </c>
      <c r="K460" s="102">
        <v>6887</v>
      </c>
      <c r="L460" s="102">
        <v>0</v>
      </c>
      <c r="M460" s="102">
        <v>1188</v>
      </c>
      <c r="N460" s="103">
        <v>22029</v>
      </c>
      <c r="O460" s="104"/>
      <c r="P460" s="105">
        <f t="shared" si="14"/>
        <v>3646.4043018253797</v>
      </c>
      <c r="Q460" s="105">
        <f t="shared" si="15"/>
        <v>8616.3148291814869</v>
      </c>
      <c r="S460" s="135"/>
      <c r="U460" s="136"/>
    </row>
    <row r="461" spans="1:21" ht="15" x14ac:dyDescent="0.25">
      <c r="A461" s="97">
        <v>456</v>
      </c>
      <c r="B461" s="98">
        <v>456160301</v>
      </c>
      <c r="C461" s="99" t="s">
        <v>525</v>
      </c>
      <c r="D461" s="98">
        <v>160</v>
      </c>
      <c r="E461" s="99" t="s">
        <v>193</v>
      </c>
      <c r="F461" s="98">
        <v>301</v>
      </c>
      <c r="G461" s="99" t="s">
        <v>334</v>
      </c>
      <c r="H461" s="100">
        <v>3</v>
      </c>
      <c r="I461" s="101"/>
      <c r="J461" s="102">
        <v>17329</v>
      </c>
      <c r="K461" s="102">
        <v>5465</v>
      </c>
      <c r="L461" s="102">
        <v>0</v>
      </c>
      <c r="M461" s="102">
        <v>1188</v>
      </c>
      <c r="N461" s="103">
        <v>23982</v>
      </c>
      <c r="O461" s="104"/>
      <c r="P461" s="105">
        <f t="shared" si="14"/>
        <v>3526.8697037185739</v>
      </c>
      <c r="Q461" s="105">
        <f t="shared" si="15"/>
        <v>7578.2324964701038</v>
      </c>
      <c r="S461" s="135"/>
      <c r="U461" s="136"/>
    </row>
    <row r="462" spans="1:21" ht="15" x14ac:dyDescent="0.25">
      <c r="A462" s="97">
        <v>456</v>
      </c>
      <c r="B462" s="98">
        <v>456160616</v>
      </c>
      <c r="C462" s="99" t="s">
        <v>525</v>
      </c>
      <c r="D462" s="98">
        <v>160</v>
      </c>
      <c r="E462" s="99" t="s">
        <v>193</v>
      </c>
      <c r="F462" s="98">
        <v>616</v>
      </c>
      <c r="G462" s="99" t="s">
        <v>392</v>
      </c>
      <c r="H462" s="100">
        <v>2.27</v>
      </c>
      <c r="I462" s="101"/>
      <c r="J462" s="102">
        <v>16498</v>
      </c>
      <c r="K462" s="102">
        <v>3592</v>
      </c>
      <c r="L462" s="102">
        <v>0</v>
      </c>
      <c r="M462" s="102">
        <v>1188</v>
      </c>
      <c r="N462" s="103">
        <v>21278</v>
      </c>
      <c r="O462" s="104"/>
      <c r="P462" s="105">
        <f t="shared" si="14"/>
        <v>3132.6245085692171</v>
      </c>
      <c r="Q462" s="105">
        <f t="shared" si="15"/>
        <v>6409.7770530401795</v>
      </c>
      <c r="S462" s="135"/>
      <c r="U462" s="136"/>
    </row>
    <row r="463" spans="1:21" ht="15" x14ac:dyDescent="0.25">
      <c r="A463" s="97">
        <v>456</v>
      </c>
      <c r="B463" s="98">
        <v>456160735</v>
      </c>
      <c r="C463" s="99" t="s">
        <v>525</v>
      </c>
      <c r="D463" s="98">
        <v>160</v>
      </c>
      <c r="E463" s="99" t="s">
        <v>193</v>
      </c>
      <c r="F463" s="98">
        <v>735</v>
      </c>
      <c r="G463" s="99" t="s">
        <v>428</v>
      </c>
      <c r="H463" s="100">
        <v>1</v>
      </c>
      <c r="I463" s="101"/>
      <c r="J463" s="102">
        <v>13650</v>
      </c>
      <c r="K463" s="102">
        <v>4381</v>
      </c>
      <c r="L463" s="102">
        <v>0</v>
      </c>
      <c r="M463" s="102">
        <v>1188</v>
      </c>
      <c r="N463" s="103">
        <v>19219</v>
      </c>
      <c r="O463" s="104"/>
      <c r="P463" s="105">
        <f t="shared" si="14"/>
        <v>2587.1712037314592</v>
      </c>
      <c r="Q463" s="105">
        <f t="shared" si="15"/>
        <v>6435.758737852484</v>
      </c>
      <c r="S463" s="135"/>
      <c r="U463" s="136"/>
    </row>
    <row r="464" spans="1:21" ht="15" x14ac:dyDescent="0.25">
      <c r="A464" s="97">
        <v>458</v>
      </c>
      <c r="B464" s="98">
        <v>458160056</v>
      </c>
      <c r="C464" s="99" t="s">
        <v>526</v>
      </c>
      <c r="D464" s="98">
        <v>160</v>
      </c>
      <c r="E464" s="99" t="s">
        <v>193</v>
      </c>
      <c r="F464" s="98">
        <v>56</v>
      </c>
      <c r="G464" s="99" t="s">
        <v>89</v>
      </c>
      <c r="H464" s="100">
        <v>2</v>
      </c>
      <c r="I464" s="101"/>
      <c r="J464" s="102">
        <v>14914</v>
      </c>
      <c r="K464" s="102">
        <v>4423</v>
      </c>
      <c r="L464" s="102">
        <v>0</v>
      </c>
      <c r="M464" s="102">
        <v>1188</v>
      </c>
      <c r="N464" s="103">
        <v>20525</v>
      </c>
      <c r="O464" s="104"/>
      <c r="P464" s="105">
        <f t="shared" si="14"/>
        <v>2996.7127721349025</v>
      </c>
      <c r="Q464" s="105">
        <f t="shared" si="15"/>
        <v>5793.8870557543778</v>
      </c>
      <c r="S464" s="135"/>
      <c r="U464" s="136"/>
    </row>
    <row r="465" spans="1:21" ht="15" x14ac:dyDescent="0.25">
      <c r="A465" s="97">
        <v>458</v>
      </c>
      <c r="B465" s="98">
        <v>458160079</v>
      </c>
      <c r="C465" s="99" t="s">
        <v>526</v>
      </c>
      <c r="D465" s="98">
        <v>160</v>
      </c>
      <c r="E465" s="99" t="s">
        <v>193</v>
      </c>
      <c r="F465" s="98">
        <v>79</v>
      </c>
      <c r="G465" s="99" t="s">
        <v>112</v>
      </c>
      <c r="H465" s="100">
        <v>14.649999999999999</v>
      </c>
      <c r="I465" s="101"/>
      <c r="J465" s="102">
        <v>15806</v>
      </c>
      <c r="K465" s="102">
        <v>268</v>
      </c>
      <c r="L465" s="102">
        <v>0</v>
      </c>
      <c r="M465" s="102">
        <v>1188</v>
      </c>
      <c r="N465" s="103">
        <v>17262</v>
      </c>
      <c r="O465" s="104"/>
      <c r="P465" s="105">
        <f t="shared" si="14"/>
        <v>0</v>
      </c>
      <c r="Q465" s="105">
        <f t="shared" si="15"/>
        <v>1601.2733480653114</v>
      </c>
      <c r="S465" s="135"/>
      <c r="U465" s="136"/>
    </row>
    <row r="466" spans="1:21" ht="15" x14ac:dyDescent="0.25">
      <c r="A466" s="97">
        <v>458</v>
      </c>
      <c r="B466" s="98">
        <v>458160149</v>
      </c>
      <c r="C466" s="99" t="s">
        <v>526</v>
      </c>
      <c r="D466" s="98">
        <v>160</v>
      </c>
      <c r="E466" s="99" t="s">
        <v>193</v>
      </c>
      <c r="F466" s="98">
        <v>149</v>
      </c>
      <c r="G466" s="99" t="s">
        <v>182</v>
      </c>
      <c r="H466" s="100">
        <v>0.67</v>
      </c>
      <c r="I466" s="101"/>
      <c r="J466" s="102">
        <v>20347</v>
      </c>
      <c r="K466" s="102">
        <v>146</v>
      </c>
      <c r="L466" s="102">
        <v>0</v>
      </c>
      <c r="M466" s="102">
        <v>1188</v>
      </c>
      <c r="N466" s="103">
        <v>21681</v>
      </c>
      <c r="O466" s="104"/>
      <c r="P466" s="105">
        <f t="shared" si="14"/>
        <v>0</v>
      </c>
      <c r="Q466" s="105">
        <f t="shared" si="15"/>
        <v>751.95799750683727</v>
      </c>
      <c r="S466" s="135"/>
      <c r="U466" s="136"/>
    </row>
    <row r="467" spans="1:21" ht="15" x14ac:dyDescent="0.25">
      <c r="A467" s="97">
        <v>458</v>
      </c>
      <c r="B467" s="98">
        <v>458160151</v>
      </c>
      <c r="C467" s="99" t="s">
        <v>526</v>
      </c>
      <c r="D467" s="98">
        <v>160</v>
      </c>
      <c r="E467" s="99" t="s">
        <v>193</v>
      </c>
      <c r="F467" s="98">
        <v>151</v>
      </c>
      <c r="G467" s="99" t="s">
        <v>184</v>
      </c>
      <c r="H467" s="100">
        <v>1.82</v>
      </c>
      <c r="I467" s="101"/>
      <c r="J467" s="102">
        <v>15218</v>
      </c>
      <c r="K467" s="102">
        <v>1811</v>
      </c>
      <c r="L467" s="102">
        <v>0</v>
      </c>
      <c r="M467" s="102">
        <v>1188</v>
      </c>
      <c r="N467" s="103">
        <v>18217</v>
      </c>
      <c r="O467" s="104"/>
      <c r="P467" s="105">
        <f t="shared" si="14"/>
        <v>680.43880194837766</v>
      </c>
      <c r="Q467" s="105">
        <f t="shared" si="15"/>
        <v>3254.3539937178211</v>
      </c>
      <c r="S467" s="135"/>
      <c r="U467" s="136"/>
    </row>
    <row r="468" spans="1:21" ht="15" x14ac:dyDescent="0.25">
      <c r="A468" s="97">
        <v>458</v>
      </c>
      <c r="B468" s="98">
        <v>458160160</v>
      </c>
      <c r="C468" s="99" t="s">
        <v>526</v>
      </c>
      <c r="D468" s="98">
        <v>160</v>
      </c>
      <c r="E468" s="99" t="s">
        <v>193</v>
      </c>
      <c r="F468" s="98">
        <v>160</v>
      </c>
      <c r="G468" s="99" t="s">
        <v>193</v>
      </c>
      <c r="H468" s="100">
        <v>110.50000000000001</v>
      </c>
      <c r="I468" s="101"/>
      <c r="J468" s="102">
        <v>19656</v>
      </c>
      <c r="K468" s="102">
        <v>345</v>
      </c>
      <c r="L468" s="102">
        <v>0</v>
      </c>
      <c r="M468" s="102">
        <v>1188</v>
      </c>
      <c r="N468" s="103">
        <v>21189</v>
      </c>
      <c r="O468" s="104"/>
      <c r="P468" s="105">
        <f t="shared" si="14"/>
        <v>0</v>
      </c>
      <c r="Q468" s="105">
        <f t="shared" si="15"/>
        <v>792.59027247670383</v>
      </c>
      <c r="S468" s="135"/>
      <c r="U468" s="136"/>
    </row>
    <row r="469" spans="1:21" ht="15" x14ac:dyDescent="0.25">
      <c r="A469" s="97">
        <v>458</v>
      </c>
      <c r="B469" s="98">
        <v>458160163</v>
      </c>
      <c r="C469" s="99" t="s">
        <v>526</v>
      </c>
      <c r="D469" s="98">
        <v>160</v>
      </c>
      <c r="E469" s="99" t="s">
        <v>193</v>
      </c>
      <c r="F469" s="98">
        <v>163</v>
      </c>
      <c r="G469" s="99" t="s">
        <v>196</v>
      </c>
      <c r="H469" s="100">
        <v>1</v>
      </c>
      <c r="I469" s="101"/>
      <c r="J469" s="102">
        <v>20404</v>
      </c>
      <c r="K469" s="102">
        <v>96</v>
      </c>
      <c r="L469" s="102">
        <v>0</v>
      </c>
      <c r="M469" s="102">
        <v>1188</v>
      </c>
      <c r="N469" s="103">
        <v>21688</v>
      </c>
      <c r="O469" s="104"/>
      <c r="P469" s="105">
        <f t="shared" si="14"/>
        <v>0</v>
      </c>
      <c r="Q469" s="105">
        <f t="shared" si="15"/>
        <v>861.83576107323097</v>
      </c>
      <c r="S469" s="135"/>
      <c r="U469" s="136"/>
    </row>
    <row r="470" spans="1:21" ht="15" x14ac:dyDescent="0.25">
      <c r="A470" s="97">
        <v>458</v>
      </c>
      <c r="B470" s="98">
        <v>458160176</v>
      </c>
      <c r="C470" s="99" t="s">
        <v>526</v>
      </c>
      <c r="D470" s="98">
        <v>160</v>
      </c>
      <c r="E470" s="99" t="s">
        <v>193</v>
      </c>
      <c r="F470" s="98">
        <v>176</v>
      </c>
      <c r="G470" s="99" t="s">
        <v>209</v>
      </c>
      <c r="H470" s="100">
        <v>1</v>
      </c>
      <c r="I470" s="101"/>
      <c r="J470" s="102">
        <v>16287</v>
      </c>
      <c r="K470" s="102">
        <v>5259</v>
      </c>
      <c r="L470" s="102">
        <v>0</v>
      </c>
      <c r="M470" s="102">
        <v>1188</v>
      </c>
      <c r="N470" s="103">
        <v>22734</v>
      </c>
      <c r="O470" s="104"/>
      <c r="P470" s="105">
        <f t="shared" si="14"/>
        <v>3476.569449467017</v>
      </c>
      <c r="Q470" s="105">
        <f t="shared" si="15"/>
        <v>8101.4531655838146</v>
      </c>
      <c r="S470" s="135"/>
      <c r="U470" s="136"/>
    </row>
    <row r="471" spans="1:21" ht="15" x14ac:dyDescent="0.25">
      <c r="A471" s="97">
        <v>458</v>
      </c>
      <c r="B471" s="98">
        <v>458160301</v>
      </c>
      <c r="C471" s="99" t="s">
        <v>526</v>
      </c>
      <c r="D471" s="98">
        <v>160</v>
      </c>
      <c r="E471" s="99" t="s">
        <v>193</v>
      </c>
      <c r="F471" s="98">
        <v>301</v>
      </c>
      <c r="G471" s="99" t="s">
        <v>334</v>
      </c>
      <c r="H471" s="100">
        <v>0.11</v>
      </c>
      <c r="I471" s="101"/>
      <c r="J471" s="102">
        <v>14192</v>
      </c>
      <c r="K471" s="102">
        <v>4475</v>
      </c>
      <c r="L471" s="102">
        <v>0</v>
      </c>
      <c r="M471" s="102">
        <v>1188</v>
      </c>
      <c r="N471" s="103">
        <v>19855</v>
      </c>
      <c r="O471" s="104"/>
      <c r="P471" s="105">
        <f t="shared" si="14"/>
        <v>2888.4144979614539</v>
      </c>
      <c r="Q471" s="105">
        <f t="shared" si="15"/>
        <v>6206.3751855215924</v>
      </c>
      <c r="S471" s="135"/>
      <c r="U471" s="136"/>
    </row>
    <row r="472" spans="1:21" ht="15" x14ac:dyDescent="0.25">
      <c r="A472" s="97">
        <v>458</v>
      </c>
      <c r="B472" s="98">
        <v>458160326</v>
      </c>
      <c r="C472" s="99" t="s">
        <v>526</v>
      </c>
      <c r="D472" s="98">
        <v>160</v>
      </c>
      <c r="E472" s="99" t="s">
        <v>193</v>
      </c>
      <c r="F472" s="98">
        <v>326</v>
      </c>
      <c r="G472" s="99" t="s">
        <v>359</v>
      </c>
      <c r="H472" s="100">
        <v>0.67</v>
      </c>
      <c r="I472" s="101"/>
      <c r="J472" s="102">
        <v>12375</v>
      </c>
      <c r="K472" s="102">
        <v>4444</v>
      </c>
      <c r="L472" s="102">
        <v>0</v>
      </c>
      <c r="M472" s="102">
        <v>1188</v>
      </c>
      <c r="N472" s="103">
        <v>18007</v>
      </c>
      <c r="O472" s="104"/>
      <c r="P472" s="105">
        <f t="shared" si="14"/>
        <v>2892.5559078806818</v>
      </c>
      <c r="Q472" s="105">
        <f t="shared" si="15"/>
        <v>5197.7180319359504</v>
      </c>
      <c r="S472" s="135"/>
      <c r="U472" s="136"/>
    </row>
    <row r="473" spans="1:21" ht="15" x14ac:dyDescent="0.25">
      <c r="A473" s="97">
        <v>463</v>
      </c>
      <c r="B473" s="98">
        <v>463035018</v>
      </c>
      <c r="C473" s="99" t="s">
        <v>527</v>
      </c>
      <c r="D473" s="98">
        <v>35</v>
      </c>
      <c r="E473" s="99" t="s">
        <v>68</v>
      </c>
      <c r="F473" s="98">
        <v>18</v>
      </c>
      <c r="G473" s="99" t="s">
        <v>51</v>
      </c>
      <c r="H473" s="100">
        <v>0.63</v>
      </c>
      <c r="I473" s="101"/>
      <c r="J473" s="102">
        <v>16634</v>
      </c>
      <c r="K473" s="102">
        <v>7932</v>
      </c>
      <c r="L473" s="102">
        <v>0</v>
      </c>
      <c r="M473" s="102">
        <v>1188</v>
      </c>
      <c r="N473" s="103">
        <v>25754</v>
      </c>
      <c r="O473" s="104"/>
      <c r="P473" s="105">
        <f t="shared" si="14"/>
        <v>5475.9079872215443</v>
      </c>
      <c r="Q473" s="105">
        <f t="shared" si="15"/>
        <v>15814.147721690388</v>
      </c>
      <c r="S473" s="135"/>
      <c r="U473" s="136"/>
    </row>
    <row r="474" spans="1:21" ht="15" x14ac:dyDescent="0.25">
      <c r="A474" s="97">
        <v>463</v>
      </c>
      <c r="B474" s="98">
        <v>463035035</v>
      </c>
      <c r="C474" s="99" t="s">
        <v>527</v>
      </c>
      <c r="D474" s="98">
        <v>35</v>
      </c>
      <c r="E474" s="99" t="s">
        <v>68</v>
      </c>
      <c r="F474" s="98">
        <v>35</v>
      </c>
      <c r="G474" s="99" t="s">
        <v>68</v>
      </c>
      <c r="H474" s="100">
        <v>608.73</v>
      </c>
      <c r="I474" s="101"/>
      <c r="J474" s="102">
        <v>19201</v>
      </c>
      <c r="K474" s="102">
        <v>7386</v>
      </c>
      <c r="L474" s="102">
        <v>0</v>
      </c>
      <c r="M474" s="102">
        <v>1188</v>
      </c>
      <c r="N474" s="103">
        <v>27775</v>
      </c>
      <c r="O474" s="104"/>
      <c r="P474" s="105">
        <f t="shared" si="14"/>
        <v>4436.5658169727358</v>
      </c>
      <c r="Q474" s="105">
        <f t="shared" si="15"/>
        <v>8059.0665789103004</v>
      </c>
      <c r="S474" s="135"/>
      <c r="U474" s="136"/>
    </row>
    <row r="475" spans="1:21" ht="15" x14ac:dyDescent="0.25">
      <c r="A475" s="97">
        <v>463</v>
      </c>
      <c r="B475" s="98">
        <v>463035040</v>
      </c>
      <c r="C475" s="99" t="s">
        <v>527</v>
      </c>
      <c r="D475" s="98">
        <v>35</v>
      </c>
      <c r="E475" s="99" t="s">
        <v>68</v>
      </c>
      <c r="F475" s="98">
        <v>40</v>
      </c>
      <c r="G475" s="99" t="s">
        <v>73</v>
      </c>
      <c r="H475" s="100">
        <v>2</v>
      </c>
      <c r="I475" s="101"/>
      <c r="J475" s="102">
        <v>14193</v>
      </c>
      <c r="K475" s="102">
        <v>4615</v>
      </c>
      <c r="L475" s="102">
        <v>0</v>
      </c>
      <c r="M475" s="102">
        <v>1188</v>
      </c>
      <c r="N475" s="103">
        <v>19996</v>
      </c>
      <c r="O475" s="104"/>
      <c r="P475" s="105">
        <f t="shared" si="14"/>
        <v>2705.7850402120166</v>
      </c>
      <c r="Q475" s="105">
        <f t="shared" si="15"/>
        <v>4623.0022133141647</v>
      </c>
      <c r="S475" s="135"/>
      <c r="U475" s="136"/>
    </row>
    <row r="476" spans="1:21" ht="15" x14ac:dyDescent="0.25">
      <c r="A476" s="97">
        <v>463</v>
      </c>
      <c r="B476" s="98">
        <v>463035044</v>
      </c>
      <c r="C476" s="99" t="s">
        <v>527</v>
      </c>
      <c r="D476" s="98">
        <v>35</v>
      </c>
      <c r="E476" s="99" t="s">
        <v>68</v>
      </c>
      <c r="F476" s="98">
        <v>44</v>
      </c>
      <c r="G476" s="99" t="s">
        <v>77</v>
      </c>
      <c r="H476" s="100">
        <v>9.57</v>
      </c>
      <c r="I476" s="101"/>
      <c r="J476" s="102">
        <v>19551</v>
      </c>
      <c r="K476" s="102">
        <v>0</v>
      </c>
      <c r="L476" s="102">
        <v>0</v>
      </c>
      <c r="M476" s="102">
        <v>1188</v>
      </c>
      <c r="N476" s="103">
        <v>20739</v>
      </c>
      <c r="O476" s="104"/>
      <c r="P476" s="105">
        <f t="shared" si="14"/>
        <v>0</v>
      </c>
      <c r="Q476" s="105">
        <f t="shared" si="15"/>
        <v>1287.7851142675208</v>
      </c>
      <c r="S476" s="135"/>
      <c r="U476" s="136"/>
    </row>
    <row r="477" spans="1:21" ht="15" x14ac:dyDescent="0.25">
      <c r="A477" s="97">
        <v>463</v>
      </c>
      <c r="B477" s="98">
        <v>463035093</v>
      </c>
      <c r="C477" s="99" t="s">
        <v>527</v>
      </c>
      <c r="D477" s="98">
        <v>35</v>
      </c>
      <c r="E477" s="99" t="s">
        <v>68</v>
      </c>
      <c r="F477" s="98">
        <v>93</v>
      </c>
      <c r="G477" s="99" t="s">
        <v>126</v>
      </c>
      <c r="H477" s="100">
        <v>2</v>
      </c>
      <c r="I477" s="101"/>
      <c r="J477" s="102">
        <v>17213</v>
      </c>
      <c r="K477" s="102">
        <v>169</v>
      </c>
      <c r="L477" s="102">
        <v>0</v>
      </c>
      <c r="M477" s="102">
        <v>1188</v>
      </c>
      <c r="N477" s="103">
        <v>18570</v>
      </c>
      <c r="O477" s="104"/>
      <c r="P477" s="105">
        <f t="shared" si="14"/>
        <v>0</v>
      </c>
      <c r="Q477" s="105">
        <f t="shared" si="15"/>
        <v>853.89853235272312</v>
      </c>
      <c r="S477" s="135"/>
      <c r="U477" s="136"/>
    </row>
    <row r="478" spans="1:21" ht="15" x14ac:dyDescent="0.25">
      <c r="A478" s="97">
        <v>463</v>
      </c>
      <c r="B478" s="98">
        <v>463035207</v>
      </c>
      <c r="C478" s="99" t="s">
        <v>527</v>
      </c>
      <c r="D478" s="98">
        <v>35</v>
      </c>
      <c r="E478" s="99" t="s">
        <v>68</v>
      </c>
      <c r="F478" s="98">
        <v>207</v>
      </c>
      <c r="G478" s="99" t="s">
        <v>240</v>
      </c>
      <c r="H478" s="100">
        <v>1</v>
      </c>
      <c r="I478" s="101"/>
      <c r="J478" s="102">
        <v>16240</v>
      </c>
      <c r="K478" s="102">
        <v>12896</v>
      </c>
      <c r="L478" s="102">
        <v>0</v>
      </c>
      <c r="M478" s="102">
        <v>1188</v>
      </c>
      <c r="N478" s="103">
        <v>30324</v>
      </c>
      <c r="O478" s="104"/>
      <c r="P478" s="105">
        <f t="shared" si="14"/>
        <v>9486.9128382616254</v>
      </c>
      <c r="Q478" s="105">
        <f t="shared" si="15"/>
        <v>12914.628981873921</v>
      </c>
      <c r="S478" s="135"/>
      <c r="U478" s="136"/>
    </row>
    <row r="479" spans="1:21" ht="15" x14ac:dyDescent="0.25">
      <c r="A479" s="97">
        <v>463</v>
      </c>
      <c r="B479" s="98">
        <v>463035220</v>
      </c>
      <c r="C479" s="99" t="s">
        <v>527</v>
      </c>
      <c r="D479" s="98">
        <v>35</v>
      </c>
      <c r="E479" s="99" t="s">
        <v>68</v>
      </c>
      <c r="F479" s="98">
        <v>220</v>
      </c>
      <c r="G479" s="99" t="s">
        <v>253</v>
      </c>
      <c r="H479" s="100">
        <v>1</v>
      </c>
      <c r="I479" s="101"/>
      <c r="J479" s="102">
        <v>18556</v>
      </c>
      <c r="K479" s="102">
        <v>6556</v>
      </c>
      <c r="L479" s="102">
        <v>0</v>
      </c>
      <c r="M479" s="102">
        <v>1188</v>
      </c>
      <c r="N479" s="103">
        <v>26300</v>
      </c>
      <c r="O479" s="104"/>
      <c r="P479" s="105">
        <f t="shared" si="14"/>
        <v>4255.9916174651917</v>
      </c>
      <c r="Q479" s="105">
        <f t="shared" si="15"/>
        <v>8422.7587620502782</v>
      </c>
      <c r="S479" s="135"/>
      <c r="U479" s="136"/>
    </row>
    <row r="480" spans="1:21" ht="15" x14ac:dyDescent="0.25">
      <c r="A480" s="97">
        <v>463</v>
      </c>
      <c r="B480" s="98">
        <v>463035243</v>
      </c>
      <c r="C480" s="99" t="s">
        <v>527</v>
      </c>
      <c r="D480" s="98">
        <v>35</v>
      </c>
      <c r="E480" s="99" t="s">
        <v>68</v>
      </c>
      <c r="F480" s="98">
        <v>243</v>
      </c>
      <c r="G480" s="99" t="s">
        <v>276</v>
      </c>
      <c r="H480" s="100">
        <v>2</v>
      </c>
      <c r="I480" s="101"/>
      <c r="J480" s="102">
        <v>18826</v>
      </c>
      <c r="K480" s="102">
        <v>2611</v>
      </c>
      <c r="L480" s="102">
        <v>0</v>
      </c>
      <c r="M480" s="102">
        <v>1188</v>
      </c>
      <c r="N480" s="103">
        <v>22625</v>
      </c>
      <c r="O480" s="104"/>
      <c r="P480" s="105">
        <f t="shared" si="14"/>
        <v>2021.7481624099564</v>
      </c>
      <c r="Q480" s="105">
        <f t="shared" si="15"/>
        <v>4586.260118748065</v>
      </c>
      <c r="S480" s="135"/>
      <c r="U480" s="136"/>
    </row>
    <row r="481" spans="1:21" ht="15" x14ac:dyDescent="0.25">
      <c r="A481" s="97">
        <v>463</v>
      </c>
      <c r="B481" s="98">
        <v>463035244</v>
      </c>
      <c r="C481" s="99" t="s">
        <v>527</v>
      </c>
      <c r="D481" s="98">
        <v>35</v>
      </c>
      <c r="E481" s="99" t="s">
        <v>68</v>
      </c>
      <c r="F481" s="98">
        <v>244</v>
      </c>
      <c r="G481" s="99" t="s">
        <v>277</v>
      </c>
      <c r="H481" s="100">
        <v>6.26</v>
      </c>
      <c r="I481" s="101"/>
      <c r="J481" s="102">
        <v>15514</v>
      </c>
      <c r="K481" s="102">
        <v>3750</v>
      </c>
      <c r="L481" s="102">
        <v>0</v>
      </c>
      <c r="M481" s="102">
        <v>1188</v>
      </c>
      <c r="N481" s="103">
        <v>20452</v>
      </c>
      <c r="O481" s="104"/>
      <c r="P481" s="105">
        <f t="shared" si="14"/>
        <v>3750.2811518026283</v>
      </c>
      <c r="Q481" s="105">
        <f t="shared" si="15"/>
        <v>6286.1084365540664</v>
      </c>
      <c r="S481" s="135"/>
      <c r="U481" s="136"/>
    </row>
    <row r="482" spans="1:21" ht="15" x14ac:dyDescent="0.25">
      <c r="A482" s="97">
        <v>463</v>
      </c>
      <c r="B482" s="98">
        <v>463035248</v>
      </c>
      <c r="C482" s="99" t="s">
        <v>527</v>
      </c>
      <c r="D482" s="98">
        <v>35</v>
      </c>
      <c r="E482" s="99" t="s">
        <v>68</v>
      </c>
      <c r="F482" s="98">
        <v>248</v>
      </c>
      <c r="G482" s="99" t="s">
        <v>281</v>
      </c>
      <c r="H482" s="100">
        <v>0.01</v>
      </c>
      <c r="I482" s="101"/>
      <c r="J482" s="102">
        <v>18816</v>
      </c>
      <c r="K482" s="102">
        <v>918</v>
      </c>
      <c r="L482" s="102">
        <v>0</v>
      </c>
      <c r="M482" s="102">
        <v>1188</v>
      </c>
      <c r="N482" s="103">
        <v>20922</v>
      </c>
      <c r="O482" s="104"/>
      <c r="P482" s="105">
        <f t="shared" si="14"/>
        <v>607.06836717923579</v>
      </c>
      <c r="Q482" s="105">
        <f t="shared" si="15"/>
        <v>2041.2764107131989</v>
      </c>
      <c r="S482" s="135"/>
      <c r="U482" s="136"/>
    </row>
    <row r="483" spans="1:21" ht="15" x14ac:dyDescent="0.25">
      <c r="A483" s="97">
        <v>463</v>
      </c>
      <c r="B483" s="98">
        <v>463035251</v>
      </c>
      <c r="C483" s="99" t="s">
        <v>527</v>
      </c>
      <c r="D483" s="98">
        <v>35</v>
      </c>
      <c r="E483" s="99" t="s">
        <v>68</v>
      </c>
      <c r="F483" s="98">
        <v>251</v>
      </c>
      <c r="G483" s="99" t="s">
        <v>284</v>
      </c>
      <c r="H483" s="100">
        <v>1</v>
      </c>
      <c r="I483" s="101"/>
      <c r="J483" s="102">
        <v>19033</v>
      </c>
      <c r="K483" s="102">
        <v>2563</v>
      </c>
      <c r="L483" s="102">
        <v>0</v>
      </c>
      <c r="M483" s="102">
        <v>1188</v>
      </c>
      <c r="N483" s="103">
        <v>22784</v>
      </c>
      <c r="O483" s="104"/>
      <c r="P483" s="105">
        <f t="shared" si="14"/>
        <v>2452.141075823849</v>
      </c>
      <c r="Q483" s="105">
        <f t="shared" si="15"/>
        <v>5280.0189899020334</v>
      </c>
      <c r="S483" s="135"/>
      <c r="U483" s="136"/>
    </row>
    <row r="484" spans="1:21" ht="15" x14ac:dyDescent="0.25">
      <c r="A484" s="97">
        <v>464</v>
      </c>
      <c r="B484" s="98">
        <v>464168030</v>
      </c>
      <c r="C484" s="99" t="s">
        <v>528</v>
      </c>
      <c r="D484" s="98">
        <v>168</v>
      </c>
      <c r="E484" s="99" t="s">
        <v>201</v>
      </c>
      <c r="F484" s="98">
        <v>30</v>
      </c>
      <c r="G484" s="99" t="s">
        <v>63</v>
      </c>
      <c r="H484" s="100">
        <v>6.9300000000000006</v>
      </c>
      <c r="I484" s="101"/>
      <c r="J484" s="102">
        <v>14313</v>
      </c>
      <c r="K484" s="102">
        <v>4143</v>
      </c>
      <c r="L484" s="102">
        <v>0</v>
      </c>
      <c r="M484" s="102">
        <v>1188</v>
      </c>
      <c r="N484" s="103">
        <v>19644</v>
      </c>
      <c r="O484" s="104"/>
      <c r="P484" s="105">
        <f t="shared" si="14"/>
        <v>2523.7359890034204</v>
      </c>
      <c r="Q484" s="105">
        <f t="shared" si="15"/>
        <v>4154.6278657995717</v>
      </c>
      <c r="S484" s="135"/>
      <c r="U484" s="136"/>
    </row>
    <row r="485" spans="1:21" ht="15" x14ac:dyDescent="0.25">
      <c r="A485" s="97">
        <v>464</v>
      </c>
      <c r="B485" s="98">
        <v>464168035</v>
      </c>
      <c r="C485" s="99" t="s">
        <v>528</v>
      </c>
      <c r="D485" s="98">
        <v>168</v>
      </c>
      <c r="E485" s="99" t="s">
        <v>201</v>
      </c>
      <c r="F485" s="98">
        <v>35</v>
      </c>
      <c r="G485" s="99" t="s">
        <v>68</v>
      </c>
      <c r="H485" s="100">
        <v>1</v>
      </c>
      <c r="I485" s="101"/>
      <c r="J485" s="102">
        <v>11037</v>
      </c>
      <c r="K485" s="102">
        <v>4246</v>
      </c>
      <c r="L485" s="102">
        <v>0</v>
      </c>
      <c r="M485" s="102">
        <v>1188</v>
      </c>
      <c r="N485" s="103">
        <v>16471</v>
      </c>
      <c r="O485" s="104"/>
      <c r="P485" s="105">
        <f t="shared" si="14"/>
        <v>2550.1993084697715</v>
      </c>
      <c r="Q485" s="105">
        <f t="shared" si="15"/>
        <v>4632.4627796173627</v>
      </c>
      <c r="S485" s="135"/>
      <c r="U485" s="136"/>
    </row>
    <row r="486" spans="1:21" ht="15" x14ac:dyDescent="0.25">
      <c r="A486" s="97">
        <v>464</v>
      </c>
      <c r="B486" s="98">
        <v>464168071</v>
      </c>
      <c r="C486" s="99" t="s">
        <v>528</v>
      </c>
      <c r="D486" s="98">
        <v>168</v>
      </c>
      <c r="E486" s="99" t="s">
        <v>201</v>
      </c>
      <c r="F486" s="98">
        <v>71</v>
      </c>
      <c r="G486" s="99" t="s">
        <v>104</v>
      </c>
      <c r="H486" s="100">
        <v>3</v>
      </c>
      <c r="I486" s="101"/>
      <c r="J486" s="102">
        <v>10851</v>
      </c>
      <c r="K486" s="102">
        <v>4577</v>
      </c>
      <c r="L486" s="102">
        <v>0</v>
      </c>
      <c r="M486" s="102">
        <v>1188</v>
      </c>
      <c r="N486" s="103">
        <v>16616</v>
      </c>
      <c r="O486" s="104"/>
      <c r="P486" s="105">
        <f t="shared" si="14"/>
        <v>3269.8894506786364</v>
      </c>
      <c r="Q486" s="105">
        <f t="shared" si="15"/>
        <v>5638.5261732228828</v>
      </c>
      <c r="S486" s="135"/>
      <c r="U486" s="136"/>
    </row>
    <row r="487" spans="1:21" ht="15" x14ac:dyDescent="0.25">
      <c r="A487" s="97">
        <v>464</v>
      </c>
      <c r="B487" s="98">
        <v>464168163</v>
      </c>
      <c r="C487" s="99" t="s">
        <v>528</v>
      </c>
      <c r="D487" s="98">
        <v>168</v>
      </c>
      <c r="E487" s="99" t="s">
        <v>201</v>
      </c>
      <c r="F487" s="98">
        <v>163</v>
      </c>
      <c r="G487" s="99" t="s">
        <v>196</v>
      </c>
      <c r="H487" s="100">
        <v>18.850000000000001</v>
      </c>
      <c r="I487" s="101"/>
      <c r="J487" s="102">
        <v>15683</v>
      </c>
      <c r="K487" s="102">
        <v>74</v>
      </c>
      <c r="L487" s="102">
        <v>0</v>
      </c>
      <c r="M487" s="102">
        <v>1188</v>
      </c>
      <c r="N487" s="103">
        <v>16945</v>
      </c>
      <c r="O487" s="104"/>
      <c r="P487" s="105">
        <f t="shared" si="14"/>
        <v>0</v>
      </c>
      <c r="Q487" s="105">
        <f t="shared" si="15"/>
        <v>662.42747700997461</v>
      </c>
      <c r="S487" s="135"/>
      <c r="U487" s="136"/>
    </row>
    <row r="488" spans="1:21" ht="15" x14ac:dyDescent="0.25">
      <c r="A488" s="97">
        <v>464</v>
      </c>
      <c r="B488" s="98">
        <v>464168168</v>
      </c>
      <c r="C488" s="99" t="s">
        <v>528</v>
      </c>
      <c r="D488" s="98">
        <v>168</v>
      </c>
      <c r="E488" s="99" t="s">
        <v>201</v>
      </c>
      <c r="F488" s="98">
        <v>168</v>
      </c>
      <c r="G488" s="99" t="s">
        <v>201</v>
      </c>
      <c r="H488" s="100">
        <v>73.64</v>
      </c>
      <c r="I488" s="101"/>
      <c r="J488" s="102">
        <v>12251</v>
      </c>
      <c r="K488" s="102">
        <v>8392</v>
      </c>
      <c r="L488" s="102">
        <v>0</v>
      </c>
      <c r="M488" s="102">
        <v>1188</v>
      </c>
      <c r="N488" s="103">
        <v>21831</v>
      </c>
      <c r="O488" s="104"/>
      <c r="P488" s="105">
        <f t="shared" si="14"/>
        <v>4185.9023162078956</v>
      </c>
      <c r="Q488" s="105">
        <f t="shared" si="15"/>
        <v>8939.5965071212959</v>
      </c>
      <c r="S488" s="135"/>
      <c r="U488" s="136"/>
    </row>
    <row r="489" spans="1:21" ht="15" x14ac:dyDescent="0.25">
      <c r="A489" s="97">
        <v>464</v>
      </c>
      <c r="B489" s="98">
        <v>464168196</v>
      </c>
      <c r="C489" s="99" t="s">
        <v>528</v>
      </c>
      <c r="D489" s="98">
        <v>168</v>
      </c>
      <c r="E489" s="99" t="s">
        <v>201</v>
      </c>
      <c r="F489" s="98">
        <v>196</v>
      </c>
      <c r="G489" s="99" t="s">
        <v>229</v>
      </c>
      <c r="H489" s="100">
        <v>12.59</v>
      </c>
      <c r="I489" s="101"/>
      <c r="J489" s="102">
        <v>11874</v>
      </c>
      <c r="K489" s="102">
        <v>8881</v>
      </c>
      <c r="L489" s="102">
        <v>0</v>
      </c>
      <c r="M489" s="102">
        <v>1188</v>
      </c>
      <c r="N489" s="103">
        <v>21943</v>
      </c>
      <c r="O489" s="104"/>
      <c r="P489" s="105">
        <f t="shared" si="14"/>
        <v>3136.8261677528008</v>
      </c>
      <c r="Q489" s="105">
        <f t="shared" si="15"/>
        <v>8958.1762914976316</v>
      </c>
      <c r="S489" s="135"/>
      <c r="U489" s="136"/>
    </row>
    <row r="490" spans="1:21" ht="15" x14ac:dyDescent="0.25">
      <c r="A490" s="97">
        <v>464</v>
      </c>
      <c r="B490" s="98">
        <v>464168229</v>
      </c>
      <c r="C490" s="99" t="s">
        <v>528</v>
      </c>
      <c r="D490" s="98">
        <v>168</v>
      </c>
      <c r="E490" s="99" t="s">
        <v>201</v>
      </c>
      <c r="F490" s="98">
        <v>229</v>
      </c>
      <c r="G490" s="99" t="s">
        <v>262</v>
      </c>
      <c r="H490" s="100">
        <v>27.68</v>
      </c>
      <c r="I490" s="101"/>
      <c r="J490" s="102">
        <v>13959</v>
      </c>
      <c r="K490" s="102">
        <v>1399</v>
      </c>
      <c r="L490" s="102">
        <v>0</v>
      </c>
      <c r="M490" s="102">
        <v>1188</v>
      </c>
      <c r="N490" s="103">
        <v>16546</v>
      </c>
      <c r="O490" s="104"/>
      <c r="P490" s="105">
        <f t="shared" si="14"/>
        <v>935.08523961821993</v>
      </c>
      <c r="Q490" s="105">
        <f t="shared" si="15"/>
        <v>2673.3284061882623</v>
      </c>
      <c r="S490" s="135"/>
      <c r="U490" s="136"/>
    </row>
    <row r="491" spans="1:21" ht="15" x14ac:dyDescent="0.25">
      <c r="A491" s="97">
        <v>464</v>
      </c>
      <c r="B491" s="98">
        <v>464168248</v>
      </c>
      <c r="C491" s="99" t="s">
        <v>528</v>
      </c>
      <c r="D491" s="98">
        <v>168</v>
      </c>
      <c r="E491" s="99" t="s">
        <v>201</v>
      </c>
      <c r="F491" s="98">
        <v>248</v>
      </c>
      <c r="G491" s="99" t="s">
        <v>281</v>
      </c>
      <c r="H491" s="100">
        <v>0.5</v>
      </c>
      <c r="I491" s="101"/>
      <c r="J491" s="102">
        <v>18503</v>
      </c>
      <c r="K491" s="102">
        <v>903</v>
      </c>
      <c r="L491" s="102">
        <v>0</v>
      </c>
      <c r="M491" s="102">
        <v>1188</v>
      </c>
      <c r="N491" s="103">
        <v>20594</v>
      </c>
      <c r="O491" s="104"/>
      <c r="P491" s="105">
        <f t="shared" si="14"/>
        <v>596.96991910700308</v>
      </c>
      <c r="Q491" s="105">
        <f t="shared" si="15"/>
        <v>2007.3202289235924</v>
      </c>
      <c r="S491" s="135"/>
      <c r="U491" s="136"/>
    </row>
    <row r="492" spans="1:21" ht="15" x14ac:dyDescent="0.25">
      <c r="A492" s="97">
        <v>464</v>
      </c>
      <c r="B492" s="98">
        <v>464168258</v>
      </c>
      <c r="C492" s="99" t="s">
        <v>528</v>
      </c>
      <c r="D492" s="98">
        <v>168</v>
      </c>
      <c r="E492" s="99" t="s">
        <v>201</v>
      </c>
      <c r="F492" s="98">
        <v>258</v>
      </c>
      <c r="G492" s="99" t="s">
        <v>291</v>
      </c>
      <c r="H492" s="100">
        <v>4</v>
      </c>
      <c r="I492" s="101"/>
      <c r="J492" s="102">
        <v>16693</v>
      </c>
      <c r="K492" s="102">
        <v>3735</v>
      </c>
      <c r="L492" s="102">
        <v>0</v>
      </c>
      <c r="M492" s="102">
        <v>1188</v>
      </c>
      <c r="N492" s="103">
        <v>21616</v>
      </c>
      <c r="O492" s="104"/>
      <c r="P492" s="105">
        <f t="shared" si="14"/>
        <v>3604.1051493104969</v>
      </c>
      <c r="Q492" s="105">
        <f t="shared" si="15"/>
        <v>6532.3952780911859</v>
      </c>
      <c r="S492" s="135"/>
      <c r="U492" s="136"/>
    </row>
    <row r="493" spans="1:21" ht="15" x14ac:dyDescent="0.25">
      <c r="A493" s="97">
        <v>464</v>
      </c>
      <c r="B493" s="98">
        <v>464168262</v>
      </c>
      <c r="C493" s="99" t="s">
        <v>528</v>
      </c>
      <c r="D493" s="98">
        <v>168</v>
      </c>
      <c r="E493" s="99" t="s">
        <v>201</v>
      </c>
      <c r="F493" s="98">
        <v>262</v>
      </c>
      <c r="G493" s="99" t="s">
        <v>295</v>
      </c>
      <c r="H493" s="100">
        <v>1</v>
      </c>
      <c r="I493" s="101"/>
      <c r="J493" s="102">
        <v>11037</v>
      </c>
      <c r="K493" s="102">
        <v>717</v>
      </c>
      <c r="L493" s="102">
        <v>0</v>
      </c>
      <c r="M493" s="102">
        <v>1188</v>
      </c>
      <c r="N493" s="103">
        <v>12942</v>
      </c>
      <c r="O493" s="104"/>
      <c r="P493" s="105">
        <f t="shared" si="14"/>
        <v>717.03807478644558</v>
      </c>
      <c r="Q493" s="105">
        <f t="shared" si="15"/>
        <v>5172.188196622812</v>
      </c>
      <c r="S493" s="135"/>
      <c r="U493" s="136"/>
    </row>
    <row r="494" spans="1:21" ht="15" x14ac:dyDescent="0.25">
      <c r="A494" s="97">
        <v>464</v>
      </c>
      <c r="B494" s="98">
        <v>464168291</v>
      </c>
      <c r="C494" s="99" t="s">
        <v>528</v>
      </c>
      <c r="D494" s="98">
        <v>168</v>
      </c>
      <c r="E494" s="99" t="s">
        <v>201</v>
      </c>
      <c r="F494" s="98">
        <v>291</v>
      </c>
      <c r="G494" s="99" t="s">
        <v>324</v>
      </c>
      <c r="H494" s="100">
        <v>42</v>
      </c>
      <c r="I494" s="101"/>
      <c r="J494" s="102">
        <v>12092</v>
      </c>
      <c r="K494" s="102">
        <v>4918</v>
      </c>
      <c r="L494" s="102">
        <v>0</v>
      </c>
      <c r="M494" s="102">
        <v>1188</v>
      </c>
      <c r="N494" s="103">
        <v>18198</v>
      </c>
      <c r="O494" s="104"/>
      <c r="P494" s="105">
        <f t="shared" si="14"/>
        <v>4079.1335185084699</v>
      </c>
      <c r="Q494" s="105">
        <f t="shared" si="15"/>
        <v>7384.0423359448505</v>
      </c>
      <c r="S494" s="135"/>
      <c r="U494" s="136"/>
    </row>
    <row r="495" spans="1:21" ht="15" x14ac:dyDescent="0.25">
      <c r="A495" s="97">
        <v>466</v>
      </c>
      <c r="B495" s="98">
        <v>466700096</v>
      </c>
      <c r="C495" s="99" t="s">
        <v>529</v>
      </c>
      <c r="D495" s="98">
        <v>700</v>
      </c>
      <c r="E495" s="99" t="s">
        <v>418</v>
      </c>
      <c r="F495" s="98">
        <v>96</v>
      </c>
      <c r="G495" s="99" t="s">
        <v>129</v>
      </c>
      <c r="H495" s="100">
        <v>1.63</v>
      </c>
      <c r="I495" s="101"/>
      <c r="J495" s="102">
        <v>15704</v>
      </c>
      <c r="K495" s="102">
        <v>9672</v>
      </c>
      <c r="L495" s="102">
        <v>0</v>
      </c>
      <c r="M495" s="102">
        <v>1188</v>
      </c>
      <c r="N495" s="103">
        <v>26564</v>
      </c>
      <c r="O495" s="104"/>
      <c r="P495" s="105">
        <f t="shared" si="14"/>
        <v>6222.6101167049128</v>
      </c>
      <c r="Q495" s="105">
        <f t="shared" si="15"/>
        <v>10651.414803565276</v>
      </c>
      <c r="S495" s="135"/>
      <c r="U495" s="136"/>
    </row>
    <row r="496" spans="1:21" ht="15" x14ac:dyDescent="0.25">
      <c r="A496" s="97">
        <v>466</v>
      </c>
      <c r="B496" s="98">
        <v>466700700</v>
      </c>
      <c r="C496" s="99" t="s">
        <v>529</v>
      </c>
      <c r="D496" s="98">
        <v>700</v>
      </c>
      <c r="E496" s="99" t="s">
        <v>418</v>
      </c>
      <c r="F496" s="98">
        <v>700</v>
      </c>
      <c r="G496" s="99" t="s">
        <v>418</v>
      </c>
      <c r="H496" s="100">
        <v>32.019999999999996</v>
      </c>
      <c r="I496" s="101"/>
      <c r="J496" s="102">
        <v>16122</v>
      </c>
      <c r="K496" s="102">
        <v>12206</v>
      </c>
      <c r="L496" s="102">
        <v>0</v>
      </c>
      <c r="M496" s="102">
        <v>1188</v>
      </c>
      <c r="N496" s="103">
        <v>29516</v>
      </c>
      <c r="O496" s="104"/>
      <c r="P496" s="105">
        <f t="shared" si="14"/>
        <v>9350.8351490299065</v>
      </c>
      <c r="Q496" s="105">
        <f t="shared" si="15"/>
        <v>18862.469482424189</v>
      </c>
      <c r="S496" s="135"/>
      <c r="U496" s="136"/>
    </row>
    <row r="497" spans="1:21" ht="15" x14ac:dyDescent="0.25">
      <c r="A497" s="97">
        <v>466</v>
      </c>
      <c r="B497" s="98">
        <v>466774036</v>
      </c>
      <c r="C497" s="99" t="s">
        <v>529</v>
      </c>
      <c r="D497" s="98">
        <v>774</v>
      </c>
      <c r="E497" s="99" t="s">
        <v>441</v>
      </c>
      <c r="F497" s="98">
        <v>36</v>
      </c>
      <c r="G497" s="99" t="s">
        <v>69</v>
      </c>
      <c r="H497" s="100">
        <v>1</v>
      </c>
      <c r="I497" s="101"/>
      <c r="J497" s="102">
        <v>14199</v>
      </c>
      <c r="K497" s="102">
        <v>6637</v>
      </c>
      <c r="L497" s="102">
        <v>0</v>
      </c>
      <c r="M497" s="102">
        <v>1188</v>
      </c>
      <c r="N497" s="103">
        <v>22024</v>
      </c>
      <c r="O497" s="104"/>
      <c r="P497" s="105">
        <f t="shared" si="14"/>
        <v>4232.418498267034</v>
      </c>
      <c r="Q497" s="105">
        <f t="shared" si="15"/>
        <v>7057.1879705494066</v>
      </c>
      <c r="S497" s="135"/>
      <c r="U497" s="136"/>
    </row>
    <row r="498" spans="1:21" ht="15" x14ac:dyDescent="0.25">
      <c r="A498" s="97">
        <v>466</v>
      </c>
      <c r="B498" s="98">
        <v>466774089</v>
      </c>
      <c r="C498" s="99" t="s">
        <v>529</v>
      </c>
      <c r="D498" s="98">
        <v>774</v>
      </c>
      <c r="E498" s="99" t="s">
        <v>441</v>
      </c>
      <c r="F498" s="98">
        <v>89</v>
      </c>
      <c r="G498" s="99" t="s">
        <v>122</v>
      </c>
      <c r="H498" s="100">
        <v>35.07</v>
      </c>
      <c r="I498" s="101"/>
      <c r="J498" s="102">
        <v>14188</v>
      </c>
      <c r="K498" s="102">
        <v>15953</v>
      </c>
      <c r="L498" s="102">
        <v>0</v>
      </c>
      <c r="M498" s="102">
        <v>1188</v>
      </c>
      <c r="N498" s="103">
        <v>31329</v>
      </c>
      <c r="O498" s="104"/>
      <c r="P498" s="105">
        <f t="shared" si="14"/>
        <v>13984.036704800641</v>
      </c>
      <c r="Q498" s="105">
        <f t="shared" si="15"/>
        <v>22830.668750978104</v>
      </c>
      <c r="S498" s="135"/>
      <c r="U498" s="136"/>
    </row>
    <row r="499" spans="1:21" ht="15" x14ac:dyDescent="0.25">
      <c r="A499" s="97">
        <v>466</v>
      </c>
      <c r="B499" s="98">
        <v>466774096</v>
      </c>
      <c r="C499" s="99" t="s">
        <v>529</v>
      </c>
      <c r="D499" s="98">
        <v>774</v>
      </c>
      <c r="E499" s="99" t="s">
        <v>441</v>
      </c>
      <c r="F499" s="98">
        <v>96</v>
      </c>
      <c r="G499" s="99" t="s">
        <v>129</v>
      </c>
      <c r="H499" s="100">
        <v>7.26</v>
      </c>
      <c r="I499" s="101"/>
      <c r="J499" s="102">
        <v>16259</v>
      </c>
      <c r="K499" s="102">
        <v>10014</v>
      </c>
      <c r="L499" s="102">
        <v>0</v>
      </c>
      <c r="M499" s="102">
        <v>1188</v>
      </c>
      <c r="N499" s="103">
        <v>27461</v>
      </c>
      <c r="O499" s="104"/>
      <c r="P499" s="105">
        <f t="shared" si="14"/>
        <v>6442.5253366979887</v>
      </c>
      <c r="Q499" s="105">
        <f t="shared" si="15"/>
        <v>11027.849802035649</v>
      </c>
      <c r="S499" s="135"/>
      <c r="U499" s="136"/>
    </row>
    <row r="500" spans="1:21" ht="15" x14ac:dyDescent="0.25">
      <c r="A500" s="97">
        <v>466</v>
      </c>
      <c r="B500" s="98">
        <v>466774221</v>
      </c>
      <c r="C500" s="99" t="s">
        <v>529</v>
      </c>
      <c r="D500" s="98">
        <v>774</v>
      </c>
      <c r="E500" s="99" t="s">
        <v>441</v>
      </c>
      <c r="F500" s="98">
        <v>221</v>
      </c>
      <c r="G500" s="99" t="s">
        <v>254</v>
      </c>
      <c r="H500" s="100">
        <v>16.46</v>
      </c>
      <c r="I500" s="101"/>
      <c r="J500" s="102">
        <v>14800</v>
      </c>
      <c r="K500" s="102">
        <v>17181</v>
      </c>
      <c r="L500" s="102">
        <v>0</v>
      </c>
      <c r="M500" s="102">
        <v>1188</v>
      </c>
      <c r="N500" s="103">
        <v>33169</v>
      </c>
      <c r="O500" s="104"/>
      <c r="P500" s="105">
        <f t="shared" si="14"/>
        <v>13892.590812844235</v>
      </c>
      <c r="Q500" s="105">
        <f t="shared" si="15"/>
        <v>18495.553908907597</v>
      </c>
      <c r="S500" s="135"/>
      <c r="U500" s="136"/>
    </row>
    <row r="501" spans="1:21" ht="15" x14ac:dyDescent="0.25">
      <c r="A501" s="97">
        <v>466</v>
      </c>
      <c r="B501" s="98">
        <v>466774296</v>
      </c>
      <c r="C501" s="99" t="s">
        <v>529</v>
      </c>
      <c r="D501" s="98">
        <v>774</v>
      </c>
      <c r="E501" s="99" t="s">
        <v>441</v>
      </c>
      <c r="F501" s="98">
        <v>296</v>
      </c>
      <c r="G501" s="99" t="s">
        <v>329</v>
      </c>
      <c r="H501" s="100">
        <v>35.32</v>
      </c>
      <c r="I501" s="101"/>
      <c r="J501" s="102">
        <v>13720</v>
      </c>
      <c r="K501" s="102">
        <v>19398</v>
      </c>
      <c r="L501" s="102">
        <v>0</v>
      </c>
      <c r="M501" s="102">
        <v>1188</v>
      </c>
      <c r="N501" s="103">
        <v>34306</v>
      </c>
      <c r="O501" s="104"/>
      <c r="P501" s="105">
        <f t="shared" si="14"/>
        <v>15030.986272106016</v>
      </c>
      <c r="Q501" s="105">
        <f t="shared" si="15"/>
        <v>20745.912796970282</v>
      </c>
      <c r="S501" s="135"/>
      <c r="U501" s="136"/>
    </row>
    <row r="502" spans="1:21" ht="15" x14ac:dyDescent="0.25">
      <c r="A502" s="97">
        <v>466</v>
      </c>
      <c r="B502" s="98">
        <v>466774774</v>
      </c>
      <c r="C502" s="99" t="s">
        <v>529</v>
      </c>
      <c r="D502" s="98">
        <v>774</v>
      </c>
      <c r="E502" s="99" t="s">
        <v>441</v>
      </c>
      <c r="F502" s="98">
        <v>774</v>
      </c>
      <c r="G502" s="99" t="s">
        <v>441</v>
      </c>
      <c r="H502" s="100">
        <v>45.930000000000007</v>
      </c>
      <c r="I502" s="101"/>
      <c r="J502" s="102">
        <v>13852</v>
      </c>
      <c r="K502" s="102">
        <v>28690</v>
      </c>
      <c r="L502" s="102">
        <v>0</v>
      </c>
      <c r="M502" s="102">
        <v>1188</v>
      </c>
      <c r="N502" s="103">
        <v>43730</v>
      </c>
      <c r="O502" s="104"/>
      <c r="P502" s="105">
        <f t="shared" si="14"/>
        <v>22870.92715147644</v>
      </c>
      <c r="Q502" s="105">
        <f t="shared" si="15"/>
        <v>30404.590362219984</v>
      </c>
      <c r="S502" s="135"/>
      <c r="U502" s="136"/>
    </row>
    <row r="503" spans="1:21" ht="15" x14ac:dyDescent="0.25">
      <c r="A503" s="97">
        <v>469</v>
      </c>
      <c r="B503" s="98">
        <v>469035016</v>
      </c>
      <c r="C503" s="99" t="s">
        <v>530</v>
      </c>
      <c r="D503" s="98">
        <v>35</v>
      </c>
      <c r="E503" s="99" t="s">
        <v>68</v>
      </c>
      <c r="F503" s="98">
        <v>16</v>
      </c>
      <c r="G503" s="99" t="s">
        <v>49</v>
      </c>
      <c r="H503" s="100">
        <v>2</v>
      </c>
      <c r="I503" s="101"/>
      <c r="J503" s="102">
        <v>16158</v>
      </c>
      <c r="K503" s="102">
        <v>370</v>
      </c>
      <c r="L503" s="102">
        <v>0</v>
      </c>
      <c r="M503" s="102">
        <v>1188</v>
      </c>
      <c r="N503" s="103">
        <v>17716</v>
      </c>
      <c r="O503" s="104"/>
      <c r="P503" s="105">
        <f t="shared" si="14"/>
        <v>26.983929087216893</v>
      </c>
      <c r="Q503" s="105">
        <f t="shared" si="15"/>
        <v>913.45240853535506</v>
      </c>
      <c r="S503" s="135"/>
      <c r="U503" s="136"/>
    </row>
    <row r="504" spans="1:21" ht="15" x14ac:dyDescent="0.25">
      <c r="A504" s="97">
        <v>469</v>
      </c>
      <c r="B504" s="98">
        <v>469035018</v>
      </c>
      <c r="C504" s="99" t="s">
        <v>530</v>
      </c>
      <c r="D504" s="98">
        <v>35</v>
      </c>
      <c r="E504" s="99" t="s">
        <v>68</v>
      </c>
      <c r="F504" s="98">
        <v>18</v>
      </c>
      <c r="G504" s="99" t="s">
        <v>51</v>
      </c>
      <c r="H504" s="100">
        <v>2</v>
      </c>
      <c r="I504" s="101"/>
      <c r="J504" s="102">
        <v>14821</v>
      </c>
      <c r="K504" s="102">
        <v>7068</v>
      </c>
      <c r="L504" s="102">
        <v>0</v>
      </c>
      <c r="M504" s="102">
        <v>1188</v>
      </c>
      <c r="N504" s="103">
        <v>23077</v>
      </c>
      <c r="O504" s="104"/>
      <c r="P504" s="105">
        <f t="shared" si="14"/>
        <v>4879.0689117837246</v>
      </c>
      <c r="Q504" s="105">
        <f t="shared" si="15"/>
        <v>14090.506395525623</v>
      </c>
      <c r="S504" s="135"/>
      <c r="U504" s="136"/>
    </row>
    <row r="505" spans="1:21" ht="15" x14ac:dyDescent="0.25">
      <c r="A505" s="97">
        <v>469</v>
      </c>
      <c r="B505" s="98">
        <v>469035035</v>
      </c>
      <c r="C505" s="99" t="s">
        <v>530</v>
      </c>
      <c r="D505" s="98">
        <v>35</v>
      </c>
      <c r="E505" s="99" t="s">
        <v>68</v>
      </c>
      <c r="F505" s="98">
        <v>35</v>
      </c>
      <c r="G505" s="99" t="s">
        <v>68</v>
      </c>
      <c r="H505" s="100">
        <v>1129.7399999999996</v>
      </c>
      <c r="I505" s="101"/>
      <c r="J505" s="102">
        <v>19422</v>
      </c>
      <c r="K505" s="102">
        <v>7471</v>
      </c>
      <c r="L505" s="102">
        <v>0</v>
      </c>
      <c r="M505" s="102">
        <v>1188</v>
      </c>
      <c r="N505" s="103">
        <v>28081</v>
      </c>
      <c r="O505" s="104"/>
      <c r="P505" s="105">
        <f t="shared" si="14"/>
        <v>4487.6298785086437</v>
      </c>
      <c r="Q505" s="105">
        <f t="shared" si="15"/>
        <v>8151.8249620121787</v>
      </c>
      <c r="S505" s="135"/>
      <c r="U505" s="136"/>
    </row>
    <row r="506" spans="1:21" ht="15" x14ac:dyDescent="0.25">
      <c r="A506" s="97">
        <v>469</v>
      </c>
      <c r="B506" s="98">
        <v>469035044</v>
      </c>
      <c r="C506" s="99" t="s">
        <v>530</v>
      </c>
      <c r="D506" s="98">
        <v>35</v>
      </c>
      <c r="E506" s="99" t="s">
        <v>68</v>
      </c>
      <c r="F506" s="98">
        <v>44</v>
      </c>
      <c r="G506" s="99" t="s">
        <v>77</v>
      </c>
      <c r="H506" s="100">
        <v>5.41</v>
      </c>
      <c r="I506" s="101"/>
      <c r="J506" s="102">
        <v>17191</v>
      </c>
      <c r="K506" s="102">
        <v>0</v>
      </c>
      <c r="L506" s="102">
        <v>0</v>
      </c>
      <c r="M506" s="102">
        <v>1188</v>
      </c>
      <c r="N506" s="103">
        <v>18379</v>
      </c>
      <c r="O506" s="104"/>
      <c r="P506" s="105">
        <f t="shared" si="14"/>
        <v>0</v>
      </c>
      <c r="Q506" s="105">
        <f t="shared" si="15"/>
        <v>1132.3366528245606</v>
      </c>
      <c r="S506" s="135"/>
      <c r="U506" s="136"/>
    </row>
    <row r="507" spans="1:21" ht="15" x14ac:dyDescent="0.25">
      <c r="A507" s="97">
        <v>469</v>
      </c>
      <c r="B507" s="98">
        <v>469035048</v>
      </c>
      <c r="C507" s="99" t="s">
        <v>530</v>
      </c>
      <c r="D507" s="98">
        <v>35</v>
      </c>
      <c r="E507" s="99" t="s">
        <v>68</v>
      </c>
      <c r="F507" s="98">
        <v>48</v>
      </c>
      <c r="G507" s="99" t="s">
        <v>81</v>
      </c>
      <c r="H507" s="100">
        <v>1</v>
      </c>
      <c r="I507" s="101"/>
      <c r="J507" s="102">
        <v>13918</v>
      </c>
      <c r="K507" s="102">
        <v>10945</v>
      </c>
      <c r="L507" s="102">
        <v>0</v>
      </c>
      <c r="M507" s="102">
        <v>1188</v>
      </c>
      <c r="N507" s="103">
        <v>26051</v>
      </c>
      <c r="O507" s="104"/>
      <c r="P507" s="105">
        <f t="shared" si="14"/>
        <v>7594.8219117181252</v>
      </c>
      <c r="Q507" s="105">
        <f t="shared" si="15"/>
        <v>12450.912750294679</v>
      </c>
      <c r="S507" s="135"/>
      <c r="U507" s="136"/>
    </row>
    <row r="508" spans="1:21" ht="15" x14ac:dyDescent="0.25">
      <c r="A508" s="97">
        <v>469</v>
      </c>
      <c r="B508" s="98">
        <v>469035049</v>
      </c>
      <c r="C508" s="99" t="s">
        <v>530</v>
      </c>
      <c r="D508" s="98">
        <v>35</v>
      </c>
      <c r="E508" s="99" t="s">
        <v>68</v>
      </c>
      <c r="F508" s="98">
        <v>49</v>
      </c>
      <c r="G508" s="99" t="s">
        <v>82</v>
      </c>
      <c r="H508" s="100">
        <v>1</v>
      </c>
      <c r="I508" s="101"/>
      <c r="J508" s="102">
        <v>19719</v>
      </c>
      <c r="K508" s="102">
        <v>26683</v>
      </c>
      <c r="L508" s="102">
        <v>0</v>
      </c>
      <c r="M508" s="102">
        <v>1188</v>
      </c>
      <c r="N508" s="103">
        <v>47590</v>
      </c>
      <c r="O508" s="104"/>
      <c r="P508" s="105">
        <f t="shared" si="14"/>
        <v>22946.658144139088</v>
      </c>
      <c r="Q508" s="105">
        <f t="shared" si="15"/>
        <v>26683.361853244831</v>
      </c>
      <c r="S508" s="135"/>
      <c r="U508" s="136"/>
    </row>
    <row r="509" spans="1:21" ht="15" x14ac:dyDescent="0.25">
      <c r="A509" s="97">
        <v>469</v>
      </c>
      <c r="B509" s="98">
        <v>469035050</v>
      </c>
      <c r="C509" s="99" t="s">
        <v>530</v>
      </c>
      <c r="D509" s="98">
        <v>35</v>
      </c>
      <c r="E509" s="99" t="s">
        <v>68</v>
      </c>
      <c r="F509" s="98">
        <v>50</v>
      </c>
      <c r="G509" s="99" t="s">
        <v>83</v>
      </c>
      <c r="H509" s="100">
        <v>1</v>
      </c>
      <c r="I509" s="101"/>
      <c r="J509" s="102">
        <v>17052</v>
      </c>
      <c r="K509" s="102">
        <v>7448</v>
      </c>
      <c r="L509" s="102">
        <v>0</v>
      </c>
      <c r="M509" s="102">
        <v>1188</v>
      </c>
      <c r="N509" s="103">
        <v>25688</v>
      </c>
      <c r="O509" s="104"/>
      <c r="P509" s="105">
        <f t="shared" si="14"/>
        <v>5159.2065314880638</v>
      </c>
      <c r="Q509" s="105">
        <f t="shared" si="15"/>
        <v>8033.308194090976</v>
      </c>
      <c r="S509" s="135"/>
      <c r="U509" s="136"/>
    </row>
    <row r="510" spans="1:21" ht="15" x14ac:dyDescent="0.25">
      <c r="A510" s="97">
        <v>469</v>
      </c>
      <c r="B510" s="98">
        <v>469035073</v>
      </c>
      <c r="C510" s="99" t="s">
        <v>530</v>
      </c>
      <c r="D510" s="98">
        <v>35</v>
      </c>
      <c r="E510" s="99" t="s">
        <v>68</v>
      </c>
      <c r="F510" s="98">
        <v>73</v>
      </c>
      <c r="G510" s="99" t="s">
        <v>106</v>
      </c>
      <c r="H510" s="100">
        <v>6.77</v>
      </c>
      <c r="I510" s="101"/>
      <c r="J510" s="102">
        <v>13636</v>
      </c>
      <c r="K510" s="102">
        <v>9406</v>
      </c>
      <c r="L510" s="102">
        <v>0</v>
      </c>
      <c r="M510" s="102">
        <v>1188</v>
      </c>
      <c r="N510" s="103">
        <v>24230</v>
      </c>
      <c r="O510" s="104"/>
      <c r="P510" s="105">
        <f t="shared" si="14"/>
        <v>7239.5615203554044</v>
      </c>
      <c r="Q510" s="105">
        <f t="shared" si="15"/>
        <v>10610.468869518078</v>
      </c>
      <c r="S510" s="135"/>
      <c r="U510" s="136"/>
    </row>
    <row r="511" spans="1:21" ht="15" x14ac:dyDescent="0.25">
      <c r="A511" s="97">
        <v>469</v>
      </c>
      <c r="B511" s="98">
        <v>469035093</v>
      </c>
      <c r="C511" s="99" t="s">
        <v>530</v>
      </c>
      <c r="D511" s="98">
        <v>35</v>
      </c>
      <c r="E511" s="99" t="s">
        <v>68</v>
      </c>
      <c r="F511" s="98">
        <v>93</v>
      </c>
      <c r="G511" s="99" t="s">
        <v>126</v>
      </c>
      <c r="H511" s="100">
        <v>1</v>
      </c>
      <c r="I511" s="101"/>
      <c r="J511" s="102">
        <v>21879</v>
      </c>
      <c r="K511" s="102">
        <v>215</v>
      </c>
      <c r="L511" s="102">
        <v>0</v>
      </c>
      <c r="M511" s="102">
        <v>1188</v>
      </c>
      <c r="N511" s="103">
        <v>23282</v>
      </c>
      <c r="O511" s="104"/>
      <c r="P511" s="105">
        <f t="shared" si="14"/>
        <v>0</v>
      </c>
      <c r="Q511" s="105">
        <f t="shared" si="15"/>
        <v>1085.3683837416611</v>
      </c>
      <c r="S511" s="135"/>
      <c r="U511" s="136"/>
    </row>
    <row r="512" spans="1:21" ht="15" x14ac:dyDescent="0.25">
      <c r="A512" s="97">
        <v>469</v>
      </c>
      <c r="B512" s="98">
        <v>469035133</v>
      </c>
      <c r="C512" s="99" t="s">
        <v>530</v>
      </c>
      <c r="D512" s="98">
        <v>35</v>
      </c>
      <c r="E512" s="99" t="s">
        <v>68</v>
      </c>
      <c r="F512" s="98">
        <v>133</v>
      </c>
      <c r="G512" s="99" t="s">
        <v>166</v>
      </c>
      <c r="H512" s="100">
        <v>0.88</v>
      </c>
      <c r="I512" s="101"/>
      <c r="J512" s="102">
        <v>11379</v>
      </c>
      <c r="K512" s="102">
        <v>192</v>
      </c>
      <c r="L512" s="102">
        <v>0</v>
      </c>
      <c r="M512" s="102">
        <v>1188</v>
      </c>
      <c r="N512" s="103">
        <v>12759</v>
      </c>
      <c r="O512" s="104"/>
      <c r="P512" s="105">
        <f t="shared" si="14"/>
        <v>191.68988132533195</v>
      </c>
      <c r="Q512" s="105">
        <f t="shared" si="15"/>
        <v>3566.2374145948306</v>
      </c>
      <c r="S512" s="135"/>
      <c r="U512" s="136"/>
    </row>
    <row r="513" spans="1:21" ht="15" x14ac:dyDescent="0.25">
      <c r="A513" s="97">
        <v>469</v>
      </c>
      <c r="B513" s="98">
        <v>469035163</v>
      </c>
      <c r="C513" s="99" t="s">
        <v>530</v>
      </c>
      <c r="D513" s="98">
        <v>35</v>
      </c>
      <c r="E513" s="99" t="s">
        <v>68</v>
      </c>
      <c r="F513" s="98">
        <v>163</v>
      </c>
      <c r="G513" s="99" t="s">
        <v>196</v>
      </c>
      <c r="H513" s="100">
        <v>1</v>
      </c>
      <c r="I513" s="101"/>
      <c r="J513" s="102">
        <v>20883</v>
      </c>
      <c r="K513" s="102">
        <v>98</v>
      </c>
      <c r="L513" s="102">
        <v>0</v>
      </c>
      <c r="M513" s="102">
        <v>1188</v>
      </c>
      <c r="N513" s="103">
        <v>22169</v>
      </c>
      <c r="O513" s="104"/>
      <c r="P513" s="105">
        <f t="shared" si="14"/>
        <v>0</v>
      </c>
      <c r="Q513" s="105">
        <f t="shared" si="15"/>
        <v>882.06803560538538</v>
      </c>
      <c r="S513" s="135"/>
      <c r="U513" s="136"/>
    </row>
    <row r="514" spans="1:21" ht="15" x14ac:dyDescent="0.25">
      <c r="A514" s="97">
        <v>469</v>
      </c>
      <c r="B514" s="98">
        <v>469035165</v>
      </c>
      <c r="C514" s="99" t="s">
        <v>530</v>
      </c>
      <c r="D514" s="98">
        <v>35</v>
      </c>
      <c r="E514" s="99" t="s">
        <v>68</v>
      </c>
      <c r="F514" s="98">
        <v>165</v>
      </c>
      <c r="G514" s="99" t="s">
        <v>198</v>
      </c>
      <c r="H514" s="100">
        <v>1</v>
      </c>
      <c r="I514" s="101"/>
      <c r="J514" s="102">
        <v>17708</v>
      </c>
      <c r="K514" s="102">
        <v>0</v>
      </c>
      <c r="L514" s="102">
        <v>0</v>
      </c>
      <c r="M514" s="102">
        <v>1188</v>
      </c>
      <c r="N514" s="103">
        <v>18896</v>
      </c>
      <c r="O514" s="104"/>
      <c r="P514" s="105">
        <f t="shared" si="14"/>
        <v>0</v>
      </c>
      <c r="Q514" s="105">
        <f t="shared" si="15"/>
        <v>980.15352427467587</v>
      </c>
      <c r="S514" s="135"/>
      <c r="U514" s="136"/>
    </row>
    <row r="515" spans="1:21" ht="15" x14ac:dyDescent="0.25">
      <c r="A515" s="97">
        <v>469</v>
      </c>
      <c r="B515" s="98">
        <v>469035189</v>
      </c>
      <c r="C515" s="99" t="s">
        <v>530</v>
      </c>
      <c r="D515" s="98">
        <v>35</v>
      </c>
      <c r="E515" s="99" t="s">
        <v>68</v>
      </c>
      <c r="F515" s="98">
        <v>189</v>
      </c>
      <c r="G515" s="99" t="s">
        <v>222</v>
      </c>
      <c r="H515" s="100">
        <v>2</v>
      </c>
      <c r="I515" s="101"/>
      <c r="J515" s="102">
        <v>18168</v>
      </c>
      <c r="K515" s="102">
        <v>7329</v>
      </c>
      <c r="L515" s="102">
        <v>0</v>
      </c>
      <c r="M515" s="102">
        <v>1188</v>
      </c>
      <c r="N515" s="103">
        <v>26685</v>
      </c>
      <c r="O515" s="104"/>
      <c r="P515" s="105">
        <f t="shared" si="14"/>
        <v>4386.026857024106</v>
      </c>
      <c r="Q515" s="105">
        <f t="shared" si="15"/>
        <v>7329.0872033257256</v>
      </c>
      <c r="S515" s="135"/>
      <c r="U515" s="136"/>
    </row>
    <row r="516" spans="1:21" ht="15" x14ac:dyDescent="0.25">
      <c r="A516" s="97">
        <v>469</v>
      </c>
      <c r="B516" s="98">
        <v>469035220</v>
      </c>
      <c r="C516" s="99" t="s">
        <v>530</v>
      </c>
      <c r="D516" s="98">
        <v>35</v>
      </c>
      <c r="E516" s="99" t="s">
        <v>68</v>
      </c>
      <c r="F516" s="98">
        <v>220</v>
      </c>
      <c r="G516" s="99" t="s">
        <v>253</v>
      </c>
      <c r="H516" s="100">
        <v>2</v>
      </c>
      <c r="I516" s="101"/>
      <c r="J516" s="102">
        <v>21583</v>
      </c>
      <c r="K516" s="102">
        <v>7626</v>
      </c>
      <c r="L516" s="102">
        <v>0</v>
      </c>
      <c r="M516" s="102">
        <v>1188</v>
      </c>
      <c r="N516" s="103">
        <v>30397</v>
      </c>
      <c r="O516" s="104"/>
      <c r="P516" s="105">
        <f t="shared" si="14"/>
        <v>4950.2622914287131</v>
      </c>
      <c r="Q516" s="105">
        <f t="shared" si="15"/>
        <v>9796.7451153983166</v>
      </c>
      <c r="S516" s="135"/>
      <c r="U516" s="136"/>
    </row>
    <row r="517" spans="1:21" ht="15" x14ac:dyDescent="0.25">
      <c r="A517" s="97">
        <v>469</v>
      </c>
      <c r="B517" s="98">
        <v>469035243</v>
      </c>
      <c r="C517" s="99" t="s">
        <v>530</v>
      </c>
      <c r="D517" s="98">
        <v>35</v>
      </c>
      <c r="E517" s="99" t="s">
        <v>68</v>
      </c>
      <c r="F517" s="98">
        <v>243</v>
      </c>
      <c r="G517" s="99" t="s">
        <v>276</v>
      </c>
      <c r="H517" s="100">
        <v>2.63</v>
      </c>
      <c r="I517" s="101"/>
      <c r="J517" s="102">
        <v>17132</v>
      </c>
      <c r="K517" s="102">
        <v>2376</v>
      </c>
      <c r="L517" s="102">
        <v>0</v>
      </c>
      <c r="M517" s="102">
        <v>1188</v>
      </c>
      <c r="N517" s="103">
        <v>20696</v>
      </c>
      <c r="O517" s="104"/>
      <c r="P517" s="105">
        <f t="shared" si="14"/>
        <v>1839.8273408269088</v>
      </c>
      <c r="Q517" s="105">
        <f t="shared" si="15"/>
        <v>4173.5795365129015</v>
      </c>
      <c r="S517" s="135"/>
      <c r="U517" s="136"/>
    </row>
    <row r="518" spans="1:21" ht="15" x14ac:dyDescent="0.25">
      <c r="A518" s="97">
        <v>469</v>
      </c>
      <c r="B518" s="98">
        <v>469035244</v>
      </c>
      <c r="C518" s="99" t="s">
        <v>530</v>
      </c>
      <c r="D518" s="98">
        <v>35</v>
      </c>
      <c r="E518" s="99" t="s">
        <v>68</v>
      </c>
      <c r="F518" s="98">
        <v>244</v>
      </c>
      <c r="G518" s="99" t="s">
        <v>277</v>
      </c>
      <c r="H518" s="100">
        <v>5.2200000000000006</v>
      </c>
      <c r="I518" s="101"/>
      <c r="J518" s="102">
        <v>16098</v>
      </c>
      <c r="K518" s="102">
        <v>3891</v>
      </c>
      <c r="L518" s="102">
        <v>0</v>
      </c>
      <c r="M518" s="102">
        <v>1188</v>
      </c>
      <c r="N518" s="103">
        <v>21177</v>
      </c>
      <c r="O518" s="104"/>
      <c r="P518" s="105">
        <f t="shared" si="14"/>
        <v>3891.4545559957915</v>
      </c>
      <c r="Q518" s="105">
        <f t="shared" si="15"/>
        <v>6522.7390493520288</v>
      </c>
      <c r="S518" s="135"/>
      <c r="U518" s="136"/>
    </row>
    <row r="519" spans="1:21" ht="15" x14ac:dyDescent="0.25">
      <c r="A519" s="97">
        <v>469</v>
      </c>
      <c r="B519" s="98">
        <v>469035248</v>
      </c>
      <c r="C519" s="99" t="s">
        <v>530</v>
      </c>
      <c r="D519" s="98">
        <v>35</v>
      </c>
      <c r="E519" s="99" t="s">
        <v>68</v>
      </c>
      <c r="F519" s="98">
        <v>248</v>
      </c>
      <c r="G519" s="99" t="s">
        <v>281</v>
      </c>
      <c r="H519" s="100">
        <v>1</v>
      </c>
      <c r="I519" s="101"/>
      <c r="J519" s="102">
        <v>18816</v>
      </c>
      <c r="K519" s="102">
        <v>918</v>
      </c>
      <c r="L519" s="102">
        <v>0</v>
      </c>
      <c r="M519" s="102">
        <v>1188</v>
      </c>
      <c r="N519" s="103">
        <v>20922</v>
      </c>
      <c r="O519" s="104"/>
      <c r="P519" s="105">
        <f t="shared" si="14"/>
        <v>607.06836717923579</v>
      </c>
      <c r="Q519" s="105">
        <f t="shared" si="15"/>
        <v>2041.2764107131989</v>
      </c>
      <c r="S519" s="135"/>
      <c r="U519" s="136"/>
    </row>
    <row r="520" spans="1:21" ht="15" x14ac:dyDescent="0.25">
      <c r="A520" s="97">
        <v>469</v>
      </c>
      <c r="B520" s="98">
        <v>469035274</v>
      </c>
      <c r="C520" s="99" t="s">
        <v>530</v>
      </c>
      <c r="D520" s="98">
        <v>35</v>
      </c>
      <c r="E520" s="99" t="s">
        <v>68</v>
      </c>
      <c r="F520" s="98">
        <v>274</v>
      </c>
      <c r="G520" s="99" t="s">
        <v>307</v>
      </c>
      <c r="H520" s="100">
        <v>1</v>
      </c>
      <c r="I520" s="101"/>
      <c r="J520" s="102">
        <v>17931</v>
      </c>
      <c r="K520" s="102">
        <v>8266</v>
      </c>
      <c r="L520" s="102">
        <v>0</v>
      </c>
      <c r="M520" s="102">
        <v>1188</v>
      </c>
      <c r="N520" s="103">
        <v>27385</v>
      </c>
      <c r="O520" s="104"/>
      <c r="P520" s="105">
        <f t="shared" si="14"/>
        <v>5061.5474864411626</v>
      </c>
      <c r="Q520" s="105">
        <f t="shared" si="15"/>
        <v>8668.6498388407235</v>
      </c>
      <c r="S520" s="135"/>
      <c r="U520" s="136"/>
    </row>
    <row r="521" spans="1:21" ht="15" x14ac:dyDescent="0.25">
      <c r="A521" s="97">
        <v>469</v>
      </c>
      <c r="B521" s="98">
        <v>469035285</v>
      </c>
      <c r="C521" s="99" t="s">
        <v>530</v>
      </c>
      <c r="D521" s="98">
        <v>35</v>
      </c>
      <c r="E521" s="99" t="s">
        <v>68</v>
      </c>
      <c r="F521" s="98">
        <v>285</v>
      </c>
      <c r="G521" s="99" t="s">
        <v>318</v>
      </c>
      <c r="H521" s="100">
        <v>1.45</v>
      </c>
      <c r="I521" s="101"/>
      <c r="J521" s="102">
        <v>19014</v>
      </c>
      <c r="K521" s="102">
        <v>3780</v>
      </c>
      <c r="L521" s="102">
        <v>0</v>
      </c>
      <c r="M521" s="102">
        <v>1188</v>
      </c>
      <c r="N521" s="103">
        <v>23982</v>
      </c>
      <c r="O521" s="104"/>
      <c r="P521" s="105">
        <f t="shared" si="14"/>
        <v>3171.5442426891277</v>
      </c>
      <c r="Q521" s="105">
        <f t="shared" si="15"/>
        <v>5823.4755986656091</v>
      </c>
      <c r="S521" s="135"/>
      <c r="U521" s="136"/>
    </row>
    <row r="522" spans="1:21" ht="15" x14ac:dyDescent="0.25">
      <c r="A522" s="97">
        <v>469</v>
      </c>
      <c r="B522" s="98">
        <v>469035308</v>
      </c>
      <c r="C522" s="99" t="s">
        <v>530</v>
      </c>
      <c r="D522" s="98">
        <v>35</v>
      </c>
      <c r="E522" s="99" t="s">
        <v>68</v>
      </c>
      <c r="F522" s="98">
        <v>308</v>
      </c>
      <c r="G522" s="99" t="s">
        <v>341</v>
      </c>
      <c r="H522" s="100">
        <v>1.8900000000000001</v>
      </c>
      <c r="I522" s="101"/>
      <c r="J522" s="102">
        <v>18112</v>
      </c>
      <c r="K522" s="102">
        <v>7015</v>
      </c>
      <c r="L522" s="102">
        <v>0</v>
      </c>
      <c r="M522" s="102">
        <v>1188</v>
      </c>
      <c r="N522" s="103">
        <v>26315</v>
      </c>
      <c r="O522" s="104"/>
      <c r="P522" s="105">
        <f t="shared" ref="P522:P585" si="16">IF(VLOOKUP($F522,abvfndpcts,18)&lt;100,0,((VLOOKUP($F522,abvfndpcts,18)/100*$J522)-$J522))</f>
        <v>4856.4846992742168</v>
      </c>
      <c r="Q522" s="105">
        <f t="shared" ref="Q522:Q585" si="17">IF(VLOOKUP($F522,abvfndpcts,19)&lt;100,0,((VLOOKUP($F522,abvfndpcts,19)/100*$J522)-$J522))</f>
        <v>10703.952109352434</v>
      </c>
      <c r="S522" s="135"/>
      <c r="U522" s="136"/>
    </row>
    <row r="523" spans="1:21" ht="15" x14ac:dyDescent="0.25">
      <c r="A523" s="97">
        <v>470</v>
      </c>
      <c r="B523" s="98">
        <v>470165010</v>
      </c>
      <c r="C523" s="99" t="s">
        <v>531</v>
      </c>
      <c r="D523" s="98">
        <v>165</v>
      </c>
      <c r="E523" s="99" t="s">
        <v>198</v>
      </c>
      <c r="F523" s="98">
        <v>10</v>
      </c>
      <c r="G523" s="99" t="s">
        <v>43</v>
      </c>
      <c r="H523" s="100">
        <v>2</v>
      </c>
      <c r="I523" s="101"/>
      <c r="J523" s="102">
        <v>11367</v>
      </c>
      <c r="K523" s="102">
        <v>5444</v>
      </c>
      <c r="L523" s="102">
        <v>0</v>
      </c>
      <c r="M523" s="102">
        <v>1188</v>
      </c>
      <c r="N523" s="103">
        <v>17999</v>
      </c>
      <c r="O523" s="104"/>
      <c r="P523" s="105">
        <f t="shared" si="16"/>
        <v>2642.235305928345</v>
      </c>
      <c r="Q523" s="105">
        <f t="shared" si="17"/>
        <v>5444.3259286038228</v>
      </c>
      <c r="S523" s="135"/>
      <c r="U523" s="136"/>
    </row>
    <row r="524" spans="1:21" ht="15" x14ac:dyDescent="0.25">
      <c r="A524" s="97">
        <v>470</v>
      </c>
      <c r="B524" s="98">
        <v>470165031</v>
      </c>
      <c r="C524" s="99" t="s">
        <v>531</v>
      </c>
      <c r="D524" s="98">
        <v>165</v>
      </c>
      <c r="E524" s="99" t="s">
        <v>198</v>
      </c>
      <c r="F524" s="98">
        <v>31</v>
      </c>
      <c r="G524" s="99" t="s">
        <v>64</v>
      </c>
      <c r="H524" s="100">
        <v>2</v>
      </c>
      <c r="I524" s="101"/>
      <c r="J524" s="102">
        <v>12156</v>
      </c>
      <c r="K524" s="102">
        <v>5126</v>
      </c>
      <c r="L524" s="102">
        <v>0</v>
      </c>
      <c r="M524" s="102">
        <v>1188</v>
      </c>
      <c r="N524" s="103">
        <v>18470</v>
      </c>
      <c r="O524" s="104"/>
      <c r="P524" s="105">
        <f t="shared" si="16"/>
        <v>3878.905262554239</v>
      </c>
      <c r="Q524" s="105">
        <f t="shared" si="17"/>
        <v>6500.1246067236098</v>
      </c>
      <c r="S524" s="135"/>
      <c r="U524" s="136"/>
    </row>
    <row r="525" spans="1:21" ht="15" x14ac:dyDescent="0.25">
      <c r="A525" s="97">
        <v>470</v>
      </c>
      <c r="B525" s="98">
        <v>470165035</v>
      </c>
      <c r="C525" s="99" t="s">
        <v>531</v>
      </c>
      <c r="D525" s="98">
        <v>165</v>
      </c>
      <c r="E525" s="99" t="s">
        <v>198</v>
      </c>
      <c r="F525" s="98">
        <v>35</v>
      </c>
      <c r="G525" s="99" t="s">
        <v>68</v>
      </c>
      <c r="H525" s="100">
        <v>6</v>
      </c>
      <c r="I525" s="101"/>
      <c r="J525" s="102">
        <v>15814</v>
      </c>
      <c r="K525" s="102">
        <v>6083</v>
      </c>
      <c r="L525" s="102">
        <v>0</v>
      </c>
      <c r="M525" s="102">
        <v>1188</v>
      </c>
      <c r="N525" s="103">
        <v>23085</v>
      </c>
      <c r="O525" s="104"/>
      <c r="P525" s="105">
        <f t="shared" si="16"/>
        <v>3653.9686385920941</v>
      </c>
      <c r="Q525" s="105">
        <f t="shared" si="17"/>
        <v>6637.4709066656687</v>
      </c>
      <c r="S525" s="135"/>
      <c r="U525" s="136"/>
    </row>
    <row r="526" spans="1:21" ht="15" x14ac:dyDescent="0.25">
      <c r="A526" s="97">
        <v>470</v>
      </c>
      <c r="B526" s="98">
        <v>470165057</v>
      </c>
      <c r="C526" s="99" t="s">
        <v>531</v>
      </c>
      <c r="D526" s="98">
        <v>165</v>
      </c>
      <c r="E526" s="99" t="s">
        <v>198</v>
      </c>
      <c r="F526" s="98">
        <v>57</v>
      </c>
      <c r="G526" s="99" t="s">
        <v>90</v>
      </c>
      <c r="H526" s="100">
        <v>2.14</v>
      </c>
      <c r="I526" s="101"/>
      <c r="J526" s="102">
        <v>17761</v>
      </c>
      <c r="K526" s="102">
        <v>407</v>
      </c>
      <c r="L526" s="102">
        <v>0</v>
      </c>
      <c r="M526" s="102">
        <v>1188</v>
      </c>
      <c r="N526" s="103">
        <v>19356</v>
      </c>
      <c r="O526" s="104"/>
      <c r="P526" s="105">
        <f t="shared" si="16"/>
        <v>271.89037601110249</v>
      </c>
      <c r="Q526" s="105">
        <f t="shared" si="17"/>
        <v>935.76679861543744</v>
      </c>
      <c r="S526" s="135"/>
      <c r="U526" s="136"/>
    </row>
    <row r="527" spans="1:21" ht="15" x14ac:dyDescent="0.25">
      <c r="A527" s="97">
        <v>470</v>
      </c>
      <c r="B527" s="98">
        <v>470165071</v>
      </c>
      <c r="C527" s="99" t="s">
        <v>531</v>
      </c>
      <c r="D527" s="98">
        <v>165</v>
      </c>
      <c r="E527" s="99" t="s">
        <v>198</v>
      </c>
      <c r="F527" s="98">
        <v>71</v>
      </c>
      <c r="G527" s="99" t="s">
        <v>104</v>
      </c>
      <c r="H527" s="100">
        <v>2</v>
      </c>
      <c r="I527" s="101"/>
      <c r="J527" s="102">
        <v>12289</v>
      </c>
      <c r="K527" s="102">
        <v>5183</v>
      </c>
      <c r="L527" s="102">
        <v>0</v>
      </c>
      <c r="M527" s="102">
        <v>1188</v>
      </c>
      <c r="N527" s="103">
        <v>18660</v>
      </c>
      <c r="O527" s="104"/>
      <c r="P527" s="105">
        <f t="shared" si="16"/>
        <v>3703.2228789410892</v>
      </c>
      <c r="Q527" s="105">
        <f t="shared" si="17"/>
        <v>6385.756901920191</v>
      </c>
      <c r="S527" s="135"/>
      <c r="U527" s="136"/>
    </row>
    <row r="528" spans="1:21" ht="15" x14ac:dyDescent="0.25">
      <c r="A528" s="97">
        <v>470</v>
      </c>
      <c r="B528" s="98">
        <v>470165093</v>
      </c>
      <c r="C528" s="99" t="s">
        <v>531</v>
      </c>
      <c r="D528" s="98">
        <v>165</v>
      </c>
      <c r="E528" s="99" t="s">
        <v>198</v>
      </c>
      <c r="F528" s="98">
        <v>93</v>
      </c>
      <c r="G528" s="99" t="s">
        <v>126</v>
      </c>
      <c r="H528" s="100">
        <v>272.41000000000003</v>
      </c>
      <c r="I528" s="101"/>
      <c r="J528" s="102">
        <v>16219</v>
      </c>
      <c r="K528" s="102">
        <v>160</v>
      </c>
      <c r="L528" s="102">
        <v>0</v>
      </c>
      <c r="M528" s="102">
        <v>1188</v>
      </c>
      <c r="N528" s="103">
        <v>17567</v>
      </c>
      <c r="O528" s="104"/>
      <c r="P528" s="105">
        <f t="shared" si="16"/>
        <v>0</v>
      </c>
      <c r="Q528" s="105">
        <f t="shared" si="17"/>
        <v>804.58840970364326</v>
      </c>
      <c r="S528" s="135"/>
      <c r="U528" s="136"/>
    </row>
    <row r="529" spans="1:21" ht="15" x14ac:dyDescent="0.25">
      <c r="A529" s="97">
        <v>470</v>
      </c>
      <c r="B529" s="98">
        <v>470165097</v>
      </c>
      <c r="C529" s="99" t="s">
        <v>531</v>
      </c>
      <c r="D529" s="98">
        <v>165</v>
      </c>
      <c r="E529" s="99" t="s">
        <v>198</v>
      </c>
      <c r="F529" s="98">
        <v>97</v>
      </c>
      <c r="G529" s="99" t="s">
        <v>130</v>
      </c>
      <c r="H529" s="100">
        <v>0.92</v>
      </c>
      <c r="I529" s="101"/>
      <c r="J529" s="102">
        <v>17975</v>
      </c>
      <c r="K529" s="102">
        <v>121</v>
      </c>
      <c r="L529" s="102">
        <v>0</v>
      </c>
      <c r="M529" s="102">
        <v>1188</v>
      </c>
      <c r="N529" s="103">
        <v>19284</v>
      </c>
      <c r="O529" s="104"/>
      <c r="P529" s="105">
        <f t="shared" si="16"/>
        <v>0</v>
      </c>
      <c r="Q529" s="105">
        <f t="shared" si="17"/>
        <v>211.80205702796593</v>
      </c>
      <c r="S529" s="135"/>
      <c r="U529" s="136"/>
    </row>
    <row r="530" spans="1:21" ht="15" x14ac:dyDescent="0.25">
      <c r="A530" s="97">
        <v>470</v>
      </c>
      <c r="B530" s="98">
        <v>470165128</v>
      </c>
      <c r="C530" s="99" t="s">
        <v>531</v>
      </c>
      <c r="D530" s="98">
        <v>165</v>
      </c>
      <c r="E530" s="99" t="s">
        <v>198</v>
      </c>
      <c r="F530" s="98">
        <v>128</v>
      </c>
      <c r="G530" s="99" t="s">
        <v>161</v>
      </c>
      <c r="H530" s="100">
        <v>5.34</v>
      </c>
      <c r="I530" s="101"/>
      <c r="J530" s="102">
        <v>12551</v>
      </c>
      <c r="K530" s="102">
        <v>709</v>
      </c>
      <c r="L530" s="102">
        <v>0</v>
      </c>
      <c r="M530" s="102">
        <v>1188</v>
      </c>
      <c r="N530" s="103">
        <v>14448</v>
      </c>
      <c r="O530" s="104"/>
      <c r="P530" s="105">
        <f t="shared" si="16"/>
        <v>66.284317461151659</v>
      </c>
      <c r="Q530" s="105">
        <f t="shared" si="17"/>
        <v>1303.6689343116705</v>
      </c>
      <c r="S530" s="135"/>
      <c r="U530" s="136"/>
    </row>
    <row r="531" spans="1:21" ht="15" x14ac:dyDescent="0.25">
      <c r="A531" s="97">
        <v>470</v>
      </c>
      <c r="B531" s="98">
        <v>470165160</v>
      </c>
      <c r="C531" s="99" t="s">
        <v>531</v>
      </c>
      <c r="D531" s="98">
        <v>165</v>
      </c>
      <c r="E531" s="99" t="s">
        <v>198</v>
      </c>
      <c r="F531" s="98">
        <v>160</v>
      </c>
      <c r="G531" s="99" t="s">
        <v>193</v>
      </c>
      <c r="H531" s="100">
        <v>0.7</v>
      </c>
      <c r="I531" s="101"/>
      <c r="J531" s="102">
        <v>18662</v>
      </c>
      <c r="K531" s="102">
        <v>327</v>
      </c>
      <c r="L531" s="102">
        <v>0</v>
      </c>
      <c r="M531" s="102">
        <v>1188</v>
      </c>
      <c r="N531" s="103">
        <v>20177</v>
      </c>
      <c r="O531" s="104"/>
      <c r="P531" s="105">
        <f t="shared" si="16"/>
        <v>0</v>
      </c>
      <c r="Q531" s="105">
        <f t="shared" si="17"/>
        <v>752.50914046399339</v>
      </c>
      <c r="S531" s="135"/>
      <c r="U531" s="136"/>
    </row>
    <row r="532" spans="1:21" ht="15" x14ac:dyDescent="0.25">
      <c r="A532" s="97">
        <v>470</v>
      </c>
      <c r="B532" s="98">
        <v>470165163</v>
      </c>
      <c r="C532" s="99" t="s">
        <v>531</v>
      </c>
      <c r="D532" s="98">
        <v>165</v>
      </c>
      <c r="E532" s="99" t="s">
        <v>198</v>
      </c>
      <c r="F532" s="98">
        <v>163</v>
      </c>
      <c r="G532" s="99" t="s">
        <v>196</v>
      </c>
      <c r="H532" s="100">
        <v>40.82</v>
      </c>
      <c r="I532" s="101"/>
      <c r="J532" s="102">
        <v>15599</v>
      </c>
      <c r="K532" s="102">
        <v>73</v>
      </c>
      <c r="L532" s="102">
        <v>0</v>
      </c>
      <c r="M532" s="102">
        <v>1188</v>
      </c>
      <c r="N532" s="103">
        <v>16860</v>
      </c>
      <c r="O532" s="104"/>
      <c r="P532" s="105">
        <f t="shared" si="16"/>
        <v>0</v>
      </c>
      <c r="Q532" s="105">
        <f t="shared" si="17"/>
        <v>658.87943721727788</v>
      </c>
      <c r="S532" s="135"/>
      <c r="U532" s="136"/>
    </row>
    <row r="533" spans="1:21" ht="15" x14ac:dyDescent="0.25">
      <c r="A533" s="97">
        <v>470</v>
      </c>
      <c r="B533" s="98">
        <v>470165164</v>
      </c>
      <c r="C533" s="99" t="s">
        <v>531</v>
      </c>
      <c r="D533" s="98">
        <v>165</v>
      </c>
      <c r="E533" s="99" t="s">
        <v>198</v>
      </c>
      <c r="F533" s="98">
        <v>164</v>
      </c>
      <c r="G533" s="99" t="s">
        <v>197</v>
      </c>
      <c r="H533" s="100">
        <v>2.5499999999999998</v>
      </c>
      <c r="I533" s="101"/>
      <c r="J533" s="102">
        <v>16573</v>
      </c>
      <c r="K533" s="102">
        <v>7287</v>
      </c>
      <c r="L533" s="102">
        <v>0</v>
      </c>
      <c r="M533" s="102">
        <v>1188</v>
      </c>
      <c r="N533" s="103">
        <v>25048</v>
      </c>
      <c r="O533" s="104"/>
      <c r="P533" s="105">
        <f t="shared" si="16"/>
        <v>5156.9183295381954</v>
      </c>
      <c r="Q533" s="105">
        <f t="shared" si="17"/>
        <v>8079.3694330212966</v>
      </c>
      <c r="S533" s="135"/>
      <c r="U533" s="136"/>
    </row>
    <row r="534" spans="1:21" ht="15" x14ac:dyDescent="0.25">
      <c r="A534" s="97">
        <v>470</v>
      </c>
      <c r="B534" s="98">
        <v>470165165</v>
      </c>
      <c r="C534" s="99" t="s">
        <v>531</v>
      </c>
      <c r="D534" s="98">
        <v>165</v>
      </c>
      <c r="E534" s="99" t="s">
        <v>198</v>
      </c>
      <c r="F534" s="98">
        <v>165</v>
      </c>
      <c r="G534" s="99" t="s">
        <v>198</v>
      </c>
      <c r="H534" s="100">
        <v>452.31</v>
      </c>
      <c r="I534" s="101"/>
      <c r="J534" s="102">
        <v>14775</v>
      </c>
      <c r="K534" s="102">
        <v>0</v>
      </c>
      <c r="L534" s="102">
        <v>114.6116601445911</v>
      </c>
      <c r="M534" s="102">
        <v>1188</v>
      </c>
      <c r="N534" s="103">
        <v>16077.611660144592</v>
      </c>
      <c r="O534" s="104"/>
      <c r="P534" s="105">
        <f t="shared" si="16"/>
        <v>0</v>
      </c>
      <c r="Q534" s="105">
        <f t="shared" si="17"/>
        <v>817.80936984178516</v>
      </c>
      <c r="S534" s="135"/>
      <c r="U534" s="136"/>
    </row>
    <row r="535" spans="1:21" ht="15" x14ac:dyDescent="0.25">
      <c r="A535" s="97">
        <v>470</v>
      </c>
      <c r="B535" s="98">
        <v>470165176</v>
      </c>
      <c r="C535" s="99" t="s">
        <v>531</v>
      </c>
      <c r="D535" s="98">
        <v>165</v>
      </c>
      <c r="E535" s="99" t="s">
        <v>198</v>
      </c>
      <c r="F535" s="98">
        <v>176</v>
      </c>
      <c r="G535" s="99" t="s">
        <v>209</v>
      </c>
      <c r="H535" s="100">
        <v>201.64999999999998</v>
      </c>
      <c r="I535" s="101"/>
      <c r="J535" s="102">
        <v>13705</v>
      </c>
      <c r="K535" s="102">
        <v>4425</v>
      </c>
      <c r="L535" s="102">
        <v>0</v>
      </c>
      <c r="M535" s="102">
        <v>1188</v>
      </c>
      <c r="N535" s="103">
        <v>19318</v>
      </c>
      <c r="O535" s="104"/>
      <c r="P535" s="105">
        <f t="shared" si="16"/>
        <v>2925.4242220756132</v>
      </c>
      <c r="Q535" s="105">
        <f t="shared" si="17"/>
        <v>6817.1189067554587</v>
      </c>
      <c r="S535" s="135"/>
      <c r="U535" s="136"/>
    </row>
    <row r="536" spans="1:21" ht="15" x14ac:dyDescent="0.25">
      <c r="A536" s="97">
        <v>470</v>
      </c>
      <c r="B536" s="98">
        <v>470165178</v>
      </c>
      <c r="C536" s="99" t="s">
        <v>531</v>
      </c>
      <c r="D536" s="98">
        <v>165</v>
      </c>
      <c r="E536" s="99" t="s">
        <v>198</v>
      </c>
      <c r="F536" s="98">
        <v>178</v>
      </c>
      <c r="G536" s="99" t="s">
        <v>211</v>
      </c>
      <c r="H536" s="100">
        <v>270.85000000000002</v>
      </c>
      <c r="I536" s="101"/>
      <c r="J536" s="102">
        <v>12480</v>
      </c>
      <c r="K536" s="102">
        <v>1212</v>
      </c>
      <c r="L536" s="102">
        <v>0</v>
      </c>
      <c r="M536" s="102">
        <v>1188</v>
      </c>
      <c r="N536" s="103">
        <v>14880</v>
      </c>
      <c r="O536" s="104"/>
      <c r="P536" s="105">
        <f t="shared" si="16"/>
        <v>651.25465543015707</v>
      </c>
      <c r="Q536" s="105">
        <f t="shared" si="17"/>
        <v>2682.8781357768494</v>
      </c>
      <c r="S536" s="135"/>
      <c r="U536" s="136"/>
    </row>
    <row r="537" spans="1:21" ht="15" x14ac:dyDescent="0.25">
      <c r="A537" s="97">
        <v>470</v>
      </c>
      <c r="B537" s="98">
        <v>470165181</v>
      </c>
      <c r="C537" s="99" t="s">
        <v>531</v>
      </c>
      <c r="D537" s="98">
        <v>165</v>
      </c>
      <c r="E537" s="99" t="s">
        <v>198</v>
      </c>
      <c r="F537" s="98">
        <v>181</v>
      </c>
      <c r="G537" s="99" t="s">
        <v>214</v>
      </c>
      <c r="H537" s="100">
        <v>6.68</v>
      </c>
      <c r="I537" s="101"/>
      <c r="J537" s="102">
        <v>18773</v>
      </c>
      <c r="K537" s="102">
        <v>125</v>
      </c>
      <c r="L537" s="102">
        <v>0</v>
      </c>
      <c r="M537" s="102">
        <v>1188</v>
      </c>
      <c r="N537" s="103">
        <v>20086</v>
      </c>
      <c r="O537" s="104"/>
      <c r="P537" s="105">
        <f t="shared" si="16"/>
        <v>0</v>
      </c>
      <c r="Q537" s="105">
        <f t="shared" si="17"/>
        <v>1266.1441585500179</v>
      </c>
      <c r="S537" s="135"/>
      <c r="U537" s="136"/>
    </row>
    <row r="538" spans="1:21" ht="15" x14ac:dyDescent="0.25">
      <c r="A538" s="97">
        <v>470</v>
      </c>
      <c r="B538" s="98">
        <v>470165217</v>
      </c>
      <c r="C538" s="99" t="s">
        <v>531</v>
      </c>
      <c r="D538" s="98">
        <v>165</v>
      </c>
      <c r="E538" s="99" t="s">
        <v>198</v>
      </c>
      <c r="F538" s="98">
        <v>217</v>
      </c>
      <c r="G538" s="99" t="s">
        <v>250</v>
      </c>
      <c r="H538" s="100">
        <v>1.5799999999999998</v>
      </c>
      <c r="I538" s="101"/>
      <c r="J538" s="102">
        <v>13131</v>
      </c>
      <c r="K538" s="102">
        <v>7509</v>
      </c>
      <c r="L538" s="102">
        <v>0</v>
      </c>
      <c r="M538" s="102">
        <v>1188</v>
      </c>
      <c r="N538" s="103">
        <v>21828</v>
      </c>
      <c r="O538" s="104"/>
      <c r="P538" s="105">
        <f t="shared" si="16"/>
        <v>3160.6955631060846</v>
      </c>
      <c r="Q538" s="105">
        <f t="shared" si="17"/>
        <v>7913.3329907714251</v>
      </c>
      <c r="S538" s="135"/>
      <c r="U538" s="136"/>
    </row>
    <row r="539" spans="1:21" ht="15" x14ac:dyDescent="0.25">
      <c r="A539" s="97">
        <v>470</v>
      </c>
      <c r="B539" s="98">
        <v>470165229</v>
      </c>
      <c r="C539" s="99" t="s">
        <v>531</v>
      </c>
      <c r="D539" s="98">
        <v>165</v>
      </c>
      <c r="E539" s="99" t="s">
        <v>198</v>
      </c>
      <c r="F539" s="98">
        <v>229</v>
      </c>
      <c r="G539" s="99" t="s">
        <v>262</v>
      </c>
      <c r="H539" s="100">
        <v>8.8999999999999986</v>
      </c>
      <c r="I539" s="101"/>
      <c r="J539" s="102">
        <v>14894</v>
      </c>
      <c r="K539" s="102">
        <v>1493</v>
      </c>
      <c r="L539" s="102">
        <v>0</v>
      </c>
      <c r="M539" s="102">
        <v>1188</v>
      </c>
      <c r="N539" s="103">
        <v>17575</v>
      </c>
      <c r="O539" s="104"/>
      <c r="P539" s="105">
        <f t="shared" si="16"/>
        <v>997.71900271321465</v>
      </c>
      <c r="Q539" s="105">
        <f t="shared" si="17"/>
        <v>2852.3929566421648</v>
      </c>
      <c r="S539" s="135"/>
      <c r="U539" s="136"/>
    </row>
    <row r="540" spans="1:21" ht="15" x14ac:dyDescent="0.25">
      <c r="A540" s="97">
        <v>470</v>
      </c>
      <c r="B540" s="98">
        <v>470165246</v>
      </c>
      <c r="C540" s="99" t="s">
        <v>531</v>
      </c>
      <c r="D540" s="98">
        <v>165</v>
      </c>
      <c r="E540" s="99" t="s">
        <v>198</v>
      </c>
      <c r="F540" s="98">
        <v>246</v>
      </c>
      <c r="G540" s="99" t="s">
        <v>279</v>
      </c>
      <c r="H540" s="100">
        <v>1</v>
      </c>
      <c r="I540" s="101"/>
      <c r="J540" s="102">
        <v>11367</v>
      </c>
      <c r="K540" s="102">
        <v>4367</v>
      </c>
      <c r="L540" s="102">
        <v>0</v>
      </c>
      <c r="M540" s="102">
        <v>1188</v>
      </c>
      <c r="N540" s="103">
        <v>16922</v>
      </c>
      <c r="O540" s="104"/>
      <c r="P540" s="105">
        <f t="shared" si="16"/>
        <v>2253.8442374049428</v>
      </c>
      <c r="Q540" s="105">
        <f t="shared" si="17"/>
        <v>4448.7225803995825</v>
      </c>
      <c r="S540" s="135"/>
      <c r="U540" s="136"/>
    </row>
    <row r="541" spans="1:21" ht="15" x14ac:dyDescent="0.25">
      <c r="A541" s="97">
        <v>470</v>
      </c>
      <c r="B541" s="98">
        <v>470165248</v>
      </c>
      <c r="C541" s="99" t="s">
        <v>531</v>
      </c>
      <c r="D541" s="98">
        <v>165</v>
      </c>
      <c r="E541" s="99" t="s">
        <v>198</v>
      </c>
      <c r="F541" s="98">
        <v>248</v>
      </c>
      <c r="G541" s="99" t="s">
        <v>281</v>
      </c>
      <c r="H541" s="100">
        <v>42.010000000000005</v>
      </c>
      <c r="I541" s="101"/>
      <c r="J541" s="102">
        <v>14989</v>
      </c>
      <c r="K541" s="102">
        <v>732</v>
      </c>
      <c r="L541" s="102">
        <v>0</v>
      </c>
      <c r="M541" s="102">
        <v>1188</v>
      </c>
      <c r="N541" s="103">
        <v>16909</v>
      </c>
      <c r="O541" s="104"/>
      <c r="P541" s="105">
        <f t="shared" si="16"/>
        <v>483.5962880340976</v>
      </c>
      <c r="Q541" s="105">
        <f t="shared" si="17"/>
        <v>1626.0997087680771</v>
      </c>
      <c r="S541" s="135"/>
      <c r="U541" s="136"/>
    </row>
    <row r="542" spans="1:21" ht="15" x14ac:dyDescent="0.25">
      <c r="A542" s="97">
        <v>470</v>
      </c>
      <c r="B542" s="98">
        <v>470165262</v>
      </c>
      <c r="C542" s="99" t="s">
        <v>531</v>
      </c>
      <c r="D542" s="98">
        <v>165</v>
      </c>
      <c r="E542" s="99" t="s">
        <v>198</v>
      </c>
      <c r="F542" s="98">
        <v>262</v>
      </c>
      <c r="G542" s="99" t="s">
        <v>295</v>
      </c>
      <c r="H542" s="100">
        <v>93.08</v>
      </c>
      <c r="I542" s="101"/>
      <c r="J542" s="102">
        <v>13562</v>
      </c>
      <c r="K542" s="102">
        <v>881</v>
      </c>
      <c r="L542" s="102">
        <v>0</v>
      </c>
      <c r="M542" s="102">
        <v>1188</v>
      </c>
      <c r="N542" s="103">
        <v>15631</v>
      </c>
      <c r="O542" s="104"/>
      <c r="P542" s="105">
        <f t="shared" si="16"/>
        <v>881.07913112745882</v>
      </c>
      <c r="Q542" s="105">
        <f t="shared" si="17"/>
        <v>6355.4603898340647</v>
      </c>
      <c r="S542" s="135"/>
      <c r="U542" s="136"/>
    </row>
    <row r="543" spans="1:21" ht="15" x14ac:dyDescent="0.25">
      <c r="A543" s="97">
        <v>470</v>
      </c>
      <c r="B543" s="98">
        <v>470165274</v>
      </c>
      <c r="C543" s="99" t="s">
        <v>531</v>
      </c>
      <c r="D543" s="98">
        <v>165</v>
      </c>
      <c r="E543" s="99" t="s">
        <v>198</v>
      </c>
      <c r="F543" s="98">
        <v>274</v>
      </c>
      <c r="G543" s="99" t="s">
        <v>307</v>
      </c>
      <c r="H543" s="100">
        <v>1</v>
      </c>
      <c r="I543" s="101"/>
      <c r="J543" s="102">
        <v>11367</v>
      </c>
      <c r="K543" s="102">
        <v>5240</v>
      </c>
      <c r="L543" s="102">
        <v>0</v>
      </c>
      <c r="M543" s="102">
        <v>1188</v>
      </c>
      <c r="N543" s="103">
        <v>17795</v>
      </c>
      <c r="O543" s="104"/>
      <c r="P543" s="105">
        <f t="shared" si="16"/>
        <v>3208.6671283462547</v>
      </c>
      <c r="Q543" s="105">
        <f t="shared" si="17"/>
        <v>5495.3177579667899</v>
      </c>
      <c r="S543" s="135"/>
      <c r="U543" s="136"/>
    </row>
    <row r="544" spans="1:21" ht="15" x14ac:dyDescent="0.25">
      <c r="A544" s="97">
        <v>470</v>
      </c>
      <c r="B544" s="98">
        <v>470165284</v>
      </c>
      <c r="C544" s="99" t="s">
        <v>531</v>
      </c>
      <c r="D544" s="98">
        <v>165</v>
      </c>
      <c r="E544" s="99" t="s">
        <v>198</v>
      </c>
      <c r="F544" s="98">
        <v>284</v>
      </c>
      <c r="G544" s="99" t="s">
        <v>317</v>
      </c>
      <c r="H544" s="100">
        <v>172.89000000000001</v>
      </c>
      <c r="I544" s="101"/>
      <c r="J544" s="102">
        <v>12963</v>
      </c>
      <c r="K544" s="102">
        <v>5899</v>
      </c>
      <c r="L544" s="102">
        <v>0</v>
      </c>
      <c r="M544" s="102">
        <v>1188</v>
      </c>
      <c r="N544" s="103">
        <v>20050</v>
      </c>
      <c r="O544" s="104"/>
      <c r="P544" s="105">
        <f t="shared" si="16"/>
        <v>3717.9308198834879</v>
      </c>
      <c r="Q544" s="105">
        <f t="shared" si="17"/>
        <v>5907.4851083391732</v>
      </c>
      <c r="S544" s="135"/>
      <c r="U544" s="136"/>
    </row>
    <row r="545" spans="1:21" ht="15" x14ac:dyDescent="0.25">
      <c r="A545" s="97">
        <v>470</v>
      </c>
      <c r="B545" s="98">
        <v>470165295</v>
      </c>
      <c r="C545" s="99" t="s">
        <v>531</v>
      </c>
      <c r="D545" s="98">
        <v>165</v>
      </c>
      <c r="E545" s="99" t="s">
        <v>198</v>
      </c>
      <c r="F545" s="98">
        <v>295</v>
      </c>
      <c r="G545" s="99" t="s">
        <v>328</v>
      </c>
      <c r="H545" s="100">
        <v>1.96</v>
      </c>
      <c r="I545" s="101"/>
      <c r="J545" s="102">
        <v>11107</v>
      </c>
      <c r="K545" s="102">
        <v>5482</v>
      </c>
      <c r="L545" s="102">
        <v>0</v>
      </c>
      <c r="M545" s="102">
        <v>1188</v>
      </c>
      <c r="N545" s="103">
        <v>17777</v>
      </c>
      <c r="O545" s="104"/>
      <c r="P545" s="105">
        <f t="shared" si="16"/>
        <v>2902.4374788859459</v>
      </c>
      <c r="Q545" s="105">
        <f t="shared" si="17"/>
        <v>6858.3494917384814</v>
      </c>
      <c r="S545" s="135"/>
      <c r="U545" s="136"/>
    </row>
    <row r="546" spans="1:21" ht="15" x14ac:dyDescent="0.25">
      <c r="A546" s="97">
        <v>470</v>
      </c>
      <c r="B546" s="98">
        <v>470165305</v>
      </c>
      <c r="C546" s="99" t="s">
        <v>531</v>
      </c>
      <c r="D546" s="98">
        <v>165</v>
      </c>
      <c r="E546" s="99" t="s">
        <v>198</v>
      </c>
      <c r="F546" s="98">
        <v>305</v>
      </c>
      <c r="G546" s="99" t="s">
        <v>338</v>
      </c>
      <c r="H546" s="100">
        <v>77.62</v>
      </c>
      <c r="I546" s="101"/>
      <c r="J546" s="102">
        <v>12394</v>
      </c>
      <c r="K546" s="102">
        <v>5354</v>
      </c>
      <c r="L546" s="102">
        <v>0</v>
      </c>
      <c r="M546" s="102">
        <v>1188</v>
      </c>
      <c r="N546" s="103">
        <v>18936</v>
      </c>
      <c r="O546" s="104"/>
      <c r="P546" s="105">
        <f t="shared" si="16"/>
        <v>2367.6030363496284</v>
      </c>
      <c r="Q546" s="105">
        <f t="shared" si="17"/>
        <v>5497.4864931611592</v>
      </c>
      <c r="S546" s="135"/>
      <c r="U546" s="136"/>
    </row>
    <row r="547" spans="1:21" ht="15" x14ac:dyDescent="0.25">
      <c r="A547" s="97">
        <v>470</v>
      </c>
      <c r="B547" s="98">
        <v>470165342</v>
      </c>
      <c r="C547" s="99" t="s">
        <v>531</v>
      </c>
      <c r="D547" s="98">
        <v>165</v>
      </c>
      <c r="E547" s="99" t="s">
        <v>198</v>
      </c>
      <c r="F547" s="98">
        <v>342</v>
      </c>
      <c r="G547" s="99" t="s">
        <v>375</v>
      </c>
      <c r="H547" s="100">
        <v>2</v>
      </c>
      <c r="I547" s="101"/>
      <c r="J547" s="102">
        <v>16625</v>
      </c>
      <c r="K547" s="102">
        <v>12825</v>
      </c>
      <c r="L547" s="102">
        <v>0</v>
      </c>
      <c r="M547" s="102">
        <v>1188</v>
      </c>
      <c r="N547" s="103">
        <v>30638</v>
      </c>
      <c r="O547" s="104"/>
      <c r="P547" s="105">
        <f t="shared" si="16"/>
        <v>6092.7147414474639</v>
      </c>
      <c r="Q547" s="105">
        <f t="shared" si="17"/>
        <v>13643.914687718498</v>
      </c>
      <c r="S547" s="135"/>
      <c r="U547" s="136"/>
    </row>
    <row r="548" spans="1:21" ht="15" x14ac:dyDescent="0.25">
      <c r="A548" s="97">
        <v>470</v>
      </c>
      <c r="B548" s="98">
        <v>470165346</v>
      </c>
      <c r="C548" s="99" t="s">
        <v>531</v>
      </c>
      <c r="D548" s="98">
        <v>165</v>
      </c>
      <c r="E548" s="99" t="s">
        <v>198</v>
      </c>
      <c r="F548" s="98">
        <v>346</v>
      </c>
      <c r="G548" s="99" t="s">
        <v>379</v>
      </c>
      <c r="H548" s="100">
        <v>4.4000000000000004</v>
      </c>
      <c r="I548" s="101"/>
      <c r="J548" s="102">
        <v>16645</v>
      </c>
      <c r="K548" s="102">
        <v>1471</v>
      </c>
      <c r="L548" s="102">
        <v>0</v>
      </c>
      <c r="M548" s="102">
        <v>1188</v>
      </c>
      <c r="N548" s="103">
        <v>19304</v>
      </c>
      <c r="O548" s="104"/>
      <c r="P548" s="105">
        <f t="shared" si="16"/>
        <v>833.68457486482657</v>
      </c>
      <c r="Q548" s="105">
        <f t="shared" si="17"/>
        <v>3243.3282549389078</v>
      </c>
      <c r="S548" s="135"/>
      <c r="U548" s="136"/>
    </row>
    <row r="549" spans="1:21" ht="15" x14ac:dyDescent="0.25">
      <c r="A549" s="97">
        <v>470</v>
      </c>
      <c r="B549" s="98">
        <v>470165347</v>
      </c>
      <c r="C549" s="99" t="s">
        <v>531</v>
      </c>
      <c r="D549" s="98">
        <v>165</v>
      </c>
      <c r="E549" s="99" t="s">
        <v>198</v>
      </c>
      <c r="F549" s="98">
        <v>347</v>
      </c>
      <c r="G549" s="99" t="s">
        <v>380</v>
      </c>
      <c r="H549" s="100">
        <v>14.170000000000002</v>
      </c>
      <c r="I549" s="101"/>
      <c r="J549" s="102">
        <v>14753</v>
      </c>
      <c r="K549" s="102">
        <v>6901</v>
      </c>
      <c r="L549" s="102">
        <v>0</v>
      </c>
      <c r="M549" s="102">
        <v>1188</v>
      </c>
      <c r="N549" s="103">
        <v>22842</v>
      </c>
      <c r="O549" s="104"/>
      <c r="P549" s="105">
        <f t="shared" si="16"/>
        <v>4684.3039402286959</v>
      </c>
      <c r="Q549" s="105">
        <f t="shared" si="17"/>
        <v>7614.8685344149671</v>
      </c>
      <c r="S549" s="135"/>
      <c r="U549" s="136"/>
    </row>
    <row r="550" spans="1:21" ht="15" x14ac:dyDescent="0.25">
      <c r="A550" s="97">
        <v>470</v>
      </c>
      <c r="B550" s="98">
        <v>470165705</v>
      </c>
      <c r="C550" s="99" t="s">
        <v>531</v>
      </c>
      <c r="D550" s="98">
        <v>165</v>
      </c>
      <c r="E550" s="99" t="s">
        <v>198</v>
      </c>
      <c r="F550" s="98">
        <v>705</v>
      </c>
      <c r="G550" s="99" t="s">
        <v>419</v>
      </c>
      <c r="H550" s="100">
        <v>2</v>
      </c>
      <c r="I550" s="101"/>
      <c r="J550" s="102">
        <v>12945</v>
      </c>
      <c r="K550" s="102">
        <v>9495</v>
      </c>
      <c r="L550" s="102">
        <v>0</v>
      </c>
      <c r="M550" s="102">
        <v>1188</v>
      </c>
      <c r="N550" s="103">
        <v>23628</v>
      </c>
      <c r="O550" s="104"/>
      <c r="P550" s="105">
        <f t="shared" si="16"/>
        <v>3429.3909217082328</v>
      </c>
      <c r="Q550" s="105">
        <f t="shared" si="17"/>
        <v>9510.9227862647676</v>
      </c>
      <c r="S550" s="135"/>
      <c r="U550" s="136"/>
    </row>
    <row r="551" spans="1:21" ht="15" x14ac:dyDescent="0.25">
      <c r="A551" s="97">
        <v>470</v>
      </c>
      <c r="B551" s="98">
        <v>470165735</v>
      </c>
      <c r="C551" s="99" t="s">
        <v>531</v>
      </c>
      <c r="D551" s="98">
        <v>165</v>
      </c>
      <c r="E551" s="99" t="s">
        <v>198</v>
      </c>
      <c r="F551" s="98">
        <v>735</v>
      </c>
      <c r="G551" s="99" t="s">
        <v>428</v>
      </c>
      <c r="H551" s="100">
        <v>5</v>
      </c>
      <c r="I551" s="101"/>
      <c r="J551" s="102">
        <v>17886</v>
      </c>
      <c r="K551" s="102">
        <v>5740</v>
      </c>
      <c r="L551" s="102">
        <v>0</v>
      </c>
      <c r="M551" s="102">
        <v>1188</v>
      </c>
      <c r="N551" s="103">
        <v>24814</v>
      </c>
      <c r="O551" s="104"/>
      <c r="P551" s="105">
        <f t="shared" si="16"/>
        <v>3390.0471904718579</v>
      </c>
      <c r="Q551" s="105">
        <f t="shared" si="17"/>
        <v>8432.9656252915411</v>
      </c>
      <c r="S551" s="135"/>
      <c r="U551" s="136"/>
    </row>
    <row r="552" spans="1:21" ht="15" x14ac:dyDescent="0.25">
      <c r="A552" s="97">
        <v>474</v>
      </c>
      <c r="B552" s="98">
        <v>474097064</v>
      </c>
      <c r="C552" s="99" t="s">
        <v>532</v>
      </c>
      <c r="D552" s="98">
        <v>97</v>
      </c>
      <c r="E552" s="99" t="s">
        <v>130</v>
      </c>
      <c r="F552" s="98">
        <v>64</v>
      </c>
      <c r="G552" s="99" t="s">
        <v>97</v>
      </c>
      <c r="H552" s="100">
        <v>3</v>
      </c>
      <c r="I552" s="101"/>
      <c r="J552" s="102">
        <v>11615</v>
      </c>
      <c r="K552" s="102">
        <v>1119</v>
      </c>
      <c r="L552" s="102">
        <v>0</v>
      </c>
      <c r="M552" s="102">
        <v>1188</v>
      </c>
      <c r="N552" s="103">
        <v>13922</v>
      </c>
      <c r="O552" s="104"/>
      <c r="P552" s="105">
        <f t="shared" si="16"/>
        <v>476.05268051436906</v>
      </c>
      <c r="Q552" s="105">
        <f t="shared" si="17"/>
        <v>1925.6817065817268</v>
      </c>
      <c r="S552" s="135"/>
      <c r="U552" s="136"/>
    </row>
    <row r="553" spans="1:21" ht="15" x14ac:dyDescent="0.25">
      <c r="A553" s="97">
        <v>474</v>
      </c>
      <c r="B553" s="98">
        <v>474097091</v>
      </c>
      <c r="C553" s="99" t="s">
        <v>532</v>
      </c>
      <c r="D553" s="98">
        <v>97</v>
      </c>
      <c r="E553" s="99" t="s">
        <v>130</v>
      </c>
      <c r="F553" s="98">
        <v>91</v>
      </c>
      <c r="G553" s="99" t="s">
        <v>124</v>
      </c>
      <c r="H553" s="100">
        <v>1.45</v>
      </c>
      <c r="I553" s="101"/>
      <c r="J553" s="102">
        <v>13511</v>
      </c>
      <c r="K553" s="102">
        <v>15250</v>
      </c>
      <c r="L553" s="102">
        <v>0</v>
      </c>
      <c r="M553" s="102">
        <v>1188</v>
      </c>
      <c r="N553" s="103">
        <v>29949</v>
      </c>
      <c r="O553" s="104"/>
      <c r="P553" s="105">
        <f t="shared" si="16"/>
        <v>8311.7855912859632</v>
      </c>
      <c r="Q553" s="105">
        <f t="shared" si="17"/>
        <v>18742.353958021919</v>
      </c>
      <c r="S553" s="135"/>
      <c r="U553" s="136"/>
    </row>
    <row r="554" spans="1:21" ht="15" x14ac:dyDescent="0.25">
      <c r="A554" s="97">
        <v>474</v>
      </c>
      <c r="B554" s="98">
        <v>474097097</v>
      </c>
      <c r="C554" s="99" t="s">
        <v>532</v>
      </c>
      <c r="D554" s="98">
        <v>97</v>
      </c>
      <c r="E554" s="99" t="s">
        <v>130</v>
      </c>
      <c r="F554" s="98">
        <v>97</v>
      </c>
      <c r="G554" s="99" t="s">
        <v>130</v>
      </c>
      <c r="H554" s="100">
        <v>186.22000000000003</v>
      </c>
      <c r="I554" s="101"/>
      <c r="J554" s="102">
        <v>16812</v>
      </c>
      <c r="K554" s="102">
        <v>113</v>
      </c>
      <c r="L554" s="102">
        <v>0</v>
      </c>
      <c r="M554" s="102">
        <v>1188</v>
      </c>
      <c r="N554" s="103">
        <v>18113</v>
      </c>
      <c r="O554" s="104"/>
      <c r="P554" s="105">
        <f t="shared" si="16"/>
        <v>0</v>
      </c>
      <c r="Q554" s="105">
        <f t="shared" si="17"/>
        <v>198.09825773319608</v>
      </c>
      <c r="S554" s="135"/>
      <c r="U554" s="136"/>
    </row>
    <row r="555" spans="1:21" ht="15" x14ac:dyDescent="0.25">
      <c r="A555" s="97">
        <v>474</v>
      </c>
      <c r="B555" s="98">
        <v>474097103</v>
      </c>
      <c r="C555" s="99" t="s">
        <v>532</v>
      </c>
      <c r="D555" s="98">
        <v>97</v>
      </c>
      <c r="E555" s="99" t="s">
        <v>130</v>
      </c>
      <c r="F555" s="98">
        <v>103</v>
      </c>
      <c r="G555" s="99" t="s">
        <v>136</v>
      </c>
      <c r="H555" s="100">
        <v>11.77</v>
      </c>
      <c r="I555" s="101"/>
      <c r="J555" s="102">
        <v>13972</v>
      </c>
      <c r="K555" s="102">
        <v>0</v>
      </c>
      <c r="L555" s="102">
        <v>0</v>
      </c>
      <c r="M555" s="102">
        <v>1188</v>
      </c>
      <c r="N555" s="103">
        <v>15160</v>
      </c>
      <c r="O555" s="104"/>
      <c r="P555" s="105">
        <f t="shared" si="16"/>
        <v>0</v>
      </c>
      <c r="Q555" s="105">
        <f t="shared" si="17"/>
        <v>566.82249772434079</v>
      </c>
      <c r="S555" s="135"/>
      <c r="U555" s="136"/>
    </row>
    <row r="556" spans="1:21" ht="15" x14ac:dyDescent="0.25">
      <c r="A556" s="97">
        <v>474</v>
      </c>
      <c r="B556" s="98">
        <v>474097153</v>
      </c>
      <c r="C556" s="99" t="s">
        <v>532</v>
      </c>
      <c r="D556" s="98">
        <v>97</v>
      </c>
      <c r="E556" s="99" t="s">
        <v>130</v>
      </c>
      <c r="F556" s="98">
        <v>153</v>
      </c>
      <c r="G556" s="99" t="s">
        <v>186</v>
      </c>
      <c r="H556" s="100">
        <v>27.889999999999997</v>
      </c>
      <c r="I556" s="101"/>
      <c r="J556" s="102">
        <v>16375</v>
      </c>
      <c r="K556" s="102">
        <v>31</v>
      </c>
      <c r="L556" s="102">
        <v>0</v>
      </c>
      <c r="M556" s="102">
        <v>1188</v>
      </c>
      <c r="N556" s="103">
        <v>17594</v>
      </c>
      <c r="O556" s="104"/>
      <c r="P556" s="105">
        <f t="shared" si="16"/>
        <v>5.6193912714661565E-3</v>
      </c>
      <c r="Q556" s="105">
        <f t="shared" si="17"/>
        <v>866.42474283348929</v>
      </c>
      <c r="S556" s="135"/>
      <c r="U556" s="136"/>
    </row>
    <row r="557" spans="1:21" ht="15" x14ac:dyDescent="0.25">
      <c r="A557" s="97">
        <v>474</v>
      </c>
      <c r="B557" s="98">
        <v>474097162</v>
      </c>
      <c r="C557" s="99" t="s">
        <v>532</v>
      </c>
      <c r="D557" s="98">
        <v>97</v>
      </c>
      <c r="E557" s="99" t="s">
        <v>130</v>
      </c>
      <c r="F557" s="98">
        <v>162</v>
      </c>
      <c r="G557" s="99" t="s">
        <v>195</v>
      </c>
      <c r="H557" s="100">
        <v>8.36</v>
      </c>
      <c r="I557" s="101"/>
      <c r="J557" s="102">
        <v>13336</v>
      </c>
      <c r="K557" s="102">
        <v>1544</v>
      </c>
      <c r="L557" s="102">
        <v>0</v>
      </c>
      <c r="M557" s="102">
        <v>1188</v>
      </c>
      <c r="N557" s="103">
        <v>16068</v>
      </c>
      <c r="O557" s="104"/>
      <c r="P557" s="105">
        <f t="shared" si="16"/>
        <v>1543.5528065038725</v>
      </c>
      <c r="Q557" s="105">
        <f t="shared" si="17"/>
        <v>3542.8110532254905</v>
      </c>
      <c r="S557" s="135"/>
      <c r="U557" s="136"/>
    </row>
    <row r="558" spans="1:21" ht="15" x14ac:dyDescent="0.25">
      <c r="A558" s="97">
        <v>474</v>
      </c>
      <c r="B558" s="98">
        <v>474097343</v>
      </c>
      <c r="C558" s="99" t="s">
        <v>532</v>
      </c>
      <c r="D558" s="98">
        <v>97</v>
      </c>
      <c r="E558" s="99" t="s">
        <v>130</v>
      </c>
      <c r="F558" s="98">
        <v>343</v>
      </c>
      <c r="G558" s="99" t="s">
        <v>376</v>
      </c>
      <c r="H558" s="100">
        <v>7.28</v>
      </c>
      <c r="I558" s="101"/>
      <c r="J558" s="102">
        <v>17463</v>
      </c>
      <c r="K558" s="102">
        <v>466</v>
      </c>
      <c r="L558" s="102">
        <v>0</v>
      </c>
      <c r="M558" s="102">
        <v>1188</v>
      </c>
      <c r="N558" s="103">
        <v>19117</v>
      </c>
      <c r="O558" s="104"/>
      <c r="P558" s="105">
        <f t="shared" si="16"/>
        <v>202.54563166288062</v>
      </c>
      <c r="Q558" s="105">
        <f t="shared" si="17"/>
        <v>2388.3777816631446</v>
      </c>
      <c r="S558" s="135"/>
      <c r="U558" s="136"/>
    </row>
    <row r="559" spans="1:21" ht="15" x14ac:dyDescent="0.25">
      <c r="A559" s="97">
        <v>474</v>
      </c>
      <c r="B559" s="98">
        <v>474097348</v>
      </c>
      <c r="C559" s="99" t="s">
        <v>532</v>
      </c>
      <c r="D559" s="98">
        <v>97</v>
      </c>
      <c r="E559" s="99" t="s">
        <v>130</v>
      </c>
      <c r="F559" s="98">
        <v>348</v>
      </c>
      <c r="G559" s="99" t="s">
        <v>381</v>
      </c>
      <c r="H559" s="100">
        <v>1.29</v>
      </c>
      <c r="I559" s="101"/>
      <c r="J559" s="102">
        <v>18941</v>
      </c>
      <c r="K559" s="102">
        <v>247</v>
      </c>
      <c r="L559" s="102">
        <v>0</v>
      </c>
      <c r="M559" s="102">
        <v>1188</v>
      </c>
      <c r="N559" s="103">
        <v>20376</v>
      </c>
      <c r="O559" s="104"/>
      <c r="P559" s="105">
        <f t="shared" si="16"/>
        <v>0</v>
      </c>
      <c r="Q559" s="105">
        <f t="shared" si="17"/>
        <v>370.88620780867132</v>
      </c>
      <c r="S559" s="135"/>
      <c r="U559" s="136"/>
    </row>
    <row r="560" spans="1:21" ht="15" x14ac:dyDescent="0.25">
      <c r="A560" s="97">
        <v>474</v>
      </c>
      <c r="B560" s="98">
        <v>474097610</v>
      </c>
      <c r="C560" s="99" t="s">
        <v>532</v>
      </c>
      <c r="D560" s="98">
        <v>97</v>
      </c>
      <c r="E560" s="99" t="s">
        <v>130</v>
      </c>
      <c r="F560" s="98">
        <v>610</v>
      </c>
      <c r="G560" s="99" t="s">
        <v>390</v>
      </c>
      <c r="H560" s="100">
        <v>8</v>
      </c>
      <c r="I560" s="101"/>
      <c r="J560" s="102">
        <v>14531</v>
      </c>
      <c r="K560" s="102">
        <v>2331</v>
      </c>
      <c r="L560" s="102">
        <v>0</v>
      </c>
      <c r="M560" s="102">
        <v>1188</v>
      </c>
      <c r="N560" s="103">
        <v>18050</v>
      </c>
      <c r="O560" s="104"/>
      <c r="P560" s="105">
        <f t="shared" si="16"/>
        <v>1783.749099968556</v>
      </c>
      <c r="Q560" s="105">
        <f t="shared" si="17"/>
        <v>3370.5054113909573</v>
      </c>
      <c r="S560" s="135"/>
      <c r="U560" s="136"/>
    </row>
    <row r="561" spans="1:21" ht="15" x14ac:dyDescent="0.25">
      <c r="A561" s="97">
        <v>474</v>
      </c>
      <c r="B561" s="98">
        <v>474097615</v>
      </c>
      <c r="C561" s="99" t="s">
        <v>532</v>
      </c>
      <c r="D561" s="98">
        <v>97</v>
      </c>
      <c r="E561" s="99" t="s">
        <v>130</v>
      </c>
      <c r="F561" s="98">
        <v>615</v>
      </c>
      <c r="G561" s="99" t="s">
        <v>391</v>
      </c>
      <c r="H561" s="100">
        <v>3.41</v>
      </c>
      <c r="I561" s="101"/>
      <c r="J561" s="102">
        <v>16181</v>
      </c>
      <c r="K561" s="102">
        <v>1194</v>
      </c>
      <c r="L561" s="102">
        <v>0</v>
      </c>
      <c r="M561" s="102">
        <v>1188</v>
      </c>
      <c r="N561" s="103">
        <v>18563</v>
      </c>
      <c r="O561" s="104"/>
      <c r="P561" s="105">
        <f t="shared" si="16"/>
        <v>19.206574821226241</v>
      </c>
      <c r="Q561" s="105">
        <f t="shared" si="17"/>
        <v>2628.8463031617066</v>
      </c>
      <c r="S561" s="135"/>
      <c r="U561" s="136"/>
    </row>
    <row r="562" spans="1:21" ht="15" x14ac:dyDescent="0.25">
      <c r="A562" s="97">
        <v>474</v>
      </c>
      <c r="B562" s="98">
        <v>474097616</v>
      </c>
      <c r="C562" s="99" t="s">
        <v>532</v>
      </c>
      <c r="D562" s="98">
        <v>97</v>
      </c>
      <c r="E562" s="99" t="s">
        <v>130</v>
      </c>
      <c r="F562" s="98">
        <v>616</v>
      </c>
      <c r="G562" s="99" t="s">
        <v>392</v>
      </c>
      <c r="H562" s="100">
        <v>1</v>
      </c>
      <c r="I562" s="101"/>
      <c r="J562" s="102">
        <v>14047</v>
      </c>
      <c r="K562" s="102">
        <v>3059</v>
      </c>
      <c r="L562" s="102">
        <v>0</v>
      </c>
      <c r="M562" s="102">
        <v>1188</v>
      </c>
      <c r="N562" s="103">
        <v>18294</v>
      </c>
      <c r="O562" s="104"/>
      <c r="P562" s="105">
        <f t="shared" si="16"/>
        <v>2667.2309656850412</v>
      </c>
      <c r="Q562" s="105">
        <f t="shared" si="17"/>
        <v>5457.518381867827</v>
      </c>
      <c r="S562" s="135"/>
      <c r="U562" s="136"/>
    </row>
    <row r="563" spans="1:21" ht="15" x14ac:dyDescent="0.25">
      <c r="A563" s="97">
        <v>474</v>
      </c>
      <c r="B563" s="98">
        <v>474097620</v>
      </c>
      <c r="C563" s="99" t="s">
        <v>532</v>
      </c>
      <c r="D563" s="98">
        <v>97</v>
      </c>
      <c r="E563" s="99" t="s">
        <v>130</v>
      </c>
      <c r="F563" s="98">
        <v>620</v>
      </c>
      <c r="G563" s="99" t="s">
        <v>394</v>
      </c>
      <c r="H563" s="100">
        <v>2</v>
      </c>
      <c r="I563" s="101"/>
      <c r="J563" s="102">
        <v>12565</v>
      </c>
      <c r="K563" s="102">
        <v>8490</v>
      </c>
      <c r="L563" s="102">
        <v>0</v>
      </c>
      <c r="M563" s="102">
        <v>1188</v>
      </c>
      <c r="N563" s="103">
        <v>22243</v>
      </c>
      <c r="O563" s="104"/>
      <c r="P563" s="105">
        <f t="shared" si="16"/>
        <v>5048.2998914048476</v>
      </c>
      <c r="Q563" s="105">
        <f t="shared" si="17"/>
        <v>8490.2670306641594</v>
      </c>
      <c r="S563" s="135"/>
      <c r="U563" s="136"/>
    </row>
    <row r="564" spans="1:21" ht="15" x14ac:dyDescent="0.25">
      <c r="A564" s="97">
        <v>474</v>
      </c>
      <c r="B564" s="98">
        <v>474097720</v>
      </c>
      <c r="C564" s="99" t="s">
        <v>532</v>
      </c>
      <c r="D564" s="98">
        <v>97</v>
      </c>
      <c r="E564" s="99" t="s">
        <v>130</v>
      </c>
      <c r="F564" s="98">
        <v>720</v>
      </c>
      <c r="G564" s="99" t="s">
        <v>424</v>
      </c>
      <c r="H564" s="100">
        <v>2.8899999999999997</v>
      </c>
      <c r="I564" s="101"/>
      <c r="J564" s="102">
        <v>15482</v>
      </c>
      <c r="K564" s="102">
        <v>2567</v>
      </c>
      <c r="L564" s="102">
        <v>0</v>
      </c>
      <c r="M564" s="102">
        <v>1188</v>
      </c>
      <c r="N564" s="103">
        <v>19237</v>
      </c>
      <c r="O564" s="104"/>
      <c r="P564" s="105">
        <f t="shared" si="16"/>
        <v>1574.0731627569476</v>
      </c>
      <c r="Q564" s="105">
        <f t="shared" si="17"/>
        <v>4345.9956561631152</v>
      </c>
      <c r="S564" s="135"/>
      <c r="U564" s="136"/>
    </row>
    <row r="565" spans="1:21" ht="15" x14ac:dyDescent="0.25">
      <c r="A565" s="97">
        <v>474</v>
      </c>
      <c r="B565" s="98">
        <v>474097725</v>
      </c>
      <c r="C565" s="99" t="s">
        <v>532</v>
      </c>
      <c r="D565" s="98">
        <v>97</v>
      </c>
      <c r="E565" s="99" t="s">
        <v>130</v>
      </c>
      <c r="F565" s="98">
        <v>725</v>
      </c>
      <c r="G565" s="99" t="s">
        <v>425</v>
      </c>
      <c r="H565" s="100">
        <v>1.41</v>
      </c>
      <c r="I565" s="101"/>
      <c r="J565" s="102">
        <v>10664</v>
      </c>
      <c r="K565" s="102">
        <v>3230</v>
      </c>
      <c r="L565" s="102">
        <v>0</v>
      </c>
      <c r="M565" s="102">
        <v>1188</v>
      </c>
      <c r="N565" s="103">
        <v>15082</v>
      </c>
      <c r="O565" s="104"/>
      <c r="P565" s="105">
        <f t="shared" si="16"/>
        <v>2375.9989443248578</v>
      </c>
      <c r="Q565" s="105">
        <f t="shared" si="17"/>
        <v>6187.4636986189871</v>
      </c>
      <c r="S565" s="135"/>
      <c r="U565" s="136"/>
    </row>
    <row r="566" spans="1:21" ht="15" x14ac:dyDescent="0.25">
      <c r="A566" s="97">
        <v>474</v>
      </c>
      <c r="B566" s="98">
        <v>474097735</v>
      </c>
      <c r="C566" s="99" t="s">
        <v>532</v>
      </c>
      <c r="D566" s="98">
        <v>97</v>
      </c>
      <c r="E566" s="99" t="s">
        <v>130</v>
      </c>
      <c r="F566" s="98">
        <v>735</v>
      </c>
      <c r="G566" s="99" t="s">
        <v>428</v>
      </c>
      <c r="H566" s="100">
        <v>6</v>
      </c>
      <c r="I566" s="101"/>
      <c r="J566" s="102">
        <v>14553</v>
      </c>
      <c r="K566" s="102">
        <v>4670</v>
      </c>
      <c r="L566" s="102">
        <v>0</v>
      </c>
      <c r="M566" s="102">
        <v>1188</v>
      </c>
      <c r="N566" s="103">
        <v>20411</v>
      </c>
      <c r="O566" s="104"/>
      <c r="P566" s="105">
        <f t="shared" si="16"/>
        <v>2758.3225295167722</v>
      </c>
      <c r="Q566" s="105">
        <f t="shared" si="17"/>
        <v>6861.5089312796481</v>
      </c>
      <c r="S566" s="135"/>
      <c r="U566" s="136"/>
    </row>
    <row r="567" spans="1:21" ht="15" x14ac:dyDescent="0.25">
      <c r="A567" s="97">
        <v>474</v>
      </c>
      <c r="B567" s="98">
        <v>474097753</v>
      </c>
      <c r="C567" s="99" t="s">
        <v>532</v>
      </c>
      <c r="D567" s="98">
        <v>97</v>
      </c>
      <c r="E567" s="99" t="s">
        <v>130</v>
      </c>
      <c r="F567" s="98">
        <v>753</v>
      </c>
      <c r="G567" s="99" t="s">
        <v>432</v>
      </c>
      <c r="H567" s="100">
        <v>3.41</v>
      </c>
      <c r="I567" s="101"/>
      <c r="J567" s="102">
        <v>15187</v>
      </c>
      <c r="K567" s="102">
        <v>4022</v>
      </c>
      <c r="L567" s="102">
        <v>0</v>
      </c>
      <c r="M567" s="102">
        <v>1188</v>
      </c>
      <c r="N567" s="103">
        <v>20397</v>
      </c>
      <c r="O567" s="104"/>
      <c r="P567" s="105">
        <f t="shared" si="16"/>
        <v>3576.4409105245613</v>
      </c>
      <c r="Q567" s="105">
        <f t="shared" si="17"/>
        <v>6272.976898731984</v>
      </c>
      <c r="S567" s="135"/>
      <c r="U567" s="136"/>
    </row>
    <row r="568" spans="1:21" ht="15" x14ac:dyDescent="0.25">
      <c r="A568" s="97">
        <v>474</v>
      </c>
      <c r="B568" s="98">
        <v>474097755</v>
      </c>
      <c r="C568" s="99" t="s">
        <v>532</v>
      </c>
      <c r="D568" s="98">
        <v>97</v>
      </c>
      <c r="E568" s="99" t="s">
        <v>130</v>
      </c>
      <c r="F568" s="98">
        <v>755</v>
      </c>
      <c r="G568" s="99" t="s">
        <v>433</v>
      </c>
      <c r="H568" s="100">
        <v>0.54</v>
      </c>
      <c r="I568" s="101"/>
      <c r="J568" s="102">
        <v>19729</v>
      </c>
      <c r="K568" s="102">
        <v>7907</v>
      </c>
      <c r="L568" s="102">
        <v>0</v>
      </c>
      <c r="M568" s="102">
        <v>1188</v>
      </c>
      <c r="N568" s="103">
        <v>28824</v>
      </c>
      <c r="O568" s="104"/>
      <c r="P568" s="105">
        <f t="shared" si="16"/>
        <v>3719.4632426916542</v>
      </c>
      <c r="Q568" s="105">
        <f t="shared" si="17"/>
        <v>10232.903243731627</v>
      </c>
      <c r="S568" s="135"/>
      <c r="U568" s="136"/>
    </row>
    <row r="569" spans="1:21" ht="15" x14ac:dyDescent="0.25">
      <c r="A569" s="97">
        <v>474</v>
      </c>
      <c r="B569" s="98">
        <v>474097775</v>
      </c>
      <c r="C569" s="99" t="s">
        <v>532</v>
      </c>
      <c r="D569" s="98">
        <v>97</v>
      </c>
      <c r="E569" s="99" t="s">
        <v>130</v>
      </c>
      <c r="F569" s="98">
        <v>775</v>
      </c>
      <c r="G569" s="99" t="s">
        <v>442</v>
      </c>
      <c r="H569" s="100">
        <v>2</v>
      </c>
      <c r="I569" s="101"/>
      <c r="J569" s="102">
        <v>12565</v>
      </c>
      <c r="K569" s="102">
        <v>3266</v>
      </c>
      <c r="L569" s="102">
        <v>0</v>
      </c>
      <c r="M569" s="102">
        <v>1188</v>
      </c>
      <c r="N569" s="103">
        <v>17019</v>
      </c>
      <c r="O569" s="104"/>
      <c r="P569" s="105">
        <f t="shared" si="16"/>
        <v>1145.0834790551417</v>
      </c>
      <c r="Q569" s="105">
        <f t="shared" si="17"/>
        <v>3540.3956826633548</v>
      </c>
      <c r="S569" s="135"/>
      <c r="U569" s="136"/>
    </row>
    <row r="570" spans="1:21" ht="15" x14ac:dyDescent="0.25">
      <c r="A570" s="97">
        <v>478</v>
      </c>
      <c r="B570" s="98">
        <v>478352010</v>
      </c>
      <c r="C570" s="99" t="s">
        <v>533</v>
      </c>
      <c r="D570" s="98">
        <v>352</v>
      </c>
      <c r="E570" s="99" t="s">
        <v>385</v>
      </c>
      <c r="F570" s="98">
        <v>10</v>
      </c>
      <c r="G570" s="99" t="s">
        <v>43</v>
      </c>
      <c r="H570" s="100">
        <v>1.5</v>
      </c>
      <c r="I570" s="101"/>
      <c r="J570" s="102">
        <v>10664</v>
      </c>
      <c r="K570" s="102">
        <v>5108</v>
      </c>
      <c r="L570" s="102">
        <v>0</v>
      </c>
      <c r="M570" s="102">
        <v>1188</v>
      </c>
      <c r="N570" s="103">
        <v>16960</v>
      </c>
      <c r="O570" s="104"/>
      <c r="P570" s="105">
        <f t="shared" si="16"/>
        <v>2478.8244305814969</v>
      </c>
      <c r="Q570" s="105">
        <f t="shared" si="17"/>
        <v>5107.6178149583138</v>
      </c>
      <c r="S570" s="135"/>
      <c r="U570" s="136"/>
    </row>
    <row r="571" spans="1:21" ht="15" x14ac:dyDescent="0.25">
      <c r="A571" s="97">
        <v>478</v>
      </c>
      <c r="B571" s="98">
        <v>478352056</v>
      </c>
      <c r="C571" s="99" t="s">
        <v>533</v>
      </c>
      <c r="D571" s="98">
        <v>352</v>
      </c>
      <c r="E571" s="99" t="s">
        <v>385</v>
      </c>
      <c r="F571" s="98">
        <v>56</v>
      </c>
      <c r="G571" s="99" t="s">
        <v>89</v>
      </c>
      <c r="H571" s="100">
        <v>2.5</v>
      </c>
      <c r="I571" s="101"/>
      <c r="J571" s="102">
        <v>11298</v>
      </c>
      <c r="K571" s="102">
        <v>3350</v>
      </c>
      <c r="L571" s="102">
        <v>0</v>
      </c>
      <c r="M571" s="102">
        <v>1188</v>
      </c>
      <c r="N571" s="103">
        <v>15836</v>
      </c>
      <c r="O571" s="104"/>
      <c r="P571" s="105">
        <f t="shared" si="16"/>
        <v>2270.1395265911306</v>
      </c>
      <c r="Q571" s="105">
        <f t="shared" si="17"/>
        <v>4389.1200185002672</v>
      </c>
      <c r="S571" s="135"/>
      <c r="U571" s="136"/>
    </row>
    <row r="572" spans="1:21" ht="15" x14ac:dyDescent="0.25">
      <c r="A572" s="97">
        <v>478</v>
      </c>
      <c r="B572" s="98">
        <v>478352064</v>
      </c>
      <c r="C572" s="99" t="s">
        <v>533</v>
      </c>
      <c r="D572" s="98">
        <v>352</v>
      </c>
      <c r="E572" s="99" t="s">
        <v>385</v>
      </c>
      <c r="F572" s="98">
        <v>64</v>
      </c>
      <c r="G572" s="99" t="s">
        <v>97</v>
      </c>
      <c r="H572" s="100">
        <v>1</v>
      </c>
      <c r="I572" s="101"/>
      <c r="J572" s="102">
        <v>12565</v>
      </c>
      <c r="K572" s="102">
        <v>1211</v>
      </c>
      <c r="L572" s="102">
        <v>0</v>
      </c>
      <c r="M572" s="102">
        <v>1188</v>
      </c>
      <c r="N572" s="103">
        <v>14964</v>
      </c>
      <c r="O572" s="104"/>
      <c r="P572" s="105">
        <f t="shared" si="16"/>
        <v>514.98940427576963</v>
      </c>
      <c r="Q572" s="105">
        <f t="shared" si="17"/>
        <v>2083.184730365856</v>
      </c>
      <c r="S572" s="135"/>
      <c r="U572" s="136"/>
    </row>
    <row r="573" spans="1:21" ht="15" x14ac:dyDescent="0.25">
      <c r="A573" s="97">
        <v>478</v>
      </c>
      <c r="B573" s="98">
        <v>478352067</v>
      </c>
      <c r="C573" s="99" t="s">
        <v>533</v>
      </c>
      <c r="D573" s="98">
        <v>352</v>
      </c>
      <c r="E573" s="99" t="s">
        <v>385</v>
      </c>
      <c r="F573" s="98">
        <v>67</v>
      </c>
      <c r="G573" s="99" t="s">
        <v>100</v>
      </c>
      <c r="H573" s="100">
        <v>2</v>
      </c>
      <c r="I573" s="101"/>
      <c r="J573" s="102">
        <v>11792</v>
      </c>
      <c r="K573" s="102">
        <v>12564</v>
      </c>
      <c r="L573" s="102">
        <v>0</v>
      </c>
      <c r="M573" s="102">
        <v>1188</v>
      </c>
      <c r="N573" s="103">
        <v>25544</v>
      </c>
      <c r="O573" s="104"/>
      <c r="P573" s="105">
        <f t="shared" si="16"/>
        <v>8965.6134836954116</v>
      </c>
      <c r="Q573" s="105">
        <f t="shared" si="17"/>
        <v>12563.919107626072</v>
      </c>
      <c r="S573" s="135"/>
      <c r="U573" s="136"/>
    </row>
    <row r="574" spans="1:21" ht="15" x14ac:dyDescent="0.25">
      <c r="A574" s="97">
        <v>478</v>
      </c>
      <c r="B574" s="98">
        <v>478352097</v>
      </c>
      <c r="C574" s="99" t="s">
        <v>533</v>
      </c>
      <c r="D574" s="98">
        <v>352</v>
      </c>
      <c r="E574" s="99" t="s">
        <v>385</v>
      </c>
      <c r="F574" s="98">
        <v>97</v>
      </c>
      <c r="G574" s="99" t="s">
        <v>130</v>
      </c>
      <c r="H574" s="100">
        <v>10.17</v>
      </c>
      <c r="I574" s="101"/>
      <c r="J574" s="102">
        <v>14133</v>
      </c>
      <c r="K574" s="102">
        <v>95</v>
      </c>
      <c r="L574" s="102">
        <v>0</v>
      </c>
      <c r="M574" s="102">
        <v>1188</v>
      </c>
      <c r="N574" s="103">
        <v>15416</v>
      </c>
      <c r="O574" s="104"/>
      <c r="P574" s="105">
        <f t="shared" si="16"/>
        <v>0</v>
      </c>
      <c r="Q574" s="105">
        <f t="shared" si="17"/>
        <v>166.53120845486774</v>
      </c>
      <c r="S574" s="135"/>
      <c r="U574" s="136"/>
    </row>
    <row r="575" spans="1:21" ht="15" x14ac:dyDescent="0.25">
      <c r="A575" s="97">
        <v>478</v>
      </c>
      <c r="B575" s="98">
        <v>478352100</v>
      </c>
      <c r="C575" s="99" t="s">
        <v>533</v>
      </c>
      <c r="D575" s="98">
        <v>352</v>
      </c>
      <c r="E575" s="99" t="s">
        <v>385</v>
      </c>
      <c r="F575" s="98">
        <v>100</v>
      </c>
      <c r="G575" s="99" t="s">
        <v>133</v>
      </c>
      <c r="H575" s="100">
        <v>1</v>
      </c>
      <c r="I575" s="101"/>
      <c r="J575" s="102">
        <v>17234</v>
      </c>
      <c r="K575" s="102">
        <v>4647</v>
      </c>
      <c r="L575" s="102">
        <v>0</v>
      </c>
      <c r="M575" s="102">
        <v>1188</v>
      </c>
      <c r="N575" s="103">
        <v>23069</v>
      </c>
      <c r="O575" s="104"/>
      <c r="P575" s="105">
        <f t="shared" si="16"/>
        <v>4350.8441041155675</v>
      </c>
      <c r="Q575" s="105">
        <f t="shared" si="17"/>
        <v>8856.7458937179144</v>
      </c>
      <c r="S575" s="135"/>
      <c r="U575" s="136"/>
    </row>
    <row r="576" spans="1:21" ht="15" x14ac:dyDescent="0.25">
      <c r="A576" s="97">
        <v>478</v>
      </c>
      <c r="B576" s="98">
        <v>478352103</v>
      </c>
      <c r="C576" s="99" t="s">
        <v>533</v>
      </c>
      <c r="D576" s="98">
        <v>352</v>
      </c>
      <c r="E576" s="99" t="s">
        <v>385</v>
      </c>
      <c r="F576" s="98">
        <v>103</v>
      </c>
      <c r="G576" s="99" t="s">
        <v>136</v>
      </c>
      <c r="H576" s="100">
        <v>3.17</v>
      </c>
      <c r="I576" s="101"/>
      <c r="J576" s="102">
        <v>17828</v>
      </c>
      <c r="K576" s="102">
        <v>0</v>
      </c>
      <c r="L576" s="102">
        <v>0</v>
      </c>
      <c r="M576" s="102">
        <v>1188</v>
      </c>
      <c r="N576" s="103">
        <v>19016</v>
      </c>
      <c r="O576" s="104"/>
      <c r="P576" s="105">
        <f t="shared" si="16"/>
        <v>0</v>
      </c>
      <c r="Q576" s="105">
        <f t="shared" si="17"/>
        <v>723.25447247563352</v>
      </c>
      <c r="S576" s="135"/>
      <c r="U576" s="136"/>
    </row>
    <row r="577" spans="1:21" ht="15" x14ac:dyDescent="0.25">
      <c r="A577" s="97">
        <v>478</v>
      </c>
      <c r="B577" s="98">
        <v>478352125</v>
      </c>
      <c r="C577" s="99" t="s">
        <v>533</v>
      </c>
      <c r="D577" s="98">
        <v>352</v>
      </c>
      <c r="E577" s="99" t="s">
        <v>385</v>
      </c>
      <c r="F577" s="98">
        <v>125</v>
      </c>
      <c r="G577" s="99" t="s">
        <v>158</v>
      </c>
      <c r="H577" s="100">
        <v>22</v>
      </c>
      <c r="I577" s="101"/>
      <c r="J577" s="102">
        <v>12446</v>
      </c>
      <c r="K577" s="102">
        <v>8514</v>
      </c>
      <c r="L577" s="102">
        <v>0</v>
      </c>
      <c r="M577" s="102">
        <v>1188</v>
      </c>
      <c r="N577" s="103">
        <v>22148</v>
      </c>
      <c r="O577" s="104"/>
      <c r="P577" s="105">
        <f t="shared" si="16"/>
        <v>5254.7974679015897</v>
      </c>
      <c r="Q577" s="105">
        <f t="shared" si="17"/>
        <v>8523.31628528687</v>
      </c>
      <c r="S577" s="135"/>
      <c r="U577" s="136"/>
    </row>
    <row r="578" spans="1:21" ht="15" x14ac:dyDescent="0.25">
      <c r="A578" s="97">
        <v>478</v>
      </c>
      <c r="B578" s="98">
        <v>478352141</v>
      </c>
      <c r="C578" s="99" t="s">
        <v>533</v>
      </c>
      <c r="D578" s="98">
        <v>352</v>
      </c>
      <c r="E578" s="99" t="s">
        <v>385</v>
      </c>
      <c r="F578" s="98">
        <v>141</v>
      </c>
      <c r="G578" s="99" t="s">
        <v>174</v>
      </c>
      <c r="H578" s="100">
        <v>6.5</v>
      </c>
      <c r="I578" s="101"/>
      <c r="J578" s="102">
        <v>12022</v>
      </c>
      <c r="K578" s="102">
        <v>6363</v>
      </c>
      <c r="L578" s="102">
        <v>0</v>
      </c>
      <c r="M578" s="102">
        <v>1188</v>
      </c>
      <c r="N578" s="103">
        <v>19573</v>
      </c>
      <c r="O578" s="104"/>
      <c r="P578" s="105">
        <f t="shared" si="16"/>
        <v>5356.4354651395879</v>
      </c>
      <c r="Q578" s="105">
        <f t="shared" si="17"/>
        <v>7043.3882695609864</v>
      </c>
      <c r="S578" s="135"/>
      <c r="U578" s="136"/>
    </row>
    <row r="579" spans="1:21" ht="15" x14ac:dyDescent="0.25">
      <c r="A579" s="97">
        <v>478</v>
      </c>
      <c r="B579" s="98">
        <v>478352153</v>
      </c>
      <c r="C579" s="99" t="s">
        <v>533</v>
      </c>
      <c r="D579" s="98">
        <v>352</v>
      </c>
      <c r="E579" s="99" t="s">
        <v>385</v>
      </c>
      <c r="F579" s="98">
        <v>153</v>
      </c>
      <c r="G579" s="99" t="s">
        <v>186</v>
      </c>
      <c r="H579" s="100">
        <v>41.65</v>
      </c>
      <c r="I579" s="101"/>
      <c r="J579" s="102">
        <v>14332</v>
      </c>
      <c r="K579" s="102">
        <v>27</v>
      </c>
      <c r="L579" s="102">
        <v>0</v>
      </c>
      <c r="M579" s="102">
        <v>1188</v>
      </c>
      <c r="N579" s="103">
        <v>15547</v>
      </c>
      <c r="O579" s="104"/>
      <c r="P579" s="105">
        <f t="shared" si="16"/>
        <v>4.9182971415575594E-3</v>
      </c>
      <c r="Q579" s="105">
        <f t="shared" si="17"/>
        <v>758.32668178867425</v>
      </c>
      <c r="S579" s="135"/>
      <c r="U579" s="136"/>
    </row>
    <row r="580" spans="1:21" ht="15" x14ac:dyDescent="0.25">
      <c r="A580" s="97">
        <v>478</v>
      </c>
      <c r="B580" s="98">
        <v>478352158</v>
      </c>
      <c r="C580" s="99" t="s">
        <v>533</v>
      </c>
      <c r="D580" s="98">
        <v>352</v>
      </c>
      <c r="E580" s="99" t="s">
        <v>385</v>
      </c>
      <c r="F580" s="98">
        <v>158</v>
      </c>
      <c r="G580" s="99" t="s">
        <v>191</v>
      </c>
      <c r="H580" s="100">
        <v>41.65</v>
      </c>
      <c r="I580" s="101"/>
      <c r="J580" s="102">
        <v>12416</v>
      </c>
      <c r="K580" s="102">
        <v>6152</v>
      </c>
      <c r="L580" s="102">
        <v>0</v>
      </c>
      <c r="M580" s="102">
        <v>1188</v>
      </c>
      <c r="N580" s="103">
        <v>19756</v>
      </c>
      <c r="O580" s="104"/>
      <c r="P580" s="105">
        <f t="shared" si="16"/>
        <v>4109.0390726054975</v>
      </c>
      <c r="Q580" s="105">
        <f t="shared" si="17"/>
        <v>7511.0754235998102</v>
      </c>
      <c r="S580" s="135"/>
      <c r="U580" s="136"/>
    </row>
    <row r="581" spans="1:21" ht="15" x14ac:dyDescent="0.25">
      <c r="A581" s="97">
        <v>478</v>
      </c>
      <c r="B581" s="98">
        <v>478352160</v>
      </c>
      <c r="C581" s="99" t="s">
        <v>533</v>
      </c>
      <c r="D581" s="98">
        <v>352</v>
      </c>
      <c r="E581" s="99" t="s">
        <v>385</v>
      </c>
      <c r="F581" s="98">
        <v>160</v>
      </c>
      <c r="G581" s="99" t="s">
        <v>193</v>
      </c>
      <c r="H581" s="100">
        <v>3</v>
      </c>
      <c r="I581" s="101"/>
      <c r="J581" s="102">
        <v>10664</v>
      </c>
      <c r="K581" s="102">
        <v>187</v>
      </c>
      <c r="L581" s="102">
        <v>0</v>
      </c>
      <c r="M581" s="102">
        <v>1188</v>
      </c>
      <c r="N581" s="103">
        <v>12039</v>
      </c>
      <c r="O581" s="104"/>
      <c r="P581" s="105">
        <f t="shared" si="16"/>
        <v>0</v>
      </c>
      <c r="Q581" s="105">
        <f t="shared" si="17"/>
        <v>430.00522312228168</v>
      </c>
      <c r="S581" s="135"/>
      <c r="U581" s="136"/>
    </row>
    <row r="582" spans="1:21" ht="15" x14ac:dyDescent="0.25">
      <c r="A582" s="97">
        <v>478</v>
      </c>
      <c r="B582" s="98">
        <v>478352162</v>
      </c>
      <c r="C582" s="99" t="s">
        <v>533</v>
      </c>
      <c r="D582" s="98">
        <v>352</v>
      </c>
      <c r="E582" s="99" t="s">
        <v>385</v>
      </c>
      <c r="F582" s="98">
        <v>162</v>
      </c>
      <c r="G582" s="99" t="s">
        <v>195</v>
      </c>
      <c r="H582" s="100">
        <v>17.509999999999998</v>
      </c>
      <c r="I582" s="101"/>
      <c r="J582" s="102">
        <v>12090</v>
      </c>
      <c r="K582" s="102">
        <v>1399</v>
      </c>
      <c r="L582" s="102">
        <v>0</v>
      </c>
      <c r="M582" s="102">
        <v>1188</v>
      </c>
      <c r="N582" s="103">
        <v>14677</v>
      </c>
      <c r="O582" s="104"/>
      <c r="P582" s="105">
        <f t="shared" si="16"/>
        <v>1399.3366399693932</v>
      </c>
      <c r="Q582" s="105">
        <f t="shared" si="17"/>
        <v>3211.8015621997729</v>
      </c>
      <c r="S582" s="135"/>
      <c r="U582" s="136"/>
    </row>
    <row r="583" spans="1:21" ht="15" x14ac:dyDescent="0.25">
      <c r="A583" s="97">
        <v>478</v>
      </c>
      <c r="B583" s="98">
        <v>478352170</v>
      </c>
      <c r="C583" s="99" t="s">
        <v>533</v>
      </c>
      <c r="D583" s="98">
        <v>352</v>
      </c>
      <c r="E583" s="99" t="s">
        <v>385</v>
      </c>
      <c r="F583" s="98">
        <v>170</v>
      </c>
      <c r="G583" s="99" t="s">
        <v>203</v>
      </c>
      <c r="H583" s="100">
        <v>2.5</v>
      </c>
      <c r="I583" s="101"/>
      <c r="J583" s="102">
        <v>11615</v>
      </c>
      <c r="K583" s="102">
        <v>742</v>
      </c>
      <c r="L583" s="102">
        <v>0</v>
      </c>
      <c r="M583" s="102">
        <v>1188</v>
      </c>
      <c r="N583" s="103">
        <v>13545</v>
      </c>
      <c r="O583" s="104"/>
      <c r="P583" s="105">
        <f t="shared" si="16"/>
        <v>642.51374685909104</v>
      </c>
      <c r="Q583" s="105">
        <f t="shared" si="17"/>
        <v>4537.238013867327</v>
      </c>
      <c r="S583" s="135"/>
      <c r="U583" s="136"/>
    </row>
    <row r="584" spans="1:21" ht="15" x14ac:dyDescent="0.25">
      <c r="A584" s="97">
        <v>478</v>
      </c>
      <c r="B584" s="98">
        <v>478352174</v>
      </c>
      <c r="C584" s="99" t="s">
        <v>533</v>
      </c>
      <c r="D584" s="98">
        <v>352</v>
      </c>
      <c r="E584" s="99" t="s">
        <v>385</v>
      </c>
      <c r="F584" s="98">
        <v>174</v>
      </c>
      <c r="G584" s="99" t="s">
        <v>207</v>
      </c>
      <c r="H584" s="100">
        <v>9</v>
      </c>
      <c r="I584" s="101"/>
      <c r="J584" s="102">
        <v>11834</v>
      </c>
      <c r="K584" s="102">
        <v>6931</v>
      </c>
      <c r="L584" s="102">
        <v>0</v>
      </c>
      <c r="M584" s="102">
        <v>1188</v>
      </c>
      <c r="N584" s="103">
        <v>19953</v>
      </c>
      <c r="O584" s="104"/>
      <c r="P584" s="105">
        <f t="shared" si="16"/>
        <v>3965.6624908205631</v>
      </c>
      <c r="Q584" s="105">
        <f t="shared" si="17"/>
        <v>8475.566046234002</v>
      </c>
      <c r="S584" s="135"/>
      <c r="U584" s="136"/>
    </row>
    <row r="585" spans="1:21" ht="15" x14ac:dyDescent="0.25">
      <c r="A585" s="97">
        <v>478</v>
      </c>
      <c r="B585" s="98">
        <v>478352271</v>
      </c>
      <c r="C585" s="99" t="s">
        <v>533</v>
      </c>
      <c r="D585" s="98">
        <v>352</v>
      </c>
      <c r="E585" s="99" t="s">
        <v>385</v>
      </c>
      <c r="F585" s="98">
        <v>271</v>
      </c>
      <c r="G585" s="99" t="s">
        <v>304</v>
      </c>
      <c r="H585" s="100">
        <v>2</v>
      </c>
      <c r="I585" s="101"/>
      <c r="J585" s="102">
        <v>11615</v>
      </c>
      <c r="K585" s="102">
        <v>3549</v>
      </c>
      <c r="L585" s="102">
        <v>0</v>
      </c>
      <c r="M585" s="102">
        <v>1188</v>
      </c>
      <c r="N585" s="103">
        <v>16352</v>
      </c>
      <c r="O585" s="104"/>
      <c r="P585" s="105">
        <f t="shared" si="16"/>
        <v>1224.3445609099108</v>
      </c>
      <c r="Q585" s="105">
        <f t="shared" si="17"/>
        <v>3549.1666784916979</v>
      </c>
      <c r="S585" s="135"/>
      <c r="U585" s="136"/>
    </row>
    <row r="586" spans="1:21" ht="15" x14ac:dyDescent="0.25">
      <c r="A586" s="97">
        <v>478</v>
      </c>
      <c r="B586" s="98">
        <v>478352288</v>
      </c>
      <c r="C586" s="99" t="s">
        <v>533</v>
      </c>
      <c r="D586" s="98">
        <v>352</v>
      </c>
      <c r="E586" s="99" t="s">
        <v>385</v>
      </c>
      <c r="F586" s="98">
        <v>288</v>
      </c>
      <c r="G586" s="99" t="s">
        <v>321</v>
      </c>
      <c r="H586" s="100">
        <v>3</v>
      </c>
      <c r="I586" s="101"/>
      <c r="J586" s="102">
        <v>10664</v>
      </c>
      <c r="K586" s="102">
        <v>8290</v>
      </c>
      <c r="L586" s="102">
        <v>0</v>
      </c>
      <c r="M586" s="102">
        <v>1188</v>
      </c>
      <c r="N586" s="103">
        <v>20142</v>
      </c>
      <c r="O586" s="104"/>
      <c r="P586" s="105">
        <f t="shared" ref="P586:P649" si="18">IF(VLOOKUP($F586,abvfndpcts,18)&lt;100,0,((VLOOKUP($F586,abvfndpcts,18)/100*$J586)-$J586))</f>
        <v>4480.222115909819</v>
      </c>
      <c r="Q586" s="105">
        <f t="shared" ref="Q586:Q649" si="19">IF(VLOOKUP($F586,abvfndpcts,19)&lt;100,0,((VLOOKUP($F586,abvfndpcts,19)/100*$J586)-$J586))</f>
        <v>8604.2431273541806</v>
      </c>
      <c r="S586" s="135"/>
      <c r="U586" s="136"/>
    </row>
    <row r="587" spans="1:21" ht="15" x14ac:dyDescent="0.25">
      <c r="A587" s="97">
        <v>478</v>
      </c>
      <c r="B587" s="98">
        <v>478352301</v>
      </c>
      <c r="C587" s="99" t="s">
        <v>533</v>
      </c>
      <c r="D587" s="98">
        <v>352</v>
      </c>
      <c r="E587" s="99" t="s">
        <v>385</v>
      </c>
      <c r="F587" s="98">
        <v>301</v>
      </c>
      <c r="G587" s="99" t="s">
        <v>334</v>
      </c>
      <c r="H587" s="100">
        <v>1.5</v>
      </c>
      <c r="I587" s="101"/>
      <c r="J587" s="102">
        <v>10664</v>
      </c>
      <c r="K587" s="102">
        <v>3363</v>
      </c>
      <c r="L587" s="102">
        <v>0</v>
      </c>
      <c r="M587" s="102">
        <v>1188</v>
      </c>
      <c r="N587" s="103">
        <v>15215</v>
      </c>
      <c r="O587" s="104"/>
      <c r="P587" s="105">
        <f t="shared" si="18"/>
        <v>2170.3813561345069</v>
      </c>
      <c r="Q587" s="105">
        <f t="shared" si="19"/>
        <v>4663.5276901354482</v>
      </c>
      <c r="S587" s="135"/>
      <c r="U587" s="136"/>
    </row>
    <row r="588" spans="1:21" ht="15" x14ac:dyDescent="0.25">
      <c r="A588" s="97">
        <v>478</v>
      </c>
      <c r="B588" s="98">
        <v>478352321</v>
      </c>
      <c r="C588" s="99" t="s">
        <v>533</v>
      </c>
      <c r="D588" s="98">
        <v>352</v>
      </c>
      <c r="E588" s="99" t="s">
        <v>385</v>
      </c>
      <c r="F588" s="98">
        <v>321</v>
      </c>
      <c r="G588" s="99" t="s">
        <v>354</v>
      </c>
      <c r="H588" s="100">
        <v>1</v>
      </c>
      <c r="I588" s="101"/>
      <c r="J588" s="102">
        <v>10664</v>
      </c>
      <c r="K588" s="102">
        <v>5677</v>
      </c>
      <c r="L588" s="102">
        <v>0</v>
      </c>
      <c r="M588" s="102">
        <v>1188</v>
      </c>
      <c r="N588" s="103">
        <v>17529</v>
      </c>
      <c r="O588" s="104"/>
      <c r="P588" s="105">
        <f t="shared" si="18"/>
        <v>5239.2801688070813</v>
      </c>
      <c r="Q588" s="105">
        <f t="shared" si="19"/>
        <v>5878.1832994473989</v>
      </c>
      <c r="S588" s="135"/>
      <c r="U588" s="136"/>
    </row>
    <row r="589" spans="1:21" ht="15" x14ac:dyDescent="0.25">
      <c r="A589" s="97">
        <v>478</v>
      </c>
      <c r="B589" s="98">
        <v>478352322</v>
      </c>
      <c r="C589" s="99" t="s">
        <v>533</v>
      </c>
      <c r="D589" s="98">
        <v>352</v>
      </c>
      <c r="E589" s="99" t="s">
        <v>385</v>
      </c>
      <c r="F589" s="98">
        <v>322</v>
      </c>
      <c r="G589" s="99" t="s">
        <v>355</v>
      </c>
      <c r="H589" s="100">
        <v>3</v>
      </c>
      <c r="I589" s="101"/>
      <c r="J589" s="102">
        <v>10664</v>
      </c>
      <c r="K589" s="102">
        <v>4241</v>
      </c>
      <c r="L589" s="102">
        <v>0</v>
      </c>
      <c r="M589" s="102">
        <v>1188</v>
      </c>
      <c r="N589" s="103">
        <v>16093</v>
      </c>
      <c r="O589" s="104"/>
      <c r="P589" s="105">
        <f t="shared" si="18"/>
        <v>4235.0925467887118</v>
      </c>
      <c r="Q589" s="105">
        <f t="shared" si="19"/>
        <v>6164.4601459819314</v>
      </c>
      <c r="S589" s="135"/>
      <c r="U589" s="136"/>
    </row>
    <row r="590" spans="1:21" ht="15" x14ac:dyDescent="0.25">
      <c r="A590" s="97">
        <v>478</v>
      </c>
      <c r="B590" s="98">
        <v>478352326</v>
      </c>
      <c r="C590" s="99" t="s">
        <v>533</v>
      </c>
      <c r="D590" s="98">
        <v>352</v>
      </c>
      <c r="E590" s="99" t="s">
        <v>385</v>
      </c>
      <c r="F590" s="98">
        <v>326</v>
      </c>
      <c r="G590" s="99" t="s">
        <v>359</v>
      </c>
      <c r="H590" s="100">
        <v>5</v>
      </c>
      <c r="I590" s="101"/>
      <c r="J590" s="102">
        <v>11615</v>
      </c>
      <c r="K590" s="102">
        <v>4171</v>
      </c>
      <c r="L590" s="102">
        <v>0</v>
      </c>
      <c r="M590" s="102">
        <v>1188</v>
      </c>
      <c r="N590" s="103">
        <v>16974</v>
      </c>
      <c r="O590" s="104"/>
      <c r="P590" s="105">
        <f t="shared" si="18"/>
        <v>2714.9120703057888</v>
      </c>
      <c r="Q590" s="105">
        <f t="shared" si="19"/>
        <v>4878.5046416918049</v>
      </c>
      <c r="S590" s="135"/>
      <c r="U590" s="136"/>
    </row>
    <row r="591" spans="1:21" ht="15" x14ac:dyDescent="0.25">
      <c r="A591" s="97">
        <v>478</v>
      </c>
      <c r="B591" s="98">
        <v>478352348</v>
      </c>
      <c r="C591" s="99" t="s">
        <v>533</v>
      </c>
      <c r="D591" s="98">
        <v>352</v>
      </c>
      <c r="E591" s="99" t="s">
        <v>385</v>
      </c>
      <c r="F591" s="98">
        <v>348</v>
      </c>
      <c r="G591" s="99" t="s">
        <v>381</v>
      </c>
      <c r="H591" s="100">
        <v>7</v>
      </c>
      <c r="I591" s="101"/>
      <c r="J591" s="102">
        <v>13575</v>
      </c>
      <c r="K591" s="102">
        <v>177</v>
      </c>
      <c r="L591" s="102">
        <v>0</v>
      </c>
      <c r="M591" s="102">
        <v>1188</v>
      </c>
      <c r="N591" s="103">
        <v>14940</v>
      </c>
      <c r="O591" s="104"/>
      <c r="P591" s="105">
        <f t="shared" si="18"/>
        <v>0</v>
      </c>
      <c r="Q591" s="105">
        <f t="shared" si="19"/>
        <v>265.81385729384419</v>
      </c>
      <c r="S591" s="135"/>
      <c r="U591" s="136"/>
    </row>
    <row r="592" spans="1:21" ht="15" x14ac:dyDescent="0.25">
      <c r="A592" s="97">
        <v>478</v>
      </c>
      <c r="B592" s="98">
        <v>478352352</v>
      </c>
      <c r="C592" s="99" t="s">
        <v>533</v>
      </c>
      <c r="D592" s="98">
        <v>352</v>
      </c>
      <c r="E592" s="99" t="s">
        <v>385</v>
      </c>
      <c r="F592" s="98">
        <v>352</v>
      </c>
      <c r="G592" s="99" t="s">
        <v>385</v>
      </c>
      <c r="H592" s="100">
        <v>5.58</v>
      </c>
      <c r="I592" s="101"/>
      <c r="J592" s="102">
        <v>14816</v>
      </c>
      <c r="K592" s="102">
        <v>10135</v>
      </c>
      <c r="L592" s="102">
        <v>0</v>
      </c>
      <c r="M592" s="102">
        <v>1188</v>
      </c>
      <c r="N592" s="103">
        <v>26139</v>
      </c>
      <c r="O592" s="104"/>
      <c r="P592" s="105">
        <f t="shared" si="18"/>
        <v>0</v>
      </c>
      <c r="Q592" s="105">
        <f t="shared" si="19"/>
        <v>0</v>
      </c>
      <c r="S592" s="135"/>
      <c r="U592" s="136"/>
    </row>
    <row r="593" spans="1:21" ht="15" x14ac:dyDescent="0.25">
      <c r="A593" s="97">
        <v>478</v>
      </c>
      <c r="B593" s="98">
        <v>478352600</v>
      </c>
      <c r="C593" s="99" t="s">
        <v>533</v>
      </c>
      <c r="D593" s="98">
        <v>352</v>
      </c>
      <c r="E593" s="99" t="s">
        <v>385</v>
      </c>
      <c r="F593" s="98">
        <v>600</v>
      </c>
      <c r="G593" s="99" t="s">
        <v>387</v>
      </c>
      <c r="H593" s="100">
        <v>33.230000000000004</v>
      </c>
      <c r="I593" s="101"/>
      <c r="J593" s="102">
        <v>12182</v>
      </c>
      <c r="K593" s="102">
        <v>6341</v>
      </c>
      <c r="L593" s="102">
        <v>0</v>
      </c>
      <c r="M593" s="102">
        <v>1188</v>
      </c>
      <c r="N593" s="103">
        <v>19711</v>
      </c>
      <c r="O593" s="104"/>
      <c r="P593" s="105">
        <f t="shared" si="18"/>
        <v>3008.9014090717992</v>
      </c>
      <c r="Q593" s="105">
        <f t="shared" si="19"/>
        <v>6341.0527087744304</v>
      </c>
      <c r="S593" s="135"/>
      <c r="U593" s="136"/>
    </row>
    <row r="594" spans="1:21" ht="15" x14ac:dyDescent="0.25">
      <c r="A594" s="97">
        <v>478</v>
      </c>
      <c r="B594" s="98">
        <v>478352610</v>
      </c>
      <c r="C594" s="99" t="s">
        <v>533</v>
      </c>
      <c r="D594" s="98">
        <v>352</v>
      </c>
      <c r="E594" s="99" t="s">
        <v>385</v>
      </c>
      <c r="F594" s="98">
        <v>610</v>
      </c>
      <c r="G594" s="99" t="s">
        <v>390</v>
      </c>
      <c r="H594" s="100">
        <v>9</v>
      </c>
      <c r="I594" s="101"/>
      <c r="J594" s="102">
        <v>11633</v>
      </c>
      <c r="K594" s="102">
        <v>1866</v>
      </c>
      <c r="L594" s="102">
        <v>0</v>
      </c>
      <c r="M594" s="102">
        <v>1188</v>
      </c>
      <c r="N594" s="103">
        <v>14687</v>
      </c>
      <c r="O594" s="104"/>
      <c r="P594" s="105">
        <f t="shared" si="18"/>
        <v>1428.005868827624</v>
      </c>
      <c r="Q594" s="105">
        <f t="shared" si="19"/>
        <v>2698.3063416634086</v>
      </c>
      <c r="S594" s="135"/>
      <c r="U594" s="136"/>
    </row>
    <row r="595" spans="1:21" ht="15" x14ac:dyDescent="0.25">
      <c r="A595" s="97">
        <v>478</v>
      </c>
      <c r="B595" s="98">
        <v>478352615</v>
      </c>
      <c r="C595" s="99" t="s">
        <v>533</v>
      </c>
      <c r="D595" s="98">
        <v>352</v>
      </c>
      <c r="E595" s="99" t="s">
        <v>385</v>
      </c>
      <c r="F595" s="98">
        <v>615</v>
      </c>
      <c r="G595" s="99" t="s">
        <v>391</v>
      </c>
      <c r="H595" s="100">
        <v>0.53</v>
      </c>
      <c r="I595" s="101"/>
      <c r="J595" s="102">
        <v>16181</v>
      </c>
      <c r="K595" s="102">
        <v>1194</v>
      </c>
      <c r="L595" s="102">
        <v>0</v>
      </c>
      <c r="M595" s="102">
        <v>1188</v>
      </c>
      <c r="N595" s="103">
        <v>18563</v>
      </c>
      <c r="O595" s="104"/>
      <c r="P595" s="105">
        <f t="shared" si="18"/>
        <v>19.206574821226241</v>
      </c>
      <c r="Q595" s="105">
        <f t="shared" si="19"/>
        <v>2628.8463031617066</v>
      </c>
      <c r="S595" s="135"/>
      <c r="U595" s="136"/>
    </row>
    <row r="596" spans="1:21" ht="15" x14ac:dyDescent="0.25">
      <c r="A596" s="97">
        <v>478</v>
      </c>
      <c r="B596" s="98">
        <v>478352616</v>
      </c>
      <c r="C596" s="99" t="s">
        <v>533</v>
      </c>
      <c r="D596" s="98">
        <v>352</v>
      </c>
      <c r="E596" s="99" t="s">
        <v>385</v>
      </c>
      <c r="F596" s="98">
        <v>616</v>
      </c>
      <c r="G596" s="99" t="s">
        <v>392</v>
      </c>
      <c r="H596" s="100">
        <v>51</v>
      </c>
      <c r="I596" s="101"/>
      <c r="J596" s="102">
        <v>12830</v>
      </c>
      <c r="K596" s="102">
        <v>2794</v>
      </c>
      <c r="L596" s="102">
        <v>0</v>
      </c>
      <c r="M596" s="102">
        <v>1188</v>
      </c>
      <c r="N596" s="103">
        <v>16812</v>
      </c>
      <c r="O596" s="104"/>
      <c r="P596" s="105">
        <f t="shared" si="18"/>
        <v>2436.1481661378984</v>
      </c>
      <c r="Q596" s="105">
        <f t="shared" si="19"/>
        <v>4984.6914529340247</v>
      </c>
      <c r="S596" s="135"/>
      <c r="U596" s="136"/>
    </row>
    <row r="597" spans="1:21" ht="15" x14ac:dyDescent="0.25">
      <c r="A597" s="97">
        <v>478</v>
      </c>
      <c r="B597" s="98">
        <v>478352640</v>
      </c>
      <c r="C597" s="99" t="s">
        <v>533</v>
      </c>
      <c r="D597" s="98">
        <v>352</v>
      </c>
      <c r="E597" s="99" t="s">
        <v>385</v>
      </c>
      <c r="F597" s="98">
        <v>640</v>
      </c>
      <c r="G597" s="99" t="s">
        <v>399</v>
      </c>
      <c r="H597" s="100">
        <v>4</v>
      </c>
      <c r="I597" s="101"/>
      <c r="J597" s="102">
        <v>12565</v>
      </c>
      <c r="K597" s="102">
        <v>10005</v>
      </c>
      <c r="L597" s="102">
        <v>0</v>
      </c>
      <c r="M597" s="102">
        <v>1188</v>
      </c>
      <c r="N597" s="103">
        <v>23758</v>
      </c>
      <c r="O597" s="104"/>
      <c r="P597" s="105">
        <f t="shared" si="18"/>
        <v>6118.1462496397398</v>
      </c>
      <c r="Q597" s="105">
        <f t="shared" si="19"/>
        <v>10005.463261170487</v>
      </c>
      <c r="S597" s="135"/>
      <c r="U597" s="136"/>
    </row>
    <row r="598" spans="1:21" ht="15" x14ac:dyDescent="0.25">
      <c r="A598" s="97">
        <v>478</v>
      </c>
      <c r="B598" s="98">
        <v>478352673</v>
      </c>
      <c r="C598" s="99" t="s">
        <v>533</v>
      </c>
      <c r="D598" s="98">
        <v>352</v>
      </c>
      <c r="E598" s="99" t="s">
        <v>385</v>
      </c>
      <c r="F598" s="98">
        <v>673</v>
      </c>
      <c r="G598" s="99" t="s">
        <v>409</v>
      </c>
      <c r="H598" s="100">
        <v>21.91</v>
      </c>
      <c r="I598" s="101"/>
      <c r="J598" s="102">
        <v>11821</v>
      </c>
      <c r="K598" s="102">
        <v>6618</v>
      </c>
      <c r="L598" s="102">
        <v>0</v>
      </c>
      <c r="M598" s="102">
        <v>1188</v>
      </c>
      <c r="N598" s="103">
        <v>19627</v>
      </c>
      <c r="O598" s="104"/>
      <c r="P598" s="105">
        <f t="shared" si="18"/>
        <v>2808.1064791812878</v>
      </c>
      <c r="Q598" s="105">
        <f t="shared" si="19"/>
        <v>7589.9184484508769</v>
      </c>
      <c r="S598" s="135"/>
      <c r="U598" s="136"/>
    </row>
    <row r="599" spans="1:21" ht="15" x14ac:dyDescent="0.25">
      <c r="A599" s="97">
        <v>478</v>
      </c>
      <c r="B599" s="98">
        <v>478352695</v>
      </c>
      <c r="C599" s="99" t="s">
        <v>533</v>
      </c>
      <c r="D599" s="98">
        <v>352</v>
      </c>
      <c r="E599" s="99" t="s">
        <v>385</v>
      </c>
      <c r="F599" s="98">
        <v>695</v>
      </c>
      <c r="G599" s="99" t="s">
        <v>416</v>
      </c>
      <c r="H599" s="100">
        <v>3</v>
      </c>
      <c r="I599" s="101"/>
      <c r="J599" s="102">
        <v>12565</v>
      </c>
      <c r="K599" s="102">
        <v>8166</v>
      </c>
      <c r="L599" s="102">
        <v>0</v>
      </c>
      <c r="M599" s="102">
        <v>1188</v>
      </c>
      <c r="N599" s="103">
        <v>21919</v>
      </c>
      <c r="O599" s="104"/>
      <c r="P599" s="105">
        <f t="shared" si="18"/>
        <v>5089.3583134269284</v>
      </c>
      <c r="Q599" s="105">
        <f t="shared" si="19"/>
        <v>8229.0325540209378</v>
      </c>
      <c r="S599" s="135"/>
      <c r="U599" s="136"/>
    </row>
    <row r="600" spans="1:21" ht="15" x14ac:dyDescent="0.25">
      <c r="A600" s="97">
        <v>478</v>
      </c>
      <c r="B600" s="98">
        <v>478352720</v>
      </c>
      <c r="C600" s="99" t="s">
        <v>533</v>
      </c>
      <c r="D600" s="98">
        <v>352</v>
      </c>
      <c r="E600" s="99" t="s">
        <v>385</v>
      </c>
      <c r="F600" s="98">
        <v>720</v>
      </c>
      <c r="G600" s="99" t="s">
        <v>424</v>
      </c>
      <c r="H600" s="100">
        <v>1</v>
      </c>
      <c r="I600" s="101"/>
      <c r="J600" s="102">
        <v>12565</v>
      </c>
      <c r="K600" s="102">
        <v>2083</v>
      </c>
      <c r="L600" s="102">
        <v>0</v>
      </c>
      <c r="M600" s="102">
        <v>1188</v>
      </c>
      <c r="N600" s="103">
        <v>15836</v>
      </c>
      <c r="O600" s="104"/>
      <c r="P600" s="105">
        <f t="shared" si="18"/>
        <v>1277.4983393644907</v>
      </c>
      <c r="Q600" s="105">
        <f t="shared" si="19"/>
        <v>3527.1564022535549</v>
      </c>
      <c r="S600" s="135"/>
      <c r="U600" s="136"/>
    </row>
    <row r="601" spans="1:21" ht="15" x14ac:dyDescent="0.25">
      <c r="A601" s="97">
        <v>478</v>
      </c>
      <c r="B601" s="98">
        <v>478352725</v>
      </c>
      <c r="C601" s="99" t="s">
        <v>533</v>
      </c>
      <c r="D601" s="98">
        <v>352</v>
      </c>
      <c r="E601" s="99" t="s">
        <v>385</v>
      </c>
      <c r="F601" s="98">
        <v>725</v>
      </c>
      <c r="G601" s="99" t="s">
        <v>425</v>
      </c>
      <c r="H601" s="100">
        <v>29.159999999999997</v>
      </c>
      <c r="I601" s="101"/>
      <c r="J601" s="102">
        <v>12446</v>
      </c>
      <c r="K601" s="102">
        <v>3770</v>
      </c>
      <c r="L601" s="102">
        <v>0</v>
      </c>
      <c r="M601" s="102">
        <v>1188</v>
      </c>
      <c r="N601" s="103">
        <v>17404</v>
      </c>
      <c r="O601" s="104"/>
      <c r="P601" s="105">
        <f t="shared" si="18"/>
        <v>2773.038527857012</v>
      </c>
      <c r="Q601" s="105">
        <f t="shared" si="19"/>
        <v>7221.415340680036</v>
      </c>
      <c r="S601" s="135"/>
      <c r="U601" s="136"/>
    </row>
    <row r="602" spans="1:21" ht="15" x14ac:dyDescent="0.25">
      <c r="A602" s="97">
        <v>478</v>
      </c>
      <c r="B602" s="98">
        <v>478352735</v>
      </c>
      <c r="C602" s="99" t="s">
        <v>533</v>
      </c>
      <c r="D602" s="98">
        <v>352</v>
      </c>
      <c r="E602" s="99" t="s">
        <v>385</v>
      </c>
      <c r="F602" s="98">
        <v>735</v>
      </c>
      <c r="G602" s="99" t="s">
        <v>428</v>
      </c>
      <c r="H602" s="100">
        <v>27.630000000000003</v>
      </c>
      <c r="I602" s="101"/>
      <c r="J602" s="102">
        <v>12018</v>
      </c>
      <c r="K602" s="102">
        <v>3857</v>
      </c>
      <c r="L602" s="102">
        <v>0</v>
      </c>
      <c r="M602" s="102">
        <v>1188</v>
      </c>
      <c r="N602" s="103">
        <v>17063</v>
      </c>
      <c r="O602" s="104"/>
      <c r="P602" s="105">
        <f t="shared" si="18"/>
        <v>2277.8478773952138</v>
      </c>
      <c r="Q602" s="105">
        <f t="shared" si="19"/>
        <v>5666.2965942499031</v>
      </c>
      <c r="S602" s="135"/>
      <c r="U602" s="136"/>
    </row>
    <row r="603" spans="1:21" ht="15" x14ac:dyDescent="0.25">
      <c r="A603" s="97">
        <v>478</v>
      </c>
      <c r="B603" s="98">
        <v>478352753</v>
      </c>
      <c r="C603" s="99" t="s">
        <v>533</v>
      </c>
      <c r="D603" s="98">
        <v>352</v>
      </c>
      <c r="E603" s="99" t="s">
        <v>385</v>
      </c>
      <c r="F603" s="98">
        <v>753</v>
      </c>
      <c r="G603" s="99" t="s">
        <v>432</v>
      </c>
      <c r="H603" s="100">
        <v>2</v>
      </c>
      <c r="I603" s="101"/>
      <c r="J603" s="102">
        <v>12565</v>
      </c>
      <c r="K603" s="102">
        <v>3328</v>
      </c>
      <c r="L603" s="102">
        <v>0</v>
      </c>
      <c r="M603" s="102">
        <v>1188</v>
      </c>
      <c r="N603" s="103">
        <v>17081</v>
      </c>
      <c r="O603" s="104"/>
      <c r="P603" s="105">
        <f t="shared" si="18"/>
        <v>2958.9767591190575</v>
      </c>
      <c r="Q603" s="105">
        <f t="shared" si="19"/>
        <v>5189.9621210619189</v>
      </c>
      <c r="S603" s="135"/>
      <c r="U603" s="136"/>
    </row>
    <row r="604" spans="1:21" ht="15" x14ac:dyDescent="0.25">
      <c r="A604" s="97">
        <v>478</v>
      </c>
      <c r="B604" s="98">
        <v>478352775</v>
      </c>
      <c r="C604" s="99" t="s">
        <v>533</v>
      </c>
      <c r="D604" s="98">
        <v>352</v>
      </c>
      <c r="E604" s="99" t="s">
        <v>385</v>
      </c>
      <c r="F604" s="98">
        <v>775</v>
      </c>
      <c r="G604" s="99" t="s">
        <v>442</v>
      </c>
      <c r="H604" s="100">
        <v>12.5</v>
      </c>
      <c r="I604" s="101"/>
      <c r="J604" s="102">
        <v>11886</v>
      </c>
      <c r="K604" s="102">
        <v>3090</v>
      </c>
      <c r="L604" s="102">
        <v>0</v>
      </c>
      <c r="M604" s="102">
        <v>1188</v>
      </c>
      <c r="N604" s="103">
        <v>16164</v>
      </c>
      <c r="O604" s="104"/>
      <c r="P604" s="105">
        <f t="shared" si="18"/>
        <v>1083.2043161201291</v>
      </c>
      <c r="Q604" s="105">
        <f t="shared" si="19"/>
        <v>3349.0762502297366</v>
      </c>
      <c r="S604" s="135"/>
      <c r="U604" s="136"/>
    </row>
    <row r="605" spans="1:21" ht="15" x14ac:dyDescent="0.25">
      <c r="A605" s="97">
        <v>479</v>
      </c>
      <c r="B605" s="98">
        <v>479278005</v>
      </c>
      <c r="C605" s="99" t="s">
        <v>534</v>
      </c>
      <c r="D605" s="98">
        <v>278</v>
      </c>
      <c r="E605" s="99" t="s">
        <v>311</v>
      </c>
      <c r="F605" s="98">
        <v>5</v>
      </c>
      <c r="G605" s="99" t="s">
        <v>38</v>
      </c>
      <c r="H605" s="100">
        <v>4.72</v>
      </c>
      <c r="I605" s="101"/>
      <c r="J605" s="102">
        <v>16331</v>
      </c>
      <c r="K605" s="102">
        <v>5763</v>
      </c>
      <c r="L605" s="102">
        <v>0</v>
      </c>
      <c r="M605" s="102">
        <v>1188</v>
      </c>
      <c r="N605" s="103">
        <v>23282</v>
      </c>
      <c r="O605" s="104"/>
      <c r="P605" s="105">
        <f t="shared" si="18"/>
        <v>3968.3284056621233</v>
      </c>
      <c r="Q605" s="105">
        <f t="shared" si="19"/>
        <v>8065.6682225557161</v>
      </c>
      <c r="S605" s="135"/>
      <c r="U605" s="136"/>
    </row>
    <row r="606" spans="1:21" ht="15" x14ac:dyDescent="0.25">
      <c r="A606" s="97">
        <v>479</v>
      </c>
      <c r="B606" s="98">
        <v>479278024</v>
      </c>
      <c r="C606" s="99" t="s">
        <v>534</v>
      </c>
      <c r="D606" s="98">
        <v>278</v>
      </c>
      <c r="E606" s="99" t="s">
        <v>311</v>
      </c>
      <c r="F606" s="98">
        <v>24</v>
      </c>
      <c r="G606" s="99" t="s">
        <v>57</v>
      </c>
      <c r="H606" s="100">
        <v>13.91</v>
      </c>
      <c r="I606" s="101"/>
      <c r="J606" s="102">
        <v>13482</v>
      </c>
      <c r="K606" s="102">
        <v>2897</v>
      </c>
      <c r="L606" s="102">
        <v>0</v>
      </c>
      <c r="M606" s="102">
        <v>1188</v>
      </c>
      <c r="N606" s="103">
        <v>17567</v>
      </c>
      <c r="O606" s="104"/>
      <c r="P606" s="105">
        <f t="shared" si="18"/>
        <v>1311.0039315944214</v>
      </c>
      <c r="Q606" s="105">
        <f t="shared" si="19"/>
        <v>3554.8064063330821</v>
      </c>
      <c r="S606" s="135"/>
      <c r="U606" s="136"/>
    </row>
    <row r="607" spans="1:21" ht="15" x14ac:dyDescent="0.25">
      <c r="A607" s="97">
        <v>479</v>
      </c>
      <c r="B607" s="98">
        <v>479278061</v>
      </c>
      <c r="C607" s="99" t="s">
        <v>534</v>
      </c>
      <c r="D607" s="98">
        <v>278</v>
      </c>
      <c r="E607" s="99" t="s">
        <v>311</v>
      </c>
      <c r="F607" s="98">
        <v>61</v>
      </c>
      <c r="G607" s="99" t="s">
        <v>94</v>
      </c>
      <c r="H607" s="100">
        <v>39.869999999999997</v>
      </c>
      <c r="I607" s="101"/>
      <c r="J607" s="102">
        <v>17058</v>
      </c>
      <c r="K607" s="102">
        <v>1428</v>
      </c>
      <c r="L607" s="102">
        <v>0</v>
      </c>
      <c r="M607" s="102">
        <v>1188</v>
      </c>
      <c r="N607" s="103">
        <v>19674</v>
      </c>
      <c r="O607" s="104"/>
      <c r="P607" s="105">
        <f t="shared" si="18"/>
        <v>291.66778899850397</v>
      </c>
      <c r="Q607" s="105">
        <f t="shared" si="19"/>
        <v>1461.4534105519851</v>
      </c>
      <c r="S607" s="135"/>
      <c r="U607" s="136"/>
    </row>
    <row r="608" spans="1:21" ht="15" x14ac:dyDescent="0.25">
      <c r="A608" s="97">
        <v>479</v>
      </c>
      <c r="B608" s="98">
        <v>479278086</v>
      </c>
      <c r="C608" s="99" t="s">
        <v>534</v>
      </c>
      <c r="D608" s="98">
        <v>278</v>
      </c>
      <c r="E608" s="99" t="s">
        <v>311</v>
      </c>
      <c r="F608" s="98">
        <v>86</v>
      </c>
      <c r="G608" s="99" t="s">
        <v>119</v>
      </c>
      <c r="H608" s="100">
        <v>19.61</v>
      </c>
      <c r="I608" s="101"/>
      <c r="J608" s="102">
        <v>13326</v>
      </c>
      <c r="K608" s="102">
        <v>2106</v>
      </c>
      <c r="L608" s="102">
        <v>0</v>
      </c>
      <c r="M608" s="102">
        <v>1188</v>
      </c>
      <c r="N608" s="103">
        <v>16620</v>
      </c>
      <c r="O608" s="104"/>
      <c r="P608" s="105">
        <f t="shared" si="18"/>
        <v>1012.4111145846964</v>
      </c>
      <c r="Q608" s="105">
        <f t="shared" si="19"/>
        <v>2516.0642174072527</v>
      </c>
      <c r="S608" s="135"/>
      <c r="U608" s="136"/>
    </row>
    <row r="609" spans="1:21" ht="15" x14ac:dyDescent="0.25">
      <c r="A609" s="97">
        <v>479</v>
      </c>
      <c r="B609" s="98">
        <v>479278087</v>
      </c>
      <c r="C609" s="99" t="s">
        <v>534</v>
      </c>
      <c r="D609" s="98">
        <v>278</v>
      </c>
      <c r="E609" s="99" t="s">
        <v>311</v>
      </c>
      <c r="F609" s="98">
        <v>87</v>
      </c>
      <c r="G609" s="99" t="s">
        <v>120</v>
      </c>
      <c r="H609" s="100">
        <v>6</v>
      </c>
      <c r="I609" s="101"/>
      <c r="J609" s="102">
        <v>14785</v>
      </c>
      <c r="K609" s="102">
        <v>4638</v>
      </c>
      <c r="L609" s="102">
        <v>0</v>
      </c>
      <c r="M609" s="102">
        <v>1188</v>
      </c>
      <c r="N609" s="103">
        <v>20611</v>
      </c>
      <c r="O609" s="104"/>
      <c r="P609" s="105">
        <f t="shared" si="18"/>
        <v>3729.5456991508399</v>
      </c>
      <c r="Q609" s="105">
        <f t="shared" si="19"/>
        <v>6394.5485144813501</v>
      </c>
      <c r="S609" s="135"/>
      <c r="U609" s="136"/>
    </row>
    <row r="610" spans="1:21" ht="15" x14ac:dyDescent="0.25">
      <c r="A610" s="97">
        <v>479</v>
      </c>
      <c r="B610" s="98">
        <v>479278111</v>
      </c>
      <c r="C610" s="99" t="s">
        <v>534</v>
      </c>
      <c r="D610" s="98">
        <v>278</v>
      </c>
      <c r="E610" s="99" t="s">
        <v>311</v>
      </c>
      <c r="F610" s="98">
        <v>111</v>
      </c>
      <c r="G610" s="99" t="s">
        <v>144</v>
      </c>
      <c r="H610" s="100">
        <v>7.34</v>
      </c>
      <c r="I610" s="101"/>
      <c r="J610" s="102">
        <v>15841</v>
      </c>
      <c r="K610" s="102">
        <v>5376</v>
      </c>
      <c r="L610" s="102">
        <v>0</v>
      </c>
      <c r="M610" s="102">
        <v>1188</v>
      </c>
      <c r="N610" s="103">
        <v>22405</v>
      </c>
      <c r="O610" s="104"/>
      <c r="P610" s="105">
        <f t="shared" si="18"/>
        <v>1823.5189083032237</v>
      </c>
      <c r="Q610" s="105">
        <f t="shared" si="19"/>
        <v>6677.225733127274</v>
      </c>
      <c r="S610" s="135"/>
      <c r="U610" s="136"/>
    </row>
    <row r="611" spans="1:21" ht="15" x14ac:dyDescent="0.25">
      <c r="A611" s="97">
        <v>479</v>
      </c>
      <c r="B611" s="98">
        <v>479278117</v>
      </c>
      <c r="C611" s="99" t="s">
        <v>534</v>
      </c>
      <c r="D611" s="98">
        <v>278</v>
      </c>
      <c r="E611" s="99" t="s">
        <v>311</v>
      </c>
      <c r="F611" s="98">
        <v>117</v>
      </c>
      <c r="G611" s="99" t="s">
        <v>150</v>
      </c>
      <c r="H611" s="100">
        <v>9.5</v>
      </c>
      <c r="I611" s="101"/>
      <c r="J611" s="102">
        <v>14709</v>
      </c>
      <c r="K611" s="102">
        <v>8819</v>
      </c>
      <c r="L611" s="102">
        <v>0</v>
      </c>
      <c r="M611" s="102">
        <v>1188</v>
      </c>
      <c r="N611" s="103">
        <v>24716</v>
      </c>
      <c r="O611" s="104"/>
      <c r="P611" s="105">
        <f t="shared" si="18"/>
        <v>2902.6318552320117</v>
      </c>
      <c r="Q611" s="105">
        <f t="shared" si="19"/>
        <v>8954.2488237921971</v>
      </c>
      <c r="S611" s="135"/>
      <c r="U611" s="136"/>
    </row>
    <row r="612" spans="1:21" ht="15" x14ac:dyDescent="0.25">
      <c r="A612" s="97">
        <v>479</v>
      </c>
      <c r="B612" s="98">
        <v>479278127</v>
      </c>
      <c r="C612" s="99" t="s">
        <v>534</v>
      </c>
      <c r="D612" s="98">
        <v>278</v>
      </c>
      <c r="E612" s="99" t="s">
        <v>311</v>
      </c>
      <c r="F612" s="98">
        <v>127</v>
      </c>
      <c r="G612" s="99" t="s">
        <v>160</v>
      </c>
      <c r="H612" s="100">
        <v>7</v>
      </c>
      <c r="I612" s="101"/>
      <c r="J612" s="102">
        <v>15613</v>
      </c>
      <c r="K612" s="102">
        <v>15684</v>
      </c>
      <c r="L612" s="102">
        <v>0</v>
      </c>
      <c r="M612" s="102">
        <v>1188</v>
      </c>
      <c r="N612" s="103">
        <v>32485</v>
      </c>
      <c r="O612" s="104"/>
      <c r="P612" s="105">
        <f t="shared" si="18"/>
        <v>5380.8497667840638</v>
      </c>
      <c r="Q612" s="105">
        <f t="shared" si="19"/>
        <v>15684.499186067595</v>
      </c>
      <c r="S612" s="135"/>
      <c r="U612" s="136"/>
    </row>
    <row r="613" spans="1:21" ht="15" x14ac:dyDescent="0.25">
      <c r="A613" s="97">
        <v>479</v>
      </c>
      <c r="B613" s="98">
        <v>479278137</v>
      </c>
      <c r="C613" s="99" t="s">
        <v>534</v>
      </c>
      <c r="D613" s="98">
        <v>278</v>
      </c>
      <c r="E613" s="99" t="s">
        <v>311</v>
      </c>
      <c r="F613" s="98">
        <v>137</v>
      </c>
      <c r="G613" s="99" t="s">
        <v>170</v>
      </c>
      <c r="H613" s="100">
        <v>39.61</v>
      </c>
      <c r="I613" s="101"/>
      <c r="J613" s="102">
        <v>15863</v>
      </c>
      <c r="K613" s="102">
        <v>278</v>
      </c>
      <c r="L613" s="102">
        <v>0</v>
      </c>
      <c r="M613" s="102">
        <v>1188</v>
      </c>
      <c r="N613" s="103">
        <v>17329</v>
      </c>
      <c r="O613" s="104"/>
      <c r="P613" s="105">
        <f t="shared" si="18"/>
        <v>0</v>
      </c>
      <c r="Q613" s="105">
        <f t="shared" si="19"/>
        <v>699.35754737690149</v>
      </c>
      <c r="S613" s="135"/>
      <c r="U613" s="136"/>
    </row>
    <row r="614" spans="1:21" ht="15" x14ac:dyDescent="0.25">
      <c r="A614" s="97">
        <v>479</v>
      </c>
      <c r="B614" s="98">
        <v>479278159</v>
      </c>
      <c r="C614" s="99" t="s">
        <v>534</v>
      </c>
      <c r="D614" s="98">
        <v>278</v>
      </c>
      <c r="E614" s="99" t="s">
        <v>311</v>
      </c>
      <c r="F614" s="98">
        <v>159</v>
      </c>
      <c r="G614" s="99" t="s">
        <v>192</v>
      </c>
      <c r="H614" s="100">
        <v>1</v>
      </c>
      <c r="I614" s="101"/>
      <c r="J614" s="102">
        <v>12565</v>
      </c>
      <c r="K614" s="102">
        <v>5175</v>
      </c>
      <c r="L614" s="102">
        <v>0</v>
      </c>
      <c r="M614" s="102">
        <v>1188</v>
      </c>
      <c r="N614" s="103">
        <v>18928</v>
      </c>
      <c r="O614" s="104"/>
      <c r="P614" s="105">
        <f t="shared" si="18"/>
        <v>4955.0729846334398</v>
      </c>
      <c r="Q614" s="105">
        <f t="shared" si="19"/>
        <v>6067.0494231191406</v>
      </c>
      <c r="S614" s="135"/>
      <c r="U614" s="136"/>
    </row>
    <row r="615" spans="1:21" ht="15" x14ac:dyDescent="0.25">
      <c r="A615" s="97">
        <v>479</v>
      </c>
      <c r="B615" s="98">
        <v>479278161</v>
      </c>
      <c r="C615" s="99" t="s">
        <v>534</v>
      </c>
      <c r="D615" s="98">
        <v>278</v>
      </c>
      <c r="E615" s="99" t="s">
        <v>311</v>
      </c>
      <c r="F615" s="98">
        <v>161</v>
      </c>
      <c r="G615" s="99" t="s">
        <v>194</v>
      </c>
      <c r="H615" s="100">
        <v>9.9499999999999993</v>
      </c>
      <c r="I615" s="101"/>
      <c r="J615" s="102">
        <v>15207</v>
      </c>
      <c r="K615" s="102">
        <v>5501</v>
      </c>
      <c r="L615" s="102">
        <v>0</v>
      </c>
      <c r="M615" s="102">
        <v>1188</v>
      </c>
      <c r="N615" s="103">
        <v>21896</v>
      </c>
      <c r="O615" s="104"/>
      <c r="P615" s="105">
        <f t="shared" si="18"/>
        <v>2479.1142438780116</v>
      </c>
      <c r="Q615" s="105">
        <f t="shared" si="19"/>
        <v>6487.4721557459052</v>
      </c>
      <c r="S615" s="135"/>
      <c r="U615" s="136"/>
    </row>
    <row r="616" spans="1:21" ht="15" x14ac:dyDescent="0.25">
      <c r="A616" s="97">
        <v>479</v>
      </c>
      <c r="B616" s="98">
        <v>479278191</v>
      </c>
      <c r="C616" s="99" t="s">
        <v>534</v>
      </c>
      <c r="D616" s="98">
        <v>278</v>
      </c>
      <c r="E616" s="99" t="s">
        <v>311</v>
      </c>
      <c r="F616" s="98">
        <v>191</v>
      </c>
      <c r="G616" s="99" t="s">
        <v>224</v>
      </c>
      <c r="H616" s="100">
        <v>1</v>
      </c>
      <c r="I616" s="101"/>
      <c r="J616" s="102">
        <v>12565</v>
      </c>
      <c r="K616" s="102">
        <v>3158</v>
      </c>
      <c r="L616" s="102">
        <v>0</v>
      </c>
      <c r="M616" s="102">
        <v>1188</v>
      </c>
      <c r="N616" s="103">
        <v>16911</v>
      </c>
      <c r="O616" s="104"/>
      <c r="P616" s="105">
        <f t="shared" si="18"/>
        <v>1483.6243322733662</v>
      </c>
      <c r="Q616" s="105">
        <f t="shared" si="19"/>
        <v>4798.1566395978734</v>
      </c>
      <c r="S616" s="135"/>
      <c r="U616" s="136"/>
    </row>
    <row r="617" spans="1:21" ht="15" x14ac:dyDescent="0.25">
      <c r="A617" s="97">
        <v>479</v>
      </c>
      <c r="B617" s="98">
        <v>479278210</v>
      </c>
      <c r="C617" s="99" t="s">
        <v>534</v>
      </c>
      <c r="D617" s="98">
        <v>278</v>
      </c>
      <c r="E617" s="99" t="s">
        <v>311</v>
      </c>
      <c r="F617" s="98">
        <v>210</v>
      </c>
      <c r="G617" s="99" t="s">
        <v>243</v>
      </c>
      <c r="H617" s="100">
        <v>19.739999999999998</v>
      </c>
      <c r="I617" s="101"/>
      <c r="J617" s="102">
        <v>13470</v>
      </c>
      <c r="K617" s="102">
        <v>5664</v>
      </c>
      <c r="L617" s="102">
        <v>0</v>
      </c>
      <c r="M617" s="102">
        <v>1188</v>
      </c>
      <c r="N617" s="103">
        <v>20322</v>
      </c>
      <c r="O617" s="104"/>
      <c r="P617" s="105">
        <f t="shared" si="18"/>
        <v>2934.8406272943212</v>
      </c>
      <c r="Q617" s="105">
        <f t="shared" si="19"/>
        <v>5663.8764751392264</v>
      </c>
      <c r="S617" s="135"/>
      <c r="U617" s="136"/>
    </row>
    <row r="618" spans="1:21" ht="15" x14ac:dyDescent="0.25">
      <c r="A618" s="97">
        <v>479</v>
      </c>
      <c r="B618" s="98">
        <v>479278227</v>
      </c>
      <c r="C618" s="99" t="s">
        <v>534</v>
      </c>
      <c r="D618" s="98">
        <v>278</v>
      </c>
      <c r="E618" s="99" t="s">
        <v>311</v>
      </c>
      <c r="F618" s="98">
        <v>227</v>
      </c>
      <c r="G618" s="99" t="s">
        <v>260</v>
      </c>
      <c r="H618" s="100">
        <v>2.5300000000000002</v>
      </c>
      <c r="I618" s="101"/>
      <c r="J618" s="102">
        <v>14953</v>
      </c>
      <c r="K618" s="102">
        <v>3007</v>
      </c>
      <c r="L618" s="102">
        <v>0</v>
      </c>
      <c r="M618" s="102">
        <v>1188</v>
      </c>
      <c r="N618" s="103">
        <v>19148</v>
      </c>
      <c r="O618" s="104"/>
      <c r="P618" s="105">
        <f t="shared" si="18"/>
        <v>715.50316346250293</v>
      </c>
      <c r="Q618" s="105">
        <f t="shared" si="19"/>
        <v>4505.1439883826606</v>
      </c>
      <c r="S618" s="135"/>
      <c r="U618" s="136"/>
    </row>
    <row r="619" spans="1:21" ht="15" x14ac:dyDescent="0.25">
      <c r="A619" s="97">
        <v>479</v>
      </c>
      <c r="B619" s="98">
        <v>479278278</v>
      </c>
      <c r="C619" s="99" t="s">
        <v>534</v>
      </c>
      <c r="D619" s="98">
        <v>278</v>
      </c>
      <c r="E619" s="99" t="s">
        <v>311</v>
      </c>
      <c r="F619" s="98">
        <v>278</v>
      </c>
      <c r="G619" s="99" t="s">
        <v>311</v>
      </c>
      <c r="H619" s="100">
        <v>42.79</v>
      </c>
      <c r="I619" s="101"/>
      <c r="J619" s="102">
        <v>13749</v>
      </c>
      <c r="K619" s="102">
        <v>3170</v>
      </c>
      <c r="L619" s="102">
        <v>0</v>
      </c>
      <c r="M619" s="102">
        <v>1188</v>
      </c>
      <c r="N619" s="103">
        <v>18107</v>
      </c>
      <c r="O619" s="104"/>
      <c r="P619" s="105">
        <f t="shared" si="18"/>
        <v>2273.2764765196989</v>
      </c>
      <c r="Q619" s="105">
        <f t="shared" si="19"/>
        <v>4431.1215744523324</v>
      </c>
      <c r="S619" s="135"/>
      <c r="U619" s="136"/>
    </row>
    <row r="620" spans="1:21" ht="15" x14ac:dyDescent="0.25">
      <c r="A620" s="97">
        <v>479</v>
      </c>
      <c r="B620" s="98">
        <v>479278281</v>
      </c>
      <c r="C620" s="99" t="s">
        <v>534</v>
      </c>
      <c r="D620" s="98">
        <v>278</v>
      </c>
      <c r="E620" s="99" t="s">
        <v>311</v>
      </c>
      <c r="F620" s="98">
        <v>281</v>
      </c>
      <c r="G620" s="99" t="s">
        <v>314</v>
      </c>
      <c r="H620" s="100">
        <v>80.849999999999994</v>
      </c>
      <c r="I620" s="101"/>
      <c r="J620" s="102">
        <v>18470</v>
      </c>
      <c r="K620" s="102">
        <v>32</v>
      </c>
      <c r="L620" s="102">
        <v>0</v>
      </c>
      <c r="M620" s="102">
        <v>1188</v>
      </c>
      <c r="N620" s="103">
        <v>19690</v>
      </c>
      <c r="O620" s="104"/>
      <c r="P620" s="105">
        <f t="shared" si="18"/>
        <v>0</v>
      </c>
      <c r="Q620" s="105">
        <f t="shared" si="19"/>
        <v>839.18180223264062</v>
      </c>
      <c r="S620" s="135"/>
      <c r="U620" s="136"/>
    </row>
    <row r="621" spans="1:21" ht="15" x14ac:dyDescent="0.25">
      <c r="A621" s="97">
        <v>479</v>
      </c>
      <c r="B621" s="98">
        <v>479278309</v>
      </c>
      <c r="C621" s="99" t="s">
        <v>534</v>
      </c>
      <c r="D621" s="98">
        <v>278</v>
      </c>
      <c r="E621" s="99" t="s">
        <v>311</v>
      </c>
      <c r="F621" s="98">
        <v>309</v>
      </c>
      <c r="G621" s="99" t="s">
        <v>342</v>
      </c>
      <c r="H621" s="100">
        <v>1</v>
      </c>
      <c r="I621" s="101"/>
      <c r="J621" s="102">
        <v>16147</v>
      </c>
      <c r="K621" s="102">
        <v>0</v>
      </c>
      <c r="L621" s="102">
        <v>0</v>
      </c>
      <c r="M621" s="102">
        <v>1188</v>
      </c>
      <c r="N621" s="103">
        <v>17335</v>
      </c>
      <c r="O621" s="104"/>
      <c r="P621" s="105">
        <f t="shared" si="18"/>
        <v>0</v>
      </c>
      <c r="Q621" s="105">
        <f t="shared" si="19"/>
        <v>2280.0879205961719</v>
      </c>
      <c r="S621" s="135"/>
      <c r="U621" s="136"/>
    </row>
    <row r="622" spans="1:21" ht="15" x14ac:dyDescent="0.25">
      <c r="A622" s="97">
        <v>479</v>
      </c>
      <c r="B622" s="98">
        <v>479278312</v>
      </c>
      <c r="C622" s="99" t="s">
        <v>534</v>
      </c>
      <c r="D622" s="98">
        <v>278</v>
      </c>
      <c r="E622" s="99" t="s">
        <v>311</v>
      </c>
      <c r="F622" s="98">
        <v>312</v>
      </c>
      <c r="G622" s="99" t="s">
        <v>345</v>
      </c>
      <c r="H622" s="100">
        <v>1</v>
      </c>
      <c r="I622" s="101"/>
      <c r="J622" s="102">
        <v>13732</v>
      </c>
      <c r="K622" s="102">
        <v>9077</v>
      </c>
      <c r="L622" s="102">
        <v>0</v>
      </c>
      <c r="M622" s="102">
        <v>1188</v>
      </c>
      <c r="N622" s="103">
        <v>23997</v>
      </c>
      <c r="O622" s="104"/>
      <c r="P622" s="105">
        <f t="shared" si="18"/>
        <v>0</v>
      </c>
      <c r="Q622" s="105">
        <f t="shared" si="19"/>
        <v>9076.9128014414455</v>
      </c>
      <c r="S622" s="135"/>
      <c r="U622" s="136"/>
    </row>
    <row r="623" spans="1:21" ht="15" x14ac:dyDescent="0.25">
      <c r="A623" s="97">
        <v>479</v>
      </c>
      <c r="B623" s="98">
        <v>479278325</v>
      </c>
      <c r="C623" s="99" t="s">
        <v>534</v>
      </c>
      <c r="D623" s="98">
        <v>278</v>
      </c>
      <c r="E623" s="99" t="s">
        <v>311</v>
      </c>
      <c r="F623" s="98">
        <v>325</v>
      </c>
      <c r="G623" s="99" t="s">
        <v>358</v>
      </c>
      <c r="H623" s="100">
        <v>24.98</v>
      </c>
      <c r="I623" s="101"/>
      <c r="J623" s="102">
        <v>15313</v>
      </c>
      <c r="K623" s="102">
        <v>958</v>
      </c>
      <c r="L623" s="102">
        <v>0</v>
      </c>
      <c r="M623" s="102">
        <v>1188</v>
      </c>
      <c r="N623" s="103">
        <v>17459</v>
      </c>
      <c r="O623" s="104"/>
      <c r="P623" s="105">
        <f t="shared" si="18"/>
        <v>956.77299521241366</v>
      </c>
      <c r="Q623" s="105">
        <f t="shared" si="19"/>
        <v>2227.7913480345087</v>
      </c>
      <c r="S623" s="135"/>
      <c r="U623" s="136"/>
    </row>
    <row r="624" spans="1:21" ht="15" x14ac:dyDescent="0.25">
      <c r="A624" s="97">
        <v>479</v>
      </c>
      <c r="B624" s="98">
        <v>479278332</v>
      </c>
      <c r="C624" s="99" t="s">
        <v>534</v>
      </c>
      <c r="D624" s="98">
        <v>278</v>
      </c>
      <c r="E624" s="99" t="s">
        <v>311</v>
      </c>
      <c r="F624" s="98">
        <v>332</v>
      </c>
      <c r="G624" s="99" t="s">
        <v>365</v>
      </c>
      <c r="H624" s="100">
        <v>8.4499999999999993</v>
      </c>
      <c r="I624" s="101"/>
      <c r="J624" s="102">
        <v>12774</v>
      </c>
      <c r="K624" s="102">
        <v>631</v>
      </c>
      <c r="L624" s="102">
        <v>0</v>
      </c>
      <c r="M624" s="102">
        <v>1188</v>
      </c>
      <c r="N624" s="103">
        <v>14593</v>
      </c>
      <c r="O624" s="104"/>
      <c r="P624" s="105">
        <f t="shared" si="18"/>
        <v>470.42092276975927</v>
      </c>
      <c r="Q624" s="105">
        <f t="shared" si="19"/>
        <v>1534.1495848673821</v>
      </c>
      <c r="S624" s="135"/>
      <c r="U624" s="136"/>
    </row>
    <row r="625" spans="1:21" ht="15" x14ac:dyDescent="0.25">
      <c r="A625" s="97">
        <v>479</v>
      </c>
      <c r="B625" s="98">
        <v>479278605</v>
      </c>
      <c r="C625" s="99" t="s">
        <v>534</v>
      </c>
      <c r="D625" s="98">
        <v>278</v>
      </c>
      <c r="E625" s="99" t="s">
        <v>311</v>
      </c>
      <c r="F625" s="98">
        <v>605</v>
      </c>
      <c r="G625" s="99" t="s">
        <v>389</v>
      </c>
      <c r="H625" s="100">
        <v>25.990000000000002</v>
      </c>
      <c r="I625" s="101"/>
      <c r="J625" s="102">
        <v>14264</v>
      </c>
      <c r="K625" s="102">
        <v>11806</v>
      </c>
      <c r="L625" s="102">
        <v>0</v>
      </c>
      <c r="M625" s="102">
        <v>1188</v>
      </c>
      <c r="N625" s="103">
        <v>27258</v>
      </c>
      <c r="O625" s="104"/>
      <c r="P625" s="105">
        <f t="shared" si="18"/>
        <v>9075.0869298943217</v>
      </c>
      <c r="Q625" s="105">
        <f t="shared" si="19"/>
        <v>11805.958391902448</v>
      </c>
      <c r="S625" s="135"/>
      <c r="U625" s="136"/>
    </row>
    <row r="626" spans="1:21" ht="15" x14ac:dyDescent="0.25">
      <c r="A626" s="97">
        <v>479</v>
      </c>
      <c r="B626" s="98">
        <v>479278670</v>
      </c>
      <c r="C626" s="99" t="s">
        <v>534</v>
      </c>
      <c r="D626" s="98">
        <v>278</v>
      </c>
      <c r="E626" s="99" t="s">
        <v>311</v>
      </c>
      <c r="F626" s="98">
        <v>670</v>
      </c>
      <c r="G626" s="99" t="s">
        <v>407</v>
      </c>
      <c r="H626" s="100">
        <v>3</v>
      </c>
      <c r="I626" s="101"/>
      <c r="J626" s="102">
        <v>12565</v>
      </c>
      <c r="K626" s="102">
        <v>9321</v>
      </c>
      <c r="L626" s="102">
        <v>0</v>
      </c>
      <c r="M626" s="102">
        <v>1188</v>
      </c>
      <c r="N626" s="103">
        <v>23074</v>
      </c>
      <c r="O626" s="104"/>
      <c r="P626" s="105">
        <f t="shared" si="18"/>
        <v>7710.4290055457932</v>
      </c>
      <c r="Q626" s="105">
        <f t="shared" si="19"/>
        <v>11359.298180672427</v>
      </c>
      <c r="S626" s="135"/>
      <c r="U626" s="136"/>
    </row>
    <row r="627" spans="1:21" ht="15" x14ac:dyDescent="0.25">
      <c r="A627" s="97">
        <v>479</v>
      </c>
      <c r="B627" s="98">
        <v>479278672</v>
      </c>
      <c r="C627" s="99" t="s">
        <v>534</v>
      </c>
      <c r="D627" s="98">
        <v>278</v>
      </c>
      <c r="E627" s="99" t="s">
        <v>311</v>
      </c>
      <c r="F627" s="98">
        <v>672</v>
      </c>
      <c r="G627" s="99" t="s">
        <v>408</v>
      </c>
      <c r="H627" s="100">
        <v>4</v>
      </c>
      <c r="I627" s="101"/>
      <c r="J627" s="102">
        <v>16707</v>
      </c>
      <c r="K627" s="102">
        <v>3482</v>
      </c>
      <c r="L627" s="102">
        <v>0</v>
      </c>
      <c r="M627" s="102">
        <v>1188</v>
      </c>
      <c r="N627" s="103">
        <v>21377</v>
      </c>
      <c r="O627" s="104"/>
      <c r="P627" s="105">
        <f t="shared" si="18"/>
        <v>3482.0935858089906</v>
      </c>
      <c r="Q627" s="105">
        <f t="shared" si="19"/>
        <v>6726.976396403079</v>
      </c>
      <c r="S627" s="135"/>
      <c r="U627" s="136"/>
    </row>
    <row r="628" spans="1:21" ht="15" x14ac:dyDescent="0.25">
      <c r="A628" s="97">
        <v>479</v>
      </c>
      <c r="B628" s="98">
        <v>479278674</v>
      </c>
      <c r="C628" s="99" t="s">
        <v>534</v>
      </c>
      <c r="D628" s="98">
        <v>278</v>
      </c>
      <c r="E628" s="99" t="s">
        <v>311</v>
      </c>
      <c r="F628" s="98">
        <v>674</v>
      </c>
      <c r="G628" s="99" t="s">
        <v>410</v>
      </c>
      <c r="H628" s="100">
        <v>1.4300000000000002</v>
      </c>
      <c r="I628" s="101"/>
      <c r="J628" s="102">
        <v>19729</v>
      </c>
      <c r="K628" s="102">
        <v>8027</v>
      </c>
      <c r="L628" s="102">
        <v>0</v>
      </c>
      <c r="M628" s="102">
        <v>1188</v>
      </c>
      <c r="N628" s="103">
        <v>28944</v>
      </c>
      <c r="O628" s="104"/>
      <c r="P628" s="105">
        <f t="shared" si="18"/>
        <v>6358.8165974237454</v>
      </c>
      <c r="Q628" s="105">
        <f t="shared" si="19"/>
        <v>10709.98791866437</v>
      </c>
      <c r="S628" s="135"/>
      <c r="U628" s="136"/>
    </row>
    <row r="629" spans="1:21" ht="15" x14ac:dyDescent="0.25">
      <c r="A629" s="97">
        <v>479</v>
      </c>
      <c r="B629" s="98">
        <v>479278680</v>
      </c>
      <c r="C629" s="99" t="s">
        <v>534</v>
      </c>
      <c r="D629" s="98">
        <v>278</v>
      </c>
      <c r="E629" s="99" t="s">
        <v>311</v>
      </c>
      <c r="F629" s="98">
        <v>680</v>
      </c>
      <c r="G629" s="99" t="s">
        <v>412</v>
      </c>
      <c r="H629" s="100">
        <v>6.29</v>
      </c>
      <c r="I629" s="101"/>
      <c r="J629" s="102">
        <v>13770</v>
      </c>
      <c r="K629" s="102">
        <v>4121</v>
      </c>
      <c r="L629" s="102">
        <v>0</v>
      </c>
      <c r="M629" s="102">
        <v>1188</v>
      </c>
      <c r="N629" s="103">
        <v>19079</v>
      </c>
      <c r="O629" s="104"/>
      <c r="P629" s="105">
        <f t="shared" si="18"/>
        <v>3053.9208377442592</v>
      </c>
      <c r="Q629" s="105">
        <f t="shared" si="19"/>
        <v>5225.8385149021451</v>
      </c>
      <c r="S629" s="135"/>
      <c r="U629" s="136"/>
    </row>
    <row r="630" spans="1:21" ht="15" x14ac:dyDescent="0.25">
      <c r="A630" s="97">
        <v>479</v>
      </c>
      <c r="B630" s="98">
        <v>479278683</v>
      </c>
      <c r="C630" s="99" t="s">
        <v>534</v>
      </c>
      <c r="D630" s="98">
        <v>278</v>
      </c>
      <c r="E630" s="99" t="s">
        <v>311</v>
      </c>
      <c r="F630" s="98">
        <v>683</v>
      </c>
      <c r="G630" s="99" t="s">
        <v>413</v>
      </c>
      <c r="H630" s="100">
        <v>5.73</v>
      </c>
      <c r="I630" s="101"/>
      <c r="J630" s="102">
        <v>12150</v>
      </c>
      <c r="K630" s="102">
        <v>9999</v>
      </c>
      <c r="L630" s="102">
        <v>0</v>
      </c>
      <c r="M630" s="102">
        <v>1188</v>
      </c>
      <c r="N630" s="103">
        <v>23337</v>
      </c>
      <c r="O630" s="104"/>
      <c r="P630" s="105">
        <f t="shared" si="18"/>
        <v>5895.7990337592964</v>
      </c>
      <c r="Q630" s="105">
        <f t="shared" si="19"/>
        <v>11548.949260309113</v>
      </c>
      <c r="S630" s="135"/>
      <c r="U630" s="136"/>
    </row>
    <row r="631" spans="1:21" ht="15" x14ac:dyDescent="0.25">
      <c r="A631" s="97">
        <v>479</v>
      </c>
      <c r="B631" s="98">
        <v>479278750</v>
      </c>
      <c r="C631" s="99" t="s">
        <v>534</v>
      </c>
      <c r="D631" s="98">
        <v>278</v>
      </c>
      <c r="E631" s="99" t="s">
        <v>311</v>
      </c>
      <c r="F631" s="98">
        <v>750</v>
      </c>
      <c r="G631" s="99" t="s">
        <v>431</v>
      </c>
      <c r="H631" s="100">
        <v>1</v>
      </c>
      <c r="I631" s="101"/>
      <c r="J631" s="102">
        <v>12565</v>
      </c>
      <c r="K631" s="102">
        <v>7945</v>
      </c>
      <c r="L631" s="102">
        <v>0</v>
      </c>
      <c r="M631" s="102">
        <v>1188</v>
      </c>
      <c r="N631" s="103">
        <v>21698</v>
      </c>
      <c r="O631" s="104"/>
      <c r="P631" s="105">
        <f t="shared" si="18"/>
        <v>6206.413038979681</v>
      </c>
      <c r="Q631" s="105">
        <f t="shared" si="19"/>
        <v>9139.1014578519098</v>
      </c>
      <c r="S631" s="135"/>
      <c r="U631" s="136"/>
    </row>
    <row r="632" spans="1:21" ht="15" x14ac:dyDescent="0.25">
      <c r="A632" s="97">
        <v>479</v>
      </c>
      <c r="B632" s="98">
        <v>479278753</v>
      </c>
      <c r="C632" s="99" t="s">
        <v>534</v>
      </c>
      <c r="D632" s="98">
        <v>278</v>
      </c>
      <c r="E632" s="99" t="s">
        <v>311</v>
      </c>
      <c r="F632" s="98">
        <v>753</v>
      </c>
      <c r="G632" s="99" t="s">
        <v>432</v>
      </c>
      <c r="H632" s="100">
        <v>1</v>
      </c>
      <c r="I632" s="101"/>
      <c r="J632" s="102">
        <v>15482</v>
      </c>
      <c r="K632" s="102">
        <v>4100</v>
      </c>
      <c r="L632" s="102">
        <v>0</v>
      </c>
      <c r="M632" s="102">
        <v>1188</v>
      </c>
      <c r="N632" s="103">
        <v>20770</v>
      </c>
      <c r="O632" s="104"/>
      <c r="P632" s="105">
        <f t="shared" si="18"/>
        <v>3645.9115148970341</v>
      </c>
      <c r="Q632" s="105">
        <f t="shared" si="19"/>
        <v>6394.8263874477234</v>
      </c>
      <c r="S632" s="135"/>
      <c r="U632" s="136"/>
    </row>
    <row r="633" spans="1:21" ht="15" x14ac:dyDescent="0.25">
      <c r="A633" s="97">
        <v>479</v>
      </c>
      <c r="B633" s="98">
        <v>479278755</v>
      </c>
      <c r="C633" s="99" t="s">
        <v>534</v>
      </c>
      <c r="D633" s="98">
        <v>278</v>
      </c>
      <c r="E633" s="99" t="s">
        <v>311</v>
      </c>
      <c r="F633" s="98">
        <v>755</v>
      </c>
      <c r="G633" s="99" t="s">
        <v>433</v>
      </c>
      <c r="H633" s="100">
        <v>3</v>
      </c>
      <c r="I633" s="101"/>
      <c r="J633" s="102">
        <v>14953</v>
      </c>
      <c r="K633" s="102">
        <v>5993</v>
      </c>
      <c r="L633" s="102">
        <v>0</v>
      </c>
      <c r="M633" s="102">
        <v>1188</v>
      </c>
      <c r="N633" s="103">
        <v>22134</v>
      </c>
      <c r="O633" s="104"/>
      <c r="P633" s="105">
        <f t="shared" si="18"/>
        <v>2819.0548871188766</v>
      </c>
      <c r="Q633" s="105">
        <f t="shared" si="19"/>
        <v>7755.7201177717579</v>
      </c>
      <c r="S633" s="135"/>
      <c r="U633" s="136"/>
    </row>
    <row r="634" spans="1:21" ht="15" x14ac:dyDescent="0.25">
      <c r="A634" s="97">
        <v>479</v>
      </c>
      <c r="B634" s="98">
        <v>479278765</v>
      </c>
      <c r="C634" s="99" t="s">
        <v>534</v>
      </c>
      <c r="D634" s="98">
        <v>278</v>
      </c>
      <c r="E634" s="99" t="s">
        <v>311</v>
      </c>
      <c r="F634" s="98">
        <v>765</v>
      </c>
      <c r="G634" s="99" t="s">
        <v>436</v>
      </c>
      <c r="H634" s="100">
        <v>0.38</v>
      </c>
      <c r="I634" s="101"/>
      <c r="J634" s="102">
        <v>14554</v>
      </c>
      <c r="K634" s="102">
        <v>11446</v>
      </c>
      <c r="L634" s="102">
        <v>0</v>
      </c>
      <c r="M634" s="102">
        <v>1188</v>
      </c>
      <c r="N634" s="103">
        <v>27188</v>
      </c>
      <c r="O634" s="104"/>
      <c r="P634" s="105">
        <f t="shared" si="18"/>
        <v>10023.03212985037</v>
      </c>
      <c r="Q634" s="105">
        <f t="shared" si="19"/>
        <v>15167.019095267708</v>
      </c>
      <c r="S634" s="135"/>
      <c r="U634" s="136"/>
    </row>
    <row r="635" spans="1:21" ht="15" x14ac:dyDescent="0.25">
      <c r="A635" s="97">
        <v>479</v>
      </c>
      <c r="B635" s="98">
        <v>479278766</v>
      </c>
      <c r="C635" s="99" t="s">
        <v>534</v>
      </c>
      <c r="D635" s="98">
        <v>278</v>
      </c>
      <c r="E635" s="99" t="s">
        <v>311</v>
      </c>
      <c r="F635" s="98">
        <v>766</v>
      </c>
      <c r="G635" s="99" t="s">
        <v>437</v>
      </c>
      <c r="H635" s="100">
        <v>3.3</v>
      </c>
      <c r="I635" s="101"/>
      <c r="J635" s="102">
        <v>10664</v>
      </c>
      <c r="K635" s="102">
        <v>3093</v>
      </c>
      <c r="L635" s="102">
        <v>0</v>
      </c>
      <c r="M635" s="102">
        <v>1188</v>
      </c>
      <c r="N635" s="103">
        <v>14945</v>
      </c>
      <c r="O635" s="104"/>
      <c r="P635" s="105">
        <f t="shared" si="18"/>
        <v>1872.9211744453769</v>
      </c>
      <c r="Q635" s="105">
        <f t="shared" si="19"/>
        <v>3763.3210600608763</v>
      </c>
      <c r="S635" s="135"/>
      <c r="U635" s="136"/>
    </row>
    <row r="636" spans="1:21" ht="15" x14ac:dyDescent="0.25">
      <c r="A636" s="97">
        <v>479</v>
      </c>
      <c r="B636" s="98">
        <v>479278770</v>
      </c>
      <c r="C636" s="99" t="s">
        <v>534</v>
      </c>
      <c r="D636" s="98">
        <v>278</v>
      </c>
      <c r="E636" s="99" t="s">
        <v>311</v>
      </c>
      <c r="F636" s="98">
        <v>770</v>
      </c>
      <c r="G636" s="99" t="s">
        <v>439</v>
      </c>
      <c r="H636" s="100">
        <v>1</v>
      </c>
      <c r="I636" s="101"/>
      <c r="J636" s="102">
        <v>15726</v>
      </c>
      <c r="K636" s="102">
        <v>2188</v>
      </c>
      <c r="L636" s="102">
        <v>0</v>
      </c>
      <c r="M636" s="102">
        <v>1188</v>
      </c>
      <c r="N636" s="103">
        <v>19102</v>
      </c>
      <c r="O636" s="104"/>
      <c r="P636" s="105">
        <f t="shared" si="18"/>
        <v>1076.0833566129804</v>
      </c>
      <c r="Q636" s="105">
        <f t="shared" si="19"/>
        <v>2807.8595588995668</v>
      </c>
      <c r="S636" s="135"/>
      <c r="U636" s="136"/>
    </row>
    <row r="637" spans="1:21" ht="15" x14ac:dyDescent="0.25">
      <c r="A637" s="97">
        <v>481</v>
      </c>
      <c r="B637" s="98">
        <v>481035001</v>
      </c>
      <c r="C637" s="99" t="s">
        <v>535</v>
      </c>
      <c r="D637" s="98">
        <v>35</v>
      </c>
      <c r="E637" s="99" t="s">
        <v>68</v>
      </c>
      <c r="F637" s="98">
        <v>1</v>
      </c>
      <c r="G637" s="99" t="s">
        <v>34</v>
      </c>
      <c r="H637" s="100">
        <v>1</v>
      </c>
      <c r="I637" s="101"/>
      <c r="J637" s="102">
        <v>11794</v>
      </c>
      <c r="K637" s="102">
        <v>1565</v>
      </c>
      <c r="L637" s="102">
        <v>0</v>
      </c>
      <c r="M637" s="102">
        <v>1188</v>
      </c>
      <c r="N637" s="103">
        <v>14547</v>
      </c>
      <c r="O637" s="104"/>
      <c r="P637" s="105">
        <f t="shared" si="18"/>
        <v>1182.7247265222668</v>
      </c>
      <c r="Q637" s="105">
        <f t="shared" si="19"/>
        <v>3340.6514665101513</v>
      </c>
      <c r="S637" s="135"/>
      <c r="U637" s="136"/>
    </row>
    <row r="638" spans="1:21" ht="15" x14ac:dyDescent="0.25">
      <c r="A638" s="97">
        <v>481</v>
      </c>
      <c r="B638" s="98">
        <v>481035025</v>
      </c>
      <c r="C638" s="99" t="s">
        <v>535</v>
      </c>
      <c r="D638" s="98">
        <v>35</v>
      </c>
      <c r="E638" s="99" t="s">
        <v>68</v>
      </c>
      <c r="F638" s="98">
        <v>25</v>
      </c>
      <c r="G638" s="99" t="s">
        <v>58</v>
      </c>
      <c r="H638" s="100">
        <v>1</v>
      </c>
      <c r="I638" s="101"/>
      <c r="J638" s="102">
        <v>11735</v>
      </c>
      <c r="K638" s="102">
        <v>4987</v>
      </c>
      <c r="L638" s="102">
        <v>0</v>
      </c>
      <c r="M638" s="102">
        <v>1188</v>
      </c>
      <c r="N638" s="103">
        <v>17910</v>
      </c>
      <c r="O638" s="104"/>
      <c r="P638" s="105">
        <f t="shared" si="18"/>
        <v>1701.6982096087522</v>
      </c>
      <c r="Q638" s="105">
        <f t="shared" si="19"/>
        <v>5707.9527993067277</v>
      </c>
      <c r="S638" s="135"/>
      <c r="U638" s="136"/>
    </row>
    <row r="639" spans="1:21" ht="15" x14ac:dyDescent="0.25">
      <c r="A639" s="97">
        <v>481</v>
      </c>
      <c r="B639" s="98">
        <v>481035030</v>
      </c>
      <c r="C639" s="99" t="s">
        <v>535</v>
      </c>
      <c r="D639" s="98">
        <v>35</v>
      </c>
      <c r="E639" s="99" t="s">
        <v>68</v>
      </c>
      <c r="F639" s="98">
        <v>30</v>
      </c>
      <c r="G639" s="99" t="s">
        <v>63</v>
      </c>
      <c r="H639" s="100">
        <v>2</v>
      </c>
      <c r="I639" s="101"/>
      <c r="J639" s="102">
        <v>19592</v>
      </c>
      <c r="K639" s="102">
        <v>5670</v>
      </c>
      <c r="L639" s="102">
        <v>0</v>
      </c>
      <c r="M639" s="102">
        <v>1188</v>
      </c>
      <c r="N639" s="103">
        <v>26450</v>
      </c>
      <c r="O639" s="104"/>
      <c r="P639" s="105">
        <f t="shared" si="18"/>
        <v>3454.5542860724527</v>
      </c>
      <c r="Q639" s="105">
        <f t="shared" si="19"/>
        <v>5686.9607452487398</v>
      </c>
      <c r="S639" s="135"/>
      <c r="U639" s="136"/>
    </row>
    <row r="640" spans="1:21" ht="15" x14ac:dyDescent="0.25">
      <c r="A640" s="97">
        <v>481</v>
      </c>
      <c r="B640" s="98">
        <v>481035035</v>
      </c>
      <c r="C640" s="99" t="s">
        <v>535</v>
      </c>
      <c r="D640" s="98">
        <v>35</v>
      </c>
      <c r="E640" s="99" t="s">
        <v>68</v>
      </c>
      <c r="F640" s="98">
        <v>35</v>
      </c>
      <c r="G640" s="99" t="s">
        <v>68</v>
      </c>
      <c r="H640" s="100">
        <v>894.42000000000019</v>
      </c>
      <c r="I640" s="101"/>
      <c r="J640" s="102">
        <v>18854</v>
      </c>
      <c r="K640" s="102">
        <v>7253</v>
      </c>
      <c r="L640" s="102">
        <v>0</v>
      </c>
      <c r="M640" s="102">
        <v>1188</v>
      </c>
      <c r="N640" s="103">
        <v>27295</v>
      </c>
      <c r="O640" s="104"/>
      <c r="P640" s="105">
        <f t="shared" si="18"/>
        <v>4356.388308588299</v>
      </c>
      <c r="Q640" s="105">
        <f t="shared" si="19"/>
        <v>7913.4233258046334</v>
      </c>
      <c r="S640" s="135"/>
      <c r="U640" s="136"/>
    </row>
    <row r="641" spans="1:21" ht="15" x14ac:dyDescent="0.25">
      <c r="A641" s="97">
        <v>481</v>
      </c>
      <c r="B641" s="98">
        <v>481035040</v>
      </c>
      <c r="C641" s="99" t="s">
        <v>535</v>
      </c>
      <c r="D641" s="98">
        <v>35</v>
      </c>
      <c r="E641" s="99" t="s">
        <v>68</v>
      </c>
      <c r="F641" s="98">
        <v>40</v>
      </c>
      <c r="G641" s="99" t="s">
        <v>73</v>
      </c>
      <c r="H641" s="100">
        <v>1</v>
      </c>
      <c r="I641" s="101"/>
      <c r="J641" s="102">
        <v>11013</v>
      </c>
      <c r="K641" s="102">
        <v>3581</v>
      </c>
      <c r="L641" s="102">
        <v>0</v>
      </c>
      <c r="M641" s="102">
        <v>1188</v>
      </c>
      <c r="N641" s="103">
        <v>15782</v>
      </c>
      <c r="O641" s="104"/>
      <c r="P641" s="105">
        <f t="shared" si="18"/>
        <v>2099.5427779789279</v>
      </c>
      <c r="Q641" s="105">
        <f t="shared" si="19"/>
        <v>3587.1995614196367</v>
      </c>
      <c r="S641" s="135"/>
      <c r="U641" s="136"/>
    </row>
    <row r="642" spans="1:21" ht="15" x14ac:dyDescent="0.25">
      <c r="A642" s="97">
        <v>481</v>
      </c>
      <c r="B642" s="98">
        <v>481035044</v>
      </c>
      <c r="C642" s="99" t="s">
        <v>535</v>
      </c>
      <c r="D642" s="98">
        <v>35</v>
      </c>
      <c r="E642" s="99" t="s">
        <v>68</v>
      </c>
      <c r="F642" s="98">
        <v>44</v>
      </c>
      <c r="G642" s="99" t="s">
        <v>77</v>
      </c>
      <c r="H642" s="100">
        <v>5.6899999999999995</v>
      </c>
      <c r="I642" s="101"/>
      <c r="J642" s="102">
        <v>14609</v>
      </c>
      <c r="K642" s="102">
        <v>0</v>
      </c>
      <c r="L642" s="102">
        <v>0</v>
      </c>
      <c r="M642" s="102">
        <v>1188</v>
      </c>
      <c r="N642" s="103">
        <v>15797</v>
      </c>
      <c r="O642" s="104"/>
      <c r="P642" s="105">
        <f t="shared" si="18"/>
        <v>0</v>
      </c>
      <c r="Q642" s="105">
        <f t="shared" si="19"/>
        <v>962.2654971272168</v>
      </c>
      <c r="S642" s="135"/>
      <c r="U642" s="136"/>
    </row>
    <row r="643" spans="1:21" ht="15" x14ac:dyDescent="0.25">
      <c r="A643" s="97">
        <v>481</v>
      </c>
      <c r="B643" s="98">
        <v>481035073</v>
      </c>
      <c r="C643" s="99" t="s">
        <v>535</v>
      </c>
      <c r="D643" s="98">
        <v>35</v>
      </c>
      <c r="E643" s="99" t="s">
        <v>68</v>
      </c>
      <c r="F643" s="98">
        <v>73</v>
      </c>
      <c r="G643" s="99" t="s">
        <v>106</v>
      </c>
      <c r="H643" s="100">
        <v>6.88</v>
      </c>
      <c r="I643" s="101"/>
      <c r="J643" s="102">
        <v>11395</v>
      </c>
      <c r="K643" s="102">
        <v>7860</v>
      </c>
      <c r="L643" s="102">
        <v>0</v>
      </c>
      <c r="M643" s="102">
        <v>1188</v>
      </c>
      <c r="N643" s="103">
        <v>20443</v>
      </c>
      <c r="O643" s="104"/>
      <c r="P643" s="105">
        <f t="shared" si="18"/>
        <v>6049.7802525997249</v>
      </c>
      <c r="Q643" s="105">
        <f t="shared" si="19"/>
        <v>8866.6979149426879</v>
      </c>
      <c r="S643" s="135"/>
      <c r="U643" s="136"/>
    </row>
    <row r="644" spans="1:21" ht="15" x14ac:dyDescent="0.25">
      <c r="A644" s="97">
        <v>481</v>
      </c>
      <c r="B644" s="98">
        <v>481035175</v>
      </c>
      <c r="C644" s="99" t="s">
        <v>535</v>
      </c>
      <c r="D644" s="98">
        <v>35</v>
      </c>
      <c r="E644" s="99" t="s">
        <v>68</v>
      </c>
      <c r="F644" s="98">
        <v>175</v>
      </c>
      <c r="G644" s="99" t="s">
        <v>208</v>
      </c>
      <c r="H644" s="100">
        <v>1</v>
      </c>
      <c r="I644" s="101"/>
      <c r="J644" s="102">
        <v>12641</v>
      </c>
      <c r="K644" s="102">
        <v>7299</v>
      </c>
      <c r="L644" s="102">
        <v>0</v>
      </c>
      <c r="M644" s="102">
        <v>1188</v>
      </c>
      <c r="N644" s="103">
        <v>21128</v>
      </c>
      <c r="O644" s="104"/>
      <c r="P644" s="105">
        <f t="shared" si="18"/>
        <v>3486.6627233217605</v>
      </c>
      <c r="Q644" s="105">
        <f t="shared" si="19"/>
        <v>7345.8492765215415</v>
      </c>
      <c r="S644" s="135"/>
      <c r="U644" s="136"/>
    </row>
    <row r="645" spans="1:21" ht="15" x14ac:dyDescent="0.25">
      <c r="A645" s="97">
        <v>481</v>
      </c>
      <c r="B645" s="98">
        <v>481035176</v>
      </c>
      <c r="C645" s="99" t="s">
        <v>535</v>
      </c>
      <c r="D645" s="98">
        <v>35</v>
      </c>
      <c r="E645" s="99" t="s">
        <v>68</v>
      </c>
      <c r="F645" s="98">
        <v>176</v>
      </c>
      <c r="G645" s="99" t="s">
        <v>209</v>
      </c>
      <c r="H645" s="100">
        <v>1</v>
      </c>
      <c r="I645" s="101"/>
      <c r="J645" s="102">
        <v>11735</v>
      </c>
      <c r="K645" s="102">
        <v>3789</v>
      </c>
      <c r="L645" s="102">
        <v>0</v>
      </c>
      <c r="M645" s="102">
        <v>1188</v>
      </c>
      <c r="N645" s="103">
        <v>16712</v>
      </c>
      <c r="O645" s="104"/>
      <c r="P645" s="105">
        <f t="shared" si="18"/>
        <v>2504.9145017188839</v>
      </c>
      <c r="Q645" s="105">
        <f t="shared" si="19"/>
        <v>5837.2046968825489</v>
      </c>
      <c r="S645" s="135"/>
      <c r="U645" s="136"/>
    </row>
    <row r="646" spans="1:21" ht="15" x14ac:dyDescent="0.25">
      <c r="A646" s="97">
        <v>481</v>
      </c>
      <c r="B646" s="98">
        <v>481035189</v>
      </c>
      <c r="C646" s="99" t="s">
        <v>535</v>
      </c>
      <c r="D646" s="98">
        <v>35</v>
      </c>
      <c r="E646" s="99" t="s">
        <v>68</v>
      </c>
      <c r="F646" s="98">
        <v>189</v>
      </c>
      <c r="G646" s="99" t="s">
        <v>222</v>
      </c>
      <c r="H646" s="100">
        <v>4.03</v>
      </c>
      <c r="I646" s="101"/>
      <c r="J646" s="102">
        <v>15079</v>
      </c>
      <c r="K646" s="102">
        <v>6083</v>
      </c>
      <c r="L646" s="102">
        <v>0</v>
      </c>
      <c r="M646" s="102">
        <v>1188</v>
      </c>
      <c r="N646" s="103">
        <v>22350</v>
      </c>
      <c r="O646" s="104"/>
      <c r="P646" s="105">
        <f t="shared" si="18"/>
        <v>3640.2960687509076</v>
      </c>
      <c r="Q646" s="105">
        <f t="shared" si="19"/>
        <v>6082.9648799509341</v>
      </c>
      <c r="S646" s="135"/>
      <c r="U646" s="136"/>
    </row>
    <row r="647" spans="1:21" ht="15" x14ac:dyDescent="0.25">
      <c r="A647" s="97">
        <v>481</v>
      </c>
      <c r="B647" s="98">
        <v>481035212</v>
      </c>
      <c r="C647" s="99" t="s">
        <v>535</v>
      </c>
      <c r="D647" s="98">
        <v>35</v>
      </c>
      <c r="E647" s="99" t="s">
        <v>68</v>
      </c>
      <c r="F647" s="98">
        <v>212</v>
      </c>
      <c r="G647" s="99" t="s">
        <v>245</v>
      </c>
      <c r="H647" s="100">
        <v>1</v>
      </c>
      <c r="I647" s="101"/>
      <c r="J647" s="102">
        <v>5206</v>
      </c>
      <c r="K647" s="102">
        <v>980</v>
      </c>
      <c r="L647" s="102">
        <v>0</v>
      </c>
      <c r="M647" s="102">
        <v>1188</v>
      </c>
      <c r="N647" s="103">
        <v>7374</v>
      </c>
      <c r="O647" s="104"/>
      <c r="P647" s="105">
        <f t="shared" si="18"/>
        <v>404.61194681812594</v>
      </c>
      <c r="Q647" s="105">
        <f t="shared" si="19"/>
        <v>1328.2607438216819</v>
      </c>
      <c r="S647" s="135"/>
      <c r="U647" s="136"/>
    </row>
    <row r="648" spans="1:21" ht="15" x14ac:dyDescent="0.25">
      <c r="A648" s="97">
        <v>481</v>
      </c>
      <c r="B648" s="98">
        <v>481035220</v>
      </c>
      <c r="C648" s="99" t="s">
        <v>535</v>
      </c>
      <c r="D648" s="98">
        <v>35</v>
      </c>
      <c r="E648" s="99" t="s">
        <v>68</v>
      </c>
      <c r="F648" s="98">
        <v>220</v>
      </c>
      <c r="G648" s="99" t="s">
        <v>253</v>
      </c>
      <c r="H648" s="100">
        <v>8</v>
      </c>
      <c r="I648" s="101"/>
      <c r="J648" s="102">
        <v>13134</v>
      </c>
      <c r="K648" s="102">
        <v>4640</v>
      </c>
      <c r="L648" s="102">
        <v>0</v>
      </c>
      <c r="M648" s="102">
        <v>1188</v>
      </c>
      <c r="N648" s="103">
        <v>18962</v>
      </c>
      <c r="O648" s="104"/>
      <c r="P648" s="105">
        <f t="shared" si="18"/>
        <v>3012.4053623511427</v>
      </c>
      <c r="Q648" s="105">
        <f t="shared" si="19"/>
        <v>5961.657338907542</v>
      </c>
      <c r="S648" s="135"/>
      <c r="U648" s="136"/>
    </row>
    <row r="649" spans="1:21" ht="15" x14ac:dyDescent="0.25">
      <c r="A649" s="97">
        <v>481</v>
      </c>
      <c r="B649" s="98">
        <v>481035243</v>
      </c>
      <c r="C649" s="99" t="s">
        <v>535</v>
      </c>
      <c r="D649" s="98">
        <v>35</v>
      </c>
      <c r="E649" s="99" t="s">
        <v>68</v>
      </c>
      <c r="F649" s="98">
        <v>243</v>
      </c>
      <c r="G649" s="99" t="s">
        <v>276</v>
      </c>
      <c r="H649" s="100">
        <v>1.52</v>
      </c>
      <c r="I649" s="101"/>
      <c r="J649" s="102">
        <v>17132</v>
      </c>
      <c r="K649" s="102">
        <v>2376</v>
      </c>
      <c r="L649" s="102">
        <v>0</v>
      </c>
      <c r="M649" s="102">
        <v>1188</v>
      </c>
      <c r="N649" s="103">
        <v>20696</v>
      </c>
      <c r="O649" s="104"/>
      <c r="P649" s="105">
        <f t="shared" si="18"/>
        <v>1839.8273408269088</v>
      </c>
      <c r="Q649" s="105">
        <f t="shared" si="19"/>
        <v>4173.5795365129015</v>
      </c>
      <c r="S649" s="135"/>
      <c r="U649" s="136"/>
    </row>
    <row r="650" spans="1:21" ht="15" x14ac:dyDescent="0.25">
      <c r="A650" s="97">
        <v>481</v>
      </c>
      <c r="B650" s="98">
        <v>481035244</v>
      </c>
      <c r="C650" s="99" t="s">
        <v>535</v>
      </c>
      <c r="D650" s="98">
        <v>35</v>
      </c>
      <c r="E650" s="99" t="s">
        <v>68</v>
      </c>
      <c r="F650" s="98">
        <v>244</v>
      </c>
      <c r="G650" s="99" t="s">
        <v>277</v>
      </c>
      <c r="H650" s="100">
        <v>15.42</v>
      </c>
      <c r="I650" s="101"/>
      <c r="J650" s="102">
        <v>16929</v>
      </c>
      <c r="K650" s="102">
        <v>4092</v>
      </c>
      <c r="L650" s="102">
        <v>0</v>
      </c>
      <c r="M650" s="102">
        <v>1188</v>
      </c>
      <c r="N650" s="103">
        <v>22209</v>
      </c>
      <c r="O650" s="104"/>
      <c r="P650" s="105">
        <f t="shared" ref="P650:P713" si="20">IF(VLOOKUP($F650,abvfndpcts,18)&lt;100,0,((VLOOKUP($F650,abvfndpcts,18)/100*$J650)-$J650))</f>
        <v>4092.336574633664</v>
      </c>
      <c r="Q650" s="105">
        <f t="shared" ref="Q650:Q713" si="21">IF(VLOOKUP($F650,abvfndpcts,19)&lt;100,0,((VLOOKUP($F650,abvfndpcts,19)/100*$J650)-$J650))</f>
        <v>6859.4514453025513</v>
      </c>
      <c r="S650" s="135"/>
      <c r="U650" s="136"/>
    </row>
    <row r="651" spans="1:21" ht="15" x14ac:dyDescent="0.25">
      <c r="A651" s="97">
        <v>481</v>
      </c>
      <c r="B651" s="98">
        <v>481035285</v>
      </c>
      <c r="C651" s="99" t="s">
        <v>535</v>
      </c>
      <c r="D651" s="98">
        <v>35</v>
      </c>
      <c r="E651" s="99" t="s">
        <v>68</v>
      </c>
      <c r="F651" s="98">
        <v>285</v>
      </c>
      <c r="G651" s="99" t="s">
        <v>318</v>
      </c>
      <c r="H651" s="100">
        <v>2.31</v>
      </c>
      <c r="I651" s="101"/>
      <c r="J651" s="102">
        <v>16897</v>
      </c>
      <c r="K651" s="102">
        <v>3359</v>
      </c>
      <c r="L651" s="102">
        <v>0</v>
      </c>
      <c r="M651" s="102">
        <v>1188</v>
      </c>
      <c r="N651" s="103">
        <v>21444</v>
      </c>
      <c r="O651" s="104"/>
      <c r="P651" s="105">
        <f t="shared" si="20"/>
        <v>2818.4276358850439</v>
      </c>
      <c r="Q651" s="105">
        <f t="shared" si="21"/>
        <v>5175.0955711924289</v>
      </c>
      <c r="S651" s="135"/>
      <c r="U651" s="136"/>
    </row>
    <row r="652" spans="1:21" ht="15" x14ac:dyDescent="0.25">
      <c r="A652" s="97">
        <v>481</v>
      </c>
      <c r="B652" s="98">
        <v>481035321</v>
      </c>
      <c r="C652" s="99" t="s">
        <v>535</v>
      </c>
      <c r="D652" s="98">
        <v>35</v>
      </c>
      <c r="E652" s="99" t="s">
        <v>68</v>
      </c>
      <c r="F652" s="98">
        <v>321</v>
      </c>
      <c r="G652" s="99" t="s">
        <v>354</v>
      </c>
      <c r="H652" s="100">
        <v>0.9</v>
      </c>
      <c r="I652" s="101"/>
      <c r="J652" s="102">
        <v>13043</v>
      </c>
      <c r="K652" s="102">
        <v>6943</v>
      </c>
      <c r="L652" s="102">
        <v>0</v>
      </c>
      <c r="M652" s="102">
        <v>1188</v>
      </c>
      <c r="N652" s="103">
        <v>21174</v>
      </c>
      <c r="O652" s="104"/>
      <c r="P652" s="105">
        <f t="shared" si="20"/>
        <v>6408.0955778085845</v>
      </c>
      <c r="Q652" s="105">
        <f t="shared" si="21"/>
        <v>7189.5297050536756</v>
      </c>
      <c r="S652" s="135"/>
      <c r="U652" s="136"/>
    </row>
    <row r="653" spans="1:21" ht="15" x14ac:dyDescent="0.25">
      <c r="A653" s="97">
        <v>481</v>
      </c>
      <c r="B653" s="98">
        <v>481035336</v>
      </c>
      <c r="C653" s="99" t="s">
        <v>535</v>
      </c>
      <c r="D653" s="98">
        <v>35</v>
      </c>
      <c r="E653" s="99" t="s">
        <v>68</v>
      </c>
      <c r="F653" s="98">
        <v>336</v>
      </c>
      <c r="G653" s="99" t="s">
        <v>369</v>
      </c>
      <c r="H653" s="100">
        <v>3</v>
      </c>
      <c r="I653" s="101"/>
      <c r="J653" s="102">
        <v>16850</v>
      </c>
      <c r="K653" s="102">
        <v>3880</v>
      </c>
      <c r="L653" s="102">
        <v>0</v>
      </c>
      <c r="M653" s="102">
        <v>1188</v>
      </c>
      <c r="N653" s="103">
        <v>21918</v>
      </c>
      <c r="O653" s="104"/>
      <c r="P653" s="105">
        <f t="shared" si="20"/>
        <v>319.373617311423</v>
      </c>
      <c r="Q653" s="105">
        <f t="shared" si="21"/>
        <v>4453.771398222998</v>
      </c>
      <c r="S653" s="135"/>
      <c r="U653" s="136"/>
    </row>
    <row r="654" spans="1:21" ht="15" x14ac:dyDescent="0.25">
      <c r="A654" s="97">
        <v>481</v>
      </c>
      <c r="B654" s="98">
        <v>481035347</v>
      </c>
      <c r="C654" s="99" t="s">
        <v>535</v>
      </c>
      <c r="D654" s="98">
        <v>35</v>
      </c>
      <c r="E654" s="99" t="s">
        <v>68</v>
      </c>
      <c r="F654" s="98">
        <v>347</v>
      </c>
      <c r="G654" s="99" t="s">
        <v>380</v>
      </c>
      <c r="H654" s="100">
        <v>1</v>
      </c>
      <c r="I654" s="101"/>
      <c r="J654" s="102">
        <v>15602</v>
      </c>
      <c r="K654" s="102">
        <v>7299</v>
      </c>
      <c r="L654" s="102">
        <v>0</v>
      </c>
      <c r="M654" s="102">
        <v>1188</v>
      </c>
      <c r="N654" s="103">
        <v>24089</v>
      </c>
      <c r="O654" s="104"/>
      <c r="P654" s="105">
        <f t="shared" si="20"/>
        <v>4953.8744713243505</v>
      </c>
      <c r="Q654" s="105">
        <f t="shared" si="21"/>
        <v>8053.0860756417242</v>
      </c>
      <c r="S654" s="135"/>
      <c r="U654" s="136"/>
    </row>
    <row r="655" spans="1:21" ht="15" x14ac:dyDescent="0.25">
      <c r="A655" s="97">
        <v>481</v>
      </c>
      <c r="B655" s="98">
        <v>481035350</v>
      </c>
      <c r="C655" s="99" t="s">
        <v>535</v>
      </c>
      <c r="D655" s="98">
        <v>35</v>
      </c>
      <c r="E655" s="99" t="s">
        <v>68</v>
      </c>
      <c r="F655" s="98">
        <v>350</v>
      </c>
      <c r="G655" s="99" t="s">
        <v>383</v>
      </c>
      <c r="H655" s="100">
        <v>1</v>
      </c>
      <c r="I655" s="101"/>
      <c r="J655" s="102">
        <v>12573</v>
      </c>
      <c r="K655" s="102">
        <v>6156</v>
      </c>
      <c r="L655" s="102">
        <v>0</v>
      </c>
      <c r="M655" s="102">
        <v>1188</v>
      </c>
      <c r="N655" s="103">
        <v>19917</v>
      </c>
      <c r="O655" s="104"/>
      <c r="P655" s="105">
        <f t="shared" si="20"/>
        <v>3598.2044374933284</v>
      </c>
      <c r="Q655" s="105">
        <f t="shared" si="21"/>
        <v>10726.314673907658</v>
      </c>
      <c r="S655" s="135"/>
      <c r="U655" s="136"/>
    </row>
    <row r="656" spans="1:21" ht="15" x14ac:dyDescent="0.25">
      <c r="A656" s="97">
        <v>482</v>
      </c>
      <c r="B656" s="98">
        <v>482204007</v>
      </c>
      <c r="C656" s="99" t="s">
        <v>536</v>
      </c>
      <c r="D656" s="98">
        <v>204</v>
      </c>
      <c r="E656" s="99" t="s">
        <v>237</v>
      </c>
      <c r="F656" s="98">
        <v>7</v>
      </c>
      <c r="G656" s="99" t="s">
        <v>40</v>
      </c>
      <c r="H656" s="100">
        <v>115.02</v>
      </c>
      <c r="I656" s="101"/>
      <c r="J656" s="102">
        <v>11524</v>
      </c>
      <c r="K656" s="102">
        <v>5456</v>
      </c>
      <c r="L656" s="102">
        <v>0</v>
      </c>
      <c r="M656" s="102">
        <v>1188</v>
      </c>
      <c r="N656" s="103">
        <v>18168</v>
      </c>
      <c r="O656" s="104"/>
      <c r="P656" s="105">
        <f t="shared" si="20"/>
        <v>2836.2045718384343</v>
      </c>
      <c r="Q656" s="105">
        <f t="shared" si="21"/>
        <v>6036.6570882729538</v>
      </c>
      <c r="S656" s="135"/>
      <c r="U656" s="136"/>
    </row>
    <row r="657" spans="1:21" ht="15" x14ac:dyDescent="0.25">
      <c r="A657" s="97">
        <v>482</v>
      </c>
      <c r="B657" s="98">
        <v>482204038</v>
      </c>
      <c r="C657" s="99" t="s">
        <v>536</v>
      </c>
      <c r="D657" s="98">
        <v>204</v>
      </c>
      <c r="E657" s="99" t="s">
        <v>237</v>
      </c>
      <c r="F657" s="98">
        <v>38</v>
      </c>
      <c r="G657" s="99" t="s">
        <v>71</v>
      </c>
      <c r="H657" s="100">
        <v>1</v>
      </c>
      <c r="I657" s="101"/>
      <c r="J657" s="102">
        <v>11037</v>
      </c>
      <c r="K657" s="102">
        <v>8099</v>
      </c>
      <c r="L657" s="102">
        <v>0</v>
      </c>
      <c r="M657" s="102">
        <v>1188</v>
      </c>
      <c r="N657" s="103">
        <v>20324</v>
      </c>
      <c r="O657" s="104"/>
      <c r="P657" s="105">
        <f t="shared" si="20"/>
        <v>6210.1153493973507</v>
      </c>
      <c r="Q657" s="105">
        <f t="shared" si="21"/>
        <v>9860.6041865064544</v>
      </c>
      <c r="S657" s="135"/>
      <c r="U657" s="136"/>
    </row>
    <row r="658" spans="1:21" ht="15" x14ac:dyDescent="0.25">
      <c r="A658" s="97">
        <v>482</v>
      </c>
      <c r="B658" s="98">
        <v>482204105</v>
      </c>
      <c r="C658" s="99" t="s">
        <v>536</v>
      </c>
      <c r="D658" s="98">
        <v>204</v>
      </c>
      <c r="E658" s="99" t="s">
        <v>237</v>
      </c>
      <c r="F658" s="98">
        <v>105</v>
      </c>
      <c r="G658" s="99" t="s">
        <v>138</v>
      </c>
      <c r="H658" s="100">
        <v>1.73</v>
      </c>
      <c r="I658" s="101"/>
      <c r="J658" s="102">
        <v>10851</v>
      </c>
      <c r="K658" s="102">
        <v>4343</v>
      </c>
      <c r="L658" s="102">
        <v>0</v>
      </c>
      <c r="M658" s="102">
        <v>1188</v>
      </c>
      <c r="N658" s="103">
        <v>16382</v>
      </c>
      <c r="O658" s="104"/>
      <c r="P658" s="105">
        <f t="shared" si="20"/>
        <v>1657.1188889550322</v>
      </c>
      <c r="Q658" s="105">
        <f t="shared" si="21"/>
        <v>5230.8884747780994</v>
      </c>
      <c r="S658" s="135"/>
      <c r="U658" s="136"/>
    </row>
    <row r="659" spans="1:21" ht="15" x14ac:dyDescent="0.25">
      <c r="A659" s="97">
        <v>482</v>
      </c>
      <c r="B659" s="98">
        <v>482204128</v>
      </c>
      <c r="C659" s="99" t="s">
        <v>536</v>
      </c>
      <c r="D659" s="98">
        <v>204</v>
      </c>
      <c r="E659" s="99" t="s">
        <v>237</v>
      </c>
      <c r="F659" s="98">
        <v>128</v>
      </c>
      <c r="G659" s="99" t="s">
        <v>161</v>
      </c>
      <c r="H659" s="100">
        <v>0.18</v>
      </c>
      <c r="I659" s="101"/>
      <c r="J659" s="102">
        <v>11037</v>
      </c>
      <c r="K659" s="102">
        <v>623</v>
      </c>
      <c r="L659" s="102">
        <v>0</v>
      </c>
      <c r="M659" s="102">
        <v>1188</v>
      </c>
      <c r="N659" s="103">
        <v>12848</v>
      </c>
      <c r="O659" s="104"/>
      <c r="P659" s="105">
        <f t="shared" si="20"/>
        <v>58.288583524716159</v>
      </c>
      <c r="Q659" s="105">
        <f t="shared" si="21"/>
        <v>1146.4101687513266</v>
      </c>
      <c r="S659" s="135"/>
      <c r="U659" s="136"/>
    </row>
    <row r="660" spans="1:21" ht="15" x14ac:dyDescent="0.25">
      <c r="A660" s="97">
        <v>482</v>
      </c>
      <c r="B660" s="98">
        <v>482204204</v>
      </c>
      <c r="C660" s="99" t="s">
        <v>536</v>
      </c>
      <c r="D660" s="98">
        <v>204</v>
      </c>
      <c r="E660" s="99" t="s">
        <v>237</v>
      </c>
      <c r="F660" s="98">
        <v>204</v>
      </c>
      <c r="G660" s="99" t="s">
        <v>237</v>
      </c>
      <c r="H660" s="100">
        <v>85.72</v>
      </c>
      <c r="I660" s="101"/>
      <c r="J660" s="102">
        <v>11247</v>
      </c>
      <c r="K660" s="102">
        <v>6953</v>
      </c>
      <c r="L660" s="102">
        <v>0</v>
      </c>
      <c r="M660" s="102">
        <v>1188</v>
      </c>
      <c r="N660" s="103">
        <v>19388</v>
      </c>
      <c r="O660" s="104"/>
      <c r="P660" s="105">
        <f t="shared" si="20"/>
        <v>3708.2565574010623</v>
      </c>
      <c r="Q660" s="105">
        <f t="shared" si="21"/>
        <v>7339.7058043960897</v>
      </c>
      <c r="S660" s="135"/>
      <c r="U660" s="136"/>
    </row>
    <row r="661" spans="1:21" ht="15" x14ac:dyDescent="0.25">
      <c r="A661" s="97">
        <v>482</v>
      </c>
      <c r="B661" s="98">
        <v>482204705</v>
      </c>
      <c r="C661" s="99" t="s">
        <v>536</v>
      </c>
      <c r="D661" s="98">
        <v>204</v>
      </c>
      <c r="E661" s="99" t="s">
        <v>237</v>
      </c>
      <c r="F661" s="98">
        <v>705</v>
      </c>
      <c r="G661" s="99" t="s">
        <v>419</v>
      </c>
      <c r="H661" s="100">
        <v>1</v>
      </c>
      <c r="I661" s="101"/>
      <c r="J661" s="102">
        <v>10664</v>
      </c>
      <c r="K661" s="102">
        <v>7822</v>
      </c>
      <c r="L661" s="102">
        <v>0</v>
      </c>
      <c r="M661" s="102">
        <v>1188</v>
      </c>
      <c r="N661" s="103">
        <v>19674</v>
      </c>
      <c r="O661" s="104"/>
      <c r="P661" s="105">
        <f t="shared" si="20"/>
        <v>2825.1081335725448</v>
      </c>
      <c r="Q661" s="105">
        <f t="shared" si="21"/>
        <v>7835.0313319990346</v>
      </c>
      <c r="S661" s="135"/>
      <c r="U661" s="136"/>
    </row>
    <row r="662" spans="1:21" ht="15" x14ac:dyDescent="0.25">
      <c r="A662" s="97">
        <v>482</v>
      </c>
      <c r="B662" s="98">
        <v>482204745</v>
      </c>
      <c r="C662" s="99" t="s">
        <v>536</v>
      </c>
      <c r="D662" s="98">
        <v>204</v>
      </c>
      <c r="E662" s="99" t="s">
        <v>237</v>
      </c>
      <c r="F662" s="98">
        <v>745</v>
      </c>
      <c r="G662" s="99" t="s">
        <v>430</v>
      </c>
      <c r="H662" s="100">
        <v>36.9</v>
      </c>
      <c r="I662" s="101"/>
      <c r="J662" s="102">
        <v>11299</v>
      </c>
      <c r="K662" s="102">
        <v>4942</v>
      </c>
      <c r="L662" s="102">
        <v>0</v>
      </c>
      <c r="M662" s="102">
        <v>1188</v>
      </c>
      <c r="N662" s="103">
        <v>17429</v>
      </c>
      <c r="O662" s="104"/>
      <c r="P662" s="105">
        <f t="shared" si="20"/>
        <v>3348.941383652842</v>
      </c>
      <c r="Q662" s="105">
        <f t="shared" si="21"/>
        <v>5339.1155101385812</v>
      </c>
      <c r="S662" s="135"/>
      <c r="U662" s="136"/>
    </row>
    <row r="663" spans="1:21" ht="15" x14ac:dyDescent="0.25">
      <c r="A663" s="97">
        <v>482</v>
      </c>
      <c r="B663" s="98">
        <v>482204773</v>
      </c>
      <c r="C663" s="99" t="s">
        <v>536</v>
      </c>
      <c r="D663" s="98">
        <v>204</v>
      </c>
      <c r="E663" s="99" t="s">
        <v>237</v>
      </c>
      <c r="F663" s="98">
        <v>773</v>
      </c>
      <c r="G663" s="99" t="s">
        <v>440</v>
      </c>
      <c r="H663" s="100">
        <v>46.019999999999996</v>
      </c>
      <c r="I663" s="101"/>
      <c r="J663" s="102">
        <v>11802</v>
      </c>
      <c r="K663" s="102">
        <v>6810</v>
      </c>
      <c r="L663" s="102">
        <v>0</v>
      </c>
      <c r="M663" s="102">
        <v>1188</v>
      </c>
      <c r="N663" s="103">
        <v>19800</v>
      </c>
      <c r="O663" s="104"/>
      <c r="P663" s="105">
        <f t="shared" si="20"/>
        <v>2792.8311238952938</v>
      </c>
      <c r="Q663" s="105">
        <f t="shared" si="21"/>
        <v>7654.9365108919228</v>
      </c>
      <c r="S663" s="135"/>
      <c r="U663" s="136"/>
    </row>
    <row r="664" spans="1:21" ht="15" x14ac:dyDescent="0.25">
      <c r="A664" s="97">
        <v>483</v>
      </c>
      <c r="B664" s="98">
        <v>483239020</v>
      </c>
      <c r="C664" s="99" t="s">
        <v>537</v>
      </c>
      <c r="D664" s="98">
        <v>239</v>
      </c>
      <c r="E664" s="99" t="s">
        <v>272</v>
      </c>
      <c r="F664" s="98">
        <v>20</v>
      </c>
      <c r="G664" s="99" t="s">
        <v>53</v>
      </c>
      <c r="H664" s="100">
        <v>15.69</v>
      </c>
      <c r="I664" s="101"/>
      <c r="J664" s="102">
        <v>14968</v>
      </c>
      <c r="K664" s="102">
        <v>3045</v>
      </c>
      <c r="L664" s="102">
        <v>0</v>
      </c>
      <c r="M664" s="102">
        <v>1188</v>
      </c>
      <c r="N664" s="103">
        <v>19201</v>
      </c>
      <c r="O664" s="104"/>
      <c r="P664" s="105">
        <f t="shared" si="20"/>
        <v>2470.4943437967886</v>
      </c>
      <c r="Q664" s="105">
        <f t="shared" si="21"/>
        <v>4677.9374437380466</v>
      </c>
      <c r="S664" s="135"/>
      <c r="U664" s="136"/>
    </row>
    <row r="665" spans="1:21" ht="15" x14ac:dyDescent="0.25">
      <c r="A665" s="97">
        <v>483</v>
      </c>
      <c r="B665" s="98">
        <v>483239036</v>
      </c>
      <c r="C665" s="99" t="s">
        <v>537</v>
      </c>
      <c r="D665" s="98">
        <v>239</v>
      </c>
      <c r="E665" s="99" t="s">
        <v>272</v>
      </c>
      <c r="F665" s="98">
        <v>36</v>
      </c>
      <c r="G665" s="99" t="s">
        <v>69</v>
      </c>
      <c r="H665" s="100">
        <v>22.23</v>
      </c>
      <c r="I665" s="101"/>
      <c r="J665" s="102">
        <v>12543</v>
      </c>
      <c r="K665" s="102">
        <v>5863</v>
      </c>
      <c r="L665" s="102">
        <v>0</v>
      </c>
      <c r="M665" s="102">
        <v>1188</v>
      </c>
      <c r="N665" s="103">
        <v>19594</v>
      </c>
      <c r="O665" s="104"/>
      <c r="P665" s="105">
        <f t="shared" si="20"/>
        <v>3738.8002833835762</v>
      </c>
      <c r="Q665" s="105">
        <f t="shared" si="21"/>
        <v>6234.1227350236804</v>
      </c>
      <c r="S665" s="135"/>
      <c r="U665" s="136"/>
    </row>
    <row r="666" spans="1:21" ht="15" x14ac:dyDescent="0.25">
      <c r="A666" s="97">
        <v>483</v>
      </c>
      <c r="B666" s="98">
        <v>483239052</v>
      </c>
      <c r="C666" s="99" t="s">
        <v>537</v>
      </c>
      <c r="D666" s="98">
        <v>239</v>
      </c>
      <c r="E666" s="99" t="s">
        <v>272</v>
      </c>
      <c r="F666" s="98">
        <v>52</v>
      </c>
      <c r="G666" s="99" t="s">
        <v>85</v>
      </c>
      <c r="H666" s="100">
        <v>53.16</v>
      </c>
      <c r="I666" s="101"/>
      <c r="J666" s="102">
        <v>12840</v>
      </c>
      <c r="K666" s="102">
        <v>6252</v>
      </c>
      <c r="L666" s="102">
        <v>0</v>
      </c>
      <c r="M666" s="102">
        <v>1188</v>
      </c>
      <c r="N666" s="103">
        <v>20280</v>
      </c>
      <c r="O666" s="104"/>
      <c r="P666" s="105">
        <f t="shared" si="20"/>
        <v>2880.7403138108421</v>
      </c>
      <c r="Q666" s="105">
        <f t="shared" si="21"/>
        <v>6252.1042325340059</v>
      </c>
      <c r="S666" s="135"/>
      <c r="U666" s="136"/>
    </row>
    <row r="667" spans="1:21" ht="15" x14ac:dyDescent="0.25">
      <c r="A667" s="97">
        <v>483</v>
      </c>
      <c r="B667" s="98">
        <v>483239057</v>
      </c>
      <c r="C667" s="99" t="s">
        <v>537</v>
      </c>
      <c r="D667" s="98">
        <v>239</v>
      </c>
      <c r="E667" s="99" t="s">
        <v>272</v>
      </c>
      <c r="F667" s="98">
        <v>57</v>
      </c>
      <c r="G667" s="99" t="s">
        <v>90</v>
      </c>
      <c r="H667" s="100">
        <v>1</v>
      </c>
      <c r="I667" s="101"/>
      <c r="J667" s="102">
        <v>20708</v>
      </c>
      <c r="K667" s="102">
        <v>475</v>
      </c>
      <c r="L667" s="102">
        <v>0</v>
      </c>
      <c r="M667" s="102">
        <v>1188</v>
      </c>
      <c r="N667" s="103">
        <v>22371</v>
      </c>
      <c r="O667" s="104"/>
      <c r="P667" s="105">
        <f t="shared" si="20"/>
        <v>317.00387964855327</v>
      </c>
      <c r="Q667" s="105">
        <f t="shared" si="21"/>
        <v>1091.0342247468325</v>
      </c>
      <c r="S667" s="135"/>
      <c r="U667" s="136"/>
    </row>
    <row r="668" spans="1:21" ht="15" x14ac:dyDescent="0.25">
      <c r="A668" s="97">
        <v>483</v>
      </c>
      <c r="B668" s="98">
        <v>483239082</v>
      </c>
      <c r="C668" s="99" t="s">
        <v>537</v>
      </c>
      <c r="D668" s="98">
        <v>239</v>
      </c>
      <c r="E668" s="99" t="s">
        <v>272</v>
      </c>
      <c r="F668" s="98">
        <v>82</v>
      </c>
      <c r="G668" s="99" t="s">
        <v>115</v>
      </c>
      <c r="H668" s="100">
        <v>7.1999999999999993</v>
      </c>
      <c r="I668" s="101"/>
      <c r="J668" s="102">
        <v>11943</v>
      </c>
      <c r="K668" s="102">
        <v>5904</v>
      </c>
      <c r="L668" s="102">
        <v>0</v>
      </c>
      <c r="M668" s="102">
        <v>1188</v>
      </c>
      <c r="N668" s="103">
        <v>19035</v>
      </c>
      <c r="O668" s="104"/>
      <c r="P668" s="105">
        <f t="shared" si="20"/>
        <v>2574.9269438379815</v>
      </c>
      <c r="Q668" s="105">
        <f t="shared" si="21"/>
        <v>5905.9932303629466</v>
      </c>
      <c r="S668" s="135"/>
      <c r="U668" s="136"/>
    </row>
    <row r="669" spans="1:21" ht="15" x14ac:dyDescent="0.25">
      <c r="A669" s="97">
        <v>483</v>
      </c>
      <c r="B669" s="98">
        <v>483239083</v>
      </c>
      <c r="C669" s="99" t="s">
        <v>537</v>
      </c>
      <c r="D669" s="98">
        <v>239</v>
      </c>
      <c r="E669" s="99" t="s">
        <v>272</v>
      </c>
      <c r="F669" s="98">
        <v>83</v>
      </c>
      <c r="G669" s="99" t="s">
        <v>116</v>
      </c>
      <c r="H669" s="100">
        <v>2</v>
      </c>
      <c r="I669" s="101"/>
      <c r="J669" s="102">
        <v>12925</v>
      </c>
      <c r="K669" s="102">
        <v>1896</v>
      </c>
      <c r="L669" s="102">
        <v>0</v>
      </c>
      <c r="M669" s="102">
        <v>1188</v>
      </c>
      <c r="N669" s="103">
        <v>16009</v>
      </c>
      <c r="O669" s="104"/>
      <c r="P669" s="105">
        <f t="shared" si="20"/>
        <v>459.19287998746586</v>
      </c>
      <c r="Q669" s="105">
        <f t="shared" si="21"/>
        <v>2470.1696142234359</v>
      </c>
      <c r="S669" s="135"/>
      <c r="U669" s="136"/>
    </row>
    <row r="670" spans="1:21" ht="15" x14ac:dyDescent="0.25">
      <c r="A670" s="97">
        <v>483</v>
      </c>
      <c r="B670" s="98">
        <v>483239095</v>
      </c>
      <c r="C670" s="99" t="s">
        <v>537</v>
      </c>
      <c r="D670" s="98">
        <v>239</v>
      </c>
      <c r="E670" s="99" t="s">
        <v>272</v>
      </c>
      <c r="F670" s="98">
        <v>95</v>
      </c>
      <c r="G670" s="99" t="s">
        <v>128</v>
      </c>
      <c r="H670" s="100">
        <v>2</v>
      </c>
      <c r="I670" s="101"/>
      <c r="J670" s="102">
        <v>16433</v>
      </c>
      <c r="K670" s="102">
        <v>236</v>
      </c>
      <c r="L670" s="102">
        <v>0</v>
      </c>
      <c r="M670" s="102">
        <v>1188</v>
      </c>
      <c r="N670" s="103">
        <v>17857</v>
      </c>
      <c r="O670" s="104"/>
      <c r="P670" s="105">
        <f t="shared" si="20"/>
        <v>0</v>
      </c>
      <c r="Q670" s="105">
        <f t="shared" si="21"/>
        <v>236.43485564769799</v>
      </c>
      <c r="S670" s="135"/>
      <c r="U670" s="136"/>
    </row>
    <row r="671" spans="1:21" ht="15" x14ac:dyDescent="0.25">
      <c r="A671" s="97">
        <v>483</v>
      </c>
      <c r="B671" s="98">
        <v>483239096</v>
      </c>
      <c r="C671" s="99" t="s">
        <v>537</v>
      </c>
      <c r="D671" s="98">
        <v>239</v>
      </c>
      <c r="E671" s="99" t="s">
        <v>272</v>
      </c>
      <c r="F671" s="98">
        <v>96</v>
      </c>
      <c r="G671" s="99" t="s">
        <v>129</v>
      </c>
      <c r="H671" s="100">
        <v>7.45</v>
      </c>
      <c r="I671" s="101"/>
      <c r="J671" s="102">
        <v>16099</v>
      </c>
      <c r="K671" s="102">
        <v>9915</v>
      </c>
      <c r="L671" s="102">
        <v>0</v>
      </c>
      <c r="M671" s="102">
        <v>1188</v>
      </c>
      <c r="N671" s="103">
        <v>27202</v>
      </c>
      <c r="O671" s="104"/>
      <c r="P671" s="105">
        <f t="shared" si="20"/>
        <v>6379.1263543576424</v>
      </c>
      <c r="Q671" s="105">
        <f t="shared" si="21"/>
        <v>10919.328000674821</v>
      </c>
      <c r="S671" s="135"/>
      <c r="U671" s="136"/>
    </row>
    <row r="672" spans="1:21" ht="15" x14ac:dyDescent="0.25">
      <c r="A672" s="97">
        <v>483</v>
      </c>
      <c r="B672" s="98">
        <v>483239118</v>
      </c>
      <c r="C672" s="99" t="s">
        <v>537</v>
      </c>
      <c r="D672" s="98">
        <v>239</v>
      </c>
      <c r="E672" s="99" t="s">
        <v>272</v>
      </c>
      <c r="F672" s="98">
        <v>118</v>
      </c>
      <c r="G672" s="99" t="s">
        <v>151</v>
      </c>
      <c r="H672" s="100">
        <v>3.51</v>
      </c>
      <c r="I672" s="101"/>
      <c r="J672" s="102">
        <v>12307</v>
      </c>
      <c r="K672" s="102">
        <v>750</v>
      </c>
      <c r="L672" s="102">
        <v>0</v>
      </c>
      <c r="M672" s="102">
        <v>1188</v>
      </c>
      <c r="N672" s="103">
        <v>14245</v>
      </c>
      <c r="O672" s="104"/>
      <c r="P672" s="105">
        <f t="shared" si="20"/>
        <v>749.72297283717671</v>
      </c>
      <c r="Q672" s="105">
        <f t="shared" si="21"/>
        <v>3703.0268382993909</v>
      </c>
      <c r="S672" s="135"/>
      <c r="U672" s="136"/>
    </row>
    <row r="673" spans="1:21" ht="15" x14ac:dyDescent="0.25">
      <c r="A673" s="97">
        <v>483</v>
      </c>
      <c r="B673" s="98">
        <v>483239131</v>
      </c>
      <c r="C673" s="99" t="s">
        <v>537</v>
      </c>
      <c r="D673" s="98">
        <v>239</v>
      </c>
      <c r="E673" s="99" t="s">
        <v>272</v>
      </c>
      <c r="F673" s="98">
        <v>131</v>
      </c>
      <c r="G673" s="99" t="s">
        <v>164</v>
      </c>
      <c r="H673" s="100">
        <v>1.49</v>
      </c>
      <c r="I673" s="101"/>
      <c r="J673" s="102">
        <v>17390</v>
      </c>
      <c r="K673" s="102">
        <v>12471</v>
      </c>
      <c r="L673" s="102">
        <v>0</v>
      </c>
      <c r="M673" s="102">
        <v>1188</v>
      </c>
      <c r="N673" s="103">
        <v>31049</v>
      </c>
      <c r="O673" s="104"/>
      <c r="P673" s="105">
        <f t="shared" si="20"/>
        <v>2977.9683947160265</v>
      </c>
      <c r="Q673" s="105">
        <f t="shared" si="21"/>
        <v>12470.724639662574</v>
      </c>
      <c r="S673" s="135"/>
      <c r="U673" s="136"/>
    </row>
    <row r="674" spans="1:21" ht="15" x14ac:dyDescent="0.25">
      <c r="A674" s="97">
        <v>483</v>
      </c>
      <c r="B674" s="98">
        <v>483239145</v>
      </c>
      <c r="C674" s="99" t="s">
        <v>537</v>
      </c>
      <c r="D674" s="98">
        <v>239</v>
      </c>
      <c r="E674" s="99" t="s">
        <v>272</v>
      </c>
      <c r="F674" s="98">
        <v>145</v>
      </c>
      <c r="G674" s="99" t="s">
        <v>178</v>
      </c>
      <c r="H674" s="100">
        <v>9</v>
      </c>
      <c r="I674" s="101"/>
      <c r="J674" s="102">
        <v>13674</v>
      </c>
      <c r="K674" s="102">
        <v>1151</v>
      </c>
      <c r="L674" s="102">
        <v>0</v>
      </c>
      <c r="M674" s="102">
        <v>1188</v>
      </c>
      <c r="N674" s="103">
        <v>16013</v>
      </c>
      <c r="O674" s="104"/>
      <c r="P674" s="105">
        <f t="shared" si="20"/>
        <v>1150.5201992000184</v>
      </c>
      <c r="Q674" s="105">
        <f t="shared" si="21"/>
        <v>4187.6588938621171</v>
      </c>
      <c r="S674" s="135"/>
      <c r="U674" s="136"/>
    </row>
    <row r="675" spans="1:21" ht="15" x14ac:dyDescent="0.25">
      <c r="A675" s="97">
        <v>483</v>
      </c>
      <c r="B675" s="98">
        <v>483239171</v>
      </c>
      <c r="C675" s="99" t="s">
        <v>537</v>
      </c>
      <c r="D675" s="98">
        <v>239</v>
      </c>
      <c r="E675" s="99" t="s">
        <v>272</v>
      </c>
      <c r="F675" s="98">
        <v>171</v>
      </c>
      <c r="G675" s="99" t="s">
        <v>204</v>
      </c>
      <c r="H675" s="100">
        <v>11.26</v>
      </c>
      <c r="I675" s="101"/>
      <c r="J675" s="102">
        <v>14356</v>
      </c>
      <c r="K675" s="102">
        <v>4240</v>
      </c>
      <c r="L675" s="102">
        <v>0</v>
      </c>
      <c r="M675" s="102">
        <v>1188</v>
      </c>
      <c r="N675" s="103">
        <v>19784</v>
      </c>
      <c r="O675" s="104"/>
      <c r="P675" s="105">
        <f t="shared" si="20"/>
        <v>1841.7099713083226</v>
      </c>
      <c r="Q675" s="105">
        <f t="shared" si="21"/>
        <v>4797.4477351562418</v>
      </c>
      <c r="S675" s="135"/>
      <c r="U675" s="136"/>
    </row>
    <row r="676" spans="1:21" ht="15" x14ac:dyDescent="0.25">
      <c r="A676" s="97">
        <v>483</v>
      </c>
      <c r="B676" s="98">
        <v>483239172</v>
      </c>
      <c r="C676" s="99" t="s">
        <v>537</v>
      </c>
      <c r="D676" s="98">
        <v>239</v>
      </c>
      <c r="E676" s="99" t="s">
        <v>272</v>
      </c>
      <c r="F676" s="98">
        <v>172</v>
      </c>
      <c r="G676" s="99" t="s">
        <v>205</v>
      </c>
      <c r="H676" s="100">
        <v>10.52</v>
      </c>
      <c r="I676" s="101"/>
      <c r="J676" s="102">
        <v>15724</v>
      </c>
      <c r="K676" s="102">
        <v>10355</v>
      </c>
      <c r="L676" s="102">
        <v>0</v>
      </c>
      <c r="M676" s="102">
        <v>1188</v>
      </c>
      <c r="N676" s="103">
        <v>27267</v>
      </c>
      <c r="O676" s="104"/>
      <c r="P676" s="105">
        <f t="shared" si="20"/>
        <v>6525.4256371852171</v>
      </c>
      <c r="Q676" s="105">
        <f t="shared" si="21"/>
        <v>13336.826957564281</v>
      </c>
      <c r="S676" s="135"/>
      <c r="U676" s="136"/>
    </row>
    <row r="677" spans="1:21" ht="15" x14ac:dyDescent="0.25">
      <c r="A677" s="97">
        <v>483</v>
      </c>
      <c r="B677" s="98">
        <v>483239173</v>
      </c>
      <c r="C677" s="99" t="s">
        <v>537</v>
      </c>
      <c r="D677" s="98">
        <v>239</v>
      </c>
      <c r="E677" s="99" t="s">
        <v>272</v>
      </c>
      <c r="F677" s="98">
        <v>173</v>
      </c>
      <c r="G677" s="99" t="s">
        <v>206</v>
      </c>
      <c r="H677" s="100">
        <v>1</v>
      </c>
      <c r="I677" s="101"/>
      <c r="J677" s="102">
        <v>16388</v>
      </c>
      <c r="K677" s="102">
        <v>15344</v>
      </c>
      <c r="L677" s="102">
        <v>0</v>
      </c>
      <c r="M677" s="102">
        <v>1188</v>
      </c>
      <c r="N677" s="103">
        <v>32920</v>
      </c>
      <c r="O677" s="104"/>
      <c r="P677" s="105">
        <f t="shared" si="20"/>
        <v>9411.2577042903467</v>
      </c>
      <c r="Q677" s="105">
        <f t="shared" si="21"/>
        <v>17088.345589132237</v>
      </c>
      <c r="S677" s="135"/>
      <c r="U677" s="136"/>
    </row>
    <row r="678" spans="1:21" ht="15" x14ac:dyDescent="0.25">
      <c r="A678" s="97">
        <v>483</v>
      </c>
      <c r="B678" s="98">
        <v>483239182</v>
      </c>
      <c r="C678" s="99" t="s">
        <v>537</v>
      </c>
      <c r="D678" s="98">
        <v>239</v>
      </c>
      <c r="E678" s="99" t="s">
        <v>272</v>
      </c>
      <c r="F678" s="98">
        <v>182</v>
      </c>
      <c r="G678" s="99" t="s">
        <v>215</v>
      </c>
      <c r="H678" s="100">
        <v>43.84</v>
      </c>
      <c r="I678" s="101"/>
      <c r="J678" s="102">
        <v>13890</v>
      </c>
      <c r="K678" s="102">
        <v>2548</v>
      </c>
      <c r="L678" s="102">
        <v>0</v>
      </c>
      <c r="M678" s="102">
        <v>1188</v>
      </c>
      <c r="N678" s="103">
        <v>17626</v>
      </c>
      <c r="O678" s="104"/>
      <c r="P678" s="105">
        <f t="shared" si="20"/>
        <v>1235.6374295720379</v>
      </c>
      <c r="Q678" s="105">
        <f t="shared" si="21"/>
        <v>4257.4522691500497</v>
      </c>
      <c r="S678" s="135"/>
      <c r="U678" s="136"/>
    </row>
    <row r="679" spans="1:21" ht="15" x14ac:dyDescent="0.25">
      <c r="A679" s="97">
        <v>483</v>
      </c>
      <c r="B679" s="98">
        <v>483239231</v>
      </c>
      <c r="C679" s="99" t="s">
        <v>537</v>
      </c>
      <c r="D679" s="98">
        <v>239</v>
      </c>
      <c r="E679" s="99" t="s">
        <v>272</v>
      </c>
      <c r="F679" s="98">
        <v>231</v>
      </c>
      <c r="G679" s="99" t="s">
        <v>264</v>
      </c>
      <c r="H679" s="100">
        <v>13.48</v>
      </c>
      <c r="I679" s="101"/>
      <c r="J679" s="102">
        <v>13287</v>
      </c>
      <c r="K679" s="102">
        <v>4622</v>
      </c>
      <c r="L679" s="102">
        <v>0</v>
      </c>
      <c r="M679" s="102">
        <v>1188</v>
      </c>
      <c r="N679" s="103">
        <v>19097</v>
      </c>
      <c r="O679" s="104"/>
      <c r="P679" s="105">
        <f t="shared" si="20"/>
        <v>439.3474749864381</v>
      </c>
      <c r="Q679" s="105">
        <f t="shared" si="21"/>
        <v>4621.6960287506699</v>
      </c>
      <c r="S679" s="135"/>
      <c r="U679" s="136"/>
    </row>
    <row r="680" spans="1:21" ht="15" x14ac:dyDescent="0.25">
      <c r="A680" s="97">
        <v>483</v>
      </c>
      <c r="B680" s="98">
        <v>483239239</v>
      </c>
      <c r="C680" s="99" t="s">
        <v>537</v>
      </c>
      <c r="D680" s="98">
        <v>239</v>
      </c>
      <c r="E680" s="99" t="s">
        <v>272</v>
      </c>
      <c r="F680" s="98">
        <v>239</v>
      </c>
      <c r="G680" s="99" t="s">
        <v>272</v>
      </c>
      <c r="H680" s="100">
        <v>241.01</v>
      </c>
      <c r="I680" s="101"/>
      <c r="J680" s="102">
        <v>12930</v>
      </c>
      <c r="K680" s="102">
        <v>4016</v>
      </c>
      <c r="L680" s="102">
        <v>0</v>
      </c>
      <c r="M680" s="102">
        <v>1188</v>
      </c>
      <c r="N680" s="103">
        <v>18134</v>
      </c>
      <c r="O680" s="104"/>
      <c r="P680" s="105">
        <f t="shared" si="20"/>
        <v>2440.0018771596569</v>
      </c>
      <c r="Q680" s="105">
        <f t="shared" si="21"/>
        <v>5095.1248396527226</v>
      </c>
      <c r="S680" s="135"/>
      <c r="U680" s="136"/>
    </row>
    <row r="681" spans="1:21" ht="15" x14ac:dyDescent="0.25">
      <c r="A681" s="97">
        <v>483</v>
      </c>
      <c r="B681" s="98">
        <v>483239240</v>
      </c>
      <c r="C681" s="99" t="s">
        <v>537</v>
      </c>
      <c r="D681" s="98">
        <v>239</v>
      </c>
      <c r="E681" s="99" t="s">
        <v>272</v>
      </c>
      <c r="F681" s="98">
        <v>240</v>
      </c>
      <c r="G681" s="99" t="s">
        <v>273</v>
      </c>
      <c r="H681" s="100">
        <v>2</v>
      </c>
      <c r="I681" s="101"/>
      <c r="J681" s="102">
        <v>11090</v>
      </c>
      <c r="K681" s="102">
        <v>2873</v>
      </c>
      <c r="L681" s="102">
        <v>0</v>
      </c>
      <c r="M681" s="102">
        <v>1188</v>
      </c>
      <c r="N681" s="103">
        <v>15151</v>
      </c>
      <c r="O681" s="104"/>
      <c r="P681" s="105">
        <f t="shared" si="20"/>
        <v>2873.2514837205508</v>
      </c>
      <c r="Q681" s="105">
        <f t="shared" si="21"/>
        <v>7786.2345253323801</v>
      </c>
      <c r="S681" s="135"/>
      <c r="U681" s="136"/>
    </row>
    <row r="682" spans="1:21" ht="15" x14ac:dyDescent="0.25">
      <c r="A682" s="97">
        <v>483</v>
      </c>
      <c r="B682" s="98">
        <v>483239250</v>
      </c>
      <c r="C682" s="99" t="s">
        <v>537</v>
      </c>
      <c r="D682" s="98">
        <v>239</v>
      </c>
      <c r="E682" s="99" t="s">
        <v>272</v>
      </c>
      <c r="F682" s="98">
        <v>250</v>
      </c>
      <c r="G682" s="99" t="s">
        <v>283</v>
      </c>
      <c r="H682" s="100">
        <v>1</v>
      </c>
      <c r="I682" s="101"/>
      <c r="J682" s="102">
        <v>12586</v>
      </c>
      <c r="K682" s="102">
        <v>3128</v>
      </c>
      <c r="L682" s="102">
        <v>0</v>
      </c>
      <c r="M682" s="102">
        <v>1188</v>
      </c>
      <c r="N682" s="103">
        <v>16902</v>
      </c>
      <c r="O682" s="104"/>
      <c r="P682" s="105">
        <f t="shared" si="20"/>
        <v>2927.419016323367</v>
      </c>
      <c r="Q682" s="105">
        <f t="shared" si="21"/>
        <v>6315.1837650900525</v>
      </c>
      <c r="S682" s="135"/>
      <c r="U682" s="136"/>
    </row>
    <row r="683" spans="1:21" ht="15" x14ac:dyDescent="0.25">
      <c r="A683" s="97">
        <v>483</v>
      </c>
      <c r="B683" s="98">
        <v>483239251</v>
      </c>
      <c r="C683" s="99" t="s">
        <v>537</v>
      </c>
      <c r="D683" s="98">
        <v>239</v>
      </c>
      <c r="E683" s="99" t="s">
        <v>272</v>
      </c>
      <c r="F683" s="98">
        <v>251</v>
      </c>
      <c r="G683" s="99" t="s">
        <v>284</v>
      </c>
      <c r="H683" s="100">
        <v>1</v>
      </c>
      <c r="I683" s="101"/>
      <c r="J683" s="102">
        <v>12925</v>
      </c>
      <c r="K683" s="102">
        <v>1740</v>
      </c>
      <c r="L683" s="102">
        <v>0</v>
      </c>
      <c r="M683" s="102">
        <v>1188</v>
      </c>
      <c r="N683" s="103">
        <v>15853</v>
      </c>
      <c r="O683" s="104"/>
      <c r="P683" s="105">
        <f t="shared" si="20"/>
        <v>1665.2090266917057</v>
      </c>
      <c r="Q683" s="105">
        <f t="shared" si="21"/>
        <v>3585.5748145055331</v>
      </c>
      <c r="S683" s="135"/>
      <c r="U683" s="136"/>
    </row>
    <row r="684" spans="1:21" ht="15" x14ac:dyDescent="0.25">
      <c r="A684" s="97">
        <v>483</v>
      </c>
      <c r="B684" s="98">
        <v>483239261</v>
      </c>
      <c r="C684" s="99" t="s">
        <v>537</v>
      </c>
      <c r="D684" s="98">
        <v>239</v>
      </c>
      <c r="E684" s="99" t="s">
        <v>272</v>
      </c>
      <c r="F684" s="98">
        <v>261</v>
      </c>
      <c r="G684" s="99" t="s">
        <v>294</v>
      </c>
      <c r="H684" s="100">
        <v>12.78</v>
      </c>
      <c r="I684" s="101"/>
      <c r="J684" s="102">
        <v>12473</v>
      </c>
      <c r="K684" s="102">
        <v>10464</v>
      </c>
      <c r="L684" s="102">
        <v>0</v>
      </c>
      <c r="M684" s="102">
        <v>1188</v>
      </c>
      <c r="N684" s="103">
        <v>24125</v>
      </c>
      <c r="O684" s="104"/>
      <c r="P684" s="105">
        <f t="shared" si="20"/>
        <v>4273.0999003298202</v>
      </c>
      <c r="Q684" s="105">
        <f t="shared" si="21"/>
        <v>10464.382336937717</v>
      </c>
      <c r="S684" s="135"/>
      <c r="U684" s="136"/>
    </row>
    <row r="685" spans="1:21" ht="15" x14ac:dyDescent="0.25">
      <c r="A685" s="97">
        <v>483</v>
      </c>
      <c r="B685" s="98">
        <v>483239310</v>
      </c>
      <c r="C685" s="99" t="s">
        <v>537</v>
      </c>
      <c r="D685" s="98">
        <v>239</v>
      </c>
      <c r="E685" s="99" t="s">
        <v>272</v>
      </c>
      <c r="F685" s="98">
        <v>310</v>
      </c>
      <c r="G685" s="99" t="s">
        <v>343</v>
      </c>
      <c r="H685" s="100">
        <v>81.89</v>
      </c>
      <c r="I685" s="101"/>
      <c r="J685" s="102">
        <v>16064</v>
      </c>
      <c r="K685" s="102">
        <v>3555</v>
      </c>
      <c r="L685" s="102">
        <v>0</v>
      </c>
      <c r="M685" s="102">
        <v>1188</v>
      </c>
      <c r="N685" s="103">
        <v>20807</v>
      </c>
      <c r="O685" s="104"/>
      <c r="P685" s="105">
        <f t="shared" si="20"/>
        <v>1643.2113210119096</v>
      </c>
      <c r="Q685" s="105">
        <f t="shared" si="21"/>
        <v>5226.8018125732087</v>
      </c>
      <c r="S685" s="135"/>
      <c r="U685" s="136"/>
    </row>
    <row r="686" spans="1:21" ht="15" x14ac:dyDescent="0.25">
      <c r="A686" s="97">
        <v>483</v>
      </c>
      <c r="B686" s="98">
        <v>483239625</v>
      </c>
      <c r="C686" s="99" t="s">
        <v>537</v>
      </c>
      <c r="D686" s="98">
        <v>239</v>
      </c>
      <c r="E686" s="99" t="s">
        <v>272</v>
      </c>
      <c r="F686" s="98">
        <v>625</v>
      </c>
      <c r="G686" s="99" t="s">
        <v>396</v>
      </c>
      <c r="H686" s="100">
        <v>0.17</v>
      </c>
      <c r="I686" s="101"/>
      <c r="J686" s="102">
        <v>12925</v>
      </c>
      <c r="K686" s="102">
        <v>640</v>
      </c>
      <c r="L686" s="102">
        <v>0</v>
      </c>
      <c r="M686" s="102">
        <v>1188</v>
      </c>
      <c r="N686" s="103">
        <v>14753</v>
      </c>
      <c r="O686" s="104"/>
      <c r="P686" s="105">
        <f t="shared" si="20"/>
        <v>640.03487373404096</v>
      </c>
      <c r="Q686" s="105">
        <f t="shared" si="21"/>
        <v>2439.9427654240426</v>
      </c>
      <c r="S686" s="135"/>
      <c r="U686" s="136"/>
    </row>
    <row r="687" spans="1:21" ht="15" x14ac:dyDescent="0.25">
      <c r="A687" s="97">
        <v>483</v>
      </c>
      <c r="B687" s="98">
        <v>483239665</v>
      </c>
      <c r="C687" s="99" t="s">
        <v>537</v>
      </c>
      <c r="D687" s="98">
        <v>239</v>
      </c>
      <c r="E687" s="99" t="s">
        <v>272</v>
      </c>
      <c r="F687" s="98">
        <v>665</v>
      </c>
      <c r="G687" s="99" t="s">
        <v>406</v>
      </c>
      <c r="H687" s="100">
        <v>8.67</v>
      </c>
      <c r="I687" s="101"/>
      <c r="J687" s="102">
        <v>13294</v>
      </c>
      <c r="K687" s="102">
        <v>1529</v>
      </c>
      <c r="L687" s="102">
        <v>0</v>
      </c>
      <c r="M687" s="102">
        <v>1188</v>
      </c>
      <c r="N687" s="103">
        <v>16011</v>
      </c>
      <c r="O687" s="104"/>
      <c r="P687" s="105">
        <f t="shared" si="20"/>
        <v>1187.0456587046065</v>
      </c>
      <c r="Q687" s="105">
        <f t="shared" si="21"/>
        <v>2687.2191542521632</v>
      </c>
      <c r="S687" s="135"/>
      <c r="U687" s="136"/>
    </row>
    <row r="688" spans="1:21" ht="15" x14ac:dyDescent="0.25">
      <c r="A688" s="97">
        <v>483</v>
      </c>
      <c r="B688" s="98">
        <v>483239740</v>
      </c>
      <c r="C688" s="99" t="s">
        <v>537</v>
      </c>
      <c r="D688" s="98">
        <v>239</v>
      </c>
      <c r="E688" s="99" t="s">
        <v>272</v>
      </c>
      <c r="F688" s="98">
        <v>740</v>
      </c>
      <c r="G688" s="99" t="s">
        <v>429</v>
      </c>
      <c r="H688" s="100">
        <v>4.7</v>
      </c>
      <c r="I688" s="101"/>
      <c r="J688" s="102">
        <v>14547</v>
      </c>
      <c r="K688" s="102">
        <v>7648</v>
      </c>
      <c r="L688" s="102">
        <v>0</v>
      </c>
      <c r="M688" s="102">
        <v>1188</v>
      </c>
      <c r="N688" s="103">
        <v>23383</v>
      </c>
      <c r="O688" s="104"/>
      <c r="P688" s="105">
        <f t="shared" si="20"/>
        <v>5008.2015332971969</v>
      </c>
      <c r="Q688" s="105">
        <f t="shared" si="21"/>
        <v>7745.4584826273895</v>
      </c>
      <c r="S688" s="135"/>
      <c r="U688" s="136"/>
    </row>
    <row r="689" spans="1:21" ht="15" x14ac:dyDescent="0.25">
      <c r="A689" s="97">
        <v>483</v>
      </c>
      <c r="B689" s="98">
        <v>483239760</v>
      </c>
      <c r="C689" s="99" t="s">
        <v>537</v>
      </c>
      <c r="D689" s="98">
        <v>239</v>
      </c>
      <c r="E689" s="99" t="s">
        <v>272</v>
      </c>
      <c r="F689" s="98">
        <v>760</v>
      </c>
      <c r="G689" s="99" t="s">
        <v>434</v>
      </c>
      <c r="H689" s="100">
        <v>53.82</v>
      </c>
      <c r="I689" s="101"/>
      <c r="J689" s="102">
        <v>13878</v>
      </c>
      <c r="K689" s="102">
        <v>4438</v>
      </c>
      <c r="L689" s="102">
        <v>0</v>
      </c>
      <c r="M689" s="102">
        <v>1188</v>
      </c>
      <c r="N689" s="103">
        <v>19504</v>
      </c>
      <c r="O689" s="104"/>
      <c r="P689" s="105">
        <f t="shared" si="20"/>
        <v>614.658731736763</v>
      </c>
      <c r="Q689" s="105">
        <f t="shared" si="21"/>
        <v>4438.2695159253672</v>
      </c>
      <c r="S689" s="135"/>
      <c r="U689" s="136"/>
    </row>
    <row r="690" spans="1:21" ht="15" x14ac:dyDescent="0.25">
      <c r="A690" s="97">
        <v>483</v>
      </c>
      <c r="B690" s="98">
        <v>483239780</v>
      </c>
      <c r="C690" s="99" t="s">
        <v>537</v>
      </c>
      <c r="D690" s="98">
        <v>239</v>
      </c>
      <c r="E690" s="99" t="s">
        <v>272</v>
      </c>
      <c r="F690" s="98">
        <v>780</v>
      </c>
      <c r="G690" s="99" t="s">
        <v>444</v>
      </c>
      <c r="H690" s="100">
        <v>1.42</v>
      </c>
      <c r="I690" s="101"/>
      <c r="J690" s="102">
        <v>15706</v>
      </c>
      <c r="K690" s="102">
        <v>2874</v>
      </c>
      <c r="L690" s="102">
        <v>0</v>
      </c>
      <c r="M690" s="102">
        <v>1188</v>
      </c>
      <c r="N690" s="103">
        <v>19768</v>
      </c>
      <c r="O690" s="104"/>
      <c r="P690" s="105">
        <f t="shared" si="20"/>
        <v>305.81250860104592</v>
      </c>
      <c r="Q690" s="105">
        <f t="shared" si="21"/>
        <v>4392.1316920730569</v>
      </c>
      <c r="S690" s="135"/>
      <c r="U690" s="136"/>
    </row>
    <row r="691" spans="1:21" ht="15" x14ac:dyDescent="0.25">
      <c r="A691" s="97">
        <v>484</v>
      </c>
      <c r="B691" s="98">
        <v>484035035</v>
      </c>
      <c r="C691" s="99" t="s">
        <v>538</v>
      </c>
      <c r="D691" s="98">
        <v>35</v>
      </c>
      <c r="E691" s="99" t="s">
        <v>68</v>
      </c>
      <c r="F691" s="98">
        <v>35</v>
      </c>
      <c r="G691" s="99" t="s">
        <v>68</v>
      </c>
      <c r="H691" s="100">
        <v>1086.7199999999998</v>
      </c>
      <c r="I691" s="101"/>
      <c r="J691" s="102">
        <v>20024</v>
      </c>
      <c r="K691" s="102">
        <v>7703</v>
      </c>
      <c r="L691" s="102">
        <v>0</v>
      </c>
      <c r="M691" s="102">
        <v>1188</v>
      </c>
      <c r="N691" s="103">
        <v>28915</v>
      </c>
      <c r="O691" s="104"/>
      <c r="P691" s="105">
        <f t="shared" si="20"/>
        <v>4626.7274578960496</v>
      </c>
      <c r="Q691" s="105">
        <f t="shared" si="21"/>
        <v>8404.4971186969342</v>
      </c>
      <c r="S691" s="135"/>
      <c r="U691" s="136"/>
    </row>
    <row r="692" spans="1:21" ht="15" x14ac:dyDescent="0.25">
      <c r="A692" s="97">
        <v>484</v>
      </c>
      <c r="B692" s="98">
        <v>484035040</v>
      </c>
      <c r="C692" s="99" t="s">
        <v>538</v>
      </c>
      <c r="D692" s="98">
        <v>35</v>
      </c>
      <c r="E692" s="99" t="s">
        <v>68</v>
      </c>
      <c r="F692" s="98">
        <v>40</v>
      </c>
      <c r="G692" s="99" t="s">
        <v>73</v>
      </c>
      <c r="H692" s="100">
        <v>1</v>
      </c>
      <c r="I692" s="101"/>
      <c r="J692" s="102">
        <v>14193</v>
      </c>
      <c r="K692" s="102">
        <v>4615</v>
      </c>
      <c r="L692" s="102">
        <v>0</v>
      </c>
      <c r="M692" s="102">
        <v>1188</v>
      </c>
      <c r="N692" s="103">
        <v>19996</v>
      </c>
      <c r="O692" s="104"/>
      <c r="P692" s="105">
        <f t="shared" si="20"/>
        <v>2705.7850402120166</v>
      </c>
      <c r="Q692" s="105">
        <f t="shared" si="21"/>
        <v>4623.0022133141647</v>
      </c>
      <c r="S692" s="135"/>
      <c r="U692" s="136"/>
    </row>
    <row r="693" spans="1:21" ht="15" x14ac:dyDescent="0.25">
      <c r="A693" s="97">
        <v>484</v>
      </c>
      <c r="B693" s="98">
        <v>484035044</v>
      </c>
      <c r="C693" s="99" t="s">
        <v>538</v>
      </c>
      <c r="D693" s="98">
        <v>35</v>
      </c>
      <c r="E693" s="99" t="s">
        <v>68</v>
      </c>
      <c r="F693" s="98">
        <v>44</v>
      </c>
      <c r="G693" s="99" t="s">
        <v>77</v>
      </c>
      <c r="H693" s="100">
        <v>5</v>
      </c>
      <c r="I693" s="101"/>
      <c r="J693" s="102">
        <v>13434</v>
      </c>
      <c r="K693" s="102">
        <v>0</v>
      </c>
      <c r="L693" s="102">
        <v>0</v>
      </c>
      <c r="M693" s="102">
        <v>1188</v>
      </c>
      <c r="N693" s="103">
        <v>14622</v>
      </c>
      <c r="O693" s="104"/>
      <c r="P693" s="105">
        <f t="shared" si="20"/>
        <v>0</v>
      </c>
      <c r="Q693" s="105">
        <f t="shared" si="21"/>
        <v>884.87060636642127</v>
      </c>
      <c r="S693" s="135"/>
      <c r="U693" s="136"/>
    </row>
    <row r="694" spans="1:21" ht="15" x14ac:dyDescent="0.25">
      <c r="A694" s="97">
        <v>484</v>
      </c>
      <c r="B694" s="98">
        <v>484035046</v>
      </c>
      <c r="C694" s="99" t="s">
        <v>538</v>
      </c>
      <c r="D694" s="98">
        <v>35</v>
      </c>
      <c r="E694" s="99" t="s">
        <v>68</v>
      </c>
      <c r="F694" s="98">
        <v>46</v>
      </c>
      <c r="G694" s="99" t="s">
        <v>79</v>
      </c>
      <c r="H694" s="100">
        <v>1</v>
      </c>
      <c r="I694" s="101"/>
      <c r="J694" s="102">
        <v>18295</v>
      </c>
      <c r="K694" s="102">
        <v>17722</v>
      </c>
      <c r="L694" s="102">
        <v>0</v>
      </c>
      <c r="M694" s="102">
        <v>1188</v>
      </c>
      <c r="N694" s="103">
        <v>37205</v>
      </c>
      <c r="O694" s="104"/>
      <c r="P694" s="105">
        <f t="shared" si="20"/>
        <v>9744.556452036315</v>
      </c>
      <c r="Q694" s="105">
        <f t="shared" si="21"/>
        <v>19053.589989130603</v>
      </c>
      <c r="S694" s="135"/>
      <c r="U694" s="136"/>
    </row>
    <row r="695" spans="1:21" ht="15" x14ac:dyDescent="0.25">
      <c r="A695" s="97">
        <v>484</v>
      </c>
      <c r="B695" s="98">
        <v>484035101</v>
      </c>
      <c r="C695" s="99" t="s">
        <v>538</v>
      </c>
      <c r="D695" s="98">
        <v>35</v>
      </c>
      <c r="E695" s="99" t="s">
        <v>68</v>
      </c>
      <c r="F695" s="98">
        <v>101</v>
      </c>
      <c r="G695" s="99" t="s">
        <v>134</v>
      </c>
      <c r="H695" s="100">
        <v>1</v>
      </c>
      <c r="I695" s="101"/>
      <c r="J695" s="102">
        <v>19462</v>
      </c>
      <c r="K695" s="102">
        <v>8340</v>
      </c>
      <c r="L695" s="102">
        <v>0</v>
      </c>
      <c r="M695" s="102">
        <v>1188</v>
      </c>
      <c r="N695" s="103">
        <v>28990</v>
      </c>
      <c r="O695" s="104"/>
      <c r="P695" s="105">
        <f t="shared" si="20"/>
        <v>1624.8999974527032</v>
      </c>
      <c r="Q695" s="105">
        <f t="shared" si="21"/>
        <v>8339.712360583293</v>
      </c>
      <c r="S695" s="135"/>
      <c r="U695" s="136"/>
    </row>
    <row r="696" spans="1:21" ht="15" x14ac:dyDescent="0.25">
      <c r="A696" s="97">
        <v>484</v>
      </c>
      <c r="B696" s="98">
        <v>484035157</v>
      </c>
      <c r="C696" s="99" t="s">
        <v>538</v>
      </c>
      <c r="D696" s="98">
        <v>35</v>
      </c>
      <c r="E696" s="99" t="s">
        <v>68</v>
      </c>
      <c r="F696" s="98">
        <v>157</v>
      </c>
      <c r="G696" s="99" t="s">
        <v>190</v>
      </c>
      <c r="H696" s="100">
        <v>0.93</v>
      </c>
      <c r="I696" s="101"/>
      <c r="J696" s="102">
        <v>12847</v>
      </c>
      <c r="K696" s="102">
        <v>12613</v>
      </c>
      <c r="L696" s="102">
        <v>0</v>
      </c>
      <c r="M696" s="102">
        <v>1188</v>
      </c>
      <c r="N696" s="103">
        <v>26648</v>
      </c>
      <c r="O696" s="104"/>
      <c r="P696" s="105">
        <f t="shared" si="20"/>
        <v>12299.437396789723</v>
      </c>
      <c r="Q696" s="105">
        <f t="shared" si="21"/>
        <v>15914.096963769814</v>
      </c>
      <c r="S696" s="135"/>
      <c r="U696" s="136"/>
    </row>
    <row r="697" spans="1:21" ht="15" x14ac:dyDescent="0.25">
      <c r="A697" s="97">
        <v>484</v>
      </c>
      <c r="B697" s="98">
        <v>484035163</v>
      </c>
      <c r="C697" s="99" t="s">
        <v>538</v>
      </c>
      <c r="D697" s="98">
        <v>35</v>
      </c>
      <c r="E697" s="99" t="s">
        <v>68</v>
      </c>
      <c r="F697" s="98">
        <v>163</v>
      </c>
      <c r="G697" s="99" t="s">
        <v>196</v>
      </c>
      <c r="H697" s="100">
        <v>1</v>
      </c>
      <c r="I697" s="101"/>
      <c r="J697" s="102">
        <v>21879</v>
      </c>
      <c r="K697" s="102">
        <v>103</v>
      </c>
      <c r="L697" s="102">
        <v>0</v>
      </c>
      <c r="M697" s="102">
        <v>1188</v>
      </c>
      <c r="N697" s="103">
        <v>23170</v>
      </c>
      <c r="O697" s="104"/>
      <c r="P697" s="105">
        <f t="shared" si="20"/>
        <v>0</v>
      </c>
      <c r="Q697" s="105">
        <f t="shared" si="21"/>
        <v>924.13765029020215</v>
      </c>
      <c r="S697" s="135"/>
      <c r="U697" s="136"/>
    </row>
    <row r="698" spans="1:21" ht="15" x14ac:dyDescent="0.25">
      <c r="A698" s="97">
        <v>484</v>
      </c>
      <c r="B698" s="98">
        <v>484035165</v>
      </c>
      <c r="C698" s="99" t="s">
        <v>538</v>
      </c>
      <c r="D698" s="98">
        <v>35</v>
      </c>
      <c r="E698" s="99" t="s">
        <v>68</v>
      </c>
      <c r="F698" s="98">
        <v>165</v>
      </c>
      <c r="G698" s="99" t="s">
        <v>198</v>
      </c>
      <c r="H698" s="100">
        <v>1.73</v>
      </c>
      <c r="I698" s="101"/>
      <c r="J698" s="102">
        <v>17708</v>
      </c>
      <c r="K698" s="102">
        <v>0</v>
      </c>
      <c r="L698" s="102">
        <v>0</v>
      </c>
      <c r="M698" s="102">
        <v>1188</v>
      </c>
      <c r="N698" s="103">
        <v>18896</v>
      </c>
      <c r="O698" s="104"/>
      <c r="P698" s="105">
        <f t="shared" si="20"/>
        <v>0</v>
      </c>
      <c r="Q698" s="105">
        <f t="shared" si="21"/>
        <v>980.15352427467587</v>
      </c>
      <c r="S698" s="135"/>
      <c r="U698" s="136"/>
    </row>
    <row r="699" spans="1:21" ht="15" x14ac:dyDescent="0.25">
      <c r="A699" s="97">
        <v>484</v>
      </c>
      <c r="B699" s="98">
        <v>484035198</v>
      </c>
      <c r="C699" s="99" t="s">
        <v>538</v>
      </c>
      <c r="D699" s="98">
        <v>35</v>
      </c>
      <c r="E699" s="99" t="s">
        <v>68</v>
      </c>
      <c r="F699" s="98">
        <v>198</v>
      </c>
      <c r="G699" s="99" t="s">
        <v>231</v>
      </c>
      <c r="H699" s="100">
        <v>1.6600000000000001</v>
      </c>
      <c r="I699" s="101"/>
      <c r="J699" s="102">
        <v>12793</v>
      </c>
      <c r="K699" s="102">
        <v>6233</v>
      </c>
      <c r="L699" s="102">
        <v>0</v>
      </c>
      <c r="M699" s="102">
        <v>1188</v>
      </c>
      <c r="N699" s="103">
        <v>20214</v>
      </c>
      <c r="O699" s="104"/>
      <c r="P699" s="105">
        <f t="shared" si="20"/>
        <v>3475.8972595507676</v>
      </c>
      <c r="Q699" s="105">
        <f t="shared" si="21"/>
        <v>6671.292926499209</v>
      </c>
      <c r="S699" s="135"/>
      <c r="U699" s="136"/>
    </row>
    <row r="700" spans="1:21" ht="15" x14ac:dyDescent="0.25">
      <c r="A700" s="97">
        <v>484</v>
      </c>
      <c r="B700" s="98">
        <v>484035229</v>
      </c>
      <c r="C700" s="99" t="s">
        <v>538</v>
      </c>
      <c r="D700" s="98">
        <v>35</v>
      </c>
      <c r="E700" s="99" t="s">
        <v>68</v>
      </c>
      <c r="F700" s="98">
        <v>229</v>
      </c>
      <c r="G700" s="99" t="s">
        <v>262</v>
      </c>
      <c r="H700" s="100">
        <v>0.93</v>
      </c>
      <c r="I700" s="101"/>
      <c r="J700" s="102">
        <v>15939</v>
      </c>
      <c r="K700" s="102">
        <v>1597</v>
      </c>
      <c r="L700" s="102">
        <v>0</v>
      </c>
      <c r="M700" s="102">
        <v>1188</v>
      </c>
      <c r="N700" s="103">
        <v>18724</v>
      </c>
      <c r="O700" s="104"/>
      <c r="P700" s="105">
        <f t="shared" si="20"/>
        <v>1067.7214438193841</v>
      </c>
      <c r="Q700" s="105">
        <f t="shared" si="21"/>
        <v>3052.5239247965255</v>
      </c>
      <c r="S700" s="135"/>
      <c r="U700" s="136"/>
    </row>
    <row r="701" spans="1:21" ht="15" x14ac:dyDescent="0.25">
      <c r="A701" s="97">
        <v>484</v>
      </c>
      <c r="B701" s="98">
        <v>484035244</v>
      </c>
      <c r="C701" s="99" t="s">
        <v>538</v>
      </c>
      <c r="D701" s="98">
        <v>35</v>
      </c>
      <c r="E701" s="99" t="s">
        <v>68</v>
      </c>
      <c r="F701" s="98">
        <v>244</v>
      </c>
      <c r="G701" s="99" t="s">
        <v>277</v>
      </c>
      <c r="H701" s="100">
        <v>3</v>
      </c>
      <c r="I701" s="101"/>
      <c r="J701" s="102">
        <v>20436</v>
      </c>
      <c r="K701" s="102">
        <v>4940</v>
      </c>
      <c r="L701" s="102">
        <v>0</v>
      </c>
      <c r="M701" s="102">
        <v>1188</v>
      </c>
      <c r="N701" s="103">
        <v>26564</v>
      </c>
      <c r="O701" s="104"/>
      <c r="P701" s="105">
        <f t="shared" si="20"/>
        <v>4940.1022056360998</v>
      </c>
      <c r="Q701" s="105">
        <f t="shared" si="21"/>
        <v>8280.4506903067486</v>
      </c>
      <c r="S701" s="135"/>
      <c r="U701" s="136"/>
    </row>
    <row r="702" spans="1:21" ht="15" x14ac:dyDescent="0.25">
      <c r="A702" s="97">
        <v>484</v>
      </c>
      <c r="B702" s="98">
        <v>484035258</v>
      </c>
      <c r="C702" s="99" t="s">
        <v>538</v>
      </c>
      <c r="D702" s="98">
        <v>35</v>
      </c>
      <c r="E702" s="99" t="s">
        <v>68</v>
      </c>
      <c r="F702" s="98">
        <v>258</v>
      </c>
      <c r="G702" s="99" t="s">
        <v>291</v>
      </c>
      <c r="H702" s="100">
        <v>0.27</v>
      </c>
      <c r="I702" s="101"/>
      <c r="J702" s="102">
        <v>17527</v>
      </c>
      <c r="K702" s="102">
        <v>3921</v>
      </c>
      <c r="L702" s="102">
        <v>0</v>
      </c>
      <c r="M702" s="102">
        <v>1188</v>
      </c>
      <c r="N702" s="103">
        <v>22636</v>
      </c>
      <c r="O702" s="104"/>
      <c r="P702" s="105">
        <f t="shared" si="20"/>
        <v>3784.1700684098178</v>
      </c>
      <c r="Q702" s="105">
        <f t="shared" si="21"/>
        <v>6858.7606804711068</v>
      </c>
      <c r="S702" s="135"/>
      <c r="U702" s="136"/>
    </row>
    <row r="703" spans="1:21" ht="15" x14ac:dyDescent="0.25">
      <c r="A703" s="97">
        <v>484</v>
      </c>
      <c r="B703" s="98">
        <v>484035262</v>
      </c>
      <c r="C703" s="99" t="s">
        <v>538</v>
      </c>
      <c r="D703" s="98">
        <v>35</v>
      </c>
      <c r="E703" s="99" t="s">
        <v>68</v>
      </c>
      <c r="F703" s="98">
        <v>262</v>
      </c>
      <c r="G703" s="99" t="s">
        <v>295</v>
      </c>
      <c r="H703" s="100">
        <v>1</v>
      </c>
      <c r="I703" s="101"/>
      <c r="J703" s="102">
        <v>20230</v>
      </c>
      <c r="K703" s="102">
        <v>1314</v>
      </c>
      <c r="L703" s="102">
        <v>0</v>
      </c>
      <c r="M703" s="102">
        <v>1188</v>
      </c>
      <c r="N703" s="103">
        <v>22732</v>
      </c>
      <c r="O703" s="104"/>
      <c r="P703" s="105">
        <f t="shared" si="20"/>
        <v>1314.2774533777083</v>
      </c>
      <c r="Q703" s="105">
        <f t="shared" si="21"/>
        <v>9480.236225213328</v>
      </c>
      <c r="S703" s="135"/>
      <c r="U703" s="136"/>
    </row>
    <row r="704" spans="1:21" ht="15" x14ac:dyDescent="0.25">
      <c r="A704" s="97">
        <v>484</v>
      </c>
      <c r="B704" s="98">
        <v>484035285</v>
      </c>
      <c r="C704" s="99" t="s">
        <v>538</v>
      </c>
      <c r="D704" s="98">
        <v>35</v>
      </c>
      <c r="E704" s="99" t="s">
        <v>68</v>
      </c>
      <c r="F704" s="98">
        <v>285</v>
      </c>
      <c r="G704" s="99" t="s">
        <v>318</v>
      </c>
      <c r="H704" s="100">
        <v>2</v>
      </c>
      <c r="I704" s="101"/>
      <c r="J704" s="102">
        <v>21841</v>
      </c>
      <c r="K704" s="102">
        <v>4342</v>
      </c>
      <c r="L704" s="102">
        <v>0</v>
      </c>
      <c r="M704" s="102">
        <v>1188</v>
      </c>
      <c r="N704" s="103">
        <v>27371</v>
      </c>
      <c r="O704" s="104"/>
      <c r="P704" s="105">
        <f t="shared" si="20"/>
        <v>3643.0891871554268</v>
      </c>
      <c r="Q704" s="105">
        <f t="shared" si="21"/>
        <v>6689.3094851401911</v>
      </c>
      <c r="S704" s="135"/>
      <c r="U704" s="136"/>
    </row>
    <row r="705" spans="1:21" ht="15" x14ac:dyDescent="0.25">
      <c r="A705" s="97">
        <v>484</v>
      </c>
      <c r="B705" s="98">
        <v>484035307</v>
      </c>
      <c r="C705" s="99" t="s">
        <v>538</v>
      </c>
      <c r="D705" s="98">
        <v>35</v>
      </c>
      <c r="E705" s="99" t="s">
        <v>68</v>
      </c>
      <c r="F705" s="98">
        <v>307</v>
      </c>
      <c r="G705" s="99" t="s">
        <v>340</v>
      </c>
      <c r="H705" s="100">
        <v>0.34</v>
      </c>
      <c r="I705" s="101"/>
      <c r="J705" s="102">
        <v>16240</v>
      </c>
      <c r="K705" s="102">
        <v>6240</v>
      </c>
      <c r="L705" s="102">
        <v>0</v>
      </c>
      <c r="M705" s="102">
        <v>1188</v>
      </c>
      <c r="N705" s="103">
        <v>23668</v>
      </c>
      <c r="O705" s="104"/>
      <c r="P705" s="105">
        <f t="shared" si="20"/>
        <v>3817.1562957909882</v>
      </c>
      <c r="Q705" s="105">
        <f t="shared" si="21"/>
        <v>7331.6537313224508</v>
      </c>
      <c r="S705" s="135"/>
      <c r="U705" s="136"/>
    </row>
    <row r="706" spans="1:21" ht="15" x14ac:dyDescent="0.25">
      <c r="A706" s="97">
        <v>484</v>
      </c>
      <c r="B706" s="98">
        <v>484035308</v>
      </c>
      <c r="C706" s="99" t="s">
        <v>538</v>
      </c>
      <c r="D706" s="98">
        <v>35</v>
      </c>
      <c r="E706" s="99" t="s">
        <v>68</v>
      </c>
      <c r="F706" s="98">
        <v>308</v>
      </c>
      <c r="G706" s="99" t="s">
        <v>341</v>
      </c>
      <c r="H706" s="100">
        <v>1</v>
      </c>
      <c r="I706" s="101"/>
      <c r="J706" s="102">
        <v>18112</v>
      </c>
      <c r="K706" s="102">
        <v>7015</v>
      </c>
      <c r="L706" s="102">
        <v>0</v>
      </c>
      <c r="M706" s="102">
        <v>1188</v>
      </c>
      <c r="N706" s="103">
        <v>26315</v>
      </c>
      <c r="O706" s="104"/>
      <c r="P706" s="105">
        <f t="shared" si="20"/>
        <v>4856.4846992742168</v>
      </c>
      <c r="Q706" s="105">
        <f t="shared" si="21"/>
        <v>10703.952109352434</v>
      </c>
      <c r="S706" s="135"/>
      <c r="U706" s="136"/>
    </row>
    <row r="707" spans="1:21" ht="15" x14ac:dyDescent="0.25">
      <c r="A707" s="97">
        <v>485</v>
      </c>
      <c r="B707" s="98">
        <v>485258030</v>
      </c>
      <c r="C707" s="99" t="s">
        <v>539</v>
      </c>
      <c r="D707" s="98">
        <v>258</v>
      </c>
      <c r="E707" s="99" t="s">
        <v>291</v>
      </c>
      <c r="F707" s="98">
        <v>30</v>
      </c>
      <c r="G707" s="99" t="s">
        <v>63</v>
      </c>
      <c r="H707" s="100">
        <v>2</v>
      </c>
      <c r="I707" s="101"/>
      <c r="J707" s="102">
        <v>14041</v>
      </c>
      <c r="K707" s="102">
        <v>4064</v>
      </c>
      <c r="L707" s="102">
        <v>0</v>
      </c>
      <c r="M707" s="102">
        <v>1188</v>
      </c>
      <c r="N707" s="103">
        <v>19293</v>
      </c>
      <c r="O707" s="104"/>
      <c r="P707" s="105">
        <f t="shared" si="20"/>
        <v>2475.775660001189</v>
      </c>
      <c r="Q707" s="105">
        <f t="shared" si="21"/>
        <v>4075.6745520639815</v>
      </c>
      <c r="S707" s="135"/>
      <c r="U707" s="136"/>
    </row>
    <row r="708" spans="1:21" ht="15" x14ac:dyDescent="0.25">
      <c r="A708" s="97">
        <v>485</v>
      </c>
      <c r="B708" s="98">
        <v>485258079</v>
      </c>
      <c r="C708" s="99" t="s">
        <v>539</v>
      </c>
      <c r="D708" s="98">
        <v>258</v>
      </c>
      <c r="E708" s="99" t="s">
        <v>291</v>
      </c>
      <c r="F708" s="98">
        <v>79</v>
      </c>
      <c r="G708" s="99" t="s">
        <v>112</v>
      </c>
      <c r="H708" s="100">
        <v>2</v>
      </c>
      <c r="I708" s="101"/>
      <c r="J708" s="102">
        <v>15482</v>
      </c>
      <c r="K708" s="102">
        <v>263</v>
      </c>
      <c r="L708" s="102">
        <v>0</v>
      </c>
      <c r="M708" s="102">
        <v>1188</v>
      </c>
      <c r="N708" s="103">
        <v>16933</v>
      </c>
      <c r="O708" s="104"/>
      <c r="P708" s="105">
        <f t="shared" si="20"/>
        <v>0</v>
      </c>
      <c r="Q708" s="105">
        <f t="shared" si="21"/>
        <v>1568.4495745126624</v>
      </c>
      <c r="S708" s="135"/>
      <c r="U708" s="136"/>
    </row>
    <row r="709" spans="1:21" ht="15" x14ac:dyDescent="0.25">
      <c r="A709" s="97">
        <v>485</v>
      </c>
      <c r="B709" s="98">
        <v>485258107</v>
      </c>
      <c r="C709" s="99" t="s">
        <v>539</v>
      </c>
      <c r="D709" s="98">
        <v>258</v>
      </c>
      <c r="E709" s="99" t="s">
        <v>291</v>
      </c>
      <c r="F709" s="98">
        <v>107</v>
      </c>
      <c r="G709" s="99" t="s">
        <v>140</v>
      </c>
      <c r="H709" s="100">
        <v>1</v>
      </c>
      <c r="I709" s="101"/>
      <c r="J709" s="102">
        <v>12565</v>
      </c>
      <c r="K709" s="102">
        <v>4022</v>
      </c>
      <c r="L709" s="102">
        <v>0</v>
      </c>
      <c r="M709" s="102">
        <v>1188</v>
      </c>
      <c r="N709" s="103">
        <v>17775</v>
      </c>
      <c r="O709" s="104"/>
      <c r="P709" s="105">
        <f t="shared" si="20"/>
        <v>2777.3822319400042</v>
      </c>
      <c r="Q709" s="105">
        <f t="shared" si="21"/>
        <v>4704.8781395252845</v>
      </c>
      <c r="S709" s="135"/>
      <c r="U709" s="136"/>
    </row>
    <row r="710" spans="1:21" ht="15" x14ac:dyDescent="0.25">
      <c r="A710" s="97">
        <v>485</v>
      </c>
      <c r="B710" s="98">
        <v>485258128</v>
      </c>
      <c r="C710" s="99" t="s">
        <v>539</v>
      </c>
      <c r="D710" s="98">
        <v>258</v>
      </c>
      <c r="E710" s="99" t="s">
        <v>291</v>
      </c>
      <c r="F710" s="98">
        <v>128</v>
      </c>
      <c r="G710" s="99" t="s">
        <v>161</v>
      </c>
      <c r="H710" s="100">
        <v>1</v>
      </c>
      <c r="I710" s="101"/>
      <c r="J710" s="102">
        <v>19729</v>
      </c>
      <c r="K710" s="102">
        <v>1114</v>
      </c>
      <c r="L710" s="102">
        <v>0</v>
      </c>
      <c r="M710" s="102">
        <v>1188</v>
      </c>
      <c r="N710" s="103">
        <v>22031</v>
      </c>
      <c r="O710" s="104"/>
      <c r="P710" s="105">
        <f t="shared" si="20"/>
        <v>104.19275748474683</v>
      </c>
      <c r="Q710" s="105">
        <f t="shared" si="21"/>
        <v>2049.2458294187672</v>
      </c>
      <c r="S710" s="135"/>
      <c r="U710" s="136"/>
    </row>
    <row r="711" spans="1:21" ht="15" x14ac:dyDescent="0.25">
      <c r="A711" s="97">
        <v>485</v>
      </c>
      <c r="B711" s="98">
        <v>485258149</v>
      </c>
      <c r="C711" s="99" t="s">
        <v>539</v>
      </c>
      <c r="D711" s="98">
        <v>258</v>
      </c>
      <c r="E711" s="99" t="s">
        <v>291</v>
      </c>
      <c r="F711" s="98">
        <v>149</v>
      </c>
      <c r="G711" s="99" t="s">
        <v>182</v>
      </c>
      <c r="H711" s="100">
        <v>1.1200000000000001</v>
      </c>
      <c r="I711" s="101"/>
      <c r="J711" s="102">
        <v>20347</v>
      </c>
      <c r="K711" s="102">
        <v>146</v>
      </c>
      <c r="L711" s="102">
        <v>0</v>
      </c>
      <c r="M711" s="102">
        <v>1188</v>
      </c>
      <c r="N711" s="103">
        <v>21681</v>
      </c>
      <c r="O711" s="104"/>
      <c r="P711" s="105">
        <f t="shared" si="20"/>
        <v>0</v>
      </c>
      <c r="Q711" s="105">
        <f t="shared" si="21"/>
        <v>751.95799750683727</v>
      </c>
      <c r="S711" s="135"/>
      <c r="U711" s="136"/>
    </row>
    <row r="712" spans="1:21" ht="15" x14ac:dyDescent="0.25">
      <c r="A712" s="97">
        <v>485</v>
      </c>
      <c r="B712" s="98">
        <v>485258163</v>
      </c>
      <c r="C712" s="99" t="s">
        <v>539</v>
      </c>
      <c r="D712" s="98">
        <v>258</v>
      </c>
      <c r="E712" s="99" t="s">
        <v>291</v>
      </c>
      <c r="F712" s="98">
        <v>163</v>
      </c>
      <c r="G712" s="99" t="s">
        <v>196</v>
      </c>
      <c r="H712" s="100">
        <v>17.66</v>
      </c>
      <c r="I712" s="101"/>
      <c r="J712" s="102">
        <v>16871</v>
      </c>
      <c r="K712" s="102">
        <v>79</v>
      </c>
      <c r="L712" s="102">
        <v>0</v>
      </c>
      <c r="M712" s="102">
        <v>1188</v>
      </c>
      <c r="N712" s="103">
        <v>18138</v>
      </c>
      <c r="O712" s="104"/>
      <c r="P712" s="105">
        <f t="shared" si="20"/>
        <v>0</v>
      </c>
      <c r="Q712" s="105">
        <f t="shared" si="21"/>
        <v>712.60689693523454</v>
      </c>
      <c r="S712" s="135"/>
      <c r="U712" s="136"/>
    </row>
    <row r="713" spans="1:21" ht="15" x14ac:dyDescent="0.25">
      <c r="A713" s="97">
        <v>485</v>
      </c>
      <c r="B713" s="98">
        <v>485258229</v>
      </c>
      <c r="C713" s="99" t="s">
        <v>539</v>
      </c>
      <c r="D713" s="98">
        <v>258</v>
      </c>
      <c r="E713" s="99" t="s">
        <v>291</v>
      </c>
      <c r="F713" s="98">
        <v>229</v>
      </c>
      <c r="G713" s="99" t="s">
        <v>262</v>
      </c>
      <c r="H713" s="100">
        <v>12.98</v>
      </c>
      <c r="I713" s="101"/>
      <c r="J713" s="102">
        <v>17021</v>
      </c>
      <c r="K713" s="102">
        <v>1706</v>
      </c>
      <c r="L713" s="102">
        <v>0</v>
      </c>
      <c r="M713" s="102">
        <v>1188</v>
      </c>
      <c r="N713" s="103">
        <v>19915</v>
      </c>
      <c r="O713" s="104"/>
      <c r="P713" s="105">
        <f t="shared" si="20"/>
        <v>1140.2024402565876</v>
      </c>
      <c r="Q713" s="105">
        <f t="shared" si="21"/>
        <v>3259.7408698137697</v>
      </c>
      <c r="S713" s="135"/>
      <c r="U713" s="136"/>
    </row>
    <row r="714" spans="1:21" ht="15" x14ac:dyDescent="0.25">
      <c r="A714" s="97">
        <v>485</v>
      </c>
      <c r="B714" s="98">
        <v>485258258</v>
      </c>
      <c r="C714" s="99" t="s">
        <v>539</v>
      </c>
      <c r="D714" s="98">
        <v>258</v>
      </c>
      <c r="E714" s="99" t="s">
        <v>291</v>
      </c>
      <c r="F714" s="98">
        <v>258</v>
      </c>
      <c r="G714" s="99" t="s">
        <v>291</v>
      </c>
      <c r="H714" s="100">
        <v>436.85</v>
      </c>
      <c r="I714" s="101"/>
      <c r="J714" s="102">
        <v>16194</v>
      </c>
      <c r="K714" s="102">
        <v>3623</v>
      </c>
      <c r="L714" s="102">
        <v>0</v>
      </c>
      <c r="M714" s="102">
        <v>1188</v>
      </c>
      <c r="N714" s="103">
        <v>21005</v>
      </c>
      <c r="O714" s="104"/>
      <c r="P714" s="105">
        <f t="shared" ref="P714:P777" si="22">IF(VLOOKUP($F714,abvfndpcts,18)&lt;100,0,((VLOOKUP($F714,abvfndpcts,18)/100*$J714)-$J714))</f>
        <v>3496.3684651011899</v>
      </c>
      <c r="Q714" s="105">
        <f t="shared" ref="Q714:Q777" si="23">IF(VLOOKUP($F714,abvfndpcts,19)&lt;100,0,((VLOOKUP($F714,abvfndpcts,19)/100*$J714)-$J714))</f>
        <v>6337.1238922547564</v>
      </c>
      <c r="S714" s="135"/>
      <c r="U714" s="136"/>
    </row>
    <row r="715" spans="1:21" ht="15" x14ac:dyDescent="0.25">
      <c r="A715" s="97">
        <v>485</v>
      </c>
      <c r="B715" s="98">
        <v>485258291</v>
      </c>
      <c r="C715" s="99" t="s">
        <v>539</v>
      </c>
      <c r="D715" s="98">
        <v>258</v>
      </c>
      <c r="E715" s="99" t="s">
        <v>291</v>
      </c>
      <c r="F715" s="98">
        <v>291</v>
      </c>
      <c r="G715" s="99" t="s">
        <v>324</v>
      </c>
      <c r="H715" s="100">
        <v>4</v>
      </c>
      <c r="I715" s="101"/>
      <c r="J715" s="102">
        <v>17066</v>
      </c>
      <c r="K715" s="102">
        <v>6941</v>
      </c>
      <c r="L715" s="102">
        <v>0</v>
      </c>
      <c r="M715" s="102">
        <v>1188</v>
      </c>
      <c r="N715" s="103">
        <v>25195</v>
      </c>
      <c r="O715" s="104"/>
      <c r="P715" s="105">
        <f t="shared" si="22"/>
        <v>5757.0701808522608</v>
      </c>
      <c r="Q715" s="105">
        <f t="shared" si="23"/>
        <v>10421.441159877177</v>
      </c>
      <c r="S715" s="135"/>
      <c r="U715" s="136"/>
    </row>
    <row r="716" spans="1:21" ht="15" x14ac:dyDescent="0.25">
      <c r="A716" s="97">
        <v>485</v>
      </c>
      <c r="B716" s="98">
        <v>485258295</v>
      </c>
      <c r="C716" s="99" t="s">
        <v>539</v>
      </c>
      <c r="D716" s="98">
        <v>258</v>
      </c>
      <c r="E716" s="99" t="s">
        <v>291</v>
      </c>
      <c r="F716" s="98">
        <v>295</v>
      </c>
      <c r="G716" s="99" t="s">
        <v>328</v>
      </c>
      <c r="H716" s="100">
        <v>1</v>
      </c>
      <c r="I716" s="101"/>
      <c r="J716" s="102">
        <v>17447</v>
      </c>
      <c r="K716" s="102">
        <v>8611</v>
      </c>
      <c r="L716" s="102">
        <v>0</v>
      </c>
      <c r="M716" s="102">
        <v>1188</v>
      </c>
      <c r="N716" s="103">
        <v>27246</v>
      </c>
      <c r="O716" s="104"/>
      <c r="P716" s="105">
        <f t="shared" si="22"/>
        <v>4559.181299551914</v>
      </c>
      <c r="Q716" s="105">
        <f t="shared" si="23"/>
        <v>10773.172196125081</v>
      </c>
      <c r="S716" s="135"/>
      <c r="U716" s="136"/>
    </row>
    <row r="717" spans="1:21" ht="15" x14ac:dyDescent="0.25">
      <c r="A717" s="97">
        <v>486</v>
      </c>
      <c r="B717" s="98">
        <v>486348151</v>
      </c>
      <c r="C717" s="99" t="s">
        <v>540</v>
      </c>
      <c r="D717" s="98">
        <v>348</v>
      </c>
      <c r="E717" s="99" t="s">
        <v>381</v>
      </c>
      <c r="F717" s="98">
        <v>151</v>
      </c>
      <c r="G717" s="99" t="s">
        <v>184</v>
      </c>
      <c r="H717" s="100">
        <v>1</v>
      </c>
      <c r="I717" s="101"/>
      <c r="J717" s="102">
        <v>17296</v>
      </c>
      <c r="K717" s="102">
        <v>2058</v>
      </c>
      <c r="L717" s="102">
        <v>0</v>
      </c>
      <c r="M717" s="102">
        <v>1188</v>
      </c>
      <c r="N717" s="103">
        <v>20542</v>
      </c>
      <c r="O717" s="104"/>
      <c r="P717" s="105">
        <f t="shared" si="22"/>
        <v>773.35191999600283</v>
      </c>
      <c r="Q717" s="105">
        <f t="shared" si="23"/>
        <v>3698.7322036629921</v>
      </c>
      <c r="S717" s="135"/>
      <c r="U717" s="136"/>
    </row>
    <row r="718" spans="1:21" ht="15" x14ac:dyDescent="0.25">
      <c r="A718" s="97">
        <v>486</v>
      </c>
      <c r="B718" s="98">
        <v>486348153</v>
      </c>
      <c r="C718" s="99" t="s">
        <v>540</v>
      </c>
      <c r="D718" s="98">
        <v>348</v>
      </c>
      <c r="E718" s="99" t="s">
        <v>381</v>
      </c>
      <c r="F718" s="98">
        <v>153</v>
      </c>
      <c r="G718" s="99" t="s">
        <v>186</v>
      </c>
      <c r="H718" s="100">
        <v>1</v>
      </c>
      <c r="I718" s="101"/>
      <c r="J718" s="102">
        <v>10664</v>
      </c>
      <c r="K718" s="102">
        <v>20</v>
      </c>
      <c r="L718" s="102">
        <v>0</v>
      </c>
      <c r="M718" s="102">
        <v>1188</v>
      </c>
      <c r="N718" s="103">
        <v>11872</v>
      </c>
      <c r="O718" s="104"/>
      <c r="P718" s="105">
        <f t="shared" si="22"/>
        <v>3.6595534966181731E-3</v>
      </c>
      <c r="Q718" s="105">
        <f t="shared" si="23"/>
        <v>564.24753939397306</v>
      </c>
      <c r="S718" s="135"/>
      <c r="U718" s="136"/>
    </row>
    <row r="719" spans="1:21" ht="15" x14ac:dyDescent="0.25">
      <c r="A719" s="97">
        <v>486</v>
      </c>
      <c r="B719" s="98">
        <v>486348214</v>
      </c>
      <c r="C719" s="99" t="s">
        <v>540</v>
      </c>
      <c r="D719" s="98">
        <v>348</v>
      </c>
      <c r="E719" s="99" t="s">
        <v>381</v>
      </c>
      <c r="F719" s="98">
        <v>214</v>
      </c>
      <c r="G719" s="99" t="s">
        <v>247</v>
      </c>
      <c r="H719" s="100">
        <v>1</v>
      </c>
      <c r="I719" s="101"/>
      <c r="J719" s="102">
        <v>14481</v>
      </c>
      <c r="K719" s="102">
        <v>1686</v>
      </c>
      <c r="L719" s="102">
        <v>0</v>
      </c>
      <c r="M719" s="102">
        <v>1188</v>
      </c>
      <c r="N719" s="103">
        <v>17355</v>
      </c>
      <c r="O719" s="104"/>
      <c r="P719" s="105">
        <f t="shared" si="22"/>
        <v>606.45352526639181</v>
      </c>
      <c r="Q719" s="105">
        <f t="shared" si="23"/>
        <v>3507.1417265594573</v>
      </c>
      <c r="S719" s="135"/>
      <c r="U719" s="136"/>
    </row>
    <row r="720" spans="1:21" ht="15" x14ac:dyDescent="0.25">
      <c r="A720" s="97">
        <v>486</v>
      </c>
      <c r="B720" s="98">
        <v>486348271</v>
      </c>
      <c r="C720" s="99" t="s">
        <v>540</v>
      </c>
      <c r="D720" s="98">
        <v>348</v>
      </c>
      <c r="E720" s="99" t="s">
        <v>381</v>
      </c>
      <c r="F720" s="98">
        <v>271</v>
      </c>
      <c r="G720" s="99" t="s">
        <v>304</v>
      </c>
      <c r="H720" s="100">
        <v>3</v>
      </c>
      <c r="I720" s="101"/>
      <c r="J720" s="102">
        <v>15361</v>
      </c>
      <c r="K720" s="102">
        <v>4694</v>
      </c>
      <c r="L720" s="102">
        <v>0</v>
      </c>
      <c r="M720" s="102">
        <v>1188</v>
      </c>
      <c r="N720" s="103">
        <v>21243</v>
      </c>
      <c r="O720" s="104"/>
      <c r="P720" s="105">
        <f t="shared" si="22"/>
        <v>1619.2128110320373</v>
      </c>
      <c r="Q720" s="105">
        <f t="shared" si="23"/>
        <v>4693.8225870263414</v>
      </c>
      <c r="S720" s="135"/>
      <c r="U720" s="136"/>
    </row>
    <row r="721" spans="1:21" ht="15" x14ac:dyDescent="0.25">
      <c r="A721" s="97">
        <v>486</v>
      </c>
      <c r="B721" s="98">
        <v>486348277</v>
      </c>
      <c r="C721" s="99" t="s">
        <v>540</v>
      </c>
      <c r="D721" s="98">
        <v>348</v>
      </c>
      <c r="E721" s="99" t="s">
        <v>381</v>
      </c>
      <c r="F721" s="98">
        <v>277</v>
      </c>
      <c r="G721" s="99" t="s">
        <v>310</v>
      </c>
      <c r="H721" s="100">
        <v>6.44</v>
      </c>
      <c r="I721" s="101"/>
      <c r="J721" s="102">
        <v>18939</v>
      </c>
      <c r="K721" s="102">
        <v>55</v>
      </c>
      <c r="L721" s="102">
        <v>0</v>
      </c>
      <c r="M721" s="102">
        <v>1188</v>
      </c>
      <c r="N721" s="103">
        <v>20182</v>
      </c>
      <c r="O721" s="104"/>
      <c r="P721" s="105">
        <f t="shared" si="22"/>
        <v>54.916630771695054</v>
      </c>
      <c r="Q721" s="105">
        <f t="shared" si="23"/>
        <v>1825.845621357752</v>
      </c>
      <c r="S721" s="135"/>
      <c r="U721" s="136"/>
    </row>
    <row r="722" spans="1:21" ht="15" x14ac:dyDescent="0.25">
      <c r="A722" s="97">
        <v>486</v>
      </c>
      <c r="B722" s="98">
        <v>486348316</v>
      </c>
      <c r="C722" s="99" t="s">
        <v>540</v>
      </c>
      <c r="D722" s="98">
        <v>348</v>
      </c>
      <c r="E722" s="99" t="s">
        <v>381</v>
      </c>
      <c r="F722" s="98">
        <v>316</v>
      </c>
      <c r="G722" s="99" t="s">
        <v>349</v>
      </c>
      <c r="H722" s="100">
        <v>4</v>
      </c>
      <c r="I722" s="101"/>
      <c r="J722" s="102">
        <v>17520</v>
      </c>
      <c r="K722" s="102">
        <v>669</v>
      </c>
      <c r="L722" s="102">
        <v>0</v>
      </c>
      <c r="M722" s="102">
        <v>1188</v>
      </c>
      <c r="N722" s="103">
        <v>19377</v>
      </c>
      <c r="O722" s="104"/>
      <c r="P722" s="105">
        <f t="shared" si="22"/>
        <v>669.43959626742071</v>
      </c>
      <c r="Q722" s="105">
        <f t="shared" si="23"/>
        <v>2438.8405177046661</v>
      </c>
      <c r="S722" s="135"/>
      <c r="U722" s="136"/>
    </row>
    <row r="723" spans="1:21" ht="15" x14ac:dyDescent="0.25">
      <c r="A723" s="97">
        <v>486</v>
      </c>
      <c r="B723" s="98">
        <v>486348322</v>
      </c>
      <c r="C723" s="99" t="s">
        <v>540</v>
      </c>
      <c r="D723" s="98">
        <v>348</v>
      </c>
      <c r="E723" s="99" t="s">
        <v>381</v>
      </c>
      <c r="F723" s="98">
        <v>322</v>
      </c>
      <c r="G723" s="99" t="s">
        <v>355</v>
      </c>
      <c r="H723" s="100">
        <v>0.5</v>
      </c>
      <c r="I723" s="101"/>
      <c r="J723" s="102">
        <v>14223</v>
      </c>
      <c r="K723" s="102">
        <v>5656</v>
      </c>
      <c r="L723" s="102">
        <v>0</v>
      </c>
      <c r="M723" s="102">
        <v>1188</v>
      </c>
      <c r="N723" s="103">
        <v>21067</v>
      </c>
      <c r="O723" s="104"/>
      <c r="P723" s="105">
        <f t="shared" si="22"/>
        <v>5648.5109989662269</v>
      </c>
      <c r="Q723" s="105">
        <f t="shared" si="23"/>
        <v>8221.785132811423</v>
      </c>
      <c r="S723" s="135"/>
      <c r="U723" s="136"/>
    </row>
    <row r="724" spans="1:21" ht="15" x14ac:dyDescent="0.25">
      <c r="A724" s="97">
        <v>486</v>
      </c>
      <c r="B724" s="98">
        <v>486348348</v>
      </c>
      <c r="C724" s="99" t="s">
        <v>540</v>
      </c>
      <c r="D724" s="98">
        <v>348</v>
      </c>
      <c r="E724" s="99" t="s">
        <v>381</v>
      </c>
      <c r="F724" s="98">
        <v>348</v>
      </c>
      <c r="G724" s="99" t="s">
        <v>381</v>
      </c>
      <c r="H724" s="100">
        <v>641.46</v>
      </c>
      <c r="I724" s="101"/>
      <c r="J724" s="102">
        <v>18529</v>
      </c>
      <c r="K724" s="102">
        <v>242</v>
      </c>
      <c r="L724" s="102">
        <v>1093.3452657596329</v>
      </c>
      <c r="M724" s="102">
        <v>1188</v>
      </c>
      <c r="N724" s="103">
        <v>21052.345265759632</v>
      </c>
      <c r="O724" s="104"/>
      <c r="P724" s="105">
        <f t="shared" si="22"/>
        <v>0</v>
      </c>
      <c r="Q724" s="105">
        <f t="shared" si="23"/>
        <v>362.81878171621429</v>
      </c>
      <c r="S724" s="135"/>
      <c r="U724" s="136"/>
    </row>
    <row r="725" spans="1:21" ht="15" x14ac:dyDescent="0.25">
      <c r="A725" s="97">
        <v>486</v>
      </c>
      <c r="B725" s="98">
        <v>486348710</v>
      </c>
      <c r="C725" s="99" t="s">
        <v>540</v>
      </c>
      <c r="D725" s="98">
        <v>348</v>
      </c>
      <c r="E725" s="99" t="s">
        <v>381</v>
      </c>
      <c r="F725" s="98">
        <v>710</v>
      </c>
      <c r="G725" s="99" t="s">
        <v>420</v>
      </c>
      <c r="H725" s="100">
        <v>0.33</v>
      </c>
      <c r="I725" s="101"/>
      <c r="J725" s="102">
        <v>12695</v>
      </c>
      <c r="K725" s="102">
        <v>5988</v>
      </c>
      <c r="L725" s="102">
        <v>0</v>
      </c>
      <c r="M725" s="102">
        <v>1188</v>
      </c>
      <c r="N725" s="103">
        <v>19871</v>
      </c>
      <c r="O725" s="104"/>
      <c r="P725" s="105">
        <f t="shared" si="22"/>
        <v>1886.0966568538552</v>
      </c>
      <c r="Q725" s="105">
        <f t="shared" si="23"/>
        <v>6163.9532212644262</v>
      </c>
      <c r="S725" s="135"/>
      <c r="U725" s="136"/>
    </row>
    <row r="726" spans="1:21" ht="15" x14ac:dyDescent="0.25">
      <c r="A726" s="97">
        <v>486</v>
      </c>
      <c r="B726" s="98">
        <v>486348753</v>
      </c>
      <c r="C726" s="99" t="s">
        <v>540</v>
      </c>
      <c r="D726" s="98">
        <v>348</v>
      </c>
      <c r="E726" s="99" t="s">
        <v>381</v>
      </c>
      <c r="F726" s="98">
        <v>753</v>
      </c>
      <c r="G726" s="99" t="s">
        <v>432</v>
      </c>
      <c r="H726" s="100">
        <v>1</v>
      </c>
      <c r="I726" s="101"/>
      <c r="J726" s="102">
        <v>10664</v>
      </c>
      <c r="K726" s="102">
        <v>2824</v>
      </c>
      <c r="L726" s="102">
        <v>0</v>
      </c>
      <c r="M726" s="102">
        <v>1188</v>
      </c>
      <c r="N726" s="103">
        <v>14676</v>
      </c>
      <c r="O726" s="104"/>
      <c r="P726" s="105">
        <f t="shared" si="22"/>
        <v>2511.3034746713583</v>
      </c>
      <c r="Q726" s="105">
        <f t="shared" si="23"/>
        <v>4404.7557547954093</v>
      </c>
      <c r="S726" s="135"/>
      <c r="U726" s="136"/>
    </row>
    <row r="727" spans="1:21" ht="15" x14ac:dyDescent="0.25">
      <c r="A727" s="97">
        <v>486</v>
      </c>
      <c r="B727" s="98">
        <v>486348767</v>
      </c>
      <c r="C727" s="99" t="s">
        <v>540</v>
      </c>
      <c r="D727" s="98">
        <v>348</v>
      </c>
      <c r="E727" s="99" t="s">
        <v>381</v>
      </c>
      <c r="F727" s="98">
        <v>767</v>
      </c>
      <c r="G727" s="99" t="s">
        <v>438</v>
      </c>
      <c r="H727" s="100">
        <v>5.5600000000000005</v>
      </c>
      <c r="I727" s="101"/>
      <c r="J727" s="102">
        <v>18014</v>
      </c>
      <c r="K727" s="102">
        <v>1275</v>
      </c>
      <c r="L727" s="102">
        <v>0</v>
      </c>
      <c r="M727" s="102">
        <v>1188</v>
      </c>
      <c r="N727" s="103">
        <v>20477</v>
      </c>
      <c r="O727" s="104"/>
      <c r="P727" s="105">
        <f t="shared" si="22"/>
        <v>897.94540690924623</v>
      </c>
      <c r="Q727" s="105">
        <f t="shared" si="23"/>
        <v>4553.7550339363843</v>
      </c>
      <c r="S727" s="135"/>
      <c r="U727" s="136"/>
    </row>
    <row r="728" spans="1:21" ht="15" x14ac:dyDescent="0.25">
      <c r="A728" s="97">
        <v>486</v>
      </c>
      <c r="B728" s="98">
        <v>486348775</v>
      </c>
      <c r="C728" s="99" t="s">
        <v>540</v>
      </c>
      <c r="D728" s="98">
        <v>348</v>
      </c>
      <c r="E728" s="99" t="s">
        <v>381</v>
      </c>
      <c r="F728" s="98">
        <v>775</v>
      </c>
      <c r="G728" s="99" t="s">
        <v>442</v>
      </c>
      <c r="H728" s="100">
        <v>1</v>
      </c>
      <c r="I728" s="101"/>
      <c r="J728" s="102">
        <v>14187</v>
      </c>
      <c r="K728" s="102">
        <v>3688</v>
      </c>
      <c r="L728" s="102">
        <v>0</v>
      </c>
      <c r="M728" s="102">
        <v>1188</v>
      </c>
      <c r="N728" s="103">
        <v>19063</v>
      </c>
      <c r="O728" s="104"/>
      <c r="P728" s="105">
        <f t="shared" si="22"/>
        <v>1292.9008609116827</v>
      </c>
      <c r="Q728" s="105">
        <f t="shared" si="23"/>
        <v>3997.4208953398338</v>
      </c>
      <c r="S728" s="135"/>
      <c r="U728" s="136"/>
    </row>
    <row r="729" spans="1:21" ht="15" x14ac:dyDescent="0.25">
      <c r="A729" s="97">
        <v>487</v>
      </c>
      <c r="B729" s="98">
        <v>487049010</v>
      </c>
      <c r="C729" s="99" t="s">
        <v>541</v>
      </c>
      <c r="D729" s="98">
        <v>49</v>
      </c>
      <c r="E729" s="99" t="s">
        <v>82</v>
      </c>
      <c r="F729" s="98">
        <v>10</v>
      </c>
      <c r="G729" s="99" t="s">
        <v>43</v>
      </c>
      <c r="H729" s="100">
        <v>3</v>
      </c>
      <c r="I729" s="101"/>
      <c r="J729" s="102">
        <v>16757</v>
      </c>
      <c r="K729" s="102">
        <v>8026</v>
      </c>
      <c r="L729" s="102">
        <v>0</v>
      </c>
      <c r="M729" s="102">
        <v>1188</v>
      </c>
      <c r="N729" s="103">
        <v>25971</v>
      </c>
      <c r="O729" s="104"/>
      <c r="P729" s="105">
        <f t="shared" si="22"/>
        <v>3895.1294995549652</v>
      </c>
      <c r="Q729" s="105">
        <f t="shared" si="23"/>
        <v>8025.91445285601</v>
      </c>
      <c r="S729" s="135"/>
      <c r="U729" s="136"/>
    </row>
    <row r="730" spans="1:21" ht="15" x14ac:dyDescent="0.25">
      <c r="A730" s="97">
        <v>487</v>
      </c>
      <c r="B730" s="98">
        <v>487049018</v>
      </c>
      <c r="C730" s="99" t="s">
        <v>541</v>
      </c>
      <c r="D730" s="98">
        <v>49</v>
      </c>
      <c r="E730" s="99" t="s">
        <v>82</v>
      </c>
      <c r="F730" s="98">
        <v>18</v>
      </c>
      <c r="G730" s="99" t="s">
        <v>51</v>
      </c>
      <c r="H730" s="100">
        <v>1</v>
      </c>
      <c r="I730" s="101"/>
      <c r="J730" s="102">
        <v>13684</v>
      </c>
      <c r="K730" s="102">
        <v>6526</v>
      </c>
      <c r="L730" s="102">
        <v>0</v>
      </c>
      <c r="M730" s="102">
        <v>1188</v>
      </c>
      <c r="N730" s="103">
        <v>21398</v>
      </c>
      <c r="O730" s="104"/>
      <c r="P730" s="105">
        <f t="shared" si="22"/>
        <v>4504.76884075626</v>
      </c>
      <c r="Q730" s="105">
        <f t="shared" si="23"/>
        <v>13009.546556667745</v>
      </c>
      <c r="S730" s="135"/>
      <c r="U730" s="136"/>
    </row>
    <row r="731" spans="1:21" ht="15" x14ac:dyDescent="0.25">
      <c r="A731" s="97">
        <v>487</v>
      </c>
      <c r="B731" s="98">
        <v>487049031</v>
      </c>
      <c r="C731" s="99" t="s">
        <v>541</v>
      </c>
      <c r="D731" s="98">
        <v>49</v>
      </c>
      <c r="E731" s="99" t="s">
        <v>82</v>
      </c>
      <c r="F731" s="98">
        <v>31</v>
      </c>
      <c r="G731" s="99" t="s">
        <v>64</v>
      </c>
      <c r="H731" s="100">
        <v>1</v>
      </c>
      <c r="I731" s="101"/>
      <c r="J731" s="102">
        <v>16952</v>
      </c>
      <c r="K731" s="102">
        <v>7149</v>
      </c>
      <c r="L731" s="102">
        <v>0</v>
      </c>
      <c r="M731" s="102">
        <v>1188</v>
      </c>
      <c r="N731" s="103">
        <v>25289</v>
      </c>
      <c r="O731" s="104"/>
      <c r="P731" s="105">
        <f t="shared" si="22"/>
        <v>5409.2795336310846</v>
      </c>
      <c r="Q731" s="105">
        <f t="shared" si="23"/>
        <v>9064.6686684089073</v>
      </c>
      <c r="S731" s="135"/>
      <c r="U731" s="136"/>
    </row>
    <row r="732" spans="1:21" ht="15" x14ac:dyDescent="0.25">
      <c r="A732" s="97">
        <v>487</v>
      </c>
      <c r="B732" s="98">
        <v>487049035</v>
      </c>
      <c r="C732" s="99" t="s">
        <v>541</v>
      </c>
      <c r="D732" s="98">
        <v>49</v>
      </c>
      <c r="E732" s="99" t="s">
        <v>82</v>
      </c>
      <c r="F732" s="98">
        <v>35</v>
      </c>
      <c r="G732" s="99" t="s">
        <v>68</v>
      </c>
      <c r="H732" s="100">
        <v>6.72</v>
      </c>
      <c r="I732" s="101"/>
      <c r="J732" s="102">
        <v>18384</v>
      </c>
      <c r="K732" s="102">
        <v>7072</v>
      </c>
      <c r="L732" s="102">
        <v>0</v>
      </c>
      <c r="M732" s="102">
        <v>1188</v>
      </c>
      <c r="N732" s="103">
        <v>26644</v>
      </c>
      <c r="O732" s="104"/>
      <c r="P732" s="105">
        <f t="shared" si="22"/>
        <v>4247.7905306612556</v>
      </c>
      <c r="Q732" s="105">
        <f t="shared" si="23"/>
        <v>7716.1543662667027</v>
      </c>
      <c r="S732" s="135"/>
      <c r="U732" s="136"/>
    </row>
    <row r="733" spans="1:21" ht="15" x14ac:dyDescent="0.25">
      <c r="A733" s="97">
        <v>487</v>
      </c>
      <c r="B733" s="98">
        <v>487049044</v>
      </c>
      <c r="C733" s="99" t="s">
        <v>541</v>
      </c>
      <c r="D733" s="98">
        <v>49</v>
      </c>
      <c r="E733" s="99" t="s">
        <v>82</v>
      </c>
      <c r="F733" s="98">
        <v>44</v>
      </c>
      <c r="G733" s="99" t="s">
        <v>77</v>
      </c>
      <c r="H733" s="100">
        <v>4</v>
      </c>
      <c r="I733" s="101"/>
      <c r="J733" s="102">
        <v>18730</v>
      </c>
      <c r="K733" s="102">
        <v>0</v>
      </c>
      <c r="L733" s="102">
        <v>0</v>
      </c>
      <c r="M733" s="102">
        <v>1188</v>
      </c>
      <c r="N733" s="103">
        <v>19918</v>
      </c>
      <c r="O733" s="104"/>
      <c r="P733" s="105">
        <f t="shared" si="22"/>
        <v>0</v>
      </c>
      <c r="Q733" s="105">
        <f t="shared" si="23"/>
        <v>1233.7074927231697</v>
      </c>
      <c r="S733" s="135"/>
      <c r="U733" s="136"/>
    </row>
    <row r="734" spans="1:21" ht="15" x14ac:dyDescent="0.25">
      <c r="A734" s="97">
        <v>487</v>
      </c>
      <c r="B734" s="98">
        <v>487049048</v>
      </c>
      <c r="C734" s="99" t="s">
        <v>541</v>
      </c>
      <c r="D734" s="98">
        <v>49</v>
      </c>
      <c r="E734" s="99" t="s">
        <v>82</v>
      </c>
      <c r="F734" s="98">
        <v>48</v>
      </c>
      <c r="G734" s="99" t="s">
        <v>81</v>
      </c>
      <c r="H734" s="100">
        <v>1</v>
      </c>
      <c r="I734" s="101"/>
      <c r="J734" s="102">
        <v>13918</v>
      </c>
      <c r="K734" s="102">
        <v>10945</v>
      </c>
      <c r="L734" s="102">
        <v>0</v>
      </c>
      <c r="M734" s="102">
        <v>1188</v>
      </c>
      <c r="N734" s="103">
        <v>26051</v>
      </c>
      <c r="O734" s="104"/>
      <c r="P734" s="105">
        <f t="shared" si="22"/>
        <v>7594.8219117181252</v>
      </c>
      <c r="Q734" s="105">
        <f t="shared" si="23"/>
        <v>12450.912750294679</v>
      </c>
      <c r="S734" s="135"/>
      <c r="U734" s="136"/>
    </row>
    <row r="735" spans="1:21" ht="15" x14ac:dyDescent="0.25">
      <c r="A735" s="97">
        <v>487</v>
      </c>
      <c r="B735" s="98">
        <v>487049049</v>
      </c>
      <c r="C735" s="99" t="s">
        <v>541</v>
      </c>
      <c r="D735" s="98">
        <v>49</v>
      </c>
      <c r="E735" s="99" t="s">
        <v>82</v>
      </c>
      <c r="F735" s="98">
        <v>49</v>
      </c>
      <c r="G735" s="99" t="s">
        <v>82</v>
      </c>
      <c r="H735" s="100">
        <v>38.290000000000006</v>
      </c>
      <c r="I735" s="101"/>
      <c r="J735" s="102">
        <v>18272</v>
      </c>
      <c r="K735" s="102">
        <v>24725</v>
      </c>
      <c r="L735" s="102">
        <v>0</v>
      </c>
      <c r="M735" s="102">
        <v>1188</v>
      </c>
      <c r="N735" s="103">
        <v>44185</v>
      </c>
      <c r="O735" s="104"/>
      <c r="P735" s="105">
        <f t="shared" si="22"/>
        <v>21262.809351879376</v>
      </c>
      <c r="Q735" s="105">
        <f t="shared" si="23"/>
        <v>24725.309994547875</v>
      </c>
      <c r="S735" s="135"/>
      <c r="U735" s="136"/>
    </row>
    <row r="736" spans="1:21" ht="15" x14ac:dyDescent="0.25">
      <c r="A736" s="97">
        <v>487</v>
      </c>
      <c r="B736" s="98">
        <v>487049057</v>
      </c>
      <c r="C736" s="99" t="s">
        <v>541</v>
      </c>
      <c r="D736" s="98">
        <v>49</v>
      </c>
      <c r="E736" s="99" t="s">
        <v>82</v>
      </c>
      <c r="F736" s="98">
        <v>57</v>
      </c>
      <c r="G736" s="99" t="s">
        <v>90</v>
      </c>
      <c r="H736" s="100">
        <v>8.43</v>
      </c>
      <c r="I736" s="101"/>
      <c r="J736" s="102">
        <v>18003</v>
      </c>
      <c r="K736" s="102">
        <v>413</v>
      </c>
      <c r="L736" s="102">
        <v>0</v>
      </c>
      <c r="M736" s="102">
        <v>1188</v>
      </c>
      <c r="N736" s="103">
        <v>19604</v>
      </c>
      <c r="O736" s="104"/>
      <c r="P736" s="105">
        <f t="shared" si="22"/>
        <v>275.59497997454309</v>
      </c>
      <c r="Q736" s="105">
        <f t="shared" si="23"/>
        <v>948.51695712368382</v>
      </c>
      <c r="S736" s="135"/>
      <c r="U736" s="136"/>
    </row>
    <row r="737" spans="1:21" ht="15" x14ac:dyDescent="0.25">
      <c r="A737" s="97">
        <v>487</v>
      </c>
      <c r="B737" s="98">
        <v>487049079</v>
      </c>
      <c r="C737" s="99" t="s">
        <v>541</v>
      </c>
      <c r="D737" s="98">
        <v>49</v>
      </c>
      <c r="E737" s="99" t="s">
        <v>82</v>
      </c>
      <c r="F737" s="98">
        <v>79</v>
      </c>
      <c r="G737" s="99" t="s">
        <v>112</v>
      </c>
      <c r="H737" s="100">
        <v>1</v>
      </c>
      <c r="I737" s="101"/>
      <c r="J737" s="102">
        <v>14226</v>
      </c>
      <c r="K737" s="102">
        <v>241</v>
      </c>
      <c r="L737" s="102">
        <v>0</v>
      </c>
      <c r="M737" s="102">
        <v>1188</v>
      </c>
      <c r="N737" s="103">
        <v>15655</v>
      </c>
      <c r="O737" s="104"/>
      <c r="P737" s="105">
        <f t="shared" si="22"/>
        <v>0</v>
      </c>
      <c r="Q737" s="105">
        <f t="shared" si="23"/>
        <v>1441.2067980246175</v>
      </c>
      <c r="S737" s="135"/>
      <c r="U737" s="136"/>
    </row>
    <row r="738" spans="1:21" ht="15" x14ac:dyDescent="0.25">
      <c r="A738" s="97">
        <v>487</v>
      </c>
      <c r="B738" s="98">
        <v>487049093</v>
      </c>
      <c r="C738" s="99" t="s">
        <v>541</v>
      </c>
      <c r="D738" s="98">
        <v>49</v>
      </c>
      <c r="E738" s="99" t="s">
        <v>82</v>
      </c>
      <c r="F738" s="98">
        <v>93</v>
      </c>
      <c r="G738" s="99" t="s">
        <v>126</v>
      </c>
      <c r="H738" s="100">
        <v>46.499999999999993</v>
      </c>
      <c r="I738" s="101"/>
      <c r="J738" s="102">
        <v>18538</v>
      </c>
      <c r="K738" s="102">
        <v>182</v>
      </c>
      <c r="L738" s="102">
        <v>0</v>
      </c>
      <c r="M738" s="102">
        <v>1188</v>
      </c>
      <c r="N738" s="103">
        <v>19908</v>
      </c>
      <c r="O738" s="104"/>
      <c r="P738" s="105">
        <f t="shared" si="22"/>
        <v>0</v>
      </c>
      <c r="Q738" s="105">
        <f t="shared" si="23"/>
        <v>919.62882662840639</v>
      </c>
      <c r="S738" s="135"/>
      <c r="U738" s="136"/>
    </row>
    <row r="739" spans="1:21" ht="15" x14ac:dyDescent="0.25">
      <c r="A739" s="97">
        <v>487</v>
      </c>
      <c r="B739" s="98">
        <v>487049097</v>
      </c>
      <c r="C739" s="99" t="s">
        <v>541</v>
      </c>
      <c r="D739" s="98">
        <v>49</v>
      </c>
      <c r="E739" s="99" t="s">
        <v>82</v>
      </c>
      <c r="F739" s="98">
        <v>97</v>
      </c>
      <c r="G739" s="99" t="s">
        <v>130</v>
      </c>
      <c r="H739" s="100">
        <v>1</v>
      </c>
      <c r="I739" s="101"/>
      <c r="J739" s="102">
        <v>21253</v>
      </c>
      <c r="K739" s="102">
        <v>143</v>
      </c>
      <c r="L739" s="102">
        <v>0</v>
      </c>
      <c r="M739" s="102">
        <v>1188</v>
      </c>
      <c r="N739" s="103">
        <v>22584</v>
      </c>
      <c r="O739" s="104"/>
      <c r="P739" s="105">
        <f t="shared" si="22"/>
        <v>0</v>
      </c>
      <c r="Q739" s="105">
        <f t="shared" si="23"/>
        <v>250.42721101615462</v>
      </c>
      <c r="S739" s="135"/>
      <c r="U739" s="136"/>
    </row>
    <row r="740" spans="1:21" ht="15" x14ac:dyDescent="0.25">
      <c r="A740" s="97">
        <v>487</v>
      </c>
      <c r="B740" s="98">
        <v>487049100</v>
      </c>
      <c r="C740" s="99" t="s">
        <v>541</v>
      </c>
      <c r="D740" s="98">
        <v>49</v>
      </c>
      <c r="E740" s="99" t="s">
        <v>82</v>
      </c>
      <c r="F740" s="98">
        <v>100</v>
      </c>
      <c r="G740" s="99" t="s">
        <v>133</v>
      </c>
      <c r="H740" s="100">
        <v>0.18</v>
      </c>
      <c r="I740" s="101"/>
      <c r="J740" s="102">
        <v>17234</v>
      </c>
      <c r="K740" s="102">
        <v>4647</v>
      </c>
      <c r="L740" s="102">
        <v>0</v>
      </c>
      <c r="M740" s="102">
        <v>1188</v>
      </c>
      <c r="N740" s="103">
        <v>23069</v>
      </c>
      <c r="O740" s="104"/>
      <c r="P740" s="105">
        <f t="shared" si="22"/>
        <v>4350.8441041155675</v>
      </c>
      <c r="Q740" s="105">
        <f t="shared" si="23"/>
        <v>8856.7458937179144</v>
      </c>
      <c r="S740" s="135"/>
      <c r="U740" s="136"/>
    </row>
    <row r="741" spans="1:21" ht="15" x14ac:dyDescent="0.25">
      <c r="A741" s="97">
        <v>487</v>
      </c>
      <c r="B741" s="98">
        <v>487049149</v>
      </c>
      <c r="C741" s="99" t="s">
        <v>541</v>
      </c>
      <c r="D741" s="98">
        <v>49</v>
      </c>
      <c r="E741" s="99" t="s">
        <v>82</v>
      </c>
      <c r="F741" s="98">
        <v>149</v>
      </c>
      <c r="G741" s="99" t="s">
        <v>182</v>
      </c>
      <c r="H741" s="100">
        <v>2</v>
      </c>
      <c r="I741" s="101"/>
      <c r="J741" s="102">
        <v>20347</v>
      </c>
      <c r="K741" s="102">
        <v>146</v>
      </c>
      <c r="L741" s="102">
        <v>0</v>
      </c>
      <c r="M741" s="102">
        <v>1188</v>
      </c>
      <c r="N741" s="103">
        <v>21681</v>
      </c>
      <c r="O741" s="104"/>
      <c r="P741" s="105">
        <f t="shared" si="22"/>
        <v>0</v>
      </c>
      <c r="Q741" s="105">
        <f t="shared" si="23"/>
        <v>751.95799750683727</v>
      </c>
      <c r="S741" s="135"/>
      <c r="U741" s="136"/>
    </row>
    <row r="742" spans="1:21" ht="15" x14ac:dyDescent="0.25">
      <c r="A742" s="97">
        <v>487</v>
      </c>
      <c r="B742" s="98">
        <v>487049160</v>
      </c>
      <c r="C742" s="99" t="s">
        <v>541</v>
      </c>
      <c r="D742" s="98">
        <v>49</v>
      </c>
      <c r="E742" s="99" t="s">
        <v>82</v>
      </c>
      <c r="F742" s="98">
        <v>160</v>
      </c>
      <c r="G742" s="99" t="s">
        <v>193</v>
      </c>
      <c r="H742" s="100">
        <v>2</v>
      </c>
      <c r="I742" s="101"/>
      <c r="J742" s="102">
        <v>18662</v>
      </c>
      <c r="K742" s="102">
        <v>327</v>
      </c>
      <c r="L742" s="102">
        <v>0</v>
      </c>
      <c r="M742" s="102">
        <v>1188</v>
      </c>
      <c r="N742" s="103">
        <v>20177</v>
      </c>
      <c r="O742" s="104"/>
      <c r="P742" s="105">
        <f t="shared" si="22"/>
        <v>0</v>
      </c>
      <c r="Q742" s="105">
        <f t="shared" si="23"/>
        <v>752.50914046399339</v>
      </c>
      <c r="S742" s="135"/>
      <c r="U742" s="136"/>
    </row>
    <row r="743" spans="1:21" ht="15" x14ac:dyDescent="0.25">
      <c r="A743" s="97">
        <v>487</v>
      </c>
      <c r="B743" s="98">
        <v>487049163</v>
      </c>
      <c r="C743" s="99" t="s">
        <v>541</v>
      </c>
      <c r="D743" s="98">
        <v>49</v>
      </c>
      <c r="E743" s="99" t="s">
        <v>82</v>
      </c>
      <c r="F743" s="98">
        <v>163</v>
      </c>
      <c r="G743" s="99" t="s">
        <v>196</v>
      </c>
      <c r="H743" s="100">
        <v>17.29</v>
      </c>
      <c r="I743" s="101"/>
      <c r="J743" s="102">
        <v>17937</v>
      </c>
      <c r="K743" s="102">
        <v>84</v>
      </c>
      <c r="L743" s="102">
        <v>0</v>
      </c>
      <c r="M743" s="102">
        <v>1188</v>
      </c>
      <c r="N743" s="103">
        <v>19209</v>
      </c>
      <c r="O743" s="104"/>
      <c r="P743" s="105">
        <f t="shared" si="22"/>
        <v>0</v>
      </c>
      <c r="Q743" s="105">
        <f t="shared" si="23"/>
        <v>757.63321144729343</v>
      </c>
      <c r="S743" s="135"/>
      <c r="U743" s="136"/>
    </row>
    <row r="744" spans="1:21" ht="15" x14ac:dyDescent="0.25">
      <c r="A744" s="97">
        <v>487</v>
      </c>
      <c r="B744" s="98">
        <v>487049165</v>
      </c>
      <c r="C744" s="99" t="s">
        <v>541</v>
      </c>
      <c r="D744" s="98">
        <v>49</v>
      </c>
      <c r="E744" s="99" t="s">
        <v>82</v>
      </c>
      <c r="F744" s="98">
        <v>165</v>
      </c>
      <c r="G744" s="99" t="s">
        <v>198</v>
      </c>
      <c r="H744" s="100">
        <v>33.590000000000003</v>
      </c>
      <c r="I744" s="101"/>
      <c r="J744" s="102">
        <v>18352</v>
      </c>
      <c r="K744" s="102">
        <v>0</v>
      </c>
      <c r="L744" s="102">
        <v>0</v>
      </c>
      <c r="M744" s="102">
        <v>1188</v>
      </c>
      <c r="N744" s="103">
        <v>19540</v>
      </c>
      <c r="O744" s="104"/>
      <c r="P744" s="105">
        <f t="shared" si="22"/>
        <v>0</v>
      </c>
      <c r="Q744" s="105">
        <f t="shared" si="23"/>
        <v>1015.7994961310615</v>
      </c>
      <c r="S744" s="135"/>
      <c r="U744" s="136"/>
    </row>
    <row r="745" spans="1:21" ht="15" x14ac:dyDescent="0.25">
      <c r="A745" s="97">
        <v>487</v>
      </c>
      <c r="B745" s="98">
        <v>487049176</v>
      </c>
      <c r="C745" s="99" t="s">
        <v>541</v>
      </c>
      <c r="D745" s="98">
        <v>49</v>
      </c>
      <c r="E745" s="99" t="s">
        <v>82</v>
      </c>
      <c r="F745" s="98">
        <v>176</v>
      </c>
      <c r="G745" s="99" t="s">
        <v>209</v>
      </c>
      <c r="H745" s="100">
        <v>50.59</v>
      </c>
      <c r="I745" s="101"/>
      <c r="J745" s="102">
        <v>17235</v>
      </c>
      <c r="K745" s="102">
        <v>5565</v>
      </c>
      <c r="L745" s="102">
        <v>0</v>
      </c>
      <c r="M745" s="102">
        <v>1188</v>
      </c>
      <c r="N745" s="103">
        <v>23988</v>
      </c>
      <c r="O745" s="104"/>
      <c r="P745" s="105">
        <f t="shared" si="22"/>
        <v>3678.9264113442659</v>
      </c>
      <c r="Q745" s="105">
        <f t="shared" si="23"/>
        <v>8573.0057904363603</v>
      </c>
      <c r="S745" s="135"/>
      <c r="U745" s="136"/>
    </row>
    <row r="746" spans="1:21" ht="15" x14ac:dyDescent="0.25">
      <c r="A746" s="97">
        <v>487</v>
      </c>
      <c r="B746" s="98">
        <v>487049178</v>
      </c>
      <c r="C746" s="99" t="s">
        <v>541</v>
      </c>
      <c r="D746" s="98">
        <v>49</v>
      </c>
      <c r="E746" s="99" t="s">
        <v>82</v>
      </c>
      <c r="F746" s="98">
        <v>178</v>
      </c>
      <c r="G746" s="99" t="s">
        <v>211</v>
      </c>
      <c r="H746" s="100">
        <v>2</v>
      </c>
      <c r="I746" s="101"/>
      <c r="J746" s="102">
        <v>17274</v>
      </c>
      <c r="K746" s="102">
        <v>1677</v>
      </c>
      <c r="L746" s="102">
        <v>0</v>
      </c>
      <c r="M746" s="102">
        <v>1188</v>
      </c>
      <c r="N746" s="103">
        <v>20139</v>
      </c>
      <c r="O746" s="104"/>
      <c r="P746" s="105">
        <f t="shared" si="22"/>
        <v>901.42411201126015</v>
      </c>
      <c r="Q746" s="105">
        <f t="shared" si="23"/>
        <v>3713.4644965872831</v>
      </c>
      <c r="S746" s="135"/>
      <c r="U746" s="136"/>
    </row>
    <row r="747" spans="1:21" ht="15" x14ac:dyDescent="0.25">
      <c r="A747" s="97">
        <v>487</v>
      </c>
      <c r="B747" s="98">
        <v>487049181</v>
      </c>
      <c r="C747" s="99" t="s">
        <v>541</v>
      </c>
      <c r="D747" s="98">
        <v>49</v>
      </c>
      <c r="E747" s="99" t="s">
        <v>82</v>
      </c>
      <c r="F747" s="98">
        <v>181</v>
      </c>
      <c r="G747" s="99" t="s">
        <v>214</v>
      </c>
      <c r="H747" s="100">
        <v>2</v>
      </c>
      <c r="I747" s="101"/>
      <c r="J747" s="102">
        <v>12634</v>
      </c>
      <c r="K747" s="102">
        <v>84</v>
      </c>
      <c r="L747" s="102">
        <v>0</v>
      </c>
      <c r="M747" s="102">
        <v>1188</v>
      </c>
      <c r="N747" s="103">
        <v>13906</v>
      </c>
      <c r="O747" s="104"/>
      <c r="P747" s="105">
        <f t="shared" si="22"/>
        <v>0</v>
      </c>
      <c r="Q747" s="105">
        <f t="shared" si="23"/>
        <v>852.09957380924425</v>
      </c>
      <c r="S747" s="135"/>
      <c r="U747" s="136"/>
    </row>
    <row r="748" spans="1:21" ht="15" x14ac:dyDescent="0.25">
      <c r="A748" s="97">
        <v>487</v>
      </c>
      <c r="B748" s="98">
        <v>487049182</v>
      </c>
      <c r="C748" s="99" t="s">
        <v>541</v>
      </c>
      <c r="D748" s="98">
        <v>49</v>
      </c>
      <c r="E748" s="99" t="s">
        <v>82</v>
      </c>
      <c r="F748" s="98">
        <v>182</v>
      </c>
      <c r="G748" s="99" t="s">
        <v>215</v>
      </c>
      <c r="H748" s="100">
        <v>3</v>
      </c>
      <c r="I748" s="101"/>
      <c r="J748" s="102">
        <v>11585</v>
      </c>
      <c r="K748" s="102">
        <v>2125</v>
      </c>
      <c r="L748" s="102">
        <v>0</v>
      </c>
      <c r="M748" s="102">
        <v>1188</v>
      </c>
      <c r="N748" s="103">
        <v>14898</v>
      </c>
      <c r="O748" s="104"/>
      <c r="P748" s="105">
        <f t="shared" si="22"/>
        <v>1030.5874457589671</v>
      </c>
      <c r="Q748" s="105">
        <f t="shared" si="23"/>
        <v>3550.942011382529</v>
      </c>
      <c r="S748" s="135"/>
      <c r="U748" s="136"/>
    </row>
    <row r="749" spans="1:21" ht="15" x14ac:dyDescent="0.25">
      <c r="A749" s="97">
        <v>487</v>
      </c>
      <c r="B749" s="98">
        <v>487049199</v>
      </c>
      <c r="C749" s="99" t="s">
        <v>541</v>
      </c>
      <c r="D749" s="98">
        <v>49</v>
      </c>
      <c r="E749" s="99" t="s">
        <v>82</v>
      </c>
      <c r="F749" s="98">
        <v>199</v>
      </c>
      <c r="G749" s="99" t="s">
        <v>232</v>
      </c>
      <c r="H749" s="100">
        <v>1</v>
      </c>
      <c r="I749" s="101"/>
      <c r="J749" s="102">
        <v>16342</v>
      </c>
      <c r="K749" s="102">
        <v>13000</v>
      </c>
      <c r="L749" s="102">
        <v>0</v>
      </c>
      <c r="M749" s="102">
        <v>1188</v>
      </c>
      <c r="N749" s="103">
        <v>30530</v>
      </c>
      <c r="O749" s="104"/>
      <c r="P749" s="105">
        <f t="shared" si="22"/>
        <v>6513.1985963445914</v>
      </c>
      <c r="Q749" s="105">
        <f t="shared" si="23"/>
        <v>13000.134060351542</v>
      </c>
      <c r="S749" s="135"/>
      <c r="U749" s="136"/>
    </row>
    <row r="750" spans="1:21" ht="15" x14ac:dyDescent="0.25">
      <c r="A750" s="97">
        <v>487</v>
      </c>
      <c r="B750" s="98">
        <v>487049229</v>
      </c>
      <c r="C750" s="99" t="s">
        <v>541</v>
      </c>
      <c r="D750" s="98">
        <v>49</v>
      </c>
      <c r="E750" s="99" t="s">
        <v>82</v>
      </c>
      <c r="F750" s="98">
        <v>229</v>
      </c>
      <c r="G750" s="99" t="s">
        <v>262</v>
      </c>
      <c r="H750" s="100">
        <v>0.2</v>
      </c>
      <c r="I750" s="101"/>
      <c r="J750" s="102">
        <v>14396</v>
      </c>
      <c r="K750" s="102">
        <v>1443</v>
      </c>
      <c r="L750" s="102">
        <v>0</v>
      </c>
      <c r="M750" s="102">
        <v>1188</v>
      </c>
      <c r="N750" s="103">
        <v>17027</v>
      </c>
      <c r="O750" s="104"/>
      <c r="P750" s="105">
        <f t="shared" si="22"/>
        <v>964.35898771716347</v>
      </c>
      <c r="Q750" s="105">
        <f t="shared" si="23"/>
        <v>2757.0195383255414</v>
      </c>
      <c r="S750" s="135"/>
      <c r="U750" s="136"/>
    </row>
    <row r="751" spans="1:21" ht="15" x14ac:dyDescent="0.25">
      <c r="A751" s="97">
        <v>487</v>
      </c>
      <c r="B751" s="98">
        <v>487049244</v>
      </c>
      <c r="C751" s="99" t="s">
        <v>541</v>
      </c>
      <c r="D751" s="98">
        <v>49</v>
      </c>
      <c r="E751" s="99" t="s">
        <v>82</v>
      </c>
      <c r="F751" s="98">
        <v>244</v>
      </c>
      <c r="G751" s="99" t="s">
        <v>277</v>
      </c>
      <c r="H751" s="100">
        <v>4</v>
      </c>
      <c r="I751" s="101"/>
      <c r="J751" s="102">
        <v>15575</v>
      </c>
      <c r="K751" s="102">
        <v>3765</v>
      </c>
      <c r="L751" s="102">
        <v>0</v>
      </c>
      <c r="M751" s="102">
        <v>1188</v>
      </c>
      <c r="N751" s="103">
        <v>20528</v>
      </c>
      <c r="O751" s="104"/>
      <c r="P751" s="105">
        <f t="shared" si="22"/>
        <v>3765.0270039529387</v>
      </c>
      <c r="Q751" s="105">
        <f t="shared" si="23"/>
        <v>6310.8249902880998</v>
      </c>
      <c r="S751" s="135"/>
      <c r="U751" s="136"/>
    </row>
    <row r="752" spans="1:21" ht="15" x14ac:dyDescent="0.25">
      <c r="A752" s="97">
        <v>487</v>
      </c>
      <c r="B752" s="98">
        <v>487049248</v>
      </c>
      <c r="C752" s="99" t="s">
        <v>541</v>
      </c>
      <c r="D752" s="98">
        <v>49</v>
      </c>
      <c r="E752" s="99" t="s">
        <v>82</v>
      </c>
      <c r="F752" s="98">
        <v>248</v>
      </c>
      <c r="G752" s="99" t="s">
        <v>281</v>
      </c>
      <c r="H752" s="100">
        <v>13.190000000000001</v>
      </c>
      <c r="I752" s="101"/>
      <c r="J752" s="102">
        <v>16076</v>
      </c>
      <c r="K752" s="102">
        <v>785</v>
      </c>
      <c r="L752" s="102">
        <v>0</v>
      </c>
      <c r="M752" s="102">
        <v>1188</v>
      </c>
      <c r="N752" s="103">
        <v>18049</v>
      </c>
      <c r="O752" s="104"/>
      <c r="P752" s="105">
        <f t="shared" si="22"/>
        <v>518.6666172817495</v>
      </c>
      <c r="Q752" s="105">
        <f t="shared" si="23"/>
        <v>1744.0242122993914</v>
      </c>
      <c r="S752" s="135"/>
      <c r="U752" s="136"/>
    </row>
    <row r="753" spans="1:21" ht="15" x14ac:dyDescent="0.25">
      <c r="A753" s="97">
        <v>487</v>
      </c>
      <c r="B753" s="98">
        <v>487049262</v>
      </c>
      <c r="C753" s="99" t="s">
        <v>541</v>
      </c>
      <c r="D753" s="98">
        <v>49</v>
      </c>
      <c r="E753" s="99" t="s">
        <v>82</v>
      </c>
      <c r="F753" s="98">
        <v>262</v>
      </c>
      <c r="G753" s="99" t="s">
        <v>295</v>
      </c>
      <c r="H753" s="100">
        <v>5</v>
      </c>
      <c r="I753" s="101"/>
      <c r="J753" s="102">
        <v>18963</v>
      </c>
      <c r="K753" s="102">
        <v>1232</v>
      </c>
      <c r="L753" s="102">
        <v>0</v>
      </c>
      <c r="M753" s="102">
        <v>1188</v>
      </c>
      <c r="N753" s="103">
        <v>21383</v>
      </c>
      <c r="O753" s="104"/>
      <c r="P753" s="105">
        <f t="shared" si="22"/>
        <v>1231.9645748097646</v>
      </c>
      <c r="Q753" s="105">
        <f t="shared" si="23"/>
        <v>8886.4913266792064</v>
      </c>
      <c r="S753" s="135"/>
      <c r="U753" s="136"/>
    </row>
    <row r="754" spans="1:21" ht="15" x14ac:dyDescent="0.25">
      <c r="A754" s="97">
        <v>487</v>
      </c>
      <c r="B754" s="98">
        <v>487049274</v>
      </c>
      <c r="C754" s="99" t="s">
        <v>541</v>
      </c>
      <c r="D754" s="98">
        <v>49</v>
      </c>
      <c r="E754" s="99" t="s">
        <v>82</v>
      </c>
      <c r="F754" s="98">
        <v>274</v>
      </c>
      <c r="G754" s="99" t="s">
        <v>307</v>
      </c>
      <c r="H754" s="100">
        <v>109.12</v>
      </c>
      <c r="I754" s="101"/>
      <c r="J754" s="102">
        <v>18720</v>
      </c>
      <c r="K754" s="102">
        <v>8630</v>
      </c>
      <c r="L754" s="102">
        <v>0</v>
      </c>
      <c r="M754" s="102">
        <v>1188</v>
      </c>
      <c r="N754" s="103">
        <v>28538</v>
      </c>
      <c r="O754" s="104"/>
      <c r="P754" s="105">
        <f t="shared" si="22"/>
        <v>5284.2657378940676</v>
      </c>
      <c r="Q754" s="105">
        <f t="shared" si="23"/>
        <v>9050.0878357647816</v>
      </c>
      <c r="S754" s="135"/>
      <c r="U754" s="136"/>
    </row>
    <row r="755" spans="1:21" ht="15" x14ac:dyDescent="0.25">
      <c r="A755" s="97">
        <v>487</v>
      </c>
      <c r="B755" s="98">
        <v>487049284</v>
      </c>
      <c r="C755" s="99" t="s">
        <v>541</v>
      </c>
      <c r="D755" s="98">
        <v>49</v>
      </c>
      <c r="E755" s="99" t="s">
        <v>82</v>
      </c>
      <c r="F755" s="98">
        <v>284</v>
      </c>
      <c r="G755" s="99" t="s">
        <v>317</v>
      </c>
      <c r="H755" s="100">
        <v>1</v>
      </c>
      <c r="I755" s="101"/>
      <c r="J755" s="102">
        <v>13514</v>
      </c>
      <c r="K755" s="102">
        <v>6149</v>
      </c>
      <c r="L755" s="102">
        <v>0</v>
      </c>
      <c r="M755" s="102">
        <v>1188</v>
      </c>
      <c r="N755" s="103">
        <v>20851</v>
      </c>
      <c r="O755" s="104"/>
      <c r="P755" s="105">
        <f t="shared" si="22"/>
        <v>3875.9636735250679</v>
      </c>
      <c r="Q755" s="105">
        <f t="shared" si="23"/>
        <v>6158.5862650694762</v>
      </c>
      <c r="S755" s="135"/>
      <c r="U755" s="136"/>
    </row>
    <row r="756" spans="1:21" ht="15" x14ac:dyDescent="0.25">
      <c r="A756" s="97">
        <v>487</v>
      </c>
      <c r="B756" s="98">
        <v>487049285</v>
      </c>
      <c r="C756" s="99" t="s">
        <v>541</v>
      </c>
      <c r="D756" s="98">
        <v>49</v>
      </c>
      <c r="E756" s="99" t="s">
        <v>82</v>
      </c>
      <c r="F756" s="98">
        <v>285</v>
      </c>
      <c r="G756" s="99" t="s">
        <v>318</v>
      </c>
      <c r="H756" s="100">
        <v>2</v>
      </c>
      <c r="I756" s="101"/>
      <c r="J756" s="102">
        <v>13684</v>
      </c>
      <c r="K756" s="102">
        <v>2721</v>
      </c>
      <c r="L756" s="102">
        <v>0</v>
      </c>
      <c r="M756" s="102">
        <v>1188</v>
      </c>
      <c r="N756" s="103">
        <v>17593</v>
      </c>
      <c r="O756" s="104"/>
      <c r="P756" s="105">
        <f t="shared" si="22"/>
        <v>2282.4977078446427</v>
      </c>
      <c r="Q756" s="105">
        <f t="shared" si="23"/>
        <v>4191.0402909508884</v>
      </c>
      <c r="S756" s="135"/>
      <c r="U756" s="136"/>
    </row>
    <row r="757" spans="1:21" ht="15" x14ac:dyDescent="0.25">
      <c r="A757" s="97">
        <v>487</v>
      </c>
      <c r="B757" s="98">
        <v>487049293</v>
      </c>
      <c r="C757" s="99" t="s">
        <v>541</v>
      </c>
      <c r="D757" s="98">
        <v>49</v>
      </c>
      <c r="E757" s="99" t="s">
        <v>82</v>
      </c>
      <c r="F757" s="98">
        <v>293</v>
      </c>
      <c r="G757" s="99" t="s">
        <v>326</v>
      </c>
      <c r="H757" s="100">
        <v>1</v>
      </c>
      <c r="I757" s="101"/>
      <c r="J757" s="102">
        <v>21561</v>
      </c>
      <c r="K757" s="102">
        <v>339</v>
      </c>
      <c r="L757" s="102">
        <v>0</v>
      </c>
      <c r="M757" s="102">
        <v>1188</v>
      </c>
      <c r="N757" s="103">
        <v>23088</v>
      </c>
      <c r="O757" s="104"/>
      <c r="P757" s="105">
        <f t="shared" si="22"/>
        <v>0</v>
      </c>
      <c r="Q757" s="105">
        <f t="shared" si="23"/>
        <v>1851.5618969551397</v>
      </c>
      <c r="S757" s="135"/>
      <c r="U757" s="136"/>
    </row>
    <row r="758" spans="1:21" ht="15" x14ac:dyDescent="0.25">
      <c r="A758" s="97">
        <v>487</v>
      </c>
      <c r="B758" s="98">
        <v>487049295</v>
      </c>
      <c r="C758" s="99" t="s">
        <v>541</v>
      </c>
      <c r="D758" s="98">
        <v>49</v>
      </c>
      <c r="E758" s="99" t="s">
        <v>82</v>
      </c>
      <c r="F758" s="98">
        <v>295</v>
      </c>
      <c r="G758" s="99" t="s">
        <v>328</v>
      </c>
      <c r="H758" s="100">
        <v>1</v>
      </c>
      <c r="I758" s="101"/>
      <c r="J758" s="102">
        <v>16952</v>
      </c>
      <c r="K758" s="102">
        <v>8366</v>
      </c>
      <c r="L758" s="102">
        <v>0</v>
      </c>
      <c r="M758" s="102">
        <v>1188</v>
      </c>
      <c r="N758" s="103">
        <v>26506</v>
      </c>
      <c r="O758" s="104"/>
      <c r="P758" s="105">
        <f t="shared" si="22"/>
        <v>4429.8298498311487</v>
      </c>
      <c r="Q758" s="105">
        <f t="shared" si="23"/>
        <v>10467.519634820452</v>
      </c>
      <c r="S758" s="135"/>
      <c r="U758" s="136"/>
    </row>
    <row r="759" spans="1:21" ht="15" x14ac:dyDescent="0.25">
      <c r="A759" s="97">
        <v>487</v>
      </c>
      <c r="B759" s="98">
        <v>487049308</v>
      </c>
      <c r="C759" s="99" t="s">
        <v>541</v>
      </c>
      <c r="D759" s="98">
        <v>49</v>
      </c>
      <c r="E759" s="99" t="s">
        <v>82</v>
      </c>
      <c r="F759" s="98">
        <v>308</v>
      </c>
      <c r="G759" s="99" t="s">
        <v>341</v>
      </c>
      <c r="H759" s="100">
        <v>2</v>
      </c>
      <c r="I759" s="101"/>
      <c r="J759" s="102">
        <v>13684</v>
      </c>
      <c r="K759" s="102">
        <v>5300</v>
      </c>
      <c r="L759" s="102">
        <v>0</v>
      </c>
      <c r="M759" s="102">
        <v>1188</v>
      </c>
      <c r="N759" s="103">
        <v>20172</v>
      </c>
      <c r="O759" s="104"/>
      <c r="P759" s="105">
        <f t="shared" si="22"/>
        <v>3669.1771546415839</v>
      </c>
      <c r="Q759" s="105">
        <f t="shared" si="23"/>
        <v>8087.062757529744</v>
      </c>
      <c r="S759" s="135"/>
      <c r="U759" s="136"/>
    </row>
    <row r="760" spans="1:21" ht="15" x14ac:dyDescent="0.25">
      <c r="A760" s="97">
        <v>487</v>
      </c>
      <c r="B760" s="98">
        <v>487049347</v>
      </c>
      <c r="C760" s="99" t="s">
        <v>541</v>
      </c>
      <c r="D760" s="98">
        <v>49</v>
      </c>
      <c r="E760" s="99" t="s">
        <v>82</v>
      </c>
      <c r="F760" s="98">
        <v>347</v>
      </c>
      <c r="G760" s="99" t="s">
        <v>380</v>
      </c>
      <c r="H760" s="100">
        <v>10</v>
      </c>
      <c r="I760" s="101"/>
      <c r="J760" s="102">
        <v>16962</v>
      </c>
      <c r="K760" s="102">
        <v>7935</v>
      </c>
      <c r="L760" s="102">
        <v>0</v>
      </c>
      <c r="M760" s="102">
        <v>1188</v>
      </c>
      <c r="N760" s="103">
        <v>26085</v>
      </c>
      <c r="O760" s="104"/>
      <c r="P760" s="105">
        <f t="shared" si="22"/>
        <v>5385.6953456354058</v>
      </c>
      <c r="Q760" s="105">
        <f t="shared" si="23"/>
        <v>8755.0599932723308</v>
      </c>
      <c r="S760" s="135"/>
      <c r="U760" s="136"/>
    </row>
    <row r="761" spans="1:21" ht="15" x14ac:dyDescent="0.25">
      <c r="A761" s="97">
        <v>487</v>
      </c>
      <c r="B761" s="98">
        <v>487274010</v>
      </c>
      <c r="C761" s="99" t="s">
        <v>541</v>
      </c>
      <c r="D761" s="98">
        <v>274</v>
      </c>
      <c r="E761" s="99" t="s">
        <v>307</v>
      </c>
      <c r="F761" s="98">
        <v>10</v>
      </c>
      <c r="G761" s="99" t="s">
        <v>43</v>
      </c>
      <c r="H761" s="100">
        <v>1.96</v>
      </c>
      <c r="I761" s="101"/>
      <c r="J761" s="102">
        <v>15545</v>
      </c>
      <c r="K761" s="102">
        <v>7445</v>
      </c>
      <c r="L761" s="102">
        <v>0</v>
      </c>
      <c r="M761" s="102">
        <v>1188</v>
      </c>
      <c r="N761" s="103">
        <v>24178</v>
      </c>
      <c r="O761" s="104"/>
      <c r="P761" s="105">
        <f t="shared" si="22"/>
        <v>3613.4026419157308</v>
      </c>
      <c r="Q761" s="105">
        <f t="shared" si="23"/>
        <v>7445.416254081676</v>
      </c>
      <c r="S761" s="135"/>
      <c r="U761" s="136"/>
    </row>
    <row r="762" spans="1:21" ht="15" x14ac:dyDescent="0.25">
      <c r="A762" s="97">
        <v>487</v>
      </c>
      <c r="B762" s="98">
        <v>487274016</v>
      </c>
      <c r="C762" s="99" t="s">
        <v>541</v>
      </c>
      <c r="D762" s="98">
        <v>274</v>
      </c>
      <c r="E762" s="99" t="s">
        <v>307</v>
      </c>
      <c r="F762" s="98">
        <v>16</v>
      </c>
      <c r="G762" s="99" t="s">
        <v>49</v>
      </c>
      <c r="H762" s="100">
        <v>1</v>
      </c>
      <c r="I762" s="101"/>
      <c r="J762" s="102">
        <v>16158</v>
      </c>
      <c r="K762" s="102">
        <v>370</v>
      </c>
      <c r="L762" s="102">
        <v>0</v>
      </c>
      <c r="M762" s="102">
        <v>1188</v>
      </c>
      <c r="N762" s="103">
        <v>17716</v>
      </c>
      <c r="O762" s="104"/>
      <c r="P762" s="105">
        <f t="shared" si="22"/>
        <v>26.983929087216893</v>
      </c>
      <c r="Q762" s="105">
        <f t="shared" si="23"/>
        <v>913.45240853535506</v>
      </c>
      <c r="S762" s="135"/>
      <c r="U762" s="136"/>
    </row>
    <row r="763" spans="1:21" ht="15" x14ac:dyDescent="0.25">
      <c r="A763" s="97">
        <v>487</v>
      </c>
      <c r="B763" s="98">
        <v>487274031</v>
      </c>
      <c r="C763" s="99" t="s">
        <v>541</v>
      </c>
      <c r="D763" s="98">
        <v>274</v>
      </c>
      <c r="E763" s="99" t="s">
        <v>307</v>
      </c>
      <c r="F763" s="98">
        <v>31</v>
      </c>
      <c r="G763" s="99" t="s">
        <v>64</v>
      </c>
      <c r="H763" s="100">
        <v>8</v>
      </c>
      <c r="I763" s="101"/>
      <c r="J763" s="102">
        <v>13115</v>
      </c>
      <c r="K763" s="102">
        <v>5531</v>
      </c>
      <c r="L763" s="102">
        <v>0</v>
      </c>
      <c r="M763" s="102">
        <v>1188</v>
      </c>
      <c r="N763" s="103">
        <v>19834</v>
      </c>
      <c r="O763" s="104"/>
      <c r="P763" s="105">
        <f t="shared" si="22"/>
        <v>4184.9162979926659</v>
      </c>
      <c r="Q763" s="105">
        <f t="shared" si="23"/>
        <v>7012.9264739371647</v>
      </c>
      <c r="S763" s="135"/>
      <c r="U763" s="136"/>
    </row>
    <row r="764" spans="1:21" ht="15" x14ac:dyDescent="0.25">
      <c r="A764" s="97">
        <v>487</v>
      </c>
      <c r="B764" s="98">
        <v>487274035</v>
      </c>
      <c r="C764" s="99" t="s">
        <v>541</v>
      </c>
      <c r="D764" s="98">
        <v>274</v>
      </c>
      <c r="E764" s="99" t="s">
        <v>307</v>
      </c>
      <c r="F764" s="98">
        <v>35</v>
      </c>
      <c r="G764" s="99" t="s">
        <v>68</v>
      </c>
      <c r="H764" s="100">
        <v>7.9</v>
      </c>
      <c r="I764" s="101"/>
      <c r="J764" s="102">
        <v>18809</v>
      </c>
      <c r="K764" s="102">
        <v>7235</v>
      </c>
      <c r="L764" s="102">
        <v>0</v>
      </c>
      <c r="M764" s="102">
        <v>1188</v>
      </c>
      <c r="N764" s="103">
        <v>27232</v>
      </c>
      <c r="O764" s="104"/>
      <c r="P764" s="105">
        <f t="shared" si="22"/>
        <v>4345.990648999541</v>
      </c>
      <c r="Q764" s="105">
        <f t="shared" si="23"/>
        <v>7894.5358722318524</v>
      </c>
      <c r="S764" s="135"/>
      <c r="U764" s="136"/>
    </row>
    <row r="765" spans="1:21" ht="15" x14ac:dyDescent="0.25">
      <c r="A765" s="97">
        <v>487</v>
      </c>
      <c r="B765" s="98">
        <v>487274044</v>
      </c>
      <c r="C765" s="99" t="s">
        <v>541</v>
      </c>
      <c r="D765" s="98">
        <v>274</v>
      </c>
      <c r="E765" s="99" t="s">
        <v>307</v>
      </c>
      <c r="F765" s="98">
        <v>44</v>
      </c>
      <c r="G765" s="99" t="s">
        <v>77</v>
      </c>
      <c r="H765" s="100">
        <v>1</v>
      </c>
      <c r="I765" s="101"/>
      <c r="J765" s="102">
        <v>14456</v>
      </c>
      <c r="K765" s="102">
        <v>0</v>
      </c>
      <c r="L765" s="102">
        <v>0</v>
      </c>
      <c r="M765" s="102">
        <v>1188</v>
      </c>
      <c r="N765" s="103">
        <v>15644</v>
      </c>
      <c r="O765" s="104"/>
      <c r="P765" s="105">
        <f t="shared" si="22"/>
        <v>0</v>
      </c>
      <c r="Q765" s="105">
        <f t="shared" si="23"/>
        <v>952.18769433027956</v>
      </c>
      <c r="S765" s="135"/>
      <c r="U765" s="136"/>
    </row>
    <row r="766" spans="1:21" ht="15" x14ac:dyDescent="0.25">
      <c r="A766" s="97">
        <v>487</v>
      </c>
      <c r="B766" s="98">
        <v>487274048</v>
      </c>
      <c r="C766" s="99" t="s">
        <v>541</v>
      </c>
      <c r="D766" s="98">
        <v>274</v>
      </c>
      <c r="E766" s="99" t="s">
        <v>307</v>
      </c>
      <c r="F766" s="98">
        <v>48</v>
      </c>
      <c r="G766" s="99" t="s">
        <v>81</v>
      </c>
      <c r="H766" s="100">
        <v>5</v>
      </c>
      <c r="I766" s="101"/>
      <c r="J766" s="102">
        <v>10755</v>
      </c>
      <c r="K766" s="102">
        <v>8458</v>
      </c>
      <c r="L766" s="102">
        <v>0</v>
      </c>
      <c r="M766" s="102">
        <v>1188</v>
      </c>
      <c r="N766" s="103">
        <v>20401</v>
      </c>
      <c r="O766" s="104"/>
      <c r="P766" s="105">
        <f t="shared" si="22"/>
        <v>5868.8252378594916</v>
      </c>
      <c r="Q766" s="105">
        <f t="shared" si="23"/>
        <v>9621.3225053469796</v>
      </c>
      <c r="S766" s="135"/>
      <c r="U766" s="136"/>
    </row>
    <row r="767" spans="1:21" ht="15" x14ac:dyDescent="0.25">
      <c r="A767" s="97">
        <v>487</v>
      </c>
      <c r="B767" s="98">
        <v>487274049</v>
      </c>
      <c r="C767" s="99" t="s">
        <v>541</v>
      </c>
      <c r="D767" s="98">
        <v>274</v>
      </c>
      <c r="E767" s="99" t="s">
        <v>307</v>
      </c>
      <c r="F767" s="98">
        <v>49</v>
      </c>
      <c r="G767" s="99" t="s">
        <v>82</v>
      </c>
      <c r="H767" s="100">
        <v>40.22</v>
      </c>
      <c r="I767" s="101"/>
      <c r="J767" s="102">
        <v>17437</v>
      </c>
      <c r="K767" s="102">
        <v>23595</v>
      </c>
      <c r="L767" s="102">
        <v>0</v>
      </c>
      <c r="M767" s="102">
        <v>1188</v>
      </c>
      <c r="N767" s="103">
        <v>42220</v>
      </c>
      <c r="O767" s="104"/>
      <c r="P767" s="105">
        <f t="shared" si="22"/>
        <v>20291.134340451004</v>
      </c>
      <c r="Q767" s="105">
        <f t="shared" si="23"/>
        <v>23595.404464477419</v>
      </c>
      <c r="S767" s="135"/>
      <c r="U767" s="136"/>
    </row>
    <row r="768" spans="1:21" ht="15" x14ac:dyDescent="0.25">
      <c r="A768" s="97">
        <v>487</v>
      </c>
      <c r="B768" s="98">
        <v>487274057</v>
      </c>
      <c r="C768" s="99" t="s">
        <v>541</v>
      </c>
      <c r="D768" s="98">
        <v>274</v>
      </c>
      <c r="E768" s="99" t="s">
        <v>307</v>
      </c>
      <c r="F768" s="98">
        <v>57</v>
      </c>
      <c r="G768" s="99" t="s">
        <v>90</v>
      </c>
      <c r="H768" s="100">
        <v>18.889999999999997</v>
      </c>
      <c r="I768" s="101"/>
      <c r="J768" s="102">
        <v>19487</v>
      </c>
      <c r="K768" s="102">
        <v>447</v>
      </c>
      <c r="L768" s="102">
        <v>0</v>
      </c>
      <c r="M768" s="102">
        <v>1188</v>
      </c>
      <c r="N768" s="103">
        <v>21122</v>
      </c>
      <c r="O768" s="104"/>
      <c r="P768" s="105">
        <f t="shared" si="22"/>
        <v>298.31246874209683</v>
      </c>
      <c r="Q768" s="105">
        <f t="shared" si="23"/>
        <v>1026.7038795461413</v>
      </c>
      <c r="S768" s="135"/>
      <c r="U768" s="136"/>
    </row>
    <row r="769" spans="1:21" ht="15" x14ac:dyDescent="0.25">
      <c r="A769" s="97">
        <v>487</v>
      </c>
      <c r="B769" s="98">
        <v>487274093</v>
      </c>
      <c r="C769" s="99" t="s">
        <v>541</v>
      </c>
      <c r="D769" s="98">
        <v>274</v>
      </c>
      <c r="E769" s="99" t="s">
        <v>307</v>
      </c>
      <c r="F769" s="98">
        <v>93</v>
      </c>
      <c r="G769" s="99" t="s">
        <v>126</v>
      </c>
      <c r="H769" s="100">
        <v>50.760000000000005</v>
      </c>
      <c r="I769" s="101"/>
      <c r="J769" s="102">
        <v>18486</v>
      </c>
      <c r="K769" s="102">
        <v>182</v>
      </c>
      <c r="L769" s="102">
        <v>0</v>
      </c>
      <c r="M769" s="102">
        <v>1188</v>
      </c>
      <c r="N769" s="103">
        <v>19856</v>
      </c>
      <c r="O769" s="104"/>
      <c r="P769" s="105">
        <f t="shared" si="22"/>
        <v>0</v>
      </c>
      <c r="Q769" s="105">
        <f t="shared" si="23"/>
        <v>917.04922262664331</v>
      </c>
      <c r="S769" s="135"/>
      <c r="U769" s="136"/>
    </row>
    <row r="770" spans="1:21" ht="15" x14ac:dyDescent="0.25">
      <c r="A770" s="97">
        <v>487</v>
      </c>
      <c r="B770" s="98">
        <v>487274097</v>
      </c>
      <c r="C770" s="99" t="s">
        <v>541</v>
      </c>
      <c r="D770" s="98">
        <v>274</v>
      </c>
      <c r="E770" s="99" t="s">
        <v>307</v>
      </c>
      <c r="F770" s="98">
        <v>97</v>
      </c>
      <c r="G770" s="99" t="s">
        <v>130</v>
      </c>
      <c r="H770" s="100">
        <v>4</v>
      </c>
      <c r="I770" s="101"/>
      <c r="J770" s="102">
        <v>14823</v>
      </c>
      <c r="K770" s="102">
        <v>100</v>
      </c>
      <c r="L770" s="102">
        <v>0</v>
      </c>
      <c r="M770" s="102">
        <v>1188</v>
      </c>
      <c r="N770" s="103">
        <v>16111</v>
      </c>
      <c r="O770" s="104"/>
      <c r="P770" s="105">
        <f t="shared" si="22"/>
        <v>0</v>
      </c>
      <c r="Q770" s="105">
        <f t="shared" si="23"/>
        <v>174.66157948959881</v>
      </c>
      <c r="S770" s="135"/>
      <c r="U770" s="136"/>
    </row>
    <row r="771" spans="1:21" ht="15" x14ac:dyDescent="0.25">
      <c r="A771" s="97">
        <v>487</v>
      </c>
      <c r="B771" s="98">
        <v>487274100</v>
      </c>
      <c r="C771" s="99" t="s">
        <v>541</v>
      </c>
      <c r="D771" s="98">
        <v>274</v>
      </c>
      <c r="E771" s="99" t="s">
        <v>307</v>
      </c>
      <c r="F771" s="98">
        <v>100</v>
      </c>
      <c r="G771" s="99" t="s">
        <v>133</v>
      </c>
      <c r="H771" s="100">
        <v>1</v>
      </c>
      <c r="I771" s="101"/>
      <c r="J771" s="102">
        <v>14456</v>
      </c>
      <c r="K771" s="102">
        <v>3898</v>
      </c>
      <c r="L771" s="102">
        <v>0</v>
      </c>
      <c r="M771" s="102">
        <v>1188</v>
      </c>
      <c r="N771" s="103">
        <v>19542</v>
      </c>
      <c r="O771" s="104"/>
      <c r="P771" s="105">
        <f t="shared" si="22"/>
        <v>3649.5185313389011</v>
      </c>
      <c r="Q771" s="105">
        <f t="shared" si="23"/>
        <v>7429.1005361254611</v>
      </c>
      <c r="S771" s="135"/>
      <c r="U771" s="136"/>
    </row>
    <row r="772" spans="1:21" ht="15" x14ac:dyDescent="0.25">
      <c r="A772" s="97">
        <v>487</v>
      </c>
      <c r="B772" s="98">
        <v>487274128</v>
      </c>
      <c r="C772" s="99" t="s">
        <v>541</v>
      </c>
      <c r="D772" s="98">
        <v>274</v>
      </c>
      <c r="E772" s="99" t="s">
        <v>307</v>
      </c>
      <c r="F772" s="98">
        <v>128</v>
      </c>
      <c r="G772" s="99" t="s">
        <v>161</v>
      </c>
      <c r="H772" s="100">
        <v>1</v>
      </c>
      <c r="I772" s="101"/>
      <c r="J772" s="102">
        <v>11507</v>
      </c>
      <c r="K772" s="102">
        <v>650</v>
      </c>
      <c r="L772" s="102">
        <v>0</v>
      </c>
      <c r="M772" s="102">
        <v>1188</v>
      </c>
      <c r="N772" s="103">
        <v>13345</v>
      </c>
      <c r="O772" s="104"/>
      <c r="P772" s="105">
        <f t="shared" si="22"/>
        <v>60.770746635762407</v>
      </c>
      <c r="Q772" s="105">
        <f t="shared" si="23"/>
        <v>1195.2289400943664</v>
      </c>
      <c r="S772" s="135"/>
      <c r="U772" s="136"/>
    </row>
    <row r="773" spans="1:21" ht="15" x14ac:dyDescent="0.25">
      <c r="A773" s="97">
        <v>487</v>
      </c>
      <c r="B773" s="98">
        <v>487274149</v>
      </c>
      <c r="C773" s="99" t="s">
        <v>541</v>
      </c>
      <c r="D773" s="98">
        <v>274</v>
      </c>
      <c r="E773" s="99" t="s">
        <v>307</v>
      </c>
      <c r="F773" s="98">
        <v>149</v>
      </c>
      <c r="G773" s="99" t="s">
        <v>182</v>
      </c>
      <c r="H773" s="100">
        <v>5</v>
      </c>
      <c r="I773" s="101"/>
      <c r="J773" s="102">
        <v>15085</v>
      </c>
      <c r="K773" s="102">
        <v>109</v>
      </c>
      <c r="L773" s="102">
        <v>0</v>
      </c>
      <c r="M773" s="102">
        <v>1188</v>
      </c>
      <c r="N773" s="103">
        <v>16382</v>
      </c>
      <c r="O773" s="104"/>
      <c r="P773" s="105">
        <f t="shared" si="22"/>
        <v>0</v>
      </c>
      <c r="Q773" s="105">
        <f t="shared" si="23"/>
        <v>557.49183626041486</v>
      </c>
      <c r="S773" s="135"/>
      <c r="U773" s="136"/>
    </row>
    <row r="774" spans="1:21" ht="15" x14ac:dyDescent="0.25">
      <c r="A774" s="97">
        <v>487</v>
      </c>
      <c r="B774" s="98">
        <v>487274153</v>
      </c>
      <c r="C774" s="99" t="s">
        <v>541</v>
      </c>
      <c r="D774" s="98">
        <v>274</v>
      </c>
      <c r="E774" s="99" t="s">
        <v>307</v>
      </c>
      <c r="F774" s="98">
        <v>153</v>
      </c>
      <c r="G774" s="99" t="s">
        <v>186</v>
      </c>
      <c r="H774" s="100">
        <v>1</v>
      </c>
      <c r="I774" s="101"/>
      <c r="J774" s="102">
        <v>14400</v>
      </c>
      <c r="K774" s="102">
        <v>27</v>
      </c>
      <c r="L774" s="102">
        <v>0</v>
      </c>
      <c r="M774" s="102">
        <v>1188</v>
      </c>
      <c r="N774" s="103">
        <v>15615</v>
      </c>
      <c r="O774" s="104"/>
      <c r="P774" s="105">
        <f t="shared" si="22"/>
        <v>4.9416326291975565E-3</v>
      </c>
      <c r="Q774" s="105">
        <f t="shared" si="23"/>
        <v>761.92465934670145</v>
      </c>
      <c r="S774" s="135"/>
      <c r="U774" s="136"/>
    </row>
    <row r="775" spans="1:21" ht="15" x14ac:dyDescent="0.25">
      <c r="A775" s="97">
        <v>487</v>
      </c>
      <c r="B775" s="98">
        <v>487274155</v>
      </c>
      <c r="C775" s="99" t="s">
        <v>541</v>
      </c>
      <c r="D775" s="98">
        <v>274</v>
      </c>
      <c r="E775" s="99" t="s">
        <v>307</v>
      </c>
      <c r="F775" s="98">
        <v>155</v>
      </c>
      <c r="G775" s="99" t="s">
        <v>188</v>
      </c>
      <c r="H775" s="100">
        <v>2</v>
      </c>
      <c r="I775" s="101"/>
      <c r="J775" s="102">
        <v>16041</v>
      </c>
      <c r="K775" s="102">
        <v>13900</v>
      </c>
      <c r="L775" s="102">
        <v>0</v>
      </c>
      <c r="M775" s="102">
        <v>1188</v>
      </c>
      <c r="N775" s="103">
        <v>31129</v>
      </c>
      <c r="O775" s="104"/>
      <c r="P775" s="105">
        <f t="shared" si="22"/>
        <v>9769.9059171418194</v>
      </c>
      <c r="Q775" s="105">
        <f t="shared" si="23"/>
        <v>14218.846762519759</v>
      </c>
      <c r="S775" s="135"/>
      <c r="U775" s="136"/>
    </row>
    <row r="776" spans="1:21" ht="15" x14ac:dyDescent="0.25">
      <c r="A776" s="97">
        <v>487</v>
      </c>
      <c r="B776" s="98">
        <v>487274160</v>
      </c>
      <c r="C776" s="99" t="s">
        <v>541</v>
      </c>
      <c r="D776" s="98">
        <v>274</v>
      </c>
      <c r="E776" s="99" t="s">
        <v>307</v>
      </c>
      <c r="F776" s="98">
        <v>160</v>
      </c>
      <c r="G776" s="99" t="s">
        <v>193</v>
      </c>
      <c r="H776" s="100">
        <v>5</v>
      </c>
      <c r="I776" s="101"/>
      <c r="J776" s="102">
        <v>17149</v>
      </c>
      <c r="K776" s="102">
        <v>301</v>
      </c>
      <c r="L776" s="102">
        <v>0</v>
      </c>
      <c r="M776" s="102">
        <v>1188</v>
      </c>
      <c r="N776" s="103">
        <v>18638</v>
      </c>
      <c r="O776" s="104"/>
      <c r="P776" s="105">
        <f t="shared" si="22"/>
        <v>0</v>
      </c>
      <c r="Q776" s="105">
        <f t="shared" si="23"/>
        <v>691.50033489535053</v>
      </c>
      <c r="S776" s="135"/>
      <c r="U776" s="136"/>
    </row>
    <row r="777" spans="1:21" ht="15" x14ac:dyDescent="0.25">
      <c r="A777" s="97">
        <v>487</v>
      </c>
      <c r="B777" s="98">
        <v>487274163</v>
      </c>
      <c r="C777" s="99" t="s">
        <v>541</v>
      </c>
      <c r="D777" s="98">
        <v>274</v>
      </c>
      <c r="E777" s="99" t="s">
        <v>307</v>
      </c>
      <c r="F777" s="98">
        <v>163</v>
      </c>
      <c r="G777" s="99" t="s">
        <v>196</v>
      </c>
      <c r="H777" s="100">
        <v>11</v>
      </c>
      <c r="I777" s="101"/>
      <c r="J777" s="102">
        <v>17365</v>
      </c>
      <c r="K777" s="102">
        <v>82</v>
      </c>
      <c r="L777" s="102">
        <v>0</v>
      </c>
      <c r="M777" s="102">
        <v>1188</v>
      </c>
      <c r="N777" s="103">
        <v>18635</v>
      </c>
      <c r="O777" s="104"/>
      <c r="P777" s="105">
        <f t="shared" si="22"/>
        <v>0</v>
      </c>
      <c r="Q777" s="105">
        <f t="shared" si="23"/>
        <v>733.47275000179798</v>
      </c>
      <c r="S777" s="135"/>
      <c r="U777" s="136"/>
    </row>
    <row r="778" spans="1:21" ht="15" x14ac:dyDescent="0.25">
      <c r="A778" s="97">
        <v>487</v>
      </c>
      <c r="B778" s="98">
        <v>487274164</v>
      </c>
      <c r="C778" s="99" t="s">
        <v>541</v>
      </c>
      <c r="D778" s="98">
        <v>274</v>
      </c>
      <c r="E778" s="99" t="s">
        <v>307</v>
      </c>
      <c r="F778" s="98">
        <v>164</v>
      </c>
      <c r="G778" s="99" t="s">
        <v>197</v>
      </c>
      <c r="H778" s="100">
        <v>3</v>
      </c>
      <c r="I778" s="101"/>
      <c r="J778" s="102">
        <v>12745</v>
      </c>
      <c r="K778" s="102">
        <v>5604</v>
      </c>
      <c r="L778" s="102">
        <v>0</v>
      </c>
      <c r="M778" s="102">
        <v>1188</v>
      </c>
      <c r="N778" s="103">
        <v>19537</v>
      </c>
      <c r="O778" s="104"/>
      <c r="P778" s="105">
        <f t="shared" ref="P778:P841" si="24">IF(VLOOKUP($F778,abvfndpcts,18)&lt;100,0,((VLOOKUP($F778,abvfndpcts,18)/100*$J778)-$J778))</f>
        <v>3965.783147888993</v>
      </c>
      <c r="Q778" s="105">
        <f t="shared" ref="Q778:Q841" si="25">IF(VLOOKUP($F778,abvfndpcts,19)&lt;100,0,((VLOOKUP($F778,abvfndpcts,19)/100*$J778)-$J778))</f>
        <v>6213.2120571928099</v>
      </c>
      <c r="S778" s="135"/>
      <c r="U778" s="136"/>
    </row>
    <row r="779" spans="1:21" ht="15" x14ac:dyDescent="0.25">
      <c r="A779" s="97">
        <v>487</v>
      </c>
      <c r="B779" s="98">
        <v>487274165</v>
      </c>
      <c r="C779" s="99" t="s">
        <v>541</v>
      </c>
      <c r="D779" s="98">
        <v>274</v>
      </c>
      <c r="E779" s="99" t="s">
        <v>307</v>
      </c>
      <c r="F779" s="98">
        <v>165</v>
      </c>
      <c r="G779" s="99" t="s">
        <v>198</v>
      </c>
      <c r="H779" s="100">
        <v>22.92</v>
      </c>
      <c r="I779" s="101"/>
      <c r="J779" s="102">
        <v>16405</v>
      </c>
      <c r="K779" s="102">
        <v>0</v>
      </c>
      <c r="L779" s="102">
        <v>0</v>
      </c>
      <c r="M779" s="102">
        <v>1188</v>
      </c>
      <c r="N779" s="103">
        <v>17593</v>
      </c>
      <c r="O779" s="104"/>
      <c r="P779" s="105">
        <f t="shared" si="24"/>
        <v>0</v>
      </c>
      <c r="Q779" s="105">
        <f t="shared" si="25"/>
        <v>908.03131724226841</v>
      </c>
      <c r="S779" s="135"/>
      <c r="U779" s="136"/>
    </row>
    <row r="780" spans="1:21" ht="15" x14ac:dyDescent="0.25">
      <c r="A780" s="97">
        <v>487</v>
      </c>
      <c r="B780" s="98">
        <v>487274176</v>
      </c>
      <c r="C780" s="99" t="s">
        <v>541</v>
      </c>
      <c r="D780" s="98">
        <v>274</v>
      </c>
      <c r="E780" s="99" t="s">
        <v>307</v>
      </c>
      <c r="F780" s="98">
        <v>176</v>
      </c>
      <c r="G780" s="99" t="s">
        <v>209</v>
      </c>
      <c r="H780" s="100">
        <v>72.460000000000008</v>
      </c>
      <c r="I780" s="101"/>
      <c r="J780" s="102">
        <v>17383</v>
      </c>
      <c r="K780" s="102">
        <v>5613</v>
      </c>
      <c r="L780" s="102">
        <v>0</v>
      </c>
      <c r="M780" s="102">
        <v>1188</v>
      </c>
      <c r="N780" s="103">
        <v>24184</v>
      </c>
      <c r="O780" s="104"/>
      <c r="P780" s="105">
        <f t="shared" si="24"/>
        <v>3710.5180045487323</v>
      </c>
      <c r="Q780" s="105">
        <f t="shared" si="25"/>
        <v>8646.6237107719935</v>
      </c>
      <c r="S780" s="135"/>
      <c r="U780" s="136"/>
    </row>
    <row r="781" spans="1:21" ht="15" x14ac:dyDescent="0.25">
      <c r="A781" s="97">
        <v>487</v>
      </c>
      <c r="B781" s="98">
        <v>487274178</v>
      </c>
      <c r="C781" s="99" t="s">
        <v>541</v>
      </c>
      <c r="D781" s="98">
        <v>274</v>
      </c>
      <c r="E781" s="99" t="s">
        <v>307</v>
      </c>
      <c r="F781" s="98">
        <v>178</v>
      </c>
      <c r="G781" s="99" t="s">
        <v>211</v>
      </c>
      <c r="H781" s="100">
        <v>2.96</v>
      </c>
      <c r="I781" s="101"/>
      <c r="J781" s="102">
        <v>16197</v>
      </c>
      <c r="K781" s="102">
        <v>1572</v>
      </c>
      <c r="L781" s="102">
        <v>0</v>
      </c>
      <c r="M781" s="102">
        <v>1188</v>
      </c>
      <c r="N781" s="103">
        <v>18957</v>
      </c>
      <c r="O781" s="104"/>
      <c r="P781" s="105">
        <f t="shared" si="24"/>
        <v>845.22208766043696</v>
      </c>
      <c r="Q781" s="105">
        <f t="shared" si="25"/>
        <v>3481.9372728507733</v>
      </c>
      <c r="S781" s="135"/>
      <c r="U781" s="136"/>
    </row>
    <row r="782" spans="1:21" ht="15" x14ac:dyDescent="0.25">
      <c r="A782" s="97">
        <v>487</v>
      </c>
      <c r="B782" s="98">
        <v>487274181</v>
      </c>
      <c r="C782" s="99" t="s">
        <v>541</v>
      </c>
      <c r="D782" s="98">
        <v>274</v>
      </c>
      <c r="E782" s="99" t="s">
        <v>307</v>
      </c>
      <c r="F782" s="98">
        <v>181</v>
      </c>
      <c r="G782" s="99" t="s">
        <v>214</v>
      </c>
      <c r="H782" s="100">
        <v>5</v>
      </c>
      <c r="I782" s="101"/>
      <c r="J782" s="102">
        <v>13473</v>
      </c>
      <c r="K782" s="102">
        <v>90</v>
      </c>
      <c r="L782" s="102">
        <v>0</v>
      </c>
      <c r="M782" s="102">
        <v>1188</v>
      </c>
      <c r="N782" s="103">
        <v>14751</v>
      </c>
      <c r="O782" s="104"/>
      <c r="P782" s="105">
        <f t="shared" si="24"/>
        <v>0</v>
      </c>
      <c r="Q782" s="105">
        <f t="shared" si="25"/>
        <v>908.6858918736707</v>
      </c>
      <c r="S782" s="135"/>
      <c r="U782" s="136"/>
    </row>
    <row r="783" spans="1:21" ht="15" x14ac:dyDescent="0.25">
      <c r="A783" s="97">
        <v>487</v>
      </c>
      <c r="B783" s="98">
        <v>487274189</v>
      </c>
      <c r="C783" s="99" t="s">
        <v>541</v>
      </c>
      <c r="D783" s="98">
        <v>274</v>
      </c>
      <c r="E783" s="99" t="s">
        <v>307</v>
      </c>
      <c r="F783" s="98">
        <v>189</v>
      </c>
      <c r="G783" s="99" t="s">
        <v>222</v>
      </c>
      <c r="H783" s="100">
        <v>2</v>
      </c>
      <c r="I783" s="101"/>
      <c r="J783" s="102">
        <v>12994</v>
      </c>
      <c r="K783" s="102">
        <v>5242</v>
      </c>
      <c r="L783" s="102">
        <v>0</v>
      </c>
      <c r="M783" s="102">
        <v>1188</v>
      </c>
      <c r="N783" s="103">
        <v>19424</v>
      </c>
      <c r="O783" s="104"/>
      <c r="P783" s="105">
        <f t="shared" si="24"/>
        <v>3136.9458927879368</v>
      </c>
      <c r="Q783" s="105">
        <f t="shared" si="25"/>
        <v>5241.8625671518312</v>
      </c>
      <c r="S783" s="135"/>
      <c r="U783" s="136"/>
    </row>
    <row r="784" spans="1:21" ht="15" x14ac:dyDescent="0.25">
      <c r="A784" s="97">
        <v>487</v>
      </c>
      <c r="B784" s="98">
        <v>487274201</v>
      </c>
      <c r="C784" s="99" t="s">
        <v>541</v>
      </c>
      <c r="D784" s="98">
        <v>274</v>
      </c>
      <c r="E784" s="99" t="s">
        <v>307</v>
      </c>
      <c r="F784" s="98">
        <v>201</v>
      </c>
      <c r="G784" s="99" t="s">
        <v>234</v>
      </c>
      <c r="H784" s="100">
        <v>2</v>
      </c>
      <c r="I784" s="101"/>
      <c r="J784" s="102">
        <v>14456</v>
      </c>
      <c r="K784" s="102">
        <v>0</v>
      </c>
      <c r="L784" s="102">
        <v>0</v>
      </c>
      <c r="M784" s="102">
        <v>1188</v>
      </c>
      <c r="N784" s="103">
        <v>15644</v>
      </c>
      <c r="O784" s="104"/>
      <c r="P784" s="105">
        <f t="shared" si="24"/>
        <v>0</v>
      </c>
      <c r="Q784" s="105">
        <f t="shared" si="25"/>
        <v>506.30389787044987</v>
      </c>
      <c r="S784" s="135"/>
      <c r="U784" s="136"/>
    </row>
    <row r="785" spans="1:21" ht="15" x14ac:dyDescent="0.25">
      <c r="A785" s="97">
        <v>487</v>
      </c>
      <c r="B785" s="98">
        <v>487274207</v>
      </c>
      <c r="C785" s="99" t="s">
        <v>541</v>
      </c>
      <c r="D785" s="98">
        <v>274</v>
      </c>
      <c r="E785" s="99" t="s">
        <v>307</v>
      </c>
      <c r="F785" s="98">
        <v>207</v>
      </c>
      <c r="G785" s="99" t="s">
        <v>240</v>
      </c>
      <c r="H785" s="100">
        <v>1</v>
      </c>
      <c r="I785" s="101"/>
      <c r="J785" s="102">
        <v>13576</v>
      </c>
      <c r="K785" s="102">
        <v>10781</v>
      </c>
      <c r="L785" s="102">
        <v>0</v>
      </c>
      <c r="M785" s="102">
        <v>1188</v>
      </c>
      <c r="N785" s="103">
        <v>25545</v>
      </c>
      <c r="O785" s="104"/>
      <c r="P785" s="105">
        <f t="shared" si="24"/>
        <v>7930.6852643004822</v>
      </c>
      <c r="Q785" s="105">
        <f t="shared" si="25"/>
        <v>10796.120877950761</v>
      </c>
      <c r="S785" s="135"/>
      <c r="U785" s="136"/>
    </row>
    <row r="786" spans="1:21" ht="15" x14ac:dyDescent="0.25">
      <c r="A786" s="97">
        <v>487</v>
      </c>
      <c r="B786" s="98">
        <v>487274229</v>
      </c>
      <c r="C786" s="99" t="s">
        <v>541</v>
      </c>
      <c r="D786" s="98">
        <v>274</v>
      </c>
      <c r="E786" s="99" t="s">
        <v>307</v>
      </c>
      <c r="F786" s="98">
        <v>229</v>
      </c>
      <c r="G786" s="99" t="s">
        <v>262</v>
      </c>
      <c r="H786" s="100">
        <v>2</v>
      </c>
      <c r="I786" s="101"/>
      <c r="J786" s="102">
        <v>13835</v>
      </c>
      <c r="K786" s="102">
        <v>1386</v>
      </c>
      <c r="L786" s="102">
        <v>0</v>
      </c>
      <c r="M786" s="102">
        <v>1188</v>
      </c>
      <c r="N786" s="103">
        <v>16409</v>
      </c>
      <c r="O786" s="104"/>
      <c r="P786" s="105">
        <f t="shared" si="24"/>
        <v>926.778729860167</v>
      </c>
      <c r="Q786" s="105">
        <f t="shared" si="25"/>
        <v>2649.5808080532006</v>
      </c>
      <c r="S786" s="135"/>
      <c r="U786" s="136"/>
    </row>
    <row r="787" spans="1:21" ht="15" x14ac:dyDescent="0.25">
      <c r="A787" s="97">
        <v>487</v>
      </c>
      <c r="B787" s="98">
        <v>487274243</v>
      </c>
      <c r="C787" s="99" t="s">
        <v>541</v>
      </c>
      <c r="D787" s="98">
        <v>274</v>
      </c>
      <c r="E787" s="99" t="s">
        <v>307</v>
      </c>
      <c r="F787" s="98">
        <v>243</v>
      </c>
      <c r="G787" s="99" t="s">
        <v>276</v>
      </c>
      <c r="H787" s="100">
        <v>1</v>
      </c>
      <c r="I787" s="101"/>
      <c r="J787" s="102">
        <v>18549</v>
      </c>
      <c r="K787" s="102">
        <v>2573</v>
      </c>
      <c r="L787" s="102">
        <v>0</v>
      </c>
      <c r="M787" s="102">
        <v>1188</v>
      </c>
      <c r="N787" s="103">
        <v>22310</v>
      </c>
      <c r="O787" s="104"/>
      <c r="P787" s="105">
        <f t="shared" si="24"/>
        <v>1992.0007789515694</v>
      </c>
      <c r="Q787" s="105">
        <f t="shared" si="25"/>
        <v>4518.7792915466816</v>
      </c>
      <c r="S787" s="135"/>
      <c r="U787" s="136"/>
    </row>
    <row r="788" spans="1:21" ht="15" x14ac:dyDescent="0.25">
      <c r="A788" s="97">
        <v>487</v>
      </c>
      <c r="B788" s="98">
        <v>487274248</v>
      </c>
      <c r="C788" s="99" t="s">
        <v>541</v>
      </c>
      <c r="D788" s="98">
        <v>274</v>
      </c>
      <c r="E788" s="99" t="s">
        <v>307</v>
      </c>
      <c r="F788" s="98">
        <v>248</v>
      </c>
      <c r="G788" s="99" t="s">
        <v>281</v>
      </c>
      <c r="H788" s="100">
        <v>24.939999999999998</v>
      </c>
      <c r="I788" s="101"/>
      <c r="J788" s="102">
        <v>18238</v>
      </c>
      <c r="K788" s="102">
        <v>890</v>
      </c>
      <c r="L788" s="102">
        <v>0</v>
      </c>
      <c r="M788" s="102">
        <v>1188</v>
      </c>
      <c r="N788" s="103">
        <v>20316</v>
      </c>
      <c r="O788" s="104"/>
      <c r="P788" s="105">
        <f t="shared" si="24"/>
        <v>588.42011482859743</v>
      </c>
      <c r="Q788" s="105">
        <f t="shared" si="25"/>
        <v>1978.5713849164167</v>
      </c>
      <c r="S788" s="135"/>
      <c r="U788" s="136"/>
    </row>
    <row r="789" spans="1:21" ht="15" x14ac:dyDescent="0.25">
      <c r="A789" s="97">
        <v>487</v>
      </c>
      <c r="B789" s="98">
        <v>487274258</v>
      </c>
      <c r="C789" s="99" t="s">
        <v>541</v>
      </c>
      <c r="D789" s="98">
        <v>274</v>
      </c>
      <c r="E789" s="99" t="s">
        <v>307</v>
      </c>
      <c r="F789" s="98">
        <v>258</v>
      </c>
      <c r="G789" s="99" t="s">
        <v>291</v>
      </c>
      <c r="H789" s="100">
        <v>0.36</v>
      </c>
      <c r="I789" s="101"/>
      <c r="J789" s="102">
        <v>17527</v>
      </c>
      <c r="K789" s="102">
        <v>3921</v>
      </c>
      <c r="L789" s="102">
        <v>0</v>
      </c>
      <c r="M789" s="102">
        <v>1188</v>
      </c>
      <c r="N789" s="103">
        <v>22636</v>
      </c>
      <c r="O789" s="104"/>
      <c r="P789" s="105">
        <f t="shared" si="24"/>
        <v>3784.1700684098178</v>
      </c>
      <c r="Q789" s="105">
        <f t="shared" si="25"/>
        <v>6858.7606804711068</v>
      </c>
      <c r="S789" s="135"/>
      <c r="U789" s="136"/>
    </row>
    <row r="790" spans="1:21" ht="15" x14ac:dyDescent="0.25">
      <c r="A790" s="97">
        <v>487</v>
      </c>
      <c r="B790" s="98">
        <v>487274262</v>
      </c>
      <c r="C790" s="99" t="s">
        <v>541</v>
      </c>
      <c r="D790" s="98">
        <v>274</v>
      </c>
      <c r="E790" s="99" t="s">
        <v>307</v>
      </c>
      <c r="F790" s="98">
        <v>262</v>
      </c>
      <c r="G790" s="99" t="s">
        <v>295</v>
      </c>
      <c r="H790" s="100">
        <v>16</v>
      </c>
      <c r="I790" s="101"/>
      <c r="J790" s="102">
        <v>14914</v>
      </c>
      <c r="K790" s="102">
        <v>969</v>
      </c>
      <c r="L790" s="102">
        <v>0</v>
      </c>
      <c r="M790" s="102">
        <v>1188</v>
      </c>
      <c r="N790" s="103">
        <v>17071</v>
      </c>
      <c r="O790" s="104"/>
      <c r="P790" s="105">
        <f t="shared" si="24"/>
        <v>968.91418386926125</v>
      </c>
      <c r="Q790" s="105">
        <f t="shared" si="25"/>
        <v>6989.038213684209</v>
      </c>
      <c r="S790" s="135"/>
      <c r="U790" s="136"/>
    </row>
    <row r="791" spans="1:21" ht="15" x14ac:dyDescent="0.25">
      <c r="A791" s="97">
        <v>487</v>
      </c>
      <c r="B791" s="98">
        <v>487274274</v>
      </c>
      <c r="C791" s="99" t="s">
        <v>541</v>
      </c>
      <c r="D791" s="98">
        <v>274</v>
      </c>
      <c r="E791" s="99" t="s">
        <v>307</v>
      </c>
      <c r="F791" s="98">
        <v>274</v>
      </c>
      <c r="G791" s="99" t="s">
        <v>307</v>
      </c>
      <c r="H791" s="100">
        <v>148.63</v>
      </c>
      <c r="I791" s="101"/>
      <c r="J791" s="102">
        <v>18216</v>
      </c>
      <c r="K791" s="102">
        <v>8398</v>
      </c>
      <c r="L791" s="102">
        <v>0</v>
      </c>
      <c r="M791" s="102">
        <v>1188</v>
      </c>
      <c r="N791" s="103">
        <v>27802</v>
      </c>
      <c r="O791" s="104"/>
      <c r="P791" s="105">
        <f t="shared" si="24"/>
        <v>5141.9970449507673</v>
      </c>
      <c r="Q791" s="105">
        <f t="shared" si="25"/>
        <v>8806.431624801884</v>
      </c>
      <c r="S791" s="135"/>
      <c r="U791" s="136"/>
    </row>
    <row r="792" spans="1:21" ht="15" x14ac:dyDescent="0.25">
      <c r="A792" s="97">
        <v>487</v>
      </c>
      <c r="B792" s="98">
        <v>487274284</v>
      </c>
      <c r="C792" s="99" t="s">
        <v>541</v>
      </c>
      <c r="D792" s="98">
        <v>274</v>
      </c>
      <c r="E792" s="99" t="s">
        <v>307</v>
      </c>
      <c r="F792" s="98">
        <v>284</v>
      </c>
      <c r="G792" s="99" t="s">
        <v>317</v>
      </c>
      <c r="H792" s="100">
        <v>8</v>
      </c>
      <c r="I792" s="101"/>
      <c r="J792" s="102">
        <v>17260</v>
      </c>
      <c r="K792" s="102">
        <v>7854</v>
      </c>
      <c r="L792" s="102">
        <v>0</v>
      </c>
      <c r="M792" s="102">
        <v>1188</v>
      </c>
      <c r="N792" s="103">
        <v>26302</v>
      </c>
      <c r="O792" s="104"/>
      <c r="P792" s="105">
        <f t="shared" si="24"/>
        <v>4950.357629498496</v>
      </c>
      <c r="Q792" s="105">
        <f t="shared" si="25"/>
        <v>7865.7095556533313</v>
      </c>
      <c r="S792" s="135"/>
      <c r="U792" s="136"/>
    </row>
    <row r="793" spans="1:21" ht="15" x14ac:dyDescent="0.25">
      <c r="A793" s="97">
        <v>487</v>
      </c>
      <c r="B793" s="98">
        <v>487274295</v>
      </c>
      <c r="C793" s="99" t="s">
        <v>541</v>
      </c>
      <c r="D793" s="98">
        <v>274</v>
      </c>
      <c r="E793" s="99" t="s">
        <v>307</v>
      </c>
      <c r="F793" s="98">
        <v>295</v>
      </c>
      <c r="G793" s="99" t="s">
        <v>328</v>
      </c>
      <c r="H793" s="100">
        <v>1</v>
      </c>
      <c r="I793" s="101"/>
      <c r="J793" s="102">
        <v>13324</v>
      </c>
      <c r="K793" s="102">
        <v>6576</v>
      </c>
      <c r="L793" s="102">
        <v>0</v>
      </c>
      <c r="M793" s="102">
        <v>1188</v>
      </c>
      <c r="N793" s="103">
        <v>21088</v>
      </c>
      <c r="O793" s="104"/>
      <c r="P793" s="105">
        <f t="shared" si="24"/>
        <v>3481.7751839989505</v>
      </c>
      <c r="Q793" s="105">
        <f t="shared" si="25"/>
        <v>8227.3024784301379</v>
      </c>
      <c r="S793" s="135"/>
      <c r="U793" s="136"/>
    </row>
    <row r="794" spans="1:21" ht="15" x14ac:dyDescent="0.25">
      <c r="A794" s="97">
        <v>487</v>
      </c>
      <c r="B794" s="98">
        <v>487274305</v>
      </c>
      <c r="C794" s="99" t="s">
        <v>541</v>
      </c>
      <c r="D794" s="98">
        <v>274</v>
      </c>
      <c r="E794" s="99" t="s">
        <v>307</v>
      </c>
      <c r="F794" s="98">
        <v>305</v>
      </c>
      <c r="G794" s="99" t="s">
        <v>338</v>
      </c>
      <c r="H794" s="100">
        <v>2</v>
      </c>
      <c r="I794" s="101"/>
      <c r="J794" s="102">
        <v>11478</v>
      </c>
      <c r="K794" s="102">
        <v>4958</v>
      </c>
      <c r="L794" s="102">
        <v>0</v>
      </c>
      <c r="M794" s="102">
        <v>1188</v>
      </c>
      <c r="N794" s="103">
        <v>17624</v>
      </c>
      <c r="O794" s="104"/>
      <c r="P794" s="105">
        <f t="shared" si="24"/>
        <v>2192.621240214703</v>
      </c>
      <c r="Q794" s="105">
        <f t="shared" si="25"/>
        <v>5091.1852483866205</v>
      </c>
      <c r="S794" s="135"/>
      <c r="U794" s="136"/>
    </row>
    <row r="795" spans="1:21" ht="15" x14ac:dyDescent="0.25">
      <c r="A795" s="97">
        <v>487</v>
      </c>
      <c r="B795" s="98">
        <v>487274308</v>
      </c>
      <c r="C795" s="99" t="s">
        <v>541</v>
      </c>
      <c r="D795" s="98">
        <v>274</v>
      </c>
      <c r="E795" s="99" t="s">
        <v>307</v>
      </c>
      <c r="F795" s="98">
        <v>308</v>
      </c>
      <c r="G795" s="99" t="s">
        <v>341</v>
      </c>
      <c r="H795" s="100">
        <v>2.38</v>
      </c>
      <c r="I795" s="101"/>
      <c r="J795" s="102">
        <v>18875</v>
      </c>
      <c r="K795" s="102">
        <v>7310</v>
      </c>
      <c r="L795" s="102">
        <v>0</v>
      </c>
      <c r="M795" s="102">
        <v>1188</v>
      </c>
      <c r="N795" s="103">
        <v>27373</v>
      </c>
      <c r="O795" s="104"/>
      <c r="P795" s="105">
        <f t="shared" si="24"/>
        <v>5061.072697592801</v>
      </c>
      <c r="Q795" s="105">
        <f t="shared" si="25"/>
        <v>11154.875003535071</v>
      </c>
      <c r="S795" s="135"/>
      <c r="U795" s="136"/>
    </row>
    <row r="796" spans="1:21" ht="15" x14ac:dyDescent="0.25">
      <c r="A796" s="97">
        <v>487</v>
      </c>
      <c r="B796" s="98">
        <v>487274314</v>
      </c>
      <c r="C796" s="99" t="s">
        <v>541</v>
      </c>
      <c r="D796" s="98">
        <v>274</v>
      </c>
      <c r="E796" s="99" t="s">
        <v>307</v>
      </c>
      <c r="F796" s="98">
        <v>314</v>
      </c>
      <c r="G796" s="99" t="s">
        <v>347</v>
      </c>
      <c r="H796" s="100">
        <v>2.66</v>
      </c>
      <c r="I796" s="101"/>
      <c r="J796" s="102">
        <v>17620</v>
      </c>
      <c r="K796" s="102">
        <v>10243</v>
      </c>
      <c r="L796" s="102">
        <v>0</v>
      </c>
      <c r="M796" s="102">
        <v>1188</v>
      </c>
      <c r="N796" s="103">
        <v>29051</v>
      </c>
      <c r="O796" s="104"/>
      <c r="P796" s="105">
        <f t="shared" si="24"/>
        <v>7252.3407416296286</v>
      </c>
      <c r="Q796" s="105">
        <f t="shared" si="25"/>
        <v>14654.138353983817</v>
      </c>
      <c r="S796" s="135"/>
      <c r="U796" s="136"/>
    </row>
    <row r="797" spans="1:21" ht="15" x14ac:dyDescent="0.25">
      <c r="A797" s="97">
        <v>487</v>
      </c>
      <c r="B797" s="98">
        <v>487274336</v>
      </c>
      <c r="C797" s="99" t="s">
        <v>541</v>
      </c>
      <c r="D797" s="98">
        <v>274</v>
      </c>
      <c r="E797" s="99" t="s">
        <v>307</v>
      </c>
      <c r="F797" s="98">
        <v>336</v>
      </c>
      <c r="G797" s="99" t="s">
        <v>369</v>
      </c>
      <c r="H797" s="100">
        <v>2</v>
      </c>
      <c r="I797" s="101"/>
      <c r="J797" s="102">
        <v>18056</v>
      </c>
      <c r="K797" s="102">
        <v>4158</v>
      </c>
      <c r="L797" s="102">
        <v>0</v>
      </c>
      <c r="M797" s="102">
        <v>1188</v>
      </c>
      <c r="N797" s="103">
        <v>23402</v>
      </c>
      <c r="O797" s="104"/>
      <c r="P797" s="105">
        <f t="shared" si="24"/>
        <v>342.23204950593572</v>
      </c>
      <c r="Q797" s="105">
        <f t="shared" si="25"/>
        <v>4772.5398436981886</v>
      </c>
      <c r="S797" s="135"/>
      <c r="U797" s="136"/>
    </row>
    <row r="798" spans="1:21" ht="15" x14ac:dyDescent="0.25">
      <c r="A798" s="97">
        <v>487</v>
      </c>
      <c r="B798" s="98">
        <v>487274342</v>
      </c>
      <c r="C798" s="99" t="s">
        <v>541</v>
      </c>
      <c r="D798" s="98">
        <v>274</v>
      </c>
      <c r="E798" s="99" t="s">
        <v>307</v>
      </c>
      <c r="F798" s="98">
        <v>342</v>
      </c>
      <c r="G798" s="99" t="s">
        <v>375</v>
      </c>
      <c r="H798" s="100">
        <v>1</v>
      </c>
      <c r="I798" s="101"/>
      <c r="J798" s="102">
        <v>16235</v>
      </c>
      <c r="K798" s="102">
        <v>12524</v>
      </c>
      <c r="L798" s="102">
        <v>0</v>
      </c>
      <c r="M798" s="102">
        <v>1188</v>
      </c>
      <c r="N798" s="103">
        <v>29947</v>
      </c>
      <c r="O798" s="104"/>
      <c r="P798" s="105">
        <f t="shared" si="24"/>
        <v>5949.7878993924569</v>
      </c>
      <c r="Q798" s="105">
        <f t="shared" si="25"/>
        <v>13323.846914593069</v>
      </c>
      <c r="S798" s="135"/>
      <c r="U798" s="136"/>
    </row>
    <row r="799" spans="1:21" ht="15" x14ac:dyDescent="0.25">
      <c r="A799" s="97">
        <v>487</v>
      </c>
      <c r="B799" s="98">
        <v>487274344</v>
      </c>
      <c r="C799" s="99" t="s">
        <v>541</v>
      </c>
      <c r="D799" s="98">
        <v>274</v>
      </c>
      <c r="E799" s="99" t="s">
        <v>307</v>
      </c>
      <c r="F799" s="98">
        <v>344</v>
      </c>
      <c r="G799" s="99" t="s">
        <v>377</v>
      </c>
      <c r="H799" s="100">
        <v>1</v>
      </c>
      <c r="I799" s="101"/>
      <c r="J799" s="102">
        <v>12736</v>
      </c>
      <c r="K799" s="102">
        <v>5754</v>
      </c>
      <c r="L799" s="102">
        <v>0</v>
      </c>
      <c r="M799" s="102">
        <v>1188</v>
      </c>
      <c r="N799" s="103">
        <v>19678</v>
      </c>
      <c r="O799" s="104"/>
      <c r="P799" s="105">
        <f t="shared" si="24"/>
        <v>3223.7488723621809</v>
      </c>
      <c r="Q799" s="105">
        <f t="shared" si="25"/>
        <v>5753.9606902347077</v>
      </c>
      <c r="S799" s="135"/>
      <c r="U799" s="136"/>
    </row>
    <row r="800" spans="1:21" ht="15" x14ac:dyDescent="0.25">
      <c r="A800" s="97">
        <v>487</v>
      </c>
      <c r="B800" s="98">
        <v>487274346</v>
      </c>
      <c r="C800" s="99" t="s">
        <v>541</v>
      </c>
      <c r="D800" s="98">
        <v>274</v>
      </c>
      <c r="E800" s="99" t="s">
        <v>307</v>
      </c>
      <c r="F800" s="98">
        <v>346</v>
      </c>
      <c r="G800" s="99" t="s">
        <v>379</v>
      </c>
      <c r="H800" s="100">
        <v>1</v>
      </c>
      <c r="I800" s="101"/>
      <c r="J800" s="102">
        <v>14456</v>
      </c>
      <c r="K800" s="102">
        <v>1277</v>
      </c>
      <c r="L800" s="102">
        <v>0</v>
      </c>
      <c r="M800" s="102">
        <v>1188</v>
      </c>
      <c r="N800" s="103">
        <v>16921</v>
      </c>
      <c r="O800" s="104"/>
      <c r="P800" s="105">
        <f t="shared" si="24"/>
        <v>724.04591254105799</v>
      </c>
      <c r="Q800" s="105">
        <f t="shared" si="25"/>
        <v>2816.7950287411768</v>
      </c>
      <c r="S800" s="135"/>
      <c r="U800" s="136"/>
    </row>
    <row r="801" spans="1:21" ht="15" x14ac:dyDescent="0.25">
      <c r="A801" s="97">
        <v>487</v>
      </c>
      <c r="B801" s="98">
        <v>487274347</v>
      </c>
      <c r="C801" s="99" t="s">
        <v>541</v>
      </c>
      <c r="D801" s="98">
        <v>274</v>
      </c>
      <c r="E801" s="99" t="s">
        <v>307</v>
      </c>
      <c r="F801" s="98">
        <v>347</v>
      </c>
      <c r="G801" s="99" t="s">
        <v>380</v>
      </c>
      <c r="H801" s="100">
        <v>14.280000000000001</v>
      </c>
      <c r="I801" s="101"/>
      <c r="J801" s="102">
        <v>15795</v>
      </c>
      <c r="K801" s="102">
        <v>7389</v>
      </c>
      <c r="L801" s="102">
        <v>0</v>
      </c>
      <c r="M801" s="102">
        <v>1188</v>
      </c>
      <c r="N801" s="103">
        <v>24372</v>
      </c>
      <c r="O801" s="104"/>
      <c r="P801" s="105">
        <f t="shared" si="24"/>
        <v>5015.1549336346689</v>
      </c>
      <c r="Q801" s="105">
        <f t="shared" si="25"/>
        <v>8152.7044330701829</v>
      </c>
      <c r="S801" s="135"/>
      <c r="U801" s="136"/>
    </row>
    <row r="802" spans="1:21" ht="15" x14ac:dyDescent="0.25">
      <c r="A802" s="97">
        <v>487</v>
      </c>
      <c r="B802" s="98">
        <v>487274665</v>
      </c>
      <c r="C802" s="99" t="s">
        <v>541</v>
      </c>
      <c r="D802" s="98">
        <v>274</v>
      </c>
      <c r="E802" s="99" t="s">
        <v>307</v>
      </c>
      <c r="F802" s="98">
        <v>665</v>
      </c>
      <c r="G802" s="99" t="s">
        <v>406</v>
      </c>
      <c r="H802" s="100">
        <v>2</v>
      </c>
      <c r="I802" s="101"/>
      <c r="J802" s="102">
        <v>13049</v>
      </c>
      <c r="K802" s="102">
        <v>1501</v>
      </c>
      <c r="L802" s="102">
        <v>0</v>
      </c>
      <c r="M802" s="102">
        <v>1188</v>
      </c>
      <c r="N802" s="103">
        <v>15738</v>
      </c>
      <c r="O802" s="104"/>
      <c r="P802" s="105">
        <f t="shared" si="24"/>
        <v>1165.1691590519331</v>
      </c>
      <c r="Q802" s="105">
        <f t="shared" si="25"/>
        <v>2637.6954072390909</v>
      </c>
      <c r="S802" s="135"/>
      <c r="U802" s="136"/>
    </row>
    <row r="803" spans="1:21" ht="15" x14ac:dyDescent="0.25">
      <c r="A803" s="97">
        <v>488</v>
      </c>
      <c r="B803" s="98">
        <v>488219001</v>
      </c>
      <c r="C803" s="99" t="s">
        <v>466</v>
      </c>
      <c r="D803" s="98">
        <v>219</v>
      </c>
      <c r="E803" s="99" t="s">
        <v>252</v>
      </c>
      <c r="F803" s="98">
        <v>1</v>
      </c>
      <c r="G803" s="99" t="s">
        <v>34</v>
      </c>
      <c r="H803" s="100">
        <v>55.529999999999994</v>
      </c>
      <c r="I803" s="101"/>
      <c r="J803" s="102">
        <v>13630</v>
      </c>
      <c r="K803" s="102">
        <v>1809</v>
      </c>
      <c r="L803" s="102">
        <v>0</v>
      </c>
      <c r="M803" s="102">
        <v>1188</v>
      </c>
      <c r="N803" s="103">
        <v>16627</v>
      </c>
      <c r="O803" s="104"/>
      <c r="P803" s="105">
        <f t="shared" si="24"/>
        <v>1366.8422945988204</v>
      </c>
      <c r="Q803" s="105">
        <f t="shared" si="25"/>
        <v>3860.6986169690827</v>
      </c>
      <c r="S803" s="135"/>
      <c r="U803" s="136"/>
    </row>
    <row r="804" spans="1:21" ht="15" x14ac:dyDescent="0.25">
      <c r="A804" s="97">
        <v>488</v>
      </c>
      <c r="B804" s="98">
        <v>488219016</v>
      </c>
      <c r="C804" s="99" t="s">
        <v>466</v>
      </c>
      <c r="D804" s="98">
        <v>219</v>
      </c>
      <c r="E804" s="99" t="s">
        <v>252</v>
      </c>
      <c r="F804" s="98">
        <v>16</v>
      </c>
      <c r="G804" s="99" t="s">
        <v>49</v>
      </c>
      <c r="H804" s="100">
        <v>2</v>
      </c>
      <c r="I804" s="101"/>
      <c r="J804" s="102">
        <v>18758</v>
      </c>
      <c r="K804" s="102">
        <v>430</v>
      </c>
      <c r="L804" s="102">
        <v>0</v>
      </c>
      <c r="M804" s="102">
        <v>1188</v>
      </c>
      <c r="N804" s="103">
        <v>20376</v>
      </c>
      <c r="O804" s="104"/>
      <c r="P804" s="105">
        <f t="shared" si="24"/>
        <v>31.325940204111248</v>
      </c>
      <c r="Q804" s="105">
        <f t="shared" si="25"/>
        <v>1060.4369525502007</v>
      </c>
      <c r="S804" s="135"/>
      <c r="U804" s="136"/>
    </row>
    <row r="805" spans="1:21" ht="15" x14ac:dyDescent="0.25">
      <c r="A805" s="97">
        <v>488</v>
      </c>
      <c r="B805" s="98">
        <v>488219035</v>
      </c>
      <c r="C805" s="99" t="s">
        <v>466</v>
      </c>
      <c r="D805" s="98">
        <v>219</v>
      </c>
      <c r="E805" s="99" t="s">
        <v>252</v>
      </c>
      <c r="F805" s="98">
        <v>35</v>
      </c>
      <c r="G805" s="99" t="s">
        <v>68</v>
      </c>
      <c r="H805" s="100">
        <v>3</v>
      </c>
      <c r="I805" s="101"/>
      <c r="J805" s="102">
        <v>20316</v>
      </c>
      <c r="K805" s="102">
        <v>7815</v>
      </c>
      <c r="L805" s="102">
        <v>0</v>
      </c>
      <c r="M805" s="102">
        <v>1188</v>
      </c>
      <c r="N805" s="103">
        <v>29319</v>
      </c>
      <c r="O805" s="104"/>
      <c r="P805" s="105">
        <f t="shared" si="24"/>
        <v>4694.1967156719984</v>
      </c>
      <c r="Q805" s="105">
        <f t="shared" si="25"/>
        <v>8527.0557063247579</v>
      </c>
      <c r="S805" s="135"/>
      <c r="U805" s="136"/>
    </row>
    <row r="806" spans="1:21" ht="15" x14ac:dyDescent="0.25">
      <c r="A806" s="97">
        <v>488</v>
      </c>
      <c r="B806" s="98">
        <v>488219040</v>
      </c>
      <c r="C806" s="99" t="s">
        <v>466</v>
      </c>
      <c r="D806" s="98">
        <v>219</v>
      </c>
      <c r="E806" s="99" t="s">
        <v>252</v>
      </c>
      <c r="F806" s="98">
        <v>40</v>
      </c>
      <c r="G806" s="99" t="s">
        <v>73</v>
      </c>
      <c r="H806" s="100">
        <v>27.17</v>
      </c>
      <c r="I806" s="101"/>
      <c r="J806" s="102">
        <v>15472</v>
      </c>
      <c r="K806" s="102">
        <v>5031</v>
      </c>
      <c r="L806" s="102">
        <v>0</v>
      </c>
      <c r="M806" s="102">
        <v>1188</v>
      </c>
      <c r="N806" s="103">
        <v>21691</v>
      </c>
      <c r="O806" s="104"/>
      <c r="P806" s="105">
        <f t="shared" si="24"/>
        <v>2949.616440651047</v>
      </c>
      <c r="Q806" s="105">
        <f t="shared" si="25"/>
        <v>5039.6033428025621</v>
      </c>
      <c r="S806" s="135"/>
      <c r="U806" s="136"/>
    </row>
    <row r="807" spans="1:21" ht="15" x14ac:dyDescent="0.25">
      <c r="A807" s="97">
        <v>488</v>
      </c>
      <c r="B807" s="98">
        <v>488219044</v>
      </c>
      <c r="C807" s="99" t="s">
        <v>466</v>
      </c>
      <c r="D807" s="98">
        <v>219</v>
      </c>
      <c r="E807" s="99" t="s">
        <v>252</v>
      </c>
      <c r="F807" s="98">
        <v>44</v>
      </c>
      <c r="G807" s="99" t="s">
        <v>77</v>
      </c>
      <c r="H807" s="100">
        <v>216.72000000000006</v>
      </c>
      <c r="I807" s="101"/>
      <c r="J807" s="102">
        <v>17898</v>
      </c>
      <c r="K807" s="102">
        <v>0</v>
      </c>
      <c r="L807" s="102">
        <v>0</v>
      </c>
      <c r="M807" s="102">
        <v>1188</v>
      </c>
      <c r="N807" s="103">
        <v>19086</v>
      </c>
      <c r="O807" s="104"/>
      <c r="P807" s="105">
        <f t="shared" si="24"/>
        <v>0</v>
      </c>
      <c r="Q807" s="105">
        <f t="shared" si="25"/>
        <v>1178.9053232653132</v>
      </c>
      <c r="S807" s="135"/>
      <c r="U807" s="136"/>
    </row>
    <row r="808" spans="1:21" ht="15" x14ac:dyDescent="0.25">
      <c r="A808" s="97">
        <v>488</v>
      </c>
      <c r="B808" s="98">
        <v>488219050</v>
      </c>
      <c r="C808" s="99" t="s">
        <v>466</v>
      </c>
      <c r="D808" s="98">
        <v>219</v>
      </c>
      <c r="E808" s="99" t="s">
        <v>252</v>
      </c>
      <c r="F808" s="98">
        <v>50</v>
      </c>
      <c r="G808" s="99" t="s">
        <v>83</v>
      </c>
      <c r="H808" s="100">
        <v>0.59</v>
      </c>
      <c r="I808" s="101"/>
      <c r="J808" s="102">
        <v>13674</v>
      </c>
      <c r="K808" s="102">
        <v>5973</v>
      </c>
      <c r="L808" s="102">
        <v>0</v>
      </c>
      <c r="M808" s="102">
        <v>1188</v>
      </c>
      <c r="N808" s="103">
        <v>20835</v>
      </c>
      <c r="O808" s="104"/>
      <c r="P808" s="105">
        <f t="shared" si="24"/>
        <v>4137.1680806689983</v>
      </c>
      <c r="Q808" s="105">
        <f t="shared" si="25"/>
        <v>6441.9104061693652</v>
      </c>
      <c r="S808" s="135"/>
      <c r="U808" s="136"/>
    </row>
    <row r="809" spans="1:21" ht="15" x14ac:dyDescent="0.25">
      <c r="A809" s="97">
        <v>488</v>
      </c>
      <c r="B809" s="98">
        <v>488219065</v>
      </c>
      <c r="C809" s="99" t="s">
        <v>466</v>
      </c>
      <c r="D809" s="98">
        <v>219</v>
      </c>
      <c r="E809" s="99" t="s">
        <v>252</v>
      </c>
      <c r="F809" s="98">
        <v>65</v>
      </c>
      <c r="G809" s="99" t="s">
        <v>98</v>
      </c>
      <c r="H809" s="100">
        <v>4.63</v>
      </c>
      <c r="I809" s="101"/>
      <c r="J809" s="102">
        <v>13463</v>
      </c>
      <c r="K809" s="102">
        <v>9543</v>
      </c>
      <c r="L809" s="102">
        <v>0</v>
      </c>
      <c r="M809" s="102">
        <v>1188</v>
      </c>
      <c r="N809" s="103">
        <v>24194</v>
      </c>
      <c r="O809" s="104"/>
      <c r="P809" s="105">
        <f t="shared" si="24"/>
        <v>4259.166760830838</v>
      </c>
      <c r="Q809" s="105">
        <f t="shared" si="25"/>
        <v>9912.9043182672722</v>
      </c>
      <c r="S809" s="135"/>
      <c r="U809" s="136"/>
    </row>
    <row r="810" spans="1:21" ht="15" x14ac:dyDescent="0.25">
      <c r="A810" s="97">
        <v>488</v>
      </c>
      <c r="B810" s="98">
        <v>488219083</v>
      </c>
      <c r="C810" s="99" t="s">
        <v>466</v>
      </c>
      <c r="D810" s="98">
        <v>219</v>
      </c>
      <c r="E810" s="99" t="s">
        <v>252</v>
      </c>
      <c r="F810" s="98">
        <v>83</v>
      </c>
      <c r="G810" s="99" t="s">
        <v>116</v>
      </c>
      <c r="H810" s="100">
        <v>5</v>
      </c>
      <c r="I810" s="101"/>
      <c r="J810" s="102">
        <v>14030</v>
      </c>
      <c r="K810" s="102">
        <v>2059</v>
      </c>
      <c r="L810" s="102">
        <v>0</v>
      </c>
      <c r="M810" s="102">
        <v>1188</v>
      </c>
      <c r="N810" s="103">
        <v>17277</v>
      </c>
      <c r="O810" s="104"/>
      <c r="P810" s="105">
        <f t="shared" si="24"/>
        <v>498.4507625705337</v>
      </c>
      <c r="Q810" s="105">
        <f t="shared" si="25"/>
        <v>2681.3523936212623</v>
      </c>
      <c r="S810" s="135"/>
      <c r="U810" s="136"/>
    </row>
    <row r="811" spans="1:21" ht="15" x14ac:dyDescent="0.25">
      <c r="A811" s="97">
        <v>488</v>
      </c>
      <c r="B811" s="98">
        <v>488219118</v>
      </c>
      <c r="C811" s="99" t="s">
        <v>466</v>
      </c>
      <c r="D811" s="98">
        <v>219</v>
      </c>
      <c r="E811" s="99" t="s">
        <v>252</v>
      </c>
      <c r="F811" s="98">
        <v>118</v>
      </c>
      <c r="G811" s="99" t="s">
        <v>151</v>
      </c>
      <c r="H811" s="100">
        <v>1</v>
      </c>
      <c r="I811" s="101"/>
      <c r="J811" s="102">
        <v>11550</v>
      </c>
      <c r="K811" s="102">
        <v>704</v>
      </c>
      <c r="L811" s="102">
        <v>0</v>
      </c>
      <c r="M811" s="102">
        <v>1188</v>
      </c>
      <c r="N811" s="103">
        <v>13442</v>
      </c>
      <c r="O811" s="104"/>
      <c r="P811" s="105">
        <f t="shared" si="24"/>
        <v>703.60773025671369</v>
      </c>
      <c r="Q811" s="105">
        <f t="shared" si="25"/>
        <v>3475.2547316452401</v>
      </c>
      <c r="S811" s="135"/>
      <c r="U811" s="136"/>
    </row>
    <row r="812" spans="1:21" ht="15" x14ac:dyDescent="0.25">
      <c r="A812" s="97">
        <v>488</v>
      </c>
      <c r="B812" s="98">
        <v>488219122</v>
      </c>
      <c r="C812" s="99" t="s">
        <v>466</v>
      </c>
      <c r="D812" s="98">
        <v>219</v>
      </c>
      <c r="E812" s="99" t="s">
        <v>252</v>
      </c>
      <c r="F812" s="98">
        <v>122</v>
      </c>
      <c r="G812" s="99" t="s">
        <v>155</v>
      </c>
      <c r="H812" s="100">
        <v>24</v>
      </c>
      <c r="I812" s="101"/>
      <c r="J812" s="102">
        <v>13343</v>
      </c>
      <c r="K812" s="102">
        <v>3943</v>
      </c>
      <c r="L812" s="102">
        <v>0</v>
      </c>
      <c r="M812" s="102">
        <v>1188</v>
      </c>
      <c r="N812" s="103">
        <v>18474</v>
      </c>
      <c r="O812" s="104"/>
      <c r="P812" s="105">
        <f t="shared" si="24"/>
        <v>1764.6910460087984</v>
      </c>
      <c r="Q812" s="105">
        <f t="shared" si="25"/>
        <v>4588.6689063977028</v>
      </c>
      <c r="S812" s="135"/>
      <c r="U812" s="136"/>
    </row>
    <row r="813" spans="1:21" ht="15" x14ac:dyDescent="0.25">
      <c r="A813" s="97">
        <v>488</v>
      </c>
      <c r="B813" s="98">
        <v>488219131</v>
      </c>
      <c r="C813" s="99" t="s">
        <v>466</v>
      </c>
      <c r="D813" s="98">
        <v>219</v>
      </c>
      <c r="E813" s="99" t="s">
        <v>252</v>
      </c>
      <c r="F813" s="98">
        <v>131</v>
      </c>
      <c r="G813" s="99" t="s">
        <v>164</v>
      </c>
      <c r="H813" s="100">
        <v>7.3400000000000007</v>
      </c>
      <c r="I813" s="101"/>
      <c r="J813" s="102">
        <v>12352</v>
      </c>
      <c r="K813" s="102">
        <v>8858</v>
      </c>
      <c r="L813" s="102">
        <v>0</v>
      </c>
      <c r="M813" s="102">
        <v>1188</v>
      </c>
      <c r="N813" s="103">
        <v>22398</v>
      </c>
      <c r="O813" s="104"/>
      <c r="P813" s="105">
        <f t="shared" si="24"/>
        <v>2115.2309149817338</v>
      </c>
      <c r="Q813" s="105">
        <f t="shared" si="25"/>
        <v>8857.8718084595821</v>
      </c>
      <c r="S813" s="135"/>
      <c r="U813" s="136"/>
    </row>
    <row r="814" spans="1:21" ht="15" x14ac:dyDescent="0.25">
      <c r="A814" s="97">
        <v>488</v>
      </c>
      <c r="B814" s="98">
        <v>488219133</v>
      </c>
      <c r="C814" s="99" t="s">
        <v>466</v>
      </c>
      <c r="D814" s="98">
        <v>219</v>
      </c>
      <c r="E814" s="99" t="s">
        <v>252</v>
      </c>
      <c r="F814" s="98">
        <v>133</v>
      </c>
      <c r="G814" s="99" t="s">
        <v>166</v>
      </c>
      <c r="H814" s="100">
        <v>33</v>
      </c>
      <c r="I814" s="101"/>
      <c r="J814" s="102">
        <v>14666</v>
      </c>
      <c r="K814" s="102">
        <v>247</v>
      </c>
      <c r="L814" s="102">
        <v>0</v>
      </c>
      <c r="M814" s="102">
        <v>1188</v>
      </c>
      <c r="N814" s="103">
        <v>16101</v>
      </c>
      <c r="O814" s="104"/>
      <c r="P814" s="105">
        <f t="shared" si="24"/>
        <v>247.06246590362207</v>
      </c>
      <c r="Q814" s="105">
        <f t="shared" si="25"/>
        <v>4596.4002040994637</v>
      </c>
      <c r="S814" s="135"/>
      <c r="U814" s="136"/>
    </row>
    <row r="815" spans="1:21" ht="15" x14ac:dyDescent="0.25">
      <c r="A815" s="97">
        <v>488</v>
      </c>
      <c r="B815" s="98">
        <v>488219142</v>
      </c>
      <c r="C815" s="99" t="s">
        <v>466</v>
      </c>
      <c r="D815" s="98">
        <v>219</v>
      </c>
      <c r="E815" s="99" t="s">
        <v>252</v>
      </c>
      <c r="F815" s="98">
        <v>142</v>
      </c>
      <c r="G815" s="99" t="s">
        <v>175</v>
      </c>
      <c r="H815" s="100">
        <v>15</v>
      </c>
      <c r="I815" s="101"/>
      <c r="J815" s="102">
        <v>14013</v>
      </c>
      <c r="K815" s="102">
        <v>13133</v>
      </c>
      <c r="L815" s="102">
        <v>0</v>
      </c>
      <c r="M815" s="102">
        <v>1188</v>
      </c>
      <c r="N815" s="103">
        <v>28334</v>
      </c>
      <c r="O815" s="104"/>
      <c r="P815" s="105">
        <f t="shared" si="24"/>
        <v>6852.1649850504655</v>
      </c>
      <c r="Q815" s="105">
        <f t="shared" si="25"/>
        <v>13132.639561093998</v>
      </c>
      <c r="S815" s="135"/>
      <c r="U815" s="136"/>
    </row>
    <row r="816" spans="1:21" ht="15" x14ac:dyDescent="0.25">
      <c r="A816" s="97">
        <v>488</v>
      </c>
      <c r="B816" s="98">
        <v>488219145</v>
      </c>
      <c r="C816" s="99" t="s">
        <v>466</v>
      </c>
      <c r="D816" s="98">
        <v>219</v>
      </c>
      <c r="E816" s="99" t="s">
        <v>252</v>
      </c>
      <c r="F816" s="98">
        <v>145</v>
      </c>
      <c r="G816" s="99" t="s">
        <v>178</v>
      </c>
      <c r="H816" s="100">
        <v>5.51</v>
      </c>
      <c r="I816" s="101"/>
      <c r="J816" s="102">
        <v>12256</v>
      </c>
      <c r="K816" s="102">
        <v>1031</v>
      </c>
      <c r="L816" s="102">
        <v>0</v>
      </c>
      <c r="M816" s="102">
        <v>1188</v>
      </c>
      <c r="N816" s="103">
        <v>14475</v>
      </c>
      <c r="O816" s="104"/>
      <c r="P816" s="105">
        <f t="shared" si="24"/>
        <v>1031.2107328795828</v>
      </c>
      <c r="Q816" s="105">
        <f t="shared" si="25"/>
        <v>3753.3967678202516</v>
      </c>
      <c r="S816" s="135"/>
      <c r="U816" s="136"/>
    </row>
    <row r="817" spans="1:21" ht="15" x14ac:dyDescent="0.25">
      <c r="A817" s="97">
        <v>488</v>
      </c>
      <c r="B817" s="98">
        <v>488219171</v>
      </c>
      <c r="C817" s="99" t="s">
        <v>466</v>
      </c>
      <c r="D817" s="98">
        <v>219</v>
      </c>
      <c r="E817" s="99" t="s">
        <v>252</v>
      </c>
      <c r="F817" s="98">
        <v>171</v>
      </c>
      <c r="G817" s="99" t="s">
        <v>204</v>
      </c>
      <c r="H817" s="100">
        <v>9.51</v>
      </c>
      <c r="I817" s="101"/>
      <c r="J817" s="102">
        <v>15141</v>
      </c>
      <c r="K817" s="102">
        <v>4472</v>
      </c>
      <c r="L817" s="102">
        <v>0</v>
      </c>
      <c r="M817" s="102">
        <v>1188</v>
      </c>
      <c r="N817" s="103">
        <v>20801</v>
      </c>
      <c r="O817" s="104"/>
      <c r="P817" s="105">
        <f t="shared" si="24"/>
        <v>1942.416458315638</v>
      </c>
      <c r="Q817" s="105">
        <f t="shared" si="25"/>
        <v>5059.7768290610657</v>
      </c>
      <c r="S817" s="135"/>
      <c r="U817" s="136"/>
    </row>
    <row r="818" spans="1:21" ht="15" x14ac:dyDescent="0.25">
      <c r="A818" s="97">
        <v>488</v>
      </c>
      <c r="B818" s="98">
        <v>488219219</v>
      </c>
      <c r="C818" s="99" t="s">
        <v>466</v>
      </c>
      <c r="D818" s="98">
        <v>219</v>
      </c>
      <c r="E818" s="99" t="s">
        <v>252</v>
      </c>
      <c r="F818" s="98">
        <v>219</v>
      </c>
      <c r="G818" s="99" t="s">
        <v>252</v>
      </c>
      <c r="H818" s="100">
        <v>8</v>
      </c>
      <c r="I818" s="101"/>
      <c r="J818" s="102">
        <v>13654</v>
      </c>
      <c r="K818" s="102">
        <v>6583</v>
      </c>
      <c r="L818" s="102">
        <v>507.5</v>
      </c>
      <c r="M818" s="102">
        <v>1188</v>
      </c>
      <c r="N818" s="103">
        <v>21932.5</v>
      </c>
      <c r="O818" s="104"/>
      <c r="P818" s="105">
        <f t="shared" si="24"/>
        <v>4556.1966441440018</v>
      </c>
      <c r="Q818" s="105">
        <f t="shared" si="25"/>
        <v>6981.264832820947</v>
      </c>
      <c r="S818" s="135"/>
      <c r="U818" s="136"/>
    </row>
    <row r="819" spans="1:21" ht="15" x14ac:dyDescent="0.25">
      <c r="A819" s="97">
        <v>488</v>
      </c>
      <c r="B819" s="98">
        <v>488219231</v>
      </c>
      <c r="C819" s="99" t="s">
        <v>466</v>
      </c>
      <c r="D819" s="98">
        <v>219</v>
      </c>
      <c r="E819" s="99" t="s">
        <v>252</v>
      </c>
      <c r="F819" s="98">
        <v>231</v>
      </c>
      <c r="G819" s="99" t="s">
        <v>264</v>
      </c>
      <c r="H819" s="100">
        <v>18.259999999999998</v>
      </c>
      <c r="I819" s="101"/>
      <c r="J819" s="102">
        <v>12501</v>
      </c>
      <c r="K819" s="102">
        <v>4348</v>
      </c>
      <c r="L819" s="102">
        <v>0</v>
      </c>
      <c r="M819" s="102">
        <v>1188</v>
      </c>
      <c r="N819" s="103">
        <v>18037</v>
      </c>
      <c r="O819" s="104"/>
      <c r="P819" s="105">
        <f t="shared" si="24"/>
        <v>413.35762661288936</v>
      </c>
      <c r="Q819" s="105">
        <f t="shared" si="25"/>
        <v>4348.2969861828933</v>
      </c>
      <c r="S819" s="135"/>
      <c r="U819" s="136"/>
    </row>
    <row r="820" spans="1:21" ht="15" x14ac:dyDescent="0.25">
      <c r="A820" s="97">
        <v>488</v>
      </c>
      <c r="B820" s="98">
        <v>488219239</v>
      </c>
      <c r="C820" s="99" t="s">
        <v>466</v>
      </c>
      <c r="D820" s="98">
        <v>219</v>
      </c>
      <c r="E820" s="99" t="s">
        <v>252</v>
      </c>
      <c r="F820" s="98">
        <v>239</v>
      </c>
      <c r="G820" s="99" t="s">
        <v>272</v>
      </c>
      <c r="H820" s="100">
        <v>5.37</v>
      </c>
      <c r="I820" s="101"/>
      <c r="J820" s="102">
        <v>14103</v>
      </c>
      <c r="K820" s="102">
        <v>4381</v>
      </c>
      <c r="L820" s="102">
        <v>0</v>
      </c>
      <c r="M820" s="102">
        <v>1188</v>
      </c>
      <c r="N820" s="103">
        <v>19672</v>
      </c>
      <c r="O820" s="104"/>
      <c r="P820" s="105">
        <f t="shared" si="24"/>
        <v>2661.3570358532597</v>
      </c>
      <c r="Q820" s="105">
        <f t="shared" si="25"/>
        <v>5557.3507821827043</v>
      </c>
      <c r="S820" s="135"/>
      <c r="U820" s="136"/>
    </row>
    <row r="821" spans="1:21" ht="15" x14ac:dyDescent="0.25">
      <c r="A821" s="97">
        <v>488</v>
      </c>
      <c r="B821" s="98">
        <v>488219243</v>
      </c>
      <c r="C821" s="99" t="s">
        <v>466</v>
      </c>
      <c r="D821" s="98">
        <v>219</v>
      </c>
      <c r="E821" s="99" t="s">
        <v>252</v>
      </c>
      <c r="F821" s="98">
        <v>243</v>
      </c>
      <c r="G821" s="99" t="s">
        <v>276</v>
      </c>
      <c r="H821" s="100">
        <v>40.299999999999997</v>
      </c>
      <c r="I821" s="101"/>
      <c r="J821" s="102">
        <v>14921</v>
      </c>
      <c r="K821" s="102">
        <v>2070</v>
      </c>
      <c r="L821" s="102">
        <v>0</v>
      </c>
      <c r="M821" s="102">
        <v>1188</v>
      </c>
      <c r="N821" s="103">
        <v>18179</v>
      </c>
      <c r="O821" s="104"/>
      <c r="P821" s="105">
        <f t="shared" si="24"/>
        <v>1602.3852295399411</v>
      </c>
      <c r="Q821" s="105">
        <f t="shared" si="25"/>
        <v>3634.9509843747946</v>
      </c>
      <c r="S821" s="135"/>
      <c r="U821" s="136"/>
    </row>
    <row r="822" spans="1:21" ht="15" x14ac:dyDescent="0.25">
      <c r="A822" s="97">
        <v>488</v>
      </c>
      <c r="B822" s="98">
        <v>488219244</v>
      </c>
      <c r="C822" s="99" t="s">
        <v>466</v>
      </c>
      <c r="D822" s="98">
        <v>219</v>
      </c>
      <c r="E822" s="99" t="s">
        <v>252</v>
      </c>
      <c r="F822" s="98">
        <v>244</v>
      </c>
      <c r="G822" s="99" t="s">
        <v>277</v>
      </c>
      <c r="H822" s="100">
        <v>134.16999999999996</v>
      </c>
      <c r="I822" s="101"/>
      <c r="J822" s="102">
        <v>16074</v>
      </c>
      <c r="K822" s="102">
        <v>3886</v>
      </c>
      <c r="L822" s="102">
        <v>0</v>
      </c>
      <c r="M822" s="102">
        <v>1188</v>
      </c>
      <c r="N822" s="103">
        <v>21148</v>
      </c>
      <c r="O822" s="104"/>
      <c r="P822" s="105">
        <f t="shared" si="24"/>
        <v>3885.6529092481251</v>
      </c>
      <c r="Q822" s="105">
        <f t="shared" si="25"/>
        <v>6513.014503620605</v>
      </c>
      <c r="S822" s="135"/>
      <c r="U822" s="136"/>
    </row>
    <row r="823" spans="1:21" ht="15" x14ac:dyDescent="0.25">
      <c r="A823" s="97">
        <v>488</v>
      </c>
      <c r="B823" s="98">
        <v>488219251</v>
      </c>
      <c r="C823" s="99" t="s">
        <v>466</v>
      </c>
      <c r="D823" s="98">
        <v>219</v>
      </c>
      <c r="E823" s="99" t="s">
        <v>252</v>
      </c>
      <c r="F823" s="98">
        <v>251</v>
      </c>
      <c r="G823" s="99" t="s">
        <v>284</v>
      </c>
      <c r="H823" s="100">
        <v>99.57</v>
      </c>
      <c r="I823" s="101"/>
      <c r="J823" s="102">
        <v>14912</v>
      </c>
      <c r="K823" s="102">
        <v>2008</v>
      </c>
      <c r="L823" s="102">
        <v>0</v>
      </c>
      <c r="M823" s="102">
        <v>1188</v>
      </c>
      <c r="N823" s="103">
        <v>18108</v>
      </c>
      <c r="O823" s="104"/>
      <c r="P823" s="105">
        <f t="shared" si="24"/>
        <v>1921.2067316074827</v>
      </c>
      <c r="Q823" s="105">
        <f t="shared" si="25"/>
        <v>4136.7962579424748</v>
      </c>
      <c r="S823" s="135"/>
      <c r="U823" s="136"/>
    </row>
    <row r="824" spans="1:21" ht="15" x14ac:dyDescent="0.25">
      <c r="A824" s="97">
        <v>488</v>
      </c>
      <c r="B824" s="98">
        <v>488219264</v>
      </c>
      <c r="C824" s="99" t="s">
        <v>466</v>
      </c>
      <c r="D824" s="98">
        <v>219</v>
      </c>
      <c r="E824" s="99" t="s">
        <v>252</v>
      </c>
      <c r="F824" s="98">
        <v>264</v>
      </c>
      <c r="G824" s="99" t="s">
        <v>297</v>
      </c>
      <c r="H824" s="100">
        <v>10</v>
      </c>
      <c r="I824" s="101"/>
      <c r="J824" s="102">
        <v>12336</v>
      </c>
      <c r="K824" s="102">
        <v>6922</v>
      </c>
      <c r="L824" s="102">
        <v>0</v>
      </c>
      <c r="M824" s="102">
        <v>1188</v>
      </c>
      <c r="N824" s="103">
        <v>20446</v>
      </c>
      <c r="O824" s="104"/>
      <c r="P824" s="105">
        <f t="shared" si="24"/>
        <v>3311.1217756431633</v>
      </c>
      <c r="Q824" s="105">
        <f t="shared" si="25"/>
        <v>6972.3066876854609</v>
      </c>
      <c r="S824" s="135"/>
      <c r="U824" s="136"/>
    </row>
    <row r="825" spans="1:21" ht="15" x14ac:dyDescent="0.25">
      <c r="A825" s="97">
        <v>488</v>
      </c>
      <c r="B825" s="98">
        <v>488219285</v>
      </c>
      <c r="C825" s="99" t="s">
        <v>466</v>
      </c>
      <c r="D825" s="98">
        <v>219</v>
      </c>
      <c r="E825" s="99" t="s">
        <v>252</v>
      </c>
      <c r="F825" s="98">
        <v>285</v>
      </c>
      <c r="G825" s="99" t="s">
        <v>318</v>
      </c>
      <c r="H825" s="100">
        <v>4.84</v>
      </c>
      <c r="I825" s="101"/>
      <c r="J825" s="102">
        <v>18798</v>
      </c>
      <c r="K825" s="102">
        <v>3737</v>
      </c>
      <c r="L825" s="102">
        <v>0</v>
      </c>
      <c r="M825" s="102">
        <v>1188</v>
      </c>
      <c r="N825" s="103">
        <v>23723</v>
      </c>
      <c r="O825" s="104"/>
      <c r="P825" s="105">
        <f t="shared" si="24"/>
        <v>3135.5153399637238</v>
      </c>
      <c r="Q825" s="105">
        <f t="shared" si="25"/>
        <v>5757.3206218426494</v>
      </c>
      <c r="S825" s="135"/>
      <c r="U825" s="136"/>
    </row>
    <row r="826" spans="1:21" ht="15" x14ac:dyDescent="0.25">
      <c r="A826" s="97">
        <v>488</v>
      </c>
      <c r="B826" s="98">
        <v>488219293</v>
      </c>
      <c r="C826" s="99" t="s">
        <v>466</v>
      </c>
      <c r="D826" s="98">
        <v>219</v>
      </c>
      <c r="E826" s="99" t="s">
        <v>252</v>
      </c>
      <c r="F826" s="98">
        <v>293</v>
      </c>
      <c r="G826" s="99" t="s">
        <v>326</v>
      </c>
      <c r="H826" s="100">
        <v>2</v>
      </c>
      <c r="I826" s="101"/>
      <c r="J826" s="102">
        <v>16423</v>
      </c>
      <c r="K826" s="102">
        <v>258</v>
      </c>
      <c r="L826" s="102">
        <v>0</v>
      </c>
      <c r="M826" s="102">
        <v>1188</v>
      </c>
      <c r="N826" s="103">
        <v>17869</v>
      </c>
      <c r="O826" s="104"/>
      <c r="P826" s="105">
        <f t="shared" si="24"/>
        <v>0</v>
      </c>
      <c r="Q826" s="105">
        <f t="shared" si="25"/>
        <v>1410.3335204162286</v>
      </c>
      <c r="S826" s="135"/>
      <c r="U826" s="136"/>
    </row>
    <row r="827" spans="1:21" ht="15" x14ac:dyDescent="0.25">
      <c r="A827" s="97">
        <v>488</v>
      </c>
      <c r="B827" s="98">
        <v>488219336</v>
      </c>
      <c r="C827" s="99" t="s">
        <v>466</v>
      </c>
      <c r="D827" s="98">
        <v>219</v>
      </c>
      <c r="E827" s="99" t="s">
        <v>252</v>
      </c>
      <c r="F827" s="98">
        <v>336</v>
      </c>
      <c r="G827" s="99" t="s">
        <v>369</v>
      </c>
      <c r="H827" s="100">
        <v>254.74</v>
      </c>
      <c r="I827" s="101"/>
      <c r="J827" s="102">
        <v>13595</v>
      </c>
      <c r="K827" s="102">
        <v>3131</v>
      </c>
      <c r="L827" s="102">
        <v>0</v>
      </c>
      <c r="M827" s="102">
        <v>1188</v>
      </c>
      <c r="N827" s="103">
        <v>17914</v>
      </c>
      <c r="O827" s="104"/>
      <c r="P827" s="105">
        <f t="shared" si="24"/>
        <v>257.67859509488335</v>
      </c>
      <c r="Q827" s="105">
        <f t="shared" si="25"/>
        <v>3593.4137779728007</v>
      </c>
      <c r="S827" s="135"/>
      <c r="U827" s="136"/>
    </row>
    <row r="828" spans="1:21" ht="15" x14ac:dyDescent="0.25">
      <c r="A828" s="97">
        <v>488</v>
      </c>
      <c r="B828" s="98">
        <v>488219625</v>
      </c>
      <c r="C828" s="99" t="s">
        <v>466</v>
      </c>
      <c r="D828" s="98">
        <v>219</v>
      </c>
      <c r="E828" s="99" t="s">
        <v>252</v>
      </c>
      <c r="F828" s="98">
        <v>625</v>
      </c>
      <c r="G828" s="99" t="s">
        <v>396</v>
      </c>
      <c r="H828" s="100">
        <v>6</v>
      </c>
      <c r="I828" s="101"/>
      <c r="J828" s="102">
        <v>16185</v>
      </c>
      <c r="K828" s="102">
        <v>801</v>
      </c>
      <c r="L828" s="102">
        <v>0</v>
      </c>
      <c r="M828" s="102">
        <v>1188</v>
      </c>
      <c r="N828" s="103">
        <v>18174</v>
      </c>
      <c r="O828" s="104"/>
      <c r="P828" s="105">
        <f t="shared" si="24"/>
        <v>801.46726741860402</v>
      </c>
      <c r="Q828" s="105">
        <f t="shared" si="25"/>
        <v>3055.3557956199729</v>
      </c>
      <c r="S828" s="135"/>
      <c r="U828" s="136"/>
    </row>
    <row r="829" spans="1:21" ht="15" x14ac:dyDescent="0.25">
      <c r="A829" s="97">
        <v>488</v>
      </c>
      <c r="B829" s="98">
        <v>488219760</v>
      </c>
      <c r="C829" s="99" t="s">
        <v>466</v>
      </c>
      <c r="D829" s="98">
        <v>219</v>
      </c>
      <c r="E829" s="99" t="s">
        <v>252</v>
      </c>
      <c r="F829" s="98">
        <v>760</v>
      </c>
      <c r="G829" s="99" t="s">
        <v>434</v>
      </c>
      <c r="H829" s="100">
        <v>5</v>
      </c>
      <c r="I829" s="101"/>
      <c r="J829" s="102">
        <v>16268</v>
      </c>
      <c r="K829" s="102">
        <v>5203</v>
      </c>
      <c r="L829" s="102">
        <v>0</v>
      </c>
      <c r="M829" s="102">
        <v>1188</v>
      </c>
      <c r="N829" s="103">
        <v>22659</v>
      </c>
      <c r="O829" s="104"/>
      <c r="P829" s="105">
        <f t="shared" si="24"/>
        <v>720.5121954095448</v>
      </c>
      <c r="Q829" s="105">
        <f t="shared" si="25"/>
        <v>5202.6061741658632</v>
      </c>
      <c r="S829" s="135"/>
      <c r="U829" s="136"/>
    </row>
    <row r="830" spans="1:21" ht="15" x14ac:dyDescent="0.25">
      <c r="A830" s="97">
        <v>488</v>
      </c>
      <c r="B830" s="98">
        <v>488219780</v>
      </c>
      <c r="C830" s="99" t="s">
        <v>466</v>
      </c>
      <c r="D830" s="98">
        <v>219</v>
      </c>
      <c r="E830" s="99" t="s">
        <v>252</v>
      </c>
      <c r="F830" s="98">
        <v>780</v>
      </c>
      <c r="G830" s="99" t="s">
        <v>444</v>
      </c>
      <c r="H830" s="100">
        <v>62.3</v>
      </c>
      <c r="I830" s="101"/>
      <c r="J830" s="102">
        <v>13897</v>
      </c>
      <c r="K830" s="102">
        <v>2543</v>
      </c>
      <c r="L830" s="102">
        <v>0</v>
      </c>
      <c r="M830" s="102">
        <v>1188</v>
      </c>
      <c r="N830" s="103">
        <v>17628</v>
      </c>
      <c r="O830" s="104"/>
      <c r="P830" s="105">
        <f t="shared" si="24"/>
        <v>270.58935642612596</v>
      </c>
      <c r="Q830" s="105">
        <f t="shared" si="25"/>
        <v>3886.2507401463954</v>
      </c>
      <c r="S830" s="135"/>
      <c r="U830" s="136"/>
    </row>
    <row r="831" spans="1:21" ht="15" x14ac:dyDescent="0.25">
      <c r="A831" s="97">
        <v>489</v>
      </c>
      <c r="B831" s="98">
        <v>489020020</v>
      </c>
      <c r="C831" s="99" t="s">
        <v>542</v>
      </c>
      <c r="D831" s="98">
        <v>20</v>
      </c>
      <c r="E831" s="99" t="s">
        <v>53</v>
      </c>
      <c r="F831" s="98">
        <v>20</v>
      </c>
      <c r="G831" s="99" t="s">
        <v>53</v>
      </c>
      <c r="H831" s="100">
        <v>278.88</v>
      </c>
      <c r="I831" s="101"/>
      <c r="J831" s="102">
        <v>15098</v>
      </c>
      <c r="K831" s="102">
        <v>3072</v>
      </c>
      <c r="L831" s="102">
        <v>0</v>
      </c>
      <c r="M831" s="102">
        <v>1188</v>
      </c>
      <c r="N831" s="103">
        <v>19358</v>
      </c>
      <c r="O831" s="104"/>
      <c r="P831" s="105">
        <f t="shared" si="24"/>
        <v>2491.9510691237228</v>
      </c>
      <c r="Q831" s="105">
        <f t="shared" si="25"/>
        <v>4718.566243022251</v>
      </c>
      <c r="S831" s="135"/>
      <c r="U831" s="136"/>
    </row>
    <row r="832" spans="1:21" ht="15" x14ac:dyDescent="0.25">
      <c r="A832" s="97">
        <v>489</v>
      </c>
      <c r="B832" s="98">
        <v>489020036</v>
      </c>
      <c r="C832" s="99" t="s">
        <v>542</v>
      </c>
      <c r="D832" s="98">
        <v>20</v>
      </c>
      <c r="E832" s="99" t="s">
        <v>53</v>
      </c>
      <c r="F832" s="98">
        <v>36</v>
      </c>
      <c r="G832" s="99" t="s">
        <v>69</v>
      </c>
      <c r="H832" s="100">
        <v>78.31</v>
      </c>
      <c r="I832" s="101"/>
      <c r="J832" s="102">
        <v>13869</v>
      </c>
      <c r="K832" s="102">
        <v>6483</v>
      </c>
      <c r="L832" s="102">
        <v>0</v>
      </c>
      <c r="M832" s="102">
        <v>1188</v>
      </c>
      <c r="N832" s="103">
        <v>21540</v>
      </c>
      <c r="O832" s="104"/>
      <c r="P832" s="105">
        <f t="shared" si="24"/>
        <v>4134.0525496489536</v>
      </c>
      <c r="Q832" s="105">
        <f t="shared" si="25"/>
        <v>6893.1713475279757</v>
      </c>
      <c r="S832" s="135"/>
      <c r="U832" s="136"/>
    </row>
    <row r="833" spans="1:21" ht="15" x14ac:dyDescent="0.25">
      <c r="A833" s="97">
        <v>489</v>
      </c>
      <c r="B833" s="98">
        <v>489020082</v>
      </c>
      <c r="C833" s="99" t="s">
        <v>542</v>
      </c>
      <c r="D833" s="98">
        <v>20</v>
      </c>
      <c r="E833" s="99" t="s">
        <v>53</v>
      </c>
      <c r="F833" s="98">
        <v>82</v>
      </c>
      <c r="G833" s="99" t="s">
        <v>115</v>
      </c>
      <c r="H833" s="100">
        <v>1</v>
      </c>
      <c r="I833" s="101"/>
      <c r="J833" s="102">
        <v>12661</v>
      </c>
      <c r="K833" s="102">
        <v>6259</v>
      </c>
      <c r="L833" s="102">
        <v>0</v>
      </c>
      <c r="M833" s="102">
        <v>1188</v>
      </c>
      <c r="N833" s="103">
        <v>20108</v>
      </c>
      <c r="O833" s="104"/>
      <c r="P833" s="105">
        <f t="shared" si="24"/>
        <v>2729.7287143877329</v>
      </c>
      <c r="Q833" s="105">
        <f t="shared" si="25"/>
        <v>6261.0550355543201</v>
      </c>
      <c r="S833" s="135"/>
      <c r="U833" s="136"/>
    </row>
    <row r="834" spans="1:21" ht="15" x14ac:dyDescent="0.25">
      <c r="A834" s="97">
        <v>489</v>
      </c>
      <c r="B834" s="98">
        <v>489020096</v>
      </c>
      <c r="C834" s="99" t="s">
        <v>542</v>
      </c>
      <c r="D834" s="98">
        <v>20</v>
      </c>
      <c r="E834" s="99" t="s">
        <v>53</v>
      </c>
      <c r="F834" s="98">
        <v>96</v>
      </c>
      <c r="G834" s="99" t="s">
        <v>129</v>
      </c>
      <c r="H834" s="100">
        <v>94.439999999999984</v>
      </c>
      <c r="I834" s="101"/>
      <c r="J834" s="102">
        <v>13932</v>
      </c>
      <c r="K834" s="102">
        <v>8581</v>
      </c>
      <c r="L834" s="102">
        <v>0</v>
      </c>
      <c r="M834" s="102">
        <v>1188</v>
      </c>
      <c r="N834" s="103">
        <v>23701</v>
      </c>
      <c r="O834" s="104"/>
      <c r="P834" s="105">
        <f t="shared" si="24"/>
        <v>5520.466387285589</v>
      </c>
      <c r="Q834" s="105">
        <f t="shared" si="25"/>
        <v>9449.5358534941042</v>
      </c>
      <c r="S834" s="135"/>
      <c r="U834" s="136"/>
    </row>
    <row r="835" spans="1:21" ht="15" x14ac:dyDescent="0.25">
      <c r="A835" s="97">
        <v>489</v>
      </c>
      <c r="B835" s="98">
        <v>489020122</v>
      </c>
      <c r="C835" s="99" t="s">
        <v>542</v>
      </c>
      <c r="D835" s="98">
        <v>20</v>
      </c>
      <c r="E835" s="99" t="s">
        <v>53</v>
      </c>
      <c r="F835" s="98">
        <v>122</v>
      </c>
      <c r="G835" s="99" t="s">
        <v>155</v>
      </c>
      <c r="H835" s="100">
        <v>1</v>
      </c>
      <c r="I835" s="101"/>
      <c r="J835" s="102">
        <v>12565</v>
      </c>
      <c r="K835" s="102">
        <v>3713</v>
      </c>
      <c r="L835" s="102">
        <v>0</v>
      </c>
      <c r="M835" s="102">
        <v>1188</v>
      </c>
      <c r="N835" s="103">
        <v>17466</v>
      </c>
      <c r="O835" s="104"/>
      <c r="P835" s="105">
        <f t="shared" si="24"/>
        <v>1661.7959224387723</v>
      </c>
      <c r="Q835" s="105">
        <f t="shared" si="25"/>
        <v>4321.114052978126</v>
      </c>
      <c r="S835" s="135"/>
      <c r="U835" s="136"/>
    </row>
    <row r="836" spans="1:21" ht="15" x14ac:dyDescent="0.25">
      <c r="A836" s="97">
        <v>489</v>
      </c>
      <c r="B836" s="98">
        <v>489020172</v>
      </c>
      <c r="C836" s="99" t="s">
        <v>542</v>
      </c>
      <c r="D836" s="98">
        <v>20</v>
      </c>
      <c r="E836" s="99" t="s">
        <v>53</v>
      </c>
      <c r="F836" s="98">
        <v>172</v>
      </c>
      <c r="G836" s="99" t="s">
        <v>205</v>
      </c>
      <c r="H836" s="100">
        <v>37.690000000000005</v>
      </c>
      <c r="I836" s="101"/>
      <c r="J836" s="102">
        <v>13858</v>
      </c>
      <c r="K836" s="102">
        <v>9126</v>
      </c>
      <c r="L836" s="102">
        <v>0</v>
      </c>
      <c r="M836" s="102">
        <v>1188</v>
      </c>
      <c r="N836" s="103">
        <v>24172</v>
      </c>
      <c r="O836" s="104"/>
      <c r="P836" s="105">
        <f t="shared" si="24"/>
        <v>5751.0397150923891</v>
      </c>
      <c r="Q836" s="105">
        <f t="shared" si="25"/>
        <v>11754.117780331075</v>
      </c>
      <c r="S836" s="135"/>
      <c r="U836" s="136"/>
    </row>
    <row r="837" spans="1:21" ht="15" x14ac:dyDescent="0.25">
      <c r="A837" s="97">
        <v>489</v>
      </c>
      <c r="B837" s="98">
        <v>489020197</v>
      </c>
      <c r="C837" s="99" t="s">
        <v>542</v>
      </c>
      <c r="D837" s="98">
        <v>20</v>
      </c>
      <c r="E837" s="99" t="s">
        <v>53</v>
      </c>
      <c r="F837" s="98">
        <v>197</v>
      </c>
      <c r="G837" s="99" t="s">
        <v>230</v>
      </c>
      <c r="H837" s="100">
        <v>1.49</v>
      </c>
      <c r="I837" s="101"/>
      <c r="J837" s="102">
        <v>12565</v>
      </c>
      <c r="K837" s="102">
        <v>11839</v>
      </c>
      <c r="L837" s="102">
        <v>0</v>
      </c>
      <c r="M837" s="102">
        <v>1188</v>
      </c>
      <c r="N837" s="103">
        <v>25592</v>
      </c>
      <c r="O837" s="104"/>
      <c r="P837" s="105">
        <f t="shared" si="24"/>
        <v>10490.179283946443</v>
      </c>
      <c r="Q837" s="105">
        <f t="shared" si="25"/>
        <v>12929.550974664144</v>
      </c>
      <c r="S837" s="135"/>
      <c r="U837" s="136"/>
    </row>
    <row r="838" spans="1:21" ht="15" x14ac:dyDescent="0.25">
      <c r="A838" s="97">
        <v>489</v>
      </c>
      <c r="B838" s="98">
        <v>489020239</v>
      </c>
      <c r="C838" s="99" t="s">
        <v>542</v>
      </c>
      <c r="D838" s="98">
        <v>20</v>
      </c>
      <c r="E838" s="99" t="s">
        <v>53</v>
      </c>
      <c r="F838" s="98">
        <v>239</v>
      </c>
      <c r="G838" s="99" t="s">
        <v>272</v>
      </c>
      <c r="H838" s="100">
        <v>37.44</v>
      </c>
      <c r="I838" s="101"/>
      <c r="J838" s="102">
        <v>13253</v>
      </c>
      <c r="K838" s="102">
        <v>4117</v>
      </c>
      <c r="L838" s="102">
        <v>0</v>
      </c>
      <c r="M838" s="102">
        <v>1188</v>
      </c>
      <c r="N838" s="103">
        <v>18558</v>
      </c>
      <c r="O838" s="104"/>
      <c r="P838" s="105">
        <f t="shared" si="24"/>
        <v>2500.9547469448516</v>
      </c>
      <c r="Q838" s="105">
        <f t="shared" si="25"/>
        <v>5222.4044470160516</v>
      </c>
      <c r="S838" s="135"/>
      <c r="U838" s="136"/>
    </row>
    <row r="839" spans="1:21" ht="15" x14ac:dyDescent="0.25">
      <c r="A839" s="97">
        <v>489</v>
      </c>
      <c r="B839" s="98">
        <v>489020261</v>
      </c>
      <c r="C839" s="99" t="s">
        <v>542</v>
      </c>
      <c r="D839" s="98">
        <v>20</v>
      </c>
      <c r="E839" s="99" t="s">
        <v>53</v>
      </c>
      <c r="F839" s="98">
        <v>261</v>
      </c>
      <c r="G839" s="99" t="s">
        <v>294</v>
      </c>
      <c r="H839" s="100">
        <v>120.01</v>
      </c>
      <c r="I839" s="101"/>
      <c r="J839" s="102">
        <v>13527</v>
      </c>
      <c r="K839" s="102">
        <v>11349</v>
      </c>
      <c r="L839" s="102">
        <v>0</v>
      </c>
      <c r="M839" s="102">
        <v>1188</v>
      </c>
      <c r="N839" s="103">
        <v>26064</v>
      </c>
      <c r="O839" s="104"/>
      <c r="P839" s="105">
        <f t="shared" si="24"/>
        <v>4634.1876334291264</v>
      </c>
      <c r="Q839" s="105">
        <f t="shared" si="25"/>
        <v>11348.649071735468</v>
      </c>
      <c r="S839" s="135"/>
      <c r="U839" s="136"/>
    </row>
    <row r="840" spans="1:21" ht="15" x14ac:dyDescent="0.25">
      <c r="A840" s="97">
        <v>489</v>
      </c>
      <c r="B840" s="98">
        <v>489020310</v>
      </c>
      <c r="C840" s="99" t="s">
        <v>542</v>
      </c>
      <c r="D840" s="98">
        <v>20</v>
      </c>
      <c r="E840" s="99" t="s">
        <v>53</v>
      </c>
      <c r="F840" s="98">
        <v>310</v>
      </c>
      <c r="G840" s="99" t="s">
        <v>343</v>
      </c>
      <c r="H840" s="100">
        <v>17.61</v>
      </c>
      <c r="I840" s="101"/>
      <c r="J840" s="102">
        <v>14216</v>
      </c>
      <c r="K840" s="102">
        <v>3146</v>
      </c>
      <c r="L840" s="102">
        <v>0</v>
      </c>
      <c r="M840" s="102">
        <v>1188</v>
      </c>
      <c r="N840" s="103">
        <v>18550</v>
      </c>
      <c r="O840" s="104"/>
      <c r="P840" s="105">
        <f t="shared" si="24"/>
        <v>1454.176552509045</v>
      </c>
      <c r="Q840" s="105">
        <f t="shared" si="25"/>
        <v>4625.5113650112507</v>
      </c>
      <c r="S840" s="135"/>
      <c r="U840" s="136"/>
    </row>
    <row r="841" spans="1:21" ht="15" x14ac:dyDescent="0.25">
      <c r="A841" s="97">
        <v>489</v>
      </c>
      <c r="B841" s="98">
        <v>489020645</v>
      </c>
      <c r="C841" s="99" t="s">
        <v>542</v>
      </c>
      <c r="D841" s="98">
        <v>20</v>
      </c>
      <c r="E841" s="99" t="s">
        <v>53</v>
      </c>
      <c r="F841" s="98">
        <v>645</v>
      </c>
      <c r="G841" s="99" t="s">
        <v>400</v>
      </c>
      <c r="H841" s="100">
        <v>96.88000000000001</v>
      </c>
      <c r="I841" s="101"/>
      <c r="J841" s="102">
        <v>15025</v>
      </c>
      <c r="K841" s="102">
        <v>4461</v>
      </c>
      <c r="L841" s="102">
        <v>0</v>
      </c>
      <c r="M841" s="102">
        <v>1188</v>
      </c>
      <c r="N841" s="103">
        <v>20674</v>
      </c>
      <c r="O841" s="104"/>
      <c r="P841" s="105">
        <f t="shared" si="24"/>
        <v>4461.1378464825757</v>
      </c>
      <c r="Q841" s="105">
        <f t="shared" si="25"/>
        <v>7097.4103840881471</v>
      </c>
      <c r="S841" s="135"/>
      <c r="U841" s="136"/>
    </row>
    <row r="842" spans="1:21" ht="15" x14ac:dyDescent="0.25">
      <c r="A842" s="97">
        <v>489</v>
      </c>
      <c r="B842" s="98">
        <v>489020660</v>
      </c>
      <c r="C842" s="99" t="s">
        <v>542</v>
      </c>
      <c r="D842" s="98">
        <v>20</v>
      </c>
      <c r="E842" s="99" t="s">
        <v>53</v>
      </c>
      <c r="F842" s="98">
        <v>660</v>
      </c>
      <c r="G842" s="99" t="s">
        <v>404</v>
      </c>
      <c r="H842" s="100">
        <v>44.39</v>
      </c>
      <c r="I842" s="101"/>
      <c r="J842" s="102">
        <v>14415</v>
      </c>
      <c r="K842" s="102">
        <v>12070</v>
      </c>
      <c r="L842" s="102">
        <v>0</v>
      </c>
      <c r="M842" s="102">
        <v>1188</v>
      </c>
      <c r="N842" s="103">
        <v>27673</v>
      </c>
      <c r="O842" s="104"/>
      <c r="P842" s="105">
        <f t="shared" ref="P842:P905" si="26">IF(VLOOKUP($F842,abvfndpcts,18)&lt;100,0,((VLOOKUP($F842,abvfndpcts,18)/100*$J842)-$J842))</f>
        <v>11381.415235231172</v>
      </c>
      <c r="Q842" s="105">
        <f t="shared" ref="Q842:Q905" si="27">IF(VLOOKUP($F842,abvfndpcts,19)&lt;100,0,((VLOOKUP($F842,abvfndpcts,19)/100*$J842)-$J842))</f>
        <v>15403.162438410447</v>
      </c>
      <c r="S842" s="135"/>
      <c r="U842" s="136"/>
    </row>
    <row r="843" spans="1:21" ht="15" x14ac:dyDescent="0.25">
      <c r="A843" s="97">
        <v>489</v>
      </c>
      <c r="B843" s="98">
        <v>489020712</v>
      </c>
      <c r="C843" s="99" t="s">
        <v>542</v>
      </c>
      <c r="D843" s="98">
        <v>20</v>
      </c>
      <c r="E843" s="99" t="s">
        <v>53</v>
      </c>
      <c r="F843" s="98">
        <v>712</v>
      </c>
      <c r="G843" s="99" t="s">
        <v>421</v>
      </c>
      <c r="H843" s="100">
        <v>17.93</v>
      </c>
      <c r="I843" s="101"/>
      <c r="J843" s="102">
        <v>13290</v>
      </c>
      <c r="K843" s="102">
        <v>9393</v>
      </c>
      <c r="L843" s="102">
        <v>0</v>
      </c>
      <c r="M843" s="102">
        <v>1188</v>
      </c>
      <c r="N843" s="103">
        <v>23871</v>
      </c>
      <c r="O843" s="104"/>
      <c r="P843" s="105">
        <f t="shared" si="26"/>
        <v>8258.4270130976838</v>
      </c>
      <c r="Q843" s="105">
        <f t="shared" si="27"/>
        <v>9830.5155723226781</v>
      </c>
      <c r="S843" s="135"/>
      <c r="U843" s="136"/>
    </row>
    <row r="844" spans="1:21" ht="15" x14ac:dyDescent="0.25">
      <c r="A844" s="97">
        <v>489</v>
      </c>
      <c r="B844" s="98">
        <v>489020760</v>
      </c>
      <c r="C844" s="99" t="s">
        <v>542</v>
      </c>
      <c r="D844" s="98">
        <v>20</v>
      </c>
      <c r="E844" s="99" t="s">
        <v>53</v>
      </c>
      <c r="F844" s="98">
        <v>760</v>
      </c>
      <c r="G844" s="99" t="s">
        <v>434</v>
      </c>
      <c r="H844" s="100">
        <v>1</v>
      </c>
      <c r="I844" s="101"/>
      <c r="J844" s="102">
        <v>15500</v>
      </c>
      <c r="K844" s="102">
        <v>4957</v>
      </c>
      <c r="L844" s="102">
        <v>0</v>
      </c>
      <c r="M844" s="102">
        <v>1188</v>
      </c>
      <c r="N844" s="103">
        <v>21645</v>
      </c>
      <c r="O844" s="104"/>
      <c r="P844" s="105">
        <f t="shared" si="26"/>
        <v>686.49735854732717</v>
      </c>
      <c r="Q844" s="105">
        <f t="shared" si="27"/>
        <v>4956.9950639028102</v>
      </c>
      <c r="S844" s="135"/>
      <c r="U844" s="136"/>
    </row>
    <row r="845" spans="1:21" ht="15" x14ac:dyDescent="0.25">
      <c r="A845" s="97">
        <v>491</v>
      </c>
      <c r="B845" s="98">
        <v>491095072</v>
      </c>
      <c r="C845" s="99" t="s">
        <v>543</v>
      </c>
      <c r="D845" s="98">
        <v>95</v>
      </c>
      <c r="E845" s="99" t="s">
        <v>128</v>
      </c>
      <c r="F845" s="98">
        <v>72</v>
      </c>
      <c r="G845" s="99" t="s">
        <v>105</v>
      </c>
      <c r="H845" s="100">
        <v>2</v>
      </c>
      <c r="I845" s="101"/>
      <c r="J845" s="102">
        <v>19058</v>
      </c>
      <c r="K845" s="102">
        <v>5259</v>
      </c>
      <c r="L845" s="102">
        <v>0</v>
      </c>
      <c r="M845" s="102">
        <v>1188</v>
      </c>
      <c r="N845" s="103">
        <v>25505</v>
      </c>
      <c r="O845" s="104"/>
      <c r="P845" s="105">
        <f t="shared" si="26"/>
        <v>2028.8484813549112</v>
      </c>
      <c r="Q845" s="105">
        <f t="shared" si="27"/>
        <v>5784.5468116269767</v>
      </c>
      <c r="S845" s="135"/>
      <c r="U845" s="136"/>
    </row>
    <row r="846" spans="1:21" ht="15" x14ac:dyDescent="0.25">
      <c r="A846" s="97">
        <v>491</v>
      </c>
      <c r="B846" s="98">
        <v>491095095</v>
      </c>
      <c r="C846" s="99" t="s">
        <v>543</v>
      </c>
      <c r="D846" s="98">
        <v>95</v>
      </c>
      <c r="E846" s="99" t="s">
        <v>128</v>
      </c>
      <c r="F846" s="98">
        <v>95</v>
      </c>
      <c r="G846" s="99" t="s">
        <v>128</v>
      </c>
      <c r="H846" s="100">
        <v>1189.7699999999998</v>
      </c>
      <c r="I846" s="101"/>
      <c r="J846" s="102">
        <v>17494</v>
      </c>
      <c r="K846" s="102">
        <v>252</v>
      </c>
      <c r="L846" s="102">
        <v>0</v>
      </c>
      <c r="M846" s="102">
        <v>1188</v>
      </c>
      <c r="N846" s="103">
        <v>18934</v>
      </c>
      <c r="O846" s="104"/>
      <c r="P846" s="105">
        <f t="shared" si="26"/>
        <v>0</v>
      </c>
      <c r="Q846" s="105">
        <f t="shared" si="27"/>
        <v>251.70032037368946</v>
      </c>
      <c r="S846" s="135"/>
      <c r="U846" s="136"/>
    </row>
    <row r="847" spans="1:21" ht="15" x14ac:dyDescent="0.25">
      <c r="A847" s="97">
        <v>491</v>
      </c>
      <c r="B847" s="98">
        <v>491095201</v>
      </c>
      <c r="C847" s="99" t="s">
        <v>543</v>
      </c>
      <c r="D847" s="98">
        <v>95</v>
      </c>
      <c r="E847" s="99" t="s">
        <v>128</v>
      </c>
      <c r="F847" s="98">
        <v>201</v>
      </c>
      <c r="G847" s="99" t="s">
        <v>234</v>
      </c>
      <c r="H847" s="100">
        <v>14.36</v>
      </c>
      <c r="I847" s="101"/>
      <c r="J847" s="102">
        <v>20298</v>
      </c>
      <c r="K847" s="102">
        <v>0</v>
      </c>
      <c r="L847" s="102">
        <v>0</v>
      </c>
      <c r="M847" s="102">
        <v>1188</v>
      </c>
      <c r="N847" s="103">
        <v>21486</v>
      </c>
      <c r="O847" s="104"/>
      <c r="P847" s="105">
        <f t="shared" si="26"/>
        <v>0</v>
      </c>
      <c r="Q847" s="105">
        <f t="shared" si="27"/>
        <v>710.91287485987777</v>
      </c>
      <c r="S847" s="135"/>
      <c r="U847" s="136"/>
    </row>
    <row r="848" spans="1:21" ht="15" x14ac:dyDescent="0.25">
      <c r="A848" s="97">
        <v>491</v>
      </c>
      <c r="B848" s="98">
        <v>491095265</v>
      </c>
      <c r="C848" s="99" t="s">
        <v>543</v>
      </c>
      <c r="D848" s="98">
        <v>95</v>
      </c>
      <c r="E848" s="99" t="s">
        <v>128</v>
      </c>
      <c r="F848" s="98">
        <v>265</v>
      </c>
      <c r="G848" s="99" t="s">
        <v>298</v>
      </c>
      <c r="H848" s="100">
        <v>1</v>
      </c>
      <c r="I848" s="101"/>
      <c r="J848" s="102">
        <v>12354</v>
      </c>
      <c r="K848" s="102">
        <v>4512</v>
      </c>
      <c r="L848" s="102">
        <v>0</v>
      </c>
      <c r="M848" s="102">
        <v>1188</v>
      </c>
      <c r="N848" s="103">
        <v>18054</v>
      </c>
      <c r="O848" s="104"/>
      <c r="P848" s="105">
        <f t="shared" si="26"/>
        <v>3618.6440394305355</v>
      </c>
      <c r="Q848" s="105">
        <f t="shared" si="27"/>
        <v>6845.6482887805505</v>
      </c>
      <c r="S848" s="135"/>
      <c r="U848" s="136"/>
    </row>
    <row r="849" spans="1:21" ht="15" x14ac:dyDescent="0.25">
      <c r="A849" s="97">
        <v>491</v>
      </c>
      <c r="B849" s="98">
        <v>491095273</v>
      </c>
      <c r="C849" s="99" t="s">
        <v>543</v>
      </c>
      <c r="D849" s="98">
        <v>95</v>
      </c>
      <c r="E849" s="99" t="s">
        <v>128</v>
      </c>
      <c r="F849" s="98">
        <v>273</v>
      </c>
      <c r="G849" s="99" t="s">
        <v>306</v>
      </c>
      <c r="H849" s="100">
        <v>11.39</v>
      </c>
      <c r="I849" s="101"/>
      <c r="J849" s="102">
        <v>13713</v>
      </c>
      <c r="K849" s="102">
        <v>5671</v>
      </c>
      <c r="L849" s="102">
        <v>0</v>
      </c>
      <c r="M849" s="102">
        <v>1188</v>
      </c>
      <c r="N849" s="103">
        <v>20572</v>
      </c>
      <c r="O849" s="104"/>
      <c r="P849" s="105">
        <f t="shared" si="26"/>
        <v>3643.3109564187253</v>
      </c>
      <c r="Q849" s="105">
        <f t="shared" si="27"/>
        <v>5805.5245690548836</v>
      </c>
      <c r="S849" s="135"/>
      <c r="U849" s="136"/>
    </row>
    <row r="850" spans="1:21" ht="15" x14ac:dyDescent="0.25">
      <c r="A850" s="97">
        <v>491</v>
      </c>
      <c r="B850" s="98">
        <v>491095292</v>
      </c>
      <c r="C850" s="99" t="s">
        <v>543</v>
      </c>
      <c r="D850" s="98">
        <v>95</v>
      </c>
      <c r="E850" s="99" t="s">
        <v>128</v>
      </c>
      <c r="F850" s="98">
        <v>292</v>
      </c>
      <c r="G850" s="99" t="s">
        <v>325</v>
      </c>
      <c r="H850" s="100">
        <v>11</v>
      </c>
      <c r="I850" s="101"/>
      <c r="J850" s="102">
        <v>15979</v>
      </c>
      <c r="K850" s="102">
        <v>3713</v>
      </c>
      <c r="L850" s="102">
        <v>0</v>
      </c>
      <c r="M850" s="102">
        <v>1188</v>
      </c>
      <c r="N850" s="103">
        <v>20880</v>
      </c>
      <c r="O850" s="104"/>
      <c r="P850" s="105">
        <f t="shared" si="26"/>
        <v>1334.1993337571585</v>
      </c>
      <c r="Q850" s="105">
        <f t="shared" si="27"/>
        <v>3713.1232639614391</v>
      </c>
      <c r="S850" s="135"/>
      <c r="U850" s="136"/>
    </row>
    <row r="851" spans="1:21" ht="15" x14ac:dyDescent="0.25">
      <c r="A851" s="97">
        <v>491</v>
      </c>
      <c r="B851" s="98">
        <v>491095293</v>
      </c>
      <c r="C851" s="99" t="s">
        <v>543</v>
      </c>
      <c r="D851" s="98">
        <v>95</v>
      </c>
      <c r="E851" s="99" t="s">
        <v>128</v>
      </c>
      <c r="F851" s="98">
        <v>293</v>
      </c>
      <c r="G851" s="99" t="s">
        <v>326</v>
      </c>
      <c r="H851" s="100">
        <v>1.1200000000000001</v>
      </c>
      <c r="I851" s="101"/>
      <c r="J851" s="102">
        <v>17004</v>
      </c>
      <c r="K851" s="102">
        <v>267</v>
      </c>
      <c r="L851" s="102">
        <v>0</v>
      </c>
      <c r="M851" s="102">
        <v>1188</v>
      </c>
      <c r="N851" s="103">
        <v>18459</v>
      </c>
      <c r="O851" s="104"/>
      <c r="P851" s="105">
        <f t="shared" si="26"/>
        <v>0</v>
      </c>
      <c r="Q851" s="105">
        <f t="shared" si="27"/>
        <v>1460.2271924226698</v>
      </c>
      <c r="S851" s="135"/>
      <c r="U851" s="136"/>
    </row>
    <row r="852" spans="1:21" ht="15" x14ac:dyDescent="0.25">
      <c r="A852" s="97">
        <v>491</v>
      </c>
      <c r="B852" s="98">
        <v>491095331</v>
      </c>
      <c r="C852" s="99" t="s">
        <v>543</v>
      </c>
      <c r="D852" s="98">
        <v>95</v>
      </c>
      <c r="E852" s="99" t="s">
        <v>128</v>
      </c>
      <c r="F852" s="98">
        <v>331</v>
      </c>
      <c r="G852" s="99" t="s">
        <v>364</v>
      </c>
      <c r="H852" s="100">
        <v>15.14</v>
      </c>
      <c r="I852" s="101"/>
      <c r="J852" s="102">
        <v>14040</v>
      </c>
      <c r="K852" s="102">
        <v>2403</v>
      </c>
      <c r="L852" s="102">
        <v>0</v>
      </c>
      <c r="M852" s="102">
        <v>1188</v>
      </c>
      <c r="N852" s="103">
        <v>17631</v>
      </c>
      <c r="O852" s="104"/>
      <c r="P852" s="105">
        <f t="shared" si="26"/>
        <v>2347.7531963263173</v>
      </c>
      <c r="Q852" s="105">
        <f t="shared" si="27"/>
        <v>4980.1761064389866</v>
      </c>
      <c r="S852" s="135"/>
      <c r="U852" s="136"/>
    </row>
    <row r="853" spans="1:21" ht="15" x14ac:dyDescent="0.25">
      <c r="A853" s="97">
        <v>491</v>
      </c>
      <c r="B853" s="98">
        <v>491095665</v>
      </c>
      <c r="C853" s="99" t="s">
        <v>543</v>
      </c>
      <c r="D853" s="98">
        <v>95</v>
      </c>
      <c r="E853" s="99" t="s">
        <v>128</v>
      </c>
      <c r="F853" s="98">
        <v>665</v>
      </c>
      <c r="G853" s="99" t="s">
        <v>406</v>
      </c>
      <c r="H853" s="100">
        <v>3</v>
      </c>
      <c r="I853" s="101"/>
      <c r="J853" s="102">
        <v>12056</v>
      </c>
      <c r="K853" s="102">
        <v>1386</v>
      </c>
      <c r="L853" s="102">
        <v>0</v>
      </c>
      <c r="M853" s="102">
        <v>1188</v>
      </c>
      <c r="N853" s="103">
        <v>14630</v>
      </c>
      <c r="O853" s="104"/>
      <c r="P853" s="105">
        <f t="shared" si="26"/>
        <v>1076.5023665821209</v>
      </c>
      <c r="Q853" s="105">
        <f t="shared" si="27"/>
        <v>2436.9726285289671</v>
      </c>
      <c r="S853" s="135"/>
      <c r="U853" s="136"/>
    </row>
    <row r="854" spans="1:21" ht="15" x14ac:dyDescent="0.25">
      <c r="A854" s="97">
        <v>491</v>
      </c>
      <c r="B854" s="98">
        <v>491095763</v>
      </c>
      <c r="C854" s="99" t="s">
        <v>543</v>
      </c>
      <c r="D854" s="98">
        <v>95</v>
      </c>
      <c r="E854" s="99" t="s">
        <v>128</v>
      </c>
      <c r="F854" s="98">
        <v>763</v>
      </c>
      <c r="G854" s="99" t="s">
        <v>435</v>
      </c>
      <c r="H854" s="100">
        <v>3</v>
      </c>
      <c r="I854" s="101"/>
      <c r="J854" s="102">
        <v>15260</v>
      </c>
      <c r="K854" s="102">
        <v>3939</v>
      </c>
      <c r="L854" s="102">
        <v>0</v>
      </c>
      <c r="M854" s="102">
        <v>1188</v>
      </c>
      <c r="N854" s="103">
        <v>20387</v>
      </c>
      <c r="O854" s="104"/>
      <c r="P854" s="105">
        <f t="shared" si="26"/>
        <v>3097.632439605728</v>
      </c>
      <c r="Q854" s="105">
        <f t="shared" si="27"/>
        <v>4667.4322289652628</v>
      </c>
      <c r="S854" s="135"/>
      <c r="U854" s="136"/>
    </row>
    <row r="855" spans="1:21" ht="15" x14ac:dyDescent="0.25">
      <c r="A855" s="97">
        <v>492</v>
      </c>
      <c r="B855" s="98">
        <v>492281061</v>
      </c>
      <c r="C855" s="99" t="s">
        <v>544</v>
      </c>
      <c r="D855" s="98">
        <v>281</v>
      </c>
      <c r="E855" s="99" t="s">
        <v>314</v>
      </c>
      <c r="F855" s="98">
        <v>61</v>
      </c>
      <c r="G855" s="99" t="s">
        <v>94</v>
      </c>
      <c r="H855" s="100">
        <v>1</v>
      </c>
      <c r="I855" s="101"/>
      <c r="J855" s="102">
        <v>14929</v>
      </c>
      <c r="K855" s="102">
        <v>1250</v>
      </c>
      <c r="L855" s="102">
        <v>0</v>
      </c>
      <c r="M855" s="102">
        <v>1188</v>
      </c>
      <c r="N855" s="103">
        <v>17367</v>
      </c>
      <c r="O855" s="104"/>
      <c r="P855" s="105">
        <f t="shared" si="26"/>
        <v>255.2648857989625</v>
      </c>
      <c r="Q855" s="105">
        <f t="shared" si="27"/>
        <v>1279.0501797473662</v>
      </c>
      <c r="S855" s="135"/>
      <c r="U855" s="136"/>
    </row>
    <row r="856" spans="1:21" ht="15" x14ac:dyDescent="0.25">
      <c r="A856" s="97">
        <v>492</v>
      </c>
      <c r="B856" s="98">
        <v>492281086</v>
      </c>
      <c r="C856" s="99" t="s">
        <v>544</v>
      </c>
      <c r="D856" s="98">
        <v>281</v>
      </c>
      <c r="E856" s="99" t="s">
        <v>314</v>
      </c>
      <c r="F856" s="98">
        <v>86</v>
      </c>
      <c r="G856" s="99" t="s">
        <v>119</v>
      </c>
      <c r="H856" s="100">
        <v>1</v>
      </c>
      <c r="I856" s="101"/>
      <c r="J856" s="102">
        <v>11037</v>
      </c>
      <c r="K856" s="102">
        <v>1744</v>
      </c>
      <c r="L856" s="102">
        <v>0</v>
      </c>
      <c r="M856" s="102">
        <v>1188</v>
      </c>
      <c r="N856" s="103">
        <v>13969</v>
      </c>
      <c r="O856" s="104"/>
      <c r="P856" s="105">
        <f t="shared" si="26"/>
        <v>838.50979076026488</v>
      </c>
      <c r="Q856" s="105">
        <f t="shared" si="27"/>
        <v>2083.8811922200093</v>
      </c>
      <c r="S856" s="135"/>
      <c r="U856" s="136"/>
    </row>
    <row r="857" spans="1:21" ht="15" x14ac:dyDescent="0.25">
      <c r="A857" s="97">
        <v>492</v>
      </c>
      <c r="B857" s="98">
        <v>492281087</v>
      </c>
      <c r="C857" s="99" t="s">
        <v>544</v>
      </c>
      <c r="D857" s="98">
        <v>281</v>
      </c>
      <c r="E857" s="99" t="s">
        <v>314</v>
      </c>
      <c r="F857" s="98">
        <v>87</v>
      </c>
      <c r="G857" s="99" t="s">
        <v>120</v>
      </c>
      <c r="H857" s="100">
        <v>2</v>
      </c>
      <c r="I857" s="101"/>
      <c r="J857" s="102">
        <v>16427</v>
      </c>
      <c r="K857" s="102">
        <v>5153</v>
      </c>
      <c r="L857" s="102">
        <v>0</v>
      </c>
      <c r="M857" s="102">
        <v>1188</v>
      </c>
      <c r="N857" s="103">
        <v>22768</v>
      </c>
      <c r="O857" s="104"/>
      <c r="P857" s="105">
        <f t="shared" si="26"/>
        <v>4143.7434697295139</v>
      </c>
      <c r="Q857" s="105">
        <f t="shared" si="27"/>
        <v>7104.7175141958141</v>
      </c>
      <c r="S857" s="135"/>
      <c r="U857" s="136"/>
    </row>
    <row r="858" spans="1:21" ht="15" x14ac:dyDescent="0.25">
      <c r="A858" s="97">
        <v>492</v>
      </c>
      <c r="B858" s="98">
        <v>492281137</v>
      </c>
      <c r="C858" s="99" t="s">
        <v>544</v>
      </c>
      <c r="D858" s="98">
        <v>281</v>
      </c>
      <c r="E858" s="99" t="s">
        <v>314</v>
      </c>
      <c r="F858" s="98">
        <v>137</v>
      </c>
      <c r="G858" s="99" t="s">
        <v>170</v>
      </c>
      <c r="H858" s="100">
        <v>2</v>
      </c>
      <c r="I858" s="101"/>
      <c r="J858" s="102">
        <v>19551</v>
      </c>
      <c r="K858" s="102">
        <v>342</v>
      </c>
      <c r="L858" s="102">
        <v>0</v>
      </c>
      <c r="M858" s="102">
        <v>1188</v>
      </c>
      <c r="N858" s="103">
        <v>21081</v>
      </c>
      <c r="O858" s="104"/>
      <c r="P858" s="105">
        <f t="shared" si="26"/>
        <v>0</v>
      </c>
      <c r="Q858" s="105">
        <f t="shared" si="27"/>
        <v>861.95167425870386</v>
      </c>
      <c r="S858" s="135"/>
      <c r="U858" s="136"/>
    </row>
    <row r="859" spans="1:21" ht="15" x14ac:dyDescent="0.25">
      <c r="A859" s="97">
        <v>492</v>
      </c>
      <c r="B859" s="98">
        <v>492281281</v>
      </c>
      <c r="C859" s="99" t="s">
        <v>544</v>
      </c>
      <c r="D859" s="98">
        <v>281</v>
      </c>
      <c r="E859" s="99" t="s">
        <v>314</v>
      </c>
      <c r="F859" s="98">
        <v>281</v>
      </c>
      <c r="G859" s="99" t="s">
        <v>314</v>
      </c>
      <c r="H859" s="100">
        <v>341.94</v>
      </c>
      <c r="I859" s="101"/>
      <c r="J859" s="102">
        <v>19348</v>
      </c>
      <c r="K859" s="102">
        <v>33</v>
      </c>
      <c r="L859" s="102">
        <v>0</v>
      </c>
      <c r="M859" s="102">
        <v>1188</v>
      </c>
      <c r="N859" s="103">
        <v>20569</v>
      </c>
      <c r="O859" s="104"/>
      <c r="P859" s="105">
        <f t="shared" si="26"/>
        <v>0</v>
      </c>
      <c r="Q859" s="105">
        <f t="shared" si="27"/>
        <v>879.07360636692829</v>
      </c>
      <c r="S859" s="135"/>
      <c r="U859" s="136"/>
    </row>
    <row r="860" spans="1:21" ht="15" x14ac:dyDescent="0.25">
      <c r="A860" s="97">
        <v>492</v>
      </c>
      <c r="B860" s="98">
        <v>492281325</v>
      </c>
      <c r="C860" s="99" t="s">
        <v>544</v>
      </c>
      <c r="D860" s="98">
        <v>281</v>
      </c>
      <c r="E860" s="99" t="s">
        <v>314</v>
      </c>
      <c r="F860" s="98">
        <v>325</v>
      </c>
      <c r="G860" s="99" t="s">
        <v>358</v>
      </c>
      <c r="H860" s="100">
        <v>1</v>
      </c>
      <c r="I860" s="101"/>
      <c r="J860" s="102">
        <v>16155</v>
      </c>
      <c r="K860" s="102">
        <v>1011</v>
      </c>
      <c r="L860" s="102">
        <v>0</v>
      </c>
      <c r="M860" s="102">
        <v>1188</v>
      </c>
      <c r="N860" s="103">
        <v>18354</v>
      </c>
      <c r="O860" s="104"/>
      <c r="P860" s="105">
        <f t="shared" si="26"/>
        <v>1009.382076513848</v>
      </c>
      <c r="Q860" s="105">
        <f t="shared" si="27"/>
        <v>2350.2885931886303</v>
      </c>
      <c r="S860" s="135"/>
      <c r="U860" s="136"/>
    </row>
    <row r="861" spans="1:21" ht="15" x14ac:dyDescent="0.25">
      <c r="A861" s="97">
        <v>492</v>
      </c>
      <c r="B861" s="98">
        <v>492281332</v>
      </c>
      <c r="C861" s="99" t="s">
        <v>544</v>
      </c>
      <c r="D861" s="98">
        <v>281</v>
      </c>
      <c r="E861" s="99" t="s">
        <v>314</v>
      </c>
      <c r="F861" s="98">
        <v>332</v>
      </c>
      <c r="G861" s="99" t="s">
        <v>365</v>
      </c>
      <c r="H861" s="100">
        <v>4</v>
      </c>
      <c r="I861" s="101"/>
      <c r="J861" s="102">
        <v>16735</v>
      </c>
      <c r="K861" s="102">
        <v>827</v>
      </c>
      <c r="L861" s="102">
        <v>0</v>
      </c>
      <c r="M861" s="102">
        <v>1188</v>
      </c>
      <c r="N861" s="103">
        <v>18750</v>
      </c>
      <c r="O861" s="104"/>
      <c r="P861" s="105">
        <f t="shared" si="26"/>
        <v>616.29044485297709</v>
      </c>
      <c r="Q861" s="105">
        <f t="shared" si="27"/>
        <v>2009.8632615277638</v>
      </c>
      <c r="S861" s="135"/>
      <c r="U861" s="136"/>
    </row>
    <row r="862" spans="1:21" ht="15" x14ac:dyDescent="0.25">
      <c r="A862" s="97">
        <v>493</v>
      </c>
      <c r="B862" s="98">
        <v>493057035</v>
      </c>
      <c r="C862" s="99" t="s">
        <v>545</v>
      </c>
      <c r="D862" s="98">
        <v>57</v>
      </c>
      <c r="E862" s="99" t="s">
        <v>90</v>
      </c>
      <c r="F862" s="98">
        <v>35</v>
      </c>
      <c r="G862" s="99" t="s">
        <v>68</v>
      </c>
      <c r="H862" s="100">
        <v>11.260000000000002</v>
      </c>
      <c r="I862" s="101"/>
      <c r="J862" s="102">
        <v>22053</v>
      </c>
      <c r="K862" s="102">
        <v>8483</v>
      </c>
      <c r="L862" s="102">
        <v>0</v>
      </c>
      <c r="M862" s="102">
        <v>1188</v>
      </c>
      <c r="N862" s="103">
        <v>31724</v>
      </c>
      <c r="O862" s="104"/>
      <c r="P862" s="105">
        <f t="shared" si="26"/>
        <v>5095.5463757981197</v>
      </c>
      <c r="Q862" s="105">
        <f t="shared" si="27"/>
        <v>9256.1114142340957</v>
      </c>
      <c r="S862" s="135"/>
      <c r="U862" s="136"/>
    </row>
    <row r="863" spans="1:21" ht="15" x14ac:dyDescent="0.25">
      <c r="A863" s="97">
        <v>493</v>
      </c>
      <c r="B863" s="98">
        <v>493057044</v>
      </c>
      <c r="C863" s="99" t="s">
        <v>545</v>
      </c>
      <c r="D863" s="98">
        <v>57</v>
      </c>
      <c r="E863" s="99" t="s">
        <v>90</v>
      </c>
      <c r="F863" s="98">
        <v>44</v>
      </c>
      <c r="G863" s="99" t="s">
        <v>77</v>
      </c>
      <c r="H863" s="100">
        <v>2</v>
      </c>
      <c r="I863" s="101"/>
      <c r="J863" s="102">
        <v>16294</v>
      </c>
      <c r="K863" s="102">
        <v>0</v>
      </c>
      <c r="L863" s="102">
        <v>0</v>
      </c>
      <c r="M863" s="102">
        <v>1188</v>
      </c>
      <c r="N863" s="103">
        <v>17482</v>
      </c>
      <c r="O863" s="104"/>
      <c r="P863" s="105">
        <f t="shared" si="26"/>
        <v>0</v>
      </c>
      <c r="Q863" s="105">
        <f t="shared" si="27"/>
        <v>1073.253063877808</v>
      </c>
      <c r="S863" s="135"/>
      <c r="U863" s="136"/>
    </row>
    <row r="864" spans="1:21" ht="15" x14ac:dyDescent="0.25">
      <c r="A864" s="97">
        <v>493</v>
      </c>
      <c r="B864" s="98">
        <v>493057057</v>
      </c>
      <c r="C864" s="99" t="s">
        <v>545</v>
      </c>
      <c r="D864" s="98">
        <v>57</v>
      </c>
      <c r="E864" s="99" t="s">
        <v>90</v>
      </c>
      <c r="F864" s="98">
        <v>57</v>
      </c>
      <c r="G864" s="99" t="s">
        <v>90</v>
      </c>
      <c r="H864" s="100">
        <v>87.1</v>
      </c>
      <c r="I864" s="101"/>
      <c r="J864" s="102">
        <v>23027</v>
      </c>
      <c r="K864" s="102">
        <v>528</v>
      </c>
      <c r="L864" s="102">
        <v>0</v>
      </c>
      <c r="M864" s="102">
        <v>1188</v>
      </c>
      <c r="N864" s="103">
        <v>24743</v>
      </c>
      <c r="O864" s="104"/>
      <c r="P864" s="105">
        <f t="shared" si="26"/>
        <v>352.50378291806192</v>
      </c>
      <c r="Q864" s="105">
        <f t="shared" si="27"/>
        <v>1213.2144626832778</v>
      </c>
      <c r="S864" s="135"/>
      <c r="U864" s="136"/>
    </row>
    <row r="865" spans="1:21" ht="15" x14ac:dyDescent="0.25">
      <c r="A865" s="97">
        <v>493</v>
      </c>
      <c r="B865" s="98">
        <v>493057093</v>
      </c>
      <c r="C865" s="99" t="s">
        <v>545</v>
      </c>
      <c r="D865" s="98">
        <v>57</v>
      </c>
      <c r="E865" s="99" t="s">
        <v>90</v>
      </c>
      <c r="F865" s="98">
        <v>93</v>
      </c>
      <c r="G865" s="99" t="s">
        <v>126</v>
      </c>
      <c r="H865" s="100">
        <v>36.840000000000003</v>
      </c>
      <c r="I865" s="101"/>
      <c r="J865" s="102">
        <v>22955</v>
      </c>
      <c r="K865" s="102">
        <v>226</v>
      </c>
      <c r="L865" s="102">
        <v>0</v>
      </c>
      <c r="M865" s="102">
        <v>1188</v>
      </c>
      <c r="N865" s="103">
        <v>24369</v>
      </c>
      <c r="O865" s="104"/>
      <c r="P865" s="105">
        <f t="shared" si="26"/>
        <v>0</v>
      </c>
      <c r="Q865" s="105">
        <f t="shared" si="27"/>
        <v>1138.7463434704405</v>
      </c>
      <c r="S865" s="135"/>
      <c r="U865" s="136"/>
    </row>
    <row r="866" spans="1:21" ht="15" x14ac:dyDescent="0.25">
      <c r="A866" s="97">
        <v>493</v>
      </c>
      <c r="B866" s="98">
        <v>493057100</v>
      </c>
      <c r="C866" s="99" t="s">
        <v>545</v>
      </c>
      <c r="D866" s="98">
        <v>57</v>
      </c>
      <c r="E866" s="99" t="s">
        <v>90</v>
      </c>
      <c r="F866" s="98">
        <v>100</v>
      </c>
      <c r="G866" s="99" t="s">
        <v>133</v>
      </c>
      <c r="H866" s="100">
        <v>1</v>
      </c>
      <c r="I866" s="101"/>
      <c r="J866" s="102">
        <v>20383</v>
      </c>
      <c r="K866" s="102">
        <v>5496</v>
      </c>
      <c r="L866" s="102">
        <v>0</v>
      </c>
      <c r="M866" s="102">
        <v>1188</v>
      </c>
      <c r="N866" s="103">
        <v>27067</v>
      </c>
      <c r="O866" s="104"/>
      <c r="P866" s="105">
        <f t="shared" si="26"/>
        <v>5145.8312274682394</v>
      </c>
      <c r="Q866" s="105">
        <f t="shared" si="27"/>
        <v>10475.052312385531</v>
      </c>
      <c r="S866" s="135"/>
      <c r="U866" s="136"/>
    </row>
    <row r="867" spans="1:21" ht="15" x14ac:dyDescent="0.25">
      <c r="A867" s="97">
        <v>493</v>
      </c>
      <c r="B867" s="98">
        <v>493057149</v>
      </c>
      <c r="C867" s="99" t="s">
        <v>545</v>
      </c>
      <c r="D867" s="98">
        <v>57</v>
      </c>
      <c r="E867" s="99" t="s">
        <v>90</v>
      </c>
      <c r="F867" s="98">
        <v>149</v>
      </c>
      <c r="G867" s="99" t="s">
        <v>182</v>
      </c>
      <c r="H867" s="100">
        <v>0.3</v>
      </c>
      <c r="I867" s="101"/>
      <c r="J867" s="102">
        <v>20347</v>
      </c>
      <c r="K867" s="102">
        <v>146</v>
      </c>
      <c r="L867" s="102">
        <v>0</v>
      </c>
      <c r="M867" s="102">
        <v>1188</v>
      </c>
      <c r="N867" s="103">
        <v>21681</v>
      </c>
      <c r="O867" s="104"/>
      <c r="P867" s="105">
        <f t="shared" si="26"/>
        <v>0</v>
      </c>
      <c r="Q867" s="105">
        <f t="shared" si="27"/>
        <v>751.95799750683727</v>
      </c>
      <c r="S867" s="135"/>
      <c r="U867" s="136"/>
    </row>
    <row r="868" spans="1:21" ht="15" x14ac:dyDescent="0.25">
      <c r="A868" s="97">
        <v>493</v>
      </c>
      <c r="B868" s="98">
        <v>493057163</v>
      </c>
      <c r="C868" s="99" t="s">
        <v>545</v>
      </c>
      <c r="D868" s="98">
        <v>57</v>
      </c>
      <c r="E868" s="99" t="s">
        <v>90</v>
      </c>
      <c r="F868" s="98">
        <v>163</v>
      </c>
      <c r="G868" s="99" t="s">
        <v>196</v>
      </c>
      <c r="H868" s="100">
        <v>4.8400000000000007</v>
      </c>
      <c r="I868" s="101"/>
      <c r="J868" s="102">
        <v>19798</v>
      </c>
      <c r="K868" s="102">
        <v>93</v>
      </c>
      <c r="L868" s="102">
        <v>0</v>
      </c>
      <c r="M868" s="102">
        <v>1188</v>
      </c>
      <c r="N868" s="103">
        <v>21079</v>
      </c>
      <c r="O868" s="104"/>
      <c r="P868" s="105">
        <f t="shared" si="26"/>
        <v>0</v>
      </c>
      <c r="Q868" s="105">
        <f t="shared" si="27"/>
        <v>836.23918828307433</v>
      </c>
      <c r="S868" s="135"/>
      <c r="U868" s="136"/>
    </row>
    <row r="869" spans="1:21" ht="15" x14ac:dyDescent="0.25">
      <c r="A869" s="97">
        <v>493</v>
      </c>
      <c r="B869" s="98">
        <v>493057165</v>
      </c>
      <c r="C869" s="99" t="s">
        <v>545</v>
      </c>
      <c r="D869" s="98">
        <v>57</v>
      </c>
      <c r="E869" s="99" t="s">
        <v>90</v>
      </c>
      <c r="F869" s="98">
        <v>165</v>
      </c>
      <c r="G869" s="99" t="s">
        <v>198</v>
      </c>
      <c r="H869" s="100">
        <v>0.06</v>
      </c>
      <c r="I869" s="101"/>
      <c r="J869" s="102">
        <v>20897</v>
      </c>
      <c r="K869" s="102">
        <v>0</v>
      </c>
      <c r="L869" s="102">
        <v>0</v>
      </c>
      <c r="M869" s="102">
        <v>1188</v>
      </c>
      <c r="N869" s="103">
        <v>22085</v>
      </c>
      <c r="O869" s="104"/>
      <c r="P869" s="105">
        <f t="shared" si="26"/>
        <v>0</v>
      </c>
      <c r="Q869" s="105">
        <f t="shared" si="27"/>
        <v>1156.6675060293601</v>
      </c>
      <c r="S869" s="135"/>
      <c r="U869" s="136"/>
    </row>
    <row r="870" spans="1:21" ht="15" x14ac:dyDescent="0.25">
      <c r="A870" s="97">
        <v>493</v>
      </c>
      <c r="B870" s="98">
        <v>493057168</v>
      </c>
      <c r="C870" s="99" t="s">
        <v>545</v>
      </c>
      <c r="D870" s="98">
        <v>57</v>
      </c>
      <c r="E870" s="99" t="s">
        <v>90</v>
      </c>
      <c r="F870" s="98">
        <v>168</v>
      </c>
      <c r="G870" s="99" t="s">
        <v>201</v>
      </c>
      <c r="H870" s="100">
        <v>0.54</v>
      </c>
      <c r="I870" s="101"/>
      <c r="J870" s="102">
        <v>12723</v>
      </c>
      <c r="K870" s="102">
        <v>8715</v>
      </c>
      <c r="L870" s="102">
        <v>0</v>
      </c>
      <c r="M870" s="102">
        <v>1188</v>
      </c>
      <c r="N870" s="103">
        <v>22626</v>
      </c>
      <c r="O870" s="104"/>
      <c r="P870" s="105">
        <f t="shared" si="26"/>
        <v>4347.1745301700284</v>
      </c>
      <c r="Q870" s="105">
        <f t="shared" si="27"/>
        <v>9284.0165178437892</v>
      </c>
      <c r="S870" s="135"/>
      <c r="U870" s="136"/>
    </row>
    <row r="871" spans="1:21" ht="15" x14ac:dyDescent="0.25">
      <c r="A871" s="97">
        <v>493</v>
      </c>
      <c r="B871" s="98">
        <v>493057176</v>
      </c>
      <c r="C871" s="99" t="s">
        <v>545</v>
      </c>
      <c r="D871" s="98">
        <v>57</v>
      </c>
      <c r="E871" s="99" t="s">
        <v>90</v>
      </c>
      <c r="F871" s="98">
        <v>176</v>
      </c>
      <c r="G871" s="99" t="s">
        <v>209</v>
      </c>
      <c r="H871" s="100">
        <v>2</v>
      </c>
      <c r="I871" s="101"/>
      <c r="J871" s="102">
        <v>20336</v>
      </c>
      <c r="K871" s="102">
        <v>6567</v>
      </c>
      <c r="L871" s="102">
        <v>0</v>
      </c>
      <c r="M871" s="102">
        <v>1188</v>
      </c>
      <c r="N871" s="103">
        <v>28091</v>
      </c>
      <c r="O871" s="104"/>
      <c r="P871" s="105">
        <f t="shared" si="26"/>
        <v>4340.8556716621424</v>
      </c>
      <c r="Q871" s="105">
        <f t="shared" si="27"/>
        <v>10115.500188820068</v>
      </c>
      <c r="S871" s="135"/>
      <c r="U871" s="136"/>
    </row>
    <row r="872" spans="1:21" ht="15" x14ac:dyDescent="0.25">
      <c r="A872" s="97">
        <v>493</v>
      </c>
      <c r="B872" s="98">
        <v>493057207</v>
      </c>
      <c r="C872" s="99" t="s">
        <v>545</v>
      </c>
      <c r="D872" s="98">
        <v>57</v>
      </c>
      <c r="E872" s="99" t="s">
        <v>90</v>
      </c>
      <c r="F872" s="98">
        <v>207</v>
      </c>
      <c r="G872" s="99" t="s">
        <v>240</v>
      </c>
      <c r="H872" s="100">
        <v>1</v>
      </c>
      <c r="I872" s="101"/>
      <c r="J872" s="102">
        <v>17637</v>
      </c>
      <c r="K872" s="102">
        <v>14006</v>
      </c>
      <c r="L872" s="102">
        <v>0</v>
      </c>
      <c r="M872" s="102">
        <v>1188</v>
      </c>
      <c r="N872" s="103">
        <v>32831</v>
      </c>
      <c r="O872" s="104"/>
      <c r="P872" s="105">
        <f t="shared" si="26"/>
        <v>10302.997643375635</v>
      </c>
      <c r="Q872" s="105">
        <f t="shared" si="27"/>
        <v>14025.573359193986</v>
      </c>
      <c r="S872" s="135"/>
      <c r="U872" s="136"/>
    </row>
    <row r="873" spans="1:21" ht="15" x14ac:dyDescent="0.25">
      <c r="A873" s="97">
        <v>493</v>
      </c>
      <c r="B873" s="98">
        <v>493057244</v>
      </c>
      <c r="C873" s="99" t="s">
        <v>545</v>
      </c>
      <c r="D873" s="98">
        <v>57</v>
      </c>
      <c r="E873" s="99" t="s">
        <v>90</v>
      </c>
      <c r="F873" s="98">
        <v>244</v>
      </c>
      <c r="G873" s="99" t="s">
        <v>277</v>
      </c>
      <c r="H873" s="100">
        <v>0.56000000000000005</v>
      </c>
      <c r="I873" s="101"/>
      <c r="J873" s="102">
        <v>20383</v>
      </c>
      <c r="K873" s="102">
        <v>4927</v>
      </c>
      <c r="L873" s="102">
        <v>0</v>
      </c>
      <c r="M873" s="102">
        <v>1188</v>
      </c>
      <c r="N873" s="103">
        <v>26498</v>
      </c>
      <c r="O873" s="104"/>
      <c r="P873" s="105">
        <f t="shared" si="26"/>
        <v>4927.2902357350104</v>
      </c>
      <c r="Q873" s="105">
        <f t="shared" si="27"/>
        <v>8258.9756518165232</v>
      </c>
      <c r="S873" s="135"/>
      <c r="U873" s="136"/>
    </row>
    <row r="874" spans="1:21" ht="15" x14ac:dyDescent="0.25">
      <c r="A874" s="97">
        <v>493</v>
      </c>
      <c r="B874" s="98">
        <v>493057248</v>
      </c>
      <c r="C874" s="99" t="s">
        <v>545</v>
      </c>
      <c r="D874" s="98">
        <v>57</v>
      </c>
      <c r="E874" s="99" t="s">
        <v>90</v>
      </c>
      <c r="F874" s="98">
        <v>248</v>
      </c>
      <c r="G874" s="99" t="s">
        <v>281</v>
      </c>
      <c r="H874" s="100">
        <v>36.19</v>
      </c>
      <c r="I874" s="101"/>
      <c r="J874" s="102">
        <v>22296</v>
      </c>
      <c r="K874" s="102">
        <v>1088</v>
      </c>
      <c r="L874" s="102">
        <v>0</v>
      </c>
      <c r="M874" s="102">
        <v>1188</v>
      </c>
      <c r="N874" s="103">
        <v>24572</v>
      </c>
      <c r="O874" s="104"/>
      <c r="P874" s="105">
        <f t="shared" si="26"/>
        <v>719.34504223151816</v>
      </c>
      <c r="Q874" s="105">
        <f t="shared" si="27"/>
        <v>2418.8083999394912</v>
      </c>
      <c r="S874" s="135"/>
      <c r="U874" s="136"/>
    </row>
    <row r="875" spans="1:21" ht="15" x14ac:dyDescent="0.25">
      <c r="A875" s="97">
        <v>493</v>
      </c>
      <c r="B875" s="98">
        <v>493057262</v>
      </c>
      <c r="C875" s="99" t="s">
        <v>545</v>
      </c>
      <c r="D875" s="98">
        <v>57</v>
      </c>
      <c r="E875" s="99" t="s">
        <v>90</v>
      </c>
      <c r="F875" s="98">
        <v>262</v>
      </c>
      <c r="G875" s="99" t="s">
        <v>295</v>
      </c>
      <c r="H875" s="100">
        <v>1</v>
      </c>
      <c r="I875" s="101"/>
      <c r="J875" s="102">
        <v>19924</v>
      </c>
      <c r="K875" s="102">
        <v>1294</v>
      </c>
      <c r="L875" s="102">
        <v>0</v>
      </c>
      <c r="M875" s="102">
        <v>1188</v>
      </c>
      <c r="N875" s="103">
        <v>22406</v>
      </c>
      <c r="O875" s="104"/>
      <c r="P875" s="105">
        <f t="shared" si="26"/>
        <v>1294.3976263518271</v>
      </c>
      <c r="Q875" s="105">
        <f t="shared" si="27"/>
        <v>9336.8376940756461</v>
      </c>
      <c r="S875" s="135"/>
      <c r="U875" s="136"/>
    </row>
    <row r="876" spans="1:21" ht="15" x14ac:dyDescent="0.25">
      <c r="A876" s="97">
        <v>493</v>
      </c>
      <c r="B876" s="98">
        <v>493057274</v>
      </c>
      <c r="C876" s="99" t="s">
        <v>545</v>
      </c>
      <c r="D876" s="98">
        <v>57</v>
      </c>
      <c r="E876" s="99" t="s">
        <v>90</v>
      </c>
      <c r="F876" s="98">
        <v>274</v>
      </c>
      <c r="G876" s="99" t="s">
        <v>307</v>
      </c>
      <c r="H876" s="100">
        <v>0.57999999999999996</v>
      </c>
      <c r="I876" s="101"/>
      <c r="J876" s="102">
        <v>16294</v>
      </c>
      <c r="K876" s="102">
        <v>7512</v>
      </c>
      <c r="L876" s="102">
        <v>0</v>
      </c>
      <c r="M876" s="102">
        <v>1188</v>
      </c>
      <c r="N876" s="103">
        <v>24994</v>
      </c>
      <c r="O876" s="104"/>
      <c r="P876" s="105">
        <f t="shared" si="26"/>
        <v>4599.4565135280973</v>
      </c>
      <c r="Q876" s="105">
        <f t="shared" si="27"/>
        <v>7877.2505980743263</v>
      </c>
      <c r="S876" s="135"/>
      <c r="U876" s="136"/>
    </row>
    <row r="877" spans="1:21" ht="15" x14ac:dyDescent="0.25">
      <c r="A877" s="97">
        <v>493</v>
      </c>
      <c r="B877" s="98">
        <v>493057346</v>
      </c>
      <c r="C877" s="99" t="s">
        <v>545</v>
      </c>
      <c r="D877" s="98">
        <v>57</v>
      </c>
      <c r="E877" s="99" t="s">
        <v>90</v>
      </c>
      <c r="F877" s="98">
        <v>346</v>
      </c>
      <c r="G877" s="99" t="s">
        <v>379</v>
      </c>
      <c r="H877" s="100">
        <v>3.7800000000000002</v>
      </c>
      <c r="I877" s="101"/>
      <c r="J877" s="102">
        <v>22128</v>
      </c>
      <c r="K877" s="102">
        <v>1955</v>
      </c>
      <c r="L877" s="102">
        <v>0</v>
      </c>
      <c r="M877" s="102">
        <v>1188</v>
      </c>
      <c r="N877" s="103">
        <v>25271</v>
      </c>
      <c r="O877" s="104"/>
      <c r="P877" s="105">
        <f t="shared" si="26"/>
        <v>1108.3071356328546</v>
      </c>
      <c r="Q877" s="105">
        <f t="shared" si="27"/>
        <v>4311.7072769773622</v>
      </c>
      <c r="S877" s="135"/>
      <c r="U877" s="136"/>
    </row>
    <row r="878" spans="1:21" ht="15" x14ac:dyDescent="0.25">
      <c r="A878" s="97">
        <v>494</v>
      </c>
      <c r="B878" s="98">
        <v>494093035</v>
      </c>
      <c r="C878" s="99" t="s">
        <v>546</v>
      </c>
      <c r="D878" s="98">
        <v>93</v>
      </c>
      <c r="E878" s="99" t="s">
        <v>126</v>
      </c>
      <c r="F878" s="98">
        <v>35</v>
      </c>
      <c r="G878" s="99" t="s">
        <v>68</v>
      </c>
      <c r="H878" s="100">
        <v>5</v>
      </c>
      <c r="I878" s="101"/>
      <c r="J878" s="102">
        <v>20592</v>
      </c>
      <c r="K878" s="102">
        <v>7921</v>
      </c>
      <c r="L878" s="102">
        <v>0</v>
      </c>
      <c r="M878" s="102">
        <v>1188</v>
      </c>
      <c r="N878" s="103">
        <v>29701</v>
      </c>
      <c r="O878" s="104"/>
      <c r="P878" s="105">
        <f t="shared" si="26"/>
        <v>4757.9690278163907</v>
      </c>
      <c r="Q878" s="105">
        <f t="shared" si="27"/>
        <v>8642.8987549044796</v>
      </c>
      <c r="S878" s="135"/>
      <c r="U878" s="136"/>
    </row>
    <row r="879" spans="1:21" ht="15" x14ac:dyDescent="0.25">
      <c r="A879" s="97">
        <v>494</v>
      </c>
      <c r="B879" s="98">
        <v>494093049</v>
      </c>
      <c r="C879" s="99" t="s">
        <v>546</v>
      </c>
      <c r="D879" s="98">
        <v>93</v>
      </c>
      <c r="E879" s="99" t="s">
        <v>126</v>
      </c>
      <c r="F879" s="98">
        <v>49</v>
      </c>
      <c r="G879" s="99" t="s">
        <v>82</v>
      </c>
      <c r="H879" s="100">
        <v>3.0199999999999996</v>
      </c>
      <c r="I879" s="101"/>
      <c r="J879" s="102">
        <v>18048</v>
      </c>
      <c r="K879" s="102">
        <v>24422</v>
      </c>
      <c r="L879" s="102">
        <v>0</v>
      </c>
      <c r="M879" s="102">
        <v>1188</v>
      </c>
      <c r="N879" s="103">
        <v>43658</v>
      </c>
      <c r="O879" s="104"/>
      <c r="P879" s="105">
        <f t="shared" si="26"/>
        <v>21002.144438633921</v>
      </c>
      <c r="Q879" s="105">
        <f t="shared" si="27"/>
        <v>24422.197612828379</v>
      </c>
      <c r="S879" s="135"/>
      <c r="U879" s="136"/>
    </row>
    <row r="880" spans="1:21" ht="15" x14ac:dyDescent="0.25">
      <c r="A880" s="97">
        <v>494</v>
      </c>
      <c r="B880" s="98">
        <v>494093056</v>
      </c>
      <c r="C880" s="99" t="s">
        <v>546</v>
      </c>
      <c r="D880" s="98">
        <v>93</v>
      </c>
      <c r="E880" s="99" t="s">
        <v>126</v>
      </c>
      <c r="F880" s="98">
        <v>56</v>
      </c>
      <c r="G880" s="99" t="s">
        <v>89</v>
      </c>
      <c r="H880" s="100">
        <v>1</v>
      </c>
      <c r="I880" s="101"/>
      <c r="J880" s="102">
        <v>12985</v>
      </c>
      <c r="K880" s="102">
        <v>3851</v>
      </c>
      <c r="L880" s="102">
        <v>0</v>
      </c>
      <c r="M880" s="102">
        <v>1188</v>
      </c>
      <c r="N880" s="103">
        <v>18024</v>
      </c>
      <c r="O880" s="104"/>
      <c r="P880" s="105">
        <f t="shared" si="26"/>
        <v>2609.1132725071548</v>
      </c>
      <c r="Q880" s="105">
        <f t="shared" si="27"/>
        <v>5044.49667553779</v>
      </c>
      <c r="S880" s="135"/>
      <c r="U880" s="136"/>
    </row>
    <row r="881" spans="1:21" ht="15" x14ac:dyDescent="0.25">
      <c r="A881" s="97">
        <v>494</v>
      </c>
      <c r="B881" s="98">
        <v>494093057</v>
      </c>
      <c r="C881" s="99" t="s">
        <v>546</v>
      </c>
      <c r="D881" s="98">
        <v>93</v>
      </c>
      <c r="E881" s="99" t="s">
        <v>126</v>
      </c>
      <c r="F881" s="98">
        <v>57</v>
      </c>
      <c r="G881" s="99" t="s">
        <v>90</v>
      </c>
      <c r="H881" s="100">
        <v>83</v>
      </c>
      <c r="I881" s="101"/>
      <c r="J881" s="102">
        <v>19349</v>
      </c>
      <c r="K881" s="102">
        <v>443</v>
      </c>
      <c r="L881" s="102">
        <v>0</v>
      </c>
      <c r="M881" s="102">
        <v>1188</v>
      </c>
      <c r="N881" s="103">
        <v>20980</v>
      </c>
      <c r="O881" s="104"/>
      <c r="P881" s="105">
        <f t="shared" si="26"/>
        <v>296.19992598608223</v>
      </c>
      <c r="Q881" s="105">
        <f t="shared" si="27"/>
        <v>1019.433128000117</v>
      </c>
      <c r="S881" s="135"/>
      <c r="U881" s="136"/>
    </row>
    <row r="882" spans="1:21" ht="15" x14ac:dyDescent="0.25">
      <c r="A882" s="97">
        <v>494</v>
      </c>
      <c r="B882" s="98">
        <v>494093071</v>
      </c>
      <c r="C882" s="99" t="s">
        <v>546</v>
      </c>
      <c r="D882" s="98">
        <v>93</v>
      </c>
      <c r="E882" s="99" t="s">
        <v>126</v>
      </c>
      <c r="F882" s="98">
        <v>71</v>
      </c>
      <c r="G882" s="99" t="s">
        <v>104</v>
      </c>
      <c r="H882" s="100">
        <v>2</v>
      </c>
      <c r="I882" s="101"/>
      <c r="J882" s="102">
        <v>11799</v>
      </c>
      <c r="K882" s="102">
        <v>4977</v>
      </c>
      <c r="L882" s="102">
        <v>0</v>
      </c>
      <c r="M882" s="102">
        <v>1188</v>
      </c>
      <c r="N882" s="103">
        <v>17964</v>
      </c>
      <c r="O882" s="104"/>
      <c r="P882" s="105">
        <f t="shared" si="26"/>
        <v>3555.5640612438692</v>
      </c>
      <c r="Q882" s="105">
        <f t="shared" si="27"/>
        <v>6131.1372516686752</v>
      </c>
      <c r="S882" s="135"/>
      <c r="U882" s="136"/>
    </row>
    <row r="883" spans="1:21" ht="15" x14ac:dyDescent="0.25">
      <c r="A883" s="97">
        <v>494</v>
      </c>
      <c r="B883" s="98">
        <v>494093093</v>
      </c>
      <c r="C883" s="99" t="s">
        <v>546</v>
      </c>
      <c r="D883" s="98">
        <v>93</v>
      </c>
      <c r="E883" s="99" t="s">
        <v>126</v>
      </c>
      <c r="F883" s="98">
        <v>93</v>
      </c>
      <c r="G883" s="99" t="s">
        <v>126</v>
      </c>
      <c r="H883" s="100">
        <v>279.08</v>
      </c>
      <c r="I883" s="101"/>
      <c r="J883" s="102">
        <v>17449</v>
      </c>
      <c r="K883" s="102">
        <v>172</v>
      </c>
      <c r="L883" s="102">
        <v>0</v>
      </c>
      <c r="M883" s="102">
        <v>1188</v>
      </c>
      <c r="N883" s="103">
        <v>18809</v>
      </c>
      <c r="O883" s="104"/>
      <c r="P883" s="105">
        <f t="shared" si="26"/>
        <v>0</v>
      </c>
      <c r="Q883" s="105">
        <f t="shared" si="27"/>
        <v>865.6059658991835</v>
      </c>
      <c r="S883" s="135"/>
      <c r="U883" s="136"/>
    </row>
    <row r="884" spans="1:21" ht="15" x14ac:dyDescent="0.25">
      <c r="A884" s="97">
        <v>494</v>
      </c>
      <c r="B884" s="98">
        <v>494093097</v>
      </c>
      <c r="C884" s="99" t="s">
        <v>546</v>
      </c>
      <c r="D884" s="98">
        <v>93</v>
      </c>
      <c r="E884" s="99" t="s">
        <v>126</v>
      </c>
      <c r="F884" s="98">
        <v>97</v>
      </c>
      <c r="G884" s="99" t="s">
        <v>130</v>
      </c>
      <c r="H884" s="100">
        <v>3</v>
      </c>
      <c r="I884" s="101"/>
      <c r="J884" s="102">
        <v>22368</v>
      </c>
      <c r="K884" s="102">
        <v>151</v>
      </c>
      <c r="L884" s="102">
        <v>0</v>
      </c>
      <c r="M884" s="102">
        <v>1188</v>
      </c>
      <c r="N884" s="103">
        <v>23707</v>
      </c>
      <c r="O884" s="104"/>
      <c r="P884" s="105">
        <f t="shared" si="26"/>
        <v>0</v>
      </c>
      <c r="Q884" s="105">
        <f t="shared" si="27"/>
        <v>263.56541928242223</v>
      </c>
      <c r="S884" s="135"/>
      <c r="U884" s="136"/>
    </row>
    <row r="885" spans="1:21" ht="15" x14ac:dyDescent="0.25">
      <c r="A885" s="97">
        <v>494</v>
      </c>
      <c r="B885" s="98">
        <v>494093128</v>
      </c>
      <c r="C885" s="99" t="s">
        <v>546</v>
      </c>
      <c r="D885" s="98">
        <v>93</v>
      </c>
      <c r="E885" s="99" t="s">
        <v>126</v>
      </c>
      <c r="F885" s="98">
        <v>128</v>
      </c>
      <c r="G885" s="99" t="s">
        <v>161</v>
      </c>
      <c r="H885" s="100">
        <v>1</v>
      </c>
      <c r="I885" s="101"/>
      <c r="J885" s="102">
        <v>11009</v>
      </c>
      <c r="K885" s="102">
        <v>622</v>
      </c>
      <c r="L885" s="102">
        <v>0</v>
      </c>
      <c r="M885" s="102">
        <v>1188</v>
      </c>
      <c r="N885" s="103">
        <v>12819</v>
      </c>
      <c r="O885" s="104"/>
      <c r="P885" s="105">
        <f t="shared" si="26"/>
        <v>58.140709977675215</v>
      </c>
      <c r="Q885" s="105">
        <f t="shared" si="27"/>
        <v>1143.5018164159974</v>
      </c>
      <c r="S885" s="135"/>
      <c r="U885" s="136"/>
    </row>
    <row r="886" spans="1:21" ht="15" x14ac:dyDescent="0.25">
      <c r="A886" s="97">
        <v>494</v>
      </c>
      <c r="B886" s="98">
        <v>494093149</v>
      </c>
      <c r="C886" s="99" t="s">
        <v>546</v>
      </c>
      <c r="D886" s="98">
        <v>93</v>
      </c>
      <c r="E886" s="99" t="s">
        <v>126</v>
      </c>
      <c r="F886" s="98">
        <v>149</v>
      </c>
      <c r="G886" s="99" t="s">
        <v>182</v>
      </c>
      <c r="H886" s="100">
        <v>2</v>
      </c>
      <c r="I886" s="101"/>
      <c r="J886" s="102">
        <v>20946</v>
      </c>
      <c r="K886" s="102">
        <v>151</v>
      </c>
      <c r="L886" s="102">
        <v>0</v>
      </c>
      <c r="M886" s="102">
        <v>1188</v>
      </c>
      <c r="N886" s="103">
        <v>22285</v>
      </c>
      <c r="O886" s="104"/>
      <c r="P886" s="105">
        <f t="shared" si="26"/>
        <v>0</v>
      </c>
      <c r="Q886" s="105">
        <f t="shared" si="27"/>
        <v>774.09506147236607</v>
      </c>
      <c r="S886" s="135"/>
      <c r="U886" s="136"/>
    </row>
    <row r="887" spans="1:21" ht="15" x14ac:dyDescent="0.25">
      <c r="A887" s="97">
        <v>494</v>
      </c>
      <c r="B887" s="98">
        <v>494093163</v>
      </c>
      <c r="C887" s="99" t="s">
        <v>546</v>
      </c>
      <c r="D887" s="98">
        <v>93</v>
      </c>
      <c r="E887" s="99" t="s">
        <v>126</v>
      </c>
      <c r="F887" s="98">
        <v>163</v>
      </c>
      <c r="G887" s="99" t="s">
        <v>196</v>
      </c>
      <c r="H887" s="100">
        <v>14.950000000000001</v>
      </c>
      <c r="I887" s="101"/>
      <c r="J887" s="102">
        <v>17912</v>
      </c>
      <c r="K887" s="102">
        <v>84</v>
      </c>
      <c r="L887" s="102">
        <v>0</v>
      </c>
      <c r="M887" s="102">
        <v>1188</v>
      </c>
      <c r="N887" s="103">
        <v>19184</v>
      </c>
      <c r="O887" s="104"/>
      <c r="P887" s="105">
        <f t="shared" si="26"/>
        <v>0</v>
      </c>
      <c r="Q887" s="105">
        <f t="shared" si="27"/>
        <v>756.57724722327839</v>
      </c>
      <c r="S887" s="135"/>
      <c r="U887" s="136"/>
    </row>
    <row r="888" spans="1:21" ht="15" x14ac:dyDescent="0.25">
      <c r="A888" s="97">
        <v>494</v>
      </c>
      <c r="B888" s="98">
        <v>494093165</v>
      </c>
      <c r="C888" s="99" t="s">
        <v>546</v>
      </c>
      <c r="D888" s="98">
        <v>93</v>
      </c>
      <c r="E888" s="99" t="s">
        <v>126</v>
      </c>
      <c r="F888" s="98">
        <v>165</v>
      </c>
      <c r="G888" s="99" t="s">
        <v>198</v>
      </c>
      <c r="H888" s="100">
        <v>35</v>
      </c>
      <c r="I888" s="101"/>
      <c r="J888" s="102">
        <v>16556</v>
      </c>
      <c r="K888" s="102">
        <v>0</v>
      </c>
      <c r="L888" s="102">
        <v>0</v>
      </c>
      <c r="M888" s="102">
        <v>1188</v>
      </c>
      <c r="N888" s="103">
        <v>17744</v>
      </c>
      <c r="O888" s="104"/>
      <c r="P888" s="105">
        <f t="shared" si="26"/>
        <v>0</v>
      </c>
      <c r="Q888" s="105">
        <f t="shared" si="27"/>
        <v>916.38930132660607</v>
      </c>
      <c r="S888" s="135"/>
      <c r="U888" s="136"/>
    </row>
    <row r="889" spans="1:21" ht="15" x14ac:dyDescent="0.25">
      <c r="A889" s="97">
        <v>494</v>
      </c>
      <c r="B889" s="98">
        <v>494093176</v>
      </c>
      <c r="C889" s="99" t="s">
        <v>546</v>
      </c>
      <c r="D889" s="98">
        <v>93</v>
      </c>
      <c r="E889" s="99" t="s">
        <v>126</v>
      </c>
      <c r="F889" s="98">
        <v>176</v>
      </c>
      <c r="G889" s="99" t="s">
        <v>209</v>
      </c>
      <c r="H889" s="100">
        <v>14</v>
      </c>
      <c r="I889" s="101"/>
      <c r="J889" s="102">
        <v>18248</v>
      </c>
      <c r="K889" s="102">
        <v>5892</v>
      </c>
      <c r="L889" s="102">
        <v>0</v>
      </c>
      <c r="M889" s="102">
        <v>1188</v>
      </c>
      <c r="N889" s="103">
        <v>25328</v>
      </c>
      <c r="O889" s="104"/>
      <c r="P889" s="105">
        <f t="shared" si="26"/>
        <v>3895.1580594261795</v>
      </c>
      <c r="Q889" s="105">
        <f t="shared" si="27"/>
        <v>9076.8906100309105</v>
      </c>
      <c r="S889" s="135"/>
      <c r="U889" s="136"/>
    </row>
    <row r="890" spans="1:21" ht="15" x14ac:dyDescent="0.25">
      <c r="A890" s="97">
        <v>494</v>
      </c>
      <c r="B890" s="98">
        <v>494093178</v>
      </c>
      <c r="C890" s="99" t="s">
        <v>546</v>
      </c>
      <c r="D890" s="98">
        <v>93</v>
      </c>
      <c r="E890" s="99" t="s">
        <v>126</v>
      </c>
      <c r="F890" s="98">
        <v>178</v>
      </c>
      <c r="G890" s="99" t="s">
        <v>211</v>
      </c>
      <c r="H890" s="100">
        <v>2</v>
      </c>
      <c r="I890" s="101"/>
      <c r="J890" s="102">
        <v>11997</v>
      </c>
      <c r="K890" s="102">
        <v>1165</v>
      </c>
      <c r="L890" s="102">
        <v>0</v>
      </c>
      <c r="M890" s="102">
        <v>1188</v>
      </c>
      <c r="N890" s="103">
        <v>14350</v>
      </c>
      <c r="O890" s="104"/>
      <c r="P890" s="105">
        <f t="shared" si="26"/>
        <v>626.04984785221131</v>
      </c>
      <c r="Q890" s="105">
        <f t="shared" si="27"/>
        <v>2579.0455925412552</v>
      </c>
      <c r="S890" s="135"/>
      <c r="U890" s="136"/>
    </row>
    <row r="891" spans="1:21" ht="15" x14ac:dyDescent="0.25">
      <c r="A891" s="97">
        <v>494</v>
      </c>
      <c r="B891" s="98">
        <v>494093181</v>
      </c>
      <c r="C891" s="99" t="s">
        <v>546</v>
      </c>
      <c r="D891" s="98">
        <v>93</v>
      </c>
      <c r="E891" s="99" t="s">
        <v>126</v>
      </c>
      <c r="F891" s="98">
        <v>181</v>
      </c>
      <c r="G891" s="99" t="s">
        <v>214</v>
      </c>
      <c r="H891" s="100">
        <v>4</v>
      </c>
      <c r="I891" s="101"/>
      <c r="J891" s="102">
        <v>19377</v>
      </c>
      <c r="K891" s="102">
        <v>129</v>
      </c>
      <c r="L891" s="102">
        <v>0</v>
      </c>
      <c r="M891" s="102">
        <v>1188</v>
      </c>
      <c r="N891" s="103">
        <v>20694</v>
      </c>
      <c r="O891" s="104"/>
      <c r="P891" s="105">
        <f t="shared" si="26"/>
        <v>0</v>
      </c>
      <c r="Q891" s="105">
        <f t="shared" si="27"/>
        <v>1306.8809119599282</v>
      </c>
      <c r="S891" s="135"/>
      <c r="U891" s="136"/>
    </row>
    <row r="892" spans="1:21" ht="15" x14ac:dyDescent="0.25">
      <c r="A892" s="97">
        <v>494</v>
      </c>
      <c r="B892" s="98">
        <v>494093229</v>
      </c>
      <c r="C892" s="99" t="s">
        <v>546</v>
      </c>
      <c r="D892" s="98">
        <v>93</v>
      </c>
      <c r="E892" s="99" t="s">
        <v>126</v>
      </c>
      <c r="F892" s="98">
        <v>229</v>
      </c>
      <c r="G892" s="99" t="s">
        <v>262</v>
      </c>
      <c r="H892" s="100">
        <v>4.34</v>
      </c>
      <c r="I892" s="101"/>
      <c r="J892" s="102">
        <v>11602</v>
      </c>
      <c r="K892" s="102">
        <v>1163</v>
      </c>
      <c r="L892" s="102">
        <v>0</v>
      </c>
      <c r="M892" s="102">
        <v>1188</v>
      </c>
      <c r="N892" s="103">
        <v>13953</v>
      </c>
      <c r="O892" s="104"/>
      <c r="P892" s="105">
        <f t="shared" si="26"/>
        <v>777.19456623329643</v>
      </c>
      <c r="Q892" s="105">
        <f t="shared" si="27"/>
        <v>2221.9325287338797</v>
      </c>
      <c r="S892" s="135"/>
      <c r="U892" s="136"/>
    </row>
    <row r="893" spans="1:21" ht="15" x14ac:dyDescent="0.25">
      <c r="A893" s="97">
        <v>494</v>
      </c>
      <c r="B893" s="98">
        <v>494093248</v>
      </c>
      <c r="C893" s="99" t="s">
        <v>546</v>
      </c>
      <c r="D893" s="98">
        <v>93</v>
      </c>
      <c r="E893" s="99" t="s">
        <v>126</v>
      </c>
      <c r="F893" s="98">
        <v>248</v>
      </c>
      <c r="G893" s="99" t="s">
        <v>281</v>
      </c>
      <c r="H893" s="100">
        <v>313.83000000000004</v>
      </c>
      <c r="I893" s="101"/>
      <c r="J893" s="102">
        <v>16967</v>
      </c>
      <c r="K893" s="102">
        <v>828</v>
      </c>
      <c r="L893" s="102">
        <v>0</v>
      </c>
      <c r="M893" s="102">
        <v>1188</v>
      </c>
      <c r="N893" s="103">
        <v>18983</v>
      </c>
      <c r="O893" s="104"/>
      <c r="P893" s="105">
        <f t="shared" si="26"/>
        <v>547.41331770461693</v>
      </c>
      <c r="Q893" s="105">
        <f t="shared" si="27"/>
        <v>1840.68541988578</v>
      </c>
      <c r="S893" s="135"/>
      <c r="U893" s="136"/>
    </row>
    <row r="894" spans="1:21" ht="15" x14ac:dyDescent="0.25">
      <c r="A894" s="97">
        <v>494</v>
      </c>
      <c r="B894" s="98">
        <v>494093262</v>
      </c>
      <c r="C894" s="99" t="s">
        <v>546</v>
      </c>
      <c r="D894" s="98">
        <v>93</v>
      </c>
      <c r="E894" s="99" t="s">
        <v>126</v>
      </c>
      <c r="F894" s="98">
        <v>262</v>
      </c>
      <c r="G894" s="99" t="s">
        <v>295</v>
      </c>
      <c r="H894" s="100">
        <v>20.92</v>
      </c>
      <c r="I894" s="101"/>
      <c r="J894" s="102">
        <v>14809</v>
      </c>
      <c r="K894" s="102">
        <v>962</v>
      </c>
      <c r="L894" s="102">
        <v>0</v>
      </c>
      <c r="M894" s="102">
        <v>1188</v>
      </c>
      <c r="N894" s="103">
        <v>16959</v>
      </c>
      <c r="O894" s="104"/>
      <c r="P894" s="105">
        <f t="shared" si="26"/>
        <v>962.09267459567491</v>
      </c>
      <c r="Q894" s="105">
        <f t="shared" si="27"/>
        <v>6939.8328353526522</v>
      </c>
      <c r="S894" s="135"/>
      <c r="U894" s="136"/>
    </row>
    <row r="895" spans="1:21" ht="15" x14ac:dyDescent="0.25">
      <c r="A895" s="97">
        <v>494</v>
      </c>
      <c r="B895" s="98">
        <v>494093284</v>
      </c>
      <c r="C895" s="99" t="s">
        <v>546</v>
      </c>
      <c r="D895" s="98">
        <v>93</v>
      </c>
      <c r="E895" s="99" t="s">
        <v>126</v>
      </c>
      <c r="F895" s="98">
        <v>284</v>
      </c>
      <c r="G895" s="99" t="s">
        <v>317</v>
      </c>
      <c r="H895" s="100">
        <v>4.75</v>
      </c>
      <c r="I895" s="101"/>
      <c r="J895" s="102">
        <v>14031</v>
      </c>
      <c r="K895" s="102">
        <v>6385</v>
      </c>
      <c r="L895" s="102">
        <v>0</v>
      </c>
      <c r="M895" s="102">
        <v>1188</v>
      </c>
      <c r="N895" s="103">
        <v>21604</v>
      </c>
      <c r="O895" s="104"/>
      <c r="P895" s="105">
        <f t="shared" si="26"/>
        <v>4024.2449536207096</v>
      </c>
      <c r="Q895" s="105">
        <f t="shared" si="27"/>
        <v>6394.1929765568893</v>
      </c>
      <c r="S895" s="135"/>
      <c r="U895" s="136"/>
    </row>
    <row r="896" spans="1:21" ht="15" x14ac:dyDescent="0.25">
      <c r="A896" s="97">
        <v>494</v>
      </c>
      <c r="B896" s="98">
        <v>494093295</v>
      </c>
      <c r="C896" s="99" t="s">
        <v>546</v>
      </c>
      <c r="D896" s="98">
        <v>93</v>
      </c>
      <c r="E896" s="99" t="s">
        <v>126</v>
      </c>
      <c r="F896" s="98">
        <v>295</v>
      </c>
      <c r="G896" s="99" t="s">
        <v>328</v>
      </c>
      <c r="H896" s="100">
        <v>1</v>
      </c>
      <c r="I896" s="101"/>
      <c r="J896" s="102">
        <v>13068</v>
      </c>
      <c r="K896" s="102">
        <v>6450</v>
      </c>
      <c r="L896" s="102">
        <v>0</v>
      </c>
      <c r="M896" s="102">
        <v>1188</v>
      </c>
      <c r="N896" s="103">
        <v>20706</v>
      </c>
      <c r="O896" s="104"/>
      <c r="P896" s="105">
        <f t="shared" si="26"/>
        <v>3414.8782726282116</v>
      </c>
      <c r="Q896" s="105">
        <f t="shared" si="27"/>
        <v>8069.2276184422881</v>
      </c>
      <c r="S896" s="135"/>
      <c r="U896" s="136"/>
    </row>
    <row r="897" spans="1:21" ht="15" x14ac:dyDescent="0.25">
      <c r="A897" s="97">
        <v>494</v>
      </c>
      <c r="B897" s="98">
        <v>494093346</v>
      </c>
      <c r="C897" s="99" t="s">
        <v>546</v>
      </c>
      <c r="D897" s="98">
        <v>93</v>
      </c>
      <c r="E897" s="99" t="s">
        <v>126</v>
      </c>
      <c r="F897" s="98">
        <v>346</v>
      </c>
      <c r="G897" s="99" t="s">
        <v>379</v>
      </c>
      <c r="H897" s="100">
        <v>1</v>
      </c>
      <c r="I897" s="101"/>
      <c r="J897" s="102">
        <v>19496</v>
      </c>
      <c r="K897" s="102">
        <v>1722</v>
      </c>
      <c r="L897" s="102">
        <v>0</v>
      </c>
      <c r="M897" s="102">
        <v>1188</v>
      </c>
      <c r="N897" s="103">
        <v>22406</v>
      </c>
      <c r="O897" s="104"/>
      <c r="P897" s="105">
        <f t="shared" si="26"/>
        <v>976.48029267435413</v>
      </c>
      <c r="Q897" s="105">
        <f t="shared" si="27"/>
        <v>3798.8541699182315</v>
      </c>
      <c r="S897" s="135"/>
      <c r="U897" s="136"/>
    </row>
    <row r="898" spans="1:21" ht="15" x14ac:dyDescent="0.25">
      <c r="A898" s="97">
        <v>494</v>
      </c>
      <c r="B898" s="98">
        <v>494093347</v>
      </c>
      <c r="C898" s="99" t="s">
        <v>546</v>
      </c>
      <c r="D898" s="98">
        <v>93</v>
      </c>
      <c r="E898" s="99" t="s">
        <v>126</v>
      </c>
      <c r="F898" s="98">
        <v>347</v>
      </c>
      <c r="G898" s="99" t="s">
        <v>380</v>
      </c>
      <c r="H898" s="100">
        <v>3</v>
      </c>
      <c r="I898" s="101"/>
      <c r="J898" s="102">
        <v>15601</v>
      </c>
      <c r="K898" s="102">
        <v>7298</v>
      </c>
      <c r="L898" s="102">
        <v>0</v>
      </c>
      <c r="M898" s="102">
        <v>1188</v>
      </c>
      <c r="N898" s="103">
        <v>24087</v>
      </c>
      <c r="O898" s="104"/>
      <c r="P898" s="105">
        <f t="shared" si="26"/>
        <v>4953.5569559755932</v>
      </c>
      <c r="Q898" s="105">
        <f t="shared" si="27"/>
        <v>8052.5699183493489</v>
      </c>
      <c r="S898" s="135"/>
      <c r="U898" s="136"/>
    </row>
    <row r="899" spans="1:21" ht="15" x14ac:dyDescent="0.25">
      <c r="A899" s="97">
        <v>496</v>
      </c>
      <c r="B899" s="98">
        <v>496201003</v>
      </c>
      <c r="C899" s="99" t="s">
        <v>547</v>
      </c>
      <c r="D899" s="98">
        <v>201</v>
      </c>
      <c r="E899" s="99" t="s">
        <v>234</v>
      </c>
      <c r="F899" s="98">
        <v>3</v>
      </c>
      <c r="G899" s="99" t="s">
        <v>36</v>
      </c>
      <c r="H899" s="100">
        <v>1</v>
      </c>
      <c r="I899" s="101"/>
      <c r="J899" s="102">
        <v>16498</v>
      </c>
      <c r="K899" s="102">
        <v>1734</v>
      </c>
      <c r="L899" s="102">
        <v>0</v>
      </c>
      <c r="M899" s="102">
        <v>1188</v>
      </c>
      <c r="N899" s="103">
        <v>19420</v>
      </c>
      <c r="O899" s="104"/>
      <c r="P899" s="105">
        <f t="shared" si="26"/>
        <v>965.94752979624172</v>
      </c>
      <c r="Q899" s="105">
        <f t="shared" si="27"/>
        <v>3344.943258444091</v>
      </c>
      <c r="S899" s="135"/>
      <c r="U899" s="136"/>
    </row>
    <row r="900" spans="1:21" ht="15" x14ac:dyDescent="0.25">
      <c r="A900" s="97">
        <v>496</v>
      </c>
      <c r="B900" s="98">
        <v>496201072</v>
      </c>
      <c r="C900" s="99" t="s">
        <v>547</v>
      </c>
      <c r="D900" s="98">
        <v>201</v>
      </c>
      <c r="E900" s="99" t="s">
        <v>234</v>
      </c>
      <c r="F900" s="98">
        <v>72</v>
      </c>
      <c r="G900" s="99" t="s">
        <v>105</v>
      </c>
      <c r="H900" s="100">
        <v>1</v>
      </c>
      <c r="I900" s="101"/>
      <c r="J900" s="102">
        <v>14496</v>
      </c>
      <c r="K900" s="102">
        <v>4000</v>
      </c>
      <c r="L900" s="102">
        <v>0</v>
      </c>
      <c r="M900" s="102">
        <v>1188</v>
      </c>
      <c r="N900" s="103">
        <v>19684</v>
      </c>
      <c r="O900" s="104"/>
      <c r="P900" s="105">
        <f t="shared" si="26"/>
        <v>1543.1938076251863</v>
      </c>
      <c r="Q900" s="105">
        <f t="shared" si="27"/>
        <v>4399.8735744225341</v>
      </c>
      <c r="S900" s="135"/>
      <c r="U900" s="136"/>
    </row>
    <row r="901" spans="1:21" ht="15" x14ac:dyDescent="0.25">
      <c r="A901" s="97">
        <v>496</v>
      </c>
      <c r="B901" s="98">
        <v>496201094</v>
      </c>
      <c r="C901" s="99" t="s">
        <v>547</v>
      </c>
      <c r="D901" s="98">
        <v>201</v>
      </c>
      <c r="E901" s="99" t="s">
        <v>234</v>
      </c>
      <c r="F901" s="98">
        <v>94</v>
      </c>
      <c r="G901" s="99" t="s">
        <v>127</v>
      </c>
      <c r="H901" s="100">
        <v>1</v>
      </c>
      <c r="I901" s="101"/>
      <c r="J901" s="102">
        <v>19502</v>
      </c>
      <c r="K901" s="102">
        <v>2147</v>
      </c>
      <c r="L901" s="102">
        <v>0</v>
      </c>
      <c r="M901" s="102">
        <v>1188</v>
      </c>
      <c r="N901" s="103">
        <v>22837</v>
      </c>
      <c r="O901" s="104"/>
      <c r="P901" s="105">
        <f t="shared" si="26"/>
        <v>408.3636477704531</v>
      </c>
      <c r="Q901" s="105">
        <f t="shared" si="27"/>
        <v>2459.6753387670396</v>
      </c>
      <c r="S901" s="135"/>
      <c r="U901" s="136"/>
    </row>
    <row r="902" spans="1:21" ht="15" x14ac:dyDescent="0.25">
      <c r="A902" s="97">
        <v>496</v>
      </c>
      <c r="B902" s="98">
        <v>496201095</v>
      </c>
      <c r="C902" s="99" t="s">
        <v>547</v>
      </c>
      <c r="D902" s="98">
        <v>201</v>
      </c>
      <c r="E902" s="99" t="s">
        <v>234</v>
      </c>
      <c r="F902" s="98">
        <v>95</v>
      </c>
      <c r="G902" s="99" t="s">
        <v>128</v>
      </c>
      <c r="H902" s="100">
        <v>3</v>
      </c>
      <c r="I902" s="101"/>
      <c r="J902" s="102">
        <v>20129</v>
      </c>
      <c r="K902" s="102">
        <v>290</v>
      </c>
      <c r="L902" s="102">
        <v>0</v>
      </c>
      <c r="M902" s="102">
        <v>1188</v>
      </c>
      <c r="N902" s="103">
        <v>21607</v>
      </c>
      <c r="O902" s="104"/>
      <c r="P902" s="105">
        <f t="shared" si="26"/>
        <v>0</v>
      </c>
      <c r="Q902" s="105">
        <f t="shared" si="27"/>
        <v>289.61219554144191</v>
      </c>
      <c r="S902" s="135"/>
      <c r="U902" s="136"/>
    </row>
    <row r="903" spans="1:21" ht="15" x14ac:dyDescent="0.25">
      <c r="A903" s="97">
        <v>496</v>
      </c>
      <c r="B903" s="98">
        <v>496201201</v>
      </c>
      <c r="C903" s="99" t="s">
        <v>547</v>
      </c>
      <c r="D903" s="98">
        <v>201</v>
      </c>
      <c r="E903" s="99" t="s">
        <v>234</v>
      </c>
      <c r="F903" s="98">
        <v>201</v>
      </c>
      <c r="G903" s="99" t="s">
        <v>234</v>
      </c>
      <c r="H903" s="100">
        <v>498.46000000000004</v>
      </c>
      <c r="I903" s="101"/>
      <c r="J903" s="102">
        <v>18417</v>
      </c>
      <c r="K903" s="102">
        <v>0</v>
      </c>
      <c r="L903" s="102">
        <v>542.22872840348282</v>
      </c>
      <c r="M903" s="102">
        <v>1188</v>
      </c>
      <c r="N903" s="103">
        <v>20147.228728403483</v>
      </c>
      <c r="O903" s="104"/>
      <c r="P903" s="105">
        <f t="shared" si="26"/>
        <v>0</v>
      </c>
      <c r="Q903" s="105">
        <f t="shared" si="27"/>
        <v>645.03312721915427</v>
      </c>
      <c r="S903" s="135"/>
      <c r="U903" s="136"/>
    </row>
    <row r="904" spans="1:21" ht="15" x14ac:dyDescent="0.25">
      <c r="A904" s="97">
        <v>496</v>
      </c>
      <c r="B904" s="98">
        <v>496201665</v>
      </c>
      <c r="C904" s="99" t="s">
        <v>547</v>
      </c>
      <c r="D904" s="98">
        <v>201</v>
      </c>
      <c r="E904" s="99" t="s">
        <v>234</v>
      </c>
      <c r="F904" s="98">
        <v>665</v>
      </c>
      <c r="G904" s="99" t="s">
        <v>406</v>
      </c>
      <c r="H904" s="100">
        <v>0.55000000000000004</v>
      </c>
      <c r="I904" s="101"/>
      <c r="J904" s="102">
        <v>13049</v>
      </c>
      <c r="K904" s="102">
        <v>1501</v>
      </c>
      <c r="L904" s="102">
        <v>0</v>
      </c>
      <c r="M904" s="102">
        <v>1188</v>
      </c>
      <c r="N904" s="103">
        <v>15738</v>
      </c>
      <c r="O904" s="104"/>
      <c r="P904" s="105">
        <f t="shared" si="26"/>
        <v>1165.1691590519331</v>
      </c>
      <c r="Q904" s="105">
        <f t="shared" si="27"/>
        <v>2637.6954072390909</v>
      </c>
      <c r="S904" s="135"/>
      <c r="U904" s="136"/>
    </row>
    <row r="905" spans="1:21" ht="15" x14ac:dyDescent="0.25">
      <c r="A905" s="97">
        <v>497</v>
      </c>
      <c r="B905" s="98">
        <v>497117005</v>
      </c>
      <c r="C905" s="99" t="s">
        <v>548</v>
      </c>
      <c r="D905" s="98">
        <v>117</v>
      </c>
      <c r="E905" s="99" t="s">
        <v>150</v>
      </c>
      <c r="F905" s="98">
        <v>5</v>
      </c>
      <c r="G905" s="99" t="s">
        <v>38</v>
      </c>
      <c r="H905" s="100">
        <v>7.6400000000000006</v>
      </c>
      <c r="I905" s="101"/>
      <c r="J905" s="102">
        <v>13214</v>
      </c>
      <c r="K905" s="102">
        <v>4663</v>
      </c>
      <c r="L905" s="102">
        <v>0</v>
      </c>
      <c r="M905" s="102">
        <v>1188</v>
      </c>
      <c r="N905" s="103">
        <v>19065</v>
      </c>
      <c r="O905" s="104"/>
      <c r="P905" s="105">
        <f t="shared" si="26"/>
        <v>3210.9173689559284</v>
      </c>
      <c r="Q905" s="105">
        <f t="shared" si="27"/>
        <v>6526.2225150236518</v>
      </c>
      <c r="S905" s="135"/>
      <c r="U905" s="136"/>
    </row>
    <row r="906" spans="1:21" ht="15" x14ac:dyDescent="0.25">
      <c r="A906" s="97">
        <v>497</v>
      </c>
      <c r="B906" s="98">
        <v>497117008</v>
      </c>
      <c r="C906" s="99" t="s">
        <v>548</v>
      </c>
      <c r="D906" s="98">
        <v>117</v>
      </c>
      <c r="E906" s="99" t="s">
        <v>150</v>
      </c>
      <c r="F906" s="98">
        <v>8</v>
      </c>
      <c r="G906" s="99" t="s">
        <v>41</v>
      </c>
      <c r="H906" s="100">
        <v>68.349999999999994</v>
      </c>
      <c r="I906" s="101"/>
      <c r="J906" s="102">
        <v>11733</v>
      </c>
      <c r="K906" s="102">
        <v>13593</v>
      </c>
      <c r="L906" s="102">
        <v>0</v>
      </c>
      <c r="M906" s="102">
        <v>1188</v>
      </c>
      <c r="N906" s="103">
        <v>26514</v>
      </c>
      <c r="O906" s="104"/>
      <c r="P906" s="105">
        <f t="shared" ref="P906:P969" si="28">IF(VLOOKUP($F906,abvfndpcts,18)&lt;100,0,((VLOOKUP($F906,abvfndpcts,18)/100*$J906)-$J906))</f>
        <v>9693.0066145727033</v>
      </c>
      <c r="Q906" s="105">
        <f t="shared" ref="Q906:Q969" si="29">IF(VLOOKUP($F906,abvfndpcts,19)&lt;100,0,((VLOOKUP($F906,abvfndpcts,19)/100*$J906)-$J906))</f>
        <v>13593.186313601531</v>
      </c>
      <c r="S906" s="135"/>
      <c r="U906" s="136"/>
    </row>
    <row r="907" spans="1:21" ht="15" x14ac:dyDescent="0.25">
      <c r="A907" s="97">
        <v>497</v>
      </c>
      <c r="B907" s="98">
        <v>497117024</v>
      </c>
      <c r="C907" s="99" t="s">
        <v>548</v>
      </c>
      <c r="D907" s="98">
        <v>117</v>
      </c>
      <c r="E907" s="99" t="s">
        <v>150</v>
      </c>
      <c r="F907" s="98">
        <v>24</v>
      </c>
      <c r="G907" s="99" t="s">
        <v>57</v>
      </c>
      <c r="H907" s="100">
        <v>21.52</v>
      </c>
      <c r="I907" s="101"/>
      <c r="J907" s="102">
        <v>12501</v>
      </c>
      <c r="K907" s="102">
        <v>2686</v>
      </c>
      <c r="L907" s="102">
        <v>0</v>
      </c>
      <c r="M907" s="102">
        <v>1188</v>
      </c>
      <c r="N907" s="103">
        <v>16375</v>
      </c>
      <c r="O907" s="104"/>
      <c r="P907" s="105">
        <f t="shared" si="28"/>
        <v>1215.610454595897</v>
      </c>
      <c r="Q907" s="105">
        <f t="shared" si="29"/>
        <v>3296.1455930551765</v>
      </c>
      <c r="S907" s="135"/>
      <c r="U907" s="136"/>
    </row>
    <row r="908" spans="1:21" ht="15" x14ac:dyDescent="0.25">
      <c r="A908" s="97">
        <v>497</v>
      </c>
      <c r="B908" s="98">
        <v>497117061</v>
      </c>
      <c r="C908" s="99" t="s">
        <v>548</v>
      </c>
      <c r="D908" s="98">
        <v>117</v>
      </c>
      <c r="E908" s="99" t="s">
        <v>150</v>
      </c>
      <c r="F908" s="98">
        <v>61</v>
      </c>
      <c r="G908" s="99" t="s">
        <v>94</v>
      </c>
      <c r="H908" s="100">
        <v>25.759999999999998</v>
      </c>
      <c r="I908" s="101"/>
      <c r="J908" s="102">
        <v>15152</v>
      </c>
      <c r="K908" s="102">
        <v>1268</v>
      </c>
      <c r="L908" s="102">
        <v>0</v>
      </c>
      <c r="M908" s="102">
        <v>1188</v>
      </c>
      <c r="N908" s="103">
        <v>17608</v>
      </c>
      <c r="O908" s="104"/>
      <c r="P908" s="105">
        <f t="shared" si="28"/>
        <v>259.07787190206182</v>
      </c>
      <c r="Q908" s="105">
        <f t="shared" si="29"/>
        <v>1298.1558258109799</v>
      </c>
      <c r="S908" s="135"/>
      <c r="U908" s="136"/>
    </row>
    <row r="909" spans="1:21" ht="15" x14ac:dyDescent="0.25">
      <c r="A909" s="97">
        <v>497</v>
      </c>
      <c r="B909" s="98">
        <v>497117074</v>
      </c>
      <c r="C909" s="99" t="s">
        <v>548</v>
      </c>
      <c r="D909" s="98">
        <v>117</v>
      </c>
      <c r="E909" s="99" t="s">
        <v>150</v>
      </c>
      <c r="F909" s="98">
        <v>74</v>
      </c>
      <c r="G909" s="99" t="s">
        <v>107</v>
      </c>
      <c r="H909" s="100">
        <v>3</v>
      </c>
      <c r="I909" s="101"/>
      <c r="J909" s="102">
        <v>12188</v>
      </c>
      <c r="K909" s="102">
        <v>10864</v>
      </c>
      <c r="L909" s="102">
        <v>0</v>
      </c>
      <c r="M909" s="102">
        <v>1188</v>
      </c>
      <c r="N909" s="103">
        <v>24240</v>
      </c>
      <c r="O909" s="104"/>
      <c r="P909" s="105">
        <f t="shared" si="28"/>
        <v>5996.032484211235</v>
      </c>
      <c r="Q909" s="105">
        <f t="shared" si="29"/>
        <v>11516.420556556805</v>
      </c>
      <c r="S909" s="135"/>
      <c r="U909" s="136"/>
    </row>
    <row r="910" spans="1:21" ht="15" x14ac:dyDescent="0.25">
      <c r="A910" s="97">
        <v>497</v>
      </c>
      <c r="B910" s="98">
        <v>497117086</v>
      </c>
      <c r="C910" s="99" t="s">
        <v>548</v>
      </c>
      <c r="D910" s="98">
        <v>117</v>
      </c>
      <c r="E910" s="99" t="s">
        <v>150</v>
      </c>
      <c r="F910" s="98">
        <v>86</v>
      </c>
      <c r="G910" s="99" t="s">
        <v>119</v>
      </c>
      <c r="H910" s="100">
        <v>19.04</v>
      </c>
      <c r="I910" s="101"/>
      <c r="J910" s="102">
        <v>12874</v>
      </c>
      <c r="K910" s="102">
        <v>2034</v>
      </c>
      <c r="L910" s="102">
        <v>0</v>
      </c>
      <c r="M910" s="102">
        <v>1188</v>
      </c>
      <c r="N910" s="103">
        <v>16096</v>
      </c>
      <c r="O910" s="104"/>
      <c r="P910" s="105">
        <f t="shared" si="28"/>
        <v>978.07149100730749</v>
      </c>
      <c r="Q910" s="105">
        <f t="shared" si="29"/>
        <v>2430.7227026040055</v>
      </c>
      <c r="S910" s="135"/>
      <c r="U910" s="136"/>
    </row>
    <row r="911" spans="1:21" ht="15" x14ac:dyDescent="0.25">
      <c r="A911" s="97">
        <v>497</v>
      </c>
      <c r="B911" s="98">
        <v>497117087</v>
      </c>
      <c r="C911" s="99" t="s">
        <v>548</v>
      </c>
      <c r="D911" s="98">
        <v>117</v>
      </c>
      <c r="E911" s="99" t="s">
        <v>150</v>
      </c>
      <c r="F911" s="98">
        <v>87</v>
      </c>
      <c r="G911" s="99" t="s">
        <v>120</v>
      </c>
      <c r="H911" s="100">
        <v>3</v>
      </c>
      <c r="I911" s="101"/>
      <c r="J911" s="102">
        <v>15461</v>
      </c>
      <c r="K911" s="102">
        <v>4850</v>
      </c>
      <c r="L911" s="102">
        <v>0</v>
      </c>
      <c r="M911" s="102">
        <v>1188</v>
      </c>
      <c r="N911" s="103">
        <v>21499</v>
      </c>
      <c r="O911" s="104"/>
      <c r="P911" s="105">
        <f t="shared" si="28"/>
        <v>3900.0680456253722</v>
      </c>
      <c r="Q911" s="105">
        <f t="shared" si="29"/>
        <v>6686.9201611360259</v>
      </c>
      <c r="S911" s="135"/>
      <c r="U911" s="136"/>
    </row>
    <row r="912" spans="1:21" ht="15" x14ac:dyDescent="0.25">
      <c r="A912" s="97">
        <v>497</v>
      </c>
      <c r="B912" s="98">
        <v>497117111</v>
      </c>
      <c r="C912" s="99" t="s">
        <v>548</v>
      </c>
      <c r="D912" s="98">
        <v>117</v>
      </c>
      <c r="E912" s="99" t="s">
        <v>150</v>
      </c>
      <c r="F912" s="98">
        <v>111</v>
      </c>
      <c r="G912" s="99" t="s">
        <v>144</v>
      </c>
      <c r="H912" s="100">
        <v>15.06</v>
      </c>
      <c r="I912" s="101"/>
      <c r="J912" s="102">
        <v>12388</v>
      </c>
      <c r="K912" s="102">
        <v>4204</v>
      </c>
      <c r="L912" s="102">
        <v>0</v>
      </c>
      <c r="M912" s="102">
        <v>1188</v>
      </c>
      <c r="N912" s="103">
        <v>17780</v>
      </c>
      <c r="O912" s="104"/>
      <c r="P912" s="105">
        <f t="shared" si="28"/>
        <v>1426.0306947831796</v>
      </c>
      <c r="Q912" s="105">
        <f t="shared" si="29"/>
        <v>5221.7329955167406</v>
      </c>
      <c r="S912" s="135"/>
      <c r="U912" s="136"/>
    </row>
    <row r="913" spans="1:21" ht="15" x14ac:dyDescent="0.25">
      <c r="A913" s="97">
        <v>497</v>
      </c>
      <c r="B913" s="98">
        <v>497117114</v>
      </c>
      <c r="C913" s="99" t="s">
        <v>548</v>
      </c>
      <c r="D913" s="98">
        <v>117</v>
      </c>
      <c r="E913" s="99" t="s">
        <v>150</v>
      </c>
      <c r="F913" s="98">
        <v>114</v>
      </c>
      <c r="G913" s="99" t="s">
        <v>147</v>
      </c>
      <c r="H913" s="100">
        <v>16.38</v>
      </c>
      <c r="I913" s="101"/>
      <c r="J913" s="102">
        <v>15344</v>
      </c>
      <c r="K913" s="102">
        <v>3400</v>
      </c>
      <c r="L913" s="102">
        <v>0</v>
      </c>
      <c r="M913" s="102">
        <v>1188</v>
      </c>
      <c r="N913" s="103">
        <v>19932</v>
      </c>
      <c r="O913" s="104"/>
      <c r="P913" s="105">
        <f t="shared" si="28"/>
        <v>2034.3362454402886</v>
      </c>
      <c r="Q913" s="105">
        <f t="shared" si="29"/>
        <v>4220.3440775260606</v>
      </c>
      <c r="S913" s="135"/>
      <c r="U913" s="136"/>
    </row>
    <row r="914" spans="1:21" ht="15" x14ac:dyDescent="0.25">
      <c r="A914" s="97">
        <v>497</v>
      </c>
      <c r="B914" s="98">
        <v>497117117</v>
      </c>
      <c r="C914" s="99" t="s">
        <v>548</v>
      </c>
      <c r="D914" s="98">
        <v>117</v>
      </c>
      <c r="E914" s="99" t="s">
        <v>150</v>
      </c>
      <c r="F914" s="98">
        <v>117</v>
      </c>
      <c r="G914" s="99" t="s">
        <v>150</v>
      </c>
      <c r="H914" s="100">
        <v>32.08</v>
      </c>
      <c r="I914" s="101"/>
      <c r="J914" s="102">
        <v>11780</v>
      </c>
      <c r="K914" s="102">
        <v>7063</v>
      </c>
      <c r="L914" s="102">
        <v>0</v>
      </c>
      <c r="M914" s="102">
        <v>1188</v>
      </c>
      <c r="N914" s="103">
        <v>20031</v>
      </c>
      <c r="O914" s="104"/>
      <c r="P914" s="105">
        <f t="shared" si="28"/>
        <v>2324.6313994583634</v>
      </c>
      <c r="Q914" s="105">
        <f t="shared" si="29"/>
        <v>7171.1911852792218</v>
      </c>
      <c r="S914" s="135"/>
      <c r="U914" s="136"/>
    </row>
    <row r="915" spans="1:21" ht="15" x14ac:dyDescent="0.25">
      <c r="A915" s="97">
        <v>497</v>
      </c>
      <c r="B915" s="98">
        <v>497117127</v>
      </c>
      <c r="C915" s="99" t="s">
        <v>548</v>
      </c>
      <c r="D915" s="98">
        <v>117</v>
      </c>
      <c r="E915" s="99" t="s">
        <v>150</v>
      </c>
      <c r="F915" s="98">
        <v>127</v>
      </c>
      <c r="G915" s="99" t="s">
        <v>160</v>
      </c>
      <c r="H915" s="100">
        <v>4</v>
      </c>
      <c r="I915" s="101"/>
      <c r="J915" s="102">
        <v>11422</v>
      </c>
      <c r="K915" s="102">
        <v>11474</v>
      </c>
      <c r="L915" s="102">
        <v>0</v>
      </c>
      <c r="M915" s="102">
        <v>1188</v>
      </c>
      <c r="N915" s="103">
        <v>24084</v>
      </c>
      <c r="O915" s="104"/>
      <c r="P915" s="105">
        <f t="shared" si="28"/>
        <v>3936.4674333060648</v>
      </c>
      <c r="Q915" s="105">
        <f t="shared" si="29"/>
        <v>11474.306648514961</v>
      </c>
      <c r="S915" s="135"/>
      <c r="U915" s="136"/>
    </row>
    <row r="916" spans="1:21" ht="15" x14ac:dyDescent="0.25">
      <c r="A916" s="97">
        <v>497</v>
      </c>
      <c r="B916" s="98">
        <v>497117137</v>
      </c>
      <c r="C916" s="99" t="s">
        <v>548</v>
      </c>
      <c r="D916" s="98">
        <v>117</v>
      </c>
      <c r="E916" s="99" t="s">
        <v>150</v>
      </c>
      <c r="F916" s="98">
        <v>137</v>
      </c>
      <c r="G916" s="99" t="s">
        <v>170</v>
      </c>
      <c r="H916" s="100">
        <v>31.400000000000002</v>
      </c>
      <c r="I916" s="101"/>
      <c r="J916" s="102">
        <v>13683</v>
      </c>
      <c r="K916" s="102">
        <v>239</v>
      </c>
      <c r="L916" s="102">
        <v>0</v>
      </c>
      <c r="M916" s="102">
        <v>1188</v>
      </c>
      <c r="N916" s="103">
        <v>15110</v>
      </c>
      <c r="O916" s="104"/>
      <c r="P916" s="105">
        <f t="shared" si="28"/>
        <v>0</v>
      </c>
      <c r="Q916" s="105">
        <f t="shared" si="29"/>
        <v>603.24713615067594</v>
      </c>
      <c r="S916" s="135"/>
      <c r="U916" s="136"/>
    </row>
    <row r="917" spans="1:21" ht="15" x14ac:dyDescent="0.25">
      <c r="A917" s="97">
        <v>497</v>
      </c>
      <c r="B917" s="98">
        <v>497117159</v>
      </c>
      <c r="C917" s="99" t="s">
        <v>548</v>
      </c>
      <c r="D917" s="98">
        <v>117</v>
      </c>
      <c r="E917" s="99" t="s">
        <v>150</v>
      </c>
      <c r="F917" s="98">
        <v>159</v>
      </c>
      <c r="G917" s="99" t="s">
        <v>192</v>
      </c>
      <c r="H917" s="100">
        <v>9.56</v>
      </c>
      <c r="I917" s="101"/>
      <c r="J917" s="102">
        <v>11323</v>
      </c>
      <c r="K917" s="102">
        <v>4663</v>
      </c>
      <c r="L917" s="102">
        <v>0</v>
      </c>
      <c r="M917" s="102">
        <v>1188</v>
      </c>
      <c r="N917" s="103">
        <v>17174</v>
      </c>
      <c r="O917" s="104"/>
      <c r="P917" s="105">
        <f t="shared" si="28"/>
        <v>4465.2838364508116</v>
      </c>
      <c r="Q917" s="105">
        <f t="shared" si="29"/>
        <v>5467.3458510129749</v>
      </c>
      <c r="S917" s="135"/>
      <c r="U917" s="136"/>
    </row>
    <row r="918" spans="1:21" ht="15" x14ac:dyDescent="0.25">
      <c r="A918" s="97">
        <v>497</v>
      </c>
      <c r="B918" s="98">
        <v>497117161</v>
      </c>
      <c r="C918" s="99" t="s">
        <v>548</v>
      </c>
      <c r="D918" s="98">
        <v>117</v>
      </c>
      <c r="E918" s="99" t="s">
        <v>150</v>
      </c>
      <c r="F918" s="98">
        <v>161</v>
      </c>
      <c r="G918" s="99" t="s">
        <v>194</v>
      </c>
      <c r="H918" s="100">
        <v>7.54</v>
      </c>
      <c r="I918" s="101"/>
      <c r="J918" s="102">
        <v>12606</v>
      </c>
      <c r="K918" s="102">
        <v>4560</v>
      </c>
      <c r="L918" s="102">
        <v>0</v>
      </c>
      <c r="M918" s="102">
        <v>1188</v>
      </c>
      <c r="N918" s="103">
        <v>18354</v>
      </c>
      <c r="O918" s="104"/>
      <c r="P918" s="105">
        <f t="shared" si="28"/>
        <v>2055.0874043747099</v>
      </c>
      <c r="Q918" s="105">
        <f t="shared" si="29"/>
        <v>5377.8571707327465</v>
      </c>
      <c r="S918" s="135"/>
      <c r="U918" s="136"/>
    </row>
    <row r="919" spans="1:21" ht="15" x14ac:dyDescent="0.25">
      <c r="A919" s="97">
        <v>497</v>
      </c>
      <c r="B919" s="98">
        <v>497117191</v>
      </c>
      <c r="C919" s="99" t="s">
        <v>548</v>
      </c>
      <c r="D919" s="98">
        <v>117</v>
      </c>
      <c r="E919" s="99" t="s">
        <v>150</v>
      </c>
      <c r="F919" s="98">
        <v>191</v>
      </c>
      <c r="G919" s="99" t="s">
        <v>224</v>
      </c>
      <c r="H919" s="100">
        <v>0.48</v>
      </c>
      <c r="I919" s="101"/>
      <c r="J919" s="102">
        <v>14475</v>
      </c>
      <c r="K919" s="102">
        <v>3638</v>
      </c>
      <c r="L919" s="102">
        <v>0</v>
      </c>
      <c r="M919" s="102">
        <v>1188</v>
      </c>
      <c r="N919" s="103">
        <v>19301</v>
      </c>
      <c r="O919" s="104"/>
      <c r="P919" s="105">
        <f t="shared" si="28"/>
        <v>1709.1493998931146</v>
      </c>
      <c r="Q919" s="105">
        <f t="shared" si="29"/>
        <v>5527.5222728355911</v>
      </c>
      <c r="S919" s="135"/>
      <c r="U919" s="136"/>
    </row>
    <row r="920" spans="1:21" ht="15" x14ac:dyDescent="0.25">
      <c r="A920" s="97">
        <v>497</v>
      </c>
      <c r="B920" s="98">
        <v>497117210</v>
      </c>
      <c r="C920" s="99" t="s">
        <v>548</v>
      </c>
      <c r="D920" s="98">
        <v>117</v>
      </c>
      <c r="E920" s="99" t="s">
        <v>150</v>
      </c>
      <c r="F920" s="98">
        <v>210</v>
      </c>
      <c r="G920" s="99" t="s">
        <v>243</v>
      </c>
      <c r="H920" s="100">
        <v>45.410000000000004</v>
      </c>
      <c r="I920" s="101"/>
      <c r="J920" s="102">
        <v>11810</v>
      </c>
      <c r="K920" s="102">
        <v>4966</v>
      </c>
      <c r="L920" s="102">
        <v>0</v>
      </c>
      <c r="M920" s="102">
        <v>1188</v>
      </c>
      <c r="N920" s="103">
        <v>17964</v>
      </c>
      <c r="O920" s="104"/>
      <c r="P920" s="105">
        <f t="shared" si="28"/>
        <v>2573.1601936411225</v>
      </c>
      <c r="Q920" s="105">
        <f t="shared" si="29"/>
        <v>4965.878334921621</v>
      </c>
      <c r="S920" s="135"/>
      <c r="U920" s="136"/>
    </row>
    <row r="921" spans="1:21" ht="15" x14ac:dyDescent="0.25">
      <c r="A921" s="97">
        <v>497</v>
      </c>
      <c r="B921" s="98">
        <v>497117223</v>
      </c>
      <c r="C921" s="99" t="s">
        <v>548</v>
      </c>
      <c r="D921" s="98">
        <v>117</v>
      </c>
      <c r="E921" s="99" t="s">
        <v>150</v>
      </c>
      <c r="F921" s="98">
        <v>223</v>
      </c>
      <c r="G921" s="99" t="s">
        <v>256</v>
      </c>
      <c r="H921" s="100">
        <v>2</v>
      </c>
      <c r="I921" s="101"/>
      <c r="J921" s="102">
        <v>10913</v>
      </c>
      <c r="K921" s="102">
        <v>688</v>
      </c>
      <c r="L921" s="102">
        <v>0</v>
      </c>
      <c r="M921" s="102">
        <v>1188</v>
      </c>
      <c r="N921" s="103">
        <v>12789</v>
      </c>
      <c r="O921" s="104"/>
      <c r="P921" s="105">
        <f t="shared" si="28"/>
        <v>1.5876898458118376</v>
      </c>
      <c r="Q921" s="105">
        <f t="shared" si="29"/>
        <v>1922.0072789922378</v>
      </c>
      <c r="S921" s="135"/>
      <c r="U921" s="136"/>
    </row>
    <row r="922" spans="1:21" ht="15" x14ac:dyDescent="0.25">
      <c r="A922" s="97">
        <v>497</v>
      </c>
      <c r="B922" s="98">
        <v>497117227</v>
      </c>
      <c r="C922" s="99" t="s">
        <v>548</v>
      </c>
      <c r="D922" s="98">
        <v>117</v>
      </c>
      <c r="E922" s="99" t="s">
        <v>150</v>
      </c>
      <c r="F922" s="98">
        <v>227</v>
      </c>
      <c r="G922" s="99" t="s">
        <v>260</v>
      </c>
      <c r="H922" s="100">
        <v>3.52</v>
      </c>
      <c r="I922" s="101"/>
      <c r="J922" s="102">
        <v>13283</v>
      </c>
      <c r="K922" s="102">
        <v>2671</v>
      </c>
      <c r="L922" s="102">
        <v>0</v>
      </c>
      <c r="M922" s="102">
        <v>1188</v>
      </c>
      <c r="N922" s="103">
        <v>17142</v>
      </c>
      <c r="O922" s="104"/>
      <c r="P922" s="105">
        <f t="shared" si="28"/>
        <v>635.5934274240899</v>
      </c>
      <c r="Q922" s="105">
        <f t="shared" si="29"/>
        <v>4001.994756750275</v>
      </c>
      <c r="S922" s="135"/>
      <c r="U922" s="136"/>
    </row>
    <row r="923" spans="1:21" ht="15" x14ac:dyDescent="0.25">
      <c r="A923" s="97">
        <v>497</v>
      </c>
      <c r="B923" s="98">
        <v>497117230</v>
      </c>
      <c r="C923" s="99" t="s">
        <v>548</v>
      </c>
      <c r="D923" s="98">
        <v>117</v>
      </c>
      <c r="E923" s="99" t="s">
        <v>150</v>
      </c>
      <c r="F923" s="98">
        <v>230</v>
      </c>
      <c r="G923" s="99" t="s">
        <v>263</v>
      </c>
      <c r="H923" s="100">
        <v>1.9300000000000002</v>
      </c>
      <c r="I923" s="101"/>
      <c r="J923" s="102">
        <v>10983</v>
      </c>
      <c r="K923" s="102">
        <v>22828</v>
      </c>
      <c r="L923" s="102">
        <v>0</v>
      </c>
      <c r="M923" s="102">
        <v>1188</v>
      </c>
      <c r="N923" s="103">
        <v>34999</v>
      </c>
      <c r="O923" s="104"/>
      <c r="P923" s="105">
        <f t="shared" si="28"/>
        <v>10488.596597401651</v>
      </c>
      <c r="Q923" s="105">
        <f t="shared" si="29"/>
        <v>22828.24207300118</v>
      </c>
      <c r="S923" s="135"/>
      <c r="U923" s="136"/>
    </row>
    <row r="924" spans="1:21" ht="15" x14ac:dyDescent="0.25">
      <c r="A924" s="97">
        <v>497</v>
      </c>
      <c r="B924" s="98">
        <v>497117272</v>
      </c>
      <c r="C924" s="99" t="s">
        <v>548</v>
      </c>
      <c r="D924" s="98">
        <v>117</v>
      </c>
      <c r="E924" s="99" t="s">
        <v>150</v>
      </c>
      <c r="F924" s="98">
        <v>272</v>
      </c>
      <c r="G924" s="99" t="s">
        <v>305</v>
      </c>
      <c r="H924" s="100">
        <v>3</v>
      </c>
      <c r="I924" s="101"/>
      <c r="J924" s="102">
        <v>11019</v>
      </c>
      <c r="K924" s="102">
        <v>14988</v>
      </c>
      <c r="L924" s="102">
        <v>0</v>
      </c>
      <c r="M924" s="102">
        <v>1188</v>
      </c>
      <c r="N924" s="103">
        <v>27195</v>
      </c>
      <c r="O924" s="104"/>
      <c r="P924" s="105">
        <f t="shared" si="28"/>
        <v>7665.2208973439338</v>
      </c>
      <c r="Q924" s="105">
        <f t="shared" si="29"/>
        <v>16939.230828766802</v>
      </c>
      <c r="S924" s="135"/>
      <c r="U924" s="136"/>
    </row>
    <row r="925" spans="1:21" ht="15" x14ac:dyDescent="0.25">
      <c r="A925" s="97">
        <v>497</v>
      </c>
      <c r="B925" s="98">
        <v>497117275</v>
      </c>
      <c r="C925" s="99" t="s">
        <v>548</v>
      </c>
      <c r="D925" s="98">
        <v>117</v>
      </c>
      <c r="E925" s="99" t="s">
        <v>150</v>
      </c>
      <c r="F925" s="98">
        <v>275</v>
      </c>
      <c r="G925" s="99" t="s">
        <v>308</v>
      </c>
      <c r="H925" s="100">
        <v>4</v>
      </c>
      <c r="I925" s="101"/>
      <c r="J925" s="102">
        <v>12118</v>
      </c>
      <c r="K925" s="102">
        <v>5936</v>
      </c>
      <c r="L925" s="102">
        <v>0</v>
      </c>
      <c r="M925" s="102">
        <v>1188</v>
      </c>
      <c r="N925" s="103">
        <v>19242</v>
      </c>
      <c r="O925" s="104"/>
      <c r="P925" s="105">
        <f t="shared" si="28"/>
        <v>1755.163864075239</v>
      </c>
      <c r="Q925" s="105">
        <f t="shared" si="29"/>
        <v>6314.1193291476666</v>
      </c>
      <c r="S925" s="135"/>
      <c r="U925" s="136"/>
    </row>
    <row r="926" spans="1:21" ht="15" x14ac:dyDescent="0.25">
      <c r="A926" s="97">
        <v>497</v>
      </c>
      <c r="B926" s="98">
        <v>497117278</v>
      </c>
      <c r="C926" s="99" t="s">
        <v>548</v>
      </c>
      <c r="D926" s="98">
        <v>117</v>
      </c>
      <c r="E926" s="99" t="s">
        <v>150</v>
      </c>
      <c r="F926" s="98">
        <v>278</v>
      </c>
      <c r="G926" s="99" t="s">
        <v>311</v>
      </c>
      <c r="H926" s="100">
        <v>70.8</v>
      </c>
      <c r="I926" s="101"/>
      <c r="J926" s="102">
        <v>12601</v>
      </c>
      <c r="K926" s="102">
        <v>2905</v>
      </c>
      <c r="L926" s="102">
        <v>0</v>
      </c>
      <c r="M926" s="102">
        <v>1188</v>
      </c>
      <c r="N926" s="103">
        <v>16694</v>
      </c>
      <c r="O926" s="104"/>
      <c r="P926" s="105">
        <f t="shared" si="28"/>
        <v>2083.4647523910626</v>
      </c>
      <c r="Q926" s="105">
        <f t="shared" si="29"/>
        <v>4061.1362978888537</v>
      </c>
      <c r="S926" s="135"/>
      <c r="U926" s="136"/>
    </row>
    <row r="927" spans="1:21" ht="15" x14ac:dyDescent="0.25">
      <c r="A927" s="97">
        <v>497</v>
      </c>
      <c r="B927" s="98">
        <v>497117281</v>
      </c>
      <c r="C927" s="99" t="s">
        <v>548</v>
      </c>
      <c r="D927" s="98">
        <v>117</v>
      </c>
      <c r="E927" s="99" t="s">
        <v>150</v>
      </c>
      <c r="F927" s="98">
        <v>281</v>
      </c>
      <c r="G927" s="99" t="s">
        <v>314</v>
      </c>
      <c r="H927" s="100">
        <v>70.17</v>
      </c>
      <c r="I927" s="101"/>
      <c r="J927" s="102">
        <v>16958</v>
      </c>
      <c r="K927" s="102">
        <v>29</v>
      </c>
      <c r="L927" s="102">
        <v>0</v>
      </c>
      <c r="M927" s="102">
        <v>1188</v>
      </c>
      <c r="N927" s="103">
        <v>18175</v>
      </c>
      <c r="O927" s="104"/>
      <c r="P927" s="105">
        <f t="shared" si="28"/>
        <v>0</v>
      </c>
      <c r="Q927" s="105">
        <f t="shared" si="29"/>
        <v>770.48429898544418</v>
      </c>
      <c r="S927" s="135"/>
      <c r="U927" s="136"/>
    </row>
    <row r="928" spans="1:21" ht="15" x14ac:dyDescent="0.25">
      <c r="A928" s="97">
        <v>497</v>
      </c>
      <c r="B928" s="98">
        <v>497117289</v>
      </c>
      <c r="C928" s="99" t="s">
        <v>548</v>
      </c>
      <c r="D928" s="98">
        <v>117</v>
      </c>
      <c r="E928" s="99" t="s">
        <v>150</v>
      </c>
      <c r="F928" s="98">
        <v>289</v>
      </c>
      <c r="G928" s="99" t="s">
        <v>322</v>
      </c>
      <c r="H928" s="100">
        <v>1.48</v>
      </c>
      <c r="I928" s="101"/>
      <c r="J928" s="102">
        <v>14628</v>
      </c>
      <c r="K928" s="102">
        <v>16464</v>
      </c>
      <c r="L928" s="102">
        <v>0</v>
      </c>
      <c r="M928" s="102">
        <v>1188</v>
      </c>
      <c r="N928" s="103">
        <v>32280</v>
      </c>
      <c r="O928" s="104"/>
      <c r="P928" s="105">
        <f t="shared" si="28"/>
        <v>4323.2231552359335</v>
      </c>
      <c r="Q928" s="105">
        <f t="shared" si="29"/>
        <v>16464.033953977781</v>
      </c>
      <c r="S928" s="135"/>
      <c r="U928" s="136"/>
    </row>
    <row r="929" spans="1:21" ht="15" x14ac:dyDescent="0.25">
      <c r="A929" s="97">
        <v>497</v>
      </c>
      <c r="B929" s="98">
        <v>497117325</v>
      </c>
      <c r="C929" s="99" t="s">
        <v>548</v>
      </c>
      <c r="D929" s="98">
        <v>117</v>
      </c>
      <c r="E929" s="99" t="s">
        <v>150</v>
      </c>
      <c r="F929" s="98">
        <v>325</v>
      </c>
      <c r="G929" s="99" t="s">
        <v>358</v>
      </c>
      <c r="H929" s="100">
        <v>14.980000000000002</v>
      </c>
      <c r="I929" s="101"/>
      <c r="J929" s="102">
        <v>14058</v>
      </c>
      <c r="K929" s="102">
        <v>879</v>
      </c>
      <c r="L929" s="102">
        <v>0</v>
      </c>
      <c r="M929" s="102">
        <v>1188</v>
      </c>
      <c r="N929" s="103">
        <v>16125</v>
      </c>
      <c r="O929" s="104"/>
      <c r="P929" s="105">
        <f t="shared" si="28"/>
        <v>878.35922201372159</v>
      </c>
      <c r="Q929" s="105">
        <f t="shared" si="29"/>
        <v>2045.2093496159559</v>
      </c>
      <c r="S929" s="135"/>
      <c r="U929" s="136"/>
    </row>
    <row r="930" spans="1:21" ht="15" x14ac:dyDescent="0.25">
      <c r="A930" s="97">
        <v>497</v>
      </c>
      <c r="B930" s="98">
        <v>497117332</v>
      </c>
      <c r="C930" s="99" t="s">
        <v>548</v>
      </c>
      <c r="D930" s="98">
        <v>117</v>
      </c>
      <c r="E930" s="99" t="s">
        <v>150</v>
      </c>
      <c r="F930" s="98">
        <v>332</v>
      </c>
      <c r="G930" s="99" t="s">
        <v>365</v>
      </c>
      <c r="H930" s="100">
        <v>12.23</v>
      </c>
      <c r="I930" s="101"/>
      <c r="J930" s="102">
        <v>12674</v>
      </c>
      <c r="K930" s="102">
        <v>626</v>
      </c>
      <c r="L930" s="102">
        <v>0</v>
      </c>
      <c r="M930" s="102">
        <v>1188</v>
      </c>
      <c r="N930" s="103">
        <v>14488</v>
      </c>
      <c r="O930" s="104"/>
      <c r="P930" s="105">
        <f t="shared" si="28"/>
        <v>466.73827894034184</v>
      </c>
      <c r="Q930" s="105">
        <f t="shared" si="29"/>
        <v>1522.1396460473788</v>
      </c>
      <c r="S930" s="135"/>
      <c r="U930" s="136"/>
    </row>
    <row r="931" spans="1:21" ht="15" x14ac:dyDescent="0.25">
      <c r="A931" s="97">
        <v>497</v>
      </c>
      <c r="B931" s="98">
        <v>497117340</v>
      </c>
      <c r="C931" s="99" t="s">
        <v>548</v>
      </c>
      <c r="D931" s="98">
        <v>117</v>
      </c>
      <c r="E931" s="99" t="s">
        <v>150</v>
      </c>
      <c r="F931" s="98">
        <v>340</v>
      </c>
      <c r="G931" s="99" t="s">
        <v>373</v>
      </c>
      <c r="H931" s="100">
        <v>1</v>
      </c>
      <c r="I931" s="101"/>
      <c r="J931" s="102">
        <v>13954</v>
      </c>
      <c r="K931" s="102">
        <v>10870</v>
      </c>
      <c r="L931" s="102">
        <v>0</v>
      </c>
      <c r="M931" s="102">
        <v>1188</v>
      </c>
      <c r="N931" s="103">
        <v>26012</v>
      </c>
      <c r="O931" s="104"/>
      <c r="P931" s="105">
        <f t="shared" si="28"/>
        <v>4379.6515001530242</v>
      </c>
      <c r="Q931" s="105">
        <f t="shared" si="29"/>
        <v>12250.405557371781</v>
      </c>
      <c r="S931" s="135"/>
      <c r="U931" s="136"/>
    </row>
    <row r="932" spans="1:21" ht="15" x14ac:dyDescent="0.25">
      <c r="A932" s="97">
        <v>497</v>
      </c>
      <c r="B932" s="98">
        <v>497117605</v>
      </c>
      <c r="C932" s="99" t="s">
        <v>548</v>
      </c>
      <c r="D932" s="98">
        <v>117</v>
      </c>
      <c r="E932" s="99" t="s">
        <v>150</v>
      </c>
      <c r="F932" s="98">
        <v>605</v>
      </c>
      <c r="G932" s="99" t="s">
        <v>389</v>
      </c>
      <c r="H932" s="100">
        <v>53.89</v>
      </c>
      <c r="I932" s="101"/>
      <c r="J932" s="102">
        <v>12407</v>
      </c>
      <c r="K932" s="102">
        <v>10269</v>
      </c>
      <c r="L932" s="102">
        <v>0</v>
      </c>
      <c r="M932" s="102">
        <v>1188</v>
      </c>
      <c r="N932" s="103">
        <v>23864</v>
      </c>
      <c r="O932" s="104"/>
      <c r="P932" s="105">
        <f t="shared" si="28"/>
        <v>7893.6205509814099</v>
      </c>
      <c r="Q932" s="105">
        <f t="shared" si="29"/>
        <v>10268.965631543302</v>
      </c>
      <c r="S932" s="135"/>
      <c r="U932" s="136"/>
    </row>
    <row r="933" spans="1:21" ht="15" x14ac:dyDescent="0.25">
      <c r="A933" s="97">
        <v>497</v>
      </c>
      <c r="B933" s="98">
        <v>497117632</v>
      </c>
      <c r="C933" s="99" t="s">
        <v>548</v>
      </c>
      <c r="D933" s="98">
        <v>117</v>
      </c>
      <c r="E933" s="99" t="s">
        <v>150</v>
      </c>
      <c r="F933" s="98">
        <v>632</v>
      </c>
      <c r="G933" s="99" t="s">
        <v>397</v>
      </c>
      <c r="H933" s="100">
        <v>1</v>
      </c>
      <c r="I933" s="101"/>
      <c r="J933" s="102">
        <v>11037</v>
      </c>
      <c r="K933" s="102">
        <v>9440</v>
      </c>
      <c r="L933" s="102">
        <v>0</v>
      </c>
      <c r="M933" s="102">
        <v>1188</v>
      </c>
      <c r="N933" s="103">
        <v>21665</v>
      </c>
      <c r="O933" s="104"/>
      <c r="P933" s="105">
        <f t="shared" si="28"/>
        <v>4593.3986299540284</v>
      </c>
      <c r="Q933" s="105">
        <f t="shared" si="29"/>
        <v>12769.648299518318</v>
      </c>
      <c r="S933" s="135"/>
      <c r="U933" s="136"/>
    </row>
    <row r="934" spans="1:21" ht="15" x14ac:dyDescent="0.25">
      <c r="A934" s="97">
        <v>497</v>
      </c>
      <c r="B934" s="98">
        <v>497117670</v>
      </c>
      <c r="C934" s="99" t="s">
        <v>548</v>
      </c>
      <c r="D934" s="98">
        <v>117</v>
      </c>
      <c r="E934" s="99" t="s">
        <v>150</v>
      </c>
      <c r="F934" s="98">
        <v>670</v>
      </c>
      <c r="G934" s="99" t="s">
        <v>407</v>
      </c>
      <c r="H934" s="100">
        <v>4</v>
      </c>
      <c r="I934" s="101"/>
      <c r="J934" s="102">
        <v>13095</v>
      </c>
      <c r="K934" s="102">
        <v>9714</v>
      </c>
      <c r="L934" s="102">
        <v>0</v>
      </c>
      <c r="M934" s="102">
        <v>1188</v>
      </c>
      <c r="N934" s="103">
        <v>23997</v>
      </c>
      <c r="O934" s="104"/>
      <c r="P934" s="105">
        <f t="shared" si="28"/>
        <v>8035.6599942397261</v>
      </c>
      <c r="Q934" s="105">
        <f t="shared" si="29"/>
        <v>11838.440881488696</v>
      </c>
      <c r="S934" s="135"/>
      <c r="U934" s="136"/>
    </row>
    <row r="935" spans="1:21" ht="15" x14ac:dyDescent="0.25">
      <c r="A935" s="97">
        <v>497</v>
      </c>
      <c r="B935" s="98">
        <v>497117672</v>
      </c>
      <c r="C935" s="99" t="s">
        <v>548</v>
      </c>
      <c r="D935" s="98">
        <v>117</v>
      </c>
      <c r="E935" s="99" t="s">
        <v>150</v>
      </c>
      <c r="F935" s="98">
        <v>672</v>
      </c>
      <c r="G935" s="99" t="s">
        <v>408</v>
      </c>
      <c r="H935" s="100">
        <v>0.96</v>
      </c>
      <c r="I935" s="101"/>
      <c r="J935" s="102">
        <v>15641</v>
      </c>
      <c r="K935" s="102">
        <v>3260</v>
      </c>
      <c r="L935" s="102">
        <v>0</v>
      </c>
      <c r="M935" s="102">
        <v>1188</v>
      </c>
      <c r="N935" s="103">
        <v>20089</v>
      </c>
      <c r="O935" s="104"/>
      <c r="P935" s="105">
        <f t="shared" si="28"/>
        <v>3259.9165484909572</v>
      </c>
      <c r="Q935" s="105">
        <f t="shared" si="29"/>
        <v>6297.7576953456955</v>
      </c>
      <c r="S935" s="135"/>
      <c r="U935" s="136"/>
    </row>
    <row r="936" spans="1:21" ht="15" x14ac:dyDescent="0.25">
      <c r="A936" s="97">
        <v>497</v>
      </c>
      <c r="B936" s="98">
        <v>497117674</v>
      </c>
      <c r="C936" s="99" t="s">
        <v>548</v>
      </c>
      <c r="D936" s="98">
        <v>117</v>
      </c>
      <c r="E936" s="99" t="s">
        <v>150</v>
      </c>
      <c r="F936" s="98">
        <v>674</v>
      </c>
      <c r="G936" s="99" t="s">
        <v>410</v>
      </c>
      <c r="H936" s="100">
        <v>4</v>
      </c>
      <c r="I936" s="101"/>
      <c r="J936" s="102">
        <v>14048</v>
      </c>
      <c r="K936" s="102">
        <v>5715</v>
      </c>
      <c r="L936" s="102">
        <v>0</v>
      </c>
      <c r="M936" s="102">
        <v>1188</v>
      </c>
      <c r="N936" s="103">
        <v>20951</v>
      </c>
      <c r="O936" s="104"/>
      <c r="P936" s="105">
        <f t="shared" si="28"/>
        <v>4527.7842546813699</v>
      </c>
      <c r="Q936" s="105">
        <f t="shared" si="29"/>
        <v>7626.0281961273795</v>
      </c>
      <c r="S936" s="135"/>
      <c r="U936" s="136"/>
    </row>
    <row r="937" spans="1:21" ht="15" x14ac:dyDescent="0.25">
      <c r="A937" s="97">
        <v>497</v>
      </c>
      <c r="B937" s="98">
        <v>497117680</v>
      </c>
      <c r="C937" s="99" t="s">
        <v>548</v>
      </c>
      <c r="D937" s="98">
        <v>117</v>
      </c>
      <c r="E937" s="99" t="s">
        <v>150</v>
      </c>
      <c r="F937" s="98">
        <v>680</v>
      </c>
      <c r="G937" s="99" t="s">
        <v>412</v>
      </c>
      <c r="H937" s="100">
        <v>4</v>
      </c>
      <c r="I937" s="101"/>
      <c r="J937" s="102">
        <v>10917</v>
      </c>
      <c r="K937" s="102">
        <v>3267</v>
      </c>
      <c r="L937" s="102">
        <v>0</v>
      </c>
      <c r="M937" s="102">
        <v>1188</v>
      </c>
      <c r="N937" s="103">
        <v>15372</v>
      </c>
      <c r="O937" s="104"/>
      <c r="P937" s="105">
        <f t="shared" si="28"/>
        <v>2421.1803765907116</v>
      </c>
      <c r="Q937" s="105">
        <f t="shared" si="29"/>
        <v>4143.0994239060801</v>
      </c>
      <c r="S937" s="135"/>
      <c r="U937" s="136"/>
    </row>
    <row r="938" spans="1:21" ht="15" x14ac:dyDescent="0.25">
      <c r="A938" s="97">
        <v>497</v>
      </c>
      <c r="B938" s="98">
        <v>497117683</v>
      </c>
      <c r="C938" s="99" t="s">
        <v>548</v>
      </c>
      <c r="D938" s="98">
        <v>117</v>
      </c>
      <c r="E938" s="99" t="s">
        <v>150</v>
      </c>
      <c r="F938" s="98">
        <v>683</v>
      </c>
      <c r="G938" s="99" t="s">
        <v>413</v>
      </c>
      <c r="H938" s="100">
        <v>4.4800000000000004</v>
      </c>
      <c r="I938" s="101"/>
      <c r="J938" s="102">
        <v>13264</v>
      </c>
      <c r="K938" s="102">
        <v>10916</v>
      </c>
      <c r="L938" s="102">
        <v>0</v>
      </c>
      <c r="M938" s="102">
        <v>1188</v>
      </c>
      <c r="N938" s="103">
        <v>25368</v>
      </c>
      <c r="O938" s="104"/>
      <c r="P938" s="105">
        <f t="shared" si="28"/>
        <v>6436.368591257884</v>
      </c>
      <c r="Q938" s="105">
        <f t="shared" si="29"/>
        <v>12607.840575204944</v>
      </c>
      <c r="S938" s="135"/>
      <c r="U938" s="136"/>
    </row>
    <row r="939" spans="1:21" ht="15" x14ac:dyDescent="0.25">
      <c r="A939" s="97">
        <v>497</v>
      </c>
      <c r="B939" s="98">
        <v>497117717</v>
      </c>
      <c r="C939" s="99" t="s">
        <v>548</v>
      </c>
      <c r="D939" s="98">
        <v>117</v>
      </c>
      <c r="E939" s="99" t="s">
        <v>150</v>
      </c>
      <c r="F939" s="98">
        <v>717</v>
      </c>
      <c r="G939" s="99" t="s">
        <v>423</v>
      </c>
      <c r="H939" s="100">
        <v>3</v>
      </c>
      <c r="I939" s="101"/>
      <c r="J939" s="102">
        <v>14024</v>
      </c>
      <c r="K939" s="102">
        <v>8435</v>
      </c>
      <c r="L939" s="102">
        <v>0</v>
      </c>
      <c r="M939" s="102">
        <v>1188</v>
      </c>
      <c r="N939" s="103">
        <v>23647</v>
      </c>
      <c r="O939" s="104"/>
      <c r="P939" s="105">
        <f t="shared" si="28"/>
        <v>5799.8064063788261</v>
      </c>
      <c r="Q939" s="105">
        <f t="shared" si="29"/>
        <v>10871.347534093962</v>
      </c>
      <c r="S939" s="135"/>
      <c r="U939" s="136"/>
    </row>
    <row r="940" spans="1:21" ht="15" x14ac:dyDescent="0.25">
      <c r="A940" s="97">
        <v>497</v>
      </c>
      <c r="B940" s="98">
        <v>497117750</v>
      </c>
      <c r="C940" s="99" t="s">
        <v>548</v>
      </c>
      <c r="D940" s="98">
        <v>117</v>
      </c>
      <c r="E940" s="99" t="s">
        <v>150</v>
      </c>
      <c r="F940" s="98">
        <v>750</v>
      </c>
      <c r="G940" s="99" t="s">
        <v>431</v>
      </c>
      <c r="H940" s="100">
        <v>2</v>
      </c>
      <c r="I940" s="101"/>
      <c r="J940" s="102">
        <v>12565</v>
      </c>
      <c r="K940" s="102">
        <v>7945</v>
      </c>
      <c r="L940" s="102">
        <v>0</v>
      </c>
      <c r="M940" s="102">
        <v>1188</v>
      </c>
      <c r="N940" s="103">
        <v>21698</v>
      </c>
      <c r="O940" s="104"/>
      <c r="P940" s="105">
        <f t="shared" si="28"/>
        <v>6206.413038979681</v>
      </c>
      <c r="Q940" s="105">
        <f t="shared" si="29"/>
        <v>9139.1014578519098</v>
      </c>
      <c r="S940" s="135"/>
      <c r="U940" s="136"/>
    </row>
    <row r="941" spans="1:21" ht="15" x14ac:dyDescent="0.25">
      <c r="A941" s="97">
        <v>497</v>
      </c>
      <c r="B941" s="98">
        <v>497117755</v>
      </c>
      <c r="C941" s="99" t="s">
        <v>548</v>
      </c>
      <c r="D941" s="98">
        <v>117</v>
      </c>
      <c r="E941" s="99" t="s">
        <v>150</v>
      </c>
      <c r="F941" s="98">
        <v>755</v>
      </c>
      <c r="G941" s="99" t="s">
        <v>433</v>
      </c>
      <c r="H941" s="100">
        <v>3</v>
      </c>
      <c r="I941" s="101"/>
      <c r="J941" s="102">
        <v>11932</v>
      </c>
      <c r="K941" s="102">
        <v>4782</v>
      </c>
      <c r="L941" s="102">
        <v>0</v>
      </c>
      <c r="M941" s="102">
        <v>1188</v>
      </c>
      <c r="N941" s="103">
        <v>17902</v>
      </c>
      <c r="O941" s="104"/>
      <c r="P941" s="105">
        <f t="shared" si="28"/>
        <v>2249.5126672308179</v>
      </c>
      <c r="Q941" s="105">
        <f t="shared" si="29"/>
        <v>6188.8084294290529</v>
      </c>
      <c r="S941" s="135"/>
      <c r="U941" s="136"/>
    </row>
    <row r="942" spans="1:21" ht="15" x14ac:dyDescent="0.25">
      <c r="A942" s="97">
        <v>497</v>
      </c>
      <c r="B942" s="98">
        <v>497117766</v>
      </c>
      <c r="C942" s="99" t="s">
        <v>548</v>
      </c>
      <c r="D942" s="98">
        <v>117</v>
      </c>
      <c r="E942" s="99" t="s">
        <v>150</v>
      </c>
      <c r="F942" s="98">
        <v>766</v>
      </c>
      <c r="G942" s="99" t="s">
        <v>437</v>
      </c>
      <c r="H942" s="100">
        <v>3</v>
      </c>
      <c r="I942" s="101"/>
      <c r="J942" s="102">
        <v>11546</v>
      </c>
      <c r="K942" s="102">
        <v>3349</v>
      </c>
      <c r="L942" s="102">
        <v>0</v>
      </c>
      <c r="M942" s="102">
        <v>1188</v>
      </c>
      <c r="N942" s="103">
        <v>16083</v>
      </c>
      <c r="O942" s="104"/>
      <c r="P942" s="105">
        <f t="shared" si="28"/>
        <v>2027.8270705313498</v>
      </c>
      <c r="Q942" s="105">
        <f t="shared" si="29"/>
        <v>4074.5784845707876</v>
      </c>
      <c r="S942" s="135"/>
      <c r="U942" s="136"/>
    </row>
    <row r="943" spans="1:21" ht="15" x14ac:dyDescent="0.25">
      <c r="A943" s="97">
        <v>498</v>
      </c>
      <c r="B943" s="98">
        <v>498281005</v>
      </c>
      <c r="C943" s="99" t="s">
        <v>549</v>
      </c>
      <c r="D943" s="98">
        <v>281</v>
      </c>
      <c r="E943" s="99" t="s">
        <v>314</v>
      </c>
      <c r="F943" s="98">
        <v>5</v>
      </c>
      <c r="G943" s="99" t="s">
        <v>38</v>
      </c>
      <c r="H943" s="100">
        <v>1</v>
      </c>
      <c r="I943" s="101"/>
      <c r="J943" s="102">
        <v>15200</v>
      </c>
      <c r="K943" s="102">
        <v>5364</v>
      </c>
      <c r="L943" s="102">
        <v>0</v>
      </c>
      <c r="M943" s="102">
        <v>1188</v>
      </c>
      <c r="N943" s="103">
        <v>21752</v>
      </c>
      <c r="O943" s="104"/>
      <c r="P943" s="105">
        <f t="shared" si="28"/>
        <v>3693.5026493211844</v>
      </c>
      <c r="Q943" s="105">
        <f t="shared" si="29"/>
        <v>7507.0820514877778</v>
      </c>
      <c r="S943" s="135"/>
      <c r="U943" s="136"/>
    </row>
    <row r="944" spans="1:21" ht="15" x14ac:dyDescent="0.25">
      <c r="A944" s="97">
        <v>498</v>
      </c>
      <c r="B944" s="98">
        <v>498281061</v>
      </c>
      <c r="C944" s="99" t="s">
        <v>549</v>
      </c>
      <c r="D944" s="98">
        <v>281</v>
      </c>
      <c r="E944" s="99" t="s">
        <v>314</v>
      </c>
      <c r="F944" s="98">
        <v>61</v>
      </c>
      <c r="G944" s="99" t="s">
        <v>94</v>
      </c>
      <c r="H944" s="100">
        <v>11.75</v>
      </c>
      <c r="I944" s="101"/>
      <c r="J944" s="102">
        <v>17791</v>
      </c>
      <c r="K944" s="102">
        <v>1489</v>
      </c>
      <c r="L944" s="102">
        <v>0</v>
      </c>
      <c r="M944" s="102">
        <v>1188</v>
      </c>
      <c r="N944" s="103">
        <v>20468</v>
      </c>
      <c r="O944" s="104"/>
      <c r="P944" s="105">
        <f t="shared" si="28"/>
        <v>304.20105722080189</v>
      </c>
      <c r="Q944" s="105">
        <f t="shared" si="29"/>
        <v>1524.2535834875343</v>
      </c>
      <c r="S944" s="135"/>
      <c r="U944" s="136"/>
    </row>
    <row r="945" spans="1:21" ht="15" x14ac:dyDescent="0.25">
      <c r="A945" s="97">
        <v>498</v>
      </c>
      <c r="B945" s="98">
        <v>498281137</v>
      </c>
      <c r="C945" s="99" t="s">
        <v>549</v>
      </c>
      <c r="D945" s="98">
        <v>281</v>
      </c>
      <c r="E945" s="99" t="s">
        <v>314</v>
      </c>
      <c r="F945" s="98">
        <v>137</v>
      </c>
      <c r="G945" s="99" t="s">
        <v>170</v>
      </c>
      <c r="H945" s="100">
        <v>5.8100000000000005</v>
      </c>
      <c r="I945" s="101"/>
      <c r="J945" s="102">
        <v>20774</v>
      </c>
      <c r="K945" s="102">
        <v>363</v>
      </c>
      <c r="L945" s="102">
        <v>0</v>
      </c>
      <c r="M945" s="102">
        <v>1188</v>
      </c>
      <c r="N945" s="103">
        <v>22325</v>
      </c>
      <c r="O945" s="104"/>
      <c r="P945" s="105">
        <f t="shared" si="28"/>
        <v>0</v>
      </c>
      <c r="Q945" s="105">
        <f t="shared" si="29"/>
        <v>915.87049670350825</v>
      </c>
      <c r="S945" s="135"/>
      <c r="U945" s="136"/>
    </row>
    <row r="946" spans="1:21" ht="15" x14ac:dyDescent="0.25">
      <c r="A946" s="97">
        <v>498</v>
      </c>
      <c r="B946" s="98">
        <v>498281281</v>
      </c>
      <c r="C946" s="99" t="s">
        <v>549</v>
      </c>
      <c r="D946" s="98">
        <v>281</v>
      </c>
      <c r="E946" s="99" t="s">
        <v>314</v>
      </c>
      <c r="F946" s="98">
        <v>281</v>
      </c>
      <c r="G946" s="99" t="s">
        <v>314</v>
      </c>
      <c r="H946" s="100">
        <v>665.21</v>
      </c>
      <c r="I946" s="101"/>
      <c r="J946" s="102">
        <v>19122</v>
      </c>
      <c r="K946" s="102">
        <v>33</v>
      </c>
      <c r="L946" s="102">
        <v>0</v>
      </c>
      <c r="M946" s="102">
        <v>1188</v>
      </c>
      <c r="N946" s="103">
        <v>20343</v>
      </c>
      <c r="O946" s="104"/>
      <c r="P946" s="105">
        <f t="shared" si="28"/>
        <v>0</v>
      </c>
      <c r="Q946" s="105">
        <f t="shared" si="29"/>
        <v>868.80532876516372</v>
      </c>
      <c r="S946" s="135"/>
      <c r="U946" s="136"/>
    </row>
    <row r="947" spans="1:21" ht="15" x14ac:dyDescent="0.25">
      <c r="A947" s="97">
        <v>498</v>
      </c>
      <c r="B947" s="98">
        <v>498281325</v>
      </c>
      <c r="C947" s="99" t="s">
        <v>549</v>
      </c>
      <c r="D947" s="98">
        <v>281</v>
      </c>
      <c r="E947" s="99" t="s">
        <v>314</v>
      </c>
      <c r="F947" s="98">
        <v>325</v>
      </c>
      <c r="G947" s="99" t="s">
        <v>358</v>
      </c>
      <c r="H947" s="100">
        <v>1</v>
      </c>
      <c r="I947" s="101"/>
      <c r="J947" s="102">
        <v>19285</v>
      </c>
      <c r="K947" s="102">
        <v>1206</v>
      </c>
      <c r="L947" s="102">
        <v>0</v>
      </c>
      <c r="M947" s="102">
        <v>1188</v>
      </c>
      <c r="N947" s="103">
        <v>21679</v>
      </c>
      <c r="O947" s="104"/>
      <c r="P947" s="105">
        <f t="shared" si="28"/>
        <v>1204.947901304211</v>
      </c>
      <c r="Q947" s="105">
        <f t="shared" si="29"/>
        <v>2805.6524617544237</v>
      </c>
      <c r="S947" s="135"/>
      <c r="U947" s="136"/>
    </row>
    <row r="948" spans="1:21" ht="15" x14ac:dyDescent="0.25">
      <c r="A948" s="97">
        <v>498</v>
      </c>
      <c r="B948" s="98">
        <v>498281332</v>
      </c>
      <c r="C948" s="99" t="s">
        <v>549</v>
      </c>
      <c r="D948" s="98">
        <v>281</v>
      </c>
      <c r="E948" s="99" t="s">
        <v>314</v>
      </c>
      <c r="F948" s="98">
        <v>332</v>
      </c>
      <c r="G948" s="99" t="s">
        <v>365</v>
      </c>
      <c r="H948" s="100">
        <v>3.6</v>
      </c>
      <c r="I948" s="101"/>
      <c r="J948" s="102">
        <v>16728</v>
      </c>
      <c r="K948" s="102">
        <v>827</v>
      </c>
      <c r="L948" s="102">
        <v>0</v>
      </c>
      <c r="M948" s="102">
        <v>1188</v>
      </c>
      <c r="N948" s="103">
        <v>18743</v>
      </c>
      <c r="O948" s="104"/>
      <c r="P948" s="105">
        <f t="shared" si="28"/>
        <v>616.03265978491982</v>
      </c>
      <c r="Q948" s="105">
        <f t="shared" si="29"/>
        <v>2009.0225658103627</v>
      </c>
      <c r="S948" s="135"/>
      <c r="U948" s="136"/>
    </row>
    <row r="949" spans="1:21" ht="15" x14ac:dyDescent="0.25">
      <c r="A949" s="97">
        <v>499</v>
      </c>
      <c r="B949" s="98">
        <v>499061005</v>
      </c>
      <c r="C949" s="99" t="s">
        <v>550</v>
      </c>
      <c r="D949" s="98">
        <v>61</v>
      </c>
      <c r="E949" s="99" t="s">
        <v>94</v>
      </c>
      <c r="F949" s="98">
        <v>5</v>
      </c>
      <c r="G949" s="99" t="s">
        <v>38</v>
      </c>
      <c r="H949" s="100">
        <v>32.54</v>
      </c>
      <c r="I949" s="101"/>
      <c r="J949" s="102">
        <v>15818</v>
      </c>
      <c r="K949" s="102">
        <v>5582</v>
      </c>
      <c r="L949" s="102">
        <v>0</v>
      </c>
      <c r="M949" s="102">
        <v>1188</v>
      </c>
      <c r="N949" s="103">
        <v>22588</v>
      </c>
      <c r="O949" s="104"/>
      <c r="P949" s="105">
        <f t="shared" si="28"/>
        <v>3843.6726912475315</v>
      </c>
      <c r="Q949" s="105">
        <f t="shared" si="29"/>
        <v>7812.3042033180063</v>
      </c>
      <c r="S949" s="135"/>
      <c r="U949" s="136"/>
    </row>
    <row r="950" spans="1:21" ht="15" x14ac:dyDescent="0.25">
      <c r="A950" s="97">
        <v>499</v>
      </c>
      <c r="B950" s="98">
        <v>499061024</v>
      </c>
      <c r="C950" s="99" t="s">
        <v>550</v>
      </c>
      <c r="D950" s="98">
        <v>61</v>
      </c>
      <c r="E950" s="99" t="s">
        <v>94</v>
      </c>
      <c r="F950" s="98">
        <v>24</v>
      </c>
      <c r="G950" s="99" t="s">
        <v>57</v>
      </c>
      <c r="H950" s="100">
        <v>1</v>
      </c>
      <c r="I950" s="101"/>
      <c r="J950" s="102">
        <v>17447</v>
      </c>
      <c r="K950" s="102">
        <v>3749</v>
      </c>
      <c r="L950" s="102">
        <v>0</v>
      </c>
      <c r="M950" s="102">
        <v>1188</v>
      </c>
      <c r="N950" s="103">
        <v>22384</v>
      </c>
      <c r="O950" s="104"/>
      <c r="P950" s="105">
        <f t="shared" si="28"/>
        <v>1696.5647229289352</v>
      </c>
      <c r="Q950" s="105">
        <f t="shared" si="29"/>
        <v>4600.2601521505203</v>
      </c>
      <c r="S950" s="135"/>
      <c r="U950" s="136"/>
    </row>
    <row r="951" spans="1:21" ht="15" x14ac:dyDescent="0.25">
      <c r="A951" s="97">
        <v>499</v>
      </c>
      <c r="B951" s="98">
        <v>499061061</v>
      </c>
      <c r="C951" s="99" t="s">
        <v>550</v>
      </c>
      <c r="D951" s="98">
        <v>61</v>
      </c>
      <c r="E951" s="99" t="s">
        <v>94</v>
      </c>
      <c r="F951" s="98">
        <v>61</v>
      </c>
      <c r="G951" s="99" t="s">
        <v>94</v>
      </c>
      <c r="H951" s="100">
        <v>97.159999999999982</v>
      </c>
      <c r="I951" s="101"/>
      <c r="J951" s="102">
        <v>16735</v>
      </c>
      <c r="K951" s="102">
        <v>1401</v>
      </c>
      <c r="L951" s="102">
        <v>0</v>
      </c>
      <c r="M951" s="102">
        <v>1188</v>
      </c>
      <c r="N951" s="103">
        <v>19324</v>
      </c>
      <c r="O951" s="104"/>
      <c r="P951" s="105">
        <f t="shared" si="28"/>
        <v>286.14494365634891</v>
      </c>
      <c r="Q951" s="105">
        <f t="shared" si="29"/>
        <v>1433.7802101997586</v>
      </c>
      <c r="S951" s="135"/>
      <c r="U951" s="136"/>
    </row>
    <row r="952" spans="1:21" ht="15" x14ac:dyDescent="0.25">
      <c r="A952" s="97">
        <v>499</v>
      </c>
      <c r="B952" s="98">
        <v>499061086</v>
      </c>
      <c r="C952" s="99" t="s">
        <v>550</v>
      </c>
      <c r="D952" s="98">
        <v>61</v>
      </c>
      <c r="E952" s="99" t="s">
        <v>94</v>
      </c>
      <c r="F952" s="98">
        <v>86</v>
      </c>
      <c r="G952" s="99" t="s">
        <v>119</v>
      </c>
      <c r="H952" s="100">
        <v>1.33</v>
      </c>
      <c r="I952" s="101"/>
      <c r="J952" s="102">
        <v>12565</v>
      </c>
      <c r="K952" s="102">
        <v>1986</v>
      </c>
      <c r="L952" s="102">
        <v>0</v>
      </c>
      <c r="M952" s="102">
        <v>1188</v>
      </c>
      <c r="N952" s="103">
        <v>15739</v>
      </c>
      <c r="O952" s="104"/>
      <c r="P952" s="105">
        <f t="shared" si="28"/>
        <v>954.59595188028652</v>
      </c>
      <c r="Q952" s="105">
        <f t="shared" si="29"/>
        <v>2372.3808263336432</v>
      </c>
      <c r="S952" s="135"/>
      <c r="U952" s="136"/>
    </row>
    <row r="953" spans="1:21" ht="15" x14ac:dyDescent="0.25">
      <c r="A953" s="97">
        <v>499</v>
      </c>
      <c r="B953" s="98">
        <v>499061087</v>
      </c>
      <c r="C953" s="99" t="s">
        <v>550</v>
      </c>
      <c r="D953" s="98">
        <v>61</v>
      </c>
      <c r="E953" s="99" t="s">
        <v>94</v>
      </c>
      <c r="F953" s="98">
        <v>87</v>
      </c>
      <c r="G953" s="99" t="s">
        <v>120</v>
      </c>
      <c r="H953" s="100">
        <v>2.66</v>
      </c>
      <c r="I953" s="101"/>
      <c r="J953" s="102">
        <v>12565</v>
      </c>
      <c r="K953" s="102">
        <v>3942</v>
      </c>
      <c r="L953" s="102">
        <v>0</v>
      </c>
      <c r="M953" s="102">
        <v>1188</v>
      </c>
      <c r="N953" s="103">
        <v>17695</v>
      </c>
      <c r="O953" s="104"/>
      <c r="P953" s="105">
        <f t="shared" si="28"/>
        <v>3169.5462772966057</v>
      </c>
      <c r="Q953" s="105">
        <f t="shared" si="29"/>
        <v>5434.3931068284182</v>
      </c>
      <c r="S953" s="135"/>
      <c r="U953" s="136"/>
    </row>
    <row r="954" spans="1:21" ht="15" x14ac:dyDescent="0.25">
      <c r="A954" s="97">
        <v>499</v>
      </c>
      <c r="B954" s="98">
        <v>499061137</v>
      </c>
      <c r="C954" s="99" t="s">
        <v>550</v>
      </c>
      <c r="D954" s="98">
        <v>61</v>
      </c>
      <c r="E954" s="99" t="s">
        <v>94</v>
      </c>
      <c r="F954" s="98">
        <v>137</v>
      </c>
      <c r="G954" s="99" t="s">
        <v>170</v>
      </c>
      <c r="H954" s="100">
        <v>51.699999999999996</v>
      </c>
      <c r="I954" s="101"/>
      <c r="J954" s="102">
        <v>17670</v>
      </c>
      <c r="K954" s="102">
        <v>309</v>
      </c>
      <c r="L954" s="102">
        <v>0</v>
      </c>
      <c r="M954" s="102">
        <v>1188</v>
      </c>
      <c r="N954" s="103">
        <v>19167</v>
      </c>
      <c r="O954" s="104"/>
      <c r="P954" s="105">
        <f t="shared" si="28"/>
        <v>0</v>
      </c>
      <c r="Q954" s="105">
        <f t="shared" si="29"/>
        <v>779.02337906763205</v>
      </c>
      <c r="S954" s="135"/>
      <c r="U954" s="136"/>
    </row>
    <row r="955" spans="1:21" ht="15" x14ac:dyDescent="0.25">
      <c r="A955" s="97">
        <v>499</v>
      </c>
      <c r="B955" s="98">
        <v>499061161</v>
      </c>
      <c r="C955" s="99" t="s">
        <v>550</v>
      </c>
      <c r="D955" s="98">
        <v>61</v>
      </c>
      <c r="E955" s="99" t="s">
        <v>94</v>
      </c>
      <c r="F955" s="98">
        <v>161</v>
      </c>
      <c r="G955" s="99" t="s">
        <v>194</v>
      </c>
      <c r="H955" s="100">
        <v>4.4700000000000006</v>
      </c>
      <c r="I955" s="101"/>
      <c r="J955" s="102">
        <v>12565</v>
      </c>
      <c r="K955" s="102">
        <v>4546</v>
      </c>
      <c r="L955" s="102">
        <v>0</v>
      </c>
      <c r="M955" s="102">
        <v>1188</v>
      </c>
      <c r="N955" s="103">
        <v>18299</v>
      </c>
      <c r="O955" s="104"/>
      <c r="P955" s="105">
        <f t="shared" si="28"/>
        <v>2048.4033980618933</v>
      </c>
      <c r="Q955" s="105">
        <f t="shared" si="29"/>
        <v>5360.366123295018</v>
      </c>
      <c r="S955" s="135"/>
      <c r="U955" s="136"/>
    </row>
    <row r="956" spans="1:21" ht="15" x14ac:dyDescent="0.25">
      <c r="A956" s="97">
        <v>499</v>
      </c>
      <c r="B956" s="98">
        <v>499061191</v>
      </c>
      <c r="C956" s="99" t="s">
        <v>550</v>
      </c>
      <c r="D956" s="98">
        <v>61</v>
      </c>
      <c r="E956" s="99" t="s">
        <v>94</v>
      </c>
      <c r="F956" s="98">
        <v>191</v>
      </c>
      <c r="G956" s="99" t="s">
        <v>224</v>
      </c>
      <c r="H956" s="100">
        <v>1</v>
      </c>
      <c r="I956" s="101"/>
      <c r="J956" s="102">
        <v>14475</v>
      </c>
      <c r="K956" s="102">
        <v>3638</v>
      </c>
      <c r="L956" s="102">
        <v>0</v>
      </c>
      <c r="M956" s="102">
        <v>1188</v>
      </c>
      <c r="N956" s="103">
        <v>19301</v>
      </c>
      <c r="O956" s="104"/>
      <c r="P956" s="105">
        <f t="shared" si="28"/>
        <v>1709.1493998931146</v>
      </c>
      <c r="Q956" s="105">
        <f t="shared" si="29"/>
        <v>5527.5222728355911</v>
      </c>
      <c r="S956" s="135"/>
      <c r="U956" s="136"/>
    </row>
    <row r="957" spans="1:21" ht="15" x14ac:dyDescent="0.25">
      <c r="A957" s="97">
        <v>499</v>
      </c>
      <c r="B957" s="98">
        <v>499061278</v>
      </c>
      <c r="C957" s="99" t="s">
        <v>550</v>
      </c>
      <c r="D957" s="98">
        <v>61</v>
      </c>
      <c r="E957" s="99" t="s">
        <v>94</v>
      </c>
      <c r="F957" s="98">
        <v>278</v>
      </c>
      <c r="G957" s="99" t="s">
        <v>311</v>
      </c>
      <c r="H957" s="100">
        <v>2.39</v>
      </c>
      <c r="I957" s="101"/>
      <c r="J957" s="102">
        <v>14510</v>
      </c>
      <c r="K957" s="102">
        <v>3345</v>
      </c>
      <c r="L957" s="102">
        <v>0</v>
      </c>
      <c r="M957" s="102">
        <v>1188</v>
      </c>
      <c r="N957" s="103">
        <v>19043</v>
      </c>
      <c r="O957" s="104"/>
      <c r="P957" s="105">
        <f t="shared" si="28"/>
        <v>2399.1011473053186</v>
      </c>
      <c r="Q957" s="105">
        <f t="shared" si="29"/>
        <v>4676.3818492474602</v>
      </c>
      <c r="S957" s="135"/>
      <c r="U957" s="136"/>
    </row>
    <row r="958" spans="1:21" ht="15" x14ac:dyDescent="0.25">
      <c r="A958" s="97">
        <v>499</v>
      </c>
      <c r="B958" s="98">
        <v>499061281</v>
      </c>
      <c r="C958" s="99" t="s">
        <v>550</v>
      </c>
      <c r="D958" s="98">
        <v>61</v>
      </c>
      <c r="E958" s="99" t="s">
        <v>94</v>
      </c>
      <c r="F958" s="98">
        <v>281</v>
      </c>
      <c r="G958" s="99" t="s">
        <v>314</v>
      </c>
      <c r="H958" s="100">
        <v>247.45000000000002</v>
      </c>
      <c r="I958" s="101"/>
      <c r="J958" s="102">
        <v>18882</v>
      </c>
      <c r="K958" s="102">
        <v>33</v>
      </c>
      <c r="L958" s="102">
        <v>0</v>
      </c>
      <c r="M958" s="102">
        <v>1188</v>
      </c>
      <c r="N958" s="103">
        <v>20103</v>
      </c>
      <c r="O958" s="104"/>
      <c r="P958" s="105">
        <f t="shared" si="28"/>
        <v>0</v>
      </c>
      <c r="Q958" s="105">
        <f t="shared" si="29"/>
        <v>857.90096317037023</v>
      </c>
      <c r="S958" s="135"/>
      <c r="U958" s="136"/>
    </row>
    <row r="959" spans="1:21" ht="15" x14ac:dyDescent="0.25">
      <c r="A959" s="97">
        <v>499</v>
      </c>
      <c r="B959" s="98">
        <v>499061325</v>
      </c>
      <c r="C959" s="99" t="s">
        <v>550</v>
      </c>
      <c r="D959" s="98">
        <v>61</v>
      </c>
      <c r="E959" s="99" t="s">
        <v>94</v>
      </c>
      <c r="F959" s="98">
        <v>325</v>
      </c>
      <c r="G959" s="99" t="s">
        <v>358</v>
      </c>
      <c r="H959" s="100">
        <v>14.66</v>
      </c>
      <c r="I959" s="101"/>
      <c r="J959" s="102">
        <v>14805</v>
      </c>
      <c r="K959" s="102">
        <v>926</v>
      </c>
      <c r="L959" s="102">
        <v>0</v>
      </c>
      <c r="M959" s="102">
        <v>1188</v>
      </c>
      <c r="N959" s="103">
        <v>16919</v>
      </c>
      <c r="O959" s="104"/>
      <c r="P959" s="105">
        <f t="shared" si="28"/>
        <v>925.03259936784343</v>
      </c>
      <c r="Q959" s="105">
        <f t="shared" si="29"/>
        <v>2153.8856466826182</v>
      </c>
      <c r="S959" s="135"/>
      <c r="U959" s="136"/>
    </row>
    <row r="960" spans="1:21" ht="15" x14ac:dyDescent="0.25">
      <c r="A960" s="97">
        <v>499</v>
      </c>
      <c r="B960" s="98">
        <v>499061332</v>
      </c>
      <c r="C960" s="99" t="s">
        <v>550</v>
      </c>
      <c r="D960" s="98">
        <v>61</v>
      </c>
      <c r="E960" s="99" t="s">
        <v>94</v>
      </c>
      <c r="F960" s="98">
        <v>332</v>
      </c>
      <c r="G960" s="99" t="s">
        <v>365</v>
      </c>
      <c r="H960" s="100">
        <v>31.610000000000003</v>
      </c>
      <c r="I960" s="101"/>
      <c r="J960" s="102">
        <v>17707</v>
      </c>
      <c r="K960" s="102">
        <v>875</v>
      </c>
      <c r="L960" s="102">
        <v>0</v>
      </c>
      <c r="M960" s="102">
        <v>1188</v>
      </c>
      <c r="N960" s="103">
        <v>19770</v>
      </c>
      <c r="O960" s="104"/>
      <c r="P960" s="105">
        <f t="shared" si="28"/>
        <v>652.08574287491138</v>
      </c>
      <c r="Q960" s="105">
        <f t="shared" si="29"/>
        <v>2126.599866858207</v>
      </c>
      <c r="S960" s="135"/>
      <c r="U960" s="136"/>
    </row>
    <row r="961" spans="1:21" ht="15" x14ac:dyDescent="0.25">
      <c r="A961" s="97">
        <v>499</v>
      </c>
      <c r="B961" s="98">
        <v>499061680</v>
      </c>
      <c r="C961" s="99" t="s">
        <v>550</v>
      </c>
      <c r="D961" s="98">
        <v>61</v>
      </c>
      <c r="E961" s="99" t="s">
        <v>94</v>
      </c>
      <c r="F961" s="98">
        <v>680</v>
      </c>
      <c r="G961" s="99" t="s">
        <v>412</v>
      </c>
      <c r="H961" s="100">
        <v>0.82</v>
      </c>
      <c r="I961" s="101"/>
      <c r="J961" s="102">
        <v>13250</v>
      </c>
      <c r="K961" s="102">
        <v>3966</v>
      </c>
      <c r="L961" s="102">
        <v>0</v>
      </c>
      <c r="M961" s="102">
        <v>1188</v>
      </c>
      <c r="N961" s="103">
        <v>18404</v>
      </c>
      <c r="O961" s="104"/>
      <c r="P961" s="105">
        <f t="shared" si="28"/>
        <v>2938.5948511337301</v>
      </c>
      <c r="Q961" s="105">
        <f t="shared" si="29"/>
        <v>5028.4938505775899</v>
      </c>
      <c r="S961" s="135"/>
      <c r="U961" s="136"/>
    </row>
    <row r="962" spans="1:21" ht="15" x14ac:dyDescent="0.25">
      <c r="A962" s="97">
        <v>499</v>
      </c>
      <c r="B962" s="98">
        <v>499332005</v>
      </c>
      <c r="C962" s="99" t="s">
        <v>550</v>
      </c>
      <c r="D962" s="98">
        <v>332</v>
      </c>
      <c r="E962" s="99" t="s">
        <v>365</v>
      </c>
      <c r="F962" s="98">
        <v>5</v>
      </c>
      <c r="G962" s="99" t="s">
        <v>38</v>
      </c>
      <c r="H962" s="100">
        <v>20.78</v>
      </c>
      <c r="I962" s="101"/>
      <c r="J962" s="102">
        <v>13325</v>
      </c>
      <c r="K962" s="102">
        <v>4702</v>
      </c>
      <c r="L962" s="102">
        <v>0</v>
      </c>
      <c r="M962" s="102">
        <v>1188</v>
      </c>
      <c r="N962" s="103">
        <v>19215</v>
      </c>
      <c r="O962" s="104"/>
      <c r="P962" s="105">
        <f t="shared" si="28"/>
        <v>3237.8896580397886</v>
      </c>
      <c r="Q962" s="105">
        <f t="shared" si="29"/>
        <v>6581.0439694785964</v>
      </c>
      <c r="S962" s="135"/>
      <c r="U962" s="136"/>
    </row>
    <row r="963" spans="1:21" ht="15" x14ac:dyDescent="0.25">
      <c r="A963" s="97">
        <v>499</v>
      </c>
      <c r="B963" s="98">
        <v>499332061</v>
      </c>
      <c r="C963" s="99" t="s">
        <v>550</v>
      </c>
      <c r="D963" s="98">
        <v>332</v>
      </c>
      <c r="E963" s="99" t="s">
        <v>365</v>
      </c>
      <c r="F963" s="98">
        <v>61</v>
      </c>
      <c r="G963" s="99" t="s">
        <v>94</v>
      </c>
      <c r="H963" s="100">
        <v>102.58</v>
      </c>
      <c r="I963" s="101"/>
      <c r="J963" s="102">
        <v>14611</v>
      </c>
      <c r="K963" s="102">
        <v>1223</v>
      </c>
      <c r="L963" s="102">
        <v>0</v>
      </c>
      <c r="M963" s="102">
        <v>1188</v>
      </c>
      <c r="N963" s="103">
        <v>17022</v>
      </c>
      <c r="O963" s="104"/>
      <c r="P963" s="105">
        <f t="shared" si="28"/>
        <v>249.82753341875832</v>
      </c>
      <c r="Q963" s="105">
        <f t="shared" si="29"/>
        <v>1251.8053571095697</v>
      </c>
      <c r="S963" s="135"/>
      <c r="U963" s="136"/>
    </row>
    <row r="964" spans="1:21" ht="15" x14ac:dyDescent="0.25">
      <c r="A964" s="97">
        <v>499</v>
      </c>
      <c r="B964" s="98">
        <v>499332086</v>
      </c>
      <c r="C964" s="99" t="s">
        <v>550</v>
      </c>
      <c r="D964" s="98">
        <v>332</v>
      </c>
      <c r="E964" s="99" t="s">
        <v>365</v>
      </c>
      <c r="F964" s="98">
        <v>86</v>
      </c>
      <c r="G964" s="99" t="s">
        <v>119</v>
      </c>
      <c r="H964" s="100">
        <v>1</v>
      </c>
      <c r="I964" s="101"/>
      <c r="J964" s="102">
        <v>14619</v>
      </c>
      <c r="K964" s="102">
        <v>2310</v>
      </c>
      <c r="L964" s="102">
        <v>0</v>
      </c>
      <c r="M964" s="102">
        <v>1188</v>
      </c>
      <c r="N964" s="103">
        <v>18117</v>
      </c>
      <c r="O964" s="104"/>
      <c r="P964" s="105">
        <f t="shared" si="28"/>
        <v>1110.6437103492171</v>
      </c>
      <c r="Q964" s="105">
        <f t="shared" si="29"/>
        <v>2760.1938161696417</v>
      </c>
      <c r="S964" s="135"/>
      <c r="U964" s="136"/>
    </row>
    <row r="965" spans="1:21" ht="15" x14ac:dyDescent="0.25">
      <c r="A965" s="97">
        <v>499</v>
      </c>
      <c r="B965" s="98">
        <v>499332137</v>
      </c>
      <c r="C965" s="99" t="s">
        <v>550</v>
      </c>
      <c r="D965" s="98">
        <v>332</v>
      </c>
      <c r="E965" s="99" t="s">
        <v>365</v>
      </c>
      <c r="F965" s="98">
        <v>137</v>
      </c>
      <c r="G965" s="99" t="s">
        <v>170</v>
      </c>
      <c r="H965" s="100">
        <v>28</v>
      </c>
      <c r="I965" s="101"/>
      <c r="J965" s="102">
        <v>16911</v>
      </c>
      <c r="K965" s="102">
        <v>296</v>
      </c>
      <c r="L965" s="102">
        <v>0</v>
      </c>
      <c r="M965" s="102">
        <v>1188</v>
      </c>
      <c r="N965" s="103">
        <v>18395</v>
      </c>
      <c r="O965" s="104"/>
      <c r="P965" s="105">
        <f t="shared" si="28"/>
        <v>0</v>
      </c>
      <c r="Q965" s="105">
        <f t="shared" si="29"/>
        <v>745.56108451685213</v>
      </c>
      <c r="S965" s="135"/>
      <c r="U965" s="136"/>
    </row>
    <row r="966" spans="1:21" ht="15" x14ac:dyDescent="0.25">
      <c r="A966" s="97">
        <v>499</v>
      </c>
      <c r="B966" s="98">
        <v>499332159</v>
      </c>
      <c r="C966" s="99" t="s">
        <v>550</v>
      </c>
      <c r="D966" s="98">
        <v>332</v>
      </c>
      <c r="E966" s="99" t="s">
        <v>365</v>
      </c>
      <c r="F966" s="98">
        <v>159</v>
      </c>
      <c r="G966" s="99" t="s">
        <v>192</v>
      </c>
      <c r="H966" s="100">
        <v>1</v>
      </c>
      <c r="I966" s="101"/>
      <c r="J966" s="102">
        <v>12566</v>
      </c>
      <c r="K966" s="102">
        <v>5175</v>
      </c>
      <c r="L966" s="102">
        <v>0</v>
      </c>
      <c r="M966" s="102">
        <v>1188</v>
      </c>
      <c r="N966" s="103">
        <v>18929</v>
      </c>
      <c r="O966" s="104"/>
      <c r="P966" s="105">
        <f t="shared" si="28"/>
        <v>4955.4673398252162</v>
      </c>
      <c r="Q966" s="105">
        <f t="shared" si="29"/>
        <v>6067.5322762367796</v>
      </c>
      <c r="S966" s="135"/>
      <c r="U966" s="136"/>
    </row>
    <row r="967" spans="1:21" ht="15" x14ac:dyDescent="0.25">
      <c r="A967" s="97">
        <v>499</v>
      </c>
      <c r="B967" s="98">
        <v>499332161</v>
      </c>
      <c r="C967" s="99" t="s">
        <v>550</v>
      </c>
      <c r="D967" s="98">
        <v>332</v>
      </c>
      <c r="E967" s="99" t="s">
        <v>365</v>
      </c>
      <c r="F967" s="98">
        <v>161</v>
      </c>
      <c r="G967" s="99" t="s">
        <v>194</v>
      </c>
      <c r="H967" s="100">
        <v>3.27</v>
      </c>
      <c r="I967" s="101"/>
      <c r="J967" s="102">
        <v>10664</v>
      </c>
      <c r="K967" s="102">
        <v>3858</v>
      </c>
      <c r="L967" s="102">
        <v>0</v>
      </c>
      <c r="M967" s="102">
        <v>1188</v>
      </c>
      <c r="N967" s="103">
        <v>15710</v>
      </c>
      <c r="O967" s="104"/>
      <c r="P967" s="105">
        <f t="shared" si="28"/>
        <v>1738.4937395091147</v>
      </c>
      <c r="Q967" s="105">
        <f t="shared" si="29"/>
        <v>4549.378777462638</v>
      </c>
      <c r="S967" s="135"/>
      <c r="U967" s="136"/>
    </row>
    <row r="968" spans="1:21" ht="15" x14ac:dyDescent="0.25">
      <c r="A968" s="97">
        <v>499</v>
      </c>
      <c r="B968" s="98">
        <v>499332191</v>
      </c>
      <c r="C968" s="99" t="s">
        <v>550</v>
      </c>
      <c r="D968" s="98">
        <v>332</v>
      </c>
      <c r="E968" s="99" t="s">
        <v>365</v>
      </c>
      <c r="F968" s="98">
        <v>191</v>
      </c>
      <c r="G968" s="99" t="s">
        <v>224</v>
      </c>
      <c r="H968" s="100">
        <v>2</v>
      </c>
      <c r="I968" s="101"/>
      <c r="J968" s="102">
        <v>14849</v>
      </c>
      <c r="K968" s="102">
        <v>3732</v>
      </c>
      <c r="L968" s="102">
        <v>0</v>
      </c>
      <c r="M968" s="102">
        <v>1188</v>
      </c>
      <c r="N968" s="103">
        <v>19769</v>
      </c>
      <c r="O968" s="104"/>
      <c r="P968" s="105">
        <f t="shared" si="28"/>
        <v>1753.3098058039977</v>
      </c>
      <c r="Q968" s="105">
        <f t="shared" si="29"/>
        <v>5670.3404648936594</v>
      </c>
      <c r="S968" s="135"/>
      <c r="U968" s="136"/>
    </row>
    <row r="969" spans="1:21" ht="15" x14ac:dyDescent="0.25">
      <c r="A969" s="97">
        <v>499</v>
      </c>
      <c r="B969" s="98">
        <v>499332281</v>
      </c>
      <c r="C969" s="99" t="s">
        <v>550</v>
      </c>
      <c r="D969" s="98">
        <v>332</v>
      </c>
      <c r="E969" s="99" t="s">
        <v>365</v>
      </c>
      <c r="F969" s="98">
        <v>281</v>
      </c>
      <c r="G969" s="99" t="s">
        <v>314</v>
      </c>
      <c r="H969" s="100">
        <v>220.97000000000006</v>
      </c>
      <c r="I969" s="101"/>
      <c r="J969" s="102">
        <v>17258</v>
      </c>
      <c r="K969" s="102">
        <v>30</v>
      </c>
      <c r="L969" s="102">
        <v>0</v>
      </c>
      <c r="M969" s="102">
        <v>1188</v>
      </c>
      <c r="N969" s="103">
        <v>18476</v>
      </c>
      <c r="O969" s="104"/>
      <c r="P969" s="105">
        <f t="shared" si="28"/>
        <v>0</v>
      </c>
      <c r="Q969" s="105">
        <f t="shared" si="29"/>
        <v>784.11475597893514</v>
      </c>
      <c r="S969" s="135"/>
      <c r="U969" s="136"/>
    </row>
    <row r="970" spans="1:21" ht="15" x14ac:dyDescent="0.25">
      <c r="A970" s="97">
        <v>499</v>
      </c>
      <c r="B970" s="98">
        <v>499332309</v>
      </c>
      <c r="C970" s="99" t="s">
        <v>550</v>
      </c>
      <c r="D970" s="98">
        <v>332</v>
      </c>
      <c r="E970" s="99" t="s">
        <v>365</v>
      </c>
      <c r="F970" s="98">
        <v>309</v>
      </c>
      <c r="G970" s="99" t="s">
        <v>342</v>
      </c>
      <c r="H970" s="100">
        <v>0.45</v>
      </c>
      <c r="I970" s="101"/>
      <c r="J970" s="102">
        <v>16042</v>
      </c>
      <c r="K970" s="102">
        <v>0</v>
      </c>
      <c r="L970" s="102">
        <v>0</v>
      </c>
      <c r="M970" s="102">
        <v>1188</v>
      </c>
      <c r="N970" s="103">
        <v>17230</v>
      </c>
      <c r="O970" s="104"/>
      <c r="P970" s="105">
        <f t="shared" ref="P970:P1033" si="30">IF(VLOOKUP($F970,abvfndpcts,18)&lt;100,0,((VLOOKUP($F970,abvfndpcts,18)/100*$J970)-$J970))</f>
        <v>0</v>
      </c>
      <c r="Q970" s="105">
        <f t="shared" ref="Q970:Q1033" si="31">IF(VLOOKUP($F970,abvfndpcts,19)&lt;100,0,((VLOOKUP($F970,abvfndpcts,19)/100*$J970)-$J970))</f>
        <v>2265.2610653498377</v>
      </c>
      <c r="S970" s="135"/>
      <c r="U970" s="136"/>
    </row>
    <row r="971" spans="1:21" ht="15" x14ac:dyDescent="0.25">
      <c r="A971" s="97">
        <v>499</v>
      </c>
      <c r="B971" s="98">
        <v>499332325</v>
      </c>
      <c r="C971" s="99" t="s">
        <v>550</v>
      </c>
      <c r="D971" s="98">
        <v>332</v>
      </c>
      <c r="E971" s="99" t="s">
        <v>365</v>
      </c>
      <c r="F971" s="98">
        <v>325</v>
      </c>
      <c r="G971" s="99" t="s">
        <v>358</v>
      </c>
      <c r="H971" s="100">
        <v>17.07</v>
      </c>
      <c r="I971" s="101"/>
      <c r="J971" s="102">
        <v>12720</v>
      </c>
      <c r="K971" s="102">
        <v>796</v>
      </c>
      <c r="L971" s="102">
        <v>0</v>
      </c>
      <c r="M971" s="102">
        <v>1188</v>
      </c>
      <c r="N971" s="103">
        <v>14704</v>
      </c>
      <c r="O971" s="104"/>
      <c r="P971" s="105">
        <f t="shared" si="30"/>
        <v>794.75951799790346</v>
      </c>
      <c r="Q971" s="105">
        <f t="shared" si="31"/>
        <v>1850.5522070788847</v>
      </c>
      <c r="S971" s="135"/>
      <c r="U971" s="136"/>
    </row>
    <row r="972" spans="1:21" ht="15" x14ac:dyDescent="0.25">
      <c r="A972" s="97">
        <v>499</v>
      </c>
      <c r="B972" s="98">
        <v>499332332</v>
      </c>
      <c r="C972" s="99" t="s">
        <v>550</v>
      </c>
      <c r="D972" s="98">
        <v>332</v>
      </c>
      <c r="E972" s="99" t="s">
        <v>365</v>
      </c>
      <c r="F972" s="98">
        <v>332</v>
      </c>
      <c r="G972" s="99" t="s">
        <v>365</v>
      </c>
      <c r="H972" s="100">
        <v>35.980000000000004</v>
      </c>
      <c r="I972" s="101"/>
      <c r="J972" s="102">
        <v>17031</v>
      </c>
      <c r="K972" s="102">
        <v>842</v>
      </c>
      <c r="L972" s="102">
        <v>0</v>
      </c>
      <c r="M972" s="102">
        <v>1188</v>
      </c>
      <c r="N972" s="103">
        <v>19061</v>
      </c>
      <c r="O972" s="104"/>
      <c r="P972" s="105">
        <f t="shared" si="30"/>
        <v>627.19107058805093</v>
      </c>
      <c r="Q972" s="105">
        <f t="shared" si="31"/>
        <v>2045.4126804349762</v>
      </c>
      <c r="S972" s="135"/>
      <c r="U972" s="136"/>
    </row>
    <row r="973" spans="1:21" ht="15" x14ac:dyDescent="0.25">
      <c r="A973" s="97">
        <v>499</v>
      </c>
      <c r="B973" s="98">
        <v>499332683</v>
      </c>
      <c r="C973" s="99" t="s">
        <v>550</v>
      </c>
      <c r="D973" s="98">
        <v>332</v>
      </c>
      <c r="E973" s="99" t="s">
        <v>365</v>
      </c>
      <c r="F973" s="98">
        <v>683</v>
      </c>
      <c r="G973" s="99" t="s">
        <v>413</v>
      </c>
      <c r="H973" s="100">
        <v>1</v>
      </c>
      <c r="I973" s="101"/>
      <c r="J973" s="102">
        <v>13503</v>
      </c>
      <c r="K973" s="102">
        <v>11113</v>
      </c>
      <c r="L973" s="102">
        <v>0</v>
      </c>
      <c r="M973" s="102">
        <v>1188</v>
      </c>
      <c r="N973" s="103">
        <v>25804</v>
      </c>
      <c r="O973" s="104"/>
      <c r="P973" s="105">
        <f t="shared" si="30"/>
        <v>6552.3435681359479</v>
      </c>
      <c r="Q973" s="105">
        <f t="shared" si="31"/>
        <v>12835.017437197857</v>
      </c>
      <c r="S973" s="135"/>
      <c r="U973" s="136"/>
    </row>
    <row r="974" spans="1:21" ht="15" x14ac:dyDescent="0.25">
      <c r="A974" s="97">
        <v>3502</v>
      </c>
      <c r="B974" s="98">
        <v>3502281061</v>
      </c>
      <c r="C974" s="99" t="s">
        <v>551</v>
      </c>
      <c r="D974" s="98">
        <v>281</v>
      </c>
      <c r="E974" s="99" t="s">
        <v>314</v>
      </c>
      <c r="F974" s="98">
        <v>61</v>
      </c>
      <c r="G974" s="99" t="s">
        <v>94</v>
      </c>
      <c r="H974" s="100">
        <v>4.78</v>
      </c>
      <c r="I974" s="101"/>
      <c r="J974" s="102">
        <v>18076</v>
      </c>
      <c r="K974" s="102">
        <v>1513</v>
      </c>
      <c r="L974" s="102">
        <v>0</v>
      </c>
      <c r="M974" s="102">
        <v>1188</v>
      </c>
      <c r="N974" s="103">
        <v>20777</v>
      </c>
      <c r="O974" s="104"/>
      <c r="P974" s="105">
        <f t="shared" si="30"/>
        <v>309.07415605211645</v>
      </c>
      <c r="Q974" s="105">
        <f t="shared" si="31"/>
        <v>1548.6711132100863</v>
      </c>
      <c r="S974" s="135"/>
      <c r="U974" s="136"/>
    </row>
    <row r="975" spans="1:21" ht="15" x14ac:dyDescent="0.25">
      <c r="A975" s="97">
        <v>3502</v>
      </c>
      <c r="B975" s="98">
        <v>3502281137</v>
      </c>
      <c r="C975" s="99" t="s">
        <v>551</v>
      </c>
      <c r="D975" s="98">
        <v>281</v>
      </c>
      <c r="E975" s="99" t="s">
        <v>314</v>
      </c>
      <c r="F975" s="98">
        <v>137</v>
      </c>
      <c r="G975" s="99" t="s">
        <v>170</v>
      </c>
      <c r="H975" s="100">
        <v>3.8699999999999997</v>
      </c>
      <c r="I975" s="101"/>
      <c r="J975" s="102">
        <v>20446</v>
      </c>
      <c r="K975" s="102">
        <v>358</v>
      </c>
      <c r="L975" s="102">
        <v>0</v>
      </c>
      <c r="M975" s="102">
        <v>1188</v>
      </c>
      <c r="N975" s="103">
        <v>21992</v>
      </c>
      <c r="O975" s="104"/>
      <c r="P975" s="105">
        <f t="shared" si="30"/>
        <v>0</v>
      </c>
      <c r="Q975" s="105">
        <f t="shared" si="31"/>
        <v>901.40984767497503</v>
      </c>
      <c r="S975" s="135"/>
      <c r="U975" s="136"/>
    </row>
    <row r="976" spans="1:21" ht="15" x14ac:dyDescent="0.25">
      <c r="A976" s="97">
        <v>3502</v>
      </c>
      <c r="B976" s="98">
        <v>3502281281</v>
      </c>
      <c r="C976" s="99" t="s">
        <v>551</v>
      </c>
      <c r="D976" s="98">
        <v>281</v>
      </c>
      <c r="E976" s="99" t="s">
        <v>314</v>
      </c>
      <c r="F976" s="98">
        <v>281</v>
      </c>
      <c r="G976" s="99" t="s">
        <v>314</v>
      </c>
      <c r="H976" s="100">
        <v>356.24999999999994</v>
      </c>
      <c r="I976" s="101"/>
      <c r="J976" s="102">
        <v>19516</v>
      </c>
      <c r="K976" s="102">
        <v>34</v>
      </c>
      <c r="L976" s="102">
        <v>0</v>
      </c>
      <c r="M976" s="102">
        <v>1188</v>
      </c>
      <c r="N976" s="103">
        <v>20738</v>
      </c>
      <c r="O976" s="104"/>
      <c r="P976" s="105">
        <f t="shared" si="30"/>
        <v>0</v>
      </c>
      <c r="Q976" s="105">
        <f t="shared" si="31"/>
        <v>886.70666228328264</v>
      </c>
      <c r="S976" s="135"/>
      <c r="U976" s="136"/>
    </row>
    <row r="977" spans="1:21" ht="15" x14ac:dyDescent="0.25">
      <c r="A977" s="97">
        <v>3503</v>
      </c>
      <c r="B977" s="98">
        <v>3503160031</v>
      </c>
      <c r="C977" s="99" t="s">
        <v>552</v>
      </c>
      <c r="D977" s="98">
        <v>160</v>
      </c>
      <c r="E977" s="99" t="s">
        <v>193</v>
      </c>
      <c r="F977" s="98">
        <v>31</v>
      </c>
      <c r="G977" s="99" t="s">
        <v>64</v>
      </c>
      <c r="H977" s="100">
        <v>4</v>
      </c>
      <c r="I977" s="101"/>
      <c r="J977" s="102">
        <v>13613</v>
      </c>
      <c r="K977" s="102">
        <v>5741</v>
      </c>
      <c r="L977" s="102">
        <v>0</v>
      </c>
      <c r="M977" s="102">
        <v>1188</v>
      </c>
      <c r="N977" s="103">
        <v>20542</v>
      </c>
      <c r="O977" s="104"/>
      <c r="P977" s="105">
        <f t="shared" si="30"/>
        <v>4343.8250525790463</v>
      </c>
      <c r="Q977" s="105">
        <f t="shared" si="31"/>
        <v>7279.2198314682901</v>
      </c>
      <c r="S977" s="135"/>
      <c r="U977" s="136"/>
    </row>
    <row r="978" spans="1:21" ht="15" x14ac:dyDescent="0.25">
      <c r="A978" s="97">
        <v>3503</v>
      </c>
      <c r="B978" s="98">
        <v>3503160056</v>
      </c>
      <c r="C978" s="99" t="s">
        <v>552</v>
      </c>
      <c r="D978" s="98">
        <v>160</v>
      </c>
      <c r="E978" s="99" t="s">
        <v>193</v>
      </c>
      <c r="F978" s="98">
        <v>56</v>
      </c>
      <c r="G978" s="99" t="s">
        <v>89</v>
      </c>
      <c r="H978" s="100">
        <v>8</v>
      </c>
      <c r="I978" s="101"/>
      <c r="J978" s="102">
        <v>14527</v>
      </c>
      <c r="K978" s="102">
        <v>4308</v>
      </c>
      <c r="L978" s="102">
        <v>0</v>
      </c>
      <c r="M978" s="102">
        <v>1188</v>
      </c>
      <c r="N978" s="103">
        <v>20023</v>
      </c>
      <c r="O978" s="104"/>
      <c r="P978" s="105">
        <f t="shared" si="30"/>
        <v>2918.9517527694588</v>
      </c>
      <c r="Q978" s="105">
        <f t="shared" si="31"/>
        <v>5643.5427959597619</v>
      </c>
      <c r="S978" s="135"/>
      <c r="U978" s="136"/>
    </row>
    <row r="979" spans="1:21" ht="15" x14ac:dyDescent="0.25">
      <c r="A979" s="97">
        <v>3503</v>
      </c>
      <c r="B979" s="98">
        <v>3503160079</v>
      </c>
      <c r="C979" s="99" t="s">
        <v>552</v>
      </c>
      <c r="D979" s="98">
        <v>160</v>
      </c>
      <c r="E979" s="99" t="s">
        <v>193</v>
      </c>
      <c r="F979" s="98">
        <v>79</v>
      </c>
      <c r="G979" s="99" t="s">
        <v>112</v>
      </c>
      <c r="H979" s="100">
        <v>35.029999999999994</v>
      </c>
      <c r="I979" s="101"/>
      <c r="J979" s="102">
        <v>14219</v>
      </c>
      <c r="K979" s="102">
        <v>241</v>
      </c>
      <c r="L979" s="102">
        <v>0</v>
      </c>
      <c r="M979" s="102">
        <v>1188</v>
      </c>
      <c r="N979" s="103">
        <v>15648</v>
      </c>
      <c r="O979" s="104"/>
      <c r="P979" s="105">
        <f t="shared" si="30"/>
        <v>0</v>
      </c>
      <c r="Q979" s="105">
        <f t="shared" si="31"/>
        <v>1440.4976424231718</v>
      </c>
      <c r="S979" s="135"/>
      <c r="U979" s="136"/>
    </row>
    <row r="980" spans="1:21" ht="15" x14ac:dyDescent="0.25">
      <c r="A980" s="97">
        <v>3503</v>
      </c>
      <c r="B980" s="98">
        <v>3503160128</v>
      </c>
      <c r="C980" s="99" t="s">
        <v>552</v>
      </c>
      <c r="D980" s="98">
        <v>160</v>
      </c>
      <c r="E980" s="99" t="s">
        <v>193</v>
      </c>
      <c r="F980" s="98">
        <v>128</v>
      </c>
      <c r="G980" s="99" t="s">
        <v>161</v>
      </c>
      <c r="H980" s="100">
        <v>2.6</v>
      </c>
      <c r="I980" s="101"/>
      <c r="J980" s="102">
        <v>15299</v>
      </c>
      <c r="K980" s="102">
        <v>864</v>
      </c>
      <c r="L980" s="102">
        <v>0</v>
      </c>
      <c r="M980" s="102">
        <v>1188</v>
      </c>
      <c r="N980" s="103">
        <v>17351</v>
      </c>
      <c r="O980" s="104"/>
      <c r="P980" s="105">
        <f t="shared" si="30"/>
        <v>80.797049863607754</v>
      </c>
      <c r="Q980" s="105">
        <f t="shared" si="31"/>
        <v>1589.1029420790583</v>
      </c>
      <c r="S980" s="135"/>
      <c r="U980" s="136"/>
    </row>
    <row r="981" spans="1:21" ht="15" x14ac:dyDescent="0.25">
      <c r="A981" s="97">
        <v>3503</v>
      </c>
      <c r="B981" s="98">
        <v>3503160149</v>
      </c>
      <c r="C981" s="99" t="s">
        <v>552</v>
      </c>
      <c r="D981" s="98">
        <v>160</v>
      </c>
      <c r="E981" s="99" t="s">
        <v>193</v>
      </c>
      <c r="F981" s="98">
        <v>149</v>
      </c>
      <c r="G981" s="99" t="s">
        <v>182</v>
      </c>
      <c r="H981" s="100">
        <v>3</v>
      </c>
      <c r="I981" s="101"/>
      <c r="J981" s="102">
        <v>12565</v>
      </c>
      <c r="K981" s="102">
        <v>90</v>
      </c>
      <c r="L981" s="102">
        <v>0</v>
      </c>
      <c r="M981" s="102">
        <v>1188</v>
      </c>
      <c r="N981" s="103">
        <v>13843</v>
      </c>
      <c r="O981" s="104"/>
      <c r="P981" s="105">
        <f t="shared" si="30"/>
        <v>0</v>
      </c>
      <c r="Q981" s="105">
        <f t="shared" si="31"/>
        <v>464.36094946053163</v>
      </c>
      <c r="S981" s="135"/>
      <c r="U981" s="136"/>
    </row>
    <row r="982" spans="1:21" ht="15" x14ac:dyDescent="0.25">
      <c r="A982" s="97">
        <v>3503</v>
      </c>
      <c r="B982" s="98">
        <v>3503160160</v>
      </c>
      <c r="C982" s="99" t="s">
        <v>552</v>
      </c>
      <c r="D982" s="98">
        <v>160</v>
      </c>
      <c r="E982" s="99" t="s">
        <v>193</v>
      </c>
      <c r="F982" s="98">
        <v>160</v>
      </c>
      <c r="G982" s="99" t="s">
        <v>193</v>
      </c>
      <c r="H982" s="100">
        <v>1136.0299999999995</v>
      </c>
      <c r="I982" s="101"/>
      <c r="J982" s="102">
        <v>18027</v>
      </c>
      <c r="K982" s="102">
        <v>316</v>
      </c>
      <c r="L982" s="102">
        <v>0</v>
      </c>
      <c r="M982" s="102">
        <v>1188</v>
      </c>
      <c r="N982" s="103">
        <v>19531</v>
      </c>
      <c r="O982" s="104"/>
      <c r="P982" s="105">
        <f t="shared" si="30"/>
        <v>0</v>
      </c>
      <c r="Q982" s="105">
        <f t="shared" si="31"/>
        <v>726.90399073756271</v>
      </c>
      <c r="S982" s="135"/>
      <c r="U982" s="136"/>
    </row>
    <row r="983" spans="1:21" ht="15" x14ac:dyDescent="0.25">
      <c r="A983" s="97">
        <v>3503</v>
      </c>
      <c r="B983" s="98">
        <v>3503160181</v>
      </c>
      <c r="C983" s="99" t="s">
        <v>552</v>
      </c>
      <c r="D983" s="98">
        <v>160</v>
      </c>
      <c r="E983" s="99" t="s">
        <v>193</v>
      </c>
      <c r="F983" s="98">
        <v>181</v>
      </c>
      <c r="G983" s="99" t="s">
        <v>214</v>
      </c>
      <c r="H983" s="100">
        <v>0.59</v>
      </c>
      <c r="I983" s="101"/>
      <c r="J983" s="102">
        <v>19729</v>
      </c>
      <c r="K983" s="102">
        <v>131</v>
      </c>
      <c r="L983" s="102">
        <v>0</v>
      </c>
      <c r="M983" s="102">
        <v>1188</v>
      </c>
      <c r="N983" s="103">
        <v>21048</v>
      </c>
      <c r="O983" s="104"/>
      <c r="P983" s="105">
        <f t="shared" si="30"/>
        <v>0</v>
      </c>
      <c r="Q983" s="105">
        <f t="shared" si="31"/>
        <v>1330.6215364637173</v>
      </c>
      <c r="S983" s="135"/>
      <c r="U983" s="136"/>
    </row>
    <row r="984" spans="1:21" ht="15" x14ac:dyDescent="0.25">
      <c r="A984" s="97">
        <v>3503</v>
      </c>
      <c r="B984" s="98">
        <v>3503160301</v>
      </c>
      <c r="C984" s="99" t="s">
        <v>552</v>
      </c>
      <c r="D984" s="98">
        <v>160</v>
      </c>
      <c r="E984" s="99" t="s">
        <v>193</v>
      </c>
      <c r="F984" s="98">
        <v>301</v>
      </c>
      <c r="G984" s="99" t="s">
        <v>334</v>
      </c>
      <c r="H984" s="100">
        <v>3</v>
      </c>
      <c r="I984" s="101"/>
      <c r="J984" s="102">
        <v>15820</v>
      </c>
      <c r="K984" s="102">
        <v>4989</v>
      </c>
      <c r="L984" s="102">
        <v>0</v>
      </c>
      <c r="M984" s="102">
        <v>1188</v>
      </c>
      <c r="N984" s="103">
        <v>21997</v>
      </c>
      <c r="O984" s="104"/>
      <c r="P984" s="105">
        <f t="shared" si="30"/>
        <v>3219.7517867636816</v>
      </c>
      <c r="Q984" s="105">
        <f t="shared" si="31"/>
        <v>6918.3240864537474</v>
      </c>
      <c r="S984" s="135"/>
      <c r="U984" s="136"/>
    </row>
    <row r="985" spans="1:21" ht="15" x14ac:dyDescent="0.25">
      <c r="A985" s="97">
        <v>3503</v>
      </c>
      <c r="B985" s="98">
        <v>3503160600</v>
      </c>
      <c r="C985" s="99" t="s">
        <v>552</v>
      </c>
      <c r="D985" s="98">
        <v>160</v>
      </c>
      <c r="E985" s="99" t="s">
        <v>193</v>
      </c>
      <c r="F985" s="98">
        <v>600</v>
      </c>
      <c r="G985" s="99" t="s">
        <v>387</v>
      </c>
      <c r="H985" s="100">
        <v>2</v>
      </c>
      <c r="I985" s="101"/>
      <c r="J985" s="102">
        <v>15300</v>
      </c>
      <c r="K985" s="102">
        <v>7964</v>
      </c>
      <c r="L985" s="102">
        <v>0</v>
      </c>
      <c r="M985" s="102">
        <v>1188</v>
      </c>
      <c r="N985" s="103">
        <v>24452</v>
      </c>
      <c r="O985" s="104"/>
      <c r="P985" s="105">
        <f t="shared" si="30"/>
        <v>3779.0339483499047</v>
      </c>
      <c r="Q985" s="105">
        <f t="shared" si="31"/>
        <v>7964.0540505868339</v>
      </c>
      <c r="S985" s="135"/>
      <c r="U985" s="136"/>
    </row>
    <row r="986" spans="1:21" ht="15" x14ac:dyDescent="0.25">
      <c r="A986" s="97">
        <v>3503</v>
      </c>
      <c r="B986" s="98">
        <v>3503160735</v>
      </c>
      <c r="C986" s="99" t="s">
        <v>552</v>
      </c>
      <c r="D986" s="98">
        <v>160</v>
      </c>
      <c r="E986" s="99" t="s">
        <v>193</v>
      </c>
      <c r="F986" s="98">
        <v>735</v>
      </c>
      <c r="G986" s="99" t="s">
        <v>428</v>
      </c>
      <c r="H986" s="100">
        <v>2.85</v>
      </c>
      <c r="I986" s="101"/>
      <c r="J986" s="102">
        <v>13429</v>
      </c>
      <c r="K986" s="102">
        <v>4310</v>
      </c>
      <c r="L986" s="102">
        <v>0</v>
      </c>
      <c r="M986" s="102">
        <v>1188</v>
      </c>
      <c r="N986" s="103">
        <v>18927</v>
      </c>
      <c r="O986" s="104"/>
      <c r="P986" s="105">
        <f t="shared" si="30"/>
        <v>2545.2836699567597</v>
      </c>
      <c r="Q986" s="105">
        <f t="shared" si="31"/>
        <v>6331.5607392396341</v>
      </c>
      <c r="S986" s="135"/>
      <c r="U986" s="136"/>
    </row>
    <row r="987" spans="1:21" ht="15" x14ac:dyDescent="0.25">
      <c r="A987" s="97">
        <v>3506</v>
      </c>
      <c r="B987" s="98">
        <v>3506262007</v>
      </c>
      <c r="C987" s="99" t="s">
        <v>553</v>
      </c>
      <c r="D987" s="98">
        <v>262</v>
      </c>
      <c r="E987" s="99" t="s">
        <v>295</v>
      </c>
      <c r="F987" s="98">
        <v>7</v>
      </c>
      <c r="G987" s="99" t="s">
        <v>40</v>
      </c>
      <c r="H987" s="100">
        <v>1</v>
      </c>
      <c r="I987" s="101"/>
      <c r="J987" s="102">
        <v>12565</v>
      </c>
      <c r="K987" s="102">
        <v>5949</v>
      </c>
      <c r="L987" s="102">
        <v>0</v>
      </c>
      <c r="M987" s="102">
        <v>1188</v>
      </c>
      <c r="N987" s="103">
        <v>19702</v>
      </c>
      <c r="O987" s="104"/>
      <c r="P987" s="105">
        <f t="shared" si="30"/>
        <v>3092.4080566773628</v>
      </c>
      <c r="Q987" s="105">
        <f t="shared" si="31"/>
        <v>6581.9677468022965</v>
      </c>
      <c r="S987" s="135"/>
      <c r="U987" s="136"/>
    </row>
    <row r="988" spans="1:21" ht="15" x14ac:dyDescent="0.25">
      <c r="A988" s="97">
        <v>3506</v>
      </c>
      <c r="B988" s="98">
        <v>3506262016</v>
      </c>
      <c r="C988" s="99" t="s">
        <v>553</v>
      </c>
      <c r="D988" s="98">
        <v>262</v>
      </c>
      <c r="E988" s="99" t="s">
        <v>295</v>
      </c>
      <c r="F988" s="98">
        <v>16</v>
      </c>
      <c r="G988" s="99" t="s">
        <v>49</v>
      </c>
      <c r="H988" s="100">
        <v>1</v>
      </c>
      <c r="I988" s="101"/>
      <c r="J988" s="102">
        <v>16158</v>
      </c>
      <c r="K988" s="102">
        <v>370</v>
      </c>
      <c r="L988" s="102">
        <v>0</v>
      </c>
      <c r="M988" s="102">
        <v>1188</v>
      </c>
      <c r="N988" s="103">
        <v>17716</v>
      </c>
      <c r="O988" s="104"/>
      <c r="P988" s="105">
        <f t="shared" si="30"/>
        <v>26.983929087216893</v>
      </c>
      <c r="Q988" s="105">
        <f t="shared" si="31"/>
        <v>913.45240853535506</v>
      </c>
      <c r="S988" s="135"/>
      <c r="U988" s="136"/>
    </row>
    <row r="989" spans="1:21" ht="15" x14ac:dyDescent="0.25">
      <c r="A989" s="97">
        <v>3506</v>
      </c>
      <c r="B989" s="98">
        <v>3506262030</v>
      </c>
      <c r="C989" s="99" t="s">
        <v>553</v>
      </c>
      <c r="D989" s="98">
        <v>262</v>
      </c>
      <c r="E989" s="99" t="s">
        <v>295</v>
      </c>
      <c r="F989" s="98">
        <v>30</v>
      </c>
      <c r="G989" s="99" t="s">
        <v>63</v>
      </c>
      <c r="H989" s="100">
        <v>8.75</v>
      </c>
      <c r="I989" s="101"/>
      <c r="J989" s="102">
        <v>18272</v>
      </c>
      <c r="K989" s="102">
        <v>5288</v>
      </c>
      <c r="L989" s="102">
        <v>0</v>
      </c>
      <c r="M989" s="102">
        <v>1188</v>
      </c>
      <c r="N989" s="103">
        <v>24748</v>
      </c>
      <c r="O989" s="104"/>
      <c r="P989" s="105">
        <f t="shared" si="30"/>
        <v>3221.8056306204489</v>
      </c>
      <c r="Q989" s="105">
        <f t="shared" si="31"/>
        <v>5303.8049580024999</v>
      </c>
      <c r="S989" s="135"/>
      <c r="U989" s="136"/>
    </row>
    <row r="990" spans="1:21" ht="15" x14ac:dyDescent="0.25">
      <c r="A990" s="97">
        <v>3506</v>
      </c>
      <c r="B990" s="98">
        <v>3506262035</v>
      </c>
      <c r="C990" s="99" t="s">
        <v>553</v>
      </c>
      <c r="D990" s="98">
        <v>262</v>
      </c>
      <c r="E990" s="99" t="s">
        <v>295</v>
      </c>
      <c r="F990" s="98">
        <v>35</v>
      </c>
      <c r="G990" s="99" t="s">
        <v>68</v>
      </c>
      <c r="H990" s="100">
        <v>2.85</v>
      </c>
      <c r="I990" s="101"/>
      <c r="J990" s="102">
        <v>23625</v>
      </c>
      <c r="K990" s="102">
        <v>9088</v>
      </c>
      <c r="L990" s="102">
        <v>0</v>
      </c>
      <c r="M990" s="102">
        <v>1188</v>
      </c>
      <c r="N990" s="103">
        <v>33901</v>
      </c>
      <c r="O990" s="104"/>
      <c r="P990" s="105">
        <f t="shared" si="30"/>
        <v>5458.7712840987879</v>
      </c>
      <c r="Q990" s="105">
        <f t="shared" si="31"/>
        <v>9915.9131257098998</v>
      </c>
      <c r="S990" s="135"/>
      <c r="U990" s="136"/>
    </row>
    <row r="991" spans="1:21" ht="15" x14ac:dyDescent="0.25">
      <c r="A991" s="97">
        <v>3506</v>
      </c>
      <c r="B991" s="98">
        <v>3506262057</v>
      </c>
      <c r="C991" s="99" t="s">
        <v>553</v>
      </c>
      <c r="D991" s="98">
        <v>262</v>
      </c>
      <c r="E991" s="99" t="s">
        <v>295</v>
      </c>
      <c r="F991" s="98">
        <v>57</v>
      </c>
      <c r="G991" s="99" t="s">
        <v>90</v>
      </c>
      <c r="H991" s="100">
        <v>3</v>
      </c>
      <c r="I991" s="101"/>
      <c r="J991" s="102">
        <v>17246</v>
      </c>
      <c r="K991" s="102">
        <v>395</v>
      </c>
      <c r="L991" s="102">
        <v>0</v>
      </c>
      <c r="M991" s="102">
        <v>1188</v>
      </c>
      <c r="N991" s="103">
        <v>18829</v>
      </c>
      <c r="O991" s="104"/>
      <c r="P991" s="105">
        <f t="shared" si="30"/>
        <v>264.00661137815769</v>
      </c>
      <c r="Q991" s="105">
        <f t="shared" si="31"/>
        <v>908.63319683136433</v>
      </c>
      <c r="S991" s="135"/>
      <c r="U991" s="136"/>
    </row>
    <row r="992" spans="1:21" ht="15" x14ac:dyDescent="0.25">
      <c r="A992" s="97">
        <v>3506</v>
      </c>
      <c r="B992" s="98">
        <v>3506262071</v>
      </c>
      <c r="C992" s="99" t="s">
        <v>553</v>
      </c>
      <c r="D992" s="98">
        <v>262</v>
      </c>
      <c r="E992" s="99" t="s">
        <v>295</v>
      </c>
      <c r="F992" s="98">
        <v>71</v>
      </c>
      <c r="G992" s="99" t="s">
        <v>104</v>
      </c>
      <c r="H992" s="100">
        <v>7</v>
      </c>
      <c r="I992" s="101"/>
      <c r="J992" s="102">
        <v>13484</v>
      </c>
      <c r="K992" s="102">
        <v>5687</v>
      </c>
      <c r="L992" s="102">
        <v>0</v>
      </c>
      <c r="M992" s="102">
        <v>1188</v>
      </c>
      <c r="N992" s="103">
        <v>20359</v>
      </c>
      <c r="O992" s="104"/>
      <c r="P992" s="105">
        <f t="shared" si="30"/>
        <v>4063.3295874067589</v>
      </c>
      <c r="Q992" s="105">
        <f t="shared" si="31"/>
        <v>7006.7170693703192</v>
      </c>
      <c r="S992" s="135"/>
      <c r="U992" s="136"/>
    </row>
    <row r="993" spans="1:21" ht="15" x14ac:dyDescent="0.25">
      <c r="A993" s="97">
        <v>3506</v>
      </c>
      <c r="B993" s="98">
        <v>3506262093</v>
      </c>
      <c r="C993" s="99" t="s">
        <v>553</v>
      </c>
      <c r="D993" s="98">
        <v>262</v>
      </c>
      <c r="E993" s="99" t="s">
        <v>295</v>
      </c>
      <c r="F993" s="98">
        <v>93</v>
      </c>
      <c r="G993" s="99" t="s">
        <v>126</v>
      </c>
      <c r="H993" s="100">
        <v>24</v>
      </c>
      <c r="I993" s="101"/>
      <c r="J993" s="102">
        <v>16031</v>
      </c>
      <c r="K993" s="102">
        <v>158</v>
      </c>
      <c r="L993" s="102">
        <v>0</v>
      </c>
      <c r="M993" s="102">
        <v>1188</v>
      </c>
      <c r="N993" s="103">
        <v>17377</v>
      </c>
      <c r="O993" s="104"/>
      <c r="P993" s="105">
        <f t="shared" si="30"/>
        <v>0</v>
      </c>
      <c r="Q993" s="105">
        <f t="shared" si="31"/>
        <v>795.26214908188558</v>
      </c>
      <c r="S993" s="135"/>
      <c r="U993" s="136"/>
    </row>
    <row r="994" spans="1:21" ht="15" x14ac:dyDescent="0.25">
      <c r="A994" s="97">
        <v>3506</v>
      </c>
      <c r="B994" s="98">
        <v>3506262100</v>
      </c>
      <c r="C994" s="99" t="s">
        <v>553</v>
      </c>
      <c r="D994" s="98">
        <v>262</v>
      </c>
      <c r="E994" s="99" t="s">
        <v>295</v>
      </c>
      <c r="F994" s="98">
        <v>100</v>
      </c>
      <c r="G994" s="99" t="s">
        <v>133</v>
      </c>
      <c r="H994" s="100">
        <v>1</v>
      </c>
      <c r="I994" s="101"/>
      <c r="J994" s="102">
        <v>17234</v>
      </c>
      <c r="K994" s="102">
        <v>4647</v>
      </c>
      <c r="L994" s="102">
        <v>0</v>
      </c>
      <c r="M994" s="102">
        <v>1188</v>
      </c>
      <c r="N994" s="103">
        <v>23069</v>
      </c>
      <c r="O994" s="104"/>
      <c r="P994" s="105">
        <f t="shared" si="30"/>
        <v>4350.8441041155675</v>
      </c>
      <c r="Q994" s="105">
        <f t="shared" si="31"/>
        <v>8856.7458937179144</v>
      </c>
      <c r="S994" s="135"/>
      <c r="U994" s="136"/>
    </row>
    <row r="995" spans="1:21" ht="15" x14ac:dyDescent="0.25">
      <c r="A995" s="97">
        <v>3506</v>
      </c>
      <c r="B995" s="98">
        <v>3506262163</v>
      </c>
      <c r="C995" s="99" t="s">
        <v>553</v>
      </c>
      <c r="D995" s="98">
        <v>262</v>
      </c>
      <c r="E995" s="99" t="s">
        <v>295</v>
      </c>
      <c r="F995" s="98">
        <v>163</v>
      </c>
      <c r="G995" s="99" t="s">
        <v>196</v>
      </c>
      <c r="H995" s="100">
        <v>242.26000000000002</v>
      </c>
      <c r="I995" s="101"/>
      <c r="J995" s="102">
        <v>17026</v>
      </c>
      <c r="K995" s="102">
        <v>80</v>
      </c>
      <c r="L995" s="102">
        <v>0</v>
      </c>
      <c r="M995" s="102">
        <v>1188</v>
      </c>
      <c r="N995" s="103">
        <v>18294</v>
      </c>
      <c r="O995" s="104"/>
      <c r="P995" s="105">
        <f t="shared" si="30"/>
        <v>0</v>
      </c>
      <c r="Q995" s="105">
        <f t="shared" si="31"/>
        <v>719.15387512413508</v>
      </c>
      <c r="S995" s="135"/>
      <c r="U995" s="136"/>
    </row>
    <row r="996" spans="1:21" ht="15" x14ac:dyDescent="0.25">
      <c r="A996" s="97">
        <v>3506</v>
      </c>
      <c r="B996" s="98">
        <v>3506262164</v>
      </c>
      <c r="C996" s="99" t="s">
        <v>553</v>
      </c>
      <c r="D996" s="98">
        <v>262</v>
      </c>
      <c r="E996" s="99" t="s">
        <v>295</v>
      </c>
      <c r="F996" s="98">
        <v>164</v>
      </c>
      <c r="G996" s="99" t="s">
        <v>197</v>
      </c>
      <c r="H996" s="100">
        <v>4</v>
      </c>
      <c r="I996" s="101"/>
      <c r="J996" s="102">
        <v>10664</v>
      </c>
      <c r="K996" s="102">
        <v>4689</v>
      </c>
      <c r="L996" s="102">
        <v>0</v>
      </c>
      <c r="M996" s="102">
        <v>1188</v>
      </c>
      <c r="N996" s="103">
        <v>16541</v>
      </c>
      <c r="O996" s="104"/>
      <c r="P996" s="105">
        <f t="shared" si="30"/>
        <v>3318.2511956915041</v>
      </c>
      <c r="Q996" s="105">
        <f t="shared" si="31"/>
        <v>5198.7205475013034</v>
      </c>
      <c r="S996" s="135"/>
      <c r="U996" s="136"/>
    </row>
    <row r="997" spans="1:21" ht="15" x14ac:dyDescent="0.25">
      <c r="A997" s="97">
        <v>3506</v>
      </c>
      <c r="B997" s="98">
        <v>3506262165</v>
      </c>
      <c r="C997" s="99" t="s">
        <v>553</v>
      </c>
      <c r="D997" s="98">
        <v>262</v>
      </c>
      <c r="E997" s="99" t="s">
        <v>295</v>
      </c>
      <c r="F997" s="98">
        <v>165</v>
      </c>
      <c r="G997" s="99" t="s">
        <v>198</v>
      </c>
      <c r="H997" s="100">
        <v>54.15</v>
      </c>
      <c r="I997" s="101"/>
      <c r="J997" s="102">
        <v>15422</v>
      </c>
      <c r="K997" s="102">
        <v>0</v>
      </c>
      <c r="L997" s="102">
        <v>0</v>
      </c>
      <c r="M997" s="102">
        <v>1188</v>
      </c>
      <c r="N997" s="103">
        <v>16610</v>
      </c>
      <c r="O997" s="104"/>
      <c r="P997" s="105">
        <f t="shared" si="30"/>
        <v>0</v>
      </c>
      <c r="Q997" s="105">
        <f t="shared" si="31"/>
        <v>853.62139436209873</v>
      </c>
      <c r="S997" s="135"/>
      <c r="U997" s="136"/>
    </row>
    <row r="998" spans="1:21" ht="15" x14ac:dyDescent="0.25">
      <c r="A998" s="97">
        <v>3506</v>
      </c>
      <c r="B998" s="98">
        <v>3506262176</v>
      </c>
      <c r="C998" s="99" t="s">
        <v>553</v>
      </c>
      <c r="D998" s="98">
        <v>262</v>
      </c>
      <c r="E998" s="99" t="s">
        <v>295</v>
      </c>
      <c r="F998" s="98">
        <v>176</v>
      </c>
      <c r="G998" s="99" t="s">
        <v>209</v>
      </c>
      <c r="H998" s="100">
        <v>8</v>
      </c>
      <c r="I998" s="101"/>
      <c r="J998" s="102">
        <v>16227</v>
      </c>
      <c r="K998" s="102">
        <v>5240</v>
      </c>
      <c r="L998" s="102">
        <v>0</v>
      </c>
      <c r="M998" s="102">
        <v>1188</v>
      </c>
      <c r="N998" s="103">
        <v>22655</v>
      </c>
      <c r="O998" s="104"/>
      <c r="P998" s="105">
        <f t="shared" si="30"/>
        <v>3463.7620468165587</v>
      </c>
      <c r="Q998" s="105">
        <f t="shared" si="31"/>
        <v>8071.6080627450465</v>
      </c>
      <c r="S998" s="135"/>
      <c r="U998" s="136"/>
    </row>
    <row r="999" spans="1:21" ht="15" x14ac:dyDescent="0.25">
      <c r="A999" s="97">
        <v>3506</v>
      </c>
      <c r="B999" s="98">
        <v>3506262178</v>
      </c>
      <c r="C999" s="99" t="s">
        <v>553</v>
      </c>
      <c r="D999" s="98">
        <v>262</v>
      </c>
      <c r="E999" s="99" t="s">
        <v>295</v>
      </c>
      <c r="F999" s="98">
        <v>178</v>
      </c>
      <c r="G999" s="99" t="s">
        <v>211</v>
      </c>
      <c r="H999" s="100">
        <v>5.65</v>
      </c>
      <c r="I999" s="101"/>
      <c r="J999" s="102">
        <v>15510</v>
      </c>
      <c r="K999" s="102">
        <v>1506</v>
      </c>
      <c r="L999" s="102">
        <v>0</v>
      </c>
      <c r="M999" s="102">
        <v>1188</v>
      </c>
      <c r="N999" s="103">
        <v>18204</v>
      </c>
      <c r="O999" s="104"/>
      <c r="P999" s="105">
        <f t="shared" si="30"/>
        <v>809.371771291806</v>
      </c>
      <c r="Q999" s="105">
        <f t="shared" si="31"/>
        <v>3334.2499908572863</v>
      </c>
      <c r="S999" s="135"/>
      <c r="U999" s="136"/>
    </row>
    <row r="1000" spans="1:21" ht="15" x14ac:dyDescent="0.25">
      <c r="A1000" s="97">
        <v>3506</v>
      </c>
      <c r="B1000" s="98">
        <v>3506262181</v>
      </c>
      <c r="C1000" s="99" t="s">
        <v>553</v>
      </c>
      <c r="D1000" s="98">
        <v>262</v>
      </c>
      <c r="E1000" s="99" t="s">
        <v>295</v>
      </c>
      <c r="F1000" s="98">
        <v>181</v>
      </c>
      <c r="G1000" s="99" t="s">
        <v>214</v>
      </c>
      <c r="H1000" s="100">
        <v>6</v>
      </c>
      <c r="I1000" s="101"/>
      <c r="J1000" s="102">
        <v>19729</v>
      </c>
      <c r="K1000" s="102">
        <v>131</v>
      </c>
      <c r="L1000" s="102">
        <v>0</v>
      </c>
      <c r="M1000" s="102">
        <v>1188</v>
      </c>
      <c r="N1000" s="103">
        <v>21048</v>
      </c>
      <c r="O1000" s="104"/>
      <c r="P1000" s="105">
        <f t="shared" si="30"/>
        <v>0</v>
      </c>
      <c r="Q1000" s="105">
        <f t="shared" si="31"/>
        <v>1330.6215364637173</v>
      </c>
      <c r="S1000" s="135"/>
      <c r="U1000" s="136"/>
    </row>
    <row r="1001" spans="1:21" ht="15" x14ac:dyDescent="0.25">
      <c r="A1001" s="97">
        <v>3506</v>
      </c>
      <c r="B1001" s="98">
        <v>3506262229</v>
      </c>
      <c r="C1001" s="99" t="s">
        <v>553</v>
      </c>
      <c r="D1001" s="98">
        <v>262</v>
      </c>
      <c r="E1001" s="99" t="s">
        <v>295</v>
      </c>
      <c r="F1001" s="98">
        <v>229</v>
      </c>
      <c r="G1001" s="99" t="s">
        <v>262</v>
      </c>
      <c r="H1001" s="100">
        <v>80</v>
      </c>
      <c r="I1001" s="101"/>
      <c r="J1001" s="102">
        <v>16317</v>
      </c>
      <c r="K1001" s="102">
        <v>1635</v>
      </c>
      <c r="L1001" s="102">
        <v>0</v>
      </c>
      <c r="M1001" s="102">
        <v>1188</v>
      </c>
      <c r="N1001" s="103">
        <v>19140</v>
      </c>
      <c r="O1001" s="104"/>
      <c r="P1001" s="105">
        <f t="shared" si="30"/>
        <v>1093.0429009850632</v>
      </c>
      <c r="Q1001" s="105">
        <f t="shared" si="31"/>
        <v>3124.9157965308295</v>
      </c>
      <c r="S1001" s="135"/>
      <c r="U1001" s="136"/>
    </row>
    <row r="1002" spans="1:21" ht="15" x14ac:dyDescent="0.25">
      <c r="A1002" s="97">
        <v>3506</v>
      </c>
      <c r="B1002" s="98">
        <v>3506262244</v>
      </c>
      <c r="C1002" s="99" t="s">
        <v>553</v>
      </c>
      <c r="D1002" s="98">
        <v>262</v>
      </c>
      <c r="E1002" s="99" t="s">
        <v>295</v>
      </c>
      <c r="F1002" s="98">
        <v>244</v>
      </c>
      <c r="G1002" s="99" t="s">
        <v>277</v>
      </c>
      <c r="H1002" s="100">
        <v>1</v>
      </c>
      <c r="I1002" s="101"/>
      <c r="J1002" s="102">
        <v>12565</v>
      </c>
      <c r="K1002" s="102">
        <v>3037</v>
      </c>
      <c r="L1002" s="102">
        <v>0</v>
      </c>
      <c r="M1002" s="102">
        <v>1188</v>
      </c>
      <c r="N1002" s="103">
        <v>16790</v>
      </c>
      <c r="O1002" s="104"/>
      <c r="P1002" s="105">
        <f t="shared" si="30"/>
        <v>3037.403807683384</v>
      </c>
      <c r="Q1002" s="105">
        <f t="shared" si="31"/>
        <v>5091.2048798054566</v>
      </c>
      <c r="S1002" s="135"/>
      <c r="U1002" s="136"/>
    </row>
    <row r="1003" spans="1:21" ht="15" x14ac:dyDescent="0.25">
      <c r="A1003" s="97">
        <v>3506</v>
      </c>
      <c r="B1003" s="98">
        <v>3506262246</v>
      </c>
      <c r="C1003" s="99" t="s">
        <v>553</v>
      </c>
      <c r="D1003" s="98">
        <v>262</v>
      </c>
      <c r="E1003" s="99" t="s">
        <v>295</v>
      </c>
      <c r="F1003" s="98">
        <v>246</v>
      </c>
      <c r="G1003" s="99" t="s">
        <v>279</v>
      </c>
      <c r="H1003" s="100">
        <v>2</v>
      </c>
      <c r="I1003" s="101"/>
      <c r="J1003" s="102">
        <v>17077</v>
      </c>
      <c r="K1003" s="102">
        <v>6560</v>
      </c>
      <c r="L1003" s="102">
        <v>0</v>
      </c>
      <c r="M1003" s="102">
        <v>1188</v>
      </c>
      <c r="N1003" s="103">
        <v>24825</v>
      </c>
      <c r="O1003" s="104"/>
      <c r="P1003" s="105">
        <f t="shared" si="30"/>
        <v>3386.0207655638442</v>
      </c>
      <c r="Q1003" s="105">
        <f t="shared" si="31"/>
        <v>6683.4552217369273</v>
      </c>
      <c r="S1003" s="135"/>
      <c r="U1003" s="136"/>
    </row>
    <row r="1004" spans="1:21" ht="15" x14ac:dyDescent="0.25">
      <c r="A1004" s="97">
        <v>3506</v>
      </c>
      <c r="B1004" s="98">
        <v>3506262248</v>
      </c>
      <c r="C1004" s="99" t="s">
        <v>553</v>
      </c>
      <c r="D1004" s="98">
        <v>262</v>
      </c>
      <c r="E1004" s="99" t="s">
        <v>295</v>
      </c>
      <c r="F1004" s="98">
        <v>248</v>
      </c>
      <c r="G1004" s="99" t="s">
        <v>281</v>
      </c>
      <c r="H1004" s="100">
        <v>30.36</v>
      </c>
      <c r="I1004" s="101"/>
      <c r="J1004" s="102">
        <v>15839</v>
      </c>
      <c r="K1004" s="102">
        <v>773</v>
      </c>
      <c r="L1004" s="102">
        <v>0</v>
      </c>
      <c r="M1004" s="102">
        <v>1188</v>
      </c>
      <c r="N1004" s="103">
        <v>17800</v>
      </c>
      <c r="O1004" s="104"/>
      <c r="P1004" s="105">
        <f t="shared" si="30"/>
        <v>511.02018854974085</v>
      </c>
      <c r="Q1004" s="105">
        <f t="shared" si="31"/>
        <v>1718.3129819986352</v>
      </c>
      <c r="S1004" s="135"/>
      <c r="U1004" s="136"/>
    </row>
    <row r="1005" spans="1:21" ht="15" x14ac:dyDescent="0.25">
      <c r="A1005" s="97">
        <v>3506</v>
      </c>
      <c r="B1005" s="98">
        <v>3506262258</v>
      </c>
      <c r="C1005" s="99" t="s">
        <v>553</v>
      </c>
      <c r="D1005" s="98">
        <v>262</v>
      </c>
      <c r="E1005" s="99" t="s">
        <v>295</v>
      </c>
      <c r="F1005" s="98">
        <v>258</v>
      </c>
      <c r="G1005" s="99" t="s">
        <v>291</v>
      </c>
      <c r="H1005" s="100">
        <v>7.8599999999999994</v>
      </c>
      <c r="I1005" s="101"/>
      <c r="J1005" s="102">
        <v>15488</v>
      </c>
      <c r="K1005" s="102">
        <v>3465</v>
      </c>
      <c r="L1005" s="102">
        <v>0</v>
      </c>
      <c r="M1005" s="102">
        <v>1188</v>
      </c>
      <c r="N1005" s="103">
        <v>20141</v>
      </c>
      <c r="O1005" s="104"/>
      <c r="P1005" s="105">
        <f t="shared" si="30"/>
        <v>3343.9394088852205</v>
      </c>
      <c r="Q1005" s="105">
        <f t="shared" si="31"/>
        <v>6060.8481439571224</v>
      </c>
      <c r="S1005" s="135"/>
      <c r="U1005" s="136"/>
    </row>
    <row r="1006" spans="1:21" ht="15" x14ac:dyDescent="0.25">
      <c r="A1006" s="97">
        <v>3506</v>
      </c>
      <c r="B1006" s="98">
        <v>3506262262</v>
      </c>
      <c r="C1006" s="99" t="s">
        <v>553</v>
      </c>
      <c r="D1006" s="98">
        <v>262</v>
      </c>
      <c r="E1006" s="99" t="s">
        <v>295</v>
      </c>
      <c r="F1006" s="98">
        <v>262</v>
      </c>
      <c r="G1006" s="99" t="s">
        <v>295</v>
      </c>
      <c r="H1006" s="100">
        <v>129.68</v>
      </c>
      <c r="I1006" s="101"/>
      <c r="J1006" s="102">
        <v>15561</v>
      </c>
      <c r="K1006" s="102">
        <v>1011</v>
      </c>
      <c r="L1006" s="102">
        <v>0</v>
      </c>
      <c r="M1006" s="102">
        <v>1188</v>
      </c>
      <c r="N1006" s="103">
        <v>17760</v>
      </c>
      <c r="O1006" s="104"/>
      <c r="P1006" s="105">
        <f t="shared" si="30"/>
        <v>1010.9476743455525</v>
      </c>
      <c r="Q1006" s="105">
        <f t="shared" si="31"/>
        <v>7292.2370687367584</v>
      </c>
      <c r="S1006" s="135"/>
      <c r="U1006" s="136"/>
    </row>
    <row r="1007" spans="1:21" ht="15" x14ac:dyDescent="0.25">
      <c r="A1007" s="97">
        <v>3506</v>
      </c>
      <c r="B1007" s="98">
        <v>3506262284</v>
      </c>
      <c r="C1007" s="99" t="s">
        <v>553</v>
      </c>
      <c r="D1007" s="98">
        <v>262</v>
      </c>
      <c r="E1007" s="99" t="s">
        <v>295</v>
      </c>
      <c r="F1007" s="98">
        <v>284</v>
      </c>
      <c r="G1007" s="99" t="s">
        <v>317</v>
      </c>
      <c r="H1007" s="100">
        <v>1</v>
      </c>
      <c r="I1007" s="101"/>
      <c r="J1007" s="102">
        <v>15786</v>
      </c>
      <c r="K1007" s="102">
        <v>7183</v>
      </c>
      <c r="L1007" s="102">
        <v>0</v>
      </c>
      <c r="M1007" s="102">
        <v>1188</v>
      </c>
      <c r="N1007" s="103">
        <v>24157</v>
      </c>
      <c r="O1007" s="104"/>
      <c r="P1007" s="105">
        <f t="shared" si="30"/>
        <v>4527.5982351832718</v>
      </c>
      <c r="Q1007" s="105">
        <f t="shared" si="31"/>
        <v>7193.9797824764501</v>
      </c>
      <c r="S1007" s="135"/>
      <c r="U1007" s="136"/>
    </row>
    <row r="1008" spans="1:21" ht="15" x14ac:dyDescent="0.25">
      <c r="A1008" s="97">
        <v>3506</v>
      </c>
      <c r="B1008" s="98">
        <v>3506262291</v>
      </c>
      <c r="C1008" s="99" t="s">
        <v>553</v>
      </c>
      <c r="D1008" s="98">
        <v>262</v>
      </c>
      <c r="E1008" s="99" t="s">
        <v>295</v>
      </c>
      <c r="F1008" s="98">
        <v>291</v>
      </c>
      <c r="G1008" s="99" t="s">
        <v>324</v>
      </c>
      <c r="H1008" s="100">
        <v>3</v>
      </c>
      <c r="I1008" s="101"/>
      <c r="J1008" s="102">
        <v>17998</v>
      </c>
      <c r="K1008" s="102">
        <v>7320</v>
      </c>
      <c r="L1008" s="102">
        <v>0</v>
      </c>
      <c r="M1008" s="102">
        <v>1188</v>
      </c>
      <c r="N1008" s="103">
        <v>26506</v>
      </c>
      <c r="O1008" s="104"/>
      <c r="P1008" s="105">
        <f t="shared" si="30"/>
        <v>6071.4724665990288</v>
      </c>
      <c r="Q1008" s="105">
        <f t="shared" si="31"/>
        <v>10990.57177988219</v>
      </c>
      <c r="S1008" s="135"/>
      <c r="U1008" s="136"/>
    </row>
    <row r="1009" spans="1:21" ht="15" x14ac:dyDescent="0.25">
      <c r="A1009" s="97">
        <v>3506</v>
      </c>
      <c r="B1009" s="98">
        <v>3506262295</v>
      </c>
      <c r="C1009" s="99" t="s">
        <v>553</v>
      </c>
      <c r="D1009" s="98">
        <v>262</v>
      </c>
      <c r="E1009" s="99" t="s">
        <v>295</v>
      </c>
      <c r="F1009" s="98">
        <v>295</v>
      </c>
      <c r="G1009" s="99" t="s">
        <v>328</v>
      </c>
      <c r="H1009" s="100">
        <v>1</v>
      </c>
      <c r="I1009" s="101"/>
      <c r="J1009" s="102">
        <v>13668</v>
      </c>
      <c r="K1009" s="102">
        <v>6746</v>
      </c>
      <c r="L1009" s="102">
        <v>0</v>
      </c>
      <c r="M1009" s="102">
        <v>1188</v>
      </c>
      <c r="N1009" s="103">
        <v>21602</v>
      </c>
      <c r="O1009" s="104"/>
      <c r="P1009" s="105">
        <f t="shared" si="30"/>
        <v>3571.6679086533804</v>
      </c>
      <c r="Q1009" s="105">
        <f t="shared" si="31"/>
        <v>8439.7155715388108</v>
      </c>
      <c r="S1009" s="135"/>
      <c r="U1009" s="136"/>
    </row>
    <row r="1010" spans="1:21" ht="15" x14ac:dyDescent="0.25">
      <c r="A1010" s="97">
        <v>3506</v>
      </c>
      <c r="B1010" s="98">
        <v>3506262305</v>
      </c>
      <c r="C1010" s="99" t="s">
        <v>553</v>
      </c>
      <c r="D1010" s="98">
        <v>262</v>
      </c>
      <c r="E1010" s="99" t="s">
        <v>295</v>
      </c>
      <c r="F1010" s="98">
        <v>305</v>
      </c>
      <c r="G1010" s="99" t="s">
        <v>338</v>
      </c>
      <c r="H1010" s="100">
        <v>1</v>
      </c>
      <c r="I1010" s="101"/>
      <c r="J1010" s="102">
        <v>12565</v>
      </c>
      <c r="K1010" s="102">
        <v>5427</v>
      </c>
      <c r="L1010" s="102">
        <v>0</v>
      </c>
      <c r="M1010" s="102">
        <v>1188</v>
      </c>
      <c r="N1010" s="103">
        <v>19180</v>
      </c>
      <c r="O1010" s="104"/>
      <c r="P1010" s="105">
        <f t="shared" si="30"/>
        <v>2400.2688520036372</v>
      </c>
      <c r="Q1010" s="105">
        <f t="shared" si="31"/>
        <v>5573.3353063232171</v>
      </c>
      <c r="S1010" s="135"/>
      <c r="U1010" s="136"/>
    </row>
    <row r="1011" spans="1:21" ht="15" x14ac:dyDescent="0.25">
      <c r="A1011" s="97">
        <v>3506</v>
      </c>
      <c r="B1011" s="98">
        <v>3506262347</v>
      </c>
      <c r="C1011" s="99" t="s">
        <v>553</v>
      </c>
      <c r="D1011" s="98">
        <v>262</v>
      </c>
      <c r="E1011" s="99" t="s">
        <v>295</v>
      </c>
      <c r="F1011" s="98">
        <v>347</v>
      </c>
      <c r="G1011" s="99" t="s">
        <v>380</v>
      </c>
      <c r="H1011" s="100">
        <v>4</v>
      </c>
      <c r="I1011" s="101"/>
      <c r="J1011" s="102">
        <v>14843</v>
      </c>
      <c r="K1011" s="102">
        <v>6944</v>
      </c>
      <c r="L1011" s="102">
        <v>0</v>
      </c>
      <c r="M1011" s="102">
        <v>1188</v>
      </c>
      <c r="N1011" s="103">
        <v>22975</v>
      </c>
      <c r="O1011" s="104"/>
      <c r="P1011" s="105">
        <f t="shared" si="30"/>
        <v>4712.880321616929</v>
      </c>
      <c r="Q1011" s="105">
        <f t="shared" si="31"/>
        <v>7661.3226907287572</v>
      </c>
      <c r="S1011" s="135"/>
      <c r="U1011" s="136"/>
    </row>
    <row r="1012" spans="1:21" ht="15" x14ac:dyDescent="0.25">
      <c r="A1012" s="97">
        <v>3506</v>
      </c>
      <c r="B1012" s="98">
        <v>3506262673</v>
      </c>
      <c r="C1012" s="99" t="s">
        <v>553</v>
      </c>
      <c r="D1012" s="98">
        <v>262</v>
      </c>
      <c r="E1012" s="99" t="s">
        <v>295</v>
      </c>
      <c r="F1012" s="98">
        <v>673</v>
      </c>
      <c r="G1012" s="99" t="s">
        <v>409</v>
      </c>
      <c r="H1012" s="100">
        <v>0.64</v>
      </c>
      <c r="I1012" s="101"/>
      <c r="J1012" s="102">
        <v>12357</v>
      </c>
      <c r="K1012" s="102">
        <v>6918</v>
      </c>
      <c r="L1012" s="102">
        <v>0</v>
      </c>
      <c r="M1012" s="102">
        <v>1188</v>
      </c>
      <c r="N1012" s="103">
        <v>20463</v>
      </c>
      <c r="O1012" s="104"/>
      <c r="P1012" s="105">
        <f t="shared" si="30"/>
        <v>2935.4345455750936</v>
      </c>
      <c r="Q1012" s="105">
        <f t="shared" si="31"/>
        <v>7934.0683755610771</v>
      </c>
      <c r="S1012" s="135"/>
      <c r="U1012" s="136"/>
    </row>
    <row r="1013" spans="1:21" ht="15" x14ac:dyDescent="0.25">
      <c r="A1013" s="97">
        <v>3506</v>
      </c>
      <c r="B1013" s="98">
        <v>3506262705</v>
      </c>
      <c r="C1013" s="99" t="s">
        <v>553</v>
      </c>
      <c r="D1013" s="98">
        <v>262</v>
      </c>
      <c r="E1013" s="99" t="s">
        <v>295</v>
      </c>
      <c r="F1013" s="98">
        <v>705</v>
      </c>
      <c r="G1013" s="99" t="s">
        <v>419</v>
      </c>
      <c r="H1013" s="100">
        <v>1</v>
      </c>
      <c r="I1013" s="101"/>
      <c r="J1013" s="102">
        <v>12565</v>
      </c>
      <c r="K1013" s="102">
        <v>9217</v>
      </c>
      <c r="L1013" s="102">
        <v>0</v>
      </c>
      <c r="M1013" s="102">
        <v>1188</v>
      </c>
      <c r="N1013" s="103">
        <v>22970</v>
      </c>
      <c r="O1013" s="104"/>
      <c r="P1013" s="105">
        <f t="shared" si="30"/>
        <v>3328.7212770385449</v>
      </c>
      <c r="Q1013" s="105">
        <f t="shared" si="31"/>
        <v>9231.7299968649531</v>
      </c>
      <c r="S1013" s="135"/>
      <c r="U1013" s="136"/>
    </row>
    <row r="1014" spans="1:21" ht="15" x14ac:dyDescent="0.25">
      <c r="A1014" s="97">
        <v>3508</v>
      </c>
      <c r="B1014" s="98">
        <v>3508281005</v>
      </c>
      <c r="C1014" s="99" t="s">
        <v>554</v>
      </c>
      <c r="D1014" s="98">
        <v>281</v>
      </c>
      <c r="E1014" s="99" t="s">
        <v>314</v>
      </c>
      <c r="F1014" s="98">
        <v>5</v>
      </c>
      <c r="G1014" s="99" t="s">
        <v>38</v>
      </c>
      <c r="H1014" s="100">
        <v>0.63</v>
      </c>
      <c r="I1014" s="101"/>
      <c r="J1014" s="102">
        <v>15200</v>
      </c>
      <c r="K1014" s="102">
        <v>5364</v>
      </c>
      <c r="L1014" s="102">
        <v>0</v>
      </c>
      <c r="M1014" s="102">
        <v>1188</v>
      </c>
      <c r="N1014" s="103">
        <v>21752</v>
      </c>
      <c r="O1014" s="104"/>
      <c r="P1014" s="105">
        <f t="shared" si="30"/>
        <v>3693.5026493211844</v>
      </c>
      <c r="Q1014" s="105">
        <f t="shared" si="31"/>
        <v>7507.0820514877778</v>
      </c>
      <c r="S1014" s="135"/>
      <c r="U1014" s="136"/>
    </row>
    <row r="1015" spans="1:21" ht="15" x14ac:dyDescent="0.25">
      <c r="A1015" s="97">
        <v>3508</v>
      </c>
      <c r="B1015" s="98">
        <v>3508281061</v>
      </c>
      <c r="C1015" s="99" t="s">
        <v>554</v>
      </c>
      <c r="D1015" s="98">
        <v>281</v>
      </c>
      <c r="E1015" s="99" t="s">
        <v>314</v>
      </c>
      <c r="F1015" s="98">
        <v>61</v>
      </c>
      <c r="G1015" s="99" t="s">
        <v>94</v>
      </c>
      <c r="H1015" s="100">
        <v>1.9400000000000002</v>
      </c>
      <c r="I1015" s="101"/>
      <c r="J1015" s="102">
        <v>20404</v>
      </c>
      <c r="K1015" s="102">
        <v>1708</v>
      </c>
      <c r="L1015" s="102">
        <v>0</v>
      </c>
      <c r="M1015" s="102">
        <v>1188</v>
      </c>
      <c r="N1015" s="103">
        <v>23300</v>
      </c>
      <c r="O1015" s="104"/>
      <c r="P1015" s="105">
        <f t="shared" si="30"/>
        <v>348.87967913738612</v>
      </c>
      <c r="Q1015" s="105">
        <f t="shared" si="31"/>
        <v>1748.1237770490479</v>
      </c>
      <c r="S1015" s="135"/>
      <c r="U1015" s="136"/>
    </row>
    <row r="1016" spans="1:21" ht="15" x14ac:dyDescent="0.25">
      <c r="A1016" s="97">
        <v>3508</v>
      </c>
      <c r="B1016" s="98">
        <v>3508281137</v>
      </c>
      <c r="C1016" s="99" t="s">
        <v>554</v>
      </c>
      <c r="D1016" s="98">
        <v>281</v>
      </c>
      <c r="E1016" s="99" t="s">
        <v>314</v>
      </c>
      <c r="F1016" s="98">
        <v>137</v>
      </c>
      <c r="G1016" s="99" t="s">
        <v>170</v>
      </c>
      <c r="H1016" s="100">
        <v>3.8899999999999997</v>
      </c>
      <c r="I1016" s="101"/>
      <c r="J1016" s="102">
        <v>21080</v>
      </c>
      <c r="K1016" s="102">
        <v>369</v>
      </c>
      <c r="L1016" s="102">
        <v>0</v>
      </c>
      <c r="M1016" s="102">
        <v>1188</v>
      </c>
      <c r="N1016" s="103">
        <v>22637</v>
      </c>
      <c r="O1016" s="104"/>
      <c r="P1016" s="105">
        <f t="shared" si="30"/>
        <v>0</v>
      </c>
      <c r="Q1016" s="105">
        <f t="shared" si="31"/>
        <v>929.36122415085993</v>
      </c>
      <c r="S1016" s="135"/>
      <c r="U1016" s="136"/>
    </row>
    <row r="1017" spans="1:21" ht="15" x14ac:dyDescent="0.25">
      <c r="A1017" s="97">
        <v>3508</v>
      </c>
      <c r="B1017" s="98">
        <v>3508281161</v>
      </c>
      <c r="C1017" s="99" t="s">
        <v>554</v>
      </c>
      <c r="D1017" s="98">
        <v>281</v>
      </c>
      <c r="E1017" s="99" t="s">
        <v>314</v>
      </c>
      <c r="F1017" s="98">
        <v>161</v>
      </c>
      <c r="G1017" s="99" t="s">
        <v>194</v>
      </c>
      <c r="H1017" s="100">
        <v>1</v>
      </c>
      <c r="I1017" s="101"/>
      <c r="J1017" s="102">
        <v>18842</v>
      </c>
      <c r="K1017" s="102">
        <v>6816</v>
      </c>
      <c r="L1017" s="102">
        <v>0</v>
      </c>
      <c r="M1017" s="102">
        <v>1188</v>
      </c>
      <c r="N1017" s="103">
        <v>26846</v>
      </c>
      <c r="O1017" s="104"/>
      <c r="P1017" s="105">
        <f t="shared" si="30"/>
        <v>3071.7084620996575</v>
      </c>
      <c r="Q1017" s="105">
        <f t="shared" si="31"/>
        <v>8038.2028249203904</v>
      </c>
      <c r="S1017" s="135"/>
      <c r="U1017" s="136"/>
    </row>
    <row r="1018" spans="1:21" ht="15" x14ac:dyDescent="0.25">
      <c r="A1018" s="97">
        <v>3508</v>
      </c>
      <c r="B1018" s="98">
        <v>3508281281</v>
      </c>
      <c r="C1018" s="99" t="s">
        <v>554</v>
      </c>
      <c r="D1018" s="98">
        <v>281</v>
      </c>
      <c r="E1018" s="99" t="s">
        <v>314</v>
      </c>
      <c r="F1018" s="98">
        <v>281</v>
      </c>
      <c r="G1018" s="99" t="s">
        <v>314</v>
      </c>
      <c r="H1018" s="100">
        <v>136.37999999999991</v>
      </c>
      <c r="I1018" s="101"/>
      <c r="J1018" s="102">
        <v>21232</v>
      </c>
      <c r="K1018" s="102">
        <v>37</v>
      </c>
      <c r="L1018" s="102">
        <v>0</v>
      </c>
      <c r="M1018" s="102">
        <v>1188</v>
      </c>
      <c r="N1018" s="103">
        <v>22457</v>
      </c>
      <c r="O1018" s="104"/>
      <c r="P1018" s="105">
        <f t="shared" si="30"/>
        <v>0</v>
      </c>
      <c r="Q1018" s="105">
        <f t="shared" si="31"/>
        <v>964.67287628605482</v>
      </c>
      <c r="S1018" s="135"/>
      <c r="U1018" s="136"/>
    </row>
    <row r="1019" spans="1:21" ht="15" x14ac:dyDescent="0.25">
      <c r="A1019" s="97">
        <v>3508</v>
      </c>
      <c r="B1019" s="98">
        <v>3508281325</v>
      </c>
      <c r="C1019" s="99" t="s">
        <v>554</v>
      </c>
      <c r="D1019" s="98">
        <v>281</v>
      </c>
      <c r="E1019" s="99" t="s">
        <v>314</v>
      </c>
      <c r="F1019" s="98">
        <v>325</v>
      </c>
      <c r="G1019" s="99" t="s">
        <v>358</v>
      </c>
      <c r="H1019" s="100">
        <v>0.95</v>
      </c>
      <c r="I1019" s="101"/>
      <c r="J1019" s="102">
        <v>16155</v>
      </c>
      <c r="K1019" s="102">
        <v>1011</v>
      </c>
      <c r="L1019" s="102">
        <v>0</v>
      </c>
      <c r="M1019" s="102">
        <v>1188</v>
      </c>
      <c r="N1019" s="103">
        <v>18354</v>
      </c>
      <c r="O1019" s="104"/>
      <c r="P1019" s="105">
        <f t="shared" si="30"/>
        <v>1009.382076513848</v>
      </c>
      <c r="Q1019" s="105">
        <f t="shared" si="31"/>
        <v>2350.2885931886303</v>
      </c>
      <c r="S1019" s="135"/>
      <c r="U1019" s="136"/>
    </row>
    <row r="1020" spans="1:21" ht="15" x14ac:dyDescent="0.25">
      <c r="A1020" s="97">
        <v>3508</v>
      </c>
      <c r="B1020" s="98">
        <v>3508281332</v>
      </c>
      <c r="C1020" s="99" t="s">
        <v>554</v>
      </c>
      <c r="D1020" s="98">
        <v>281</v>
      </c>
      <c r="E1020" s="99" t="s">
        <v>314</v>
      </c>
      <c r="F1020" s="98">
        <v>332</v>
      </c>
      <c r="G1020" s="99" t="s">
        <v>365</v>
      </c>
      <c r="H1020" s="100">
        <v>0.01</v>
      </c>
      <c r="I1020" s="101"/>
      <c r="J1020" s="102">
        <v>16728</v>
      </c>
      <c r="K1020" s="102">
        <v>827</v>
      </c>
      <c r="L1020" s="102">
        <v>0</v>
      </c>
      <c r="M1020" s="102">
        <v>1188</v>
      </c>
      <c r="N1020" s="103">
        <v>18743</v>
      </c>
      <c r="O1020" s="104"/>
      <c r="P1020" s="105">
        <f t="shared" si="30"/>
        <v>616.03265978491982</v>
      </c>
      <c r="Q1020" s="105">
        <f t="shared" si="31"/>
        <v>2009.0225658103627</v>
      </c>
      <c r="S1020" s="135"/>
      <c r="U1020" s="136"/>
    </row>
    <row r="1021" spans="1:21" ht="15" x14ac:dyDescent="0.25">
      <c r="A1021" s="97">
        <v>3509</v>
      </c>
      <c r="B1021" s="98">
        <v>3509095072</v>
      </c>
      <c r="C1021" s="99" t="s">
        <v>555</v>
      </c>
      <c r="D1021" s="98">
        <v>95</v>
      </c>
      <c r="E1021" s="99" t="s">
        <v>128</v>
      </c>
      <c r="F1021" s="98">
        <v>72</v>
      </c>
      <c r="G1021" s="99" t="s">
        <v>105</v>
      </c>
      <c r="H1021" s="100">
        <v>0.4</v>
      </c>
      <c r="I1021" s="101"/>
      <c r="J1021" s="102">
        <v>13605</v>
      </c>
      <c r="K1021" s="102">
        <v>3754</v>
      </c>
      <c r="L1021" s="102">
        <v>0</v>
      </c>
      <c r="M1021" s="102">
        <v>1188</v>
      </c>
      <c r="N1021" s="103">
        <v>18547</v>
      </c>
      <c r="O1021" s="104"/>
      <c r="P1021" s="105">
        <f t="shared" si="30"/>
        <v>1448.341042545575</v>
      </c>
      <c r="Q1021" s="105">
        <f t="shared" si="31"/>
        <v>4129.4343253324078</v>
      </c>
      <c r="S1021" s="135"/>
      <c r="U1021" s="136"/>
    </row>
    <row r="1022" spans="1:21" ht="15" x14ac:dyDescent="0.25">
      <c r="A1022" s="97">
        <v>3509</v>
      </c>
      <c r="B1022" s="98">
        <v>3509095095</v>
      </c>
      <c r="C1022" s="99" t="s">
        <v>555</v>
      </c>
      <c r="D1022" s="98">
        <v>95</v>
      </c>
      <c r="E1022" s="99" t="s">
        <v>128</v>
      </c>
      <c r="F1022" s="98">
        <v>95</v>
      </c>
      <c r="G1022" s="99" t="s">
        <v>128</v>
      </c>
      <c r="H1022" s="100">
        <v>557.49999999999989</v>
      </c>
      <c r="I1022" s="101"/>
      <c r="J1022" s="102">
        <v>18843</v>
      </c>
      <c r="K1022" s="102">
        <v>271</v>
      </c>
      <c r="L1022" s="102">
        <v>0</v>
      </c>
      <c r="M1022" s="102">
        <v>1188</v>
      </c>
      <c r="N1022" s="103">
        <v>20302</v>
      </c>
      <c r="O1022" s="104"/>
      <c r="P1022" s="105">
        <f t="shared" si="30"/>
        <v>0</v>
      </c>
      <c r="Q1022" s="105">
        <f t="shared" si="31"/>
        <v>271.10947392257003</v>
      </c>
      <c r="S1022" s="135"/>
      <c r="U1022" s="136"/>
    </row>
    <row r="1023" spans="1:21" ht="15" x14ac:dyDescent="0.25">
      <c r="A1023" s="97">
        <v>3509</v>
      </c>
      <c r="B1023" s="98">
        <v>3509095201</v>
      </c>
      <c r="C1023" s="99" t="s">
        <v>555</v>
      </c>
      <c r="D1023" s="98">
        <v>95</v>
      </c>
      <c r="E1023" s="99" t="s">
        <v>128</v>
      </c>
      <c r="F1023" s="98">
        <v>201</v>
      </c>
      <c r="G1023" s="99" t="s">
        <v>234</v>
      </c>
      <c r="H1023" s="100">
        <v>9.15</v>
      </c>
      <c r="I1023" s="101"/>
      <c r="J1023" s="102">
        <v>18236</v>
      </c>
      <c r="K1023" s="102">
        <v>0</v>
      </c>
      <c r="L1023" s="102">
        <v>0</v>
      </c>
      <c r="M1023" s="102">
        <v>1188</v>
      </c>
      <c r="N1023" s="103">
        <v>19424</v>
      </c>
      <c r="O1023" s="104"/>
      <c r="P1023" s="105">
        <f t="shared" si="30"/>
        <v>0</v>
      </c>
      <c r="Q1023" s="105">
        <f t="shared" si="31"/>
        <v>638.69382135898559</v>
      </c>
      <c r="S1023" s="135"/>
      <c r="U1023" s="136"/>
    </row>
    <row r="1024" spans="1:21" ht="15" x14ac:dyDescent="0.25">
      <c r="A1024" s="97">
        <v>3509</v>
      </c>
      <c r="B1024" s="98">
        <v>3509095273</v>
      </c>
      <c r="C1024" s="99" t="s">
        <v>555</v>
      </c>
      <c r="D1024" s="98">
        <v>95</v>
      </c>
      <c r="E1024" s="99" t="s">
        <v>128</v>
      </c>
      <c r="F1024" s="98">
        <v>273</v>
      </c>
      <c r="G1024" s="99" t="s">
        <v>306</v>
      </c>
      <c r="H1024" s="100">
        <v>1</v>
      </c>
      <c r="I1024" s="101"/>
      <c r="J1024" s="102">
        <v>13208</v>
      </c>
      <c r="K1024" s="102">
        <v>5462</v>
      </c>
      <c r="L1024" s="102">
        <v>0</v>
      </c>
      <c r="M1024" s="102">
        <v>1188</v>
      </c>
      <c r="N1024" s="103">
        <v>19858</v>
      </c>
      <c r="O1024" s="104"/>
      <c r="P1024" s="105">
        <f t="shared" si="30"/>
        <v>3509.1410422503141</v>
      </c>
      <c r="Q1024" s="105">
        <f t="shared" si="31"/>
        <v>5591.7281782306527</v>
      </c>
      <c r="S1024" s="135"/>
      <c r="U1024" s="136"/>
    </row>
    <row r="1025" spans="1:21" ht="15" x14ac:dyDescent="0.25">
      <c r="A1025" s="97">
        <v>3509</v>
      </c>
      <c r="B1025" s="98">
        <v>3509095292</v>
      </c>
      <c r="C1025" s="99" t="s">
        <v>555</v>
      </c>
      <c r="D1025" s="98">
        <v>95</v>
      </c>
      <c r="E1025" s="99" t="s">
        <v>128</v>
      </c>
      <c r="F1025" s="98">
        <v>292</v>
      </c>
      <c r="G1025" s="99" t="s">
        <v>325</v>
      </c>
      <c r="H1025" s="100">
        <v>4</v>
      </c>
      <c r="I1025" s="101"/>
      <c r="J1025" s="102">
        <v>17955</v>
      </c>
      <c r="K1025" s="102">
        <v>4172</v>
      </c>
      <c r="L1025" s="102">
        <v>0</v>
      </c>
      <c r="M1025" s="102">
        <v>1188</v>
      </c>
      <c r="N1025" s="103">
        <v>23315</v>
      </c>
      <c r="O1025" s="104"/>
      <c r="P1025" s="105">
        <f t="shared" si="30"/>
        <v>1499.1895010707667</v>
      </c>
      <c r="Q1025" s="105">
        <f t="shared" si="31"/>
        <v>4172.2966521326525</v>
      </c>
      <c r="S1025" s="135"/>
      <c r="U1025" s="136"/>
    </row>
    <row r="1026" spans="1:21" ht="15" x14ac:dyDescent="0.25">
      <c r="A1026" s="97">
        <v>3509</v>
      </c>
      <c r="B1026" s="98">
        <v>3509095293</v>
      </c>
      <c r="C1026" s="99" t="s">
        <v>555</v>
      </c>
      <c r="D1026" s="98">
        <v>95</v>
      </c>
      <c r="E1026" s="99" t="s">
        <v>128</v>
      </c>
      <c r="F1026" s="98">
        <v>293</v>
      </c>
      <c r="G1026" s="99" t="s">
        <v>326</v>
      </c>
      <c r="H1026" s="100">
        <v>2.76</v>
      </c>
      <c r="I1026" s="101"/>
      <c r="J1026" s="102">
        <v>19729</v>
      </c>
      <c r="K1026" s="102">
        <v>310</v>
      </c>
      <c r="L1026" s="102">
        <v>0</v>
      </c>
      <c r="M1026" s="102">
        <v>1188</v>
      </c>
      <c r="N1026" s="103">
        <v>21227</v>
      </c>
      <c r="O1026" s="104"/>
      <c r="P1026" s="105">
        <f t="shared" si="30"/>
        <v>0</v>
      </c>
      <c r="Q1026" s="105">
        <f t="shared" si="31"/>
        <v>1694.2379604391244</v>
      </c>
      <c r="S1026" s="135"/>
      <c r="U1026" s="136"/>
    </row>
    <row r="1027" spans="1:21" ht="15" x14ac:dyDescent="0.25">
      <c r="A1027" s="97">
        <v>3509</v>
      </c>
      <c r="B1027" s="98">
        <v>3509095331</v>
      </c>
      <c r="C1027" s="99" t="s">
        <v>555</v>
      </c>
      <c r="D1027" s="98">
        <v>95</v>
      </c>
      <c r="E1027" s="99" t="s">
        <v>128</v>
      </c>
      <c r="F1027" s="98">
        <v>331</v>
      </c>
      <c r="G1027" s="99" t="s">
        <v>364</v>
      </c>
      <c r="H1027" s="100">
        <v>2.1</v>
      </c>
      <c r="I1027" s="101"/>
      <c r="J1027" s="102">
        <v>16498</v>
      </c>
      <c r="K1027" s="102">
        <v>2823</v>
      </c>
      <c r="L1027" s="102">
        <v>0</v>
      </c>
      <c r="M1027" s="102">
        <v>1188</v>
      </c>
      <c r="N1027" s="103">
        <v>20509</v>
      </c>
      <c r="O1027" s="104"/>
      <c r="P1027" s="105">
        <f t="shared" si="30"/>
        <v>2758.777224572048</v>
      </c>
      <c r="Q1027" s="105">
        <f t="shared" si="31"/>
        <v>5852.0616384637033</v>
      </c>
      <c r="S1027" s="135"/>
      <c r="U1027" s="136"/>
    </row>
    <row r="1028" spans="1:21" ht="15" x14ac:dyDescent="0.25">
      <c r="A1028" s="97">
        <v>3509</v>
      </c>
      <c r="B1028" s="98">
        <v>3509095763</v>
      </c>
      <c r="C1028" s="99" t="s">
        <v>555</v>
      </c>
      <c r="D1028" s="98">
        <v>95</v>
      </c>
      <c r="E1028" s="99" t="s">
        <v>128</v>
      </c>
      <c r="F1028" s="98">
        <v>763</v>
      </c>
      <c r="G1028" s="99" t="s">
        <v>435</v>
      </c>
      <c r="H1028" s="100">
        <v>1</v>
      </c>
      <c r="I1028" s="101"/>
      <c r="J1028" s="102">
        <v>14812</v>
      </c>
      <c r="K1028" s="102">
        <v>3824</v>
      </c>
      <c r="L1028" s="102">
        <v>0</v>
      </c>
      <c r="M1028" s="102">
        <v>1188</v>
      </c>
      <c r="N1028" s="103">
        <v>19824</v>
      </c>
      <c r="O1028" s="104"/>
      <c r="P1028" s="105">
        <f t="shared" si="30"/>
        <v>3006.6927716539976</v>
      </c>
      <c r="Q1028" s="105">
        <f t="shared" si="31"/>
        <v>4530.406695637841</v>
      </c>
      <c r="S1028" s="135"/>
      <c r="U1028" s="136"/>
    </row>
    <row r="1029" spans="1:21" ht="15" x14ac:dyDescent="0.25">
      <c r="A1029" s="97">
        <v>3510</v>
      </c>
      <c r="B1029" s="98">
        <v>3510281005</v>
      </c>
      <c r="C1029" s="99" t="s">
        <v>556</v>
      </c>
      <c r="D1029" s="98">
        <v>281</v>
      </c>
      <c r="E1029" s="99" t="s">
        <v>314</v>
      </c>
      <c r="F1029" s="98">
        <v>5</v>
      </c>
      <c r="G1029" s="99" t="s">
        <v>38</v>
      </c>
      <c r="H1029" s="100">
        <v>5</v>
      </c>
      <c r="I1029" s="101"/>
      <c r="J1029" s="102">
        <v>17314</v>
      </c>
      <c r="K1029" s="102">
        <v>6110</v>
      </c>
      <c r="L1029" s="102">
        <v>0</v>
      </c>
      <c r="M1029" s="102">
        <v>1188</v>
      </c>
      <c r="N1029" s="103">
        <v>24612</v>
      </c>
      <c r="O1029" s="104"/>
      <c r="P1029" s="105">
        <f t="shared" si="30"/>
        <v>4207.1911098912497</v>
      </c>
      <c r="Q1029" s="105">
        <f t="shared" si="31"/>
        <v>8551.1591210170664</v>
      </c>
      <c r="S1029" s="135"/>
      <c r="U1029" s="136"/>
    </row>
    <row r="1030" spans="1:21" ht="15" x14ac:dyDescent="0.25">
      <c r="A1030" s="97">
        <v>3510</v>
      </c>
      <c r="B1030" s="98">
        <v>3510281061</v>
      </c>
      <c r="C1030" s="99" t="s">
        <v>556</v>
      </c>
      <c r="D1030" s="98">
        <v>281</v>
      </c>
      <c r="E1030" s="99" t="s">
        <v>314</v>
      </c>
      <c r="F1030" s="98">
        <v>61</v>
      </c>
      <c r="G1030" s="99" t="s">
        <v>94</v>
      </c>
      <c r="H1030" s="100">
        <v>5</v>
      </c>
      <c r="I1030" s="101"/>
      <c r="J1030" s="102">
        <v>14770</v>
      </c>
      <c r="K1030" s="102">
        <v>1236</v>
      </c>
      <c r="L1030" s="102">
        <v>0</v>
      </c>
      <c r="M1030" s="102">
        <v>1188</v>
      </c>
      <c r="N1030" s="103">
        <v>17194</v>
      </c>
      <c r="O1030" s="104"/>
      <c r="P1030" s="105">
        <f t="shared" si="30"/>
        <v>252.5462096088595</v>
      </c>
      <c r="Q1030" s="105">
        <f t="shared" si="31"/>
        <v>1265.427768428468</v>
      </c>
      <c r="S1030" s="135"/>
      <c r="U1030" s="136"/>
    </row>
    <row r="1031" spans="1:21" ht="15" x14ac:dyDescent="0.25">
      <c r="A1031" s="97">
        <v>3510</v>
      </c>
      <c r="B1031" s="98">
        <v>3510281137</v>
      </c>
      <c r="C1031" s="99" t="s">
        <v>556</v>
      </c>
      <c r="D1031" s="98">
        <v>281</v>
      </c>
      <c r="E1031" s="99" t="s">
        <v>314</v>
      </c>
      <c r="F1031" s="98">
        <v>137</v>
      </c>
      <c r="G1031" s="99" t="s">
        <v>170</v>
      </c>
      <c r="H1031" s="100">
        <v>0.55000000000000004</v>
      </c>
      <c r="I1031" s="101"/>
      <c r="J1031" s="102">
        <v>19551</v>
      </c>
      <c r="K1031" s="102">
        <v>342</v>
      </c>
      <c r="L1031" s="102">
        <v>0</v>
      </c>
      <c r="M1031" s="102">
        <v>1188</v>
      </c>
      <c r="N1031" s="103">
        <v>21081</v>
      </c>
      <c r="O1031" s="104"/>
      <c r="P1031" s="105">
        <f t="shared" si="30"/>
        <v>0</v>
      </c>
      <c r="Q1031" s="105">
        <f t="shared" si="31"/>
        <v>861.95167425870386</v>
      </c>
      <c r="S1031" s="135"/>
      <c r="U1031" s="136"/>
    </row>
    <row r="1032" spans="1:21" ht="15" x14ac:dyDescent="0.25">
      <c r="A1032" s="97">
        <v>3510</v>
      </c>
      <c r="B1032" s="98">
        <v>3510281278</v>
      </c>
      <c r="C1032" s="99" t="s">
        <v>556</v>
      </c>
      <c r="D1032" s="98">
        <v>281</v>
      </c>
      <c r="E1032" s="99" t="s">
        <v>314</v>
      </c>
      <c r="F1032" s="98">
        <v>278</v>
      </c>
      <c r="G1032" s="99" t="s">
        <v>311</v>
      </c>
      <c r="H1032" s="100">
        <v>2</v>
      </c>
      <c r="I1032" s="101"/>
      <c r="J1032" s="102">
        <v>19692</v>
      </c>
      <c r="K1032" s="102">
        <v>4540</v>
      </c>
      <c r="L1032" s="102">
        <v>0</v>
      </c>
      <c r="M1032" s="102">
        <v>1188</v>
      </c>
      <c r="N1032" s="103">
        <v>25420</v>
      </c>
      <c r="O1032" s="104"/>
      <c r="P1032" s="105">
        <f t="shared" si="30"/>
        <v>3255.8993654539154</v>
      </c>
      <c r="Q1032" s="105">
        <f t="shared" si="31"/>
        <v>6346.472183003516</v>
      </c>
      <c r="S1032" s="135"/>
      <c r="U1032" s="136"/>
    </row>
    <row r="1033" spans="1:21" ht="15" x14ac:dyDescent="0.25">
      <c r="A1033" s="97">
        <v>3510</v>
      </c>
      <c r="B1033" s="98">
        <v>3510281281</v>
      </c>
      <c r="C1033" s="99" t="s">
        <v>556</v>
      </c>
      <c r="D1033" s="98">
        <v>281</v>
      </c>
      <c r="E1033" s="99" t="s">
        <v>314</v>
      </c>
      <c r="F1033" s="98">
        <v>281</v>
      </c>
      <c r="G1033" s="99" t="s">
        <v>314</v>
      </c>
      <c r="H1033" s="100">
        <v>466.28999999999996</v>
      </c>
      <c r="I1033" s="101"/>
      <c r="J1033" s="102">
        <v>17960</v>
      </c>
      <c r="K1033" s="102">
        <v>31</v>
      </c>
      <c r="L1033" s="102">
        <v>0</v>
      </c>
      <c r="M1033" s="102">
        <v>1188</v>
      </c>
      <c r="N1033" s="103">
        <v>19179</v>
      </c>
      <c r="O1033" s="104"/>
      <c r="P1033" s="105">
        <f t="shared" si="30"/>
        <v>0</v>
      </c>
      <c r="Q1033" s="105">
        <f t="shared" si="31"/>
        <v>816.01002534370491</v>
      </c>
      <c r="S1033" s="135"/>
      <c r="U1033" s="136"/>
    </row>
    <row r="1034" spans="1:21" ht="15" x14ac:dyDescent="0.25">
      <c r="A1034" s="97">
        <v>3510</v>
      </c>
      <c r="B1034" s="98">
        <v>3510281332</v>
      </c>
      <c r="C1034" s="99" t="s">
        <v>556</v>
      </c>
      <c r="D1034" s="98">
        <v>281</v>
      </c>
      <c r="E1034" s="99" t="s">
        <v>314</v>
      </c>
      <c r="F1034" s="98">
        <v>332</v>
      </c>
      <c r="G1034" s="99" t="s">
        <v>365</v>
      </c>
      <c r="H1034" s="100">
        <v>5.25</v>
      </c>
      <c r="I1034" s="101"/>
      <c r="J1034" s="102">
        <v>18076</v>
      </c>
      <c r="K1034" s="102">
        <v>893</v>
      </c>
      <c r="L1034" s="102">
        <v>0</v>
      </c>
      <c r="M1034" s="102">
        <v>1188</v>
      </c>
      <c r="N1034" s="103">
        <v>20157</v>
      </c>
      <c r="O1034" s="104"/>
      <c r="P1034" s="105">
        <f t="shared" ref="P1034:P1097" si="32">IF(VLOOKUP($F1034,abvfndpcts,18)&lt;100,0,((VLOOKUP($F1034,abvfndpcts,18)/100*$J1034)-$J1034))</f>
        <v>665.67469860546407</v>
      </c>
      <c r="Q1034" s="105">
        <f t="shared" ref="Q1034:Q1097" si="33">IF(VLOOKUP($F1034,abvfndpcts,19)&lt;100,0,((VLOOKUP($F1034,abvfndpcts,19)/100*$J1034)-$J1034))</f>
        <v>2170.9165411040231</v>
      </c>
      <c r="S1034" s="135"/>
      <c r="U1034" s="136"/>
    </row>
    <row r="1035" spans="1:21" ht="15" x14ac:dyDescent="0.25">
      <c r="A1035" s="97">
        <v>3510</v>
      </c>
      <c r="B1035" s="98">
        <v>3510281672</v>
      </c>
      <c r="C1035" s="99" t="s">
        <v>556</v>
      </c>
      <c r="D1035" s="98">
        <v>281</v>
      </c>
      <c r="E1035" s="99" t="s">
        <v>314</v>
      </c>
      <c r="F1035" s="98">
        <v>672</v>
      </c>
      <c r="G1035" s="99" t="s">
        <v>408</v>
      </c>
      <c r="H1035" s="100">
        <v>1</v>
      </c>
      <c r="I1035" s="101"/>
      <c r="J1035" s="102">
        <v>17828</v>
      </c>
      <c r="K1035" s="102">
        <v>3716</v>
      </c>
      <c r="L1035" s="102">
        <v>0</v>
      </c>
      <c r="M1035" s="102">
        <v>1188</v>
      </c>
      <c r="N1035" s="103">
        <v>22732</v>
      </c>
      <c r="O1035" s="104"/>
      <c r="P1035" s="105">
        <f t="shared" si="32"/>
        <v>3715.7337910937131</v>
      </c>
      <c r="Q1035" s="105">
        <f t="shared" si="33"/>
        <v>7178.340527627588</v>
      </c>
      <c r="S1035" s="135"/>
      <c r="U1035" s="136"/>
    </row>
    <row r="1036" spans="1:21" ht="15" x14ac:dyDescent="0.25">
      <c r="A1036" s="97">
        <v>3513</v>
      </c>
      <c r="B1036" s="98">
        <v>3513044016</v>
      </c>
      <c r="C1036" s="99" t="s">
        <v>557</v>
      </c>
      <c r="D1036" s="98">
        <v>44</v>
      </c>
      <c r="E1036" s="99" t="s">
        <v>77</v>
      </c>
      <c r="F1036" s="98">
        <v>16</v>
      </c>
      <c r="G1036" s="99" t="s">
        <v>49</v>
      </c>
      <c r="H1036" s="100">
        <v>0.28999999999999998</v>
      </c>
      <c r="I1036" s="101"/>
      <c r="J1036" s="102">
        <v>18842</v>
      </c>
      <c r="K1036" s="102">
        <v>432</v>
      </c>
      <c r="L1036" s="102">
        <v>0</v>
      </c>
      <c r="M1036" s="102">
        <v>1188</v>
      </c>
      <c r="N1036" s="103">
        <v>20462</v>
      </c>
      <c r="O1036" s="104"/>
      <c r="P1036" s="105">
        <f t="shared" si="32"/>
        <v>31.466220563273964</v>
      </c>
      <c r="Q1036" s="105">
        <f t="shared" si="33"/>
        <v>1065.1856839722204</v>
      </c>
      <c r="S1036" s="135"/>
      <c r="U1036" s="136"/>
    </row>
    <row r="1037" spans="1:21" ht="15" x14ac:dyDescent="0.25">
      <c r="A1037" s="97">
        <v>3513</v>
      </c>
      <c r="B1037" s="98">
        <v>3513044018</v>
      </c>
      <c r="C1037" s="99" t="s">
        <v>557</v>
      </c>
      <c r="D1037" s="98">
        <v>44</v>
      </c>
      <c r="E1037" s="99" t="s">
        <v>77</v>
      </c>
      <c r="F1037" s="98">
        <v>18</v>
      </c>
      <c r="G1037" s="99" t="s">
        <v>51</v>
      </c>
      <c r="H1037" s="100">
        <v>2</v>
      </c>
      <c r="I1037" s="101"/>
      <c r="J1037" s="102">
        <v>19285</v>
      </c>
      <c r="K1037" s="102">
        <v>9197</v>
      </c>
      <c r="L1037" s="102">
        <v>0</v>
      </c>
      <c r="M1037" s="102">
        <v>1188</v>
      </c>
      <c r="N1037" s="103">
        <v>29670</v>
      </c>
      <c r="O1037" s="104"/>
      <c r="P1037" s="105">
        <f t="shared" si="32"/>
        <v>6348.6164201976353</v>
      </c>
      <c r="Q1037" s="105">
        <f t="shared" si="33"/>
        <v>18334.485921173451</v>
      </c>
      <c r="S1037" s="135"/>
      <c r="U1037" s="136"/>
    </row>
    <row r="1038" spans="1:21" ht="15" x14ac:dyDescent="0.25">
      <c r="A1038" s="97">
        <v>3513</v>
      </c>
      <c r="B1038" s="98">
        <v>3513044035</v>
      </c>
      <c r="C1038" s="99" t="s">
        <v>557</v>
      </c>
      <c r="D1038" s="98">
        <v>44</v>
      </c>
      <c r="E1038" s="99" t="s">
        <v>77</v>
      </c>
      <c r="F1038" s="98">
        <v>35</v>
      </c>
      <c r="G1038" s="99" t="s">
        <v>68</v>
      </c>
      <c r="H1038" s="100">
        <v>1.6400000000000001</v>
      </c>
      <c r="I1038" s="101"/>
      <c r="J1038" s="102">
        <v>20404</v>
      </c>
      <c r="K1038" s="102">
        <v>7849</v>
      </c>
      <c r="L1038" s="102">
        <v>0</v>
      </c>
      <c r="M1038" s="102">
        <v>1188</v>
      </c>
      <c r="N1038" s="103">
        <v>29441</v>
      </c>
      <c r="O1038" s="104"/>
      <c r="P1038" s="105">
        <f t="shared" si="32"/>
        <v>4714.5299166455734</v>
      </c>
      <c r="Q1038" s="105">
        <f t="shared" si="33"/>
        <v>8563.9911710893066</v>
      </c>
      <c r="S1038" s="135"/>
      <c r="U1038" s="136"/>
    </row>
    <row r="1039" spans="1:21" ht="15" x14ac:dyDescent="0.25">
      <c r="A1039" s="97">
        <v>3513</v>
      </c>
      <c r="B1039" s="98">
        <v>3513044044</v>
      </c>
      <c r="C1039" s="99" t="s">
        <v>557</v>
      </c>
      <c r="D1039" s="98">
        <v>44</v>
      </c>
      <c r="E1039" s="99" t="s">
        <v>77</v>
      </c>
      <c r="F1039" s="98">
        <v>44</v>
      </c>
      <c r="G1039" s="99" t="s">
        <v>77</v>
      </c>
      <c r="H1039" s="100">
        <v>631.17000000000007</v>
      </c>
      <c r="I1039" s="101"/>
      <c r="J1039" s="102">
        <v>17354</v>
      </c>
      <c r="K1039" s="102">
        <v>0</v>
      </c>
      <c r="L1039" s="102">
        <v>0</v>
      </c>
      <c r="M1039" s="102">
        <v>1188</v>
      </c>
      <c r="N1039" s="103">
        <v>18542</v>
      </c>
      <c r="O1039" s="104"/>
      <c r="P1039" s="105">
        <f t="shared" si="32"/>
        <v>0</v>
      </c>
      <c r="Q1039" s="105">
        <f t="shared" si="33"/>
        <v>1143.0731355428652</v>
      </c>
      <c r="S1039" s="135"/>
      <c r="U1039" s="136"/>
    </row>
    <row r="1040" spans="1:21" ht="15" x14ac:dyDescent="0.25">
      <c r="A1040" s="97">
        <v>3513</v>
      </c>
      <c r="B1040" s="98">
        <v>3513044050</v>
      </c>
      <c r="C1040" s="99" t="s">
        <v>557</v>
      </c>
      <c r="D1040" s="98">
        <v>44</v>
      </c>
      <c r="E1040" s="99" t="s">
        <v>77</v>
      </c>
      <c r="F1040" s="98">
        <v>50</v>
      </c>
      <c r="G1040" s="99" t="s">
        <v>83</v>
      </c>
      <c r="H1040" s="100">
        <v>1</v>
      </c>
      <c r="I1040" s="101"/>
      <c r="J1040" s="102">
        <v>15266</v>
      </c>
      <c r="K1040" s="102">
        <v>6668</v>
      </c>
      <c r="L1040" s="102">
        <v>0</v>
      </c>
      <c r="M1040" s="102">
        <v>1188</v>
      </c>
      <c r="N1040" s="103">
        <v>23122</v>
      </c>
      <c r="O1040" s="104"/>
      <c r="P1040" s="105">
        <f t="shared" si="32"/>
        <v>4618.839251096455</v>
      </c>
      <c r="Q1040" s="105">
        <f t="shared" si="33"/>
        <v>7191.9119687422499</v>
      </c>
      <c r="S1040" s="135"/>
      <c r="U1040" s="136"/>
    </row>
    <row r="1041" spans="1:21" ht="15" x14ac:dyDescent="0.25">
      <c r="A1041" s="97">
        <v>3513</v>
      </c>
      <c r="B1041" s="98">
        <v>3513044083</v>
      </c>
      <c r="C1041" s="99" t="s">
        <v>557</v>
      </c>
      <c r="D1041" s="98">
        <v>44</v>
      </c>
      <c r="E1041" s="99" t="s">
        <v>77</v>
      </c>
      <c r="F1041" s="98">
        <v>83</v>
      </c>
      <c r="G1041" s="99" t="s">
        <v>116</v>
      </c>
      <c r="H1041" s="100">
        <v>2</v>
      </c>
      <c r="I1041" s="101"/>
      <c r="J1041" s="102">
        <v>17232</v>
      </c>
      <c r="K1041" s="102">
        <v>2528</v>
      </c>
      <c r="L1041" s="102">
        <v>0</v>
      </c>
      <c r="M1041" s="102">
        <v>1188</v>
      </c>
      <c r="N1041" s="103">
        <v>20948</v>
      </c>
      <c r="O1041" s="104"/>
      <c r="P1041" s="105">
        <f t="shared" si="32"/>
        <v>612.20980332255567</v>
      </c>
      <c r="Q1041" s="105">
        <f t="shared" si="33"/>
        <v>3293.3046647812953</v>
      </c>
      <c r="S1041" s="135"/>
      <c r="U1041" s="136"/>
    </row>
    <row r="1042" spans="1:21" ht="15" x14ac:dyDescent="0.25">
      <c r="A1042" s="97">
        <v>3513</v>
      </c>
      <c r="B1042" s="98">
        <v>3513044095</v>
      </c>
      <c r="C1042" s="99" t="s">
        <v>557</v>
      </c>
      <c r="D1042" s="98">
        <v>44</v>
      </c>
      <c r="E1042" s="99" t="s">
        <v>77</v>
      </c>
      <c r="F1042" s="98">
        <v>95</v>
      </c>
      <c r="G1042" s="99" t="s">
        <v>128</v>
      </c>
      <c r="H1042" s="100">
        <v>1.01</v>
      </c>
      <c r="I1042" s="101"/>
      <c r="J1042" s="102">
        <v>24301</v>
      </c>
      <c r="K1042" s="102">
        <v>350</v>
      </c>
      <c r="L1042" s="102">
        <v>0</v>
      </c>
      <c r="M1042" s="102">
        <v>1188</v>
      </c>
      <c r="N1042" s="103">
        <v>25839</v>
      </c>
      <c r="O1042" s="104"/>
      <c r="P1042" s="105">
        <f t="shared" si="32"/>
        <v>0</v>
      </c>
      <c r="Q1042" s="105">
        <f t="shared" si="33"/>
        <v>349.63813223968464</v>
      </c>
      <c r="S1042" s="135"/>
      <c r="U1042" s="136"/>
    </row>
    <row r="1043" spans="1:21" ht="15" x14ac:dyDescent="0.25">
      <c r="A1043" s="97">
        <v>3513</v>
      </c>
      <c r="B1043" s="98">
        <v>3513044182</v>
      </c>
      <c r="C1043" s="99" t="s">
        <v>557</v>
      </c>
      <c r="D1043" s="98">
        <v>44</v>
      </c>
      <c r="E1043" s="99" t="s">
        <v>77</v>
      </c>
      <c r="F1043" s="98">
        <v>182</v>
      </c>
      <c r="G1043" s="99" t="s">
        <v>215</v>
      </c>
      <c r="H1043" s="100">
        <v>1</v>
      </c>
      <c r="I1043" s="101"/>
      <c r="J1043" s="102">
        <v>14665</v>
      </c>
      <c r="K1043" s="102">
        <v>2690</v>
      </c>
      <c r="L1043" s="102">
        <v>0</v>
      </c>
      <c r="M1043" s="102">
        <v>1188</v>
      </c>
      <c r="N1043" s="103">
        <v>18543</v>
      </c>
      <c r="O1043" s="104"/>
      <c r="P1043" s="105">
        <f t="shared" si="32"/>
        <v>1304.5804826979074</v>
      </c>
      <c r="Q1043" s="105">
        <f t="shared" si="33"/>
        <v>4494.9991020219932</v>
      </c>
      <c r="S1043" s="135"/>
      <c r="U1043" s="136"/>
    </row>
    <row r="1044" spans="1:21" ht="15" x14ac:dyDescent="0.25">
      <c r="A1044" s="97">
        <v>3513</v>
      </c>
      <c r="B1044" s="98">
        <v>3513044185</v>
      </c>
      <c r="C1044" s="99" t="s">
        <v>557</v>
      </c>
      <c r="D1044" s="98">
        <v>44</v>
      </c>
      <c r="E1044" s="99" t="s">
        <v>77</v>
      </c>
      <c r="F1044" s="98">
        <v>185</v>
      </c>
      <c r="G1044" s="99" t="s">
        <v>218</v>
      </c>
      <c r="H1044" s="100">
        <v>0.69</v>
      </c>
      <c r="I1044" s="101"/>
      <c r="J1044" s="102">
        <v>16936</v>
      </c>
      <c r="K1044" s="102">
        <v>2633</v>
      </c>
      <c r="L1044" s="102">
        <v>0</v>
      </c>
      <c r="M1044" s="102">
        <v>1188</v>
      </c>
      <c r="N1044" s="103">
        <v>20757</v>
      </c>
      <c r="O1044" s="104"/>
      <c r="P1044" s="105">
        <f t="shared" si="32"/>
        <v>1437.6481304474764</v>
      </c>
      <c r="Q1044" s="105">
        <f t="shared" si="33"/>
        <v>3173.6660572382461</v>
      </c>
      <c r="S1044" s="135"/>
      <c r="U1044" s="136"/>
    </row>
    <row r="1045" spans="1:21" ht="15" x14ac:dyDescent="0.25">
      <c r="A1045" s="97">
        <v>3513</v>
      </c>
      <c r="B1045" s="98">
        <v>3513044212</v>
      </c>
      <c r="C1045" s="99" t="s">
        <v>557</v>
      </c>
      <c r="D1045" s="98">
        <v>44</v>
      </c>
      <c r="E1045" s="99" t="s">
        <v>77</v>
      </c>
      <c r="F1045" s="98">
        <v>212</v>
      </c>
      <c r="G1045" s="99" t="s">
        <v>245</v>
      </c>
      <c r="H1045" s="100">
        <v>0.71</v>
      </c>
      <c r="I1045" s="101"/>
      <c r="J1045" s="102">
        <v>13224</v>
      </c>
      <c r="K1045" s="102">
        <v>2488</v>
      </c>
      <c r="L1045" s="102">
        <v>0</v>
      </c>
      <c r="M1045" s="102">
        <v>1188</v>
      </c>
      <c r="N1045" s="103">
        <v>16900</v>
      </c>
      <c r="O1045" s="104"/>
      <c r="P1045" s="105">
        <f t="shared" si="32"/>
        <v>1027.773412355531</v>
      </c>
      <c r="Q1045" s="105">
        <f t="shared" si="33"/>
        <v>3373.9761959850039</v>
      </c>
      <c r="S1045" s="135"/>
      <c r="U1045" s="136"/>
    </row>
    <row r="1046" spans="1:21" ht="15" x14ac:dyDescent="0.25">
      <c r="A1046" s="97">
        <v>3513</v>
      </c>
      <c r="B1046" s="98">
        <v>3513044218</v>
      </c>
      <c r="C1046" s="99" t="s">
        <v>557</v>
      </c>
      <c r="D1046" s="98">
        <v>44</v>
      </c>
      <c r="E1046" s="99" t="s">
        <v>77</v>
      </c>
      <c r="F1046" s="98">
        <v>218</v>
      </c>
      <c r="G1046" s="99" t="s">
        <v>251</v>
      </c>
      <c r="H1046" s="100">
        <v>1</v>
      </c>
      <c r="I1046" s="101"/>
      <c r="J1046" s="102">
        <v>15557</v>
      </c>
      <c r="K1046" s="102">
        <v>6343</v>
      </c>
      <c r="L1046" s="102">
        <v>0</v>
      </c>
      <c r="M1046" s="102">
        <v>1188</v>
      </c>
      <c r="N1046" s="103">
        <v>23088</v>
      </c>
      <c r="O1046" s="104"/>
      <c r="P1046" s="105">
        <f t="shared" si="32"/>
        <v>2734.0452738995918</v>
      </c>
      <c r="Q1046" s="105">
        <f t="shared" si="33"/>
        <v>6758.2555813073814</v>
      </c>
      <c r="S1046" s="135"/>
      <c r="U1046" s="136"/>
    </row>
    <row r="1047" spans="1:21" ht="15" x14ac:dyDescent="0.25">
      <c r="A1047" s="97">
        <v>3513</v>
      </c>
      <c r="B1047" s="98">
        <v>3513044243</v>
      </c>
      <c r="C1047" s="99" t="s">
        <v>557</v>
      </c>
      <c r="D1047" s="98">
        <v>44</v>
      </c>
      <c r="E1047" s="99" t="s">
        <v>77</v>
      </c>
      <c r="F1047" s="98">
        <v>243</v>
      </c>
      <c r="G1047" s="99" t="s">
        <v>276</v>
      </c>
      <c r="H1047" s="100">
        <v>2</v>
      </c>
      <c r="I1047" s="101"/>
      <c r="J1047" s="102">
        <v>18335</v>
      </c>
      <c r="K1047" s="102">
        <v>2543</v>
      </c>
      <c r="L1047" s="102">
        <v>0</v>
      </c>
      <c r="M1047" s="102">
        <v>1188</v>
      </c>
      <c r="N1047" s="103">
        <v>22066</v>
      </c>
      <c r="O1047" s="104"/>
      <c r="P1047" s="105">
        <f t="shared" si="32"/>
        <v>1969.0190458826364</v>
      </c>
      <c r="Q1047" s="105">
        <f t="shared" si="33"/>
        <v>4466.6460893044605</v>
      </c>
      <c r="S1047" s="135"/>
      <c r="U1047" s="136"/>
    </row>
    <row r="1048" spans="1:21" ht="15" x14ac:dyDescent="0.25">
      <c r="A1048" s="97">
        <v>3513</v>
      </c>
      <c r="B1048" s="98">
        <v>3513044244</v>
      </c>
      <c r="C1048" s="99" t="s">
        <v>557</v>
      </c>
      <c r="D1048" s="98">
        <v>44</v>
      </c>
      <c r="E1048" s="99" t="s">
        <v>77</v>
      </c>
      <c r="F1048" s="98">
        <v>244</v>
      </c>
      <c r="G1048" s="99" t="s">
        <v>277</v>
      </c>
      <c r="H1048" s="100">
        <v>32.67</v>
      </c>
      <c r="I1048" s="101"/>
      <c r="J1048" s="102">
        <v>16807</v>
      </c>
      <c r="K1048" s="102">
        <v>4063</v>
      </c>
      <c r="L1048" s="102">
        <v>0</v>
      </c>
      <c r="M1048" s="102">
        <v>1188</v>
      </c>
      <c r="N1048" s="103">
        <v>22058</v>
      </c>
      <c r="O1048" s="104"/>
      <c r="P1048" s="105">
        <f t="shared" si="32"/>
        <v>4062.8448703330396</v>
      </c>
      <c r="Q1048" s="105">
        <f t="shared" si="33"/>
        <v>6810.0183378344846</v>
      </c>
      <c r="S1048" s="135"/>
      <c r="U1048" s="136"/>
    </row>
    <row r="1049" spans="1:21" ht="15" x14ac:dyDescent="0.25">
      <c r="A1049" s="97">
        <v>3513</v>
      </c>
      <c r="B1049" s="98">
        <v>3513044285</v>
      </c>
      <c r="C1049" s="99" t="s">
        <v>557</v>
      </c>
      <c r="D1049" s="98">
        <v>44</v>
      </c>
      <c r="E1049" s="99" t="s">
        <v>77</v>
      </c>
      <c r="F1049" s="98">
        <v>285</v>
      </c>
      <c r="G1049" s="99" t="s">
        <v>318</v>
      </c>
      <c r="H1049" s="100">
        <v>2.4900000000000002</v>
      </c>
      <c r="I1049" s="101"/>
      <c r="J1049" s="102">
        <v>12565</v>
      </c>
      <c r="K1049" s="102">
        <v>2498</v>
      </c>
      <c r="L1049" s="102">
        <v>0</v>
      </c>
      <c r="M1049" s="102">
        <v>1188</v>
      </c>
      <c r="N1049" s="103">
        <v>16251</v>
      </c>
      <c r="O1049" s="104"/>
      <c r="P1049" s="105">
        <f t="shared" si="32"/>
        <v>2095.8479756699744</v>
      </c>
      <c r="Q1049" s="105">
        <f t="shared" si="33"/>
        <v>3848.3207582430514</v>
      </c>
      <c r="S1049" s="135"/>
      <c r="U1049" s="136"/>
    </row>
    <row r="1050" spans="1:21" ht="15" x14ac:dyDescent="0.25">
      <c r="A1050" s="97">
        <v>3513</v>
      </c>
      <c r="B1050" s="98">
        <v>3513044293</v>
      </c>
      <c r="C1050" s="99" t="s">
        <v>557</v>
      </c>
      <c r="D1050" s="98">
        <v>44</v>
      </c>
      <c r="E1050" s="99" t="s">
        <v>77</v>
      </c>
      <c r="F1050" s="98">
        <v>293</v>
      </c>
      <c r="G1050" s="99" t="s">
        <v>326</v>
      </c>
      <c r="H1050" s="100">
        <v>42.22</v>
      </c>
      <c r="I1050" s="101"/>
      <c r="J1050" s="102">
        <v>17813</v>
      </c>
      <c r="K1050" s="102">
        <v>280</v>
      </c>
      <c r="L1050" s="102">
        <v>0</v>
      </c>
      <c r="M1050" s="102">
        <v>1188</v>
      </c>
      <c r="N1050" s="103">
        <v>19281</v>
      </c>
      <c r="O1050" s="104"/>
      <c r="P1050" s="105">
        <f t="shared" si="32"/>
        <v>0</v>
      </c>
      <c r="Q1050" s="105">
        <f t="shared" si="33"/>
        <v>1529.7004809824175</v>
      </c>
      <c r="S1050" s="135"/>
      <c r="U1050" s="136"/>
    </row>
    <row r="1051" spans="1:21" ht="15" x14ac:dyDescent="0.25">
      <c r="A1051" s="97">
        <v>3513</v>
      </c>
      <c r="B1051" s="98">
        <v>3513044323</v>
      </c>
      <c r="C1051" s="99" t="s">
        <v>557</v>
      </c>
      <c r="D1051" s="98">
        <v>44</v>
      </c>
      <c r="E1051" s="99" t="s">
        <v>77</v>
      </c>
      <c r="F1051" s="98">
        <v>323</v>
      </c>
      <c r="G1051" s="99" t="s">
        <v>356</v>
      </c>
      <c r="H1051" s="100">
        <v>1</v>
      </c>
      <c r="I1051" s="101"/>
      <c r="J1051" s="102">
        <v>17955</v>
      </c>
      <c r="K1051" s="102">
        <v>5074</v>
      </c>
      <c r="L1051" s="102">
        <v>0</v>
      </c>
      <c r="M1051" s="102">
        <v>1188</v>
      </c>
      <c r="N1051" s="103">
        <v>24217</v>
      </c>
      <c r="O1051" s="104"/>
      <c r="P1051" s="105">
        <f t="shared" si="32"/>
        <v>3399.5295891867463</v>
      </c>
      <c r="Q1051" s="105">
        <f t="shared" si="33"/>
        <v>6812.8800450402741</v>
      </c>
      <c r="S1051" s="135"/>
      <c r="U1051" s="136"/>
    </row>
    <row r="1052" spans="1:21" ht="15" x14ac:dyDescent="0.25">
      <c r="A1052" s="97">
        <v>3513</v>
      </c>
      <c r="B1052" s="98">
        <v>3513044336</v>
      </c>
      <c r="C1052" s="99" t="s">
        <v>557</v>
      </c>
      <c r="D1052" s="98">
        <v>44</v>
      </c>
      <c r="E1052" s="99" t="s">
        <v>77</v>
      </c>
      <c r="F1052" s="98">
        <v>336</v>
      </c>
      <c r="G1052" s="99" t="s">
        <v>369</v>
      </c>
      <c r="H1052" s="100">
        <v>0.36</v>
      </c>
      <c r="I1052" s="101"/>
      <c r="J1052" s="102">
        <v>15747</v>
      </c>
      <c r="K1052" s="102">
        <v>3626</v>
      </c>
      <c r="L1052" s="102">
        <v>0</v>
      </c>
      <c r="M1052" s="102">
        <v>1188</v>
      </c>
      <c r="N1052" s="103">
        <v>20561</v>
      </c>
      <c r="O1052" s="104"/>
      <c r="P1052" s="105">
        <f t="shared" si="32"/>
        <v>298.46743927614079</v>
      </c>
      <c r="Q1052" s="105">
        <f t="shared" si="33"/>
        <v>4162.2277868140991</v>
      </c>
      <c r="S1052" s="135"/>
      <c r="U1052" s="136"/>
    </row>
    <row r="1053" spans="1:21" ht="15" x14ac:dyDescent="0.25">
      <c r="A1053" s="97">
        <v>3513</v>
      </c>
      <c r="B1053" s="98">
        <v>3513044625</v>
      </c>
      <c r="C1053" s="99" t="s">
        <v>557</v>
      </c>
      <c r="D1053" s="98">
        <v>44</v>
      </c>
      <c r="E1053" s="99" t="s">
        <v>77</v>
      </c>
      <c r="F1053" s="98">
        <v>625</v>
      </c>
      <c r="G1053" s="99" t="s">
        <v>396</v>
      </c>
      <c r="H1053" s="100">
        <v>8</v>
      </c>
      <c r="I1053" s="101"/>
      <c r="J1053" s="102">
        <v>11666</v>
      </c>
      <c r="K1053" s="102">
        <v>578</v>
      </c>
      <c r="L1053" s="102">
        <v>0</v>
      </c>
      <c r="M1053" s="102">
        <v>1188</v>
      </c>
      <c r="N1053" s="103">
        <v>13432</v>
      </c>
      <c r="O1053" s="104"/>
      <c r="P1053" s="105">
        <f t="shared" si="32"/>
        <v>577.69027752273178</v>
      </c>
      <c r="Q1053" s="105">
        <f t="shared" si="33"/>
        <v>2202.2725184864121</v>
      </c>
      <c r="S1053" s="135"/>
      <c r="U1053" s="136"/>
    </row>
    <row r="1054" spans="1:21" ht="15" x14ac:dyDescent="0.25">
      <c r="A1054" s="97">
        <v>3513</v>
      </c>
      <c r="B1054" s="98">
        <v>3513044780</v>
      </c>
      <c r="C1054" s="99" t="s">
        <v>557</v>
      </c>
      <c r="D1054" s="98">
        <v>44</v>
      </c>
      <c r="E1054" s="99" t="s">
        <v>77</v>
      </c>
      <c r="F1054" s="98">
        <v>780</v>
      </c>
      <c r="G1054" s="99" t="s">
        <v>444</v>
      </c>
      <c r="H1054" s="100">
        <v>3</v>
      </c>
      <c r="I1054" s="101"/>
      <c r="J1054" s="102">
        <v>15419</v>
      </c>
      <c r="K1054" s="102">
        <v>2822</v>
      </c>
      <c r="L1054" s="102">
        <v>0</v>
      </c>
      <c r="M1054" s="102">
        <v>1188</v>
      </c>
      <c r="N1054" s="103">
        <v>19429</v>
      </c>
      <c r="O1054" s="104"/>
      <c r="P1054" s="105">
        <f t="shared" si="32"/>
        <v>300.22431364571094</v>
      </c>
      <c r="Q1054" s="105">
        <f t="shared" si="33"/>
        <v>4311.8730778094032</v>
      </c>
      <c r="S1054" s="135"/>
      <c r="U1054" s="136"/>
    </row>
    <row r="1055" spans="1:21" ht="15" x14ac:dyDescent="0.25">
      <c r="A1055" s="97">
        <v>3514</v>
      </c>
      <c r="B1055" s="98">
        <v>3514281061</v>
      </c>
      <c r="C1055" s="99" t="s">
        <v>558</v>
      </c>
      <c r="D1055" s="98">
        <v>281</v>
      </c>
      <c r="E1055" s="99" t="s">
        <v>314</v>
      </c>
      <c r="F1055" s="98">
        <v>61</v>
      </c>
      <c r="G1055" s="99" t="s">
        <v>94</v>
      </c>
      <c r="H1055" s="100">
        <v>2.7199999999999998</v>
      </c>
      <c r="I1055" s="101"/>
      <c r="J1055" s="102">
        <v>17969</v>
      </c>
      <c r="K1055" s="102">
        <v>1504</v>
      </c>
      <c r="L1055" s="102">
        <v>0</v>
      </c>
      <c r="M1055" s="102">
        <v>1188</v>
      </c>
      <c r="N1055" s="103">
        <v>20661</v>
      </c>
      <c r="O1055" s="104"/>
      <c r="P1055" s="105">
        <f t="shared" si="32"/>
        <v>307.24460666632513</v>
      </c>
      <c r="Q1055" s="105">
        <f t="shared" si="33"/>
        <v>1539.5038301212699</v>
      </c>
      <c r="S1055" s="135"/>
      <c r="U1055" s="136"/>
    </row>
    <row r="1056" spans="1:21" ht="15" x14ac:dyDescent="0.25">
      <c r="A1056" s="97">
        <v>3514</v>
      </c>
      <c r="B1056" s="98">
        <v>3514281137</v>
      </c>
      <c r="C1056" s="99" t="s">
        <v>558</v>
      </c>
      <c r="D1056" s="98">
        <v>281</v>
      </c>
      <c r="E1056" s="99" t="s">
        <v>314</v>
      </c>
      <c r="F1056" s="98">
        <v>137</v>
      </c>
      <c r="G1056" s="99" t="s">
        <v>170</v>
      </c>
      <c r="H1056" s="100">
        <v>5</v>
      </c>
      <c r="I1056" s="101"/>
      <c r="J1056" s="102">
        <v>20934</v>
      </c>
      <c r="K1056" s="102">
        <v>366</v>
      </c>
      <c r="L1056" s="102">
        <v>0</v>
      </c>
      <c r="M1056" s="102">
        <v>1188</v>
      </c>
      <c r="N1056" s="103">
        <v>22488</v>
      </c>
      <c r="O1056" s="104"/>
      <c r="P1056" s="105">
        <f t="shared" si="32"/>
        <v>0</v>
      </c>
      <c r="Q1056" s="105">
        <f t="shared" si="33"/>
        <v>922.92447183937838</v>
      </c>
      <c r="S1056" s="135"/>
      <c r="U1056" s="136"/>
    </row>
    <row r="1057" spans="1:21" ht="15" x14ac:dyDescent="0.25">
      <c r="A1057" s="97">
        <v>3514</v>
      </c>
      <c r="B1057" s="98">
        <v>3514281227</v>
      </c>
      <c r="C1057" s="99" t="s">
        <v>558</v>
      </c>
      <c r="D1057" s="98">
        <v>281</v>
      </c>
      <c r="E1057" s="99" t="s">
        <v>314</v>
      </c>
      <c r="F1057" s="98">
        <v>227</v>
      </c>
      <c r="G1057" s="99" t="s">
        <v>260</v>
      </c>
      <c r="H1057" s="100">
        <v>0.32</v>
      </c>
      <c r="I1057" s="101"/>
      <c r="J1057" s="102">
        <v>15976</v>
      </c>
      <c r="K1057" s="102">
        <v>3213</v>
      </c>
      <c r="L1057" s="102">
        <v>0</v>
      </c>
      <c r="M1057" s="102">
        <v>1188</v>
      </c>
      <c r="N1057" s="103">
        <v>20377</v>
      </c>
      <c r="O1057" s="104"/>
      <c r="P1057" s="105">
        <f t="shared" si="32"/>
        <v>764.45385805369733</v>
      </c>
      <c r="Q1057" s="105">
        <f t="shared" si="33"/>
        <v>4813.3605536281284</v>
      </c>
      <c r="S1057" s="135"/>
      <c r="U1057" s="136"/>
    </row>
    <row r="1058" spans="1:21" ht="15" x14ac:dyDescent="0.25">
      <c r="A1058" s="97">
        <v>3514</v>
      </c>
      <c r="B1058" s="98">
        <v>3514281281</v>
      </c>
      <c r="C1058" s="99" t="s">
        <v>558</v>
      </c>
      <c r="D1058" s="98">
        <v>281</v>
      </c>
      <c r="E1058" s="99" t="s">
        <v>314</v>
      </c>
      <c r="F1058" s="98">
        <v>281</v>
      </c>
      <c r="G1058" s="99" t="s">
        <v>314</v>
      </c>
      <c r="H1058" s="100">
        <v>543.6099999999999</v>
      </c>
      <c r="I1058" s="101"/>
      <c r="J1058" s="102">
        <v>19627</v>
      </c>
      <c r="K1058" s="102">
        <v>34</v>
      </c>
      <c r="L1058" s="102">
        <v>0</v>
      </c>
      <c r="M1058" s="102">
        <v>1188</v>
      </c>
      <c r="N1058" s="103">
        <v>20849</v>
      </c>
      <c r="O1058" s="104"/>
      <c r="P1058" s="105">
        <f t="shared" si="32"/>
        <v>0</v>
      </c>
      <c r="Q1058" s="105">
        <f t="shared" si="33"/>
        <v>891.74993137087586</v>
      </c>
      <c r="S1058" s="135"/>
      <c r="U1058" s="136"/>
    </row>
    <row r="1059" spans="1:21" ht="15" x14ac:dyDescent="0.25">
      <c r="A1059" s="97">
        <v>3515</v>
      </c>
      <c r="B1059" s="98">
        <v>3515287024</v>
      </c>
      <c r="C1059" s="99" t="s">
        <v>559</v>
      </c>
      <c r="D1059" s="98">
        <v>287</v>
      </c>
      <c r="E1059" s="99" t="s">
        <v>320</v>
      </c>
      <c r="F1059" s="98">
        <v>24</v>
      </c>
      <c r="G1059" s="99" t="s">
        <v>57</v>
      </c>
      <c r="H1059" s="100">
        <v>0.39</v>
      </c>
      <c r="I1059" s="101"/>
      <c r="J1059" s="102">
        <v>13247</v>
      </c>
      <c r="K1059" s="102">
        <v>2847</v>
      </c>
      <c r="L1059" s="102">
        <v>0</v>
      </c>
      <c r="M1059" s="102">
        <v>1188</v>
      </c>
      <c r="N1059" s="103">
        <v>17282</v>
      </c>
      <c r="O1059" s="104"/>
      <c r="P1059" s="105">
        <f t="shared" si="32"/>
        <v>1288.152283179892</v>
      </c>
      <c r="Q1059" s="105">
        <f t="shared" si="33"/>
        <v>3492.8438261900592</v>
      </c>
      <c r="S1059" s="135"/>
      <c r="U1059" s="136"/>
    </row>
    <row r="1060" spans="1:21" ht="15" x14ac:dyDescent="0.25">
      <c r="A1060" s="97">
        <v>3515</v>
      </c>
      <c r="B1060" s="98">
        <v>3515287043</v>
      </c>
      <c r="C1060" s="99" t="s">
        <v>559</v>
      </c>
      <c r="D1060" s="98">
        <v>287</v>
      </c>
      <c r="E1060" s="99" t="s">
        <v>320</v>
      </c>
      <c r="F1060" s="98">
        <v>43</v>
      </c>
      <c r="G1060" s="99" t="s">
        <v>76</v>
      </c>
      <c r="H1060" s="100">
        <v>6.46</v>
      </c>
      <c r="I1060" s="101"/>
      <c r="J1060" s="102">
        <v>12402</v>
      </c>
      <c r="K1060" s="102">
        <v>4077</v>
      </c>
      <c r="L1060" s="102">
        <v>0</v>
      </c>
      <c r="M1060" s="102">
        <v>1188</v>
      </c>
      <c r="N1060" s="103">
        <v>17667</v>
      </c>
      <c r="O1060" s="104"/>
      <c r="P1060" s="105">
        <f t="shared" si="32"/>
        <v>3608.3097277700017</v>
      </c>
      <c r="Q1060" s="105">
        <f t="shared" si="33"/>
        <v>6600.9794753884271</v>
      </c>
      <c r="S1060" s="135"/>
      <c r="U1060" s="136"/>
    </row>
    <row r="1061" spans="1:21" ht="15" x14ac:dyDescent="0.25">
      <c r="A1061" s="97">
        <v>3515</v>
      </c>
      <c r="B1061" s="98">
        <v>3515287045</v>
      </c>
      <c r="C1061" s="99" t="s">
        <v>559</v>
      </c>
      <c r="D1061" s="98">
        <v>287</v>
      </c>
      <c r="E1061" s="99" t="s">
        <v>320</v>
      </c>
      <c r="F1061" s="98">
        <v>45</v>
      </c>
      <c r="G1061" s="99" t="s">
        <v>78</v>
      </c>
      <c r="H1061" s="100">
        <v>2</v>
      </c>
      <c r="I1061" s="101"/>
      <c r="J1061" s="102">
        <v>11037</v>
      </c>
      <c r="K1061" s="102">
        <v>3794</v>
      </c>
      <c r="L1061" s="102">
        <v>0</v>
      </c>
      <c r="M1061" s="102">
        <v>1188</v>
      </c>
      <c r="N1061" s="103">
        <v>16019</v>
      </c>
      <c r="O1061" s="104"/>
      <c r="P1061" s="105">
        <f t="shared" si="32"/>
        <v>2591.5711688080719</v>
      </c>
      <c r="Q1061" s="105">
        <f t="shared" si="33"/>
        <v>4552.4622737980972</v>
      </c>
      <c r="S1061" s="135"/>
      <c r="U1061" s="136"/>
    </row>
    <row r="1062" spans="1:21" ht="15" x14ac:dyDescent="0.25">
      <c r="A1062" s="97">
        <v>3515</v>
      </c>
      <c r="B1062" s="98">
        <v>3515287151</v>
      </c>
      <c r="C1062" s="99" t="s">
        <v>559</v>
      </c>
      <c r="D1062" s="98">
        <v>287</v>
      </c>
      <c r="E1062" s="99" t="s">
        <v>320</v>
      </c>
      <c r="F1062" s="98">
        <v>151</v>
      </c>
      <c r="G1062" s="99" t="s">
        <v>184</v>
      </c>
      <c r="H1062" s="100">
        <v>1</v>
      </c>
      <c r="I1062" s="101"/>
      <c r="J1062" s="102">
        <v>10851</v>
      </c>
      <c r="K1062" s="102">
        <v>1291</v>
      </c>
      <c r="L1062" s="102">
        <v>0</v>
      </c>
      <c r="M1062" s="102">
        <v>1188</v>
      </c>
      <c r="N1062" s="103">
        <v>13330</v>
      </c>
      <c r="O1062" s="104"/>
      <c r="P1062" s="105">
        <f t="shared" si="32"/>
        <v>485.17817321210714</v>
      </c>
      <c r="Q1062" s="105">
        <f t="shared" si="33"/>
        <v>2320.4754360515235</v>
      </c>
      <c r="S1062" s="135"/>
      <c r="U1062" s="136"/>
    </row>
    <row r="1063" spans="1:21" ht="15" x14ac:dyDescent="0.25">
      <c r="A1063" s="97">
        <v>3515</v>
      </c>
      <c r="B1063" s="98">
        <v>3515287191</v>
      </c>
      <c r="C1063" s="99" t="s">
        <v>559</v>
      </c>
      <c r="D1063" s="98">
        <v>287</v>
      </c>
      <c r="E1063" s="99" t="s">
        <v>320</v>
      </c>
      <c r="F1063" s="98">
        <v>191</v>
      </c>
      <c r="G1063" s="99" t="s">
        <v>224</v>
      </c>
      <c r="H1063" s="100">
        <v>26</v>
      </c>
      <c r="I1063" s="101"/>
      <c r="J1063" s="102">
        <v>12692</v>
      </c>
      <c r="K1063" s="102">
        <v>3190</v>
      </c>
      <c r="L1063" s="102">
        <v>0</v>
      </c>
      <c r="M1063" s="102">
        <v>1188</v>
      </c>
      <c r="N1063" s="103">
        <v>17070</v>
      </c>
      <c r="O1063" s="104"/>
      <c r="P1063" s="105">
        <f t="shared" si="32"/>
        <v>1498.619978130806</v>
      </c>
      <c r="Q1063" s="105">
        <f t="shared" si="33"/>
        <v>4846.6537262058264</v>
      </c>
      <c r="S1063" s="135"/>
      <c r="U1063" s="136"/>
    </row>
    <row r="1064" spans="1:21" ht="15" x14ac:dyDescent="0.25">
      <c r="A1064" s="97">
        <v>3515</v>
      </c>
      <c r="B1064" s="98">
        <v>3515287215</v>
      </c>
      <c r="C1064" s="99" t="s">
        <v>559</v>
      </c>
      <c r="D1064" s="98">
        <v>287</v>
      </c>
      <c r="E1064" s="99" t="s">
        <v>320</v>
      </c>
      <c r="F1064" s="98">
        <v>215</v>
      </c>
      <c r="G1064" s="99" t="s">
        <v>248</v>
      </c>
      <c r="H1064" s="100">
        <v>15.31</v>
      </c>
      <c r="I1064" s="101"/>
      <c r="J1064" s="102">
        <v>13037</v>
      </c>
      <c r="K1064" s="102">
        <v>1960</v>
      </c>
      <c r="L1064" s="102">
        <v>0</v>
      </c>
      <c r="M1064" s="102">
        <v>1188</v>
      </c>
      <c r="N1064" s="103">
        <v>16185</v>
      </c>
      <c r="O1064" s="104"/>
      <c r="P1064" s="105">
        <f t="shared" si="32"/>
        <v>979.05451421256112</v>
      </c>
      <c r="Q1064" s="105">
        <f t="shared" si="33"/>
        <v>3071.0786188577586</v>
      </c>
      <c r="S1064" s="135"/>
      <c r="U1064" s="136"/>
    </row>
    <row r="1065" spans="1:21" ht="15" x14ac:dyDescent="0.25">
      <c r="A1065" s="97">
        <v>3515</v>
      </c>
      <c r="B1065" s="98">
        <v>3515287226</v>
      </c>
      <c r="C1065" s="99" t="s">
        <v>559</v>
      </c>
      <c r="D1065" s="98">
        <v>287</v>
      </c>
      <c r="E1065" s="99" t="s">
        <v>320</v>
      </c>
      <c r="F1065" s="98">
        <v>226</v>
      </c>
      <c r="G1065" s="99" t="s">
        <v>259</v>
      </c>
      <c r="H1065" s="100">
        <v>1</v>
      </c>
      <c r="I1065" s="101"/>
      <c r="J1065" s="102">
        <v>17384</v>
      </c>
      <c r="K1065" s="102">
        <v>1241</v>
      </c>
      <c r="L1065" s="102">
        <v>0</v>
      </c>
      <c r="M1065" s="102">
        <v>1188</v>
      </c>
      <c r="N1065" s="103">
        <v>19813</v>
      </c>
      <c r="O1065" s="104"/>
      <c r="P1065" s="105">
        <f t="shared" si="32"/>
        <v>1068.1907945967541</v>
      </c>
      <c r="Q1065" s="105">
        <f t="shared" si="33"/>
        <v>3170.7032765035874</v>
      </c>
      <c r="S1065" s="135"/>
      <c r="U1065" s="136"/>
    </row>
    <row r="1066" spans="1:21" ht="15" x14ac:dyDescent="0.25">
      <c r="A1066" s="97">
        <v>3515</v>
      </c>
      <c r="B1066" s="98">
        <v>3515287227</v>
      </c>
      <c r="C1066" s="99" t="s">
        <v>559</v>
      </c>
      <c r="D1066" s="98">
        <v>287</v>
      </c>
      <c r="E1066" s="99" t="s">
        <v>320</v>
      </c>
      <c r="F1066" s="98">
        <v>227</v>
      </c>
      <c r="G1066" s="99" t="s">
        <v>260</v>
      </c>
      <c r="H1066" s="100">
        <v>21.49</v>
      </c>
      <c r="I1066" s="101"/>
      <c r="J1066" s="102">
        <v>14608</v>
      </c>
      <c r="K1066" s="102">
        <v>2938</v>
      </c>
      <c r="L1066" s="102">
        <v>0</v>
      </c>
      <c r="M1066" s="102">
        <v>1188</v>
      </c>
      <c r="N1066" s="103">
        <v>18734</v>
      </c>
      <c r="O1066" s="104"/>
      <c r="P1066" s="105">
        <f t="shared" si="32"/>
        <v>698.9948647000765</v>
      </c>
      <c r="Q1066" s="105">
        <f t="shared" si="33"/>
        <v>4401.1999854406422</v>
      </c>
      <c r="S1066" s="135"/>
      <c r="U1066" s="136"/>
    </row>
    <row r="1067" spans="1:21" ht="15" x14ac:dyDescent="0.25">
      <c r="A1067" s="97">
        <v>3515</v>
      </c>
      <c r="B1067" s="98">
        <v>3515287277</v>
      </c>
      <c r="C1067" s="99" t="s">
        <v>559</v>
      </c>
      <c r="D1067" s="98">
        <v>287</v>
      </c>
      <c r="E1067" s="99" t="s">
        <v>320</v>
      </c>
      <c r="F1067" s="98">
        <v>277</v>
      </c>
      <c r="G1067" s="99" t="s">
        <v>310</v>
      </c>
      <c r="H1067" s="100">
        <v>165.56</v>
      </c>
      <c r="I1067" s="101"/>
      <c r="J1067" s="102">
        <v>16813</v>
      </c>
      <c r="K1067" s="102">
        <v>49</v>
      </c>
      <c r="L1067" s="102">
        <v>0</v>
      </c>
      <c r="M1067" s="102">
        <v>1188</v>
      </c>
      <c r="N1067" s="103">
        <v>18050</v>
      </c>
      <c r="O1067" s="104"/>
      <c r="P1067" s="105">
        <f t="shared" si="32"/>
        <v>48.751956975793291</v>
      </c>
      <c r="Q1067" s="105">
        <f t="shared" si="33"/>
        <v>1620.885074813239</v>
      </c>
      <c r="S1067" s="135"/>
      <c r="U1067" s="136"/>
    </row>
    <row r="1068" spans="1:21" ht="15" x14ac:dyDescent="0.25">
      <c r="A1068" s="126">
        <v>3515</v>
      </c>
      <c r="B1068" s="125">
        <v>3515287287</v>
      </c>
      <c r="C1068" s="127" t="s">
        <v>559</v>
      </c>
      <c r="D1068" s="125">
        <v>287</v>
      </c>
      <c r="E1068" s="125" t="s">
        <v>320</v>
      </c>
      <c r="F1068" s="125">
        <v>287</v>
      </c>
      <c r="G1068" s="127" t="s">
        <v>320</v>
      </c>
      <c r="H1068" s="100">
        <v>20.360000000000003</v>
      </c>
      <c r="I1068" s="108"/>
      <c r="J1068" s="102">
        <v>12688</v>
      </c>
      <c r="K1068" s="102">
        <v>3890</v>
      </c>
      <c r="L1068" s="102">
        <v>0</v>
      </c>
      <c r="M1068" s="102">
        <v>1188</v>
      </c>
      <c r="N1068" s="103">
        <v>17766</v>
      </c>
      <c r="O1068" s="52"/>
      <c r="P1068" s="105">
        <f t="shared" si="32"/>
        <v>2832.2112498391743</v>
      </c>
      <c r="Q1068" s="105">
        <f t="shared" si="33"/>
        <v>6387.797130414001</v>
      </c>
      <c r="S1068" s="135"/>
      <c r="U1068" s="136"/>
    </row>
    <row r="1069" spans="1:21" ht="15" x14ac:dyDescent="0.25">
      <c r="A1069" s="110">
        <v>3515</v>
      </c>
      <c r="B1069" s="98">
        <v>3515287306</v>
      </c>
      <c r="C1069" s="99" t="s">
        <v>559</v>
      </c>
      <c r="D1069" s="98">
        <v>287</v>
      </c>
      <c r="E1069" s="99" t="s">
        <v>320</v>
      </c>
      <c r="F1069" s="99">
        <v>306</v>
      </c>
      <c r="G1069" s="99" t="s">
        <v>339</v>
      </c>
      <c r="H1069" s="100">
        <v>4</v>
      </c>
      <c r="I1069" s="108"/>
      <c r="J1069" s="102">
        <v>13892</v>
      </c>
      <c r="K1069" s="102">
        <v>5010</v>
      </c>
      <c r="L1069" s="102">
        <v>0</v>
      </c>
      <c r="M1069" s="102">
        <v>1188</v>
      </c>
      <c r="N1069" s="103">
        <v>20090</v>
      </c>
      <c r="O1069" s="104"/>
      <c r="P1069" s="105">
        <f t="shared" si="32"/>
        <v>2416.4395897365994</v>
      </c>
      <c r="Q1069" s="105">
        <f t="shared" si="33"/>
        <v>5746.2580790247084</v>
      </c>
      <c r="S1069" s="135"/>
      <c r="U1069" s="136"/>
    </row>
    <row r="1070" spans="1:21" ht="15" x14ac:dyDescent="0.25">
      <c r="A1070" s="110">
        <v>3515</v>
      </c>
      <c r="B1070" s="98">
        <v>3515287316</v>
      </c>
      <c r="C1070" s="99" t="s">
        <v>559</v>
      </c>
      <c r="D1070" s="98">
        <v>287</v>
      </c>
      <c r="E1070" s="99" t="s">
        <v>320</v>
      </c>
      <c r="F1070" s="99">
        <v>316</v>
      </c>
      <c r="G1070" s="99" t="s">
        <v>349</v>
      </c>
      <c r="H1070" s="100">
        <v>23.509999999999998</v>
      </c>
      <c r="I1070" s="108"/>
      <c r="J1070" s="102">
        <v>15583</v>
      </c>
      <c r="K1070" s="102">
        <v>595</v>
      </c>
      <c r="L1070" s="102">
        <v>0</v>
      </c>
      <c r="M1070" s="102">
        <v>1188</v>
      </c>
      <c r="N1070" s="103">
        <v>17366</v>
      </c>
      <c r="O1070" s="104"/>
      <c r="P1070" s="105">
        <f t="shared" si="32"/>
        <v>595.42678245634852</v>
      </c>
      <c r="Q1070" s="105">
        <f t="shared" si="33"/>
        <v>2169.20386914337</v>
      </c>
      <c r="S1070" s="135"/>
      <c r="U1070" s="136"/>
    </row>
    <row r="1071" spans="1:21" ht="15" x14ac:dyDescent="0.25">
      <c r="A1071" s="110">
        <v>3515</v>
      </c>
      <c r="B1071" s="98">
        <v>3515287348</v>
      </c>
      <c r="C1071" s="99" t="s">
        <v>559</v>
      </c>
      <c r="D1071" s="98">
        <v>287</v>
      </c>
      <c r="E1071" s="99" t="s">
        <v>320</v>
      </c>
      <c r="F1071" s="99">
        <v>348</v>
      </c>
      <c r="G1071" s="99" t="s">
        <v>381</v>
      </c>
      <c r="H1071" s="100">
        <v>1</v>
      </c>
      <c r="I1071" s="108"/>
      <c r="J1071" s="102">
        <v>18941</v>
      </c>
      <c r="K1071" s="102">
        <v>247</v>
      </c>
      <c r="L1071" s="102">
        <v>0</v>
      </c>
      <c r="M1071" s="102">
        <v>1188</v>
      </c>
      <c r="N1071" s="103">
        <v>20376</v>
      </c>
      <c r="O1071" s="104"/>
      <c r="P1071" s="105">
        <f t="shared" si="32"/>
        <v>0</v>
      </c>
      <c r="Q1071" s="105">
        <f t="shared" si="33"/>
        <v>370.88620780867132</v>
      </c>
      <c r="S1071" s="135"/>
      <c r="U1071" s="136"/>
    </row>
    <row r="1072" spans="1:21" ht="15" x14ac:dyDescent="0.25">
      <c r="A1072" s="110">
        <v>3515</v>
      </c>
      <c r="B1072" s="98">
        <v>3515287658</v>
      </c>
      <c r="C1072" s="99" t="s">
        <v>559</v>
      </c>
      <c r="D1072" s="98">
        <v>287</v>
      </c>
      <c r="E1072" s="99" t="s">
        <v>320</v>
      </c>
      <c r="F1072" s="99">
        <v>658</v>
      </c>
      <c r="G1072" s="99" t="s">
        <v>403</v>
      </c>
      <c r="H1072" s="100">
        <v>3</v>
      </c>
      <c r="I1072" s="108"/>
      <c r="J1072" s="102">
        <v>10851</v>
      </c>
      <c r="K1072" s="102">
        <v>1777</v>
      </c>
      <c r="L1072" s="102">
        <v>0</v>
      </c>
      <c r="M1072" s="102">
        <v>1188</v>
      </c>
      <c r="N1072" s="103">
        <v>13816</v>
      </c>
      <c r="O1072" s="104"/>
      <c r="P1072" s="105">
        <f t="shared" si="32"/>
        <v>745.74319453381213</v>
      </c>
      <c r="Q1072" s="105">
        <f t="shared" si="33"/>
        <v>2611.5416665890061</v>
      </c>
      <c r="S1072" s="135"/>
      <c r="U1072" s="136"/>
    </row>
    <row r="1073" spans="1:21" ht="15" x14ac:dyDescent="0.25">
      <c r="A1073" s="110">
        <v>3515</v>
      </c>
      <c r="B1073" s="98">
        <v>3515287680</v>
      </c>
      <c r="C1073" s="99" t="s">
        <v>559</v>
      </c>
      <c r="D1073" s="98">
        <v>287</v>
      </c>
      <c r="E1073" s="99" t="s">
        <v>320</v>
      </c>
      <c r="F1073" s="99">
        <v>680</v>
      </c>
      <c r="G1073" s="99" t="s">
        <v>412</v>
      </c>
      <c r="H1073" s="100">
        <v>1</v>
      </c>
      <c r="I1073" s="108"/>
      <c r="J1073" s="102">
        <v>13250</v>
      </c>
      <c r="K1073" s="102">
        <v>3966</v>
      </c>
      <c r="L1073" s="102">
        <v>0</v>
      </c>
      <c r="M1073" s="102">
        <v>1188</v>
      </c>
      <c r="N1073" s="103">
        <v>18404</v>
      </c>
      <c r="O1073" s="104"/>
      <c r="P1073" s="105">
        <f t="shared" si="32"/>
        <v>2938.5948511337301</v>
      </c>
      <c r="Q1073" s="105">
        <f t="shared" si="33"/>
        <v>5028.4938505775899</v>
      </c>
      <c r="S1073" s="135"/>
      <c r="U1073" s="136"/>
    </row>
    <row r="1074" spans="1:21" ht="15" x14ac:dyDescent="0.25">
      <c r="A1074" s="110">
        <v>3515</v>
      </c>
      <c r="B1074" s="98">
        <v>3515287767</v>
      </c>
      <c r="C1074" s="99" t="s">
        <v>559</v>
      </c>
      <c r="D1074" s="98">
        <v>287</v>
      </c>
      <c r="E1074" s="99" t="s">
        <v>320</v>
      </c>
      <c r="F1074" s="99">
        <v>767</v>
      </c>
      <c r="G1074" s="99" t="s">
        <v>438</v>
      </c>
      <c r="H1074" s="100">
        <v>47.46</v>
      </c>
      <c r="I1074" s="108"/>
      <c r="J1074" s="102">
        <v>12657</v>
      </c>
      <c r="K1074" s="102">
        <v>896</v>
      </c>
      <c r="L1074" s="102">
        <v>0</v>
      </c>
      <c r="M1074" s="102">
        <v>1188</v>
      </c>
      <c r="N1074" s="103">
        <v>14741</v>
      </c>
      <c r="O1074" s="104"/>
      <c r="P1074" s="105">
        <f t="shared" si="32"/>
        <v>630.91456729489983</v>
      </c>
      <c r="Q1074" s="105">
        <f t="shared" si="33"/>
        <v>3199.5602012064392</v>
      </c>
      <c r="S1074" s="135"/>
      <c r="U1074" s="136"/>
    </row>
    <row r="1075" spans="1:21" ht="15" x14ac:dyDescent="0.25">
      <c r="A1075" s="110">
        <v>3515</v>
      </c>
      <c r="B1075" s="98">
        <v>3515287770</v>
      </c>
      <c r="C1075" s="99" t="s">
        <v>559</v>
      </c>
      <c r="D1075" s="98">
        <v>287</v>
      </c>
      <c r="E1075" s="99" t="s">
        <v>320</v>
      </c>
      <c r="F1075" s="99">
        <v>770</v>
      </c>
      <c r="G1075" s="99" t="s">
        <v>439</v>
      </c>
      <c r="H1075" s="100">
        <v>5.3100000000000005</v>
      </c>
      <c r="I1075" s="108"/>
      <c r="J1075" s="102">
        <v>14033</v>
      </c>
      <c r="K1075" s="102">
        <v>1952</v>
      </c>
      <c r="L1075" s="102">
        <v>0</v>
      </c>
      <c r="M1075" s="102">
        <v>1188</v>
      </c>
      <c r="N1075" s="103">
        <v>17173</v>
      </c>
      <c r="O1075" s="104"/>
      <c r="P1075" s="105">
        <f t="shared" si="32"/>
        <v>960.23640743672695</v>
      </c>
      <c r="Q1075" s="105">
        <f t="shared" si="33"/>
        <v>2505.576318837444</v>
      </c>
      <c r="S1075" s="135"/>
      <c r="U1075" s="136"/>
    </row>
    <row r="1076" spans="1:21" ht="15" x14ac:dyDescent="0.25">
      <c r="A1076" s="110">
        <v>3515</v>
      </c>
      <c r="B1076" s="98">
        <v>3515287778</v>
      </c>
      <c r="C1076" s="99" t="s">
        <v>559</v>
      </c>
      <c r="D1076" s="98">
        <v>287</v>
      </c>
      <c r="E1076" s="99" t="s">
        <v>320</v>
      </c>
      <c r="F1076" s="99">
        <v>778</v>
      </c>
      <c r="G1076" s="99" t="s">
        <v>443</v>
      </c>
      <c r="H1076" s="100">
        <v>6.32</v>
      </c>
      <c r="I1076" s="108"/>
      <c r="J1076" s="102">
        <v>15466</v>
      </c>
      <c r="K1076" s="102">
        <v>2678</v>
      </c>
      <c r="L1076" s="102">
        <v>0</v>
      </c>
      <c r="M1076" s="102">
        <v>1188</v>
      </c>
      <c r="N1076" s="103">
        <v>19332</v>
      </c>
      <c r="O1076" s="104"/>
      <c r="P1076" s="105">
        <f t="shared" si="32"/>
        <v>953.37034718253199</v>
      </c>
      <c r="Q1076" s="105">
        <f t="shared" si="33"/>
        <v>2883.7626206731838</v>
      </c>
      <c r="S1076" s="135"/>
      <c r="U1076" s="136"/>
    </row>
    <row r="1077" spans="1:21" ht="15" x14ac:dyDescent="0.25">
      <c r="A1077" s="110">
        <v>3517</v>
      </c>
      <c r="B1077" s="98">
        <v>3517239003</v>
      </c>
      <c r="C1077" s="99" t="s">
        <v>560</v>
      </c>
      <c r="D1077" s="98">
        <v>239</v>
      </c>
      <c r="E1077" s="99" t="s">
        <v>272</v>
      </c>
      <c r="F1077" s="99">
        <v>3</v>
      </c>
      <c r="G1077" s="99" t="s">
        <v>36</v>
      </c>
      <c r="H1077" s="100">
        <v>1</v>
      </c>
      <c r="I1077" s="108"/>
      <c r="J1077" s="102">
        <v>18945</v>
      </c>
      <c r="K1077" s="102">
        <v>1991</v>
      </c>
      <c r="L1077" s="102">
        <v>0</v>
      </c>
      <c r="M1077" s="102">
        <v>1188</v>
      </c>
      <c r="N1077" s="103">
        <v>22124</v>
      </c>
      <c r="O1077" s="104"/>
      <c r="P1077" s="105">
        <f t="shared" si="32"/>
        <v>1109.2178416771603</v>
      </c>
      <c r="Q1077" s="105">
        <f t="shared" si="33"/>
        <v>3841.0686162700549</v>
      </c>
      <c r="S1077" s="135"/>
      <c r="U1077" s="136"/>
    </row>
    <row r="1078" spans="1:21" ht="15" x14ac:dyDescent="0.25">
      <c r="A1078" s="110">
        <v>3517</v>
      </c>
      <c r="B1078" s="98">
        <v>3517239020</v>
      </c>
      <c r="C1078" s="99" t="s">
        <v>560</v>
      </c>
      <c r="D1078" s="98">
        <v>239</v>
      </c>
      <c r="E1078" s="99" t="s">
        <v>272</v>
      </c>
      <c r="F1078" s="99">
        <v>20</v>
      </c>
      <c r="G1078" s="99" t="s">
        <v>53</v>
      </c>
      <c r="H1078" s="100">
        <v>1.45</v>
      </c>
      <c r="I1078" s="108"/>
      <c r="J1078" s="102">
        <v>16751</v>
      </c>
      <c r="K1078" s="102">
        <v>3408</v>
      </c>
      <c r="L1078" s="102">
        <v>0</v>
      </c>
      <c r="M1078" s="102">
        <v>1188</v>
      </c>
      <c r="N1078" s="103">
        <v>21347</v>
      </c>
      <c r="O1078" s="104"/>
      <c r="P1078" s="105">
        <f t="shared" si="32"/>
        <v>2764.7815842423806</v>
      </c>
      <c r="Q1078" s="105">
        <f t="shared" si="33"/>
        <v>5235.1770523821506</v>
      </c>
      <c r="S1078" s="135"/>
      <c r="U1078" s="136"/>
    </row>
    <row r="1079" spans="1:21" ht="15" x14ac:dyDescent="0.25">
      <c r="A1079" s="110">
        <v>3517</v>
      </c>
      <c r="B1079" s="98">
        <v>3517239036</v>
      </c>
      <c r="C1079" s="99" t="s">
        <v>560</v>
      </c>
      <c r="D1079" s="98">
        <v>239</v>
      </c>
      <c r="E1079" s="99" t="s">
        <v>272</v>
      </c>
      <c r="F1079" s="99">
        <v>36</v>
      </c>
      <c r="G1079" s="99" t="s">
        <v>69</v>
      </c>
      <c r="H1079" s="100">
        <v>5.03</v>
      </c>
      <c r="I1079" s="108"/>
      <c r="J1079" s="102">
        <v>18945</v>
      </c>
      <c r="K1079" s="102">
        <v>8855</v>
      </c>
      <c r="L1079" s="102">
        <v>0</v>
      </c>
      <c r="M1079" s="102">
        <v>1188</v>
      </c>
      <c r="N1079" s="103">
        <v>28988</v>
      </c>
      <c r="O1079" s="104"/>
      <c r="P1079" s="105">
        <f t="shared" si="32"/>
        <v>5647.0996865743327</v>
      </c>
      <c r="Q1079" s="105">
        <f t="shared" si="33"/>
        <v>9416.0452216394478</v>
      </c>
      <c r="S1079" s="135"/>
      <c r="U1079" s="136"/>
    </row>
    <row r="1080" spans="1:21" ht="15" x14ac:dyDescent="0.25">
      <c r="A1080" s="110">
        <v>3517</v>
      </c>
      <c r="B1080" s="98">
        <v>3517239040</v>
      </c>
      <c r="C1080" s="99" t="s">
        <v>560</v>
      </c>
      <c r="D1080" s="98">
        <v>239</v>
      </c>
      <c r="E1080" s="99" t="s">
        <v>272</v>
      </c>
      <c r="F1080" s="99">
        <v>40</v>
      </c>
      <c r="G1080" s="99" t="s">
        <v>73</v>
      </c>
      <c r="H1080" s="100">
        <v>0.16</v>
      </c>
      <c r="I1080" s="108"/>
      <c r="J1080" s="102">
        <v>18487</v>
      </c>
      <c r="K1080" s="102">
        <v>6011</v>
      </c>
      <c r="L1080" s="102">
        <v>0</v>
      </c>
      <c r="M1080" s="102">
        <v>1188</v>
      </c>
      <c r="N1080" s="103">
        <v>25686</v>
      </c>
      <c r="O1080" s="104"/>
      <c r="P1080" s="105">
        <f t="shared" si="32"/>
        <v>3524.4027364475114</v>
      </c>
      <c r="Q1080" s="105">
        <f t="shared" si="33"/>
        <v>6021.6615174761464</v>
      </c>
      <c r="S1080" s="135"/>
      <c r="U1080" s="136"/>
    </row>
    <row r="1081" spans="1:21" ht="15" x14ac:dyDescent="0.25">
      <c r="A1081" s="110">
        <v>3517</v>
      </c>
      <c r="B1081" s="98">
        <v>3517239044</v>
      </c>
      <c r="C1081" s="99" t="s">
        <v>560</v>
      </c>
      <c r="D1081" s="98">
        <v>239</v>
      </c>
      <c r="E1081" s="99" t="s">
        <v>272</v>
      </c>
      <c r="F1081" s="99">
        <v>44</v>
      </c>
      <c r="G1081" s="99" t="s">
        <v>77</v>
      </c>
      <c r="H1081" s="100">
        <v>7.21</v>
      </c>
      <c r="I1081" s="108"/>
      <c r="J1081" s="102">
        <v>21015</v>
      </c>
      <c r="K1081" s="102">
        <v>0</v>
      </c>
      <c r="L1081" s="102">
        <v>0</v>
      </c>
      <c r="M1081" s="102">
        <v>1188</v>
      </c>
      <c r="N1081" s="103">
        <v>22203</v>
      </c>
      <c r="O1081" s="104"/>
      <c r="P1081" s="105">
        <f t="shared" si="32"/>
        <v>0</v>
      </c>
      <c r="Q1081" s="105">
        <f t="shared" si="33"/>
        <v>1384.2158547558683</v>
      </c>
      <c r="S1081" s="135"/>
      <c r="U1081" s="136"/>
    </row>
    <row r="1082" spans="1:21" ht="15" x14ac:dyDescent="0.25">
      <c r="A1082" s="110">
        <v>3517</v>
      </c>
      <c r="B1082" s="98">
        <v>3517239052</v>
      </c>
      <c r="C1082" s="99" t="s">
        <v>560</v>
      </c>
      <c r="D1082" s="98">
        <v>239</v>
      </c>
      <c r="E1082" s="99" t="s">
        <v>272</v>
      </c>
      <c r="F1082" s="99">
        <v>52</v>
      </c>
      <c r="G1082" s="99" t="s">
        <v>85</v>
      </c>
      <c r="H1082" s="100">
        <v>18.52</v>
      </c>
      <c r="I1082" s="108"/>
      <c r="J1082" s="102">
        <v>15870</v>
      </c>
      <c r="K1082" s="102">
        <v>7727</v>
      </c>
      <c r="L1082" s="102">
        <v>0</v>
      </c>
      <c r="M1082" s="102">
        <v>1188</v>
      </c>
      <c r="N1082" s="103">
        <v>24785</v>
      </c>
      <c r="O1082" s="104"/>
      <c r="P1082" s="105">
        <f t="shared" si="32"/>
        <v>3560.5411822568603</v>
      </c>
      <c r="Q1082" s="105">
        <f t="shared" si="33"/>
        <v>7727.4839696506788</v>
      </c>
      <c r="S1082" s="135"/>
      <c r="U1082" s="136"/>
    </row>
    <row r="1083" spans="1:21" ht="15" x14ac:dyDescent="0.25">
      <c r="A1083" s="110">
        <v>3517</v>
      </c>
      <c r="B1083" s="98">
        <v>3517239072</v>
      </c>
      <c r="C1083" s="99" t="s">
        <v>560</v>
      </c>
      <c r="D1083" s="98">
        <v>239</v>
      </c>
      <c r="E1083" s="99" t="s">
        <v>272</v>
      </c>
      <c r="F1083" s="99">
        <v>72</v>
      </c>
      <c r="G1083" s="99" t="s">
        <v>105</v>
      </c>
      <c r="H1083" s="100">
        <v>1</v>
      </c>
      <c r="I1083" s="108"/>
      <c r="J1083" s="102">
        <v>18487</v>
      </c>
      <c r="K1083" s="102">
        <v>5101</v>
      </c>
      <c r="L1083" s="102">
        <v>0</v>
      </c>
      <c r="M1083" s="102">
        <v>1188</v>
      </c>
      <c r="N1083" s="103">
        <v>24776</v>
      </c>
      <c r="O1083" s="104"/>
      <c r="P1083" s="105">
        <f t="shared" si="32"/>
        <v>1968.0618047438475</v>
      </c>
      <c r="Q1083" s="105">
        <f t="shared" si="33"/>
        <v>5611.2350145108576</v>
      </c>
      <c r="S1083" s="135"/>
      <c r="U1083" s="136"/>
    </row>
    <row r="1084" spans="1:21" ht="15" x14ac:dyDescent="0.25">
      <c r="A1084" s="110">
        <v>3517</v>
      </c>
      <c r="B1084" s="98">
        <v>3517239082</v>
      </c>
      <c r="C1084" s="99" t="s">
        <v>560</v>
      </c>
      <c r="D1084" s="98">
        <v>239</v>
      </c>
      <c r="E1084" s="99" t="s">
        <v>272</v>
      </c>
      <c r="F1084" s="99">
        <v>82</v>
      </c>
      <c r="G1084" s="99" t="s">
        <v>115</v>
      </c>
      <c r="H1084" s="100">
        <v>2.79</v>
      </c>
      <c r="I1084" s="108"/>
      <c r="J1084" s="102">
        <v>12925</v>
      </c>
      <c r="K1084" s="102">
        <v>6389</v>
      </c>
      <c r="L1084" s="102">
        <v>0</v>
      </c>
      <c r="M1084" s="102">
        <v>1188</v>
      </c>
      <c r="N1084" s="103">
        <v>20502</v>
      </c>
      <c r="O1084" s="104"/>
      <c r="P1084" s="105">
        <f t="shared" si="32"/>
        <v>2786.6474712472518</v>
      </c>
      <c r="Q1084" s="105">
        <f t="shared" si="33"/>
        <v>6391.6070084937674</v>
      </c>
      <c r="S1084" s="135"/>
      <c r="U1084" s="136"/>
    </row>
    <row r="1085" spans="1:21" ht="15" x14ac:dyDescent="0.25">
      <c r="A1085" s="110">
        <v>3517</v>
      </c>
      <c r="B1085" s="98">
        <v>3517239094</v>
      </c>
      <c r="C1085" s="99" t="s">
        <v>560</v>
      </c>
      <c r="D1085" s="98">
        <v>239</v>
      </c>
      <c r="E1085" s="99" t="s">
        <v>272</v>
      </c>
      <c r="F1085" s="99">
        <v>94</v>
      </c>
      <c r="G1085" s="99" t="s">
        <v>127</v>
      </c>
      <c r="H1085" s="100">
        <v>1</v>
      </c>
      <c r="I1085" s="108"/>
      <c r="J1085" s="102">
        <v>19402</v>
      </c>
      <c r="K1085" s="102">
        <v>2136</v>
      </c>
      <c r="L1085" s="102">
        <v>0</v>
      </c>
      <c r="M1085" s="102">
        <v>1188</v>
      </c>
      <c r="N1085" s="103">
        <v>22726</v>
      </c>
      <c r="O1085" s="104"/>
      <c r="P1085" s="105">
        <f t="shared" si="32"/>
        <v>406.26968998268785</v>
      </c>
      <c r="Q1085" s="105">
        <f t="shared" si="33"/>
        <v>2447.0629126632193</v>
      </c>
      <c r="S1085" s="135"/>
      <c r="U1085" s="136"/>
    </row>
    <row r="1086" spans="1:21" ht="15" x14ac:dyDescent="0.25">
      <c r="A1086" s="110">
        <v>3517</v>
      </c>
      <c r="B1086" s="98">
        <v>3517239095</v>
      </c>
      <c r="C1086" s="99" t="s">
        <v>560</v>
      </c>
      <c r="D1086" s="98">
        <v>239</v>
      </c>
      <c r="E1086" s="99" t="s">
        <v>272</v>
      </c>
      <c r="F1086" s="99">
        <v>95</v>
      </c>
      <c r="G1086" s="99" t="s">
        <v>128</v>
      </c>
      <c r="H1086" s="100">
        <v>3</v>
      </c>
      <c r="I1086" s="108"/>
      <c r="J1086" s="102">
        <v>21712</v>
      </c>
      <c r="K1086" s="102">
        <v>312</v>
      </c>
      <c r="L1086" s="102">
        <v>0</v>
      </c>
      <c r="M1086" s="102">
        <v>1188</v>
      </c>
      <c r="N1086" s="103">
        <v>23212</v>
      </c>
      <c r="O1086" s="104"/>
      <c r="P1086" s="105">
        <f t="shared" si="32"/>
        <v>0</v>
      </c>
      <c r="Q1086" s="105">
        <f t="shared" si="33"/>
        <v>312.388096258921</v>
      </c>
      <c r="S1086" s="135"/>
      <c r="U1086" s="136"/>
    </row>
    <row r="1087" spans="1:21" ht="15" x14ac:dyDescent="0.25">
      <c r="A1087" s="110">
        <v>3517</v>
      </c>
      <c r="B1087" s="98">
        <v>3517239096</v>
      </c>
      <c r="C1087" s="99" t="s">
        <v>560</v>
      </c>
      <c r="D1087" s="98">
        <v>239</v>
      </c>
      <c r="E1087" s="99" t="s">
        <v>272</v>
      </c>
      <c r="F1087" s="99">
        <v>96</v>
      </c>
      <c r="G1087" s="99" t="s">
        <v>129</v>
      </c>
      <c r="H1087" s="100">
        <v>9.0299999999999994</v>
      </c>
      <c r="I1087" s="108"/>
      <c r="J1087" s="102">
        <v>19402</v>
      </c>
      <c r="K1087" s="102">
        <v>11950</v>
      </c>
      <c r="L1087" s="102">
        <v>0</v>
      </c>
      <c r="M1087" s="102">
        <v>1188</v>
      </c>
      <c r="N1087" s="103">
        <v>32540</v>
      </c>
      <c r="O1087" s="104"/>
      <c r="P1087" s="105">
        <f t="shared" si="32"/>
        <v>7687.9190960461492</v>
      </c>
      <c r="Q1087" s="105">
        <f t="shared" si="33"/>
        <v>13159.624937517416</v>
      </c>
      <c r="S1087" s="135"/>
      <c r="U1087" s="136"/>
    </row>
    <row r="1088" spans="1:21" ht="15" x14ac:dyDescent="0.25">
      <c r="A1088" s="110">
        <v>3517</v>
      </c>
      <c r="B1088" s="98">
        <v>3517239171</v>
      </c>
      <c r="C1088" s="99" t="s">
        <v>560</v>
      </c>
      <c r="D1088" s="98">
        <v>239</v>
      </c>
      <c r="E1088" s="99" t="s">
        <v>272</v>
      </c>
      <c r="F1088" s="99">
        <v>171</v>
      </c>
      <c r="G1088" s="99" t="s">
        <v>204</v>
      </c>
      <c r="H1088" s="100">
        <v>11.490000000000002</v>
      </c>
      <c r="I1088" s="108"/>
      <c r="J1088" s="102">
        <v>14789</v>
      </c>
      <c r="K1088" s="102">
        <v>4368</v>
      </c>
      <c r="L1088" s="102">
        <v>0</v>
      </c>
      <c r="M1088" s="102">
        <v>1188</v>
      </c>
      <c r="N1088" s="103">
        <v>20345</v>
      </c>
      <c r="O1088" s="104"/>
      <c r="P1088" s="105">
        <f t="shared" si="32"/>
        <v>1897.2588998104475</v>
      </c>
      <c r="Q1088" s="105">
        <f t="shared" si="33"/>
        <v>4942.1464582910048</v>
      </c>
      <c r="S1088" s="135"/>
      <c r="U1088" s="136"/>
    </row>
    <row r="1089" spans="1:21" ht="15" x14ac:dyDescent="0.25">
      <c r="A1089" s="110">
        <v>3517</v>
      </c>
      <c r="B1089" s="98">
        <v>3517239172</v>
      </c>
      <c r="C1089" s="99" t="s">
        <v>560</v>
      </c>
      <c r="D1089" s="98">
        <v>239</v>
      </c>
      <c r="E1089" s="99" t="s">
        <v>272</v>
      </c>
      <c r="F1089" s="99">
        <v>172</v>
      </c>
      <c r="G1089" s="99" t="s">
        <v>205</v>
      </c>
      <c r="H1089" s="100">
        <v>4</v>
      </c>
      <c r="I1089" s="108"/>
      <c r="J1089" s="102">
        <v>19402</v>
      </c>
      <c r="K1089" s="102">
        <v>12777</v>
      </c>
      <c r="L1089" s="102">
        <v>0</v>
      </c>
      <c r="M1089" s="102">
        <v>1188</v>
      </c>
      <c r="N1089" s="103">
        <v>33367</v>
      </c>
      <c r="O1089" s="104"/>
      <c r="P1089" s="105">
        <f t="shared" si="32"/>
        <v>8051.7875993810449</v>
      </c>
      <c r="Q1089" s="105">
        <f t="shared" si="33"/>
        <v>16456.443438734554</v>
      </c>
      <c r="S1089" s="135"/>
      <c r="U1089" s="136"/>
    </row>
    <row r="1090" spans="1:21" ht="15" x14ac:dyDescent="0.25">
      <c r="A1090" s="110">
        <v>3517</v>
      </c>
      <c r="B1090" s="98">
        <v>3517239182</v>
      </c>
      <c r="C1090" s="99" t="s">
        <v>560</v>
      </c>
      <c r="D1090" s="98">
        <v>239</v>
      </c>
      <c r="E1090" s="99" t="s">
        <v>272</v>
      </c>
      <c r="F1090" s="99">
        <v>182</v>
      </c>
      <c r="G1090" s="99" t="s">
        <v>215</v>
      </c>
      <c r="H1090" s="100">
        <v>18.630000000000003</v>
      </c>
      <c r="I1090" s="108"/>
      <c r="J1090" s="102">
        <v>17783</v>
      </c>
      <c r="K1090" s="102">
        <v>3262</v>
      </c>
      <c r="L1090" s="102">
        <v>0</v>
      </c>
      <c r="M1090" s="102">
        <v>1188</v>
      </c>
      <c r="N1090" s="103">
        <v>22233</v>
      </c>
      <c r="O1090" s="104"/>
      <c r="P1090" s="105">
        <f t="shared" si="32"/>
        <v>1581.9539532094714</v>
      </c>
      <c r="Q1090" s="105">
        <f t="shared" si="33"/>
        <v>5450.7036502732444</v>
      </c>
      <c r="S1090" s="135"/>
      <c r="U1090" s="136"/>
    </row>
    <row r="1091" spans="1:21" ht="15" x14ac:dyDescent="0.25">
      <c r="A1091" s="110">
        <v>3517</v>
      </c>
      <c r="B1091" s="98">
        <v>3517239189</v>
      </c>
      <c r="C1091" s="99" t="s">
        <v>560</v>
      </c>
      <c r="D1091" s="98">
        <v>239</v>
      </c>
      <c r="E1091" s="99" t="s">
        <v>272</v>
      </c>
      <c r="F1091" s="99">
        <v>189</v>
      </c>
      <c r="G1091" s="99" t="s">
        <v>222</v>
      </c>
      <c r="H1091" s="100">
        <v>1</v>
      </c>
      <c r="I1091" s="108"/>
      <c r="J1091" s="102">
        <v>17581</v>
      </c>
      <c r="K1091" s="102">
        <v>7092</v>
      </c>
      <c r="L1091" s="102">
        <v>0</v>
      </c>
      <c r="M1091" s="102">
        <v>1188</v>
      </c>
      <c r="N1091" s="103">
        <v>25861</v>
      </c>
      <c r="O1091" s="104"/>
      <c r="P1091" s="105">
        <f t="shared" si="32"/>
        <v>4244.3162799064739</v>
      </c>
      <c r="Q1091" s="105">
        <f t="shared" si="33"/>
        <v>7092.2876553098613</v>
      </c>
      <c r="S1091" s="135"/>
      <c r="U1091" s="136"/>
    </row>
    <row r="1092" spans="1:21" ht="15" x14ac:dyDescent="0.25">
      <c r="A1092" s="110">
        <v>3517</v>
      </c>
      <c r="B1092" s="98">
        <v>3517239201</v>
      </c>
      <c r="C1092" s="99" t="s">
        <v>560</v>
      </c>
      <c r="D1092" s="98">
        <v>239</v>
      </c>
      <c r="E1092" s="99" t="s">
        <v>272</v>
      </c>
      <c r="F1092" s="99">
        <v>201</v>
      </c>
      <c r="G1092" s="99" t="s">
        <v>234</v>
      </c>
      <c r="H1092" s="100">
        <v>8</v>
      </c>
      <c r="I1092" s="108"/>
      <c r="J1092" s="102">
        <v>21712</v>
      </c>
      <c r="K1092" s="102">
        <v>0</v>
      </c>
      <c r="L1092" s="102">
        <v>0</v>
      </c>
      <c r="M1092" s="102">
        <v>1188</v>
      </c>
      <c r="N1092" s="103">
        <v>22900</v>
      </c>
      <c r="O1092" s="104"/>
      <c r="P1092" s="105">
        <f t="shared" si="32"/>
        <v>0</v>
      </c>
      <c r="Q1092" s="105">
        <f t="shared" si="33"/>
        <v>760.43651290558773</v>
      </c>
      <c r="S1092" s="135"/>
      <c r="U1092" s="136"/>
    </row>
    <row r="1093" spans="1:21" ht="15" x14ac:dyDescent="0.25">
      <c r="A1093" s="110">
        <v>3517</v>
      </c>
      <c r="B1093" s="98">
        <v>3517239219</v>
      </c>
      <c r="C1093" s="99" t="s">
        <v>560</v>
      </c>
      <c r="D1093" s="98">
        <v>239</v>
      </c>
      <c r="E1093" s="99" t="s">
        <v>272</v>
      </c>
      <c r="F1093" s="99">
        <v>219</v>
      </c>
      <c r="G1093" s="99" t="s">
        <v>252</v>
      </c>
      <c r="H1093" s="100">
        <v>0.99</v>
      </c>
      <c r="I1093" s="108"/>
      <c r="J1093" s="102">
        <v>17390</v>
      </c>
      <c r="K1093" s="102">
        <v>8384</v>
      </c>
      <c r="L1093" s="102">
        <v>0</v>
      </c>
      <c r="M1093" s="102">
        <v>1188</v>
      </c>
      <c r="N1093" s="103">
        <v>26962</v>
      </c>
      <c r="O1093" s="104"/>
      <c r="P1093" s="105">
        <f t="shared" si="32"/>
        <v>5802.8606739171082</v>
      </c>
      <c r="Q1093" s="105">
        <f t="shared" si="33"/>
        <v>8891.4746918673118</v>
      </c>
      <c r="S1093" s="135"/>
      <c r="U1093" s="136"/>
    </row>
    <row r="1094" spans="1:21" ht="15" x14ac:dyDescent="0.25">
      <c r="A1094" s="110">
        <v>3517</v>
      </c>
      <c r="B1094" s="98">
        <v>3517239231</v>
      </c>
      <c r="C1094" s="99" t="s">
        <v>560</v>
      </c>
      <c r="D1094" s="98">
        <v>239</v>
      </c>
      <c r="E1094" s="99" t="s">
        <v>272</v>
      </c>
      <c r="F1094" s="99">
        <v>231</v>
      </c>
      <c r="G1094" s="99" t="s">
        <v>264</v>
      </c>
      <c r="H1094" s="100">
        <v>18.77</v>
      </c>
      <c r="I1094" s="108"/>
      <c r="J1094" s="102">
        <v>16802</v>
      </c>
      <c r="K1094" s="102">
        <v>5844</v>
      </c>
      <c r="L1094" s="102">
        <v>0</v>
      </c>
      <c r="M1094" s="102">
        <v>1188</v>
      </c>
      <c r="N1094" s="103">
        <v>23834</v>
      </c>
      <c r="O1094" s="104"/>
      <c r="P1094" s="105">
        <f t="shared" si="32"/>
        <v>555.57434144066428</v>
      </c>
      <c r="Q1094" s="105">
        <f t="shared" si="33"/>
        <v>5844.3393298012161</v>
      </c>
      <c r="S1094" s="135"/>
      <c r="U1094" s="136"/>
    </row>
    <row r="1095" spans="1:21" ht="15" x14ac:dyDescent="0.25">
      <c r="A1095" s="110">
        <v>3517</v>
      </c>
      <c r="B1095" s="98">
        <v>3517239239</v>
      </c>
      <c r="C1095" s="99" t="s">
        <v>560</v>
      </c>
      <c r="D1095" s="98">
        <v>239</v>
      </c>
      <c r="E1095" s="99" t="s">
        <v>272</v>
      </c>
      <c r="F1095" s="99">
        <v>239</v>
      </c>
      <c r="G1095" s="99" t="s">
        <v>272</v>
      </c>
      <c r="H1095" s="100">
        <v>106.95000000000002</v>
      </c>
      <c r="I1095" s="108"/>
      <c r="J1095" s="102">
        <v>16891</v>
      </c>
      <c r="K1095" s="102">
        <v>5247</v>
      </c>
      <c r="L1095" s="102">
        <v>0</v>
      </c>
      <c r="M1095" s="102">
        <v>1188</v>
      </c>
      <c r="N1095" s="103">
        <v>23326</v>
      </c>
      <c r="O1095" s="104"/>
      <c r="P1095" s="105">
        <f t="shared" si="32"/>
        <v>3187.4765434728361</v>
      </c>
      <c r="Q1095" s="105">
        <f t="shared" si="33"/>
        <v>6655.9747615293236</v>
      </c>
      <c r="S1095" s="135"/>
      <c r="U1095" s="136"/>
    </row>
    <row r="1096" spans="1:21" ht="15" x14ac:dyDescent="0.25">
      <c r="A1096" s="110">
        <v>3517</v>
      </c>
      <c r="B1096" s="98">
        <v>3517239251</v>
      </c>
      <c r="C1096" s="99" t="s">
        <v>560</v>
      </c>
      <c r="D1096" s="98">
        <v>239</v>
      </c>
      <c r="E1096" s="99" t="s">
        <v>272</v>
      </c>
      <c r="F1096" s="99">
        <v>251</v>
      </c>
      <c r="G1096" s="99" t="s">
        <v>284</v>
      </c>
      <c r="H1096" s="100">
        <v>1</v>
      </c>
      <c r="I1096" s="108"/>
      <c r="J1096" s="102">
        <v>16316</v>
      </c>
      <c r="K1096" s="102">
        <v>2197</v>
      </c>
      <c r="L1096" s="102">
        <v>0</v>
      </c>
      <c r="M1096" s="102">
        <v>1188</v>
      </c>
      <c r="N1096" s="103">
        <v>19701</v>
      </c>
      <c r="O1096" s="104"/>
      <c r="P1096" s="105">
        <f t="shared" si="32"/>
        <v>2102.0928804256764</v>
      </c>
      <c r="Q1096" s="105">
        <f t="shared" si="33"/>
        <v>4526.2853905974662</v>
      </c>
      <c r="S1096" s="135"/>
      <c r="U1096" s="136"/>
    </row>
    <row r="1097" spans="1:21" ht="15" x14ac:dyDescent="0.25">
      <c r="A1097" s="110">
        <v>3517</v>
      </c>
      <c r="B1097" s="98">
        <v>3517239261</v>
      </c>
      <c r="C1097" s="99" t="s">
        <v>560</v>
      </c>
      <c r="D1097" s="98">
        <v>239</v>
      </c>
      <c r="E1097" s="99" t="s">
        <v>272</v>
      </c>
      <c r="F1097" s="99">
        <v>261</v>
      </c>
      <c r="G1097" s="99" t="s">
        <v>294</v>
      </c>
      <c r="H1097" s="100">
        <v>1</v>
      </c>
      <c r="I1097" s="108"/>
      <c r="J1097" s="102">
        <v>12925</v>
      </c>
      <c r="K1097" s="102">
        <v>10844</v>
      </c>
      <c r="L1097" s="102">
        <v>0</v>
      </c>
      <c r="M1097" s="102">
        <v>1188</v>
      </c>
      <c r="N1097" s="103">
        <v>24957</v>
      </c>
      <c r="O1097" s="104"/>
      <c r="P1097" s="105">
        <f t="shared" si="32"/>
        <v>4427.9496682243989</v>
      </c>
      <c r="Q1097" s="105">
        <f t="shared" si="33"/>
        <v>10843.593498350034</v>
      </c>
      <c r="S1097" s="135"/>
      <c r="U1097" s="136"/>
    </row>
    <row r="1098" spans="1:21" ht="15" x14ac:dyDescent="0.25">
      <c r="A1098" s="110">
        <v>3517</v>
      </c>
      <c r="B1098" s="98">
        <v>3517239264</v>
      </c>
      <c r="C1098" s="99" t="s">
        <v>560</v>
      </c>
      <c r="D1098" s="98">
        <v>239</v>
      </c>
      <c r="E1098" s="99" t="s">
        <v>272</v>
      </c>
      <c r="F1098" s="99">
        <v>264</v>
      </c>
      <c r="G1098" s="99" t="s">
        <v>297</v>
      </c>
      <c r="H1098" s="100">
        <v>1.04</v>
      </c>
      <c r="I1098" s="108"/>
      <c r="J1098" s="102">
        <v>12925</v>
      </c>
      <c r="K1098" s="102">
        <v>7252</v>
      </c>
      <c r="L1098" s="102">
        <v>0</v>
      </c>
      <c r="M1098" s="102">
        <v>1188</v>
      </c>
      <c r="N1098" s="103">
        <v>21365</v>
      </c>
      <c r="O1098" s="104"/>
      <c r="P1098" s="105">
        <f t="shared" ref="P1098:P1132" si="34">IF(VLOOKUP($F1098,abvfndpcts,18)&lt;100,0,((VLOOKUP($F1098,abvfndpcts,18)/100*$J1098)-$J1098))</f>
        <v>3469.2160303329983</v>
      </c>
      <c r="Q1098" s="105">
        <f t="shared" ref="Q1098:Q1132" si="35">IF(VLOOKUP($F1098,abvfndpcts,19)&lt;100,0,((VLOOKUP($F1098,abvfndpcts,19)/100*$J1098)-$J1098))</f>
        <v>7305.2094632242697</v>
      </c>
      <c r="S1098" s="135"/>
      <c r="U1098" s="136"/>
    </row>
    <row r="1099" spans="1:21" ht="15" x14ac:dyDescent="0.25">
      <c r="A1099" s="110">
        <v>3517</v>
      </c>
      <c r="B1099" s="98">
        <v>3517239285</v>
      </c>
      <c r="C1099" s="99" t="s">
        <v>560</v>
      </c>
      <c r="D1099" s="98">
        <v>239</v>
      </c>
      <c r="E1099" s="99" t="s">
        <v>272</v>
      </c>
      <c r="F1099" s="99">
        <v>285</v>
      </c>
      <c r="G1099" s="99" t="s">
        <v>318</v>
      </c>
      <c r="H1099" s="100">
        <v>0.47</v>
      </c>
      <c r="I1099" s="108"/>
      <c r="J1099" s="102">
        <v>19860</v>
      </c>
      <c r="K1099" s="102">
        <v>3948</v>
      </c>
      <c r="L1099" s="102">
        <v>0</v>
      </c>
      <c r="M1099" s="102">
        <v>1188</v>
      </c>
      <c r="N1099" s="103">
        <v>24996</v>
      </c>
      <c r="O1099" s="104"/>
      <c r="P1099" s="105">
        <f t="shared" si="34"/>
        <v>3312.6574450302978</v>
      </c>
      <c r="Q1099" s="105">
        <f t="shared" si="35"/>
        <v>6082.5825912222062</v>
      </c>
      <c r="S1099" s="135"/>
      <c r="U1099" s="136"/>
    </row>
    <row r="1100" spans="1:21" ht="15" x14ac:dyDescent="0.25">
      <c r="A1100" s="110">
        <v>3517</v>
      </c>
      <c r="B1100" s="98">
        <v>3517239293</v>
      </c>
      <c r="C1100" s="99" t="s">
        <v>560</v>
      </c>
      <c r="D1100" s="98">
        <v>239</v>
      </c>
      <c r="E1100" s="99" t="s">
        <v>272</v>
      </c>
      <c r="F1100" s="99">
        <v>293</v>
      </c>
      <c r="G1100" s="99" t="s">
        <v>326</v>
      </c>
      <c r="H1100" s="100">
        <v>3.14</v>
      </c>
      <c r="I1100" s="108"/>
      <c r="J1100" s="102">
        <v>17853</v>
      </c>
      <c r="K1100" s="102">
        <v>281</v>
      </c>
      <c r="L1100" s="102">
        <v>0</v>
      </c>
      <c r="M1100" s="102">
        <v>1188</v>
      </c>
      <c r="N1100" s="103">
        <v>19322</v>
      </c>
      <c r="O1100" s="104"/>
      <c r="P1100" s="105">
        <f t="shared" si="34"/>
        <v>0</v>
      </c>
      <c r="Q1100" s="105">
        <f t="shared" si="35"/>
        <v>1533.1355014303663</v>
      </c>
      <c r="S1100" s="135"/>
      <c r="U1100" s="136"/>
    </row>
    <row r="1101" spans="1:21" ht="15" x14ac:dyDescent="0.25">
      <c r="A1101" s="110">
        <v>3517</v>
      </c>
      <c r="B1101" s="98">
        <v>3517239310</v>
      </c>
      <c r="C1101" s="99" t="s">
        <v>560</v>
      </c>
      <c r="D1101" s="98">
        <v>239</v>
      </c>
      <c r="E1101" s="99" t="s">
        <v>272</v>
      </c>
      <c r="F1101" s="99">
        <v>310</v>
      </c>
      <c r="G1101" s="99" t="s">
        <v>343</v>
      </c>
      <c r="H1101" s="100">
        <v>35.310000000000009</v>
      </c>
      <c r="I1101" s="108"/>
      <c r="J1101" s="102">
        <v>19587</v>
      </c>
      <c r="K1101" s="102">
        <v>4335</v>
      </c>
      <c r="L1101" s="102">
        <v>0</v>
      </c>
      <c r="M1101" s="102">
        <v>1188</v>
      </c>
      <c r="N1101" s="103">
        <v>25110</v>
      </c>
      <c r="O1101" s="104"/>
      <c r="P1101" s="105">
        <f t="shared" si="34"/>
        <v>2003.5844213558448</v>
      </c>
      <c r="Q1101" s="105">
        <f t="shared" si="35"/>
        <v>6373.093071642892</v>
      </c>
      <c r="S1101" s="135"/>
      <c r="U1101" s="136"/>
    </row>
    <row r="1102" spans="1:21" ht="15" x14ac:dyDescent="0.25">
      <c r="A1102" s="110">
        <v>3517</v>
      </c>
      <c r="B1102" s="98">
        <v>3517239323</v>
      </c>
      <c r="C1102" s="99" t="s">
        <v>560</v>
      </c>
      <c r="D1102" s="98">
        <v>239</v>
      </c>
      <c r="E1102" s="99" t="s">
        <v>272</v>
      </c>
      <c r="F1102" s="99">
        <v>323</v>
      </c>
      <c r="G1102" s="99" t="s">
        <v>356</v>
      </c>
      <c r="H1102" s="100">
        <v>1</v>
      </c>
      <c r="I1102" s="108"/>
      <c r="J1102" s="102">
        <v>12925</v>
      </c>
      <c r="K1102" s="102">
        <v>3653</v>
      </c>
      <c r="L1102" s="102">
        <v>0</v>
      </c>
      <c r="M1102" s="102">
        <v>1188</v>
      </c>
      <c r="N1102" s="103">
        <v>17766</v>
      </c>
      <c r="O1102" s="104"/>
      <c r="P1102" s="105">
        <f t="shared" si="34"/>
        <v>2447.1690303669548</v>
      </c>
      <c r="Q1102" s="105">
        <f t="shared" si="35"/>
        <v>4904.287083383213</v>
      </c>
      <c r="S1102" s="135"/>
      <c r="U1102" s="136"/>
    </row>
    <row r="1103" spans="1:21" ht="15" x14ac:dyDescent="0.25">
      <c r="A1103" s="110">
        <v>3517</v>
      </c>
      <c r="B1103" s="98">
        <v>3517239336</v>
      </c>
      <c r="C1103" s="99" t="s">
        <v>560</v>
      </c>
      <c r="D1103" s="98">
        <v>239</v>
      </c>
      <c r="E1103" s="99" t="s">
        <v>272</v>
      </c>
      <c r="F1103" s="99">
        <v>336</v>
      </c>
      <c r="G1103" s="99" t="s">
        <v>369</v>
      </c>
      <c r="H1103" s="100">
        <v>1</v>
      </c>
      <c r="I1103" s="108"/>
      <c r="J1103" s="102">
        <v>12925</v>
      </c>
      <c r="K1103" s="102">
        <v>2976</v>
      </c>
      <c r="L1103" s="102">
        <v>0</v>
      </c>
      <c r="M1103" s="102">
        <v>1188</v>
      </c>
      <c r="N1103" s="103">
        <v>17089</v>
      </c>
      <c r="O1103" s="104"/>
      <c r="P1103" s="105">
        <f t="shared" si="34"/>
        <v>244.97946609792962</v>
      </c>
      <c r="Q1103" s="105">
        <f t="shared" si="35"/>
        <v>3416.3201971532508</v>
      </c>
      <c r="S1103" s="135"/>
      <c r="U1103" s="136"/>
    </row>
    <row r="1104" spans="1:21" ht="15" x14ac:dyDescent="0.25">
      <c r="A1104" s="110">
        <v>3517</v>
      </c>
      <c r="B1104" s="98">
        <v>3517239625</v>
      </c>
      <c r="C1104" s="99" t="s">
        <v>560</v>
      </c>
      <c r="D1104" s="98">
        <v>239</v>
      </c>
      <c r="E1104" s="99" t="s">
        <v>272</v>
      </c>
      <c r="F1104" s="99">
        <v>625</v>
      </c>
      <c r="G1104" s="99" t="s">
        <v>396</v>
      </c>
      <c r="H1104" s="100">
        <v>2</v>
      </c>
      <c r="I1104" s="108"/>
      <c r="J1104" s="102">
        <v>18487</v>
      </c>
      <c r="K1104" s="102">
        <v>915</v>
      </c>
      <c r="L1104" s="102">
        <v>0</v>
      </c>
      <c r="M1104" s="102">
        <v>1188</v>
      </c>
      <c r="N1104" s="103">
        <v>20590</v>
      </c>
      <c r="O1104" s="104"/>
      <c r="P1104" s="105">
        <f t="shared" si="34"/>
        <v>915.46032578113955</v>
      </c>
      <c r="Q1104" s="105">
        <f t="shared" si="35"/>
        <v>3489.9204568196728</v>
      </c>
      <c r="S1104" s="135"/>
      <c r="U1104" s="136"/>
    </row>
    <row r="1105" spans="1:21" ht="15" x14ac:dyDescent="0.25">
      <c r="A1105" s="110">
        <v>3517</v>
      </c>
      <c r="B1105" s="98">
        <v>3517239645</v>
      </c>
      <c r="C1105" s="99" t="s">
        <v>560</v>
      </c>
      <c r="D1105" s="98">
        <v>239</v>
      </c>
      <c r="E1105" s="99" t="s">
        <v>272</v>
      </c>
      <c r="F1105" s="99">
        <v>645</v>
      </c>
      <c r="G1105" s="99" t="s">
        <v>400</v>
      </c>
      <c r="H1105" s="100">
        <v>1</v>
      </c>
      <c r="I1105" s="108"/>
      <c r="J1105" s="102">
        <v>16307</v>
      </c>
      <c r="K1105" s="102">
        <v>4842</v>
      </c>
      <c r="L1105" s="102">
        <v>0</v>
      </c>
      <c r="M1105" s="102">
        <v>1188</v>
      </c>
      <c r="N1105" s="103">
        <v>22337</v>
      </c>
      <c r="O1105" s="104"/>
      <c r="P1105" s="105">
        <f t="shared" si="34"/>
        <v>4841.7820208047488</v>
      </c>
      <c r="Q1105" s="105">
        <f t="shared" si="35"/>
        <v>7702.9930870765675</v>
      </c>
      <c r="S1105" s="135"/>
      <c r="U1105" s="136"/>
    </row>
    <row r="1106" spans="1:21" ht="15" x14ac:dyDescent="0.25">
      <c r="A1106" s="110">
        <v>3517</v>
      </c>
      <c r="B1106" s="98">
        <v>3517239665</v>
      </c>
      <c r="C1106" s="99" t="s">
        <v>560</v>
      </c>
      <c r="D1106" s="98">
        <v>239</v>
      </c>
      <c r="E1106" s="99" t="s">
        <v>272</v>
      </c>
      <c r="F1106" s="99">
        <v>665</v>
      </c>
      <c r="G1106" s="99" t="s">
        <v>406</v>
      </c>
      <c r="H1106" s="100">
        <v>3.49</v>
      </c>
      <c r="I1106" s="108"/>
      <c r="J1106" s="102">
        <v>17962</v>
      </c>
      <c r="K1106" s="102">
        <v>2066</v>
      </c>
      <c r="L1106" s="102">
        <v>0</v>
      </c>
      <c r="M1106" s="102">
        <v>1188</v>
      </c>
      <c r="N1106" s="103">
        <v>21216</v>
      </c>
      <c r="O1106" s="104"/>
      <c r="P1106" s="105">
        <f t="shared" si="34"/>
        <v>1603.8599459645047</v>
      </c>
      <c r="Q1106" s="105">
        <f t="shared" si="35"/>
        <v>3630.7981381583704</v>
      </c>
      <c r="S1106" s="135"/>
      <c r="U1106" s="136"/>
    </row>
    <row r="1107" spans="1:21" ht="15" x14ac:dyDescent="0.25">
      <c r="A1107" s="110">
        <v>3517</v>
      </c>
      <c r="B1107" s="98">
        <v>3517239712</v>
      </c>
      <c r="C1107" s="99" t="s">
        <v>560</v>
      </c>
      <c r="D1107" s="98">
        <v>239</v>
      </c>
      <c r="E1107" s="99" t="s">
        <v>272</v>
      </c>
      <c r="F1107" s="99">
        <v>712</v>
      </c>
      <c r="G1107" s="99" t="s">
        <v>421</v>
      </c>
      <c r="H1107" s="100">
        <v>0.77</v>
      </c>
      <c r="I1107" s="108"/>
      <c r="J1107" s="102">
        <v>19402</v>
      </c>
      <c r="K1107" s="102">
        <v>13713</v>
      </c>
      <c r="L1107" s="102">
        <v>0</v>
      </c>
      <c r="M1107" s="102">
        <v>1188</v>
      </c>
      <c r="N1107" s="103">
        <v>34303</v>
      </c>
      <c r="O1107" s="104"/>
      <c r="P1107" s="105">
        <f t="shared" si="34"/>
        <v>12056.433476909049</v>
      </c>
      <c r="Q1107" s="105">
        <f t="shared" si="35"/>
        <v>14351.51716585437</v>
      </c>
      <c r="S1107" s="135"/>
      <c r="U1107" s="136"/>
    </row>
    <row r="1108" spans="1:21" ht="15" x14ac:dyDescent="0.25">
      <c r="A1108" s="110">
        <v>3517</v>
      </c>
      <c r="B1108" s="98">
        <v>3517239740</v>
      </c>
      <c r="C1108" s="99" t="s">
        <v>560</v>
      </c>
      <c r="D1108" s="98">
        <v>239</v>
      </c>
      <c r="E1108" s="99" t="s">
        <v>272</v>
      </c>
      <c r="F1108" s="99">
        <v>740</v>
      </c>
      <c r="G1108" s="99" t="s">
        <v>429</v>
      </c>
      <c r="H1108" s="100">
        <v>4</v>
      </c>
      <c r="I1108" s="108"/>
      <c r="J1108" s="102">
        <v>14940</v>
      </c>
      <c r="K1108" s="102">
        <v>7854</v>
      </c>
      <c r="L1108" s="102">
        <v>0</v>
      </c>
      <c r="M1108" s="102">
        <v>1188</v>
      </c>
      <c r="N1108" s="103">
        <v>23982</v>
      </c>
      <c r="O1108" s="104"/>
      <c r="P1108" s="105">
        <f t="shared" si="34"/>
        <v>5143.5025027469637</v>
      </c>
      <c r="Q1108" s="105">
        <f t="shared" si="35"/>
        <v>7954.7088561526944</v>
      </c>
      <c r="S1108" s="135"/>
      <c r="U1108" s="136"/>
    </row>
    <row r="1109" spans="1:21" ht="15" x14ac:dyDescent="0.25">
      <c r="A1109" s="110">
        <v>3517</v>
      </c>
      <c r="B1109" s="98">
        <v>3517239760</v>
      </c>
      <c r="C1109" s="99" t="s">
        <v>560</v>
      </c>
      <c r="D1109" s="98">
        <v>239</v>
      </c>
      <c r="E1109" s="99" t="s">
        <v>272</v>
      </c>
      <c r="F1109" s="99">
        <v>760</v>
      </c>
      <c r="G1109" s="99" t="s">
        <v>434</v>
      </c>
      <c r="H1109" s="100">
        <v>23.57</v>
      </c>
      <c r="I1109" s="108"/>
      <c r="J1109" s="102">
        <v>16348</v>
      </c>
      <c r="K1109" s="102">
        <v>5228</v>
      </c>
      <c r="L1109" s="102">
        <v>0</v>
      </c>
      <c r="M1109" s="102">
        <v>1188</v>
      </c>
      <c r="N1109" s="103">
        <v>22764</v>
      </c>
      <c r="O1109" s="104"/>
      <c r="P1109" s="105">
        <f t="shared" si="34"/>
        <v>724.05540758269126</v>
      </c>
      <c r="Q1109" s="105">
        <f t="shared" si="35"/>
        <v>5228.1906648182667</v>
      </c>
      <c r="S1109" s="135"/>
      <c r="U1109" s="136"/>
    </row>
    <row r="1110" spans="1:21" ht="15" x14ac:dyDescent="0.25">
      <c r="A1110" s="110">
        <v>3517</v>
      </c>
      <c r="B1110" s="98">
        <v>3517239763</v>
      </c>
      <c r="C1110" s="99" t="s">
        <v>560</v>
      </c>
      <c r="D1110" s="98">
        <v>239</v>
      </c>
      <c r="E1110" s="99" t="s">
        <v>272</v>
      </c>
      <c r="F1110" s="99">
        <v>763</v>
      </c>
      <c r="G1110" s="99" t="s">
        <v>435</v>
      </c>
      <c r="H1110" s="100">
        <v>1</v>
      </c>
      <c r="I1110" s="108"/>
      <c r="J1110" s="102">
        <v>14812</v>
      </c>
      <c r="K1110" s="102">
        <v>3824</v>
      </c>
      <c r="L1110" s="102">
        <v>0</v>
      </c>
      <c r="M1110" s="102">
        <v>1188</v>
      </c>
      <c r="N1110" s="103">
        <v>19824</v>
      </c>
      <c r="O1110" s="104"/>
      <c r="P1110" s="105">
        <f t="shared" si="34"/>
        <v>3006.6927716539976</v>
      </c>
      <c r="Q1110" s="105">
        <f t="shared" si="35"/>
        <v>4530.406695637841</v>
      </c>
      <c r="S1110" s="135"/>
      <c r="U1110" s="136"/>
    </row>
    <row r="1111" spans="1:21" ht="15" x14ac:dyDescent="0.25">
      <c r="A1111" s="110">
        <v>3517</v>
      </c>
      <c r="B1111" s="98">
        <v>3517239780</v>
      </c>
      <c r="C1111" s="99" t="s">
        <v>560</v>
      </c>
      <c r="D1111" s="98">
        <v>239</v>
      </c>
      <c r="E1111" s="99" t="s">
        <v>272</v>
      </c>
      <c r="F1111" s="99">
        <v>780</v>
      </c>
      <c r="G1111" s="99" t="s">
        <v>444</v>
      </c>
      <c r="H1111" s="100">
        <v>2.77</v>
      </c>
      <c r="I1111" s="108"/>
      <c r="J1111" s="102">
        <v>16633</v>
      </c>
      <c r="K1111" s="102">
        <v>3044</v>
      </c>
      <c r="L1111" s="102">
        <v>0</v>
      </c>
      <c r="M1111" s="102">
        <v>1188</v>
      </c>
      <c r="N1111" s="103">
        <v>20865</v>
      </c>
      <c r="O1111" s="104"/>
      <c r="P1111" s="105">
        <f t="shared" si="34"/>
        <v>323.86218359615305</v>
      </c>
      <c r="Q1111" s="105">
        <f t="shared" si="35"/>
        <v>4651.3642196772671</v>
      </c>
      <c r="S1111" s="135"/>
      <c r="U1111" s="136"/>
    </row>
    <row r="1112" spans="1:21" ht="15" x14ac:dyDescent="0.25">
      <c r="A1112" s="110">
        <v>3518</v>
      </c>
      <c r="B1112" s="98">
        <v>3518149007</v>
      </c>
      <c r="C1112" s="99" t="s">
        <v>561</v>
      </c>
      <c r="D1112" s="98">
        <v>149</v>
      </c>
      <c r="E1112" s="99" t="s">
        <v>182</v>
      </c>
      <c r="F1112" s="99">
        <v>7</v>
      </c>
      <c r="G1112" s="99" t="s">
        <v>40</v>
      </c>
      <c r="H1112" s="100">
        <v>1</v>
      </c>
      <c r="I1112" s="108"/>
      <c r="J1112" s="102">
        <v>13960</v>
      </c>
      <c r="K1112" s="102">
        <v>6610</v>
      </c>
      <c r="L1112" s="102">
        <v>0</v>
      </c>
      <c r="M1112" s="102">
        <v>1188</v>
      </c>
      <c r="N1112" s="103">
        <v>21758</v>
      </c>
      <c r="O1112" s="104"/>
      <c r="P1112" s="105">
        <f t="shared" si="34"/>
        <v>3435.7354931329864</v>
      </c>
      <c r="Q1112" s="105">
        <f t="shared" si="35"/>
        <v>7312.7154592407533</v>
      </c>
      <c r="S1112" s="135"/>
      <c r="U1112" s="136"/>
    </row>
    <row r="1113" spans="1:21" ht="15" x14ac:dyDescent="0.25">
      <c r="A1113" s="110">
        <v>3518</v>
      </c>
      <c r="B1113" s="98">
        <v>3518149009</v>
      </c>
      <c r="C1113" s="99" t="s">
        <v>561</v>
      </c>
      <c r="D1113" s="98">
        <v>149</v>
      </c>
      <c r="E1113" s="99" t="s">
        <v>182</v>
      </c>
      <c r="F1113" s="99">
        <v>9</v>
      </c>
      <c r="G1113" s="99" t="s">
        <v>42</v>
      </c>
      <c r="H1113" s="100">
        <v>1.06</v>
      </c>
      <c r="I1113" s="108"/>
      <c r="J1113" s="102">
        <v>13284</v>
      </c>
      <c r="K1113" s="102">
        <v>9239</v>
      </c>
      <c r="L1113" s="102">
        <v>0</v>
      </c>
      <c r="M1113" s="102">
        <v>1188</v>
      </c>
      <c r="N1113" s="103">
        <v>23711</v>
      </c>
      <c r="O1113" s="104"/>
      <c r="P1113" s="105">
        <f t="shared" si="34"/>
        <v>5183.3176412018256</v>
      </c>
      <c r="Q1113" s="105">
        <f t="shared" si="35"/>
        <v>9667.3174508017255</v>
      </c>
      <c r="S1113" s="135"/>
      <c r="U1113" s="136"/>
    </row>
    <row r="1114" spans="1:21" ht="15" x14ac:dyDescent="0.25">
      <c r="A1114" s="110">
        <v>3518</v>
      </c>
      <c r="B1114" s="98">
        <v>3518149128</v>
      </c>
      <c r="C1114" s="99" t="s">
        <v>561</v>
      </c>
      <c r="D1114" s="98">
        <v>149</v>
      </c>
      <c r="E1114" s="99" t="s">
        <v>182</v>
      </c>
      <c r="F1114" s="99">
        <v>128</v>
      </c>
      <c r="G1114" s="99" t="s">
        <v>161</v>
      </c>
      <c r="H1114" s="100">
        <v>35.619999999999997</v>
      </c>
      <c r="I1114" s="108"/>
      <c r="J1114" s="102">
        <v>19704</v>
      </c>
      <c r="K1114" s="102">
        <v>1113</v>
      </c>
      <c r="L1114" s="102">
        <v>0</v>
      </c>
      <c r="M1114" s="102">
        <v>1188</v>
      </c>
      <c r="N1114" s="103">
        <v>22005</v>
      </c>
      <c r="O1114" s="104"/>
      <c r="P1114" s="105">
        <f t="shared" si="34"/>
        <v>104.06072753202898</v>
      </c>
      <c r="Q1114" s="105">
        <f t="shared" si="35"/>
        <v>2046.6490862622231</v>
      </c>
      <c r="S1114" s="135"/>
      <c r="U1114" s="136"/>
    </row>
    <row r="1115" spans="1:21" ht="15" x14ac:dyDescent="0.25">
      <c r="A1115" s="110">
        <v>3518</v>
      </c>
      <c r="B1115" s="98">
        <v>3518149149</v>
      </c>
      <c r="C1115" s="99" t="s">
        <v>561</v>
      </c>
      <c r="D1115" s="98">
        <v>149</v>
      </c>
      <c r="E1115" s="99" t="s">
        <v>182</v>
      </c>
      <c r="F1115" s="99">
        <v>149</v>
      </c>
      <c r="G1115" s="99" t="s">
        <v>182</v>
      </c>
      <c r="H1115" s="100">
        <v>83.2</v>
      </c>
      <c r="I1115" s="108"/>
      <c r="J1115" s="102">
        <v>21523</v>
      </c>
      <c r="K1115" s="102">
        <v>155</v>
      </c>
      <c r="L1115" s="102">
        <v>0</v>
      </c>
      <c r="M1115" s="102">
        <v>1188</v>
      </c>
      <c r="N1115" s="103">
        <v>22866</v>
      </c>
      <c r="O1115" s="104"/>
      <c r="P1115" s="105">
        <f t="shared" si="34"/>
        <v>0</v>
      </c>
      <c r="Q1115" s="105">
        <f t="shared" si="35"/>
        <v>795.41907801345224</v>
      </c>
      <c r="S1115" s="135"/>
      <c r="U1115" s="136"/>
    </row>
    <row r="1116" spans="1:21" ht="15" x14ac:dyDescent="0.25">
      <c r="A1116" s="110">
        <v>3518</v>
      </c>
      <c r="B1116" s="98">
        <v>3518149160</v>
      </c>
      <c r="C1116" s="99" t="s">
        <v>561</v>
      </c>
      <c r="D1116" s="98">
        <v>149</v>
      </c>
      <c r="E1116" s="99" t="s">
        <v>182</v>
      </c>
      <c r="F1116" s="99">
        <v>160</v>
      </c>
      <c r="G1116" s="99" t="s">
        <v>193</v>
      </c>
      <c r="H1116" s="100">
        <v>2.89</v>
      </c>
      <c r="I1116" s="108"/>
      <c r="J1116" s="102">
        <v>20404</v>
      </c>
      <c r="K1116" s="102">
        <v>358</v>
      </c>
      <c r="L1116" s="102">
        <v>0</v>
      </c>
      <c r="M1116" s="102">
        <v>1188</v>
      </c>
      <c r="N1116" s="103">
        <v>21950</v>
      </c>
      <c r="O1116" s="104"/>
      <c r="P1116" s="105">
        <f t="shared" si="34"/>
        <v>0</v>
      </c>
      <c r="Q1116" s="105">
        <f t="shared" si="35"/>
        <v>822.75192916232481</v>
      </c>
      <c r="S1116" s="135"/>
      <c r="U1116" s="136"/>
    </row>
    <row r="1117" spans="1:21" ht="15" x14ac:dyDescent="0.25">
      <c r="A1117" s="110">
        <v>3518</v>
      </c>
      <c r="B1117" s="98">
        <v>3518149181</v>
      </c>
      <c r="C1117" s="99" t="s">
        <v>561</v>
      </c>
      <c r="D1117" s="98">
        <v>149</v>
      </c>
      <c r="E1117" s="99" t="s">
        <v>182</v>
      </c>
      <c r="F1117" s="99">
        <v>181</v>
      </c>
      <c r="G1117" s="99" t="s">
        <v>214</v>
      </c>
      <c r="H1117" s="100">
        <v>6.1499999999999995</v>
      </c>
      <c r="I1117" s="108"/>
      <c r="J1117" s="102">
        <v>16659</v>
      </c>
      <c r="K1117" s="102">
        <v>111</v>
      </c>
      <c r="L1117" s="102">
        <v>0</v>
      </c>
      <c r="M1117" s="102">
        <v>1188</v>
      </c>
      <c r="N1117" s="103">
        <v>17958</v>
      </c>
      <c r="O1117" s="104"/>
      <c r="P1117" s="105">
        <f t="shared" si="34"/>
        <v>0</v>
      </c>
      <c r="Q1117" s="105">
        <f t="shared" si="35"/>
        <v>1123.5655216153391</v>
      </c>
      <c r="S1117" s="135"/>
      <c r="U1117" s="136"/>
    </row>
    <row r="1118" spans="1:21" ht="15" x14ac:dyDescent="0.25">
      <c r="A1118" s="110">
        <v>3518</v>
      </c>
      <c r="B1118" s="98">
        <v>3518149211</v>
      </c>
      <c r="C1118" s="99" t="s">
        <v>561</v>
      </c>
      <c r="D1118" s="98">
        <v>149</v>
      </c>
      <c r="E1118" s="99" t="s">
        <v>182</v>
      </c>
      <c r="F1118" s="99">
        <v>211</v>
      </c>
      <c r="G1118" s="99" t="s">
        <v>244</v>
      </c>
      <c r="H1118" s="100">
        <v>1</v>
      </c>
      <c r="I1118" s="108"/>
      <c r="J1118" s="102">
        <v>13215</v>
      </c>
      <c r="K1118" s="102">
        <v>3793</v>
      </c>
      <c r="L1118" s="102">
        <v>0</v>
      </c>
      <c r="M1118" s="102">
        <v>1188</v>
      </c>
      <c r="N1118" s="103">
        <v>18196</v>
      </c>
      <c r="O1118" s="104"/>
      <c r="P1118" s="105">
        <f t="shared" si="34"/>
        <v>1538.5745410578184</v>
      </c>
      <c r="Q1118" s="105">
        <f t="shared" si="35"/>
        <v>3793.1068057038465</v>
      </c>
      <c r="S1118" s="135"/>
      <c r="U1118" s="136"/>
    </row>
    <row r="1119" spans="1:21" ht="15" x14ac:dyDescent="0.25">
      <c r="A1119" s="110">
        <v>3518</v>
      </c>
      <c r="B1119" s="98">
        <v>3518149600</v>
      </c>
      <c r="C1119" s="99" t="s">
        <v>561</v>
      </c>
      <c r="D1119" s="98">
        <v>149</v>
      </c>
      <c r="E1119" s="99" t="s">
        <v>182</v>
      </c>
      <c r="F1119" s="99">
        <v>600</v>
      </c>
      <c r="G1119" s="99" t="s">
        <v>387</v>
      </c>
      <c r="H1119" s="100">
        <v>1</v>
      </c>
      <c r="I1119" s="108"/>
      <c r="J1119" s="102">
        <v>13228</v>
      </c>
      <c r="K1119" s="102">
        <v>6886</v>
      </c>
      <c r="L1119" s="102">
        <v>0</v>
      </c>
      <c r="M1119" s="102">
        <v>1188</v>
      </c>
      <c r="N1119" s="103">
        <v>21302</v>
      </c>
      <c r="O1119" s="104"/>
      <c r="P1119" s="105">
        <f t="shared" si="34"/>
        <v>3267.2588933838269</v>
      </c>
      <c r="Q1119" s="105">
        <f t="shared" si="35"/>
        <v>6885.5233321021333</v>
      </c>
      <c r="S1119" s="135"/>
      <c r="U1119" s="136"/>
    </row>
    <row r="1120" spans="1:21" ht="15" x14ac:dyDescent="0.25">
      <c r="A1120" s="110">
        <v>3519</v>
      </c>
      <c r="B1120" s="98">
        <v>3519348097</v>
      </c>
      <c r="C1120" s="99" t="s">
        <v>562</v>
      </c>
      <c r="D1120" s="98">
        <v>348</v>
      </c>
      <c r="E1120" s="99" t="s">
        <v>381</v>
      </c>
      <c r="F1120" s="99">
        <v>97</v>
      </c>
      <c r="G1120" s="99" t="s">
        <v>130</v>
      </c>
      <c r="H1120" s="100">
        <v>1</v>
      </c>
      <c r="I1120" s="108"/>
      <c r="J1120" s="102">
        <v>17975</v>
      </c>
      <c r="K1120" s="102">
        <v>121</v>
      </c>
      <c r="L1120" s="102">
        <v>0</v>
      </c>
      <c r="M1120" s="102">
        <v>1188</v>
      </c>
      <c r="N1120" s="103">
        <v>19284</v>
      </c>
      <c r="O1120" s="104"/>
      <c r="P1120" s="105">
        <f t="shared" si="34"/>
        <v>0</v>
      </c>
      <c r="Q1120" s="105">
        <f t="shared" si="35"/>
        <v>211.80205702796593</v>
      </c>
      <c r="S1120" s="135"/>
      <c r="U1120" s="136"/>
    </row>
    <row r="1121" spans="1:21" ht="15" x14ac:dyDescent="0.25">
      <c r="A1121" s="110">
        <v>3519</v>
      </c>
      <c r="B1121" s="98">
        <v>3519348151</v>
      </c>
      <c r="C1121" s="99" t="s">
        <v>562</v>
      </c>
      <c r="D1121" s="98">
        <v>348</v>
      </c>
      <c r="E1121" s="99" t="s">
        <v>381</v>
      </c>
      <c r="F1121" s="99">
        <v>151</v>
      </c>
      <c r="G1121" s="99" t="s">
        <v>184</v>
      </c>
      <c r="H1121" s="100">
        <v>1</v>
      </c>
      <c r="I1121" s="108"/>
      <c r="J1121" s="102">
        <v>14148</v>
      </c>
      <c r="K1121" s="102">
        <v>1683</v>
      </c>
      <c r="L1121" s="102">
        <v>0</v>
      </c>
      <c r="M1121" s="102">
        <v>1188</v>
      </c>
      <c r="N1121" s="103">
        <v>17019</v>
      </c>
      <c r="O1121" s="104"/>
      <c r="P1121" s="105">
        <f t="shared" si="34"/>
        <v>632.59614732327827</v>
      </c>
      <c r="Q1121" s="105">
        <f t="shared" si="35"/>
        <v>3025.5355699250722</v>
      </c>
      <c r="S1121" s="135"/>
      <c r="U1121" s="136"/>
    </row>
    <row r="1122" spans="1:21" ht="15" x14ac:dyDescent="0.25">
      <c r="A1122" s="110">
        <v>3519</v>
      </c>
      <c r="B1122" s="98">
        <v>3519348153</v>
      </c>
      <c r="C1122" s="99" t="s">
        <v>562</v>
      </c>
      <c r="D1122" s="98">
        <v>348</v>
      </c>
      <c r="E1122" s="99" t="s">
        <v>381</v>
      </c>
      <c r="F1122" s="99">
        <v>153</v>
      </c>
      <c r="G1122" s="99" t="s">
        <v>186</v>
      </c>
      <c r="H1122" s="100">
        <v>1</v>
      </c>
      <c r="I1122" s="108"/>
      <c r="J1122" s="102">
        <v>18147</v>
      </c>
      <c r="K1122" s="102">
        <v>34</v>
      </c>
      <c r="L1122" s="102">
        <v>0</v>
      </c>
      <c r="M1122" s="102">
        <v>1188</v>
      </c>
      <c r="N1122" s="103">
        <v>19369</v>
      </c>
      <c r="O1122" s="104"/>
      <c r="P1122" s="105">
        <f t="shared" si="34"/>
        <v>6.2274866213556379E-3</v>
      </c>
      <c r="Q1122" s="105">
        <f t="shared" si="35"/>
        <v>960.18380508087284</v>
      </c>
      <c r="S1122" s="135"/>
      <c r="U1122" s="136"/>
    </row>
    <row r="1123" spans="1:21" ht="15" x14ac:dyDescent="0.25">
      <c r="A1123" s="110">
        <v>3519</v>
      </c>
      <c r="B1123" s="98">
        <v>3519348186</v>
      </c>
      <c r="C1123" s="99" t="s">
        <v>562</v>
      </c>
      <c r="D1123" s="98">
        <v>348</v>
      </c>
      <c r="E1123" s="99" t="s">
        <v>381</v>
      </c>
      <c r="F1123" s="99">
        <v>186</v>
      </c>
      <c r="G1123" s="99" t="s">
        <v>219</v>
      </c>
      <c r="H1123" s="100">
        <v>1</v>
      </c>
      <c r="I1123" s="108"/>
      <c r="J1123" s="102">
        <v>14181</v>
      </c>
      <c r="K1123" s="102">
        <v>4591</v>
      </c>
      <c r="L1123" s="102">
        <v>0</v>
      </c>
      <c r="M1123" s="102">
        <v>1188</v>
      </c>
      <c r="N1123" s="103">
        <v>19960</v>
      </c>
      <c r="O1123" s="104"/>
      <c r="P1123" s="105">
        <f t="shared" si="34"/>
        <v>4194.2181654246851</v>
      </c>
      <c r="Q1123" s="105">
        <f t="shared" si="35"/>
        <v>6196.3498088280321</v>
      </c>
      <c r="S1123" s="135"/>
      <c r="U1123" s="136"/>
    </row>
    <row r="1124" spans="1:21" ht="15" x14ac:dyDescent="0.25">
      <c r="A1124" s="110">
        <v>3519</v>
      </c>
      <c r="B1124" s="98">
        <v>3519348215</v>
      </c>
      <c r="C1124" s="99" t="s">
        <v>562</v>
      </c>
      <c r="D1124" s="98">
        <v>348</v>
      </c>
      <c r="E1124" s="99" t="s">
        <v>381</v>
      </c>
      <c r="F1124" s="99">
        <v>215</v>
      </c>
      <c r="G1124" s="99" t="s">
        <v>248</v>
      </c>
      <c r="H1124" s="100">
        <v>3</v>
      </c>
      <c r="I1124" s="108"/>
      <c r="J1124" s="102">
        <v>17757</v>
      </c>
      <c r="K1124" s="102">
        <v>2670</v>
      </c>
      <c r="L1124" s="102">
        <v>0</v>
      </c>
      <c r="M1124" s="102">
        <v>1188</v>
      </c>
      <c r="N1124" s="103">
        <v>21615</v>
      </c>
      <c r="O1124" s="104"/>
      <c r="P1124" s="105">
        <f t="shared" si="34"/>
        <v>1333.5177578332805</v>
      </c>
      <c r="Q1124" s="105">
        <f t="shared" si="35"/>
        <v>4182.9518320976604</v>
      </c>
      <c r="S1124" s="135"/>
      <c r="U1124" s="136"/>
    </row>
    <row r="1125" spans="1:21" ht="15" x14ac:dyDescent="0.25">
      <c r="A1125" s="110">
        <v>3519</v>
      </c>
      <c r="B1125" s="98">
        <v>3519348226</v>
      </c>
      <c r="C1125" s="99" t="s">
        <v>562</v>
      </c>
      <c r="D1125" s="98">
        <v>348</v>
      </c>
      <c r="E1125" s="99" t="s">
        <v>381</v>
      </c>
      <c r="F1125" s="99">
        <v>226</v>
      </c>
      <c r="G1125" s="99" t="s">
        <v>259</v>
      </c>
      <c r="H1125" s="100">
        <v>1</v>
      </c>
      <c r="I1125" s="108"/>
      <c r="J1125" s="102">
        <v>11037</v>
      </c>
      <c r="K1125" s="102">
        <v>788</v>
      </c>
      <c r="L1125" s="102">
        <v>0</v>
      </c>
      <c r="M1125" s="102">
        <v>1188</v>
      </c>
      <c r="N1125" s="103">
        <v>13013</v>
      </c>
      <c r="O1125" s="104"/>
      <c r="P1125" s="105">
        <f t="shared" si="34"/>
        <v>678.18809249679907</v>
      </c>
      <c r="Q1125" s="105">
        <f t="shared" si="35"/>
        <v>2013.0609792205541</v>
      </c>
      <c r="S1125" s="135"/>
      <c r="U1125" s="136"/>
    </row>
    <row r="1126" spans="1:21" ht="15" x14ac:dyDescent="0.25">
      <c r="A1126" s="110">
        <v>3519</v>
      </c>
      <c r="B1126" s="98">
        <v>3519348271</v>
      </c>
      <c r="C1126" s="99" t="s">
        <v>562</v>
      </c>
      <c r="D1126" s="98">
        <v>348</v>
      </c>
      <c r="E1126" s="99" t="s">
        <v>381</v>
      </c>
      <c r="F1126" s="99">
        <v>271</v>
      </c>
      <c r="G1126" s="99" t="s">
        <v>304</v>
      </c>
      <c r="H1126" s="100">
        <v>1</v>
      </c>
      <c r="I1126" s="108"/>
      <c r="J1126" s="102">
        <v>12963</v>
      </c>
      <c r="K1126" s="102">
        <v>3961</v>
      </c>
      <c r="L1126" s="102">
        <v>0</v>
      </c>
      <c r="M1126" s="102">
        <v>1188</v>
      </c>
      <c r="N1126" s="103">
        <v>18112</v>
      </c>
      <c r="O1126" s="104"/>
      <c r="P1126" s="105">
        <f t="shared" si="34"/>
        <v>1366.4381009965709</v>
      </c>
      <c r="Q1126" s="105">
        <f t="shared" si="35"/>
        <v>3961.0716877561681</v>
      </c>
      <c r="S1126" s="135"/>
      <c r="U1126" s="136"/>
    </row>
    <row r="1127" spans="1:21" ht="15" x14ac:dyDescent="0.25">
      <c r="A1127" s="110">
        <v>3519</v>
      </c>
      <c r="B1127" s="98">
        <v>3519348277</v>
      </c>
      <c r="C1127" s="99" t="s">
        <v>562</v>
      </c>
      <c r="D1127" s="98">
        <v>348</v>
      </c>
      <c r="E1127" s="99" t="s">
        <v>381</v>
      </c>
      <c r="F1127" s="99">
        <v>277</v>
      </c>
      <c r="G1127" s="99" t="s">
        <v>310</v>
      </c>
      <c r="H1127" s="100">
        <v>3</v>
      </c>
      <c r="I1127" s="108"/>
      <c r="J1127" s="102">
        <v>12394</v>
      </c>
      <c r="K1127" s="102">
        <v>36</v>
      </c>
      <c r="L1127" s="102">
        <v>0</v>
      </c>
      <c r="M1127" s="102">
        <v>1188</v>
      </c>
      <c r="N1127" s="103">
        <v>13618</v>
      </c>
      <c r="O1127" s="104"/>
      <c r="P1127" s="105">
        <f t="shared" si="34"/>
        <v>35.938366428237714</v>
      </c>
      <c r="Q1127" s="105">
        <f t="shared" si="35"/>
        <v>1194.8640704951686</v>
      </c>
      <c r="S1127" s="135"/>
      <c r="U1127" s="136"/>
    </row>
    <row r="1128" spans="1:21" ht="15" x14ac:dyDescent="0.25">
      <c r="A1128" s="110">
        <v>3519</v>
      </c>
      <c r="B1128" s="98">
        <v>3519348290</v>
      </c>
      <c r="C1128" s="99" t="s">
        <v>562</v>
      </c>
      <c r="D1128" s="98">
        <v>348</v>
      </c>
      <c r="E1128" s="99" t="s">
        <v>381</v>
      </c>
      <c r="F1128" s="99">
        <v>290</v>
      </c>
      <c r="G1128" s="99" t="s">
        <v>323</v>
      </c>
      <c r="H1128" s="100">
        <v>1</v>
      </c>
      <c r="I1128" s="108"/>
      <c r="J1128" s="102">
        <v>12856</v>
      </c>
      <c r="K1128" s="102">
        <v>4338</v>
      </c>
      <c r="L1128" s="102">
        <v>0</v>
      </c>
      <c r="M1128" s="102">
        <v>1188</v>
      </c>
      <c r="N1128" s="103">
        <v>18382</v>
      </c>
      <c r="O1128" s="104"/>
      <c r="P1128" s="105">
        <f t="shared" si="34"/>
        <v>1796.7855645196942</v>
      </c>
      <c r="Q1128" s="105">
        <f t="shared" si="35"/>
        <v>6083.837910269478</v>
      </c>
      <c r="S1128" s="135"/>
      <c r="U1128" s="136"/>
    </row>
    <row r="1129" spans="1:21" ht="15" x14ac:dyDescent="0.25">
      <c r="A1129" s="110">
        <v>3519</v>
      </c>
      <c r="B1129" s="98">
        <v>3519348321</v>
      </c>
      <c r="C1129" s="99" t="s">
        <v>562</v>
      </c>
      <c r="D1129" s="98">
        <v>348</v>
      </c>
      <c r="E1129" s="99" t="s">
        <v>381</v>
      </c>
      <c r="F1129" s="99">
        <v>321</v>
      </c>
      <c r="G1129" s="99" t="s">
        <v>354</v>
      </c>
      <c r="H1129" s="100">
        <v>2</v>
      </c>
      <c r="I1129" s="108"/>
      <c r="J1129" s="102">
        <v>13043</v>
      </c>
      <c r="K1129" s="102">
        <v>6943</v>
      </c>
      <c r="L1129" s="102">
        <v>0</v>
      </c>
      <c r="M1129" s="102">
        <v>1188</v>
      </c>
      <c r="N1129" s="103">
        <v>21174</v>
      </c>
      <c r="O1129" s="104"/>
      <c r="P1129" s="105">
        <f t="shared" si="34"/>
        <v>6408.0955778085845</v>
      </c>
      <c r="Q1129" s="105">
        <f t="shared" si="35"/>
        <v>7189.5297050536756</v>
      </c>
      <c r="S1129" s="135"/>
      <c r="U1129" s="136"/>
    </row>
    <row r="1130" spans="1:21" ht="15" x14ac:dyDescent="0.25">
      <c r="A1130" s="110">
        <v>3519</v>
      </c>
      <c r="B1130" s="98">
        <v>3519348348</v>
      </c>
      <c r="C1130" s="99" t="s">
        <v>562</v>
      </c>
      <c r="D1130" s="98">
        <v>348</v>
      </c>
      <c r="E1130" s="99" t="s">
        <v>381</v>
      </c>
      <c r="F1130" s="99">
        <v>348</v>
      </c>
      <c r="G1130" s="99" t="s">
        <v>381</v>
      </c>
      <c r="H1130" s="100">
        <v>171.55999999999992</v>
      </c>
      <c r="I1130" s="108"/>
      <c r="J1130" s="102">
        <v>18452</v>
      </c>
      <c r="K1130" s="102">
        <v>241</v>
      </c>
      <c r="L1130" s="102">
        <v>993.64653765446542</v>
      </c>
      <c r="M1130" s="102">
        <v>1188</v>
      </c>
      <c r="N1130" s="103">
        <v>20874.646537654466</v>
      </c>
      <c r="O1130" s="104"/>
      <c r="P1130" s="105">
        <f t="shared" si="34"/>
        <v>0</v>
      </c>
      <c r="Q1130" s="105">
        <f t="shared" si="35"/>
        <v>361.3110346067042</v>
      </c>
      <c r="S1130" s="135"/>
      <c r="U1130" s="136"/>
    </row>
    <row r="1131" spans="1:21" ht="15" x14ac:dyDescent="0.25">
      <c r="A1131" s="110">
        <v>3519</v>
      </c>
      <c r="B1131" s="98">
        <v>3519348710</v>
      </c>
      <c r="C1131" s="99" t="s">
        <v>562</v>
      </c>
      <c r="D1131" s="98">
        <v>348</v>
      </c>
      <c r="E1131" s="99" t="s">
        <v>381</v>
      </c>
      <c r="F1131" s="99">
        <v>710</v>
      </c>
      <c r="G1131" s="99" t="s">
        <v>420</v>
      </c>
      <c r="H1131" s="100">
        <v>1</v>
      </c>
      <c r="I1131" s="108"/>
      <c r="J1131" s="102">
        <v>12695</v>
      </c>
      <c r="K1131" s="102">
        <v>5988</v>
      </c>
      <c r="L1131" s="102">
        <v>0</v>
      </c>
      <c r="M1131" s="102">
        <v>1188</v>
      </c>
      <c r="N1131" s="103">
        <v>19871</v>
      </c>
      <c r="O1131" s="104"/>
      <c r="P1131" s="105">
        <f t="shared" si="34"/>
        <v>1886.0966568538552</v>
      </c>
      <c r="Q1131" s="105">
        <f t="shared" si="35"/>
        <v>6163.9532212644262</v>
      </c>
      <c r="S1131" s="135"/>
      <c r="U1131" s="136"/>
    </row>
    <row r="1132" spans="1:21" ht="15" x14ac:dyDescent="0.25">
      <c r="A1132" s="110">
        <v>3519</v>
      </c>
      <c r="B1132" s="98">
        <v>3519348767</v>
      </c>
      <c r="C1132" s="99" t="s">
        <v>562</v>
      </c>
      <c r="D1132" s="98">
        <v>348</v>
      </c>
      <c r="E1132" s="99" t="s">
        <v>381</v>
      </c>
      <c r="F1132" s="99">
        <v>767</v>
      </c>
      <c r="G1132" s="99" t="s">
        <v>438</v>
      </c>
      <c r="H1132" s="100">
        <v>2</v>
      </c>
      <c r="I1132" s="108"/>
      <c r="J1132" s="102">
        <v>15802</v>
      </c>
      <c r="K1132" s="102">
        <v>1119</v>
      </c>
      <c r="L1132" s="102">
        <v>0</v>
      </c>
      <c r="M1132" s="102">
        <v>1188</v>
      </c>
      <c r="N1132" s="103">
        <v>18109</v>
      </c>
      <c r="O1132" s="104"/>
      <c r="P1132" s="105">
        <f t="shared" si="34"/>
        <v>787.6836527134401</v>
      </c>
      <c r="Q1132" s="105">
        <f t="shared" si="35"/>
        <v>3994.584048310353</v>
      </c>
      <c r="S1132" s="135"/>
      <c r="U1132" s="136"/>
    </row>
    <row r="1133" spans="1:21" thickBot="1" x14ac:dyDescent="0.3">
      <c r="A1133" s="128">
        <v>9999</v>
      </c>
      <c r="B1133" s="96"/>
      <c r="C1133" s="96"/>
      <c r="D1133" s="96"/>
      <c r="E1133" s="96"/>
      <c r="F1133" s="96"/>
      <c r="G1133" s="96"/>
      <c r="H1133" s="129">
        <v>45875.329999999958</v>
      </c>
      <c r="I1133" s="93"/>
      <c r="J1133" s="95"/>
      <c r="K1133" s="96"/>
      <c r="L1133" s="96"/>
      <c r="M1133" s="96"/>
      <c r="N1133" s="96"/>
      <c r="O1133" s="104"/>
      <c r="P1133" s="105"/>
      <c r="Q1133" s="105"/>
      <c r="S1133" s="137"/>
      <c r="U1133" s="136"/>
    </row>
    <row r="1134" spans="1:21" ht="15" x14ac:dyDescent="0.25">
      <c r="A1134" s="110"/>
      <c r="B1134" s="111"/>
      <c r="C1134" s="99"/>
      <c r="D1134" s="98"/>
      <c r="E1134" s="99"/>
      <c r="F1134" s="99"/>
      <c r="G1134" s="99"/>
      <c r="H1134" s="112"/>
      <c r="I1134" s="108"/>
      <c r="J1134" s="113"/>
      <c r="K1134" s="113"/>
      <c r="L1134" s="113"/>
      <c r="M1134" s="113"/>
      <c r="N1134" s="113"/>
      <c r="O1134" s="104"/>
      <c r="P1134" s="105"/>
      <c r="Q1134" s="105"/>
    </row>
    <row r="1135" spans="1:21" ht="15" x14ac:dyDescent="0.25">
      <c r="A1135" s="110"/>
      <c r="B1135" s="111"/>
      <c r="C1135" s="99"/>
      <c r="D1135" s="98"/>
      <c r="E1135" s="99"/>
      <c r="F1135" s="99"/>
      <c r="G1135" s="99"/>
      <c r="H1135" s="112"/>
      <c r="I1135" s="108"/>
      <c r="J1135" s="113"/>
      <c r="K1135" s="113"/>
      <c r="L1135" s="113"/>
      <c r="M1135" s="113"/>
      <c r="N1135" s="113"/>
      <c r="O1135" s="104"/>
      <c r="P1135" s="105"/>
      <c r="Q1135" s="105"/>
    </row>
    <row r="1136" spans="1:21" ht="15" x14ac:dyDescent="0.25">
      <c r="A1136" s="110"/>
      <c r="B1136" s="111"/>
      <c r="C1136" s="99"/>
      <c r="D1136" s="98"/>
      <c r="E1136" s="99"/>
      <c r="F1136" s="99"/>
      <c r="G1136" s="99"/>
      <c r="H1136" s="112"/>
      <c r="I1136" s="108"/>
      <c r="J1136" s="113"/>
      <c r="K1136" s="113"/>
      <c r="L1136" s="113"/>
      <c r="M1136" s="113"/>
      <c r="N1136" s="113"/>
      <c r="O1136" s="104"/>
      <c r="P1136" s="105"/>
      <c r="Q1136" s="105"/>
    </row>
    <row r="1137" spans="1:17" ht="15" x14ac:dyDescent="0.25">
      <c r="A1137" s="110"/>
      <c r="B1137" s="111"/>
      <c r="C1137" s="99"/>
      <c r="D1137" s="98"/>
      <c r="E1137" s="99"/>
      <c r="F1137" s="99"/>
      <c r="G1137" s="99"/>
      <c r="H1137" s="112"/>
      <c r="I1137" s="108"/>
      <c r="J1137" s="113"/>
      <c r="K1137" s="113"/>
      <c r="L1137" s="113"/>
      <c r="M1137" s="113"/>
      <c r="N1137" s="113"/>
      <c r="O1137" s="104"/>
      <c r="P1137" s="105"/>
      <c r="Q1137" s="105"/>
    </row>
    <row r="1138" spans="1:17" ht="15" x14ac:dyDescent="0.25">
      <c r="A1138" s="110"/>
      <c r="B1138" s="111"/>
      <c r="C1138" s="99"/>
      <c r="D1138" s="98"/>
      <c r="E1138" s="99"/>
      <c r="F1138" s="99"/>
      <c r="G1138" s="99"/>
      <c r="H1138" s="112"/>
      <c r="I1138" s="108"/>
      <c r="J1138" s="113"/>
      <c r="K1138" s="113"/>
      <c r="L1138" s="113"/>
      <c r="M1138" s="113"/>
      <c r="N1138" s="113"/>
      <c r="O1138" s="104"/>
      <c r="P1138" s="105"/>
      <c r="Q1138" s="105"/>
    </row>
    <row r="1139" spans="1:17" ht="15" x14ac:dyDescent="0.25">
      <c r="A1139" s="110"/>
      <c r="B1139" s="111"/>
      <c r="C1139" s="99"/>
      <c r="D1139" s="98"/>
      <c r="E1139" s="99"/>
      <c r="F1139" s="99"/>
      <c r="G1139" s="99"/>
      <c r="H1139" s="112"/>
      <c r="I1139" s="108"/>
      <c r="J1139" s="113"/>
      <c r="K1139" s="113"/>
      <c r="L1139" s="113"/>
      <c r="M1139" s="113"/>
      <c r="N1139" s="113"/>
      <c r="O1139" s="104"/>
      <c r="P1139" s="105"/>
      <c r="Q1139" s="105"/>
    </row>
    <row r="1140" spans="1:17" ht="15" x14ac:dyDescent="0.25">
      <c r="A1140" s="110"/>
      <c r="B1140" s="111"/>
      <c r="C1140" s="99"/>
      <c r="D1140" s="98"/>
      <c r="E1140" s="99"/>
      <c r="F1140" s="99"/>
      <c r="G1140" s="99"/>
      <c r="H1140" s="112"/>
      <c r="I1140" s="108"/>
      <c r="J1140" s="113"/>
      <c r="K1140" s="113"/>
      <c r="L1140" s="113"/>
      <c r="M1140" s="113"/>
      <c r="N1140" s="113"/>
      <c r="O1140" s="104"/>
      <c r="P1140" s="105"/>
      <c r="Q1140" s="105"/>
    </row>
    <row r="1141" spans="1:17" ht="15" x14ac:dyDescent="0.25">
      <c r="A1141" s="110"/>
      <c r="B1141" s="111"/>
      <c r="C1141" s="99"/>
      <c r="D1141" s="98"/>
      <c r="E1141" s="99"/>
      <c r="F1141" s="99"/>
      <c r="G1141" s="99"/>
      <c r="H1141" s="112"/>
      <c r="I1141" s="108"/>
      <c r="J1141" s="113"/>
      <c r="K1141" s="113"/>
      <c r="L1141" s="113"/>
      <c r="M1141" s="113"/>
      <c r="N1141" s="113"/>
      <c r="O1141" s="104"/>
      <c r="P1141" s="105"/>
      <c r="Q1141" s="105"/>
    </row>
    <row r="1142" spans="1:17" ht="15" x14ac:dyDescent="0.25">
      <c r="A1142" s="110"/>
      <c r="B1142" s="111"/>
      <c r="C1142" s="99"/>
      <c r="D1142" s="98"/>
      <c r="E1142" s="99"/>
      <c r="F1142" s="99"/>
      <c r="G1142" s="99"/>
      <c r="H1142" s="112"/>
      <c r="I1142" s="108"/>
      <c r="J1142" s="113"/>
      <c r="K1142" s="113"/>
      <c r="L1142" s="113"/>
      <c r="M1142" s="113"/>
      <c r="N1142" s="113"/>
      <c r="O1142" s="104"/>
      <c r="P1142" s="105"/>
      <c r="Q1142" s="105"/>
    </row>
    <row r="1143" spans="1:17" ht="15" x14ac:dyDescent="0.25">
      <c r="A1143" s="110"/>
      <c r="B1143" s="111"/>
      <c r="C1143" s="99"/>
      <c r="D1143" s="98"/>
      <c r="E1143" s="99"/>
      <c r="F1143" s="99"/>
      <c r="G1143" s="99"/>
      <c r="H1143" s="112"/>
      <c r="I1143" s="108"/>
      <c r="J1143" s="113"/>
      <c r="K1143" s="113"/>
      <c r="L1143" s="113"/>
      <c r="M1143" s="113"/>
      <c r="N1143" s="113"/>
      <c r="O1143" s="104"/>
      <c r="P1143" s="105"/>
      <c r="Q1143" s="105"/>
    </row>
    <row r="1144" spans="1:17" ht="15" x14ac:dyDescent="0.25">
      <c r="A1144" s="110"/>
      <c r="B1144" s="111"/>
      <c r="C1144" s="99"/>
      <c r="D1144" s="98"/>
      <c r="E1144" s="99"/>
      <c r="F1144" s="99"/>
      <c r="G1144" s="99"/>
      <c r="H1144" s="112"/>
      <c r="I1144" s="108"/>
      <c r="J1144" s="113"/>
      <c r="K1144" s="113"/>
      <c r="L1144" s="113"/>
      <c r="M1144" s="113"/>
      <c r="N1144" s="113"/>
      <c r="O1144" s="104"/>
      <c r="P1144" s="105"/>
      <c r="Q1144" s="105"/>
    </row>
    <row r="1145" spans="1:17" ht="15" x14ac:dyDescent="0.25">
      <c r="A1145" s="110"/>
      <c r="B1145" s="111"/>
      <c r="C1145" s="99"/>
      <c r="D1145" s="98"/>
      <c r="E1145" s="99"/>
      <c r="F1145" s="99"/>
      <c r="G1145" s="99"/>
      <c r="H1145" s="112"/>
      <c r="I1145" s="108"/>
      <c r="J1145" s="113"/>
      <c r="K1145" s="113"/>
      <c r="L1145" s="113"/>
      <c r="M1145" s="113"/>
      <c r="N1145" s="113"/>
      <c r="O1145" s="104"/>
      <c r="P1145" s="105"/>
      <c r="Q1145" s="105"/>
    </row>
    <row r="1146" spans="1:17" ht="15" x14ac:dyDescent="0.25">
      <c r="A1146" s="110"/>
      <c r="B1146" s="111"/>
      <c r="C1146" s="99"/>
      <c r="D1146" s="98"/>
      <c r="E1146" s="99"/>
      <c r="F1146" s="99"/>
      <c r="G1146" s="99"/>
      <c r="H1146" s="112"/>
      <c r="I1146" s="108"/>
      <c r="J1146" s="113"/>
      <c r="K1146" s="113"/>
      <c r="L1146" s="113"/>
      <c r="M1146" s="113"/>
      <c r="N1146" s="113"/>
      <c r="O1146" s="104"/>
      <c r="P1146" s="105"/>
      <c r="Q1146" s="105"/>
    </row>
    <row r="1147" spans="1:17" ht="15" x14ac:dyDescent="0.25">
      <c r="A1147" s="110"/>
      <c r="B1147" s="111"/>
      <c r="C1147" s="99"/>
      <c r="D1147" s="98"/>
      <c r="E1147" s="99"/>
      <c r="F1147" s="99"/>
      <c r="G1147" s="99"/>
      <c r="H1147" s="112"/>
      <c r="I1147" s="108"/>
      <c r="J1147" s="113"/>
      <c r="K1147" s="113"/>
      <c r="L1147" s="113"/>
      <c r="M1147" s="113"/>
      <c r="N1147" s="113"/>
      <c r="O1147" s="104"/>
      <c r="P1147" s="105"/>
      <c r="Q1147" s="105"/>
    </row>
    <row r="1148" spans="1:17" ht="15" x14ac:dyDescent="0.25">
      <c r="A1148" s="110"/>
      <c r="B1148" s="111"/>
      <c r="C1148" s="99"/>
      <c r="D1148" s="98"/>
      <c r="E1148" s="99"/>
      <c r="F1148" s="99"/>
      <c r="G1148" s="99"/>
      <c r="H1148" s="112"/>
      <c r="I1148" s="108"/>
      <c r="J1148" s="113"/>
      <c r="K1148" s="113"/>
      <c r="L1148" s="113"/>
      <c r="M1148" s="113"/>
      <c r="N1148" s="113"/>
      <c r="O1148" s="104"/>
      <c r="P1148" s="105"/>
      <c r="Q1148" s="105"/>
    </row>
    <row r="1149" spans="1:17" ht="15" x14ac:dyDescent="0.25">
      <c r="A1149" s="110"/>
      <c r="B1149" s="111"/>
      <c r="C1149" s="99"/>
      <c r="D1149" s="98"/>
      <c r="E1149" s="99"/>
      <c r="F1149" s="99"/>
      <c r="G1149" s="99"/>
      <c r="H1149" s="112"/>
      <c r="I1149" s="108"/>
      <c r="J1149" s="113"/>
      <c r="K1149" s="113"/>
      <c r="L1149" s="113"/>
      <c r="M1149" s="113"/>
      <c r="N1149" s="113"/>
      <c r="O1149" s="104"/>
      <c r="P1149" s="105"/>
      <c r="Q1149" s="105"/>
    </row>
    <row r="1150" spans="1:17" ht="15" x14ac:dyDescent="0.25">
      <c r="A1150" s="110"/>
      <c r="B1150" s="111"/>
      <c r="C1150" s="99"/>
      <c r="D1150" s="98"/>
      <c r="E1150" s="99"/>
      <c r="F1150" s="99"/>
      <c r="G1150" s="99"/>
      <c r="H1150" s="112"/>
      <c r="I1150" s="108"/>
      <c r="J1150" s="113"/>
      <c r="K1150" s="113"/>
      <c r="L1150" s="113"/>
      <c r="M1150" s="113"/>
      <c r="N1150" s="113"/>
      <c r="O1150" s="104"/>
      <c r="P1150" s="105"/>
      <c r="Q1150" s="105"/>
    </row>
    <row r="1151" spans="1:17" ht="15" x14ac:dyDescent="0.25">
      <c r="A1151" s="110"/>
      <c r="B1151" s="111"/>
      <c r="C1151" s="99"/>
      <c r="D1151" s="98"/>
      <c r="E1151" s="99"/>
      <c r="F1151" s="99"/>
      <c r="G1151" s="99"/>
      <c r="H1151" s="112"/>
      <c r="I1151" s="108"/>
      <c r="J1151" s="113"/>
      <c r="K1151" s="113"/>
      <c r="L1151" s="113"/>
      <c r="M1151" s="113"/>
      <c r="N1151" s="113"/>
      <c r="O1151" s="104"/>
      <c r="P1151" s="105"/>
      <c r="Q1151" s="105"/>
    </row>
    <row r="1152" spans="1:17" ht="4.3499999999999996" customHeight="1" x14ac:dyDescent="0.25">
      <c r="A1152" s="110"/>
      <c r="B1152" s="111"/>
      <c r="C1152" s="99"/>
      <c r="D1152" s="98"/>
      <c r="E1152" s="99"/>
      <c r="F1152" s="99"/>
      <c r="G1152" s="98"/>
      <c r="H1152" s="114"/>
      <c r="I1152" s="108"/>
      <c r="J1152" s="48"/>
      <c r="K1152" s="48"/>
      <c r="L1152" s="48"/>
      <c r="M1152" s="48"/>
      <c r="N1152" s="48"/>
      <c r="O1152" s="104"/>
    </row>
    <row r="1153" spans="1:15" thickBot="1" x14ac:dyDescent="0.3">
      <c r="A1153" s="115"/>
      <c r="B1153" s="116"/>
      <c r="C1153" s="117"/>
      <c r="D1153" s="118"/>
      <c r="E1153" s="118"/>
      <c r="F1153" s="118"/>
      <c r="G1153" s="118"/>
      <c r="H1153" s="119"/>
      <c r="I1153" s="52"/>
      <c r="J1153" s="120"/>
      <c r="K1153" s="121"/>
      <c r="L1153" s="121"/>
      <c r="M1153" s="121"/>
      <c r="N1153" s="119"/>
      <c r="O1153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8F02-3868-4289-9F53-DAAA3C4D5FF9}">
  <dimension ref="A1:R1134"/>
  <sheetViews>
    <sheetView showGridLines="0" zoomScaleNormal="100" workbookViewId="0"/>
  </sheetViews>
  <sheetFormatPr defaultRowHeight="15" x14ac:dyDescent="0.25"/>
  <cols>
    <col min="2" max="2" width="10.5703125" customWidth="1"/>
    <col min="3" max="3" width="17.85546875" customWidth="1"/>
    <col min="7" max="7" width="14.7109375" customWidth="1"/>
    <col min="9" max="9" width="1.85546875" customWidth="1"/>
    <col min="10" max="10" width="10.5703125" style="279" bestFit="1" customWidth="1"/>
    <col min="11" max="11" width="9.28515625" style="279" bestFit="1" customWidth="1"/>
    <col min="12" max="12" width="9.5703125" style="279" bestFit="1" customWidth="1"/>
    <col min="13" max="13" width="1.85546875" customWidth="1"/>
    <col min="14" max="14" width="10.5703125" bestFit="1" customWidth="1"/>
    <col min="17" max="17" width="2.28515625" customWidth="1"/>
  </cols>
  <sheetData>
    <row r="1" spans="1:18" ht="23.25" x14ac:dyDescent="0.3">
      <c r="A1" s="183" t="s">
        <v>0</v>
      </c>
      <c r="B1" s="184"/>
      <c r="C1" s="178"/>
      <c r="D1" s="185"/>
      <c r="E1" s="185"/>
      <c r="F1" s="186"/>
      <c r="G1" s="186"/>
      <c r="H1" s="178"/>
      <c r="I1" s="178"/>
      <c r="J1" s="278"/>
      <c r="K1" s="278"/>
    </row>
    <row r="2" spans="1:18" ht="20.25" x14ac:dyDescent="0.3">
      <c r="A2" s="187" t="s">
        <v>1</v>
      </c>
      <c r="B2" s="184"/>
      <c r="C2" s="188"/>
      <c r="D2" s="185"/>
      <c r="E2" s="185"/>
      <c r="F2" s="186"/>
      <c r="G2" s="186"/>
      <c r="H2" s="178"/>
      <c r="I2" s="178"/>
      <c r="J2" s="278"/>
      <c r="K2" s="278"/>
    </row>
    <row r="3" spans="1:18" ht="15.75" x14ac:dyDescent="0.25">
      <c r="A3" s="189" t="s">
        <v>593</v>
      </c>
      <c r="B3" s="184"/>
      <c r="C3" s="178"/>
      <c r="D3" s="190"/>
      <c r="E3" s="190"/>
      <c r="F3" s="191"/>
      <c r="G3" s="191"/>
      <c r="H3" s="178"/>
      <c r="I3" s="178"/>
      <c r="J3" s="278"/>
      <c r="K3" s="278"/>
    </row>
    <row r="8" spans="1:18" ht="55.5" x14ac:dyDescent="0.25">
      <c r="A8" s="174" t="s">
        <v>482</v>
      </c>
      <c r="B8" s="175" t="s">
        <v>585</v>
      </c>
      <c r="C8" s="176" t="s">
        <v>586</v>
      </c>
      <c r="D8" s="174" t="s">
        <v>485</v>
      </c>
      <c r="E8" s="177" t="s">
        <v>486</v>
      </c>
      <c r="F8" s="174" t="s">
        <v>487</v>
      </c>
      <c r="G8" s="176" t="s">
        <v>587</v>
      </c>
      <c r="H8" s="174" t="s">
        <v>594</v>
      </c>
      <c r="I8" s="178"/>
      <c r="J8" s="280" t="s">
        <v>588</v>
      </c>
      <c r="K8" s="280" t="s">
        <v>589</v>
      </c>
      <c r="L8" s="280" t="s">
        <v>590</v>
      </c>
      <c r="M8" s="178"/>
      <c r="N8" s="174" t="s">
        <v>591</v>
      </c>
      <c r="O8" s="174" t="s">
        <v>589</v>
      </c>
      <c r="P8" s="174" t="s">
        <v>590</v>
      </c>
      <c r="Q8" s="174"/>
      <c r="R8" s="174" t="s">
        <v>592</v>
      </c>
    </row>
    <row r="9" spans="1:18" x14ac:dyDescent="0.25">
      <c r="A9" s="179"/>
      <c r="B9" s="179"/>
      <c r="C9" s="180"/>
      <c r="D9" s="179"/>
      <c r="E9" s="179"/>
      <c r="F9" s="179"/>
      <c r="G9" s="180"/>
      <c r="H9" s="179"/>
      <c r="I9" s="178"/>
      <c r="J9" s="281"/>
      <c r="K9" s="281"/>
      <c r="L9" s="281"/>
      <c r="M9" s="178"/>
      <c r="N9" s="179"/>
      <c r="O9" s="179"/>
      <c r="P9" s="179"/>
      <c r="Q9" s="179"/>
      <c r="R9" s="179"/>
    </row>
    <row r="10" spans="1:18" x14ac:dyDescent="0.25">
      <c r="A10" s="97">
        <v>409</v>
      </c>
      <c r="B10" s="98">
        <v>409201003</v>
      </c>
      <c r="C10" s="99" t="s">
        <v>495</v>
      </c>
      <c r="D10" s="98">
        <v>201</v>
      </c>
      <c r="E10" s="99" t="s">
        <v>234</v>
      </c>
      <c r="F10" s="98">
        <v>3</v>
      </c>
      <c r="G10" s="99" t="s">
        <v>36</v>
      </c>
      <c r="H10" s="100">
        <v>1</v>
      </c>
      <c r="I10" s="153"/>
      <c r="J10" s="279">
        <f t="shared" ref="J10:J73" si="0">IFERROR(VLOOKUP($B10,found24,24,FALSE),"--")</f>
        <v>10705</v>
      </c>
      <c r="K10" s="279">
        <f t="shared" ref="K10:K73" si="1">(IFERROR(VLOOKUP($B10,found24,12,FALSE),0)+(IFERROR(VLOOKUP($B10,found24,13,FALSE),0)+(IFERROR(VLOOKUP($B10,found24,14,FALSE),0))))</f>
        <v>0</v>
      </c>
      <c r="L10" s="279">
        <f t="shared" ref="L10:L73" si="2">(IFERROR(VLOOKUP($B10,found24,15,FALSE),0))</f>
        <v>0</v>
      </c>
      <c r="N10" s="279">
        <f t="shared" ref="N10:N73" si="3">IFERROR(VLOOKUP($B10,found25,27,FALSE),"--")</f>
        <v>11037</v>
      </c>
      <c r="O10" s="285">
        <f t="shared" ref="O10:O73" si="4">(IFERROR(VLOOKUP($B10,found25,12,FALSE),0)+(IFERROR(VLOOKUP($B10,found25,13,FALSE),0)+(IFERROR(VLOOKUP($B10,found25,14,FALSE),0))))</f>
        <v>0</v>
      </c>
      <c r="P10" s="285">
        <f t="shared" ref="P10:P73" si="5">(IFERROR(VLOOKUP($B10,found25,15,FALSE),0))</f>
        <v>0</v>
      </c>
      <c r="R10" s="286">
        <f>IFERROR(N10-J10,"--")</f>
        <v>332</v>
      </c>
    </row>
    <row r="11" spans="1:18" x14ac:dyDescent="0.25">
      <c r="A11" s="97">
        <v>409</v>
      </c>
      <c r="B11" s="98">
        <v>409201072</v>
      </c>
      <c r="C11" s="99" t="s">
        <v>495</v>
      </c>
      <c r="D11" s="98">
        <v>201</v>
      </c>
      <c r="E11" s="99" t="s">
        <v>234</v>
      </c>
      <c r="F11" s="98">
        <v>72</v>
      </c>
      <c r="G11" s="99" t="s">
        <v>105</v>
      </c>
      <c r="H11" s="100">
        <v>1</v>
      </c>
      <c r="I11" s="52"/>
      <c r="J11" s="279" t="str">
        <f t="shared" si="0"/>
        <v>--</v>
      </c>
      <c r="K11" s="279">
        <f t="shared" si="1"/>
        <v>0</v>
      </c>
      <c r="L11" s="279">
        <f t="shared" si="2"/>
        <v>0</v>
      </c>
      <c r="N11" s="284">
        <f t="shared" si="3"/>
        <v>19153</v>
      </c>
      <c r="O11" s="284">
        <f t="shared" si="4"/>
        <v>2</v>
      </c>
      <c r="P11" s="284">
        <f t="shared" si="5"/>
        <v>2</v>
      </c>
      <c r="R11" s="286" t="str">
        <f t="shared" ref="R11:R74" si="6">IFERROR(N11-J11,"--")</f>
        <v>--</v>
      </c>
    </row>
    <row r="12" spans="1:18" x14ac:dyDescent="0.25">
      <c r="A12" s="97">
        <v>409</v>
      </c>
      <c r="B12" s="98">
        <v>409201095</v>
      </c>
      <c r="C12" s="99" t="s">
        <v>495</v>
      </c>
      <c r="D12" s="98">
        <v>201</v>
      </c>
      <c r="E12" s="99" t="s">
        <v>234</v>
      </c>
      <c r="F12" s="98">
        <v>95</v>
      </c>
      <c r="G12" s="99" t="s">
        <v>128</v>
      </c>
      <c r="H12" s="100">
        <v>4.2200000000000006</v>
      </c>
      <c r="I12" s="52"/>
      <c r="J12" s="279">
        <f t="shared" si="0"/>
        <v>18281</v>
      </c>
      <c r="K12" s="279">
        <f t="shared" si="1"/>
        <v>0</v>
      </c>
      <c r="L12" s="279">
        <f t="shared" si="2"/>
        <v>1</v>
      </c>
      <c r="N12" s="284">
        <f t="shared" si="3"/>
        <v>19178</v>
      </c>
      <c r="O12" s="284">
        <f t="shared" si="4"/>
        <v>0</v>
      </c>
      <c r="P12" s="284">
        <f t="shared" si="5"/>
        <v>1</v>
      </c>
      <c r="R12" s="286">
        <f t="shared" si="6"/>
        <v>897</v>
      </c>
    </row>
    <row r="13" spans="1:18" x14ac:dyDescent="0.25">
      <c r="A13" s="97">
        <v>409</v>
      </c>
      <c r="B13" s="98">
        <v>409201201</v>
      </c>
      <c r="C13" s="99" t="s">
        <v>495</v>
      </c>
      <c r="D13" s="98">
        <v>201</v>
      </c>
      <c r="E13" s="99" t="s">
        <v>234</v>
      </c>
      <c r="F13" s="98">
        <v>201</v>
      </c>
      <c r="G13" s="99" t="s">
        <v>234</v>
      </c>
      <c r="H13" s="100">
        <v>1023.0500000000001</v>
      </c>
      <c r="I13" s="52"/>
      <c r="J13" s="279">
        <f t="shared" si="0"/>
        <v>17636</v>
      </c>
      <c r="K13" s="279">
        <f t="shared" si="1"/>
        <v>309</v>
      </c>
      <c r="L13" s="279">
        <f t="shared" si="2"/>
        <v>855</v>
      </c>
      <c r="N13" s="284">
        <f t="shared" si="3"/>
        <v>18552</v>
      </c>
      <c r="O13" s="284">
        <f t="shared" si="4"/>
        <v>295</v>
      </c>
      <c r="P13" s="284">
        <f t="shared" si="5"/>
        <v>834</v>
      </c>
      <c r="R13" s="286">
        <f t="shared" si="6"/>
        <v>916</v>
      </c>
    </row>
    <row r="14" spans="1:18" x14ac:dyDescent="0.25">
      <c r="A14" s="97">
        <v>409</v>
      </c>
      <c r="B14" s="98">
        <v>409201331</v>
      </c>
      <c r="C14" s="99" t="s">
        <v>495</v>
      </c>
      <c r="D14" s="98">
        <v>201</v>
      </c>
      <c r="E14" s="99" t="s">
        <v>234</v>
      </c>
      <c r="F14" s="98">
        <v>331</v>
      </c>
      <c r="G14" s="99" t="s">
        <v>364</v>
      </c>
      <c r="H14" s="100">
        <v>1.87</v>
      </c>
      <c r="I14" s="52"/>
      <c r="J14" s="279">
        <f t="shared" si="0"/>
        <v>10332</v>
      </c>
      <c r="K14" s="279">
        <f t="shared" si="1"/>
        <v>0</v>
      </c>
      <c r="L14" s="279">
        <f t="shared" si="2"/>
        <v>0</v>
      </c>
      <c r="N14" s="284">
        <f t="shared" si="3"/>
        <v>16684</v>
      </c>
      <c r="O14" s="284">
        <f t="shared" si="4"/>
        <v>0</v>
      </c>
      <c r="P14" s="284">
        <f t="shared" si="5"/>
        <v>2</v>
      </c>
      <c r="R14" s="286">
        <f t="shared" si="6"/>
        <v>6352</v>
      </c>
    </row>
    <row r="15" spans="1:18" x14ac:dyDescent="0.25">
      <c r="A15" s="97">
        <v>410</v>
      </c>
      <c r="B15" s="98">
        <v>410035035</v>
      </c>
      <c r="C15" s="99" t="s">
        <v>496</v>
      </c>
      <c r="D15" s="98">
        <v>35</v>
      </c>
      <c r="E15" s="99" t="s">
        <v>68</v>
      </c>
      <c r="F15" s="98">
        <v>35</v>
      </c>
      <c r="G15" s="99" t="s">
        <v>68</v>
      </c>
      <c r="H15" s="100">
        <v>671.89</v>
      </c>
      <c r="I15" s="52"/>
      <c r="J15" s="279">
        <f t="shared" si="0"/>
        <v>18563</v>
      </c>
      <c r="K15" s="279">
        <f t="shared" si="1"/>
        <v>93</v>
      </c>
      <c r="L15" s="279">
        <f t="shared" si="2"/>
        <v>510</v>
      </c>
      <c r="N15" s="284">
        <f t="shared" si="3"/>
        <v>19286</v>
      </c>
      <c r="O15" s="284">
        <f t="shared" si="4"/>
        <v>108</v>
      </c>
      <c r="P15" s="284">
        <f t="shared" si="5"/>
        <v>498</v>
      </c>
      <c r="R15" s="286">
        <f t="shared" si="6"/>
        <v>723</v>
      </c>
    </row>
    <row r="16" spans="1:18" x14ac:dyDescent="0.25">
      <c r="A16" s="97">
        <v>410</v>
      </c>
      <c r="B16" s="98">
        <v>410035044</v>
      </c>
      <c r="C16" s="99" t="s">
        <v>496</v>
      </c>
      <c r="D16" s="98">
        <v>35</v>
      </c>
      <c r="E16" s="99" t="s">
        <v>68</v>
      </c>
      <c r="F16" s="98">
        <v>44</v>
      </c>
      <c r="G16" s="99" t="s">
        <v>77</v>
      </c>
      <c r="H16" s="100">
        <v>2</v>
      </c>
      <c r="I16" s="52"/>
      <c r="J16" s="279">
        <f t="shared" si="0"/>
        <v>19740</v>
      </c>
      <c r="K16" s="279">
        <f t="shared" si="1"/>
        <v>0</v>
      </c>
      <c r="L16" s="279">
        <f t="shared" si="2"/>
        <v>2</v>
      </c>
      <c r="N16" s="284">
        <f t="shared" si="3"/>
        <v>12407</v>
      </c>
      <c r="O16" s="284">
        <f t="shared" si="4"/>
        <v>0</v>
      </c>
      <c r="P16" s="284">
        <f t="shared" si="5"/>
        <v>0</v>
      </c>
      <c r="R16" s="286">
        <f t="shared" si="6"/>
        <v>-7333</v>
      </c>
    </row>
    <row r="17" spans="1:18" x14ac:dyDescent="0.25">
      <c r="A17" s="97">
        <v>410</v>
      </c>
      <c r="B17" s="98">
        <v>410035057</v>
      </c>
      <c r="C17" s="99" t="s">
        <v>496</v>
      </c>
      <c r="D17" s="98">
        <v>35</v>
      </c>
      <c r="E17" s="99" t="s">
        <v>68</v>
      </c>
      <c r="F17" s="98">
        <v>57</v>
      </c>
      <c r="G17" s="99" t="s">
        <v>90</v>
      </c>
      <c r="H17" s="100">
        <v>498.50999999999988</v>
      </c>
      <c r="I17" s="52"/>
      <c r="J17" s="279">
        <f t="shared" si="0"/>
        <v>19106</v>
      </c>
      <c r="K17" s="279">
        <f t="shared" si="1"/>
        <v>33</v>
      </c>
      <c r="L17" s="279">
        <f t="shared" si="2"/>
        <v>247</v>
      </c>
      <c r="N17" s="284">
        <f t="shared" si="3"/>
        <v>19746</v>
      </c>
      <c r="O17" s="284">
        <f t="shared" si="4"/>
        <v>36</v>
      </c>
      <c r="P17" s="284">
        <f t="shared" si="5"/>
        <v>216</v>
      </c>
      <c r="R17" s="286">
        <f t="shared" si="6"/>
        <v>640</v>
      </c>
    </row>
    <row r="18" spans="1:18" x14ac:dyDescent="0.25">
      <c r="A18" s="97">
        <v>410</v>
      </c>
      <c r="B18" s="98">
        <v>410035093</v>
      </c>
      <c r="C18" s="99" t="s">
        <v>496</v>
      </c>
      <c r="D18" s="98">
        <v>35</v>
      </c>
      <c r="E18" s="99" t="s">
        <v>68</v>
      </c>
      <c r="F18" s="98">
        <v>93</v>
      </c>
      <c r="G18" s="99" t="s">
        <v>126</v>
      </c>
      <c r="H18" s="100">
        <v>25.06</v>
      </c>
      <c r="I18" s="52"/>
      <c r="J18" s="279">
        <f t="shared" si="0"/>
        <v>19870</v>
      </c>
      <c r="K18" s="279">
        <f t="shared" si="1"/>
        <v>3</v>
      </c>
      <c r="L18" s="279">
        <f t="shared" si="2"/>
        <v>16</v>
      </c>
      <c r="N18" s="284">
        <f t="shared" si="3"/>
        <v>20939</v>
      </c>
      <c r="O18" s="284">
        <f t="shared" si="4"/>
        <v>2</v>
      </c>
      <c r="P18" s="284">
        <f t="shared" si="5"/>
        <v>14</v>
      </c>
      <c r="R18" s="286">
        <f t="shared" si="6"/>
        <v>1069</v>
      </c>
    </row>
    <row r="19" spans="1:18" x14ac:dyDescent="0.25">
      <c r="A19" s="97">
        <v>410</v>
      </c>
      <c r="B19" s="98">
        <v>410035153</v>
      </c>
      <c r="C19" s="99" t="s">
        <v>496</v>
      </c>
      <c r="D19" s="98">
        <v>35</v>
      </c>
      <c r="E19" s="99" t="s">
        <v>68</v>
      </c>
      <c r="F19" s="98">
        <v>153</v>
      </c>
      <c r="G19" s="99" t="s">
        <v>186</v>
      </c>
      <c r="H19" s="100">
        <v>1.04</v>
      </c>
      <c r="I19" s="52"/>
      <c r="J19" s="279" t="str">
        <f t="shared" si="0"/>
        <v>--</v>
      </c>
      <c r="K19" s="279">
        <f t="shared" si="1"/>
        <v>0</v>
      </c>
      <c r="L19" s="279">
        <f t="shared" si="2"/>
        <v>0</v>
      </c>
      <c r="N19" s="284">
        <f t="shared" si="3"/>
        <v>21152</v>
      </c>
      <c r="O19" s="284">
        <f t="shared" si="4"/>
        <v>0</v>
      </c>
      <c r="P19" s="284">
        <f t="shared" si="5"/>
        <v>2</v>
      </c>
      <c r="R19" s="286" t="str">
        <f t="shared" si="6"/>
        <v>--</v>
      </c>
    </row>
    <row r="20" spans="1:18" x14ac:dyDescent="0.25">
      <c r="A20" s="97">
        <v>410</v>
      </c>
      <c r="B20" s="98">
        <v>410035160</v>
      </c>
      <c r="C20" s="99" t="s">
        <v>496</v>
      </c>
      <c r="D20" s="98">
        <v>35</v>
      </c>
      <c r="E20" s="99" t="s">
        <v>68</v>
      </c>
      <c r="F20" s="98">
        <v>160</v>
      </c>
      <c r="G20" s="99" t="s">
        <v>193</v>
      </c>
      <c r="H20" s="100">
        <v>1</v>
      </c>
      <c r="I20" s="52"/>
      <c r="J20" s="279">
        <f t="shared" si="0"/>
        <v>18226</v>
      </c>
      <c r="K20" s="279">
        <f t="shared" si="1"/>
        <v>0</v>
      </c>
      <c r="L20" s="279">
        <f t="shared" si="2"/>
        <v>2</v>
      </c>
      <c r="N20" s="284">
        <f t="shared" si="3"/>
        <v>13434</v>
      </c>
      <c r="O20" s="284">
        <f t="shared" si="4"/>
        <v>0</v>
      </c>
      <c r="P20" s="284">
        <f t="shared" si="5"/>
        <v>0</v>
      </c>
      <c r="R20" s="286">
        <f t="shared" si="6"/>
        <v>-4792</v>
      </c>
    </row>
    <row r="21" spans="1:18" x14ac:dyDescent="0.25">
      <c r="A21" s="97">
        <v>410</v>
      </c>
      <c r="B21" s="98">
        <v>410035163</v>
      </c>
      <c r="C21" s="99" t="s">
        <v>496</v>
      </c>
      <c r="D21" s="98">
        <v>35</v>
      </c>
      <c r="E21" s="99" t="s">
        <v>68</v>
      </c>
      <c r="F21" s="98">
        <v>163</v>
      </c>
      <c r="G21" s="99" t="s">
        <v>196</v>
      </c>
      <c r="H21" s="100">
        <v>37.360000000000007</v>
      </c>
      <c r="I21" s="52"/>
      <c r="J21" s="279">
        <f t="shared" si="0"/>
        <v>18474</v>
      </c>
      <c r="K21" s="279">
        <f t="shared" si="1"/>
        <v>1</v>
      </c>
      <c r="L21" s="279">
        <f t="shared" si="2"/>
        <v>23</v>
      </c>
      <c r="N21" s="284">
        <f t="shared" si="3"/>
        <v>19885</v>
      </c>
      <c r="O21" s="284">
        <f t="shared" si="4"/>
        <v>2</v>
      </c>
      <c r="P21" s="284">
        <f t="shared" si="5"/>
        <v>27</v>
      </c>
      <c r="R21" s="286">
        <f t="shared" si="6"/>
        <v>1411</v>
      </c>
    </row>
    <row r="22" spans="1:18" x14ac:dyDescent="0.25">
      <c r="A22" s="97">
        <v>410</v>
      </c>
      <c r="B22" s="98">
        <v>410035165</v>
      </c>
      <c r="C22" s="99" t="s">
        <v>496</v>
      </c>
      <c r="D22" s="98">
        <v>35</v>
      </c>
      <c r="E22" s="99" t="s">
        <v>68</v>
      </c>
      <c r="F22" s="98">
        <v>165</v>
      </c>
      <c r="G22" s="99" t="s">
        <v>198</v>
      </c>
      <c r="H22" s="100">
        <v>8</v>
      </c>
      <c r="I22" s="52"/>
      <c r="J22" s="279">
        <f t="shared" si="0"/>
        <v>17523</v>
      </c>
      <c r="K22" s="279">
        <f t="shared" si="1"/>
        <v>0</v>
      </c>
      <c r="L22" s="279">
        <f t="shared" si="2"/>
        <v>4</v>
      </c>
      <c r="N22" s="284">
        <f t="shared" si="3"/>
        <v>19462</v>
      </c>
      <c r="O22" s="284">
        <f t="shared" si="4"/>
        <v>0</v>
      </c>
      <c r="P22" s="284">
        <f t="shared" si="5"/>
        <v>6</v>
      </c>
      <c r="R22" s="286">
        <f t="shared" si="6"/>
        <v>1939</v>
      </c>
    </row>
    <row r="23" spans="1:18" x14ac:dyDescent="0.25">
      <c r="A23" s="97">
        <v>410</v>
      </c>
      <c r="B23" s="98">
        <v>410035176</v>
      </c>
      <c r="C23" s="99" t="s">
        <v>496</v>
      </c>
      <c r="D23" s="98">
        <v>35</v>
      </c>
      <c r="E23" s="99" t="s">
        <v>68</v>
      </c>
      <c r="F23" s="98">
        <v>176</v>
      </c>
      <c r="G23" s="99" t="s">
        <v>209</v>
      </c>
      <c r="H23" s="100">
        <v>1</v>
      </c>
      <c r="I23" s="52"/>
      <c r="J23" s="279">
        <f t="shared" si="0"/>
        <v>19470</v>
      </c>
      <c r="K23" s="279">
        <f t="shared" si="1"/>
        <v>0</v>
      </c>
      <c r="L23" s="279">
        <f t="shared" si="2"/>
        <v>1</v>
      </c>
      <c r="N23" s="284">
        <f t="shared" si="3"/>
        <v>20196</v>
      </c>
      <c r="O23" s="284">
        <f t="shared" si="4"/>
        <v>0</v>
      </c>
      <c r="P23" s="284">
        <f t="shared" si="5"/>
        <v>1</v>
      </c>
      <c r="R23" s="286">
        <f t="shared" si="6"/>
        <v>726</v>
      </c>
    </row>
    <row r="24" spans="1:18" x14ac:dyDescent="0.25">
      <c r="A24" s="97">
        <v>410</v>
      </c>
      <c r="B24" s="98">
        <v>410035229</v>
      </c>
      <c r="C24" s="99" t="s">
        <v>496</v>
      </c>
      <c r="D24" s="98">
        <v>35</v>
      </c>
      <c r="E24" s="99" t="s">
        <v>68</v>
      </c>
      <c r="F24" s="98">
        <v>229</v>
      </c>
      <c r="G24" s="99" t="s">
        <v>262</v>
      </c>
      <c r="H24" s="100">
        <v>1</v>
      </c>
      <c r="I24" s="52"/>
      <c r="J24" s="279">
        <f t="shared" si="0"/>
        <v>19853</v>
      </c>
      <c r="K24" s="279">
        <f t="shared" si="1"/>
        <v>0</v>
      </c>
      <c r="L24" s="279">
        <f t="shared" si="2"/>
        <v>2</v>
      </c>
      <c r="N24" s="284">
        <f t="shared" si="3"/>
        <v>13434</v>
      </c>
      <c r="O24" s="284">
        <f t="shared" si="4"/>
        <v>0</v>
      </c>
      <c r="P24" s="284">
        <f t="shared" si="5"/>
        <v>0</v>
      </c>
      <c r="R24" s="286">
        <f t="shared" si="6"/>
        <v>-6419</v>
      </c>
    </row>
    <row r="25" spans="1:18" x14ac:dyDescent="0.25">
      <c r="A25" s="97">
        <v>410</v>
      </c>
      <c r="B25" s="98">
        <v>410035244</v>
      </c>
      <c r="C25" s="99" t="s">
        <v>496</v>
      </c>
      <c r="D25" s="98">
        <v>35</v>
      </c>
      <c r="E25" s="99" t="s">
        <v>68</v>
      </c>
      <c r="F25" s="98">
        <v>244</v>
      </c>
      <c r="G25" s="99" t="s">
        <v>277</v>
      </c>
      <c r="H25" s="100">
        <v>5</v>
      </c>
      <c r="I25" s="52"/>
      <c r="J25" s="279">
        <f t="shared" si="0"/>
        <v>20237</v>
      </c>
      <c r="K25" s="279">
        <f t="shared" si="1"/>
        <v>0</v>
      </c>
      <c r="L25" s="279">
        <f t="shared" si="2"/>
        <v>1</v>
      </c>
      <c r="N25" s="284">
        <f t="shared" si="3"/>
        <v>17293</v>
      </c>
      <c r="O25" s="284">
        <f t="shared" si="4"/>
        <v>0</v>
      </c>
      <c r="P25" s="284">
        <f t="shared" si="5"/>
        <v>1</v>
      </c>
      <c r="R25" s="286">
        <f t="shared" si="6"/>
        <v>-2944</v>
      </c>
    </row>
    <row r="26" spans="1:18" x14ac:dyDescent="0.25">
      <c r="A26" s="97">
        <v>410</v>
      </c>
      <c r="B26" s="98">
        <v>410035248</v>
      </c>
      <c r="C26" s="99" t="s">
        <v>496</v>
      </c>
      <c r="D26" s="98">
        <v>35</v>
      </c>
      <c r="E26" s="99" t="s">
        <v>68</v>
      </c>
      <c r="F26" s="98">
        <v>248</v>
      </c>
      <c r="G26" s="99" t="s">
        <v>281</v>
      </c>
      <c r="H26" s="100">
        <v>98.530000000000015</v>
      </c>
      <c r="I26" s="52"/>
      <c r="J26" s="279">
        <f t="shared" si="0"/>
        <v>17958</v>
      </c>
      <c r="K26" s="279">
        <f t="shared" si="1"/>
        <v>7</v>
      </c>
      <c r="L26" s="279">
        <f t="shared" si="2"/>
        <v>50</v>
      </c>
      <c r="N26" s="284">
        <f t="shared" si="3"/>
        <v>17980</v>
      </c>
      <c r="O26" s="284">
        <f t="shared" si="4"/>
        <v>9</v>
      </c>
      <c r="P26" s="284">
        <f t="shared" si="5"/>
        <v>40</v>
      </c>
      <c r="R26" s="286">
        <f t="shared" si="6"/>
        <v>22</v>
      </c>
    </row>
    <row r="27" spans="1:18" x14ac:dyDescent="0.25">
      <c r="A27" s="97">
        <v>410</v>
      </c>
      <c r="B27" s="98">
        <v>410035262</v>
      </c>
      <c r="C27" s="99" t="s">
        <v>496</v>
      </c>
      <c r="D27" s="98">
        <v>35</v>
      </c>
      <c r="E27" s="99" t="s">
        <v>68</v>
      </c>
      <c r="F27" s="98">
        <v>262</v>
      </c>
      <c r="G27" s="99" t="s">
        <v>295</v>
      </c>
      <c r="H27" s="100">
        <v>4.3100000000000005</v>
      </c>
      <c r="I27" s="52"/>
      <c r="J27" s="279">
        <f t="shared" si="0"/>
        <v>16491</v>
      </c>
      <c r="K27" s="279">
        <f t="shared" si="1"/>
        <v>0</v>
      </c>
      <c r="L27" s="279">
        <f t="shared" si="2"/>
        <v>2</v>
      </c>
      <c r="N27" s="284">
        <f t="shared" si="3"/>
        <v>15244</v>
      </c>
      <c r="O27" s="284">
        <f t="shared" si="4"/>
        <v>0</v>
      </c>
      <c r="P27" s="284">
        <f t="shared" si="5"/>
        <v>1</v>
      </c>
      <c r="R27" s="286">
        <f t="shared" si="6"/>
        <v>-1247</v>
      </c>
    </row>
    <row r="28" spans="1:18" x14ac:dyDescent="0.25">
      <c r="A28" s="97">
        <v>410</v>
      </c>
      <c r="B28" s="98">
        <v>410035266</v>
      </c>
      <c r="C28" s="99" t="s">
        <v>496</v>
      </c>
      <c r="D28" s="98">
        <v>35</v>
      </c>
      <c r="E28" s="99" t="s">
        <v>68</v>
      </c>
      <c r="F28" s="98">
        <v>266</v>
      </c>
      <c r="G28" s="99" t="s">
        <v>299</v>
      </c>
      <c r="H28" s="100">
        <v>0.91</v>
      </c>
      <c r="I28" s="52"/>
      <c r="J28" s="279" t="str">
        <f t="shared" si="0"/>
        <v>--</v>
      </c>
      <c r="K28" s="279">
        <f t="shared" si="1"/>
        <v>0</v>
      </c>
      <c r="L28" s="279">
        <f t="shared" si="2"/>
        <v>0</v>
      </c>
      <c r="N28" s="284" t="str">
        <f t="shared" si="3"/>
        <v>--</v>
      </c>
      <c r="O28" s="284">
        <f t="shared" si="4"/>
        <v>0</v>
      </c>
      <c r="P28" s="284">
        <f t="shared" si="5"/>
        <v>0</v>
      </c>
      <c r="R28" s="286" t="str">
        <f t="shared" si="6"/>
        <v>--</v>
      </c>
    </row>
    <row r="29" spans="1:18" x14ac:dyDescent="0.25">
      <c r="A29" s="97">
        <v>410</v>
      </c>
      <c r="B29" s="98">
        <v>410035346</v>
      </c>
      <c r="C29" s="99" t="s">
        <v>496</v>
      </c>
      <c r="D29" s="98">
        <v>35</v>
      </c>
      <c r="E29" s="99" t="s">
        <v>68</v>
      </c>
      <c r="F29" s="98">
        <v>346</v>
      </c>
      <c r="G29" s="99" t="s">
        <v>379</v>
      </c>
      <c r="H29" s="100">
        <v>18.61</v>
      </c>
      <c r="I29" s="52"/>
      <c r="J29" s="279">
        <f t="shared" si="0"/>
        <v>15888</v>
      </c>
      <c r="K29" s="279">
        <f t="shared" si="1"/>
        <v>1</v>
      </c>
      <c r="L29" s="279">
        <f t="shared" si="2"/>
        <v>6</v>
      </c>
      <c r="N29" s="284">
        <f t="shared" si="3"/>
        <v>15840</v>
      </c>
      <c r="O29" s="284">
        <f t="shared" si="4"/>
        <v>0</v>
      </c>
      <c r="P29" s="284">
        <f t="shared" si="5"/>
        <v>8</v>
      </c>
      <c r="R29" s="286">
        <f t="shared" si="6"/>
        <v>-48</v>
      </c>
    </row>
    <row r="30" spans="1:18" x14ac:dyDescent="0.25">
      <c r="A30" s="97">
        <v>412</v>
      </c>
      <c r="B30" s="98">
        <v>412035016</v>
      </c>
      <c r="C30" s="99" t="s">
        <v>497</v>
      </c>
      <c r="D30" s="98">
        <v>35</v>
      </c>
      <c r="E30" s="99" t="s">
        <v>68</v>
      </c>
      <c r="F30" s="98">
        <v>16</v>
      </c>
      <c r="G30" s="99" t="s">
        <v>49</v>
      </c>
      <c r="H30" s="100">
        <v>0.32</v>
      </c>
      <c r="I30" s="52"/>
      <c r="J30" s="279" t="str">
        <f t="shared" si="0"/>
        <v>--</v>
      </c>
      <c r="K30" s="279">
        <f t="shared" si="1"/>
        <v>0</v>
      </c>
      <c r="L30" s="279">
        <f t="shared" si="2"/>
        <v>0</v>
      </c>
      <c r="N30" s="284" t="str">
        <f t="shared" si="3"/>
        <v>--</v>
      </c>
      <c r="O30" s="284">
        <f t="shared" si="4"/>
        <v>0</v>
      </c>
      <c r="P30" s="284">
        <f t="shared" si="5"/>
        <v>0</v>
      </c>
      <c r="R30" s="286" t="str">
        <f t="shared" si="6"/>
        <v>--</v>
      </c>
    </row>
    <row r="31" spans="1:18" x14ac:dyDescent="0.25">
      <c r="A31" s="97">
        <v>412</v>
      </c>
      <c r="B31" s="98">
        <v>412035018</v>
      </c>
      <c r="C31" s="99" t="s">
        <v>497</v>
      </c>
      <c r="D31" s="98">
        <v>35</v>
      </c>
      <c r="E31" s="99" t="s">
        <v>68</v>
      </c>
      <c r="F31" s="98">
        <v>18</v>
      </c>
      <c r="G31" s="99" t="s">
        <v>51</v>
      </c>
      <c r="H31" s="100">
        <v>1</v>
      </c>
      <c r="I31" s="52"/>
      <c r="J31" s="279" t="str">
        <f t="shared" si="0"/>
        <v>--</v>
      </c>
      <c r="K31" s="279">
        <f t="shared" si="1"/>
        <v>0</v>
      </c>
      <c r="L31" s="279">
        <f t="shared" si="2"/>
        <v>0</v>
      </c>
      <c r="N31" s="284" t="str">
        <f t="shared" si="3"/>
        <v>--</v>
      </c>
      <c r="O31" s="284">
        <f t="shared" si="4"/>
        <v>0</v>
      </c>
      <c r="P31" s="284">
        <f t="shared" si="5"/>
        <v>0</v>
      </c>
      <c r="R31" s="286" t="str">
        <f t="shared" si="6"/>
        <v>--</v>
      </c>
    </row>
    <row r="32" spans="1:18" x14ac:dyDescent="0.25">
      <c r="A32" s="97">
        <v>412</v>
      </c>
      <c r="B32" s="98">
        <v>412035035</v>
      </c>
      <c r="C32" s="99" t="s">
        <v>497</v>
      </c>
      <c r="D32" s="98">
        <v>35</v>
      </c>
      <c r="E32" s="99" t="s">
        <v>68</v>
      </c>
      <c r="F32" s="98">
        <v>35</v>
      </c>
      <c r="G32" s="99" t="s">
        <v>68</v>
      </c>
      <c r="H32" s="100">
        <v>471.62999999999988</v>
      </c>
      <c r="I32" s="52"/>
      <c r="J32" s="279">
        <f t="shared" si="0"/>
        <v>18041</v>
      </c>
      <c r="K32" s="279">
        <f t="shared" si="1"/>
        <v>41</v>
      </c>
      <c r="L32" s="279">
        <f t="shared" si="2"/>
        <v>317</v>
      </c>
      <c r="N32" s="284">
        <f t="shared" si="3"/>
        <v>18913</v>
      </c>
      <c r="O32" s="284">
        <f t="shared" si="4"/>
        <v>47</v>
      </c>
      <c r="P32" s="284">
        <f t="shared" si="5"/>
        <v>286</v>
      </c>
      <c r="R32" s="286">
        <f t="shared" si="6"/>
        <v>872</v>
      </c>
    </row>
    <row r="33" spans="1:18" x14ac:dyDescent="0.25">
      <c r="A33" s="97">
        <v>412</v>
      </c>
      <c r="B33" s="98">
        <v>412035044</v>
      </c>
      <c r="C33" s="99" t="s">
        <v>497</v>
      </c>
      <c r="D33" s="98">
        <v>35</v>
      </c>
      <c r="E33" s="99" t="s">
        <v>68</v>
      </c>
      <c r="F33" s="98">
        <v>44</v>
      </c>
      <c r="G33" s="99" t="s">
        <v>77</v>
      </c>
      <c r="H33" s="100">
        <v>14.37</v>
      </c>
      <c r="I33" s="52"/>
      <c r="J33" s="279">
        <f t="shared" si="0"/>
        <v>14098</v>
      </c>
      <c r="K33" s="279">
        <f t="shared" si="1"/>
        <v>0</v>
      </c>
      <c r="L33" s="279">
        <f t="shared" si="2"/>
        <v>3</v>
      </c>
      <c r="N33" s="284">
        <f t="shared" si="3"/>
        <v>17269</v>
      </c>
      <c r="O33" s="284">
        <f t="shared" si="4"/>
        <v>2</v>
      </c>
      <c r="P33" s="284">
        <f t="shared" si="5"/>
        <v>7</v>
      </c>
      <c r="R33" s="286">
        <f t="shared" si="6"/>
        <v>3171</v>
      </c>
    </row>
    <row r="34" spans="1:18" x14ac:dyDescent="0.25">
      <c r="A34" s="97">
        <v>412</v>
      </c>
      <c r="B34" s="98">
        <v>412035046</v>
      </c>
      <c r="C34" s="99" t="s">
        <v>497</v>
      </c>
      <c r="D34" s="98">
        <v>35</v>
      </c>
      <c r="E34" s="99" t="s">
        <v>68</v>
      </c>
      <c r="F34" s="98">
        <v>46</v>
      </c>
      <c r="G34" s="99" t="s">
        <v>79</v>
      </c>
      <c r="H34" s="100">
        <v>1</v>
      </c>
      <c r="I34" s="52"/>
      <c r="J34" s="279" t="str">
        <f t="shared" si="0"/>
        <v>--</v>
      </c>
      <c r="K34" s="279">
        <f t="shared" si="1"/>
        <v>0</v>
      </c>
      <c r="L34" s="279">
        <f t="shared" si="2"/>
        <v>0</v>
      </c>
      <c r="N34" s="284" t="str">
        <f t="shared" si="3"/>
        <v>--</v>
      </c>
      <c r="O34" s="284">
        <f t="shared" si="4"/>
        <v>0</v>
      </c>
      <c r="P34" s="284">
        <f t="shared" si="5"/>
        <v>0</v>
      </c>
      <c r="R34" s="286" t="str">
        <f t="shared" si="6"/>
        <v>--</v>
      </c>
    </row>
    <row r="35" spans="1:18" x14ac:dyDescent="0.25">
      <c r="A35" s="97">
        <v>412</v>
      </c>
      <c r="B35" s="98">
        <v>412035050</v>
      </c>
      <c r="C35" s="99" t="s">
        <v>497</v>
      </c>
      <c r="D35" s="98">
        <v>35</v>
      </c>
      <c r="E35" s="99" t="s">
        <v>68</v>
      </c>
      <c r="F35" s="98">
        <v>50</v>
      </c>
      <c r="G35" s="99" t="s">
        <v>83</v>
      </c>
      <c r="H35" s="100">
        <v>1</v>
      </c>
      <c r="I35" s="52"/>
      <c r="J35" s="279" t="str">
        <f t="shared" si="0"/>
        <v>--</v>
      </c>
      <c r="K35" s="279">
        <f t="shared" si="1"/>
        <v>0</v>
      </c>
      <c r="L35" s="279">
        <f t="shared" si="2"/>
        <v>0</v>
      </c>
      <c r="N35" s="284">
        <f t="shared" si="3"/>
        <v>19393</v>
      </c>
      <c r="O35" s="284">
        <f t="shared" si="4"/>
        <v>1</v>
      </c>
      <c r="P35" s="284">
        <f t="shared" si="5"/>
        <v>2</v>
      </c>
      <c r="R35" s="286" t="str">
        <f t="shared" si="6"/>
        <v>--</v>
      </c>
    </row>
    <row r="36" spans="1:18" x14ac:dyDescent="0.25">
      <c r="A36" s="97">
        <v>412</v>
      </c>
      <c r="B36" s="98">
        <v>412035073</v>
      </c>
      <c r="C36" s="99" t="s">
        <v>497</v>
      </c>
      <c r="D36" s="98">
        <v>35</v>
      </c>
      <c r="E36" s="99" t="s">
        <v>68</v>
      </c>
      <c r="F36" s="98">
        <v>73</v>
      </c>
      <c r="G36" s="99" t="s">
        <v>106</v>
      </c>
      <c r="H36" s="100">
        <v>3</v>
      </c>
      <c r="I36" s="52"/>
      <c r="J36" s="279" t="str">
        <f t="shared" si="0"/>
        <v>--</v>
      </c>
      <c r="K36" s="279">
        <f t="shared" si="1"/>
        <v>0</v>
      </c>
      <c r="L36" s="279">
        <f t="shared" si="2"/>
        <v>0</v>
      </c>
      <c r="N36" s="284">
        <f t="shared" si="3"/>
        <v>19407</v>
      </c>
      <c r="O36" s="284">
        <f t="shared" si="4"/>
        <v>2</v>
      </c>
      <c r="P36" s="284">
        <f t="shared" si="5"/>
        <v>3</v>
      </c>
      <c r="R36" s="286" t="str">
        <f t="shared" si="6"/>
        <v>--</v>
      </c>
    </row>
    <row r="37" spans="1:18" x14ac:dyDescent="0.25">
      <c r="A37" s="97">
        <v>412</v>
      </c>
      <c r="B37" s="98">
        <v>412035093</v>
      </c>
      <c r="C37" s="99" t="s">
        <v>497</v>
      </c>
      <c r="D37" s="98">
        <v>35</v>
      </c>
      <c r="E37" s="99" t="s">
        <v>68</v>
      </c>
      <c r="F37" s="98">
        <v>93</v>
      </c>
      <c r="G37" s="99" t="s">
        <v>126</v>
      </c>
      <c r="H37" s="100">
        <v>0.06</v>
      </c>
      <c r="I37" s="52"/>
      <c r="J37" s="279" t="str">
        <f t="shared" si="0"/>
        <v>--</v>
      </c>
      <c r="K37" s="279">
        <f t="shared" si="1"/>
        <v>0</v>
      </c>
      <c r="L37" s="279">
        <f t="shared" si="2"/>
        <v>0</v>
      </c>
      <c r="N37" s="284" t="str">
        <f t="shared" si="3"/>
        <v>--</v>
      </c>
      <c r="O37" s="284">
        <f t="shared" si="4"/>
        <v>0</v>
      </c>
      <c r="P37" s="284">
        <f t="shared" si="5"/>
        <v>0</v>
      </c>
      <c r="R37" s="286" t="str">
        <f t="shared" si="6"/>
        <v>--</v>
      </c>
    </row>
    <row r="38" spans="1:18" x14ac:dyDescent="0.25">
      <c r="A38" s="97">
        <v>412</v>
      </c>
      <c r="B38" s="98">
        <v>412035095</v>
      </c>
      <c r="C38" s="99" t="s">
        <v>497</v>
      </c>
      <c r="D38" s="98">
        <v>35</v>
      </c>
      <c r="E38" s="99" t="s">
        <v>68</v>
      </c>
      <c r="F38" s="98">
        <v>95</v>
      </c>
      <c r="G38" s="99" t="s">
        <v>128</v>
      </c>
      <c r="H38" s="100">
        <v>1.55</v>
      </c>
      <c r="I38" s="52"/>
      <c r="J38" s="279" t="str">
        <f t="shared" si="0"/>
        <v>--</v>
      </c>
      <c r="K38" s="279">
        <f t="shared" si="1"/>
        <v>0</v>
      </c>
      <c r="L38" s="279">
        <f t="shared" si="2"/>
        <v>0</v>
      </c>
      <c r="N38" s="284">
        <f t="shared" si="3"/>
        <v>22607</v>
      </c>
      <c r="O38" s="284">
        <f t="shared" si="4"/>
        <v>0</v>
      </c>
      <c r="P38" s="284">
        <f t="shared" si="5"/>
        <v>1</v>
      </c>
      <c r="R38" s="286" t="str">
        <f t="shared" si="6"/>
        <v>--</v>
      </c>
    </row>
    <row r="39" spans="1:18" x14ac:dyDescent="0.25">
      <c r="A39" s="97">
        <v>412</v>
      </c>
      <c r="B39" s="98">
        <v>412035189</v>
      </c>
      <c r="C39" s="99" t="s">
        <v>497</v>
      </c>
      <c r="D39" s="98">
        <v>35</v>
      </c>
      <c r="E39" s="99" t="s">
        <v>68</v>
      </c>
      <c r="F39" s="98">
        <v>189</v>
      </c>
      <c r="G39" s="99" t="s">
        <v>222</v>
      </c>
      <c r="H39" s="100">
        <v>3</v>
      </c>
      <c r="I39" s="52"/>
      <c r="J39" s="279">
        <f t="shared" si="0"/>
        <v>17587</v>
      </c>
      <c r="K39" s="279">
        <f t="shared" si="1"/>
        <v>1</v>
      </c>
      <c r="L39" s="279">
        <f t="shared" si="2"/>
        <v>2</v>
      </c>
      <c r="N39" s="284">
        <f t="shared" si="3"/>
        <v>17851</v>
      </c>
      <c r="O39" s="284">
        <f t="shared" si="4"/>
        <v>1</v>
      </c>
      <c r="P39" s="284">
        <f t="shared" si="5"/>
        <v>2</v>
      </c>
      <c r="R39" s="286">
        <f t="shared" si="6"/>
        <v>264</v>
      </c>
    </row>
    <row r="40" spans="1:18" x14ac:dyDescent="0.25">
      <c r="A40" s="97">
        <v>412</v>
      </c>
      <c r="B40" s="98">
        <v>412035220</v>
      </c>
      <c r="C40" s="99" t="s">
        <v>497</v>
      </c>
      <c r="D40" s="98">
        <v>35</v>
      </c>
      <c r="E40" s="99" t="s">
        <v>68</v>
      </c>
      <c r="F40" s="98">
        <v>220</v>
      </c>
      <c r="G40" s="99" t="s">
        <v>253</v>
      </c>
      <c r="H40" s="100">
        <v>2</v>
      </c>
      <c r="I40" s="52"/>
      <c r="J40" s="279">
        <f t="shared" si="0"/>
        <v>16666</v>
      </c>
      <c r="K40" s="279">
        <f t="shared" si="1"/>
        <v>0</v>
      </c>
      <c r="L40" s="279">
        <f t="shared" si="2"/>
        <v>2</v>
      </c>
      <c r="N40" s="284">
        <f t="shared" si="3"/>
        <v>18655</v>
      </c>
      <c r="O40" s="284">
        <f t="shared" si="4"/>
        <v>0</v>
      </c>
      <c r="P40" s="284">
        <f t="shared" si="5"/>
        <v>4</v>
      </c>
      <c r="R40" s="286">
        <f t="shared" si="6"/>
        <v>1989</v>
      </c>
    </row>
    <row r="41" spans="1:18" x14ac:dyDescent="0.25">
      <c r="A41" s="97">
        <v>412</v>
      </c>
      <c r="B41" s="98">
        <v>412035244</v>
      </c>
      <c r="C41" s="99" t="s">
        <v>497</v>
      </c>
      <c r="D41" s="98">
        <v>35</v>
      </c>
      <c r="E41" s="99" t="s">
        <v>68</v>
      </c>
      <c r="F41" s="98">
        <v>244</v>
      </c>
      <c r="G41" s="99" t="s">
        <v>277</v>
      </c>
      <c r="H41" s="100">
        <v>3.08</v>
      </c>
      <c r="I41" s="52"/>
      <c r="J41" s="279">
        <f t="shared" si="0"/>
        <v>15821</v>
      </c>
      <c r="K41" s="279">
        <f t="shared" si="1"/>
        <v>0</v>
      </c>
      <c r="L41" s="279">
        <f t="shared" si="2"/>
        <v>3</v>
      </c>
      <c r="N41" s="284">
        <f t="shared" si="3"/>
        <v>12407</v>
      </c>
      <c r="O41" s="284">
        <f t="shared" si="4"/>
        <v>0</v>
      </c>
      <c r="P41" s="284">
        <f t="shared" si="5"/>
        <v>0</v>
      </c>
      <c r="R41" s="286">
        <f t="shared" si="6"/>
        <v>-3414</v>
      </c>
    </row>
    <row r="42" spans="1:18" x14ac:dyDescent="0.25">
      <c r="A42" s="97">
        <v>412</v>
      </c>
      <c r="B42" s="98">
        <v>412035274</v>
      </c>
      <c r="C42" s="99" t="s">
        <v>497</v>
      </c>
      <c r="D42" s="98">
        <v>35</v>
      </c>
      <c r="E42" s="99" t="s">
        <v>68</v>
      </c>
      <c r="F42" s="98">
        <v>274</v>
      </c>
      <c r="G42" s="99" t="s">
        <v>307</v>
      </c>
      <c r="H42" s="100">
        <v>1</v>
      </c>
      <c r="I42" s="52"/>
      <c r="J42" s="279" t="str">
        <f t="shared" si="0"/>
        <v>--</v>
      </c>
      <c r="K42" s="279">
        <f t="shared" si="1"/>
        <v>0</v>
      </c>
      <c r="L42" s="279">
        <f t="shared" si="2"/>
        <v>0</v>
      </c>
      <c r="N42" s="284">
        <f t="shared" si="3"/>
        <v>21152</v>
      </c>
      <c r="O42" s="284">
        <f t="shared" si="4"/>
        <v>0</v>
      </c>
      <c r="P42" s="284">
        <f t="shared" si="5"/>
        <v>1</v>
      </c>
      <c r="R42" s="286" t="str">
        <f t="shared" si="6"/>
        <v>--</v>
      </c>
    </row>
    <row r="43" spans="1:18" x14ac:dyDescent="0.25">
      <c r="A43" s="97">
        <v>412</v>
      </c>
      <c r="B43" s="98">
        <v>412035285</v>
      </c>
      <c r="C43" s="99" t="s">
        <v>497</v>
      </c>
      <c r="D43" s="98">
        <v>35</v>
      </c>
      <c r="E43" s="99" t="s">
        <v>68</v>
      </c>
      <c r="F43" s="98">
        <v>285</v>
      </c>
      <c r="G43" s="99" t="s">
        <v>318</v>
      </c>
      <c r="H43" s="100">
        <v>4</v>
      </c>
      <c r="I43" s="52"/>
      <c r="J43" s="279">
        <f t="shared" si="0"/>
        <v>14681</v>
      </c>
      <c r="K43" s="279">
        <f t="shared" si="1"/>
        <v>0</v>
      </c>
      <c r="L43" s="279">
        <f t="shared" si="2"/>
        <v>1</v>
      </c>
      <c r="N43" s="284">
        <f t="shared" si="3"/>
        <v>16027</v>
      </c>
      <c r="O43" s="284">
        <f t="shared" si="4"/>
        <v>0</v>
      </c>
      <c r="P43" s="284">
        <f t="shared" si="5"/>
        <v>1</v>
      </c>
      <c r="R43" s="286">
        <f t="shared" si="6"/>
        <v>1346</v>
      </c>
    </row>
    <row r="44" spans="1:18" x14ac:dyDescent="0.25">
      <c r="A44" s="97">
        <v>412</v>
      </c>
      <c r="B44" s="98">
        <v>412035293</v>
      </c>
      <c r="C44" s="99" t="s">
        <v>497</v>
      </c>
      <c r="D44" s="98">
        <v>35</v>
      </c>
      <c r="E44" s="99" t="s">
        <v>68</v>
      </c>
      <c r="F44" s="98">
        <v>293</v>
      </c>
      <c r="G44" s="99" t="s">
        <v>326</v>
      </c>
      <c r="H44" s="100">
        <v>2.66</v>
      </c>
      <c r="I44" s="52"/>
      <c r="J44" s="279">
        <f t="shared" si="0"/>
        <v>13129</v>
      </c>
      <c r="K44" s="279">
        <f t="shared" si="1"/>
        <v>0</v>
      </c>
      <c r="L44" s="279">
        <f t="shared" si="2"/>
        <v>0</v>
      </c>
      <c r="N44" s="284">
        <f t="shared" si="3"/>
        <v>16883</v>
      </c>
      <c r="O44" s="284">
        <f t="shared" si="4"/>
        <v>0</v>
      </c>
      <c r="P44" s="284">
        <f t="shared" si="5"/>
        <v>2</v>
      </c>
      <c r="R44" s="286">
        <f t="shared" si="6"/>
        <v>3754</v>
      </c>
    </row>
    <row r="45" spans="1:18" x14ac:dyDescent="0.25">
      <c r="A45" s="97">
        <v>413</v>
      </c>
      <c r="B45" s="98">
        <v>413114056</v>
      </c>
      <c r="C45" s="99" t="s">
        <v>498</v>
      </c>
      <c r="D45" s="98">
        <v>114</v>
      </c>
      <c r="E45" s="99" t="s">
        <v>147</v>
      </c>
      <c r="F45" s="98">
        <v>56</v>
      </c>
      <c r="G45" s="99" t="s">
        <v>89</v>
      </c>
      <c r="H45" s="100">
        <v>0.09</v>
      </c>
      <c r="I45" s="52"/>
      <c r="J45" s="279" t="str">
        <f t="shared" si="0"/>
        <v>--</v>
      </c>
      <c r="K45" s="279">
        <f t="shared" si="1"/>
        <v>0</v>
      </c>
      <c r="L45" s="279">
        <f t="shared" si="2"/>
        <v>0</v>
      </c>
      <c r="N45" s="284" t="str">
        <f t="shared" si="3"/>
        <v>--</v>
      </c>
      <c r="O45" s="284">
        <f t="shared" si="4"/>
        <v>0</v>
      </c>
      <c r="P45" s="284">
        <f t="shared" si="5"/>
        <v>0</v>
      </c>
      <c r="R45" s="286" t="str">
        <f t="shared" si="6"/>
        <v>--</v>
      </c>
    </row>
    <row r="46" spans="1:18" x14ac:dyDescent="0.25">
      <c r="A46" s="97">
        <v>413</v>
      </c>
      <c r="B46" s="98">
        <v>413114091</v>
      </c>
      <c r="C46" s="99" t="s">
        <v>498</v>
      </c>
      <c r="D46" s="98">
        <v>114</v>
      </c>
      <c r="E46" s="99" t="s">
        <v>147</v>
      </c>
      <c r="F46" s="98">
        <v>91</v>
      </c>
      <c r="G46" s="99" t="s">
        <v>124</v>
      </c>
      <c r="H46" s="100">
        <v>3</v>
      </c>
      <c r="I46" s="52"/>
      <c r="J46" s="279">
        <f t="shared" si="0"/>
        <v>12243</v>
      </c>
      <c r="K46" s="279">
        <f t="shared" si="1"/>
        <v>0</v>
      </c>
      <c r="L46" s="279">
        <f t="shared" si="2"/>
        <v>0</v>
      </c>
      <c r="N46" s="284">
        <f t="shared" si="3"/>
        <v>12565</v>
      </c>
      <c r="O46" s="284">
        <f t="shared" si="4"/>
        <v>0</v>
      </c>
      <c r="P46" s="284">
        <f t="shared" si="5"/>
        <v>0</v>
      </c>
      <c r="R46" s="286">
        <f t="shared" si="6"/>
        <v>322</v>
      </c>
    </row>
    <row r="47" spans="1:18" x14ac:dyDescent="0.25">
      <c r="A47" s="97">
        <v>413</v>
      </c>
      <c r="B47" s="98">
        <v>413114114</v>
      </c>
      <c r="C47" s="99" t="s">
        <v>498</v>
      </c>
      <c r="D47" s="98">
        <v>114</v>
      </c>
      <c r="E47" s="99" t="s">
        <v>147</v>
      </c>
      <c r="F47" s="98">
        <v>114</v>
      </c>
      <c r="G47" s="99" t="s">
        <v>147</v>
      </c>
      <c r="H47" s="100">
        <v>93.77</v>
      </c>
      <c r="I47" s="52"/>
      <c r="J47" s="279">
        <f t="shared" si="0"/>
        <v>14077</v>
      </c>
      <c r="K47" s="279">
        <f t="shared" si="1"/>
        <v>0</v>
      </c>
      <c r="L47" s="279">
        <f t="shared" si="2"/>
        <v>33</v>
      </c>
      <c r="N47" s="284">
        <f t="shared" si="3"/>
        <v>14485</v>
      </c>
      <c r="O47" s="284">
        <f t="shared" si="4"/>
        <v>0</v>
      </c>
      <c r="P47" s="284">
        <f t="shared" si="5"/>
        <v>35</v>
      </c>
      <c r="R47" s="286">
        <f t="shared" si="6"/>
        <v>408</v>
      </c>
    </row>
    <row r="48" spans="1:18" x14ac:dyDescent="0.25">
      <c r="A48" s="97">
        <v>413</v>
      </c>
      <c r="B48" s="98">
        <v>413114127</v>
      </c>
      <c r="C48" s="99" t="s">
        <v>498</v>
      </c>
      <c r="D48" s="98">
        <v>114</v>
      </c>
      <c r="E48" s="99" t="s">
        <v>147</v>
      </c>
      <c r="F48" s="98">
        <v>127</v>
      </c>
      <c r="G48" s="99" t="s">
        <v>160</v>
      </c>
      <c r="H48" s="100">
        <v>1</v>
      </c>
      <c r="I48" s="52"/>
      <c r="J48" s="279">
        <f t="shared" si="0"/>
        <v>12243</v>
      </c>
      <c r="K48" s="279">
        <f t="shared" si="1"/>
        <v>0</v>
      </c>
      <c r="L48" s="279">
        <f t="shared" si="2"/>
        <v>0</v>
      </c>
      <c r="N48" s="284">
        <f t="shared" si="3"/>
        <v>12565</v>
      </c>
      <c r="O48" s="284">
        <f t="shared" si="4"/>
        <v>0</v>
      </c>
      <c r="P48" s="284">
        <f t="shared" si="5"/>
        <v>0</v>
      </c>
      <c r="R48" s="286">
        <f t="shared" si="6"/>
        <v>322</v>
      </c>
    </row>
    <row r="49" spans="1:18" x14ac:dyDescent="0.25">
      <c r="A49" s="97">
        <v>413</v>
      </c>
      <c r="B49" s="98">
        <v>413114210</v>
      </c>
      <c r="C49" s="99" t="s">
        <v>498</v>
      </c>
      <c r="D49" s="98">
        <v>114</v>
      </c>
      <c r="E49" s="99" t="s">
        <v>147</v>
      </c>
      <c r="F49" s="98">
        <v>210</v>
      </c>
      <c r="G49" s="99" t="s">
        <v>243</v>
      </c>
      <c r="H49" s="100">
        <v>2.66</v>
      </c>
      <c r="I49" s="52"/>
      <c r="J49" s="279">
        <f t="shared" si="0"/>
        <v>10332</v>
      </c>
      <c r="K49" s="279">
        <f t="shared" si="1"/>
        <v>0</v>
      </c>
      <c r="L49" s="279">
        <f t="shared" si="2"/>
        <v>0</v>
      </c>
      <c r="N49" s="284">
        <f t="shared" si="3"/>
        <v>12565</v>
      </c>
      <c r="O49" s="284">
        <f t="shared" si="4"/>
        <v>0</v>
      </c>
      <c r="P49" s="284">
        <f t="shared" si="5"/>
        <v>0</v>
      </c>
      <c r="R49" s="286">
        <f t="shared" si="6"/>
        <v>2233</v>
      </c>
    </row>
    <row r="50" spans="1:18" x14ac:dyDescent="0.25">
      <c r="A50" s="97">
        <v>413</v>
      </c>
      <c r="B50" s="98">
        <v>413114253</v>
      </c>
      <c r="C50" s="99" t="s">
        <v>498</v>
      </c>
      <c r="D50" s="98">
        <v>114</v>
      </c>
      <c r="E50" s="99" t="s">
        <v>147</v>
      </c>
      <c r="F50" s="98">
        <v>253</v>
      </c>
      <c r="G50" s="99" t="s">
        <v>286</v>
      </c>
      <c r="H50" s="100">
        <v>0.47</v>
      </c>
      <c r="I50" s="52"/>
      <c r="J50" s="279">
        <f t="shared" si="0"/>
        <v>12243</v>
      </c>
      <c r="K50" s="279">
        <f t="shared" si="1"/>
        <v>0</v>
      </c>
      <c r="L50" s="279">
        <f t="shared" si="2"/>
        <v>0</v>
      </c>
      <c r="N50" s="284">
        <f t="shared" si="3"/>
        <v>12565</v>
      </c>
      <c r="O50" s="284">
        <f t="shared" si="4"/>
        <v>0</v>
      </c>
      <c r="P50" s="284">
        <f t="shared" si="5"/>
        <v>0</v>
      </c>
      <c r="R50" s="286">
        <f t="shared" si="6"/>
        <v>322</v>
      </c>
    </row>
    <row r="51" spans="1:18" x14ac:dyDescent="0.25">
      <c r="A51" s="97">
        <v>413</v>
      </c>
      <c r="B51" s="98">
        <v>413114312</v>
      </c>
      <c r="C51" s="99" t="s">
        <v>498</v>
      </c>
      <c r="D51" s="98">
        <v>114</v>
      </c>
      <c r="E51" s="99" t="s">
        <v>147</v>
      </c>
      <c r="F51" s="98">
        <v>312</v>
      </c>
      <c r="G51" s="99" t="s">
        <v>345</v>
      </c>
      <c r="H51" s="100">
        <v>3.54</v>
      </c>
      <c r="I51" s="52"/>
      <c r="J51" s="279">
        <f t="shared" si="0"/>
        <v>15533</v>
      </c>
      <c r="K51" s="279">
        <f t="shared" si="1"/>
        <v>0</v>
      </c>
      <c r="L51" s="279">
        <f t="shared" si="2"/>
        <v>1</v>
      </c>
      <c r="N51" s="284">
        <f t="shared" si="3"/>
        <v>11615</v>
      </c>
      <c r="O51" s="284">
        <f t="shared" si="4"/>
        <v>0</v>
      </c>
      <c r="P51" s="284">
        <f t="shared" si="5"/>
        <v>0</v>
      </c>
      <c r="R51" s="286">
        <f t="shared" si="6"/>
        <v>-3918</v>
      </c>
    </row>
    <row r="52" spans="1:18" x14ac:dyDescent="0.25">
      <c r="A52" s="97">
        <v>413</v>
      </c>
      <c r="B52" s="98">
        <v>413114605</v>
      </c>
      <c r="C52" s="99" t="s">
        <v>498</v>
      </c>
      <c r="D52" s="98">
        <v>114</v>
      </c>
      <c r="E52" s="99" t="s">
        <v>147</v>
      </c>
      <c r="F52" s="98">
        <v>605</v>
      </c>
      <c r="G52" s="99" t="s">
        <v>389</v>
      </c>
      <c r="H52" s="100">
        <v>3</v>
      </c>
      <c r="I52" s="52"/>
      <c r="J52" s="279">
        <f t="shared" si="0"/>
        <v>15491</v>
      </c>
      <c r="K52" s="279">
        <f t="shared" si="1"/>
        <v>0</v>
      </c>
      <c r="L52" s="279">
        <f t="shared" si="2"/>
        <v>1</v>
      </c>
      <c r="N52" s="284">
        <f t="shared" si="3"/>
        <v>16054</v>
      </c>
      <c r="O52" s="284">
        <f t="shared" si="4"/>
        <v>0</v>
      </c>
      <c r="P52" s="284">
        <f t="shared" si="5"/>
        <v>1</v>
      </c>
      <c r="R52" s="286">
        <f t="shared" si="6"/>
        <v>563</v>
      </c>
    </row>
    <row r="53" spans="1:18" x14ac:dyDescent="0.25">
      <c r="A53" s="97">
        <v>413</v>
      </c>
      <c r="B53" s="98">
        <v>413114615</v>
      </c>
      <c r="C53" s="99" t="s">
        <v>498</v>
      </c>
      <c r="D53" s="98">
        <v>114</v>
      </c>
      <c r="E53" s="99" t="s">
        <v>147</v>
      </c>
      <c r="F53" s="98">
        <v>615</v>
      </c>
      <c r="G53" s="99" t="s">
        <v>391</v>
      </c>
      <c r="H53" s="100">
        <v>1</v>
      </c>
      <c r="I53" s="52"/>
      <c r="J53" s="279">
        <f t="shared" si="0"/>
        <v>12243</v>
      </c>
      <c r="K53" s="279">
        <f t="shared" si="1"/>
        <v>0</v>
      </c>
      <c r="L53" s="279">
        <f t="shared" si="2"/>
        <v>0</v>
      </c>
      <c r="N53" s="284" t="str">
        <f t="shared" si="3"/>
        <v>--</v>
      </c>
      <c r="O53" s="284">
        <f t="shared" si="4"/>
        <v>0</v>
      </c>
      <c r="P53" s="284">
        <f t="shared" si="5"/>
        <v>0</v>
      </c>
      <c r="R53" s="286" t="str">
        <f t="shared" si="6"/>
        <v>--</v>
      </c>
    </row>
    <row r="54" spans="1:18" x14ac:dyDescent="0.25">
      <c r="A54" s="97">
        <v>413</v>
      </c>
      <c r="B54" s="98">
        <v>413114670</v>
      </c>
      <c r="C54" s="99" t="s">
        <v>498</v>
      </c>
      <c r="D54" s="98">
        <v>114</v>
      </c>
      <c r="E54" s="99" t="s">
        <v>147</v>
      </c>
      <c r="F54" s="98">
        <v>670</v>
      </c>
      <c r="G54" s="99" t="s">
        <v>407</v>
      </c>
      <c r="H54" s="100">
        <v>8.3999999999999986</v>
      </c>
      <c r="I54" s="52"/>
      <c r="J54" s="279">
        <f t="shared" si="0"/>
        <v>13236</v>
      </c>
      <c r="K54" s="279">
        <f t="shared" si="1"/>
        <v>0</v>
      </c>
      <c r="L54" s="279">
        <f t="shared" si="2"/>
        <v>4</v>
      </c>
      <c r="N54" s="284">
        <f t="shared" si="3"/>
        <v>13556</v>
      </c>
      <c r="O54" s="284">
        <f t="shared" si="4"/>
        <v>0</v>
      </c>
      <c r="P54" s="284">
        <f t="shared" si="5"/>
        <v>4</v>
      </c>
      <c r="R54" s="286">
        <f t="shared" si="6"/>
        <v>320</v>
      </c>
    </row>
    <row r="55" spans="1:18" x14ac:dyDescent="0.25">
      <c r="A55" s="97">
        <v>413</v>
      </c>
      <c r="B55" s="98">
        <v>413114674</v>
      </c>
      <c r="C55" s="99" t="s">
        <v>498</v>
      </c>
      <c r="D55" s="98">
        <v>114</v>
      </c>
      <c r="E55" s="99" t="s">
        <v>147</v>
      </c>
      <c r="F55" s="98">
        <v>674</v>
      </c>
      <c r="G55" s="99" t="s">
        <v>410</v>
      </c>
      <c r="H55" s="100">
        <v>46.370000000000005</v>
      </c>
      <c r="I55" s="52"/>
      <c r="J55" s="279">
        <f t="shared" si="0"/>
        <v>14131</v>
      </c>
      <c r="K55" s="279">
        <f t="shared" si="1"/>
        <v>0</v>
      </c>
      <c r="L55" s="279">
        <f t="shared" si="2"/>
        <v>19</v>
      </c>
      <c r="N55" s="284">
        <f t="shared" si="3"/>
        <v>15329</v>
      </c>
      <c r="O55" s="284">
        <f t="shared" si="4"/>
        <v>0</v>
      </c>
      <c r="P55" s="284">
        <f t="shared" si="5"/>
        <v>19</v>
      </c>
      <c r="R55" s="286">
        <f t="shared" si="6"/>
        <v>1198</v>
      </c>
    </row>
    <row r="56" spans="1:18" x14ac:dyDescent="0.25">
      <c r="A56" s="97">
        <v>413</v>
      </c>
      <c r="B56" s="98">
        <v>413114683</v>
      </c>
      <c r="C56" s="99" t="s">
        <v>498</v>
      </c>
      <c r="D56" s="98">
        <v>114</v>
      </c>
      <c r="E56" s="99" t="s">
        <v>147</v>
      </c>
      <c r="F56" s="98">
        <v>683</v>
      </c>
      <c r="G56" s="99" t="s">
        <v>413</v>
      </c>
      <c r="H56" s="100">
        <v>0.2</v>
      </c>
      <c r="I56" s="52"/>
      <c r="J56" s="279" t="str">
        <f t="shared" si="0"/>
        <v>--</v>
      </c>
      <c r="K56" s="279">
        <f t="shared" si="1"/>
        <v>0</v>
      </c>
      <c r="L56" s="279">
        <f t="shared" si="2"/>
        <v>0</v>
      </c>
      <c r="N56" s="284" t="str">
        <f t="shared" si="3"/>
        <v>--</v>
      </c>
      <c r="O56" s="284">
        <f t="shared" si="4"/>
        <v>0</v>
      </c>
      <c r="P56" s="284">
        <f t="shared" si="5"/>
        <v>0</v>
      </c>
      <c r="R56" s="286" t="str">
        <f t="shared" si="6"/>
        <v>--</v>
      </c>
    </row>
    <row r="57" spans="1:18" x14ac:dyDescent="0.25">
      <c r="A57" s="97">
        <v>413</v>
      </c>
      <c r="B57" s="98">
        <v>413114717</v>
      </c>
      <c r="C57" s="99" t="s">
        <v>498</v>
      </c>
      <c r="D57" s="98">
        <v>114</v>
      </c>
      <c r="E57" s="99" t="s">
        <v>147</v>
      </c>
      <c r="F57" s="98">
        <v>717</v>
      </c>
      <c r="G57" s="99" t="s">
        <v>423</v>
      </c>
      <c r="H57" s="100">
        <v>19.38</v>
      </c>
      <c r="I57" s="52"/>
      <c r="J57" s="279">
        <f t="shared" si="0"/>
        <v>14655</v>
      </c>
      <c r="K57" s="279">
        <f t="shared" si="1"/>
        <v>0</v>
      </c>
      <c r="L57" s="279">
        <f t="shared" si="2"/>
        <v>13</v>
      </c>
      <c r="N57" s="284">
        <f t="shared" si="3"/>
        <v>15772</v>
      </c>
      <c r="O57" s="284">
        <f t="shared" si="4"/>
        <v>0</v>
      </c>
      <c r="P57" s="284">
        <f t="shared" si="5"/>
        <v>12</v>
      </c>
      <c r="R57" s="286">
        <f t="shared" si="6"/>
        <v>1117</v>
      </c>
    </row>
    <row r="58" spans="1:18" x14ac:dyDescent="0.25">
      <c r="A58" s="97">
        <v>413</v>
      </c>
      <c r="B58" s="98">
        <v>413114750</v>
      </c>
      <c r="C58" s="99" t="s">
        <v>498</v>
      </c>
      <c r="D58" s="98">
        <v>114</v>
      </c>
      <c r="E58" s="99" t="s">
        <v>147</v>
      </c>
      <c r="F58" s="98">
        <v>750</v>
      </c>
      <c r="G58" s="99" t="s">
        <v>431</v>
      </c>
      <c r="H58" s="100">
        <v>16.16</v>
      </c>
      <c r="I58" s="52"/>
      <c r="J58" s="279">
        <f t="shared" si="0"/>
        <v>13753</v>
      </c>
      <c r="K58" s="279">
        <f t="shared" si="1"/>
        <v>0</v>
      </c>
      <c r="L58" s="279">
        <f t="shared" si="2"/>
        <v>9</v>
      </c>
      <c r="N58" s="284">
        <f t="shared" si="3"/>
        <v>14735</v>
      </c>
      <c r="O58" s="284">
        <f t="shared" si="4"/>
        <v>0</v>
      </c>
      <c r="P58" s="284">
        <f t="shared" si="5"/>
        <v>8</v>
      </c>
      <c r="R58" s="286">
        <f t="shared" si="6"/>
        <v>982</v>
      </c>
    </row>
    <row r="59" spans="1:18" x14ac:dyDescent="0.25">
      <c r="A59" s="97">
        <v>413</v>
      </c>
      <c r="B59" s="98">
        <v>413114755</v>
      </c>
      <c r="C59" s="99" t="s">
        <v>498</v>
      </c>
      <c r="D59" s="98">
        <v>114</v>
      </c>
      <c r="E59" s="99" t="s">
        <v>147</v>
      </c>
      <c r="F59" s="98">
        <v>755</v>
      </c>
      <c r="G59" s="99" t="s">
        <v>433</v>
      </c>
      <c r="H59" s="100">
        <v>15</v>
      </c>
      <c r="I59" s="52"/>
      <c r="J59" s="279">
        <f t="shared" si="0"/>
        <v>12397</v>
      </c>
      <c r="K59" s="279">
        <f t="shared" si="1"/>
        <v>0</v>
      </c>
      <c r="L59" s="279">
        <f t="shared" si="2"/>
        <v>2</v>
      </c>
      <c r="N59" s="284">
        <f t="shared" si="3"/>
        <v>13207</v>
      </c>
      <c r="O59" s="284">
        <f t="shared" si="4"/>
        <v>0</v>
      </c>
      <c r="P59" s="284">
        <f t="shared" si="5"/>
        <v>4</v>
      </c>
      <c r="R59" s="286">
        <f t="shared" si="6"/>
        <v>810</v>
      </c>
    </row>
    <row r="60" spans="1:18" x14ac:dyDescent="0.25">
      <c r="A60" s="97">
        <v>414</v>
      </c>
      <c r="B60" s="98">
        <v>414603063</v>
      </c>
      <c r="C60" s="99" t="s">
        <v>499</v>
      </c>
      <c r="D60" s="98">
        <v>603</v>
      </c>
      <c r="E60" s="99" t="s">
        <v>500</v>
      </c>
      <c r="F60" s="98">
        <v>63</v>
      </c>
      <c r="G60" s="99" t="s">
        <v>96</v>
      </c>
      <c r="H60" s="100">
        <v>2.42</v>
      </c>
      <c r="I60" s="52"/>
      <c r="J60" s="279">
        <f t="shared" si="0"/>
        <v>11287</v>
      </c>
      <c r="K60" s="279">
        <f t="shared" si="1"/>
        <v>0</v>
      </c>
      <c r="L60" s="279">
        <f t="shared" si="2"/>
        <v>0</v>
      </c>
      <c r="N60" s="284">
        <f t="shared" si="3"/>
        <v>14658</v>
      </c>
      <c r="O60" s="284">
        <f t="shared" si="4"/>
        <v>0</v>
      </c>
      <c r="P60" s="284">
        <f t="shared" si="5"/>
        <v>1</v>
      </c>
      <c r="R60" s="286">
        <f t="shared" si="6"/>
        <v>3371</v>
      </c>
    </row>
    <row r="61" spans="1:18" x14ac:dyDescent="0.25">
      <c r="A61" s="97">
        <v>414</v>
      </c>
      <c r="B61" s="98">
        <v>414603098</v>
      </c>
      <c r="C61" s="99" t="s">
        <v>499</v>
      </c>
      <c r="D61" s="98">
        <v>603</v>
      </c>
      <c r="E61" s="99" t="s">
        <v>500</v>
      </c>
      <c r="F61" s="98">
        <v>98</v>
      </c>
      <c r="G61" s="99" t="s">
        <v>131</v>
      </c>
      <c r="H61" s="100">
        <v>2</v>
      </c>
      <c r="I61" s="52"/>
      <c r="J61" s="279">
        <f t="shared" si="0"/>
        <v>16556</v>
      </c>
      <c r="K61" s="279">
        <f t="shared" si="1"/>
        <v>0</v>
      </c>
      <c r="L61" s="279">
        <f t="shared" si="2"/>
        <v>1</v>
      </c>
      <c r="N61" s="284">
        <f t="shared" si="3"/>
        <v>16941</v>
      </c>
      <c r="O61" s="284">
        <f t="shared" si="4"/>
        <v>0</v>
      </c>
      <c r="P61" s="284">
        <f t="shared" si="5"/>
        <v>1</v>
      </c>
      <c r="R61" s="286">
        <f t="shared" si="6"/>
        <v>385</v>
      </c>
    </row>
    <row r="62" spans="1:18" x14ac:dyDescent="0.25">
      <c r="A62" s="97">
        <v>414</v>
      </c>
      <c r="B62" s="98">
        <v>414603114</v>
      </c>
      <c r="C62" s="99" t="s">
        <v>499</v>
      </c>
      <c r="D62" s="98">
        <v>603</v>
      </c>
      <c r="E62" s="99" t="s">
        <v>500</v>
      </c>
      <c r="F62" s="98">
        <v>114</v>
      </c>
      <c r="G62" s="99" t="s">
        <v>147</v>
      </c>
      <c r="H62" s="100">
        <v>0.31</v>
      </c>
      <c r="I62" s="52"/>
      <c r="J62" s="279" t="str">
        <f t="shared" si="0"/>
        <v>--</v>
      </c>
      <c r="K62" s="279">
        <f t="shared" si="1"/>
        <v>0</v>
      </c>
      <c r="L62" s="279">
        <f t="shared" si="2"/>
        <v>0</v>
      </c>
      <c r="N62" s="284" t="str">
        <f t="shared" si="3"/>
        <v>--</v>
      </c>
      <c r="O62" s="284">
        <f t="shared" si="4"/>
        <v>0</v>
      </c>
      <c r="P62" s="284">
        <f t="shared" si="5"/>
        <v>0</v>
      </c>
      <c r="R62" s="286" t="str">
        <f t="shared" si="6"/>
        <v>--</v>
      </c>
    </row>
    <row r="63" spans="1:18" x14ac:dyDescent="0.25">
      <c r="A63" s="97">
        <v>414</v>
      </c>
      <c r="B63" s="98">
        <v>414603121</v>
      </c>
      <c r="C63" s="99" t="s">
        <v>499</v>
      </c>
      <c r="D63" s="98">
        <v>603</v>
      </c>
      <c r="E63" s="99" t="s">
        <v>500</v>
      </c>
      <c r="F63" s="98">
        <v>121</v>
      </c>
      <c r="G63" s="99" t="s">
        <v>154</v>
      </c>
      <c r="H63" s="100">
        <v>0.5</v>
      </c>
      <c r="I63" s="52"/>
      <c r="J63" s="279" t="str">
        <f t="shared" si="0"/>
        <v>--</v>
      </c>
      <c r="K63" s="279">
        <f t="shared" si="1"/>
        <v>0</v>
      </c>
      <c r="L63" s="279">
        <f t="shared" si="2"/>
        <v>0</v>
      </c>
      <c r="N63" s="284">
        <f t="shared" si="3"/>
        <v>17384</v>
      </c>
      <c r="O63" s="284">
        <f t="shared" si="4"/>
        <v>0</v>
      </c>
      <c r="P63" s="284">
        <f t="shared" si="5"/>
        <v>1</v>
      </c>
      <c r="R63" s="286" t="str">
        <f t="shared" si="6"/>
        <v>--</v>
      </c>
    </row>
    <row r="64" spans="1:18" x14ac:dyDescent="0.25">
      <c r="A64" s="97">
        <v>414</v>
      </c>
      <c r="B64" s="98">
        <v>414603150</v>
      </c>
      <c r="C64" s="99" t="s">
        <v>499</v>
      </c>
      <c r="D64" s="98">
        <v>603</v>
      </c>
      <c r="E64" s="99" t="s">
        <v>500</v>
      </c>
      <c r="F64" s="98">
        <v>150</v>
      </c>
      <c r="G64" s="99" t="s">
        <v>183</v>
      </c>
      <c r="H64" s="100">
        <v>1.75</v>
      </c>
      <c r="I64" s="52"/>
      <c r="J64" s="279" t="str">
        <f t="shared" si="0"/>
        <v>--</v>
      </c>
      <c r="K64" s="279">
        <f t="shared" si="1"/>
        <v>0</v>
      </c>
      <c r="L64" s="279">
        <f t="shared" si="2"/>
        <v>0</v>
      </c>
      <c r="N64" s="284">
        <f t="shared" si="3"/>
        <v>10664</v>
      </c>
      <c r="O64" s="284">
        <f t="shared" si="4"/>
        <v>0</v>
      </c>
      <c r="P64" s="284">
        <f t="shared" si="5"/>
        <v>0</v>
      </c>
      <c r="R64" s="286" t="str">
        <f t="shared" si="6"/>
        <v>--</v>
      </c>
    </row>
    <row r="65" spans="1:18" x14ac:dyDescent="0.25">
      <c r="A65" s="97">
        <v>414</v>
      </c>
      <c r="B65" s="98">
        <v>414603209</v>
      </c>
      <c r="C65" s="99" t="s">
        <v>499</v>
      </c>
      <c r="D65" s="98">
        <v>603</v>
      </c>
      <c r="E65" s="99" t="s">
        <v>500</v>
      </c>
      <c r="F65" s="98">
        <v>209</v>
      </c>
      <c r="G65" s="99" t="s">
        <v>242</v>
      </c>
      <c r="H65" s="100">
        <v>86.11999999999999</v>
      </c>
      <c r="I65" s="52"/>
      <c r="J65" s="279">
        <f t="shared" si="0"/>
        <v>16387</v>
      </c>
      <c r="K65" s="279">
        <f t="shared" si="1"/>
        <v>0</v>
      </c>
      <c r="L65" s="279">
        <f t="shared" si="2"/>
        <v>63</v>
      </c>
      <c r="N65" s="284">
        <f t="shared" si="3"/>
        <v>17449</v>
      </c>
      <c r="O65" s="284">
        <f t="shared" si="4"/>
        <v>0</v>
      </c>
      <c r="P65" s="284">
        <f t="shared" si="5"/>
        <v>62</v>
      </c>
      <c r="R65" s="286">
        <f t="shared" si="6"/>
        <v>1062</v>
      </c>
    </row>
    <row r="66" spans="1:18" x14ac:dyDescent="0.25">
      <c r="A66" s="97">
        <v>414</v>
      </c>
      <c r="B66" s="98">
        <v>414603236</v>
      </c>
      <c r="C66" s="99" t="s">
        <v>499</v>
      </c>
      <c r="D66" s="98">
        <v>603</v>
      </c>
      <c r="E66" s="99" t="s">
        <v>500</v>
      </c>
      <c r="F66" s="98">
        <v>236</v>
      </c>
      <c r="G66" s="99" t="s">
        <v>269</v>
      </c>
      <c r="H66" s="100">
        <v>160.80999999999997</v>
      </c>
      <c r="I66" s="52"/>
      <c r="J66" s="279">
        <f t="shared" si="0"/>
        <v>16118</v>
      </c>
      <c r="K66" s="279">
        <f t="shared" si="1"/>
        <v>4</v>
      </c>
      <c r="L66" s="279">
        <f t="shared" si="2"/>
        <v>122</v>
      </c>
      <c r="N66" s="284">
        <f t="shared" si="3"/>
        <v>17150</v>
      </c>
      <c r="O66" s="284">
        <f t="shared" si="4"/>
        <v>4</v>
      </c>
      <c r="P66" s="284">
        <f t="shared" si="5"/>
        <v>122</v>
      </c>
      <c r="R66" s="286">
        <f t="shared" si="6"/>
        <v>1032</v>
      </c>
    </row>
    <row r="67" spans="1:18" x14ac:dyDescent="0.25">
      <c r="A67" s="97">
        <v>414</v>
      </c>
      <c r="B67" s="98">
        <v>414603263</v>
      </c>
      <c r="C67" s="99" t="s">
        <v>499</v>
      </c>
      <c r="D67" s="98">
        <v>603</v>
      </c>
      <c r="E67" s="99" t="s">
        <v>500</v>
      </c>
      <c r="F67" s="98">
        <v>263</v>
      </c>
      <c r="G67" s="99" t="s">
        <v>296</v>
      </c>
      <c r="H67" s="100">
        <v>2.2400000000000002</v>
      </c>
      <c r="I67" s="52"/>
      <c r="J67" s="279">
        <f t="shared" si="0"/>
        <v>12243</v>
      </c>
      <c r="K67" s="279">
        <f t="shared" si="1"/>
        <v>0</v>
      </c>
      <c r="L67" s="279">
        <f t="shared" si="2"/>
        <v>0</v>
      </c>
      <c r="N67" s="284">
        <f t="shared" si="3"/>
        <v>12565</v>
      </c>
      <c r="O67" s="284">
        <f t="shared" si="4"/>
        <v>0</v>
      </c>
      <c r="P67" s="284">
        <f t="shared" si="5"/>
        <v>0</v>
      </c>
      <c r="R67" s="286">
        <f t="shared" si="6"/>
        <v>322</v>
      </c>
    </row>
    <row r="68" spans="1:18" x14ac:dyDescent="0.25">
      <c r="A68" s="97">
        <v>414</v>
      </c>
      <c r="B68" s="98">
        <v>414603603</v>
      </c>
      <c r="C68" s="99" t="s">
        <v>499</v>
      </c>
      <c r="D68" s="98">
        <v>603</v>
      </c>
      <c r="E68" s="99" t="s">
        <v>500</v>
      </c>
      <c r="F68" s="98">
        <v>603</v>
      </c>
      <c r="G68" s="99" t="s">
        <v>500</v>
      </c>
      <c r="H68" s="100">
        <v>71.36</v>
      </c>
      <c r="I68" s="52"/>
      <c r="J68" s="279">
        <f t="shared" si="0"/>
        <v>14640</v>
      </c>
      <c r="K68" s="279">
        <f t="shared" si="1"/>
        <v>0</v>
      </c>
      <c r="L68" s="279">
        <f t="shared" si="2"/>
        <v>34</v>
      </c>
      <c r="N68" s="284">
        <f t="shared" si="3"/>
        <v>15826</v>
      </c>
      <c r="O68" s="284">
        <f t="shared" si="4"/>
        <v>0</v>
      </c>
      <c r="P68" s="284">
        <f t="shared" si="5"/>
        <v>46</v>
      </c>
      <c r="R68" s="286">
        <f t="shared" si="6"/>
        <v>1186</v>
      </c>
    </row>
    <row r="69" spans="1:18" x14ac:dyDescent="0.25">
      <c r="A69" s="97">
        <v>414</v>
      </c>
      <c r="B69" s="98">
        <v>414603618</v>
      </c>
      <c r="C69" s="99" t="s">
        <v>499</v>
      </c>
      <c r="D69" s="98">
        <v>603</v>
      </c>
      <c r="E69" s="99" t="s">
        <v>500</v>
      </c>
      <c r="F69" s="98">
        <v>618</v>
      </c>
      <c r="G69" s="99" t="s">
        <v>393</v>
      </c>
      <c r="H69" s="100">
        <v>0.06</v>
      </c>
      <c r="I69" s="52"/>
      <c r="J69" s="279" t="str">
        <f t="shared" si="0"/>
        <v>--</v>
      </c>
      <c r="K69" s="279">
        <f t="shared" si="1"/>
        <v>0</v>
      </c>
      <c r="L69" s="279">
        <f t="shared" si="2"/>
        <v>0</v>
      </c>
      <c r="N69" s="284" t="str">
        <f t="shared" si="3"/>
        <v>--</v>
      </c>
      <c r="O69" s="284">
        <f t="shared" si="4"/>
        <v>0</v>
      </c>
      <c r="P69" s="284">
        <f t="shared" si="5"/>
        <v>0</v>
      </c>
      <c r="R69" s="286" t="str">
        <f t="shared" si="6"/>
        <v>--</v>
      </c>
    </row>
    <row r="70" spans="1:18" x14ac:dyDescent="0.25">
      <c r="A70" s="97">
        <v>414</v>
      </c>
      <c r="B70" s="98">
        <v>414603635</v>
      </c>
      <c r="C70" s="99" t="s">
        <v>499</v>
      </c>
      <c r="D70" s="98">
        <v>603</v>
      </c>
      <c r="E70" s="99" t="s">
        <v>500</v>
      </c>
      <c r="F70" s="98">
        <v>635</v>
      </c>
      <c r="G70" s="99" t="s">
        <v>398</v>
      </c>
      <c r="H70" s="100">
        <v>18.64</v>
      </c>
      <c r="I70" s="52"/>
      <c r="J70" s="279">
        <f t="shared" si="0"/>
        <v>13591</v>
      </c>
      <c r="K70" s="279">
        <f t="shared" si="1"/>
        <v>0</v>
      </c>
      <c r="L70" s="279">
        <f t="shared" si="2"/>
        <v>9</v>
      </c>
      <c r="N70" s="284">
        <f t="shared" si="3"/>
        <v>14177</v>
      </c>
      <c r="O70" s="284">
        <f t="shared" si="4"/>
        <v>0</v>
      </c>
      <c r="P70" s="284">
        <f t="shared" si="5"/>
        <v>7</v>
      </c>
      <c r="R70" s="286">
        <f t="shared" si="6"/>
        <v>586</v>
      </c>
    </row>
    <row r="71" spans="1:18" x14ac:dyDescent="0.25">
      <c r="A71" s="97">
        <v>414</v>
      </c>
      <c r="B71" s="98">
        <v>414603715</v>
      </c>
      <c r="C71" s="99" t="s">
        <v>499</v>
      </c>
      <c r="D71" s="98">
        <v>603</v>
      </c>
      <c r="E71" s="99" t="s">
        <v>500</v>
      </c>
      <c r="F71" s="98">
        <v>715</v>
      </c>
      <c r="G71" s="99" t="s">
        <v>422</v>
      </c>
      <c r="H71" s="100">
        <v>10.26</v>
      </c>
      <c r="I71" s="52"/>
      <c r="J71" s="279">
        <f t="shared" si="0"/>
        <v>12034</v>
      </c>
      <c r="K71" s="279">
        <f t="shared" si="1"/>
        <v>1</v>
      </c>
      <c r="L71" s="279">
        <f t="shared" si="2"/>
        <v>2</v>
      </c>
      <c r="N71" s="284">
        <f t="shared" si="3"/>
        <v>14310</v>
      </c>
      <c r="O71" s="284">
        <f t="shared" si="4"/>
        <v>0</v>
      </c>
      <c r="P71" s="284">
        <f t="shared" si="5"/>
        <v>6</v>
      </c>
      <c r="R71" s="286">
        <f t="shared" si="6"/>
        <v>2276</v>
      </c>
    </row>
    <row r="72" spans="1:18" x14ac:dyDescent="0.25">
      <c r="A72" s="97">
        <v>416</v>
      </c>
      <c r="B72" s="98">
        <v>416035016</v>
      </c>
      <c r="C72" s="99" t="s">
        <v>501</v>
      </c>
      <c r="D72" s="98">
        <v>35</v>
      </c>
      <c r="E72" s="99" t="s">
        <v>68</v>
      </c>
      <c r="F72" s="98">
        <v>16</v>
      </c>
      <c r="G72" s="99" t="s">
        <v>49</v>
      </c>
      <c r="H72" s="100">
        <v>1</v>
      </c>
      <c r="I72" s="52"/>
      <c r="J72" s="279" t="str">
        <f t="shared" si="0"/>
        <v>--</v>
      </c>
      <c r="K72" s="279">
        <f t="shared" si="1"/>
        <v>0</v>
      </c>
      <c r="L72" s="279">
        <f t="shared" si="2"/>
        <v>0</v>
      </c>
      <c r="N72" s="284" t="str">
        <f t="shared" si="3"/>
        <v>--</v>
      </c>
      <c r="O72" s="284">
        <f t="shared" si="4"/>
        <v>0</v>
      </c>
      <c r="P72" s="284">
        <f t="shared" si="5"/>
        <v>0</v>
      </c>
      <c r="R72" s="286" t="str">
        <f t="shared" si="6"/>
        <v>--</v>
      </c>
    </row>
    <row r="73" spans="1:18" x14ac:dyDescent="0.25">
      <c r="A73" s="97">
        <v>416</v>
      </c>
      <c r="B73" s="98">
        <v>416035018</v>
      </c>
      <c r="C73" s="99" t="s">
        <v>501</v>
      </c>
      <c r="D73" s="98">
        <v>35</v>
      </c>
      <c r="E73" s="99" t="s">
        <v>68</v>
      </c>
      <c r="F73" s="98">
        <v>18</v>
      </c>
      <c r="G73" s="99" t="s">
        <v>51</v>
      </c>
      <c r="H73" s="100">
        <v>1</v>
      </c>
      <c r="I73" s="52"/>
      <c r="J73" s="279">
        <f t="shared" si="0"/>
        <v>20237</v>
      </c>
      <c r="K73" s="279">
        <f t="shared" si="1"/>
        <v>0</v>
      </c>
      <c r="L73" s="279">
        <f t="shared" si="2"/>
        <v>1</v>
      </c>
      <c r="N73" s="284">
        <f t="shared" si="3"/>
        <v>20674</v>
      </c>
      <c r="O73" s="284">
        <f t="shared" si="4"/>
        <v>0</v>
      </c>
      <c r="P73" s="284">
        <f t="shared" si="5"/>
        <v>1</v>
      </c>
      <c r="R73" s="286">
        <f t="shared" si="6"/>
        <v>437</v>
      </c>
    </row>
    <row r="74" spans="1:18" x14ac:dyDescent="0.25">
      <c r="A74" s="97">
        <v>416</v>
      </c>
      <c r="B74" s="98">
        <v>416035030</v>
      </c>
      <c r="C74" s="99" t="s">
        <v>501</v>
      </c>
      <c r="D74" s="98">
        <v>35</v>
      </c>
      <c r="E74" s="99" t="s">
        <v>68</v>
      </c>
      <c r="F74" s="98">
        <v>30</v>
      </c>
      <c r="G74" s="99" t="s">
        <v>63</v>
      </c>
      <c r="H74" s="100">
        <v>1</v>
      </c>
      <c r="I74" s="52"/>
      <c r="J74" s="279">
        <f t="shared" ref="J74:J137" si="7">IFERROR(VLOOKUP($B74,found24,24,FALSE),"--")</f>
        <v>17017</v>
      </c>
      <c r="K74" s="279">
        <f t="shared" ref="K74:K137" si="8">(IFERROR(VLOOKUP($B74,found24,12,FALSE),0)+(IFERROR(VLOOKUP($B74,found24,13,FALSE),0)+(IFERROR(VLOOKUP($B74,found24,14,FALSE),0))))</f>
        <v>0</v>
      </c>
      <c r="L74" s="279">
        <f t="shared" ref="L74:L137" si="9">(IFERROR(VLOOKUP($B74,found24,15,FALSE),0))</f>
        <v>1</v>
      </c>
      <c r="N74" s="284">
        <f t="shared" ref="N74:N137" si="10">IFERROR(VLOOKUP($B74,found25,27,FALSE),"--")</f>
        <v>17663</v>
      </c>
      <c r="O74" s="284">
        <f t="shared" ref="O74:O137" si="11">(IFERROR(VLOOKUP($B74,found25,12,FALSE),0)+(IFERROR(VLOOKUP($B74,found25,13,FALSE),0)+(IFERROR(VLOOKUP($B74,found25,14,FALSE),0))))</f>
        <v>0</v>
      </c>
      <c r="P74" s="284">
        <f t="shared" ref="P74:P137" si="12">(IFERROR(VLOOKUP($B74,found25,15,FALSE),0))</f>
        <v>1</v>
      </c>
      <c r="R74" s="286">
        <f t="shared" si="6"/>
        <v>646</v>
      </c>
    </row>
    <row r="75" spans="1:18" x14ac:dyDescent="0.25">
      <c r="A75" s="97">
        <v>416</v>
      </c>
      <c r="B75" s="98">
        <v>416035035</v>
      </c>
      <c r="C75" s="99" t="s">
        <v>501</v>
      </c>
      <c r="D75" s="98">
        <v>35</v>
      </c>
      <c r="E75" s="99" t="s">
        <v>68</v>
      </c>
      <c r="F75" s="98">
        <v>35</v>
      </c>
      <c r="G75" s="99" t="s">
        <v>68</v>
      </c>
      <c r="H75" s="100">
        <v>659.87</v>
      </c>
      <c r="I75" s="52"/>
      <c r="J75" s="279">
        <f t="shared" si="7"/>
        <v>18795</v>
      </c>
      <c r="K75" s="279">
        <f t="shared" si="8"/>
        <v>126</v>
      </c>
      <c r="L75" s="279">
        <f t="shared" si="9"/>
        <v>524</v>
      </c>
      <c r="N75" s="284">
        <f t="shared" si="10"/>
        <v>19528</v>
      </c>
      <c r="O75" s="284">
        <f t="shared" si="11"/>
        <v>106</v>
      </c>
      <c r="P75" s="284">
        <f t="shared" si="12"/>
        <v>514</v>
      </c>
      <c r="R75" s="286">
        <f t="shared" ref="R75:R138" si="13">IFERROR(N75-J75,"--")</f>
        <v>733</v>
      </c>
    </row>
    <row r="76" spans="1:18" x14ac:dyDescent="0.25">
      <c r="A76" s="97">
        <v>416</v>
      </c>
      <c r="B76" s="98">
        <v>416035044</v>
      </c>
      <c r="C76" s="99" t="s">
        <v>501</v>
      </c>
      <c r="D76" s="98">
        <v>35</v>
      </c>
      <c r="E76" s="99" t="s">
        <v>68</v>
      </c>
      <c r="F76" s="98">
        <v>44</v>
      </c>
      <c r="G76" s="99" t="s">
        <v>77</v>
      </c>
      <c r="H76" s="100">
        <v>4.21</v>
      </c>
      <c r="I76" s="52"/>
      <c r="J76" s="279">
        <f t="shared" si="7"/>
        <v>13129</v>
      </c>
      <c r="K76" s="279">
        <f t="shared" si="8"/>
        <v>0</v>
      </c>
      <c r="L76" s="279">
        <f t="shared" si="9"/>
        <v>0</v>
      </c>
      <c r="N76" s="284">
        <f t="shared" si="10"/>
        <v>18299</v>
      </c>
      <c r="O76" s="284">
        <f t="shared" si="11"/>
        <v>2</v>
      </c>
      <c r="P76" s="284">
        <f t="shared" si="12"/>
        <v>2</v>
      </c>
      <c r="R76" s="286">
        <f t="shared" si="13"/>
        <v>5170</v>
      </c>
    </row>
    <row r="77" spans="1:18" x14ac:dyDescent="0.25">
      <c r="A77" s="97">
        <v>416</v>
      </c>
      <c r="B77" s="98">
        <v>416035046</v>
      </c>
      <c r="C77" s="99" t="s">
        <v>501</v>
      </c>
      <c r="D77" s="98">
        <v>35</v>
      </c>
      <c r="E77" s="99" t="s">
        <v>68</v>
      </c>
      <c r="F77" s="98">
        <v>46</v>
      </c>
      <c r="G77" s="99" t="s">
        <v>79</v>
      </c>
      <c r="H77" s="100">
        <v>0.86</v>
      </c>
      <c r="I77" s="52"/>
      <c r="J77" s="279" t="str">
        <f t="shared" si="7"/>
        <v>--</v>
      </c>
      <c r="K77" s="279">
        <f t="shared" si="8"/>
        <v>0</v>
      </c>
      <c r="L77" s="279">
        <f t="shared" si="9"/>
        <v>0</v>
      </c>
      <c r="N77" s="284" t="str">
        <f t="shared" si="10"/>
        <v>--</v>
      </c>
      <c r="O77" s="284">
        <f t="shared" si="11"/>
        <v>0</v>
      </c>
      <c r="P77" s="284">
        <f t="shared" si="12"/>
        <v>0</v>
      </c>
      <c r="R77" s="286" t="str">
        <f t="shared" si="13"/>
        <v>--</v>
      </c>
    </row>
    <row r="78" spans="1:18" x14ac:dyDescent="0.25">
      <c r="A78" s="97">
        <v>416</v>
      </c>
      <c r="B78" s="98">
        <v>416035050</v>
      </c>
      <c r="C78" s="99" t="s">
        <v>501</v>
      </c>
      <c r="D78" s="98">
        <v>35</v>
      </c>
      <c r="E78" s="99" t="s">
        <v>68</v>
      </c>
      <c r="F78" s="98">
        <v>50</v>
      </c>
      <c r="G78" s="99" t="s">
        <v>83</v>
      </c>
      <c r="H78" s="100">
        <v>1.24</v>
      </c>
      <c r="I78" s="52"/>
      <c r="J78" s="279" t="str">
        <f t="shared" si="7"/>
        <v>--</v>
      </c>
      <c r="K78" s="279">
        <f t="shared" si="8"/>
        <v>0</v>
      </c>
      <c r="L78" s="279">
        <f t="shared" si="9"/>
        <v>0</v>
      </c>
      <c r="N78" s="284">
        <f t="shared" si="10"/>
        <v>19860</v>
      </c>
      <c r="O78" s="284">
        <f t="shared" si="11"/>
        <v>1</v>
      </c>
      <c r="P78" s="284">
        <f t="shared" si="12"/>
        <v>1</v>
      </c>
      <c r="R78" s="286" t="str">
        <f t="shared" si="13"/>
        <v>--</v>
      </c>
    </row>
    <row r="79" spans="1:18" x14ac:dyDescent="0.25">
      <c r="A79" s="97">
        <v>416</v>
      </c>
      <c r="B79" s="98">
        <v>416035073</v>
      </c>
      <c r="C79" s="99" t="s">
        <v>501</v>
      </c>
      <c r="D79" s="98">
        <v>35</v>
      </c>
      <c r="E79" s="99" t="s">
        <v>68</v>
      </c>
      <c r="F79" s="98">
        <v>73</v>
      </c>
      <c r="G79" s="99" t="s">
        <v>106</v>
      </c>
      <c r="H79" s="100">
        <v>1</v>
      </c>
      <c r="I79" s="52"/>
      <c r="J79" s="279">
        <f t="shared" si="7"/>
        <v>13129</v>
      </c>
      <c r="K79" s="279">
        <f t="shared" si="8"/>
        <v>0</v>
      </c>
      <c r="L79" s="279">
        <f t="shared" si="9"/>
        <v>0</v>
      </c>
      <c r="N79" s="284">
        <f t="shared" si="10"/>
        <v>13434</v>
      </c>
      <c r="O79" s="284">
        <f t="shared" si="11"/>
        <v>0</v>
      </c>
      <c r="P79" s="284">
        <f t="shared" si="12"/>
        <v>0</v>
      </c>
      <c r="R79" s="286">
        <f t="shared" si="13"/>
        <v>305</v>
      </c>
    </row>
    <row r="80" spans="1:18" x14ac:dyDescent="0.25">
      <c r="A80" s="97">
        <v>416</v>
      </c>
      <c r="B80" s="98">
        <v>416035133</v>
      </c>
      <c r="C80" s="99" t="s">
        <v>501</v>
      </c>
      <c r="D80" s="98">
        <v>35</v>
      </c>
      <c r="E80" s="99" t="s">
        <v>68</v>
      </c>
      <c r="F80" s="98">
        <v>133</v>
      </c>
      <c r="G80" s="99" t="s">
        <v>166</v>
      </c>
      <c r="H80" s="100">
        <v>1</v>
      </c>
      <c r="I80" s="52"/>
      <c r="J80" s="279" t="str">
        <f t="shared" si="7"/>
        <v>--</v>
      </c>
      <c r="K80" s="279">
        <f t="shared" si="8"/>
        <v>0</v>
      </c>
      <c r="L80" s="279">
        <f t="shared" si="9"/>
        <v>0</v>
      </c>
      <c r="N80" s="284">
        <f t="shared" si="10"/>
        <v>14602</v>
      </c>
      <c r="O80" s="284">
        <f t="shared" si="11"/>
        <v>1</v>
      </c>
      <c r="P80" s="284">
        <f t="shared" si="12"/>
        <v>0</v>
      </c>
      <c r="R80" s="286" t="str">
        <f t="shared" si="13"/>
        <v>--</v>
      </c>
    </row>
    <row r="81" spans="1:18" x14ac:dyDescent="0.25">
      <c r="A81" s="97">
        <v>416</v>
      </c>
      <c r="B81" s="98">
        <v>416035243</v>
      </c>
      <c r="C81" s="99" t="s">
        <v>501</v>
      </c>
      <c r="D81" s="98">
        <v>35</v>
      </c>
      <c r="E81" s="99" t="s">
        <v>68</v>
      </c>
      <c r="F81" s="98">
        <v>243</v>
      </c>
      <c r="G81" s="99" t="s">
        <v>276</v>
      </c>
      <c r="H81" s="100">
        <v>1</v>
      </c>
      <c r="I81" s="52"/>
      <c r="J81" s="279" t="str">
        <f t="shared" si="7"/>
        <v>--</v>
      </c>
      <c r="K81" s="279">
        <f t="shared" si="8"/>
        <v>0</v>
      </c>
      <c r="L81" s="279">
        <f t="shared" si="9"/>
        <v>0</v>
      </c>
      <c r="N81" s="284">
        <f t="shared" si="10"/>
        <v>16027</v>
      </c>
      <c r="O81" s="284">
        <f t="shared" si="11"/>
        <v>0</v>
      </c>
      <c r="P81" s="284">
        <f t="shared" si="12"/>
        <v>1</v>
      </c>
      <c r="R81" s="286" t="str">
        <f t="shared" si="13"/>
        <v>--</v>
      </c>
    </row>
    <row r="82" spans="1:18" x14ac:dyDescent="0.25">
      <c r="A82" s="97">
        <v>416</v>
      </c>
      <c r="B82" s="98">
        <v>416035244</v>
      </c>
      <c r="C82" s="99" t="s">
        <v>501</v>
      </c>
      <c r="D82" s="98">
        <v>35</v>
      </c>
      <c r="E82" s="99" t="s">
        <v>68</v>
      </c>
      <c r="F82" s="98">
        <v>244</v>
      </c>
      <c r="G82" s="99" t="s">
        <v>277</v>
      </c>
      <c r="H82" s="100">
        <v>7</v>
      </c>
      <c r="I82" s="52"/>
      <c r="J82" s="279">
        <f t="shared" si="7"/>
        <v>16618</v>
      </c>
      <c r="K82" s="279">
        <f t="shared" si="8"/>
        <v>0</v>
      </c>
      <c r="L82" s="279">
        <f t="shared" si="9"/>
        <v>5</v>
      </c>
      <c r="N82" s="284">
        <f t="shared" si="10"/>
        <v>20123</v>
      </c>
      <c r="O82" s="284">
        <f t="shared" si="11"/>
        <v>2</v>
      </c>
      <c r="P82" s="284">
        <f t="shared" si="12"/>
        <v>6</v>
      </c>
      <c r="R82" s="286">
        <f t="shared" si="13"/>
        <v>3505</v>
      </c>
    </row>
    <row r="83" spans="1:18" x14ac:dyDescent="0.25">
      <c r="A83" s="97">
        <v>416</v>
      </c>
      <c r="B83" s="98">
        <v>416035274</v>
      </c>
      <c r="C83" s="99" t="s">
        <v>501</v>
      </c>
      <c r="D83" s="98">
        <v>35</v>
      </c>
      <c r="E83" s="99" t="s">
        <v>68</v>
      </c>
      <c r="F83" s="98">
        <v>274</v>
      </c>
      <c r="G83" s="99" t="s">
        <v>307</v>
      </c>
      <c r="H83" s="100">
        <v>1</v>
      </c>
      <c r="I83" s="52"/>
      <c r="J83" s="279">
        <f t="shared" si="7"/>
        <v>20755</v>
      </c>
      <c r="K83" s="279">
        <f t="shared" si="8"/>
        <v>1</v>
      </c>
      <c r="L83" s="279">
        <f t="shared" si="9"/>
        <v>2</v>
      </c>
      <c r="N83" s="284">
        <f t="shared" si="10"/>
        <v>21152</v>
      </c>
      <c r="O83" s="284">
        <f t="shared" si="11"/>
        <v>0</v>
      </c>
      <c r="P83" s="284">
        <f t="shared" si="12"/>
        <v>1</v>
      </c>
      <c r="R83" s="286">
        <f t="shared" si="13"/>
        <v>397</v>
      </c>
    </row>
    <row r="84" spans="1:18" x14ac:dyDescent="0.25">
      <c r="A84" s="97">
        <v>416</v>
      </c>
      <c r="B84" s="98">
        <v>416035285</v>
      </c>
      <c r="C84" s="99" t="s">
        <v>501</v>
      </c>
      <c r="D84" s="98">
        <v>35</v>
      </c>
      <c r="E84" s="99" t="s">
        <v>68</v>
      </c>
      <c r="F84" s="98">
        <v>285</v>
      </c>
      <c r="G84" s="99" t="s">
        <v>318</v>
      </c>
      <c r="H84" s="100">
        <v>2</v>
      </c>
      <c r="I84" s="52"/>
      <c r="J84" s="279">
        <f t="shared" si="7"/>
        <v>15457</v>
      </c>
      <c r="K84" s="279">
        <f t="shared" si="8"/>
        <v>0</v>
      </c>
      <c r="L84" s="279">
        <f t="shared" si="9"/>
        <v>1</v>
      </c>
      <c r="N84" s="284">
        <f t="shared" si="10"/>
        <v>13434</v>
      </c>
      <c r="O84" s="284">
        <f t="shared" si="11"/>
        <v>0</v>
      </c>
      <c r="P84" s="284">
        <f t="shared" si="12"/>
        <v>0</v>
      </c>
      <c r="R84" s="286">
        <f t="shared" si="13"/>
        <v>-2023</v>
      </c>
    </row>
    <row r="85" spans="1:18" x14ac:dyDescent="0.25">
      <c r="A85" s="97">
        <v>417</v>
      </c>
      <c r="B85" s="98">
        <v>417035035</v>
      </c>
      <c r="C85" s="99" t="s">
        <v>502</v>
      </c>
      <c r="D85" s="98">
        <v>35</v>
      </c>
      <c r="E85" s="99" t="s">
        <v>68</v>
      </c>
      <c r="F85" s="98">
        <v>35</v>
      </c>
      <c r="G85" s="99" t="s">
        <v>68</v>
      </c>
      <c r="H85" s="100">
        <v>321.42</v>
      </c>
      <c r="I85" s="52"/>
      <c r="J85" s="279">
        <f t="shared" si="7"/>
        <v>18343</v>
      </c>
      <c r="K85" s="279">
        <f t="shared" si="8"/>
        <v>76</v>
      </c>
      <c r="L85" s="279">
        <f t="shared" si="9"/>
        <v>248</v>
      </c>
      <c r="N85" s="284">
        <f t="shared" si="10"/>
        <v>19510</v>
      </c>
      <c r="O85" s="284">
        <f t="shared" si="11"/>
        <v>70</v>
      </c>
      <c r="P85" s="284">
        <f t="shared" si="12"/>
        <v>256</v>
      </c>
      <c r="R85" s="286">
        <f t="shared" si="13"/>
        <v>1167</v>
      </c>
    </row>
    <row r="86" spans="1:18" x14ac:dyDescent="0.25">
      <c r="A86" s="97">
        <v>417</v>
      </c>
      <c r="B86" s="98">
        <v>417035040</v>
      </c>
      <c r="C86" s="99" t="s">
        <v>502</v>
      </c>
      <c r="D86" s="98">
        <v>35</v>
      </c>
      <c r="E86" s="99" t="s">
        <v>68</v>
      </c>
      <c r="F86" s="98">
        <v>40</v>
      </c>
      <c r="G86" s="99" t="s">
        <v>73</v>
      </c>
      <c r="H86" s="100">
        <v>1</v>
      </c>
      <c r="I86" s="52"/>
      <c r="J86" s="279">
        <f t="shared" si="7"/>
        <v>17048</v>
      </c>
      <c r="K86" s="279">
        <f t="shared" si="8"/>
        <v>0</v>
      </c>
      <c r="L86" s="279">
        <f t="shared" si="9"/>
        <v>1</v>
      </c>
      <c r="N86" s="284">
        <f t="shared" si="10"/>
        <v>17600</v>
      </c>
      <c r="O86" s="284">
        <f t="shared" si="11"/>
        <v>0</v>
      </c>
      <c r="P86" s="284">
        <f t="shared" si="12"/>
        <v>1</v>
      </c>
      <c r="R86" s="286">
        <f t="shared" si="13"/>
        <v>552</v>
      </c>
    </row>
    <row r="87" spans="1:18" x14ac:dyDescent="0.25">
      <c r="A87" s="97">
        <v>417</v>
      </c>
      <c r="B87" s="98">
        <v>417035044</v>
      </c>
      <c r="C87" s="99" t="s">
        <v>502</v>
      </c>
      <c r="D87" s="98">
        <v>35</v>
      </c>
      <c r="E87" s="99" t="s">
        <v>68</v>
      </c>
      <c r="F87" s="98">
        <v>44</v>
      </c>
      <c r="G87" s="99" t="s">
        <v>77</v>
      </c>
      <c r="H87" s="100">
        <v>1</v>
      </c>
      <c r="I87" s="52"/>
      <c r="J87" s="279">
        <f t="shared" si="7"/>
        <v>19121</v>
      </c>
      <c r="K87" s="279">
        <f t="shared" si="8"/>
        <v>0</v>
      </c>
      <c r="L87" s="279">
        <f t="shared" si="9"/>
        <v>1</v>
      </c>
      <c r="N87" s="284">
        <f t="shared" si="10"/>
        <v>11794</v>
      </c>
      <c r="O87" s="284">
        <f t="shared" si="11"/>
        <v>0</v>
      </c>
      <c r="P87" s="284">
        <f t="shared" si="12"/>
        <v>0</v>
      </c>
      <c r="R87" s="286">
        <f t="shared" si="13"/>
        <v>-7327</v>
      </c>
    </row>
    <row r="88" spans="1:18" x14ac:dyDescent="0.25">
      <c r="A88" s="97">
        <v>417</v>
      </c>
      <c r="B88" s="98">
        <v>417035133</v>
      </c>
      <c r="C88" s="99" t="s">
        <v>502</v>
      </c>
      <c r="D88" s="98">
        <v>35</v>
      </c>
      <c r="E88" s="99" t="s">
        <v>68</v>
      </c>
      <c r="F88" s="98">
        <v>133</v>
      </c>
      <c r="G88" s="99" t="s">
        <v>166</v>
      </c>
      <c r="H88" s="100">
        <v>3</v>
      </c>
      <c r="I88" s="52"/>
      <c r="J88" s="279">
        <f t="shared" si="7"/>
        <v>13559</v>
      </c>
      <c r="K88" s="279">
        <f t="shared" si="8"/>
        <v>0</v>
      </c>
      <c r="L88" s="279">
        <f t="shared" si="9"/>
        <v>1</v>
      </c>
      <c r="N88" s="284">
        <f t="shared" si="10"/>
        <v>11656</v>
      </c>
      <c r="O88" s="284">
        <f t="shared" si="11"/>
        <v>0</v>
      </c>
      <c r="P88" s="284">
        <f t="shared" si="12"/>
        <v>0</v>
      </c>
      <c r="R88" s="286">
        <f t="shared" si="13"/>
        <v>-1903</v>
      </c>
    </row>
    <row r="89" spans="1:18" x14ac:dyDescent="0.25">
      <c r="A89" s="97">
        <v>417</v>
      </c>
      <c r="B89" s="98">
        <v>417035244</v>
      </c>
      <c r="C89" s="99" t="s">
        <v>502</v>
      </c>
      <c r="D89" s="98">
        <v>35</v>
      </c>
      <c r="E89" s="99" t="s">
        <v>68</v>
      </c>
      <c r="F89" s="98">
        <v>244</v>
      </c>
      <c r="G89" s="99" t="s">
        <v>277</v>
      </c>
      <c r="H89" s="100">
        <v>3</v>
      </c>
      <c r="I89" s="52"/>
      <c r="J89" s="279">
        <f t="shared" si="7"/>
        <v>18836</v>
      </c>
      <c r="K89" s="279">
        <f t="shared" si="8"/>
        <v>3</v>
      </c>
      <c r="L89" s="279">
        <f t="shared" si="9"/>
        <v>4</v>
      </c>
      <c r="N89" s="284">
        <f t="shared" si="10"/>
        <v>16796</v>
      </c>
      <c r="O89" s="284">
        <f t="shared" si="11"/>
        <v>3</v>
      </c>
      <c r="P89" s="284">
        <f t="shared" si="12"/>
        <v>3</v>
      </c>
      <c r="R89" s="286">
        <f t="shared" si="13"/>
        <v>-2040</v>
      </c>
    </row>
    <row r="90" spans="1:18" x14ac:dyDescent="0.25">
      <c r="A90" s="97">
        <v>417</v>
      </c>
      <c r="B90" s="98">
        <v>417035285</v>
      </c>
      <c r="C90" s="99" t="s">
        <v>502</v>
      </c>
      <c r="D90" s="98">
        <v>35</v>
      </c>
      <c r="E90" s="99" t="s">
        <v>68</v>
      </c>
      <c r="F90" s="98">
        <v>285</v>
      </c>
      <c r="G90" s="99" t="s">
        <v>318</v>
      </c>
      <c r="H90" s="100">
        <v>2</v>
      </c>
      <c r="I90" s="52"/>
      <c r="J90" s="279">
        <f t="shared" si="7"/>
        <v>16012</v>
      </c>
      <c r="K90" s="279">
        <f t="shared" si="8"/>
        <v>1</v>
      </c>
      <c r="L90" s="279">
        <f t="shared" si="9"/>
        <v>3</v>
      </c>
      <c r="N90" s="284">
        <f t="shared" si="10"/>
        <v>14257</v>
      </c>
      <c r="O90" s="284">
        <f t="shared" si="11"/>
        <v>1</v>
      </c>
      <c r="P90" s="284">
        <f t="shared" si="12"/>
        <v>1</v>
      </c>
      <c r="R90" s="286">
        <f t="shared" si="13"/>
        <v>-1755</v>
      </c>
    </row>
    <row r="91" spans="1:18" x14ac:dyDescent="0.25">
      <c r="A91" s="97">
        <v>418</v>
      </c>
      <c r="B91" s="98">
        <v>418100014</v>
      </c>
      <c r="C91" s="99" t="s">
        <v>503</v>
      </c>
      <c r="D91" s="98">
        <v>100</v>
      </c>
      <c r="E91" s="99" t="s">
        <v>133</v>
      </c>
      <c r="F91" s="98">
        <v>14</v>
      </c>
      <c r="G91" s="99" t="s">
        <v>47</v>
      </c>
      <c r="H91" s="100">
        <v>3.85</v>
      </c>
      <c r="I91" s="52"/>
      <c r="J91" s="279">
        <f t="shared" si="7"/>
        <v>12788</v>
      </c>
      <c r="K91" s="279">
        <f t="shared" si="8"/>
        <v>0</v>
      </c>
      <c r="L91" s="279">
        <f t="shared" si="9"/>
        <v>1</v>
      </c>
      <c r="N91" s="284">
        <f t="shared" si="10"/>
        <v>10804</v>
      </c>
      <c r="O91" s="284">
        <f t="shared" si="11"/>
        <v>0</v>
      </c>
      <c r="P91" s="284">
        <f t="shared" si="12"/>
        <v>0</v>
      </c>
      <c r="R91" s="286">
        <f t="shared" si="13"/>
        <v>-1984</v>
      </c>
    </row>
    <row r="92" spans="1:18" x14ac:dyDescent="0.25">
      <c r="A92" s="97">
        <v>418</v>
      </c>
      <c r="B92" s="98">
        <v>418100044</v>
      </c>
      <c r="C92" s="99" t="s">
        <v>503</v>
      </c>
      <c r="D92" s="98">
        <v>100</v>
      </c>
      <c r="E92" s="99" t="s">
        <v>133</v>
      </c>
      <c r="F92" s="98">
        <v>44</v>
      </c>
      <c r="G92" s="99" t="s">
        <v>77</v>
      </c>
      <c r="H92" s="100">
        <v>1</v>
      </c>
      <c r="I92" s="52"/>
      <c r="J92" s="279" t="str">
        <f t="shared" si="7"/>
        <v>--</v>
      </c>
      <c r="K92" s="279">
        <f t="shared" si="8"/>
        <v>0</v>
      </c>
      <c r="L92" s="279">
        <f t="shared" si="9"/>
        <v>0</v>
      </c>
      <c r="N92" s="284" t="str">
        <f t="shared" si="10"/>
        <v>--</v>
      </c>
      <c r="O92" s="284">
        <f t="shared" si="11"/>
        <v>0</v>
      </c>
      <c r="P92" s="284">
        <f t="shared" si="12"/>
        <v>0</v>
      </c>
      <c r="R92" s="286" t="str">
        <f t="shared" si="13"/>
        <v>--</v>
      </c>
    </row>
    <row r="93" spans="1:18" x14ac:dyDescent="0.25">
      <c r="A93" s="97">
        <v>418</v>
      </c>
      <c r="B93" s="98">
        <v>418100100</v>
      </c>
      <c r="C93" s="99" t="s">
        <v>503</v>
      </c>
      <c r="D93" s="98">
        <v>100</v>
      </c>
      <c r="E93" s="99" t="s">
        <v>133</v>
      </c>
      <c r="F93" s="98">
        <v>100</v>
      </c>
      <c r="G93" s="99" t="s">
        <v>133</v>
      </c>
      <c r="H93" s="100">
        <v>247.62999999999991</v>
      </c>
      <c r="I93" s="52"/>
      <c r="J93" s="279">
        <f t="shared" si="7"/>
        <v>14619</v>
      </c>
      <c r="K93" s="279">
        <f t="shared" si="8"/>
        <v>23</v>
      </c>
      <c r="L93" s="279">
        <f t="shared" si="9"/>
        <v>180</v>
      </c>
      <c r="N93" s="284">
        <f t="shared" si="10"/>
        <v>15201</v>
      </c>
      <c r="O93" s="284">
        <f t="shared" si="11"/>
        <v>24</v>
      </c>
      <c r="P93" s="284">
        <f t="shared" si="12"/>
        <v>148</v>
      </c>
      <c r="R93" s="286">
        <f t="shared" si="13"/>
        <v>582</v>
      </c>
    </row>
    <row r="94" spans="1:18" x14ac:dyDescent="0.25">
      <c r="A94" s="97">
        <v>418</v>
      </c>
      <c r="B94" s="98">
        <v>418100136</v>
      </c>
      <c r="C94" s="99" t="s">
        <v>503</v>
      </c>
      <c r="D94" s="98">
        <v>100</v>
      </c>
      <c r="E94" s="99" t="s">
        <v>133</v>
      </c>
      <c r="F94" s="98">
        <v>136</v>
      </c>
      <c r="G94" s="99" t="s">
        <v>169</v>
      </c>
      <c r="H94" s="100">
        <v>3.18</v>
      </c>
      <c r="I94" s="52"/>
      <c r="J94" s="279">
        <f t="shared" si="7"/>
        <v>11684</v>
      </c>
      <c r="K94" s="279">
        <f t="shared" si="8"/>
        <v>0</v>
      </c>
      <c r="L94" s="279">
        <f t="shared" si="9"/>
        <v>2</v>
      </c>
      <c r="N94" s="284">
        <f t="shared" si="10"/>
        <v>11949</v>
      </c>
      <c r="O94" s="284">
        <f t="shared" si="11"/>
        <v>0</v>
      </c>
      <c r="P94" s="284">
        <f t="shared" si="12"/>
        <v>1</v>
      </c>
      <c r="R94" s="286">
        <f t="shared" si="13"/>
        <v>265</v>
      </c>
    </row>
    <row r="95" spans="1:18" x14ac:dyDescent="0.25">
      <c r="A95" s="97">
        <v>418</v>
      </c>
      <c r="B95" s="98">
        <v>418100170</v>
      </c>
      <c r="C95" s="99" t="s">
        <v>503</v>
      </c>
      <c r="D95" s="98">
        <v>100</v>
      </c>
      <c r="E95" s="99" t="s">
        <v>133</v>
      </c>
      <c r="F95" s="98">
        <v>170</v>
      </c>
      <c r="G95" s="99" t="s">
        <v>203</v>
      </c>
      <c r="H95" s="100">
        <v>13</v>
      </c>
      <c r="I95" s="52"/>
      <c r="J95" s="279">
        <f t="shared" si="7"/>
        <v>12625</v>
      </c>
      <c r="K95" s="279">
        <f t="shared" si="8"/>
        <v>0</v>
      </c>
      <c r="L95" s="279">
        <f t="shared" si="9"/>
        <v>1</v>
      </c>
      <c r="N95" s="284">
        <f t="shared" si="10"/>
        <v>13713</v>
      </c>
      <c r="O95" s="284">
        <f t="shared" si="11"/>
        <v>0</v>
      </c>
      <c r="P95" s="284">
        <f t="shared" si="12"/>
        <v>2</v>
      </c>
      <c r="R95" s="286">
        <f t="shared" si="13"/>
        <v>1088</v>
      </c>
    </row>
    <row r="96" spans="1:18" x14ac:dyDescent="0.25">
      <c r="A96" s="97">
        <v>418</v>
      </c>
      <c r="B96" s="98">
        <v>418100198</v>
      </c>
      <c r="C96" s="99" t="s">
        <v>503</v>
      </c>
      <c r="D96" s="98">
        <v>100</v>
      </c>
      <c r="E96" s="99" t="s">
        <v>133</v>
      </c>
      <c r="F96" s="98">
        <v>198</v>
      </c>
      <c r="G96" s="99" t="s">
        <v>231</v>
      </c>
      <c r="H96" s="100">
        <v>8</v>
      </c>
      <c r="I96" s="52"/>
      <c r="J96" s="279">
        <f t="shared" si="7"/>
        <v>10413</v>
      </c>
      <c r="K96" s="279">
        <f t="shared" si="8"/>
        <v>0</v>
      </c>
      <c r="L96" s="279">
        <f t="shared" si="9"/>
        <v>0</v>
      </c>
      <c r="N96" s="284">
        <f t="shared" si="10"/>
        <v>10804</v>
      </c>
      <c r="O96" s="284">
        <f t="shared" si="11"/>
        <v>0</v>
      </c>
      <c r="P96" s="284">
        <f t="shared" si="12"/>
        <v>0</v>
      </c>
      <c r="R96" s="286">
        <f t="shared" si="13"/>
        <v>391</v>
      </c>
    </row>
    <row r="97" spans="1:18" x14ac:dyDescent="0.25">
      <c r="A97" s="97">
        <v>418</v>
      </c>
      <c r="B97" s="98">
        <v>418100276</v>
      </c>
      <c r="C97" s="99" t="s">
        <v>503</v>
      </c>
      <c r="D97" s="98">
        <v>100</v>
      </c>
      <c r="E97" s="99" t="s">
        <v>133</v>
      </c>
      <c r="F97" s="98">
        <v>276</v>
      </c>
      <c r="G97" s="99" t="s">
        <v>309</v>
      </c>
      <c r="H97" s="100">
        <v>1</v>
      </c>
      <c r="I97" s="52"/>
      <c r="J97" s="279">
        <f t="shared" si="7"/>
        <v>10413</v>
      </c>
      <c r="K97" s="279">
        <f t="shared" si="8"/>
        <v>0</v>
      </c>
      <c r="L97" s="279">
        <f t="shared" si="9"/>
        <v>0</v>
      </c>
      <c r="N97" s="284">
        <f t="shared" si="10"/>
        <v>10804</v>
      </c>
      <c r="O97" s="284">
        <f t="shared" si="11"/>
        <v>0</v>
      </c>
      <c r="P97" s="284">
        <f t="shared" si="12"/>
        <v>0</v>
      </c>
      <c r="R97" s="286">
        <f t="shared" si="13"/>
        <v>391</v>
      </c>
    </row>
    <row r="98" spans="1:18" x14ac:dyDescent="0.25">
      <c r="A98" s="97">
        <v>418</v>
      </c>
      <c r="B98" s="98">
        <v>418100308</v>
      </c>
      <c r="C98" s="99" t="s">
        <v>503</v>
      </c>
      <c r="D98" s="98">
        <v>100</v>
      </c>
      <c r="E98" s="99" t="s">
        <v>133</v>
      </c>
      <c r="F98" s="98">
        <v>308</v>
      </c>
      <c r="G98" s="99" t="s">
        <v>341</v>
      </c>
      <c r="H98" s="100">
        <v>1</v>
      </c>
      <c r="I98" s="52"/>
      <c r="J98" s="279">
        <f t="shared" si="7"/>
        <v>10413</v>
      </c>
      <c r="K98" s="279">
        <f t="shared" si="8"/>
        <v>0</v>
      </c>
      <c r="L98" s="279">
        <f t="shared" si="9"/>
        <v>0</v>
      </c>
      <c r="N98" s="284">
        <f t="shared" si="10"/>
        <v>10804</v>
      </c>
      <c r="O98" s="284">
        <f t="shared" si="11"/>
        <v>0</v>
      </c>
      <c r="P98" s="284">
        <f t="shared" si="12"/>
        <v>0</v>
      </c>
      <c r="R98" s="286">
        <f t="shared" si="13"/>
        <v>391</v>
      </c>
    </row>
    <row r="99" spans="1:18" x14ac:dyDescent="0.25">
      <c r="A99" s="97">
        <v>418</v>
      </c>
      <c r="B99" s="98">
        <v>418100317</v>
      </c>
      <c r="C99" s="99" t="s">
        <v>503</v>
      </c>
      <c r="D99" s="98">
        <v>100</v>
      </c>
      <c r="E99" s="99" t="s">
        <v>133</v>
      </c>
      <c r="F99" s="98">
        <v>317</v>
      </c>
      <c r="G99" s="99" t="s">
        <v>350</v>
      </c>
      <c r="H99" s="100">
        <v>1</v>
      </c>
      <c r="I99" s="52"/>
      <c r="J99" s="279" t="str">
        <f t="shared" si="7"/>
        <v>--</v>
      </c>
      <c r="K99" s="279">
        <f t="shared" si="8"/>
        <v>0</v>
      </c>
      <c r="L99" s="279">
        <f t="shared" si="9"/>
        <v>0</v>
      </c>
      <c r="N99" s="284" t="str">
        <f t="shared" si="10"/>
        <v>--</v>
      </c>
      <c r="O99" s="284">
        <f t="shared" si="11"/>
        <v>0</v>
      </c>
      <c r="P99" s="284">
        <f t="shared" si="12"/>
        <v>0</v>
      </c>
      <c r="R99" s="286" t="str">
        <f t="shared" si="13"/>
        <v>--</v>
      </c>
    </row>
    <row r="100" spans="1:18" x14ac:dyDescent="0.25">
      <c r="A100" s="97">
        <v>418</v>
      </c>
      <c r="B100" s="98">
        <v>418100321</v>
      </c>
      <c r="C100" s="99" t="s">
        <v>503</v>
      </c>
      <c r="D100" s="98">
        <v>100</v>
      </c>
      <c r="E100" s="99" t="s">
        <v>133</v>
      </c>
      <c r="F100" s="98">
        <v>321</v>
      </c>
      <c r="G100" s="99" t="s">
        <v>354</v>
      </c>
      <c r="H100" s="100">
        <v>1</v>
      </c>
      <c r="I100" s="52"/>
      <c r="J100" s="279">
        <f t="shared" si="7"/>
        <v>10413</v>
      </c>
      <c r="K100" s="279">
        <f t="shared" si="8"/>
        <v>0</v>
      </c>
      <c r="L100" s="279">
        <f t="shared" si="9"/>
        <v>0</v>
      </c>
      <c r="N100" s="284">
        <f t="shared" si="10"/>
        <v>10804</v>
      </c>
      <c r="O100" s="284">
        <f t="shared" si="11"/>
        <v>0</v>
      </c>
      <c r="P100" s="284">
        <f t="shared" si="12"/>
        <v>0</v>
      </c>
      <c r="R100" s="286">
        <f t="shared" si="13"/>
        <v>391</v>
      </c>
    </row>
    <row r="101" spans="1:18" x14ac:dyDescent="0.25">
      <c r="A101" s="97">
        <v>418</v>
      </c>
      <c r="B101" s="98">
        <v>418100690</v>
      </c>
      <c r="C101" s="99" t="s">
        <v>503</v>
      </c>
      <c r="D101" s="98">
        <v>100</v>
      </c>
      <c r="E101" s="99" t="s">
        <v>133</v>
      </c>
      <c r="F101" s="98">
        <v>690</v>
      </c>
      <c r="G101" s="99" t="s">
        <v>415</v>
      </c>
      <c r="H101" s="100">
        <v>2</v>
      </c>
      <c r="I101" s="52"/>
      <c r="J101" s="279" t="str">
        <f t="shared" si="7"/>
        <v>--</v>
      </c>
      <c r="K101" s="279">
        <f t="shared" si="8"/>
        <v>0</v>
      </c>
      <c r="L101" s="279">
        <f t="shared" si="9"/>
        <v>0</v>
      </c>
      <c r="N101" s="284">
        <f t="shared" si="10"/>
        <v>10804</v>
      </c>
      <c r="O101" s="284">
        <f t="shared" si="11"/>
        <v>0</v>
      </c>
      <c r="P101" s="284">
        <f t="shared" si="12"/>
        <v>0</v>
      </c>
      <c r="R101" s="286" t="str">
        <f t="shared" si="13"/>
        <v>--</v>
      </c>
    </row>
    <row r="102" spans="1:18" x14ac:dyDescent="0.25">
      <c r="A102" s="97">
        <v>420</v>
      </c>
      <c r="B102" s="98">
        <v>420049010</v>
      </c>
      <c r="C102" s="99" t="s">
        <v>504</v>
      </c>
      <c r="D102" s="98">
        <v>49</v>
      </c>
      <c r="E102" s="99" t="s">
        <v>82</v>
      </c>
      <c r="F102" s="98">
        <v>10</v>
      </c>
      <c r="G102" s="99" t="s">
        <v>43</v>
      </c>
      <c r="H102" s="100">
        <v>9</v>
      </c>
      <c r="I102" s="52"/>
      <c r="J102" s="279">
        <f t="shared" si="7"/>
        <v>14919</v>
      </c>
      <c r="K102" s="279">
        <f t="shared" si="8"/>
        <v>1</v>
      </c>
      <c r="L102" s="279">
        <f t="shared" si="9"/>
        <v>4</v>
      </c>
      <c r="N102" s="284">
        <f t="shared" si="10"/>
        <v>15209</v>
      </c>
      <c r="O102" s="284">
        <f t="shared" si="11"/>
        <v>1</v>
      </c>
      <c r="P102" s="284">
        <f t="shared" si="12"/>
        <v>4</v>
      </c>
      <c r="R102" s="286">
        <f t="shared" si="13"/>
        <v>290</v>
      </c>
    </row>
    <row r="103" spans="1:18" x14ac:dyDescent="0.25">
      <c r="A103" s="97">
        <v>420</v>
      </c>
      <c r="B103" s="98">
        <v>420049016</v>
      </c>
      <c r="C103" s="99" t="s">
        <v>504</v>
      </c>
      <c r="D103" s="98">
        <v>49</v>
      </c>
      <c r="E103" s="99" t="s">
        <v>82</v>
      </c>
      <c r="F103" s="98">
        <v>16</v>
      </c>
      <c r="G103" s="99" t="s">
        <v>49</v>
      </c>
      <c r="H103" s="100">
        <v>2</v>
      </c>
      <c r="I103" s="52"/>
      <c r="J103" s="279" t="str">
        <f t="shared" si="7"/>
        <v>--</v>
      </c>
      <c r="K103" s="279">
        <f t="shared" si="8"/>
        <v>0</v>
      </c>
      <c r="L103" s="279">
        <f t="shared" si="9"/>
        <v>0</v>
      </c>
      <c r="N103" s="284">
        <f t="shared" si="10"/>
        <v>18699</v>
      </c>
      <c r="O103" s="284">
        <f t="shared" si="11"/>
        <v>0</v>
      </c>
      <c r="P103" s="284">
        <f t="shared" si="12"/>
        <v>2</v>
      </c>
      <c r="R103" s="286" t="str">
        <f t="shared" si="13"/>
        <v>--</v>
      </c>
    </row>
    <row r="104" spans="1:18" x14ac:dyDescent="0.25">
      <c r="A104" s="97">
        <v>420</v>
      </c>
      <c r="B104" s="98">
        <v>420049026</v>
      </c>
      <c r="C104" s="99" t="s">
        <v>504</v>
      </c>
      <c r="D104" s="98">
        <v>49</v>
      </c>
      <c r="E104" s="99" t="s">
        <v>82</v>
      </c>
      <c r="F104" s="98">
        <v>26</v>
      </c>
      <c r="G104" s="99" t="s">
        <v>59</v>
      </c>
      <c r="H104" s="100">
        <v>1</v>
      </c>
      <c r="I104" s="52"/>
      <c r="J104" s="279">
        <f t="shared" si="7"/>
        <v>13646</v>
      </c>
      <c r="K104" s="279">
        <f t="shared" si="8"/>
        <v>0</v>
      </c>
      <c r="L104" s="279">
        <f t="shared" si="9"/>
        <v>2</v>
      </c>
      <c r="N104" s="284">
        <f t="shared" si="10"/>
        <v>13251</v>
      </c>
      <c r="O104" s="284">
        <f t="shared" si="11"/>
        <v>0</v>
      </c>
      <c r="P104" s="284">
        <f t="shared" si="12"/>
        <v>1</v>
      </c>
      <c r="R104" s="286">
        <f t="shared" si="13"/>
        <v>-395</v>
      </c>
    </row>
    <row r="105" spans="1:18" x14ac:dyDescent="0.25">
      <c r="A105" s="97">
        <v>420</v>
      </c>
      <c r="B105" s="98">
        <v>420049031</v>
      </c>
      <c r="C105" s="99" t="s">
        <v>504</v>
      </c>
      <c r="D105" s="98">
        <v>49</v>
      </c>
      <c r="E105" s="99" t="s">
        <v>82</v>
      </c>
      <c r="F105" s="98">
        <v>31</v>
      </c>
      <c r="G105" s="99" t="s">
        <v>64</v>
      </c>
      <c r="H105" s="100">
        <v>1</v>
      </c>
      <c r="I105" s="52"/>
      <c r="J105" s="279">
        <f t="shared" si="7"/>
        <v>11791</v>
      </c>
      <c r="K105" s="279">
        <f t="shared" si="8"/>
        <v>0</v>
      </c>
      <c r="L105" s="279">
        <f t="shared" si="9"/>
        <v>0</v>
      </c>
      <c r="N105" s="284">
        <f t="shared" si="10"/>
        <v>12011</v>
      </c>
      <c r="O105" s="284">
        <f t="shared" si="11"/>
        <v>0</v>
      </c>
      <c r="P105" s="284">
        <f t="shared" si="12"/>
        <v>0</v>
      </c>
      <c r="R105" s="286">
        <f t="shared" si="13"/>
        <v>220</v>
      </c>
    </row>
    <row r="106" spans="1:18" x14ac:dyDescent="0.25">
      <c r="A106" s="97">
        <v>420</v>
      </c>
      <c r="B106" s="98">
        <v>420049035</v>
      </c>
      <c r="C106" s="99" t="s">
        <v>504</v>
      </c>
      <c r="D106" s="98">
        <v>49</v>
      </c>
      <c r="E106" s="99" t="s">
        <v>82</v>
      </c>
      <c r="F106" s="98">
        <v>35</v>
      </c>
      <c r="G106" s="99" t="s">
        <v>68</v>
      </c>
      <c r="H106" s="100">
        <v>22</v>
      </c>
      <c r="I106" s="52"/>
      <c r="J106" s="279">
        <f t="shared" si="7"/>
        <v>16253</v>
      </c>
      <c r="K106" s="279">
        <f t="shared" si="8"/>
        <v>1</v>
      </c>
      <c r="L106" s="279">
        <f t="shared" si="9"/>
        <v>16</v>
      </c>
      <c r="N106" s="284">
        <f t="shared" si="10"/>
        <v>17359</v>
      </c>
      <c r="O106" s="284">
        <f t="shared" si="11"/>
        <v>2</v>
      </c>
      <c r="P106" s="284">
        <f t="shared" si="12"/>
        <v>18</v>
      </c>
      <c r="R106" s="286">
        <f t="shared" si="13"/>
        <v>1106</v>
      </c>
    </row>
    <row r="107" spans="1:18" x14ac:dyDescent="0.25">
      <c r="A107" s="97">
        <v>420</v>
      </c>
      <c r="B107" s="98">
        <v>420049044</v>
      </c>
      <c r="C107" s="99" t="s">
        <v>504</v>
      </c>
      <c r="D107" s="98">
        <v>49</v>
      </c>
      <c r="E107" s="99" t="s">
        <v>82</v>
      </c>
      <c r="F107" s="98">
        <v>44</v>
      </c>
      <c r="G107" s="99" t="s">
        <v>77</v>
      </c>
      <c r="H107" s="100">
        <v>8</v>
      </c>
      <c r="I107" s="52"/>
      <c r="J107" s="279">
        <f t="shared" si="7"/>
        <v>16962</v>
      </c>
      <c r="K107" s="279">
        <f t="shared" si="8"/>
        <v>0</v>
      </c>
      <c r="L107" s="279">
        <f t="shared" si="9"/>
        <v>4</v>
      </c>
      <c r="N107" s="284">
        <f t="shared" si="10"/>
        <v>18422</v>
      </c>
      <c r="O107" s="284">
        <f t="shared" si="11"/>
        <v>0</v>
      </c>
      <c r="P107" s="284">
        <f t="shared" si="12"/>
        <v>6</v>
      </c>
      <c r="R107" s="286">
        <f t="shared" si="13"/>
        <v>1460</v>
      </c>
    </row>
    <row r="108" spans="1:18" x14ac:dyDescent="0.25">
      <c r="A108" s="97">
        <v>420</v>
      </c>
      <c r="B108" s="98">
        <v>420049049</v>
      </c>
      <c r="C108" s="99" t="s">
        <v>504</v>
      </c>
      <c r="D108" s="98">
        <v>49</v>
      </c>
      <c r="E108" s="99" t="s">
        <v>82</v>
      </c>
      <c r="F108" s="98">
        <v>49</v>
      </c>
      <c r="G108" s="99" t="s">
        <v>82</v>
      </c>
      <c r="H108" s="100">
        <v>221.47999999999996</v>
      </c>
      <c r="I108" s="52"/>
      <c r="J108" s="279">
        <f t="shared" si="7"/>
        <v>17366</v>
      </c>
      <c r="K108" s="279">
        <f t="shared" si="8"/>
        <v>16</v>
      </c>
      <c r="L108" s="279">
        <f t="shared" si="9"/>
        <v>172</v>
      </c>
      <c r="N108" s="284">
        <f t="shared" si="10"/>
        <v>17259</v>
      </c>
      <c r="O108" s="284">
        <f t="shared" si="11"/>
        <v>17</v>
      </c>
      <c r="P108" s="284">
        <f t="shared" si="12"/>
        <v>171</v>
      </c>
      <c r="R108" s="286">
        <f t="shared" si="13"/>
        <v>-107</v>
      </c>
    </row>
    <row r="109" spans="1:18" x14ac:dyDescent="0.25">
      <c r="A109" s="97">
        <v>420</v>
      </c>
      <c r="B109" s="98">
        <v>420049050</v>
      </c>
      <c r="C109" s="99" t="s">
        <v>504</v>
      </c>
      <c r="D109" s="98">
        <v>49</v>
      </c>
      <c r="E109" s="99" t="s">
        <v>82</v>
      </c>
      <c r="F109" s="98">
        <v>50</v>
      </c>
      <c r="G109" s="99" t="s">
        <v>83</v>
      </c>
      <c r="H109" s="100">
        <v>1</v>
      </c>
      <c r="I109" s="52"/>
      <c r="J109" s="279" t="str">
        <f t="shared" si="7"/>
        <v>--</v>
      </c>
      <c r="K109" s="279">
        <f t="shared" si="8"/>
        <v>0</v>
      </c>
      <c r="L109" s="279">
        <f t="shared" si="9"/>
        <v>0</v>
      </c>
      <c r="N109" s="284" t="str">
        <f t="shared" si="10"/>
        <v>--</v>
      </c>
      <c r="O109" s="284">
        <f t="shared" si="11"/>
        <v>0</v>
      </c>
      <c r="P109" s="284">
        <f t="shared" si="12"/>
        <v>0</v>
      </c>
      <c r="R109" s="286" t="str">
        <f t="shared" si="13"/>
        <v>--</v>
      </c>
    </row>
    <row r="110" spans="1:18" x14ac:dyDescent="0.25">
      <c r="A110" s="97">
        <v>420</v>
      </c>
      <c r="B110" s="98">
        <v>420049056</v>
      </c>
      <c r="C110" s="99" t="s">
        <v>504</v>
      </c>
      <c r="D110" s="98">
        <v>49</v>
      </c>
      <c r="E110" s="99" t="s">
        <v>82</v>
      </c>
      <c r="F110" s="98">
        <v>56</v>
      </c>
      <c r="G110" s="99" t="s">
        <v>89</v>
      </c>
      <c r="H110" s="100">
        <v>1</v>
      </c>
      <c r="I110" s="52"/>
      <c r="J110" s="279" t="str">
        <f t="shared" si="7"/>
        <v>--</v>
      </c>
      <c r="K110" s="279">
        <f t="shared" si="8"/>
        <v>0</v>
      </c>
      <c r="L110" s="279">
        <f t="shared" si="9"/>
        <v>0</v>
      </c>
      <c r="N110" s="284" t="str">
        <f t="shared" si="10"/>
        <v>--</v>
      </c>
      <c r="O110" s="284">
        <f t="shared" si="11"/>
        <v>0</v>
      </c>
      <c r="P110" s="284">
        <f t="shared" si="12"/>
        <v>0</v>
      </c>
      <c r="R110" s="286" t="str">
        <f t="shared" si="13"/>
        <v>--</v>
      </c>
    </row>
    <row r="111" spans="1:18" x14ac:dyDescent="0.25">
      <c r="A111" s="97">
        <v>420</v>
      </c>
      <c r="B111" s="98">
        <v>420049057</v>
      </c>
      <c r="C111" s="99" t="s">
        <v>504</v>
      </c>
      <c r="D111" s="98">
        <v>49</v>
      </c>
      <c r="E111" s="99" t="s">
        <v>82</v>
      </c>
      <c r="F111" s="98">
        <v>57</v>
      </c>
      <c r="G111" s="99" t="s">
        <v>90</v>
      </c>
      <c r="H111" s="100">
        <v>3</v>
      </c>
      <c r="I111" s="52"/>
      <c r="J111" s="279">
        <f t="shared" si="7"/>
        <v>11791</v>
      </c>
      <c r="K111" s="279">
        <f t="shared" si="8"/>
        <v>0</v>
      </c>
      <c r="L111" s="279">
        <f t="shared" si="9"/>
        <v>0</v>
      </c>
      <c r="N111" s="284">
        <f t="shared" si="10"/>
        <v>12011</v>
      </c>
      <c r="O111" s="284">
        <f t="shared" si="11"/>
        <v>0</v>
      </c>
      <c r="P111" s="284">
        <f t="shared" si="12"/>
        <v>0</v>
      </c>
      <c r="R111" s="286">
        <f t="shared" si="13"/>
        <v>220</v>
      </c>
    </row>
    <row r="112" spans="1:18" x14ac:dyDescent="0.25">
      <c r="A112" s="97">
        <v>420</v>
      </c>
      <c r="B112" s="98">
        <v>420049093</v>
      </c>
      <c r="C112" s="99" t="s">
        <v>504</v>
      </c>
      <c r="D112" s="98">
        <v>49</v>
      </c>
      <c r="E112" s="99" t="s">
        <v>82</v>
      </c>
      <c r="F112" s="98">
        <v>93</v>
      </c>
      <c r="G112" s="99" t="s">
        <v>126</v>
      </c>
      <c r="H112" s="100">
        <v>13</v>
      </c>
      <c r="I112" s="52"/>
      <c r="J112" s="279">
        <f t="shared" si="7"/>
        <v>16473</v>
      </c>
      <c r="K112" s="279">
        <f t="shared" si="8"/>
        <v>1</v>
      </c>
      <c r="L112" s="279">
        <f t="shared" si="9"/>
        <v>9</v>
      </c>
      <c r="N112" s="284">
        <f t="shared" si="10"/>
        <v>15733</v>
      </c>
      <c r="O112" s="284">
        <f t="shared" si="11"/>
        <v>1</v>
      </c>
      <c r="P112" s="284">
        <f t="shared" si="12"/>
        <v>5</v>
      </c>
      <c r="R112" s="286">
        <f t="shared" si="13"/>
        <v>-740</v>
      </c>
    </row>
    <row r="113" spans="1:18" x14ac:dyDescent="0.25">
      <c r="A113" s="97">
        <v>420</v>
      </c>
      <c r="B113" s="98">
        <v>420049097</v>
      </c>
      <c r="C113" s="99" t="s">
        <v>504</v>
      </c>
      <c r="D113" s="98">
        <v>49</v>
      </c>
      <c r="E113" s="99" t="s">
        <v>82</v>
      </c>
      <c r="F113" s="98">
        <v>97</v>
      </c>
      <c r="G113" s="99" t="s">
        <v>130</v>
      </c>
      <c r="H113" s="100">
        <v>1</v>
      </c>
      <c r="I113" s="52"/>
      <c r="J113" s="279">
        <f t="shared" si="7"/>
        <v>16375</v>
      </c>
      <c r="K113" s="279">
        <f t="shared" si="8"/>
        <v>0</v>
      </c>
      <c r="L113" s="279">
        <f t="shared" si="9"/>
        <v>2</v>
      </c>
      <c r="N113" s="284">
        <f t="shared" si="10"/>
        <v>20571</v>
      </c>
      <c r="O113" s="284">
        <f t="shared" si="11"/>
        <v>0</v>
      </c>
      <c r="P113" s="284">
        <f t="shared" si="12"/>
        <v>1</v>
      </c>
      <c r="R113" s="286">
        <f t="shared" si="13"/>
        <v>4196</v>
      </c>
    </row>
    <row r="114" spans="1:18" x14ac:dyDescent="0.25">
      <c r="A114" s="97">
        <v>420</v>
      </c>
      <c r="B114" s="98">
        <v>420049128</v>
      </c>
      <c r="C114" s="99" t="s">
        <v>504</v>
      </c>
      <c r="D114" s="98">
        <v>49</v>
      </c>
      <c r="E114" s="99" t="s">
        <v>82</v>
      </c>
      <c r="F114" s="98">
        <v>128</v>
      </c>
      <c r="G114" s="99" t="s">
        <v>161</v>
      </c>
      <c r="H114" s="100">
        <v>0.23</v>
      </c>
      <c r="I114" s="52"/>
      <c r="J114" s="279">
        <f t="shared" si="7"/>
        <v>19116</v>
      </c>
      <c r="K114" s="279">
        <f t="shared" si="8"/>
        <v>0</v>
      </c>
      <c r="L114" s="279">
        <f t="shared" si="9"/>
        <v>1</v>
      </c>
      <c r="N114" s="284">
        <f t="shared" si="10"/>
        <v>19888</v>
      </c>
      <c r="O114" s="284">
        <f t="shared" si="11"/>
        <v>0</v>
      </c>
      <c r="P114" s="284">
        <f t="shared" si="12"/>
        <v>1</v>
      </c>
      <c r="R114" s="286">
        <f t="shared" si="13"/>
        <v>772</v>
      </c>
    </row>
    <row r="115" spans="1:18" x14ac:dyDescent="0.25">
      <c r="A115" s="97">
        <v>420</v>
      </c>
      <c r="B115" s="98">
        <v>420049149</v>
      </c>
      <c r="C115" s="99" t="s">
        <v>504</v>
      </c>
      <c r="D115" s="98">
        <v>49</v>
      </c>
      <c r="E115" s="99" t="s">
        <v>82</v>
      </c>
      <c r="F115" s="98">
        <v>149</v>
      </c>
      <c r="G115" s="99" t="s">
        <v>182</v>
      </c>
      <c r="H115" s="100">
        <v>2</v>
      </c>
      <c r="I115" s="52"/>
      <c r="J115" s="279" t="str">
        <f t="shared" si="7"/>
        <v>--</v>
      </c>
      <c r="K115" s="279">
        <f t="shared" si="8"/>
        <v>0</v>
      </c>
      <c r="L115" s="279">
        <f t="shared" si="9"/>
        <v>0</v>
      </c>
      <c r="N115" s="284" t="str">
        <f t="shared" si="10"/>
        <v>--</v>
      </c>
      <c r="O115" s="284">
        <f t="shared" si="11"/>
        <v>0</v>
      </c>
      <c r="P115" s="284">
        <f t="shared" si="12"/>
        <v>0</v>
      </c>
      <c r="R115" s="286" t="str">
        <f t="shared" si="13"/>
        <v>--</v>
      </c>
    </row>
    <row r="116" spans="1:18" x14ac:dyDescent="0.25">
      <c r="A116" s="97">
        <v>420</v>
      </c>
      <c r="B116" s="98">
        <v>420049153</v>
      </c>
      <c r="C116" s="99" t="s">
        <v>504</v>
      </c>
      <c r="D116" s="98">
        <v>49</v>
      </c>
      <c r="E116" s="99" t="s">
        <v>82</v>
      </c>
      <c r="F116" s="98">
        <v>153</v>
      </c>
      <c r="G116" s="99" t="s">
        <v>186</v>
      </c>
      <c r="H116" s="100">
        <v>3</v>
      </c>
      <c r="I116" s="52"/>
      <c r="J116" s="279" t="str">
        <f t="shared" si="7"/>
        <v>--</v>
      </c>
      <c r="K116" s="279">
        <f t="shared" si="8"/>
        <v>0</v>
      </c>
      <c r="L116" s="279">
        <f t="shared" si="9"/>
        <v>0</v>
      </c>
      <c r="N116" s="284">
        <f t="shared" si="10"/>
        <v>14617</v>
      </c>
      <c r="O116" s="284">
        <f t="shared" si="11"/>
        <v>0</v>
      </c>
      <c r="P116" s="284">
        <f t="shared" si="12"/>
        <v>1</v>
      </c>
      <c r="R116" s="286" t="str">
        <f t="shared" si="13"/>
        <v>--</v>
      </c>
    </row>
    <row r="117" spans="1:18" x14ac:dyDescent="0.25">
      <c r="A117" s="97">
        <v>420</v>
      </c>
      <c r="B117" s="98">
        <v>420049155</v>
      </c>
      <c r="C117" s="99" t="s">
        <v>504</v>
      </c>
      <c r="D117" s="98">
        <v>49</v>
      </c>
      <c r="E117" s="99" t="s">
        <v>82</v>
      </c>
      <c r="F117" s="98">
        <v>155</v>
      </c>
      <c r="G117" s="99" t="s">
        <v>188</v>
      </c>
      <c r="H117" s="100">
        <v>4</v>
      </c>
      <c r="I117" s="52"/>
      <c r="J117" s="279" t="str">
        <f t="shared" si="7"/>
        <v>--</v>
      </c>
      <c r="K117" s="279">
        <f t="shared" si="8"/>
        <v>0</v>
      </c>
      <c r="L117" s="279">
        <f t="shared" si="9"/>
        <v>0</v>
      </c>
      <c r="N117" s="284">
        <f t="shared" si="10"/>
        <v>10059</v>
      </c>
      <c r="O117" s="284">
        <f t="shared" si="11"/>
        <v>0</v>
      </c>
      <c r="P117" s="284">
        <f t="shared" si="12"/>
        <v>1</v>
      </c>
      <c r="R117" s="286" t="str">
        <f t="shared" si="13"/>
        <v>--</v>
      </c>
    </row>
    <row r="118" spans="1:18" x14ac:dyDescent="0.25">
      <c r="A118" s="97">
        <v>420</v>
      </c>
      <c r="B118" s="98">
        <v>420049163</v>
      </c>
      <c r="C118" s="99" t="s">
        <v>504</v>
      </c>
      <c r="D118" s="98">
        <v>49</v>
      </c>
      <c r="E118" s="99" t="s">
        <v>82</v>
      </c>
      <c r="F118" s="98">
        <v>163</v>
      </c>
      <c r="G118" s="99" t="s">
        <v>196</v>
      </c>
      <c r="H118" s="100">
        <v>2</v>
      </c>
      <c r="I118" s="52"/>
      <c r="J118" s="279">
        <f t="shared" si="7"/>
        <v>19238</v>
      </c>
      <c r="K118" s="279">
        <f t="shared" si="8"/>
        <v>0</v>
      </c>
      <c r="L118" s="279">
        <f t="shared" si="9"/>
        <v>1</v>
      </c>
      <c r="N118" s="284">
        <f t="shared" si="10"/>
        <v>12011</v>
      </c>
      <c r="O118" s="284">
        <f t="shared" si="11"/>
        <v>0</v>
      </c>
      <c r="P118" s="284">
        <f t="shared" si="12"/>
        <v>0</v>
      </c>
      <c r="R118" s="286">
        <f t="shared" si="13"/>
        <v>-7227</v>
      </c>
    </row>
    <row r="119" spans="1:18" x14ac:dyDescent="0.25">
      <c r="A119" s="97">
        <v>420</v>
      </c>
      <c r="B119" s="98">
        <v>420049165</v>
      </c>
      <c r="C119" s="99" t="s">
        <v>504</v>
      </c>
      <c r="D119" s="98">
        <v>49</v>
      </c>
      <c r="E119" s="99" t="s">
        <v>82</v>
      </c>
      <c r="F119" s="98">
        <v>165</v>
      </c>
      <c r="G119" s="99" t="s">
        <v>198</v>
      </c>
      <c r="H119" s="100">
        <v>10.73</v>
      </c>
      <c r="I119" s="52"/>
      <c r="J119" s="279">
        <f t="shared" si="7"/>
        <v>17553</v>
      </c>
      <c r="K119" s="279">
        <f t="shared" si="8"/>
        <v>0</v>
      </c>
      <c r="L119" s="279">
        <f t="shared" si="9"/>
        <v>8</v>
      </c>
      <c r="N119" s="284">
        <f t="shared" si="10"/>
        <v>14937</v>
      </c>
      <c r="O119" s="284">
        <f t="shared" si="11"/>
        <v>0</v>
      </c>
      <c r="P119" s="284">
        <f t="shared" si="12"/>
        <v>5</v>
      </c>
      <c r="R119" s="286">
        <f t="shared" si="13"/>
        <v>-2616</v>
      </c>
    </row>
    <row r="120" spans="1:18" x14ac:dyDescent="0.25">
      <c r="A120" s="97">
        <v>420</v>
      </c>
      <c r="B120" s="98">
        <v>420049174</v>
      </c>
      <c r="C120" s="99" t="s">
        <v>504</v>
      </c>
      <c r="D120" s="98">
        <v>49</v>
      </c>
      <c r="E120" s="99" t="s">
        <v>82</v>
      </c>
      <c r="F120" s="98">
        <v>174</v>
      </c>
      <c r="G120" s="99" t="s">
        <v>207</v>
      </c>
      <c r="H120" s="100">
        <v>2</v>
      </c>
      <c r="I120" s="52"/>
      <c r="J120" s="279">
        <f t="shared" si="7"/>
        <v>11791</v>
      </c>
      <c r="K120" s="279">
        <f t="shared" si="8"/>
        <v>0</v>
      </c>
      <c r="L120" s="279">
        <f t="shared" si="9"/>
        <v>0</v>
      </c>
      <c r="N120" s="284">
        <f t="shared" si="10"/>
        <v>12011</v>
      </c>
      <c r="O120" s="284">
        <f t="shared" si="11"/>
        <v>0</v>
      </c>
      <c r="P120" s="284">
        <f t="shared" si="12"/>
        <v>0</v>
      </c>
      <c r="R120" s="286">
        <f t="shared" si="13"/>
        <v>220</v>
      </c>
    </row>
    <row r="121" spans="1:18" x14ac:dyDescent="0.25">
      <c r="A121" s="97">
        <v>420</v>
      </c>
      <c r="B121" s="98">
        <v>420049176</v>
      </c>
      <c r="C121" s="99" t="s">
        <v>504</v>
      </c>
      <c r="D121" s="98">
        <v>49</v>
      </c>
      <c r="E121" s="99" t="s">
        <v>82</v>
      </c>
      <c r="F121" s="98">
        <v>176</v>
      </c>
      <c r="G121" s="99" t="s">
        <v>209</v>
      </c>
      <c r="H121" s="100">
        <v>10.77</v>
      </c>
      <c r="I121" s="52"/>
      <c r="J121" s="279">
        <f t="shared" si="7"/>
        <v>13985</v>
      </c>
      <c r="K121" s="279">
        <f t="shared" si="8"/>
        <v>0</v>
      </c>
      <c r="L121" s="279">
        <f t="shared" si="9"/>
        <v>6</v>
      </c>
      <c r="N121" s="284">
        <f t="shared" si="10"/>
        <v>13795</v>
      </c>
      <c r="O121" s="284">
        <f t="shared" si="11"/>
        <v>1</v>
      </c>
      <c r="P121" s="284">
        <f t="shared" si="12"/>
        <v>3</v>
      </c>
      <c r="R121" s="286">
        <f t="shared" si="13"/>
        <v>-190</v>
      </c>
    </row>
    <row r="122" spans="1:18" x14ac:dyDescent="0.25">
      <c r="A122" s="97">
        <v>420</v>
      </c>
      <c r="B122" s="98">
        <v>420049181</v>
      </c>
      <c r="C122" s="99" t="s">
        <v>504</v>
      </c>
      <c r="D122" s="98">
        <v>49</v>
      </c>
      <c r="E122" s="99" t="s">
        <v>82</v>
      </c>
      <c r="F122" s="98">
        <v>181</v>
      </c>
      <c r="G122" s="99" t="s">
        <v>214</v>
      </c>
      <c r="H122" s="100">
        <v>2</v>
      </c>
      <c r="I122" s="52"/>
      <c r="J122" s="279" t="str">
        <f t="shared" si="7"/>
        <v>--</v>
      </c>
      <c r="K122" s="279">
        <f t="shared" si="8"/>
        <v>0</v>
      </c>
      <c r="L122" s="279">
        <f t="shared" si="9"/>
        <v>0</v>
      </c>
      <c r="N122" s="284">
        <f t="shared" si="10"/>
        <v>19888</v>
      </c>
      <c r="O122" s="284">
        <f t="shared" si="11"/>
        <v>0</v>
      </c>
      <c r="P122" s="284">
        <f t="shared" si="12"/>
        <v>1</v>
      </c>
      <c r="R122" s="286" t="str">
        <f t="shared" si="13"/>
        <v>--</v>
      </c>
    </row>
    <row r="123" spans="1:18" x14ac:dyDescent="0.25">
      <c r="A123" s="97">
        <v>420</v>
      </c>
      <c r="B123" s="98">
        <v>420049184</v>
      </c>
      <c r="C123" s="99" t="s">
        <v>504</v>
      </c>
      <c r="D123" s="98">
        <v>49</v>
      </c>
      <c r="E123" s="99" t="s">
        <v>82</v>
      </c>
      <c r="F123" s="98">
        <v>184</v>
      </c>
      <c r="G123" s="99" t="s">
        <v>217</v>
      </c>
      <c r="H123" s="100">
        <v>1</v>
      </c>
      <c r="I123" s="52"/>
      <c r="J123" s="279" t="str">
        <f t="shared" si="7"/>
        <v>--</v>
      </c>
      <c r="K123" s="279">
        <f t="shared" si="8"/>
        <v>0</v>
      </c>
      <c r="L123" s="279">
        <f t="shared" si="9"/>
        <v>0</v>
      </c>
      <c r="N123" s="284" t="str">
        <f t="shared" si="10"/>
        <v>--</v>
      </c>
      <c r="O123" s="284">
        <f t="shared" si="11"/>
        <v>0</v>
      </c>
      <c r="P123" s="284">
        <f t="shared" si="12"/>
        <v>0</v>
      </c>
      <c r="R123" s="286" t="str">
        <f t="shared" si="13"/>
        <v>--</v>
      </c>
    </row>
    <row r="124" spans="1:18" x14ac:dyDescent="0.25">
      <c r="A124" s="97">
        <v>420</v>
      </c>
      <c r="B124" s="98">
        <v>420049199</v>
      </c>
      <c r="C124" s="99" t="s">
        <v>504</v>
      </c>
      <c r="D124" s="98">
        <v>49</v>
      </c>
      <c r="E124" s="99" t="s">
        <v>82</v>
      </c>
      <c r="F124" s="98">
        <v>199</v>
      </c>
      <c r="G124" s="99" t="s">
        <v>232</v>
      </c>
      <c r="H124" s="100">
        <v>1</v>
      </c>
      <c r="I124" s="52"/>
      <c r="J124" s="279">
        <f t="shared" si="7"/>
        <v>17890</v>
      </c>
      <c r="K124" s="279">
        <f t="shared" si="8"/>
        <v>1</v>
      </c>
      <c r="L124" s="279">
        <f t="shared" si="9"/>
        <v>2</v>
      </c>
      <c r="N124" s="284">
        <f t="shared" si="10"/>
        <v>16769</v>
      </c>
      <c r="O124" s="284">
        <f t="shared" si="11"/>
        <v>0</v>
      </c>
      <c r="P124" s="284">
        <f t="shared" si="12"/>
        <v>1</v>
      </c>
      <c r="R124" s="286">
        <f t="shared" si="13"/>
        <v>-1121</v>
      </c>
    </row>
    <row r="125" spans="1:18" x14ac:dyDescent="0.25">
      <c r="A125" s="97">
        <v>420</v>
      </c>
      <c r="B125" s="98">
        <v>420049220</v>
      </c>
      <c r="C125" s="99" t="s">
        <v>504</v>
      </c>
      <c r="D125" s="98">
        <v>49</v>
      </c>
      <c r="E125" s="99" t="s">
        <v>82</v>
      </c>
      <c r="F125" s="98">
        <v>220</v>
      </c>
      <c r="G125" s="99" t="s">
        <v>253</v>
      </c>
      <c r="H125" s="100">
        <v>0.28999999999999998</v>
      </c>
      <c r="I125" s="52"/>
      <c r="J125" s="279" t="str">
        <f t="shared" si="7"/>
        <v>--</v>
      </c>
      <c r="K125" s="279">
        <f t="shared" si="8"/>
        <v>0</v>
      </c>
      <c r="L125" s="279">
        <f t="shared" si="9"/>
        <v>0</v>
      </c>
      <c r="N125" s="284" t="str">
        <f t="shared" si="10"/>
        <v>--</v>
      </c>
      <c r="O125" s="284">
        <f t="shared" si="11"/>
        <v>0</v>
      </c>
      <c r="P125" s="284">
        <f t="shared" si="12"/>
        <v>0</v>
      </c>
      <c r="R125" s="286" t="str">
        <f t="shared" si="13"/>
        <v>--</v>
      </c>
    </row>
    <row r="126" spans="1:18" x14ac:dyDescent="0.25">
      <c r="A126" s="97">
        <v>420</v>
      </c>
      <c r="B126" s="98">
        <v>420049243</v>
      </c>
      <c r="C126" s="99" t="s">
        <v>504</v>
      </c>
      <c r="D126" s="98">
        <v>49</v>
      </c>
      <c r="E126" s="99" t="s">
        <v>82</v>
      </c>
      <c r="F126" s="98">
        <v>243</v>
      </c>
      <c r="G126" s="99" t="s">
        <v>276</v>
      </c>
      <c r="H126" s="100">
        <v>2</v>
      </c>
      <c r="I126" s="52"/>
      <c r="J126" s="279">
        <f t="shared" si="7"/>
        <v>5200</v>
      </c>
      <c r="K126" s="279">
        <f t="shared" si="8"/>
        <v>0</v>
      </c>
      <c r="L126" s="279">
        <f t="shared" si="9"/>
        <v>0</v>
      </c>
      <c r="N126" s="284">
        <f t="shared" si="10"/>
        <v>11951</v>
      </c>
      <c r="O126" s="284">
        <f t="shared" si="11"/>
        <v>0</v>
      </c>
      <c r="P126" s="284">
        <f t="shared" si="12"/>
        <v>0</v>
      </c>
      <c r="R126" s="286">
        <f t="shared" si="13"/>
        <v>6751</v>
      </c>
    </row>
    <row r="127" spans="1:18" x14ac:dyDescent="0.25">
      <c r="A127" s="97">
        <v>420</v>
      </c>
      <c r="B127" s="98">
        <v>420049248</v>
      </c>
      <c r="C127" s="99" t="s">
        <v>504</v>
      </c>
      <c r="D127" s="98">
        <v>49</v>
      </c>
      <c r="E127" s="99" t="s">
        <v>82</v>
      </c>
      <c r="F127" s="98">
        <v>248</v>
      </c>
      <c r="G127" s="99" t="s">
        <v>281</v>
      </c>
      <c r="H127" s="100">
        <v>5</v>
      </c>
      <c r="I127" s="52"/>
      <c r="J127" s="279">
        <f t="shared" si="7"/>
        <v>14218</v>
      </c>
      <c r="K127" s="279">
        <f t="shared" si="8"/>
        <v>0</v>
      </c>
      <c r="L127" s="279">
        <f t="shared" si="9"/>
        <v>3</v>
      </c>
      <c r="N127" s="284">
        <f t="shared" si="10"/>
        <v>14465</v>
      </c>
      <c r="O127" s="284">
        <f t="shared" si="11"/>
        <v>0</v>
      </c>
      <c r="P127" s="284">
        <f t="shared" si="12"/>
        <v>2</v>
      </c>
      <c r="R127" s="286">
        <f t="shared" si="13"/>
        <v>247</v>
      </c>
    </row>
    <row r="128" spans="1:18" x14ac:dyDescent="0.25">
      <c r="A128" s="97">
        <v>420</v>
      </c>
      <c r="B128" s="98">
        <v>420049262</v>
      </c>
      <c r="C128" s="99" t="s">
        <v>504</v>
      </c>
      <c r="D128" s="98">
        <v>49</v>
      </c>
      <c r="E128" s="99" t="s">
        <v>82</v>
      </c>
      <c r="F128" s="98">
        <v>262</v>
      </c>
      <c r="G128" s="99" t="s">
        <v>295</v>
      </c>
      <c r="H128" s="100">
        <v>5</v>
      </c>
      <c r="I128" s="52"/>
      <c r="J128" s="279">
        <f t="shared" si="7"/>
        <v>15226</v>
      </c>
      <c r="K128" s="279">
        <f t="shared" si="8"/>
        <v>0</v>
      </c>
      <c r="L128" s="279">
        <f t="shared" si="9"/>
        <v>1</v>
      </c>
      <c r="N128" s="284">
        <f t="shared" si="10"/>
        <v>13858</v>
      </c>
      <c r="O128" s="284">
        <f t="shared" si="11"/>
        <v>0</v>
      </c>
      <c r="P128" s="284">
        <f t="shared" si="12"/>
        <v>1</v>
      </c>
      <c r="R128" s="286">
        <f t="shared" si="13"/>
        <v>-1368</v>
      </c>
    </row>
    <row r="129" spans="1:18" x14ac:dyDescent="0.25">
      <c r="A129" s="97">
        <v>420</v>
      </c>
      <c r="B129" s="98">
        <v>420049274</v>
      </c>
      <c r="C129" s="99" t="s">
        <v>504</v>
      </c>
      <c r="D129" s="98">
        <v>49</v>
      </c>
      <c r="E129" s="99" t="s">
        <v>82</v>
      </c>
      <c r="F129" s="98">
        <v>274</v>
      </c>
      <c r="G129" s="99" t="s">
        <v>307</v>
      </c>
      <c r="H129" s="100">
        <v>2</v>
      </c>
      <c r="I129" s="52"/>
      <c r="J129" s="279" t="str">
        <f t="shared" si="7"/>
        <v>--</v>
      </c>
      <c r="K129" s="279">
        <f t="shared" si="8"/>
        <v>0</v>
      </c>
      <c r="L129" s="279">
        <f t="shared" si="9"/>
        <v>0</v>
      </c>
      <c r="N129" s="284" t="str">
        <f t="shared" si="10"/>
        <v>--</v>
      </c>
      <c r="O129" s="284">
        <f t="shared" si="11"/>
        <v>0</v>
      </c>
      <c r="P129" s="284">
        <f t="shared" si="12"/>
        <v>0</v>
      </c>
      <c r="R129" s="286" t="str">
        <f t="shared" si="13"/>
        <v>--</v>
      </c>
    </row>
    <row r="130" spans="1:18" x14ac:dyDescent="0.25">
      <c r="A130" s="97">
        <v>420</v>
      </c>
      <c r="B130" s="98">
        <v>420049284</v>
      </c>
      <c r="C130" s="99" t="s">
        <v>504</v>
      </c>
      <c r="D130" s="98">
        <v>49</v>
      </c>
      <c r="E130" s="99" t="s">
        <v>82</v>
      </c>
      <c r="F130" s="98">
        <v>284</v>
      </c>
      <c r="G130" s="99" t="s">
        <v>317</v>
      </c>
      <c r="H130" s="100">
        <v>2</v>
      </c>
      <c r="I130" s="52"/>
      <c r="J130" s="279">
        <f t="shared" si="7"/>
        <v>11761</v>
      </c>
      <c r="K130" s="279">
        <f t="shared" si="8"/>
        <v>0</v>
      </c>
      <c r="L130" s="279">
        <f t="shared" si="9"/>
        <v>0</v>
      </c>
      <c r="N130" s="284">
        <f t="shared" si="10"/>
        <v>17378</v>
      </c>
      <c r="O130" s="284">
        <f t="shared" si="11"/>
        <v>0</v>
      </c>
      <c r="P130" s="284">
        <f t="shared" si="12"/>
        <v>2</v>
      </c>
      <c r="R130" s="286">
        <f t="shared" si="13"/>
        <v>5617</v>
      </c>
    </row>
    <row r="131" spans="1:18" x14ac:dyDescent="0.25">
      <c r="A131" s="97">
        <v>420</v>
      </c>
      <c r="B131" s="98">
        <v>420049295</v>
      </c>
      <c r="C131" s="99" t="s">
        <v>504</v>
      </c>
      <c r="D131" s="98">
        <v>49</v>
      </c>
      <c r="E131" s="99" t="s">
        <v>82</v>
      </c>
      <c r="F131" s="98">
        <v>295</v>
      </c>
      <c r="G131" s="99" t="s">
        <v>328</v>
      </c>
      <c r="H131" s="100">
        <v>2</v>
      </c>
      <c r="I131" s="52"/>
      <c r="J131" s="279">
        <f t="shared" si="7"/>
        <v>17033</v>
      </c>
      <c r="K131" s="279">
        <f t="shared" si="8"/>
        <v>0</v>
      </c>
      <c r="L131" s="279">
        <f t="shared" si="9"/>
        <v>1</v>
      </c>
      <c r="N131" s="284">
        <f t="shared" si="10"/>
        <v>17135</v>
      </c>
      <c r="O131" s="284">
        <f t="shared" si="11"/>
        <v>0</v>
      </c>
      <c r="P131" s="284">
        <f t="shared" si="12"/>
        <v>2</v>
      </c>
      <c r="R131" s="286">
        <f t="shared" si="13"/>
        <v>102</v>
      </c>
    </row>
    <row r="132" spans="1:18" x14ac:dyDescent="0.25">
      <c r="A132" s="97">
        <v>420</v>
      </c>
      <c r="B132" s="98">
        <v>420049342</v>
      </c>
      <c r="C132" s="99" t="s">
        <v>504</v>
      </c>
      <c r="D132" s="98">
        <v>49</v>
      </c>
      <c r="E132" s="99" t="s">
        <v>82</v>
      </c>
      <c r="F132" s="98">
        <v>342</v>
      </c>
      <c r="G132" s="99" t="s">
        <v>375</v>
      </c>
      <c r="H132" s="100">
        <v>1</v>
      </c>
      <c r="I132" s="52"/>
      <c r="J132" s="279" t="str">
        <f t="shared" si="7"/>
        <v>--</v>
      </c>
      <c r="K132" s="279">
        <f t="shared" si="8"/>
        <v>0</v>
      </c>
      <c r="L132" s="279">
        <f t="shared" si="9"/>
        <v>0</v>
      </c>
      <c r="N132" s="284" t="str">
        <f t="shared" si="10"/>
        <v>--</v>
      </c>
      <c r="O132" s="284">
        <f t="shared" si="11"/>
        <v>0</v>
      </c>
      <c r="P132" s="284">
        <f t="shared" si="12"/>
        <v>0</v>
      </c>
      <c r="R132" s="286" t="str">
        <f t="shared" si="13"/>
        <v>--</v>
      </c>
    </row>
    <row r="133" spans="1:18" x14ac:dyDescent="0.25">
      <c r="A133" s="97">
        <v>420</v>
      </c>
      <c r="B133" s="98">
        <v>420049347</v>
      </c>
      <c r="C133" s="99" t="s">
        <v>504</v>
      </c>
      <c r="D133" s="98">
        <v>49</v>
      </c>
      <c r="E133" s="99" t="s">
        <v>82</v>
      </c>
      <c r="F133" s="98">
        <v>347</v>
      </c>
      <c r="G133" s="99" t="s">
        <v>380</v>
      </c>
      <c r="H133" s="100">
        <v>4</v>
      </c>
      <c r="I133" s="52"/>
      <c r="J133" s="279" t="str">
        <f t="shared" si="7"/>
        <v>--</v>
      </c>
      <c r="K133" s="279">
        <f t="shared" si="8"/>
        <v>0</v>
      </c>
      <c r="L133" s="279">
        <f t="shared" si="9"/>
        <v>0</v>
      </c>
      <c r="N133" s="284">
        <f t="shared" si="10"/>
        <v>18893</v>
      </c>
      <c r="O133" s="284">
        <f t="shared" si="11"/>
        <v>0</v>
      </c>
      <c r="P133" s="284">
        <f t="shared" si="12"/>
        <v>3</v>
      </c>
      <c r="R133" s="286" t="str">
        <f t="shared" si="13"/>
        <v>--</v>
      </c>
    </row>
    <row r="134" spans="1:18" x14ac:dyDescent="0.25">
      <c r="A134" s="97">
        <v>420</v>
      </c>
      <c r="B134" s="98">
        <v>420049616</v>
      </c>
      <c r="C134" s="99" t="s">
        <v>504</v>
      </c>
      <c r="D134" s="98">
        <v>49</v>
      </c>
      <c r="E134" s="99" t="s">
        <v>82</v>
      </c>
      <c r="F134" s="98">
        <v>616</v>
      </c>
      <c r="G134" s="99" t="s">
        <v>392</v>
      </c>
      <c r="H134" s="100">
        <v>2</v>
      </c>
      <c r="I134" s="52"/>
      <c r="J134" s="279">
        <f t="shared" si="7"/>
        <v>16174</v>
      </c>
      <c r="K134" s="279">
        <f t="shared" si="8"/>
        <v>0</v>
      </c>
      <c r="L134" s="279">
        <f t="shared" si="9"/>
        <v>4</v>
      </c>
      <c r="N134" s="284">
        <f t="shared" si="10"/>
        <v>18395</v>
      </c>
      <c r="O134" s="284">
        <f t="shared" si="11"/>
        <v>0</v>
      </c>
      <c r="P134" s="284">
        <f t="shared" si="12"/>
        <v>2</v>
      </c>
      <c r="R134" s="286">
        <f t="shared" si="13"/>
        <v>2221</v>
      </c>
    </row>
    <row r="135" spans="1:18" x14ac:dyDescent="0.25">
      <c r="A135" s="97">
        <v>420</v>
      </c>
      <c r="B135" s="98">
        <v>420049625</v>
      </c>
      <c r="C135" s="99" t="s">
        <v>504</v>
      </c>
      <c r="D135" s="98">
        <v>49</v>
      </c>
      <c r="E135" s="99" t="s">
        <v>82</v>
      </c>
      <c r="F135" s="98">
        <v>625</v>
      </c>
      <c r="G135" s="99" t="s">
        <v>396</v>
      </c>
      <c r="H135" s="100">
        <v>2.76</v>
      </c>
      <c r="I135" s="52"/>
      <c r="J135" s="279" t="str">
        <f t="shared" si="7"/>
        <v>--</v>
      </c>
      <c r="K135" s="279">
        <f t="shared" si="8"/>
        <v>0</v>
      </c>
      <c r="L135" s="279">
        <f t="shared" si="9"/>
        <v>0</v>
      </c>
      <c r="N135" s="284">
        <f t="shared" si="10"/>
        <v>12011</v>
      </c>
      <c r="O135" s="284">
        <f t="shared" si="11"/>
        <v>0</v>
      </c>
      <c r="P135" s="284">
        <f t="shared" si="12"/>
        <v>0</v>
      </c>
      <c r="R135" s="286" t="str">
        <f t="shared" si="13"/>
        <v>--</v>
      </c>
    </row>
    <row r="136" spans="1:18" x14ac:dyDescent="0.25">
      <c r="A136" s="97">
        <v>428</v>
      </c>
      <c r="B136" s="98">
        <v>428035016</v>
      </c>
      <c r="C136" s="99" t="s">
        <v>505</v>
      </c>
      <c r="D136" s="98">
        <v>35</v>
      </c>
      <c r="E136" s="99" t="s">
        <v>68</v>
      </c>
      <c r="F136" s="98">
        <v>16</v>
      </c>
      <c r="G136" s="99" t="s">
        <v>49</v>
      </c>
      <c r="H136" s="100">
        <v>3</v>
      </c>
      <c r="I136" s="52"/>
      <c r="J136" s="279">
        <f t="shared" si="7"/>
        <v>13652</v>
      </c>
      <c r="K136" s="279">
        <f t="shared" si="8"/>
        <v>0</v>
      </c>
      <c r="L136" s="279">
        <f t="shared" si="9"/>
        <v>1</v>
      </c>
      <c r="N136" s="284">
        <f t="shared" si="10"/>
        <v>12064</v>
      </c>
      <c r="O136" s="284">
        <f t="shared" si="11"/>
        <v>0</v>
      </c>
      <c r="P136" s="284">
        <f t="shared" si="12"/>
        <v>0</v>
      </c>
      <c r="R136" s="286">
        <f t="shared" si="13"/>
        <v>-1588</v>
      </c>
    </row>
    <row r="137" spans="1:18" x14ac:dyDescent="0.25">
      <c r="A137" s="97">
        <v>428</v>
      </c>
      <c r="B137" s="98">
        <v>428035018</v>
      </c>
      <c r="C137" s="99" t="s">
        <v>505</v>
      </c>
      <c r="D137" s="98">
        <v>35</v>
      </c>
      <c r="E137" s="99" t="s">
        <v>68</v>
      </c>
      <c r="F137" s="98">
        <v>18</v>
      </c>
      <c r="G137" s="99" t="s">
        <v>51</v>
      </c>
      <c r="H137" s="100">
        <v>1</v>
      </c>
      <c r="I137" s="52"/>
      <c r="J137" s="279">
        <f t="shared" si="7"/>
        <v>18525</v>
      </c>
      <c r="K137" s="279">
        <f t="shared" si="8"/>
        <v>0</v>
      </c>
      <c r="L137" s="279">
        <f t="shared" si="9"/>
        <v>1</v>
      </c>
      <c r="N137" s="284">
        <f t="shared" si="10"/>
        <v>18975</v>
      </c>
      <c r="O137" s="284">
        <f t="shared" si="11"/>
        <v>0</v>
      </c>
      <c r="P137" s="284">
        <f t="shared" si="12"/>
        <v>1</v>
      </c>
      <c r="R137" s="286">
        <f t="shared" si="13"/>
        <v>450</v>
      </c>
    </row>
    <row r="138" spans="1:18" x14ac:dyDescent="0.25">
      <c r="A138" s="97">
        <v>428</v>
      </c>
      <c r="B138" s="98">
        <v>428035035</v>
      </c>
      <c r="C138" s="99" t="s">
        <v>505</v>
      </c>
      <c r="D138" s="98">
        <v>35</v>
      </c>
      <c r="E138" s="99" t="s">
        <v>68</v>
      </c>
      <c r="F138" s="98">
        <v>35</v>
      </c>
      <c r="G138" s="99" t="s">
        <v>68</v>
      </c>
      <c r="H138" s="100">
        <v>1861.8700000000013</v>
      </c>
      <c r="I138" s="52"/>
      <c r="J138" s="279">
        <f t="shared" ref="J138:J201" si="14">IFERROR(VLOOKUP($B138,found24,24,FALSE),"--")</f>
        <v>17523</v>
      </c>
      <c r="K138" s="279">
        <f t="shared" ref="K138:K201" si="15">(IFERROR(VLOOKUP($B138,found24,12,FALSE),0)+(IFERROR(VLOOKUP($B138,found24,13,FALSE),0)+(IFERROR(VLOOKUP($B138,found24,14,FALSE),0))))</f>
        <v>119</v>
      </c>
      <c r="L138" s="279">
        <f t="shared" ref="L138:L201" si="16">(IFERROR(VLOOKUP($B138,found24,15,FALSE),0))</f>
        <v>1359</v>
      </c>
      <c r="N138" s="284">
        <f t="shared" ref="N138:N201" si="17">IFERROR(VLOOKUP($B138,found25,27,FALSE),"--")</f>
        <v>18403</v>
      </c>
      <c r="O138" s="284">
        <f t="shared" ref="O138:O201" si="18">(IFERROR(VLOOKUP($B138,found25,12,FALSE),0)+(IFERROR(VLOOKUP($B138,found25,13,FALSE),0)+(IFERROR(VLOOKUP($B138,found25,14,FALSE),0))))</f>
        <v>171</v>
      </c>
      <c r="P138" s="284">
        <f t="shared" ref="P138:P201" si="19">(IFERROR(VLOOKUP($B138,found25,15,FALSE),0))</f>
        <v>1337</v>
      </c>
      <c r="R138" s="286">
        <f t="shared" si="13"/>
        <v>880</v>
      </c>
    </row>
    <row r="139" spans="1:18" x14ac:dyDescent="0.25">
      <c r="A139" s="97">
        <v>428</v>
      </c>
      <c r="B139" s="98">
        <v>428035044</v>
      </c>
      <c r="C139" s="99" t="s">
        <v>505</v>
      </c>
      <c r="D139" s="98">
        <v>35</v>
      </c>
      <c r="E139" s="99" t="s">
        <v>68</v>
      </c>
      <c r="F139" s="98">
        <v>44</v>
      </c>
      <c r="G139" s="99" t="s">
        <v>77</v>
      </c>
      <c r="H139" s="100">
        <v>27.38</v>
      </c>
      <c r="I139" s="52"/>
      <c r="J139" s="279">
        <f t="shared" si="14"/>
        <v>16881</v>
      </c>
      <c r="K139" s="279">
        <f t="shared" si="15"/>
        <v>3</v>
      </c>
      <c r="L139" s="279">
        <f t="shared" si="16"/>
        <v>18</v>
      </c>
      <c r="N139" s="284">
        <f t="shared" si="17"/>
        <v>17716</v>
      </c>
      <c r="O139" s="284">
        <f t="shared" si="18"/>
        <v>4</v>
      </c>
      <c r="P139" s="284">
        <f t="shared" si="19"/>
        <v>18</v>
      </c>
      <c r="R139" s="286">
        <f t="shared" ref="R139:R202" si="20">IFERROR(N139-J139,"--")</f>
        <v>835</v>
      </c>
    </row>
    <row r="140" spans="1:18" x14ac:dyDescent="0.25">
      <c r="A140" s="97">
        <v>428</v>
      </c>
      <c r="B140" s="98">
        <v>428035049</v>
      </c>
      <c r="C140" s="99" t="s">
        <v>505</v>
      </c>
      <c r="D140" s="98">
        <v>35</v>
      </c>
      <c r="E140" s="99" t="s">
        <v>68</v>
      </c>
      <c r="F140" s="98">
        <v>49</v>
      </c>
      <c r="G140" s="99" t="s">
        <v>82</v>
      </c>
      <c r="H140" s="100">
        <v>0.94</v>
      </c>
      <c r="I140" s="52"/>
      <c r="J140" s="279" t="str">
        <f t="shared" si="14"/>
        <v>--</v>
      </c>
      <c r="K140" s="279">
        <f t="shared" si="15"/>
        <v>0</v>
      </c>
      <c r="L140" s="279">
        <f t="shared" si="16"/>
        <v>0</v>
      </c>
      <c r="N140" s="284" t="str">
        <f t="shared" si="17"/>
        <v>--</v>
      </c>
      <c r="O140" s="284">
        <f t="shared" si="18"/>
        <v>0</v>
      </c>
      <c r="P140" s="284">
        <f t="shared" si="19"/>
        <v>0</v>
      </c>
      <c r="R140" s="286" t="str">
        <f t="shared" si="20"/>
        <v>--</v>
      </c>
    </row>
    <row r="141" spans="1:18" x14ac:dyDescent="0.25">
      <c r="A141" s="97">
        <v>428</v>
      </c>
      <c r="B141" s="98">
        <v>428035057</v>
      </c>
      <c r="C141" s="99" t="s">
        <v>505</v>
      </c>
      <c r="D141" s="98">
        <v>35</v>
      </c>
      <c r="E141" s="99" t="s">
        <v>68</v>
      </c>
      <c r="F141" s="98">
        <v>57</v>
      </c>
      <c r="G141" s="99" t="s">
        <v>90</v>
      </c>
      <c r="H141" s="100">
        <v>189.72000000000003</v>
      </c>
      <c r="I141" s="52"/>
      <c r="J141" s="279">
        <f t="shared" si="14"/>
        <v>18405</v>
      </c>
      <c r="K141" s="279">
        <f t="shared" si="15"/>
        <v>29</v>
      </c>
      <c r="L141" s="279">
        <f t="shared" si="16"/>
        <v>132</v>
      </c>
      <c r="N141" s="284">
        <f t="shared" si="17"/>
        <v>19159</v>
      </c>
      <c r="O141" s="284">
        <f t="shared" si="18"/>
        <v>33</v>
      </c>
      <c r="P141" s="284">
        <f t="shared" si="19"/>
        <v>130</v>
      </c>
      <c r="R141" s="286">
        <f t="shared" si="20"/>
        <v>754</v>
      </c>
    </row>
    <row r="142" spans="1:18" x14ac:dyDescent="0.25">
      <c r="A142" s="97">
        <v>428</v>
      </c>
      <c r="B142" s="98">
        <v>428035073</v>
      </c>
      <c r="C142" s="99" t="s">
        <v>505</v>
      </c>
      <c r="D142" s="98">
        <v>35</v>
      </c>
      <c r="E142" s="99" t="s">
        <v>68</v>
      </c>
      <c r="F142" s="98">
        <v>73</v>
      </c>
      <c r="G142" s="99" t="s">
        <v>106</v>
      </c>
      <c r="H142" s="100">
        <v>13.260000000000002</v>
      </c>
      <c r="I142" s="52"/>
      <c r="J142" s="279">
        <f t="shared" si="14"/>
        <v>14038</v>
      </c>
      <c r="K142" s="279">
        <f t="shared" si="15"/>
        <v>0</v>
      </c>
      <c r="L142" s="279">
        <f t="shared" si="16"/>
        <v>7</v>
      </c>
      <c r="N142" s="284">
        <f t="shared" si="17"/>
        <v>16032</v>
      </c>
      <c r="O142" s="284">
        <f t="shared" si="18"/>
        <v>0</v>
      </c>
      <c r="P142" s="284">
        <f t="shared" si="19"/>
        <v>11</v>
      </c>
      <c r="R142" s="286">
        <f t="shared" si="20"/>
        <v>1994</v>
      </c>
    </row>
    <row r="143" spans="1:18" x14ac:dyDescent="0.25">
      <c r="A143" s="97">
        <v>428</v>
      </c>
      <c r="B143" s="98">
        <v>428035093</v>
      </c>
      <c r="C143" s="99" t="s">
        <v>505</v>
      </c>
      <c r="D143" s="98">
        <v>35</v>
      </c>
      <c r="E143" s="99" t="s">
        <v>68</v>
      </c>
      <c r="F143" s="98">
        <v>93</v>
      </c>
      <c r="G143" s="99" t="s">
        <v>126</v>
      </c>
      <c r="H143" s="100">
        <v>7</v>
      </c>
      <c r="I143" s="52"/>
      <c r="J143" s="279">
        <f t="shared" si="14"/>
        <v>18860</v>
      </c>
      <c r="K143" s="279">
        <f t="shared" si="15"/>
        <v>1</v>
      </c>
      <c r="L143" s="279">
        <f t="shared" si="16"/>
        <v>6</v>
      </c>
      <c r="N143" s="284">
        <f t="shared" si="17"/>
        <v>20838</v>
      </c>
      <c r="O143" s="284">
        <f t="shared" si="18"/>
        <v>1</v>
      </c>
      <c r="P143" s="284">
        <f t="shared" si="19"/>
        <v>7</v>
      </c>
      <c r="R143" s="286">
        <f t="shared" si="20"/>
        <v>1978</v>
      </c>
    </row>
    <row r="144" spans="1:18" x14ac:dyDescent="0.25">
      <c r="A144" s="97">
        <v>428</v>
      </c>
      <c r="B144" s="98">
        <v>428035128</v>
      </c>
      <c r="C144" s="99" t="s">
        <v>505</v>
      </c>
      <c r="D144" s="98">
        <v>35</v>
      </c>
      <c r="E144" s="99" t="s">
        <v>68</v>
      </c>
      <c r="F144" s="98">
        <v>128</v>
      </c>
      <c r="G144" s="99" t="s">
        <v>161</v>
      </c>
      <c r="H144" s="100">
        <v>1</v>
      </c>
      <c r="I144" s="52"/>
      <c r="J144" s="279">
        <f t="shared" si="14"/>
        <v>18583</v>
      </c>
      <c r="K144" s="279">
        <f t="shared" si="15"/>
        <v>0</v>
      </c>
      <c r="L144" s="279">
        <f t="shared" si="16"/>
        <v>1</v>
      </c>
      <c r="N144" s="284">
        <f t="shared" si="17"/>
        <v>11794</v>
      </c>
      <c r="O144" s="284">
        <f t="shared" si="18"/>
        <v>0</v>
      </c>
      <c r="P144" s="284">
        <f t="shared" si="19"/>
        <v>0</v>
      </c>
      <c r="R144" s="286">
        <f t="shared" si="20"/>
        <v>-6789</v>
      </c>
    </row>
    <row r="145" spans="1:18" x14ac:dyDescent="0.25">
      <c r="A145" s="97">
        <v>428</v>
      </c>
      <c r="B145" s="98">
        <v>428035133</v>
      </c>
      <c r="C145" s="99" t="s">
        <v>505</v>
      </c>
      <c r="D145" s="98">
        <v>35</v>
      </c>
      <c r="E145" s="99" t="s">
        <v>68</v>
      </c>
      <c r="F145" s="98">
        <v>133</v>
      </c>
      <c r="G145" s="99" t="s">
        <v>166</v>
      </c>
      <c r="H145" s="100">
        <v>1</v>
      </c>
      <c r="I145" s="52"/>
      <c r="J145" s="279">
        <f t="shared" si="14"/>
        <v>15457</v>
      </c>
      <c r="K145" s="279">
        <f t="shared" si="15"/>
        <v>0</v>
      </c>
      <c r="L145" s="279">
        <f t="shared" si="16"/>
        <v>2</v>
      </c>
      <c r="N145" s="284">
        <f t="shared" si="17"/>
        <v>16027</v>
      </c>
      <c r="O145" s="284">
        <f t="shared" si="18"/>
        <v>0</v>
      </c>
      <c r="P145" s="284">
        <f t="shared" si="19"/>
        <v>1</v>
      </c>
      <c r="R145" s="286">
        <f t="shared" si="20"/>
        <v>570</v>
      </c>
    </row>
    <row r="146" spans="1:18" x14ac:dyDescent="0.25">
      <c r="A146" s="97">
        <v>428</v>
      </c>
      <c r="B146" s="98">
        <v>428035163</v>
      </c>
      <c r="C146" s="99" t="s">
        <v>505</v>
      </c>
      <c r="D146" s="98">
        <v>35</v>
      </c>
      <c r="E146" s="99" t="s">
        <v>68</v>
      </c>
      <c r="F146" s="98">
        <v>163</v>
      </c>
      <c r="G146" s="99" t="s">
        <v>196</v>
      </c>
      <c r="H146" s="100">
        <v>13.049999999999999</v>
      </c>
      <c r="I146" s="52"/>
      <c r="J146" s="279">
        <f t="shared" si="14"/>
        <v>16460</v>
      </c>
      <c r="K146" s="279">
        <f t="shared" si="15"/>
        <v>0</v>
      </c>
      <c r="L146" s="279">
        <f t="shared" si="16"/>
        <v>10</v>
      </c>
      <c r="N146" s="284">
        <f t="shared" si="17"/>
        <v>18227</v>
      </c>
      <c r="O146" s="284">
        <f t="shared" si="18"/>
        <v>0</v>
      </c>
      <c r="P146" s="284">
        <f t="shared" si="19"/>
        <v>10</v>
      </c>
      <c r="R146" s="286">
        <f t="shared" si="20"/>
        <v>1767</v>
      </c>
    </row>
    <row r="147" spans="1:18" x14ac:dyDescent="0.25">
      <c r="A147" s="97">
        <v>428</v>
      </c>
      <c r="B147" s="98">
        <v>428035165</v>
      </c>
      <c r="C147" s="99" t="s">
        <v>505</v>
      </c>
      <c r="D147" s="98">
        <v>35</v>
      </c>
      <c r="E147" s="99" t="s">
        <v>68</v>
      </c>
      <c r="F147" s="98">
        <v>165</v>
      </c>
      <c r="G147" s="99" t="s">
        <v>198</v>
      </c>
      <c r="H147" s="100">
        <v>6.52</v>
      </c>
      <c r="I147" s="52"/>
      <c r="J147" s="279">
        <f t="shared" si="14"/>
        <v>17531</v>
      </c>
      <c r="K147" s="279">
        <f t="shared" si="15"/>
        <v>0</v>
      </c>
      <c r="L147" s="279">
        <f t="shared" si="16"/>
        <v>7</v>
      </c>
      <c r="N147" s="284">
        <f t="shared" si="17"/>
        <v>19252</v>
      </c>
      <c r="O147" s="284">
        <f t="shared" si="18"/>
        <v>0</v>
      </c>
      <c r="P147" s="284">
        <f t="shared" si="19"/>
        <v>8</v>
      </c>
      <c r="R147" s="286">
        <f t="shared" si="20"/>
        <v>1721</v>
      </c>
    </row>
    <row r="148" spans="1:18" x14ac:dyDescent="0.25">
      <c r="A148" s="97">
        <v>428</v>
      </c>
      <c r="B148" s="98">
        <v>428035189</v>
      </c>
      <c r="C148" s="99" t="s">
        <v>505</v>
      </c>
      <c r="D148" s="98">
        <v>35</v>
      </c>
      <c r="E148" s="99" t="s">
        <v>68</v>
      </c>
      <c r="F148" s="98">
        <v>189</v>
      </c>
      <c r="G148" s="99" t="s">
        <v>222</v>
      </c>
      <c r="H148" s="100">
        <v>1.28</v>
      </c>
      <c r="I148" s="52"/>
      <c r="J148" s="279">
        <f t="shared" si="14"/>
        <v>13129</v>
      </c>
      <c r="K148" s="279">
        <f t="shared" si="15"/>
        <v>0</v>
      </c>
      <c r="L148" s="279">
        <f t="shared" si="16"/>
        <v>0</v>
      </c>
      <c r="N148" s="284" t="str">
        <f t="shared" si="17"/>
        <v>--</v>
      </c>
      <c r="O148" s="284">
        <f t="shared" si="18"/>
        <v>0</v>
      </c>
      <c r="P148" s="284">
        <f t="shared" si="19"/>
        <v>0</v>
      </c>
      <c r="R148" s="286" t="str">
        <f t="shared" si="20"/>
        <v>--</v>
      </c>
    </row>
    <row r="149" spans="1:18" x14ac:dyDescent="0.25">
      <c r="A149" s="97">
        <v>428</v>
      </c>
      <c r="B149" s="98">
        <v>428035220</v>
      </c>
      <c r="C149" s="99" t="s">
        <v>505</v>
      </c>
      <c r="D149" s="98">
        <v>35</v>
      </c>
      <c r="E149" s="99" t="s">
        <v>68</v>
      </c>
      <c r="F149" s="98">
        <v>220</v>
      </c>
      <c r="G149" s="99" t="s">
        <v>253</v>
      </c>
      <c r="H149" s="100">
        <v>8.94</v>
      </c>
      <c r="I149" s="52"/>
      <c r="J149" s="279">
        <f t="shared" si="14"/>
        <v>15925</v>
      </c>
      <c r="K149" s="279">
        <f t="shared" si="15"/>
        <v>0</v>
      </c>
      <c r="L149" s="279">
        <f t="shared" si="16"/>
        <v>4</v>
      </c>
      <c r="N149" s="284">
        <f t="shared" si="17"/>
        <v>18089</v>
      </c>
      <c r="O149" s="284">
        <f t="shared" si="18"/>
        <v>2</v>
      </c>
      <c r="P149" s="284">
        <f t="shared" si="19"/>
        <v>7</v>
      </c>
      <c r="R149" s="286">
        <f t="shared" si="20"/>
        <v>2164</v>
      </c>
    </row>
    <row r="150" spans="1:18" x14ac:dyDescent="0.25">
      <c r="A150" s="97">
        <v>428</v>
      </c>
      <c r="B150" s="98">
        <v>428035243</v>
      </c>
      <c r="C150" s="99" t="s">
        <v>505</v>
      </c>
      <c r="D150" s="98">
        <v>35</v>
      </c>
      <c r="E150" s="99" t="s">
        <v>68</v>
      </c>
      <c r="F150" s="98">
        <v>243</v>
      </c>
      <c r="G150" s="99" t="s">
        <v>276</v>
      </c>
      <c r="H150" s="100">
        <v>3</v>
      </c>
      <c r="I150" s="52"/>
      <c r="J150" s="279">
        <f t="shared" si="14"/>
        <v>18893</v>
      </c>
      <c r="K150" s="279">
        <f t="shared" si="15"/>
        <v>0</v>
      </c>
      <c r="L150" s="279">
        <f t="shared" si="16"/>
        <v>4</v>
      </c>
      <c r="N150" s="284">
        <f t="shared" si="17"/>
        <v>19561</v>
      </c>
      <c r="O150" s="284">
        <f t="shared" si="18"/>
        <v>0</v>
      </c>
      <c r="P150" s="284">
        <f t="shared" si="19"/>
        <v>3</v>
      </c>
      <c r="R150" s="286">
        <f t="shared" si="20"/>
        <v>668</v>
      </c>
    </row>
    <row r="151" spans="1:18" x14ac:dyDescent="0.25">
      <c r="A151" s="97">
        <v>428</v>
      </c>
      <c r="B151" s="98">
        <v>428035244</v>
      </c>
      <c r="C151" s="99" t="s">
        <v>505</v>
      </c>
      <c r="D151" s="98">
        <v>35</v>
      </c>
      <c r="E151" s="99" t="s">
        <v>68</v>
      </c>
      <c r="F151" s="98">
        <v>244</v>
      </c>
      <c r="G151" s="99" t="s">
        <v>277</v>
      </c>
      <c r="H151" s="100">
        <v>25.439999999999998</v>
      </c>
      <c r="I151" s="52"/>
      <c r="J151" s="279">
        <f t="shared" si="14"/>
        <v>14601</v>
      </c>
      <c r="K151" s="279">
        <f t="shared" si="15"/>
        <v>1</v>
      </c>
      <c r="L151" s="279">
        <f t="shared" si="16"/>
        <v>10</v>
      </c>
      <c r="N151" s="284">
        <f t="shared" si="17"/>
        <v>14734</v>
      </c>
      <c r="O151" s="284">
        <f t="shared" si="18"/>
        <v>1</v>
      </c>
      <c r="P151" s="284">
        <f t="shared" si="19"/>
        <v>7</v>
      </c>
      <c r="R151" s="286">
        <f t="shared" si="20"/>
        <v>133</v>
      </c>
    </row>
    <row r="152" spans="1:18" x14ac:dyDescent="0.25">
      <c r="A152" s="97">
        <v>428</v>
      </c>
      <c r="B152" s="98">
        <v>428035248</v>
      </c>
      <c r="C152" s="99" t="s">
        <v>505</v>
      </c>
      <c r="D152" s="98">
        <v>35</v>
      </c>
      <c r="E152" s="99" t="s">
        <v>68</v>
      </c>
      <c r="F152" s="98">
        <v>248</v>
      </c>
      <c r="G152" s="99" t="s">
        <v>281</v>
      </c>
      <c r="H152" s="100">
        <v>23.970000000000002</v>
      </c>
      <c r="I152" s="52"/>
      <c r="J152" s="279">
        <f t="shared" si="14"/>
        <v>16469</v>
      </c>
      <c r="K152" s="279">
        <f t="shared" si="15"/>
        <v>3</v>
      </c>
      <c r="L152" s="279">
        <f t="shared" si="16"/>
        <v>14</v>
      </c>
      <c r="N152" s="284">
        <f t="shared" si="17"/>
        <v>17629</v>
      </c>
      <c r="O152" s="284">
        <f t="shared" si="18"/>
        <v>5</v>
      </c>
      <c r="P152" s="284">
        <f t="shared" si="19"/>
        <v>12</v>
      </c>
      <c r="R152" s="286">
        <f t="shared" si="20"/>
        <v>1160</v>
      </c>
    </row>
    <row r="153" spans="1:18" x14ac:dyDescent="0.25">
      <c r="A153" s="97">
        <v>428</v>
      </c>
      <c r="B153" s="98">
        <v>428035258</v>
      </c>
      <c r="C153" s="99" t="s">
        <v>505</v>
      </c>
      <c r="D153" s="98">
        <v>35</v>
      </c>
      <c r="E153" s="99" t="s">
        <v>68</v>
      </c>
      <c r="F153" s="98">
        <v>258</v>
      </c>
      <c r="G153" s="99" t="s">
        <v>291</v>
      </c>
      <c r="H153" s="100">
        <v>2</v>
      </c>
      <c r="I153" s="52"/>
      <c r="J153" s="279">
        <f t="shared" si="14"/>
        <v>18375</v>
      </c>
      <c r="K153" s="279">
        <f t="shared" si="15"/>
        <v>0</v>
      </c>
      <c r="L153" s="279">
        <f t="shared" si="16"/>
        <v>2</v>
      </c>
      <c r="N153" s="284">
        <f t="shared" si="17"/>
        <v>20331</v>
      </c>
      <c r="O153" s="284">
        <f t="shared" si="18"/>
        <v>0</v>
      </c>
      <c r="P153" s="284">
        <f t="shared" si="19"/>
        <v>2</v>
      </c>
      <c r="R153" s="286">
        <f t="shared" si="20"/>
        <v>1956</v>
      </c>
    </row>
    <row r="154" spans="1:18" x14ac:dyDescent="0.25">
      <c r="A154" s="97">
        <v>428</v>
      </c>
      <c r="B154" s="98">
        <v>428035262</v>
      </c>
      <c r="C154" s="99" t="s">
        <v>505</v>
      </c>
      <c r="D154" s="98">
        <v>35</v>
      </c>
      <c r="E154" s="99" t="s">
        <v>68</v>
      </c>
      <c r="F154" s="98">
        <v>262</v>
      </c>
      <c r="G154" s="99" t="s">
        <v>295</v>
      </c>
      <c r="H154" s="100">
        <v>3.84</v>
      </c>
      <c r="I154" s="52"/>
      <c r="J154" s="279">
        <f t="shared" si="14"/>
        <v>18612</v>
      </c>
      <c r="K154" s="279">
        <f t="shared" si="15"/>
        <v>0</v>
      </c>
      <c r="L154" s="279">
        <f t="shared" si="16"/>
        <v>3</v>
      </c>
      <c r="N154" s="284">
        <f t="shared" si="17"/>
        <v>19442</v>
      </c>
      <c r="O154" s="284">
        <f t="shared" si="18"/>
        <v>0</v>
      </c>
      <c r="P154" s="284">
        <f t="shared" si="19"/>
        <v>3</v>
      </c>
      <c r="R154" s="286">
        <f t="shared" si="20"/>
        <v>830</v>
      </c>
    </row>
    <row r="155" spans="1:18" x14ac:dyDescent="0.25">
      <c r="A155" s="97">
        <v>428</v>
      </c>
      <c r="B155" s="98">
        <v>428035285</v>
      </c>
      <c r="C155" s="99" t="s">
        <v>505</v>
      </c>
      <c r="D155" s="98">
        <v>35</v>
      </c>
      <c r="E155" s="99" t="s">
        <v>68</v>
      </c>
      <c r="F155" s="98">
        <v>285</v>
      </c>
      <c r="G155" s="99" t="s">
        <v>318</v>
      </c>
      <c r="H155" s="100">
        <v>6</v>
      </c>
      <c r="I155" s="52"/>
      <c r="J155" s="279">
        <f t="shared" si="14"/>
        <v>16922</v>
      </c>
      <c r="K155" s="279">
        <f t="shared" si="15"/>
        <v>0</v>
      </c>
      <c r="L155" s="279">
        <f t="shared" si="16"/>
        <v>2</v>
      </c>
      <c r="N155" s="284">
        <f t="shared" si="17"/>
        <v>12407</v>
      </c>
      <c r="O155" s="284">
        <f t="shared" si="18"/>
        <v>0</v>
      </c>
      <c r="P155" s="284">
        <f t="shared" si="19"/>
        <v>0</v>
      </c>
      <c r="R155" s="286">
        <f t="shared" si="20"/>
        <v>-4515</v>
      </c>
    </row>
    <row r="156" spans="1:18" x14ac:dyDescent="0.25">
      <c r="A156" s="97">
        <v>428</v>
      </c>
      <c r="B156" s="98">
        <v>428035293</v>
      </c>
      <c r="C156" s="99" t="s">
        <v>505</v>
      </c>
      <c r="D156" s="98">
        <v>35</v>
      </c>
      <c r="E156" s="99" t="s">
        <v>68</v>
      </c>
      <c r="F156" s="98">
        <v>293</v>
      </c>
      <c r="G156" s="99" t="s">
        <v>326</v>
      </c>
      <c r="H156" s="100">
        <v>3</v>
      </c>
      <c r="I156" s="52"/>
      <c r="J156" s="279">
        <f t="shared" si="14"/>
        <v>19161</v>
      </c>
      <c r="K156" s="279">
        <f t="shared" si="15"/>
        <v>0</v>
      </c>
      <c r="L156" s="279">
        <f t="shared" si="16"/>
        <v>5</v>
      </c>
      <c r="N156" s="284">
        <f t="shared" si="17"/>
        <v>20124</v>
      </c>
      <c r="O156" s="284">
        <f t="shared" si="18"/>
        <v>0</v>
      </c>
      <c r="P156" s="284">
        <f t="shared" si="19"/>
        <v>2</v>
      </c>
      <c r="R156" s="286">
        <f t="shared" si="20"/>
        <v>963</v>
      </c>
    </row>
    <row r="157" spans="1:18" x14ac:dyDescent="0.25">
      <c r="A157" s="97">
        <v>428</v>
      </c>
      <c r="B157" s="98">
        <v>428035336</v>
      </c>
      <c r="C157" s="99" t="s">
        <v>505</v>
      </c>
      <c r="D157" s="98">
        <v>35</v>
      </c>
      <c r="E157" s="99" t="s">
        <v>68</v>
      </c>
      <c r="F157" s="98">
        <v>336</v>
      </c>
      <c r="G157" s="99" t="s">
        <v>369</v>
      </c>
      <c r="H157" s="100">
        <v>3</v>
      </c>
      <c r="I157" s="52"/>
      <c r="J157" s="279">
        <f t="shared" si="14"/>
        <v>11336</v>
      </c>
      <c r="K157" s="279">
        <f t="shared" si="15"/>
        <v>0</v>
      </c>
      <c r="L157" s="279">
        <f t="shared" si="16"/>
        <v>0</v>
      </c>
      <c r="N157" s="284">
        <f t="shared" si="17"/>
        <v>14967</v>
      </c>
      <c r="O157" s="284">
        <f t="shared" si="18"/>
        <v>0</v>
      </c>
      <c r="P157" s="284">
        <f t="shared" si="19"/>
        <v>1</v>
      </c>
      <c r="R157" s="286">
        <f t="shared" si="20"/>
        <v>3631</v>
      </c>
    </row>
    <row r="158" spans="1:18" x14ac:dyDescent="0.25">
      <c r="A158" s="97">
        <v>428</v>
      </c>
      <c r="B158" s="98">
        <v>428035346</v>
      </c>
      <c r="C158" s="99" t="s">
        <v>505</v>
      </c>
      <c r="D158" s="98">
        <v>35</v>
      </c>
      <c r="E158" s="99" t="s">
        <v>68</v>
      </c>
      <c r="F158" s="98">
        <v>346</v>
      </c>
      <c r="G158" s="99" t="s">
        <v>379</v>
      </c>
      <c r="H158" s="100">
        <v>6.74</v>
      </c>
      <c r="I158" s="52"/>
      <c r="J158" s="279">
        <f t="shared" si="14"/>
        <v>15739</v>
      </c>
      <c r="K158" s="279">
        <f t="shared" si="15"/>
        <v>2</v>
      </c>
      <c r="L158" s="279">
        <f t="shared" si="16"/>
        <v>4</v>
      </c>
      <c r="N158" s="284">
        <f t="shared" si="17"/>
        <v>15636</v>
      </c>
      <c r="O158" s="284">
        <f t="shared" si="18"/>
        <v>1</v>
      </c>
      <c r="P158" s="284">
        <f t="shared" si="19"/>
        <v>4</v>
      </c>
      <c r="R158" s="286">
        <f t="shared" si="20"/>
        <v>-103</v>
      </c>
    </row>
    <row r="159" spans="1:18" x14ac:dyDescent="0.25">
      <c r="A159" s="97">
        <v>429</v>
      </c>
      <c r="B159" s="98">
        <v>429163030</v>
      </c>
      <c r="C159" s="99" t="s">
        <v>506</v>
      </c>
      <c r="D159" s="98">
        <v>163</v>
      </c>
      <c r="E159" s="99" t="s">
        <v>196</v>
      </c>
      <c r="F159" s="98">
        <v>30</v>
      </c>
      <c r="G159" s="99" t="s">
        <v>63</v>
      </c>
      <c r="H159" s="100">
        <v>1</v>
      </c>
      <c r="I159" s="52"/>
      <c r="J159" s="279">
        <f t="shared" si="14"/>
        <v>17757</v>
      </c>
      <c r="K159" s="279">
        <f t="shared" si="15"/>
        <v>0</v>
      </c>
      <c r="L159" s="279">
        <f t="shared" si="16"/>
        <v>4</v>
      </c>
      <c r="N159" s="284">
        <f t="shared" si="17"/>
        <v>18399</v>
      </c>
      <c r="O159" s="284">
        <f t="shared" si="18"/>
        <v>0</v>
      </c>
      <c r="P159" s="284">
        <f t="shared" si="19"/>
        <v>2</v>
      </c>
      <c r="R159" s="286">
        <f t="shared" si="20"/>
        <v>642</v>
      </c>
    </row>
    <row r="160" spans="1:18" x14ac:dyDescent="0.25">
      <c r="A160" s="97">
        <v>429</v>
      </c>
      <c r="B160" s="98">
        <v>429163035</v>
      </c>
      <c r="C160" s="99" t="s">
        <v>506</v>
      </c>
      <c r="D160" s="98">
        <v>163</v>
      </c>
      <c r="E160" s="99" t="s">
        <v>196</v>
      </c>
      <c r="F160" s="98">
        <v>35</v>
      </c>
      <c r="G160" s="99" t="s">
        <v>68</v>
      </c>
      <c r="H160" s="100">
        <v>1.04</v>
      </c>
      <c r="I160" s="52"/>
      <c r="J160" s="279">
        <f t="shared" si="14"/>
        <v>11287</v>
      </c>
      <c r="K160" s="279">
        <f t="shared" si="15"/>
        <v>0</v>
      </c>
      <c r="L160" s="279">
        <f t="shared" si="16"/>
        <v>0</v>
      </c>
      <c r="N160" s="284">
        <f t="shared" si="17"/>
        <v>20404</v>
      </c>
      <c r="O160" s="284">
        <f t="shared" si="18"/>
        <v>0</v>
      </c>
      <c r="P160" s="284">
        <f t="shared" si="19"/>
        <v>1</v>
      </c>
      <c r="R160" s="286">
        <f t="shared" si="20"/>
        <v>9117</v>
      </c>
    </row>
    <row r="161" spans="1:18" x14ac:dyDescent="0.25">
      <c r="A161" s="97">
        <v>429</v>
      </c>
      <c r="B161" s="98">
        <v>429163049</v>
      </c>
      <c r="C161" s="99" t="s">
        <v>506</v>
      </c>
      <c r="D161" s="98">
        <v>163</v>
      </c>
      <c r="E161" s="99" t="s">
        <v>196</v>
      </c>
      <c r="F161" s="98">
        <v>49</v>
      </c>
      <c r="G161" s="99" t="s">
        <v>82</v>
      </c>
      <c r="H161" s="100">
        <v>2</v>
      </c>
      <c r="I161" s="52"/>
      <c r="J161" s="279">
        <f t="shared" si="14"/>
        <v>18112</v>
      </c>
      <c r="K161" s="279">
        <f t="shared" si="15"/>
        <v>0</v>
      </c>
      <c r="L161" s="279">
        <f t="shared" si="16"/>
        <v>1</v>
      </c>
      <c r="N161" s="284" t="str">
        <f t="shared" si="17"/>
        <v>--</v>
      </c>
      <c r="O161" s="284">
        <f t="shared" si="18"/>
        <v>0</v>
      </c>
      <c r="P161" s="284">
        <f t="shared" si="19"/>
        <v>0</v>
      </c>
      <c r="R161" s="286" t="str">
        <f t="shared" si="20"/>
        <v>--</v>
      </c>
    </row>
    <row r="162" spans="1:18" x14ac:dyDescent="0.25">
      <c r="A162" s="97">
        <v>429</v>
      </c>
      <c r="B162" s="98">
        <v>429163071</v>
      </c>
      <c r="C162" s="99" t="s">
        <v>506</v>
      </c>
      <c r="D162" s="98">
        <v>163</v>
      </c>
      <c r="E162" s="99" t="s">
        <v>196</v>
      </c>
      <c r="F162" s="98">
        <v>71</v>
      </c>
      <c r="G162" s="99" t="s">
        <v>104</v>
      </c>
      <c r="H162" s="100">
        <v>3</v>
      </c>
      <c r="I162" s="52"/>
      <c r="J162" s="279">
        <f t="shared" si="14"/>
        <v>14760</v>
      </c>
      <c r="K162" s="279">
        <f t="shared" si="15"/>
        <v>0</v>
      </c>
      <c r="L162" s="279">
        <f t="shared" si="16"/>
        <v>3</v>
      </c>
      <c r="N162" s="284">
        <f t="shared" si="17"/>
        <v>17065</v>
      </c>
      <c r="O162" s="284">
        <f t="shared" si="18"/>
        <v>0</v>
      </c>
      <c r="P162" s="284">
        <f t="shared" si="19"/>
        <v>4</v>
      </c>
      <c r="R162" s="286">
        <f t="shared" si="20"/>
        <v>2305</v>
      </c>
    </row>
    <row r="163" spans="1:18" x14ac:dyDescent="0.25">
      <c r="A163" s="97">
        <v>429</v>
      </c>
      <c r="B163" s="98">
        <v>429163079</v>
      </c>
      <c r="C163" s="99" t="s">
        <v>506</v>
      </c>
      <c r="D163" s="98">
        <v>163</v>
      </c>
      <c r="E163" s="99" t="s">
        <v>196</v>
      </c>
      <c r="F163" s="98">
        <v>79</v>
      </c>
      <c r="G163" s="99" t="s">
        <v>112</v>
      </c>
      <c r="H163" s="100">
        <v>0.66</v>
      </c>
      <c r="I163" s="52"/>
      <c r="J163" s="279">
        <f t="shared" si="14"/>
        <v>12243</v>
      </c>
      <c r="K163" s="279">
        <f t="shared" si="15"/>
        <v>0</v>
      </c>
      <c r="L163" s="279">
        <f t="shared" si="16"/>
        <v>0</v>
      </c>
      <c r="N163" s="284" t="str">
        <f t="shared" si="17"/>
        <v>--</v>
      </c>
      <c r="O163" s="284">
        <f t="shared" si="18"/>
        <v>0</v>
      </c>
      <c r="P163" s="284">
        <f t="shared" si="19"/>
        <v>0</v>
      </c>
      <c r="R163" s="286" t="str">
        <f t="shared" si="20"/>
        <v>--</v>
      </c>
    </row>
    <row r="164" spans="1:18" x14ac:dyDescent="0.25">
      <c r="A164" s="97">
        <v>429</v>
      </c>
      <c r="B164" s="98">
        <v>429163093</v>
      </c>
      <c r="C164" s="99" t="s">
        <v>506</v>
      </c>
      <c r="D164" s="98">
        <v>163</v>
      </c>
      <c r="E164" s="99" t="s">
        <v>196</v>
      </c>
      <c r="F164" s="98">
        <v>93</v>
      </c>
      <c r="G164" s="99" t="s">
        <v>126</v>
      </c>
      <c r="H164" s="100">
        <v>0.54</v>
      </c>
      <c r="I164" s="52"/>
      <c r="J164" s="279" t="str">
        <f t="shared" si="14"/>
        <v>--</v>
      </c>
      <c r="K164" s="279">
        <f t="shared" si="15"/>
        <v>0</v>
      </c>
      <c r="L164" s="279">
        <f t="shared" si="16"/>
        <v>0</v>
      </c>
      <c r="N164" s="284" t="str">
        <f t="shared" si="17"/>
        <v>--</v>
      </c>
      <c r="O164" s="284">
        <f t="shared" si="18"/>
        <v>0</v>
      </c>
      <c r="P164" s="284">
        <f t="shared" si="19"/>
        <v>0</v>
      </c>
      <c r="R164" s="286" t="str">
        <f t="shared" si="20"/>
        <v>--</v>
      </c>
    </row>
    <row r="165" spans="1:18" x14ac:dyDescent="0.25">
      <c r="A165" s="97">
        <v>429</v>
      </c>
      <c r="B165" s="98">
        <v>429163100</v>
      </c>
      <c r="C165" s="99" t="s">
        <v>506</v>
      </c>
      <c r="D165" s="98">
        <v>163</v>
      </c>
      <c r="E165" s="99" t="s">
        <v>196</v>
      </c>
      <c r="F165" s="98">
        <v>100</v>
      </c>
      <c r="G165" s="99" t="s">
        <v>133</v>
      </c>
      <c r="H165" s="100">
        <v>0.6</v>
      </c>
      <c r="I165" s="52"/>
      <c r="J165" s="279" t="str">
        <f t="shared" si="14"/>
        <v>--</v>
      </c>
      <c r="K165" s="279">
        <f t="shared" si="15"/>
        <v>0</v>
      </c>
      <c r="L165" s="279">
        <f t="shared" si="16"/>
        <v>0</v>
      </c>
      <c r="N165" s="284" t="str">
        <f t="shared" si="17"/>
        <v>--</v>
      </c>
      <c r="O165" s="284">
        <f t="shared" si="18"/>
        <v>0</v>
      </c>
      <c r="P165" s="284">
        <f t="shared" si="19"/>
        <v>0</v>
      </c>
      <c r="R165" s="286" t="str">
        <f t="shared" si="20"/>
        <v>--</v>
      </c>
    </row>
    <row r="166" spans="1:18" x14ac:dyDescent="0.25">
      <c r="A166" s="97">
        <v>429</v>
      </c>
      <c r="B166" s="98">
        <v>429163128</v>
      </c>
      <c r="C166" s="99" t="s">
        <v>506</v>
      </c>
      <c r="D166" s="98">
        <v>163</v>
      </c>
      <c r="E166" s="99" t="s">
        <v>196</v>
      </c>
      <c r="F166" s="98">
        <v>128</v>
      </c>
      <c r="G166" s="99" t="s">
        <v>161</v>
      </c>
      <c r="H166" s="100">
        <v>0.65</v>
      </c>
      <c r="I166" s="52"/>
      <c r="J166" s="279" t="str">
        <f t="shared" si="14"/>
        <v>--</v>
      </c>
      <c r="K166" s="279">
        <f t="shared" si="15"/>
        <v>0</v>
      </c>
      <c r="L166" s="279">
        <f t="shared" si="16"/>
        <v>0</v>
      </c>
      <c r="N166" s="284">
        <f t="shared" si="17"/>
        <v>18201</v>
      </c>
      <c r="O166" s="284">
        <f t="shared" si="18"/>
        <v>0</v>
      </c>
      <c r="P166" s="284">
        <f t="shared" si="19"/>
        <v>1</v>
      </c>
      <c r="R166" s="286" t="str">
        <f t="shared" si="20"/>
        <v>--</v>
      </c>
    </row>
    <row r="167" spans="1:18" x14ac:dyDescent="0.25">
      <c r="A167" s="97">
        <v>429</v>
      </c>
      <c r="B167" s="98">
        <v>429163160</v>
      </c>
      <c r="C167" s="99" t="s">
        <v>506</v>
      </c>
      <c r="D167" s="98">
        <v>163</v>
      </c>
      <c r="E167" s="99" t="s">
        <v>196</v>
      </c>
      <c r="F167" s="98">
        <v>160</v>
      </c>
      <c r="G167" s="99" t="s">
        <v>193</v>
      </c>
      <c r="H167" s="100">
        <v>2</v>
      </c>
      <c r="I167" s="52"/>
      <c r="J167" s="279">
        <f t="shared" si="14"/>
        <v>12243</v>
      </c>
      <c r="K167" s="279">
        <f t="shared" si="15"/>
        <v>0</v>
      </c>
      <c r="L167" s="279">
        <f t="shared" si="16"/>
        <v>0</v>
      </c>
      <c r="N167" s="284">
        <f t="shared" si="17"/>
        <v>20404</v>
      </c>
      <c r="O167" s="284">
        <f t="shared" si="18"/>
        <v>0</v>
      </c>
      <c r="P167" s="284">
        <f t="shared" si="19"/>
        <v>2</v>
      </c>
      <c r="R167" s="286">
        <f t="shared" si="20"/>
        <v>8161</v>
      </c>
    </row>
    <row r="168" spans="1:18" x14ac:dyDescent="0.25">
      <c r="A168" s="97">
        <v>429</v>
      </c>
      <c r="B168" s="98">
        <v>429163163</v>
      </c>
      <c r="C168" s="99" t="s">
        <v>506</v>
      </c>
      <c r="D168" s="98">
        <v>163</v>
      </c>
      <c r="E168" s="99" t="s">
        <v>196</v>
      </c>
      <c r="F168" s="98">
        <v>163</v>
      </c>
      <c r="G168" s="99" t="s">
        <v>196</v>
      </c>
      <c r="H168" s="100">
        <v>1537.1799999999996</v>
      </c>
      <c r="I168" s="52"/>
      <c r="J168" s="279">
        <f t="shared" si="14"/>
        <v>16914</v>
      </c>
      <c r="K168" s="279">
        <f t="shared" si="15"/>
        <v>222</v>
      </c>
      <c r="L168" s="279">
        <f t="shared" si="16"/>
        <v>1182</v>
      </c>
      <c r="N168" s="284">
        <f t="shared" si="17"/>
        <v>17512</v>
      </c>
      <c r="O168" s="284">
        <f t="shared" si="18"/>
        <v>236</v>
      </c>
      <c r="P168" s="284">
        <f t="shared" si="19"/>
        <v>1112</v>
      </c>
      <c r="R168" s="286">
        <f t="shared" si="20"/>
        <v>598</v>
      </c>
    </row>
    <row r="169" spans="1:18" x14ac:dyDescent="0.25">
      <c r="A169" s="97">
        <v>429</v>
      </c>
      <c r="B169" s="98">
        <v>429163165</v>
      </c>
      <c r="C169" s="99" t="s">
        <v>506</v>
      </c>
      <c r="D169" s="98">
        <v>163</v>
      </c>
      <c r="E169" s="99" t="s">
        <v>196</v>
      </c>
      <c r="F169" s="98">
        <v>165</v>
      </c>
      <c r="G169" s="99" t="s">
        <v>198</v>
      </c>
      <c r="H169" s="100">
        <v>5.2799999999999994</v>
      </c>
      <c r="I169" s="52"/>
      <c r="J169" s="279">
        <f t="shared" si="14"/>
        <v>16912</v>
      </c>
      <c r="K169" s="279">
        <f t="shared" si="15"/>
        <v>0</v>
      </c>
      <c r="L169" s="279">
        <f t="shared" si="16"/>
        <v>1</v>
      </c>
      <c r="N169" s="284">
        <f t="shared" si="17"/>
        <v>17828</v>
      </c>
      <c r="O169" s="284">
        <f t="shared" si="18"/>
        <v>0</v>
      </c>
      <c r="P169" s="284">
        <f t="shared" si="19"/>
        <v>1</v>
      </c>
      <c r="R169" s="286">
        <f t="shared" si="20"/>
        <v>916</v>
      </c>
    </row>
    <row r="170" spans="1:18" x14ac:dyDescent="0.25">
      <c r="A170" s="97">
        <v>429</v>
      </c>
      <c r="B170" s="98">
        <v>429163168</v>
      </c>
      <c r="C170" s="99" t="s">
        <v>506</v>
      </c>
      <c r="D170" s="98">
        <v>163</v>
      </c>
      <c r="E170" s="99" t="s">
        <v>196</v>
      </c>
      <c r="F170" s="98">
        <v>168</v>
      </c>
      <c r="G170" s="99" t="s">
        <v>201</v>
      </c>
      <c r="H170" s="100">
        <v>2.0300000000000002</v>
      </c>
      <c r="I170" s="52"/>
      <c r="J170" s="279">
        <f t="shared" si="14"/>
        <v>15883</v>
      </c>
      <c r="K170" s="279">
        <f t="shared" si="15"/>
        <v>1</v>
      </c>
      <c r="L170" s="279">
        <f t="shared" si="16"/>
        <v>3</v>
      </c>
      <c r="N170" s="284">
        <f t="shared" si="17"/>
        <v>16365</v>
      </c>
      <c r="O170" s="284">
        <f t="shared" si="18"/>
        <v>1</v>
      </c>
      <c r="P170" s="284">
        <f t="shared" si="19"/>
        <v>3</v>
      </c>
      <c r="R170" s="286">
        <f t="shared" si="20"/>
        <v>482</v>
      </c>
    </row>
    <row r="171" spans="1:18" x14ac:dyDescent="0.25">
      <c r="A171" s="97">
        <v>429</v>
      </c>
      <c r="B171" s="98">
        <v>429163229</v>
      </c>
      <c r="C171" s="99" t="s">
        <v>506</v>
      </c>
      <c r="D171" s="98">
        <v>163</v>
      </c>
      <c r="E171" s="99" t="s">
        <v>196</v>
      </c>
      <c r="F171" s="98">
        <v>229</v>
      </c>
      <c r="G171" s="99" t="s">
        <v>262</v>
      </c>
      <c r="H171" s="100">
        <v>8.3800000000000008</v>
      </c>
      <c r="I171" s="52"/>
      <c r="J171" s="279">
        <f t="shared" si="14"/>
        <v>16588</v>
      </c>
      <c r="K171" s="279">
        <f t="shared" si="15"/>
        <v>0</v>
      </c>
      <c r="L171" s="279">
        <f t="shared" si="16"/>
        <v>7</v>
      </c>
      <c r="N171" s="284">
        <f t="shared" si="17"/>
        <v>14912</v>
      </c>
      <c r="O171" s="284">
        <f t="shared" si="18"/>
        <v>1</v>
      </c>
      <c r="P171" s="284">
        <f t="shared" si="19"/>
        <v>4</v>
      </c>
      <c r="R171" s="286">
        <f t="shared" si="20"/>
        <v>-1676</v>
      </c>
    </row>
    <row r="172" spans="1:18" x14ac:dyDescent="0.25">
      <c r="A172" s="97">
        <v>429</v>
      </c>
      <c r="B172" s="98">
        <v>429163246</v>
      </c>
      <c r="C172" s="99" t="s">
        <v>506</v>
      </c>
      <c r="D172" s="98">
        <v>163</v>
      </c>
      <c r="E172" s="99" t="s">
        <v>196</v>
      </c>
      <c r="F172" s="98">
        <v>246</v>
      </c>
      <c r="G172" s="99" t="s">
        <v>279</v>
      </c>
      <c r="H172" s="100">
        <v>1</v>
      </c>
      <c r="I172" s="52"/>
      <c r="J172" s="279">
        <f t="shared" si="14"/>
        <v>12243</v>
      </c>
      <c r="K172" s="279">
        <f t="shared" si="15"/>
        <v>0</v>
      </c>
      <c r="L172" s="279">
        <f t="shared" si="16"/>
        <v>0</v>
      </c>
      <c r="N172" s="284">
        <f t="shared" si="17"/>
        <v>17077</v>
      </c>
      <c r="O172" s="284">
        <f t="shared" si="18"/>
        <v>0</v>
      </c>
      <c r="P172" s="284">
        <f t="shared" si="19"/>
        <v>1</v>
      </c>
      <c r="R172" s="286">
        <f t="shared" si="20"/>
        <v>4834</v>
      </c>
    </row>
    <row r="173" spans="1:18" x14ac:dyDescent="0.25">
      <c r="A173" s="97">
        <v>429</v>
      </c>
      <c r="B173" s="98">
        <v>429163248</v>
      </c>
      <c r="C173" s="99" t="s">
        <v>506</v>
      </c>
      <c r="D173" s="98">
        <v>163</v>
      </c>
      <c r="E173" s="99" t="s">
        <v>196</v>
      </c>
      <c r="F173" s="98">
        <v>248</v>
      </c>
      <c r="G173" s="99" t="s">
        <v>281</v>
      </c>
      <c r="H173" s="100">
        <v>6.66</v>
      </c>
      <c r="I173" s="52"/>
      <c r="J173" s="279">
        <f t="shared" si="14"/>
        <v>17596</v>
      </c>
      <c r="K173" s="279">
        <f t="shared" si="15"/>
        <v>0</v>
      </c>
      <c r="L173" s="279">
        <f t="shared" si="16"/>
        <v>2</v>
      </c>
      <c r="N173" s="284">
        <f t="shared" si="17"/>
        <v>19137</v>
      </c>
      <c r="O173" s="284">
        <f t="shared" si="18"/>
        <v>0</v>
      </c>
      <c r="P173" s="284">
        <f t="shared" si="19"/>
        <v>3</v>
      </c>
      <c r="R173" s="286">
        <f t="shared" si="20"/>
        <v>1541</v>
      </c>
    </row>
    <row r="174" spans="1:18" x14ac:dyDescent="0.25">
      <c r="A174" s="97">
        <v>429</v>
      </c>
      <c r="B174" s="98">
        <v>429163258</v>
      </c>
      <c r="C174" s="99" t="s">
        <v>506</v>
      </c>
      <c r="D174" s="98">
        <v>163</v>
      </c>
      <c r="E174" s="99" t="s">
        <v>196</v>
      </c>
      <c r="F174" s="98">
        <v>258</v>
      </c>
      <c r="G174" s="99" t="s">
        <v>291</v>
      </c>
      <c r="H174" s="100">
        <v>25.76</v>
      </c>
      <c r="I174" s="52"/>
      <c r="J174" s="279">
        <f t="shared" si="14"/>
        <v>16466</v>
      </c>
      <c r="K174" s="279">
        <f t="shared" si="15"/>
        <v>2</v>
      </c>
      <c r="L174" s="279">
        <f t="shared" si="16"/>
        <v>21</v>
      </c>
      <c r="N174" s="284">
        <f t="shared" si="17"/>
        <v>17080</v>
      </c>
      <c r="O174" s="284">
        <f t="shared" si="18"/>
        <v>3</v>
      </c>
      <c r="P174" s="284">
        <f t="shared" si="19"/>
        <v>18</v>
      </c>
      <c r="R174" s="286">
        <f t="shared" si="20"/>
        <v>614</v>
      </c>
    </row>
    <row r="175" spans="1:18" x14ac:dyDescent="0.25">
      <c r="A175" s="97">
        <v>429</v>
      </c>
      <c r="B175" s="98">
        <v>429163262</v>
      </c>
      <c r="C175" s="99" t="s">
        <v>506</v>
      </c>
      <c r="D175" s="98">
        <v>163</v>
      </c>
      <c r="E175" s="99" t="s">
        <v>196</v>
      </c>
      <c r="F175" s="98">
        <v>262</v>
      </c>
      <c r="G175" s="99" t="s">
        <v>295</v>
      </c>
      <c r="H175" s="100">
        <v>18.599999999999994</v>
      </c>
      <c r="I175" s="52"/>
      <c r="J175" s="279">
        <f t="shared" si="14"/>
        <v>17863</v>
      </c>
      <c r="K175" s="279">
        <f t="shared" si="15"/>
        <v>1</v>
      </c>
      <c r="L175" s="279">
        <f t="shared" si="16"/>
        <v>9</v>
      </c>
      <c r="N175" s="284">
        <f t="shared" si="17"/>
        <v>17920</v>
      </c>
      <c r="O175" s="284">
        <f t="shared" si="18"/>
        <v>2</v>
      </c>
      <c r="P175" s="284">
        <f t="shared" si="19"/>
        <v>13</v>
      </c>
      <c r="R175" s="286">
        <f t="shared" si="20"/>
        <v>57</v>
      </c>
    </row>
    <row r="176" spans="1:18" x14ac:dyDescent="0.25">
      <c r="A176" s="97">
        <v>429</v>
      </c>
      <c r="B176" s="98">
        <v>429163274</v>
      </c>
      <c r="C176" s="99" t="s">
        <v>506</v>
      </c>
      <c r="D176" s="98">
        <v>163</v>
      </c>
      <c r="E176" s="99" t="s">
        <v>196</v>
      </c>
      <c r="F176" s="98">
        <v>274</v>
      </c>
      <c r="G176" s="99" t="s">
        <v>307</v>
      </c>
      <c r="H176" s="100">
        <v>1.3</v>
      </c>
      <c r="I176" s="52"/>
      <c r="J176" s="279" t="str">
        <f t="shared" si="14"/>
        <v>--</v>
      </c>
      <c r="K176" s="279">
        <f t="shared" si="15"/>
        <v>0</v>
      </c>
      <c r="L176" s="279">
        <f t="shared" si="16"/>
        <v>0</v>
      </c>
      <c r="N176" s="284" t="str">
        <f t="shared" si="17"/>
        <v>--</v>
      </c>
      <c r="O176" s="284">
        <f t="shared" si="18"/>
        <v>0</v>
      </c>
      <c r="P176" s="284">
        <f t="shared" si="19"/>
        <v>0</v>
      </c>
      <c r="R176" s="286" t="str">
        <f t="shared" si="20"/>
        <v>--</v>
      </c>
    </row>
    <row r="177" spans="1:18" x14ac:dyDescent="0.25">
      <c r="A177" s="97">
        <v>429</v>
      </c>
      <c r="B177" s="98">
        <v>429163291</v>
      </c>
      <c r="C177" s="99" t="s">
        <v>506</v>
      </c>
      <c r="D177" s="98">
        <v>163</v>
      </c>
      <c r="E177" s="99" t="s">
        <v>196</v>
      </c>
      <c r="F177" s="98">
        <v>291</v>
      </c>
      <c r="G177" s="99" t="s">
        <v>324</v>
      </c>
      <c r="H177" s="100">
        <v>6.2900000000000009</v>
      </c>
      <c r="I177" s="52"/>
      <c r="J177" s="279">
        <f t="shared" si="14"/>
        <v>16082</v>
      </c>
      <c r="K177" s="279">
        <f t="shared" si="15"/>
        <v>1</v>
      </c>
      <c r="L177" s="279">
        <f t="shared" si="16"/>
        <v>7</v>
      </c>
      <c r="N177" s="284">
        <f t="shared" si="17"/>
        <v>17295</v>
      </c>
      <c r="O177" s="284">
        <f t="shared" si="18"/>
        <v>1</v>
      </c>
      <c r="P177" s="284">
        <f t="shared" si="19"/>
        <v>4</v>
      </c>
      <c r="R177" s="286">
        <f t="shared" si="20"/>
        <v>1213</v>
      </c>
    </row>
    <row r="178" spans="1:18" x14ac:dyDescent="0.25">
      <c r="A178" s="97">
        <v>429</v>
      </c>
      <c r="B178" s="98">
        <v>429163305</v>
      </c>
      <c r="C178" s="99" t="s">
        <v>506</v>
      </c>
      <c r="D178" s="98">
        <v>163</v>
      </c>
      <c r="E178" s="99" t="s">
        <v>196</v>
      </c>
      <c r="F178" s="98">
        <v>305</v>
      </c>
      <c r="G178" s="99" t="s">
        <v>338</v>
      </c>
      <c r="H178" s="100">
        <v>1</v>
      </c>
      <c r="I178" s="52"/>
      <c r="J178" s="279" t="str">
        <f t="shared" si="14"/>
        <v>--</v>
      </c>
      <c r="K178" s="279">
        <f t="shared" si="15"/>
        <v>0</v>
      </c>
      <c r="L178" s="279">
        <f t="shared" si="16"/>
        <v>0</v>
      </c>
      <c r="N178" s="284">
        <f t="shared" si="17"/>
        <v>17262</v>
      </c>
      <c r="O178" s="284">
        <f t="shared" si="18"/>
        <v>0</v>
      </c>
      <c r="P178" s="284">
        <f t="shared" si="19"/>
        <v>1</v>
      </c>
      <c r="R178" s="286" t="str">
        <f t="shared" si="20"/>
        <v>--</v>
      </c>
    </row>
    <row r="179" spans="1:18" x14ac:dyDescent="0.25">
      <c r="A179" s="97">
        <v>429</v>
      </c>
      <c r="B179" s="98">
        <v>429163342</v>
      </c>
      <c r="C179" s="99" t="s">
        <v>506</v>
      </c>
      <c r="D179" s="98">
        <v>163</v>
      </c>
      <c r="E179" s="99" t="s">
        <v>196</v>
      </c>
      <c r="F179" s="98">
        <v>342</v>
      </c>
      <c r="G179" s="99" t="s">
        <v>375</v>
      </c>
      <c r="H179" s="100">
        <v>0.47</v>
      </c>
      <c r="I179" s="52"/>
      <c r="J179" s="279" t="str">
        <f t="shared" si="14"/>
        <v>--</v>
      </c>
      <c r="K179" s="279">
        <f t="shared" si="15"/>
        <v>0</v>
      </c>
      <c r="L179" s="279">
        <f t="shared" si="16"/>
        <v>0</v>
      </c>
      <c r="N179" s="284" t="str">
        <f t="shared" si="17"/>
        <v>--</v>
      </c>
      <c r="O179" s="284">
        <f t="shared" si="18"/>
        <v>0</v>
      </c>
      <c r="P179" s="284">
        <f t="shared" si="19"/>
        <v>0</v>
      </c>
      <c r="R179" s="286" t="str">
        <f t="shared" si="20"/>
        <v>--</v>
      </c>
    </row>
    <row r="180" spans="1:18" x14ac:dyDescent="0.25">
      <c r="A180" s="97">
        <v>429</v>
      </c>
      <c r="B180" s="98">
        <v>429163347</v>
      </c>
      <c r="C180" s="99" t="s">
        <v>506</v>
      </c>
      <c r="D180" s="98">
        <v>163</v>
      </c>
      <c r="E180" s="99" t="s">
        <v>196</v>
      </c>
      <c r="F180" s="98">
        <v>347</v>
      </c>
      <c r="G180" s="99" t="s">
        <v>380</v>
      </c>
      <c r="H180" s="100">
        <v>1.96</v>
      </c>
      <c r="I180" s="52"/>
      <c r="J180" s="279" t="str">
        <f t="shared" si="14"/>
        <v>--</v>
      </c>
      <c r="K180" s="279">
        <f t="shared" si="15"/>
        <v>0</v>
      </c>
      <c r="L180" s="279">
        <f t="shared" si="16"/>
        <v>0</v>
      </c>
      <c r="N180" s="284">
        <f t="shared" si="17"/>
        <v>17314</v>
      </c>
      <c r="O180" s="284">
        <f t="shared" si="18"/>
        <v>0</v>
      </c>
      <c r="P180" s="284">
        <f t="shared" si="19"/>
        <v>1</v>
      </c>
      <c r="R180" s="286" t="str">
        <f t="shared" si="20"/>
        <v>--</v>
      </c>
    </row>
    <row r="181" spans="1:18" x14ac:dyDescent="0.25">
      <c r="A181" s="97">
        <v>430</v>
      </c>
      <c r="B181" s="98">
        <v>430170025</v>
      </c>
      <c r="C181" s="99" t="s">
        <v>507</v>
      </c>
      <c r="D181" s="98">
        <v>170</v>
      </c>
      <c r="E181" s="99" t="s">
        <v>203</v>
      </c>
      <c r="F181" s="98">
        <v>25</v>
      </c>
      <c r="G181" s="99" t="s">
        <v>58</v>
      </c>
      <c r="H181" s="100">
        <v>1</v>
      </c>
      <c r="I181" s="52"/>
      <c r="J181" s="279">
        <f t="shared" si="14"/>
        <v>11458</v>
      </c>
      <c r="K181" s="279">
        <f t="shared" si="15"/>
        <v>0</v>
      </c>
      <c r="L181" s="279">
        <f t="shared" si="16"/>
        <v>0</v>
      </c>
      <c r="N181" s="284">
        <f t="shared" si="17"/>
        <v>12765</v>
      </c>
      <c r="O181" s="284">
        <f t="shared" si="18"/>
        <v>0</v>
      </c>
      <c r="P181" s="284">
        <f t="shared" si="19"/>
        <v>0</v>
      </c>
      <c r="R181" s="286">
        <f t="shared" si="20"/>
        <v>1307</v>
      </c>
    </row>
    <row r="182" spans="1:18" x14ac:dyDescent="0.25">
      <c r="A182" s="97">
        <v>430</v>
      </c>
      <c r="B182" s="98">
        <v>430170064</v>
      </c>
      <c r="C182" s="99" t="s">
        <v>507</v>
      </c>
      <c r="D182" s="98">
        <v>170</v>
      </c>
      <c r="E182" s="99" t="s">
        <v>203</v>
      </c>
      <c r="F182" s="98">
        <v>64</v>
      </c>
      <c r="G182" s="99" t="s">
        <v>97</v>
      </c>
      <c r="H182" s="100">
        <v>83.86</v>
      </c>
      <c r="I182" s="52"/>
      <c r="J182" s="279">
        <f t="shared" si="14"/>
        <v>13273</v>
      </c>
      <c r="K182" s="279">
        <f t="shared" si="15"/>
        <v>0</v>
      </c>
      <c r="L182" s="279">
        <f t="shared" si="16"/>
        <v>20</v>
      </c>
      <c r="N182" s="284">
        <f t="shared" si="17"/>
        <v>13915</v>
      </c>
      <c r="O182" s="284">
        <f t="shared" si="18"/>
        <v>0</v>
      </c>
      <c r="P182" s="284">
        <f t="shared" si="19"/>
        <v>19</v>
      </c>
      <c r="R182" s="286">
        <f t="shared" si="20"/>
        <v>642</v>
      </c>
    </row>
    <row r="183" spans="1:18" x14ac:dyDescent="0.25">
      <c r="A183" s="97">
        <v>430</v>
      </c>
      <c r="B183" s="98">
        <v>430170097</v>
      </c>
      <c r="C183" s="99" t="s">
        <v>507</v>
      </c>
      <c r="D183" s="98">
        <v>170</v>
      </c>
      <c r="E183" s="99" t="s">
        <v>203</v>
      </c>
      <c r="F183" s="98">
        <v>97</v>
      </c>
      <c r="G183" s="99" t="s">
        <v>130</v>
      </c>
      <c r="H183" s="100">
        <v>0.53</v>
      </c>
      <c r="I183" s="52"/>
      <c r="J183" s="279">
        <f t="shared" si="14"/>
        <v>19627</v>
      </c>
      <c r="K183" s="279">
        <f t="shared" si="15"/>
        <v>0</v>
      </c>
      <c r="L183" s="279">
        <f t="shared" si="16"/>
        <v>1</v>
      </c>
      <c r="N183" s="284" t="str">
        <f t="shared" si="17"/>
        <v>--</v>
      </c>
      <c r="O183" s="284">
        <f t="shared" si="18"/>
        <v>0</v>
      </c>
      <c r="P183" s="284">
        <f t="shared" si="19"/>
        <v>0</v>
      </c>
      <c r="R183" s="286" t="str">
        <f t="shared" si="20"/>
        <v>--</v>
      </c>
    </row>
    <row r="184" spans="1:18" x14ac:dyDescent="0.25">
      <c r="A184" s="97">
        <v>430</v>
      </c>
      <c r="B184" s="98">
        <v>430170100</v>
      </c>
      <c r="C184" s="99" t="s">
        <v>507</v>
      </c>
      <c r="D184" s="98">
        <v>170</v>
      </c>
      <c r="E184" s="99" t="s">
        <v>203</v>
      </c>
      <c r="F184" s="98">
        <v>100</v>
      </c>
      <c r="G184" s="99" t="s">
        <v>133</v>
      </c>
      <c r="H184" s="100">
        <v>5.26</v>
      </c>
      <c r="I184" s="52"/>
      <c r="J184" s="279">
        <f t="shared" si="14"/>
        <v>12041</v>
      </c>
      <c r="K184" s="279">
        <f t="shared" si="15"/>
        <v>0</v>
      </c>
      <c r="L184" s="279">
        <f t="shared" si="16"/>
        <v>0</v>
      </c>
      <c r="N184" s="284">
        <f t="shared" si="17"/>
        <v>12765</v>
      </c>
      <c r="O184" s="284">
        <f t="shared" si="18"/>
        <v>0</v>
      </c>
      <c r="P184" s="284">
        <f t="shared" si="19"/>
        <v>0</v>
      </c>
      <c r="R184" s="286">
        <f t="shared" si="20"/>
        <v>724</v>
      </c>
    </row>
    <row r="185" spans="1:18" x14ac:dyDescent="0.25">
      <c r="A185" s="97">
        <v>430</v>
      </c>
      <c r="B185" s="98">
        <v>430170101</v>
      </c>
      <c r="C185" s="99" t="s">
        <v>507</v>
      </c>
      <c r="D185" s="98">
        <v>170</v>
      </c>
      <c r="E185" s="99" t="s">
        <v>203</v>
      </c>
      <c r="F185" s="98">
        <v>101</v>
      </c>
      <c r="G185" s="99" t="s">
        <v>134</v>
      </c>
      <c r="H185" s="100">
        <v>2</v>
      </c>
      <c r="I185" s="52"/>
      <c r="J185" s="279">
        <f t="shared" si="14"/>
        <v>11133</v>
      </c>
      <c r="K185" s="279">
        <f t="shared" si="15"/>
        <v>0</v>
      </c>
      <c r="L185" s="279">
        <f t="shared" si="16"/>
        <v>0</v>
      </c>
      <c r="N185" s="284">
        <f t="shared" si="17"/>
        <v>11797</v>
      </c>
      <c r="O185" s="284">
        <f t="shared" si="18"/>
        <v>0</v>
      </c>
      <c r="P185" s="284">
        <f t="shared" si="19"/>
        <v>0</v>
      </c>
      <c r="R185" s="286">
        <f t="shared" si="20"/>
        <v>664</v>
      </c>
    </row>
    <row r="186" spans="1:18" x14ac:dyDescent="0.25">
      <c r="A186" s="97">
        <v>430</v>
      </c>
      <c r="B186" s="98">
        <v>430170110</v>
      </c>
      <c r="C186" s="99" t="s">
        <v>507</v>
      </c>
      <c r="D186" s="98">
        <v>170</v>
      </c>
      <c r="E186" s="99" t="s">
        <v>203</v>
      </c>
      <c r="F186" s="98">
        <v>110</v>
      </c>
      <c r="G186" s="99" t="s">
        <v>143</v>
      </c>
      <c r="H186" s="100">
        <v>8</v>
      </c>
      <c r="I186" s="52"/>
      <c r="J186" s="279">
        <f t="shared" si="14"/>
        <v>12513</v>
      </c>
      <c r="K186" s="279">
        <f t="shared" si="15"/>
        <v>0</v>
      </c>
      <c r="L186" s="279">
        <f t="shared" si="16"/>
        <v>1</v>
      </c>
      <c r="N186" s="284">
        <f t="shared" si="17"/>
        <v>12523</v>
      </c>
      <c r="O186" s="284">
        <f t="shared" si="18"/>
        <v>0</v>
      </c>
      <c r="P186" s="284">
        <f t="shared" si="19"/>
        <v>0</v>
      </c>
      <c r="R186" s="286">
        <f t="shared" si="20"/>
        <v>10</v>
      </c>
    </row>
    <row r="187" spans="1:18" x14ac:dyDescent="0.25">
      <c r="A187" s="97">
        <v>430</v>
      </c>
      <c r="B187" s="98">
        <v>430170136</v>
      </c>
      <c r="C187" s="99" t="s">
        <v>507</v>
      </c>
      <c r="D187" s="98">
        <v>170</v>
      </c>
      <c r="E187" s="99" t="s">
        <v>203</v>
      </c>
      <c r="F187" s="98">
        <v>136</v>
      </c>
      <c r="G187" s="99" t="s">
        <v>169</v>
      </c>
      <c r="H187" s="100">
        <v>2</v>
      </c>
      <c r="I187" s="52"/>
      <c r="J187" s="279">
        <f t="shared" si="14"/>
        <v>11458</v>
      </c>
      <c r="K187" s="279">
        <f t="shared" si="15"/>
        <v>0</v>
      </c>
      <c r="L187" s="279">
        <f t="shared" si="16"/>
        <v>0</v>
      </c>
      <c r="N187" s="284">
        <f t="shared" si="17"/>
        <v>12765</v>
      </c>
      <c r="O187" s="284">
        <f t="shared" si="18"/>
        <v>0</v>
      </c>
      <c r="P187" s="284">
        <f t="shared" si="19"/>
        <v>0</v>
      </c>
      <c r="R187" s="286">
        <f t="shared" si="20"/>
        <v>1307</v>
      </c>
    </row>
    <row r="188" spans="1:18" x14ac:dyDescent="0.25">
      <c r="A188" s="97">
        <v>430</v>
      </c>
      <c r="B188" s="98">
        <v>430170139</v>
      </c>
      <c r="C188" s="99" t="s">
        <v>507</v>
      </c>
      <c r="D188" s="98">
        <v>170</v>
      </c>
      <c r="E188" s="99" t="s">
        <v>203</v>
      </c>
      <c r="F188" s="98">
        <v>139</v>
      </c>
      <c r="G188" s="99" t="s">
        <v>172</v>
      </c>
      <c r="H188" s="100">
        <v>2</v>
      </c>
      <c r="I188" s="52"/>
      <c r="J188" s="279">
        <f t="shared" si="14"/>
        <v>12430</v>
      </c>
      <c r="K188" s="279">
        <f t="shared" si="15"/>
        <v>0</v>
      </c>
      <c r="L188" s="279">
        <f t="shared" si="16"/>
        <v>0</v>
      </c>
      <c r="N188" s="284">
        <f t="shared" si="17"/>
        <v>12765</v>
      </c>
      <c r="O188" s="284">
        <f t="shared" si="18"/>
        <v>0</v>
      </c>
      <c r="P188" s="284">
        <f t="shared" si="19"/>
        <v>0</v>
      </c>
      <c r="R188" s="286">
        <f t="shared" si="20"/>
        <v>335</v>
      </c>
    </row>
    <row r="189" spans="1:18" x14ac:dyDescent="0.25">
      <c r="A189" s="97">
        <v>430</v>
      </c>
      <c r="B189" s="98">
        <v>430170141</v>
      </c>
      <c r="C189" s="99" t="s">
        <v>507</v>
      </c>
      <c r="D189" s="98">
        <v>170</v>
      </c>
      <c r="E189" s="99" t="s">
        <v>203</v>
      </c>
      <c r="F189" s="98">
        <v>141</v>
      </c>
      <c r="G189" s="99" t="s">
        <v>174</v>
      </c>
      <c r="H189" s="100">
        <v>228.09999999999997</v>
      </c>
      <c r="I189" s="52"/>
      <c r="J189" s="279">
        <f t="shared" si="14"/>
        <v>12307</v>
      </c>
      <c r="K189" s="279">
        <f t="shared" si="15"/>
        <v>2</v>
      </c>
      <c r="L189" s="279">
        <f t="shared" si="16"/>
        <v>29</v>
      </c>
      <c r="N189" s="284">
        <f t="shared" si="17"/>
        <v>12865</v>
      </c>
      <c r="O189" s="284">
        <f t="shared" si="18"/>
        <v>4</v>
      </c>
      <c r="P189" s="284">
        <f t="shared" si="19"/>
        <v>32</v>
      </c>
      <c r="R189" s="286">
        <f t="shared" si="20"/>
        <v>558</v>
      </c>
    </row>
    <row r="190" spans="1:18" x14ac:dyDescent="0.25">
      <c r="A190" s="97">
        <v>430</v>
      </c>
      <c r="B190" s="98">
        <v>430170153</v>
      </c>
      <c r="C190" s="99" t="s">
        <v>507</v>
      </c>
      <c r="D190" s="98">
        <v>170</v>
      </c>
      <c r="E190" s="99" t="s">
        <v>203</v>
      </c>
      <c r="F190" s="98">
        <v>153</v>
      </c>
      <c r="G190" s="99" t="s">
        <v>186</v>
      </c>
      <c r="H190" s="100">
        <v>3</v>
      </c>
      <c r="I190" s="52"/>
      <c r="J190" s="279">
        <f t="shared" si="14"/>
        <v>15594</v>
      </c>
      <c r="K190" s="279">
        <f t="shared" si="15"/>
        <v>0</v>
      </c>
      <c r="L190" s="279">
        <f t="shared" si="16"/>
        <v>2</v>
      </c>
      <c r="N190" s="284">
        <f t="shared" si="17"/>
        <v>16980</v>
      </c>
      <c r="O190" s="284">
        <f t="shared" si="18"/>
        <v>0</v>
      </c>
      <c r="P190" s="284">
        <f t="shared" si="19"/>
        <v>2</v>
      </c>
      <c r="R190" s="286">
        <f t="shared" si="20"/>
        <v>1386</v>
      </c>
    </row>
    <row r="191" spans="1:18" x14ac:dyDescent="0.25">
      <c r="A191" s="97">
        <v>430</v>
      </c>
      <c r="B191" s="98">
        <v>430170162</v>
      </c>
      <c r="C191" s="99" t="s">
        <v>507</v>
      </c>
      <c r="D191" s="98">
        <v>170</v>
      </c>
      <c r="E191" s="99" t="s">
        <v>203</v>
      </c>
      <c r="F191" s="98">
        <v>162</v>
      </c>
      <c r="G191" s="99" t="s">
        <v>195</v>
      </c>
      <c r="H191" s="100">
        <v>1</v>
      </c>
      <c r="I191" s="52"/>
      <c r="J191" s="279">
        <f t="shared" si="14"/>
        <v>12430</v>
      </c>
      <c r="K191" s="279">
        <f t="shared" si="15"/>
        <v>0</v>
      </c>
      <c r="L191" s="279">
        <f t="shared" si="16"/>
        <v>0</v>
      </c>
      <c r="N191" s="284">
        <f t="shared" si="17"/>
        <v>12765</v>
      </c>
      <c r="O191" s="284">
        <f t="shared" si="18"/>
        <v>0</v>
      </c>
      <c r="P191" s="284">
        <f t="shared" si="19"/>
        <v>0</v>
      </c>
      <c r="R191" s="286">
        <f t="shared" si="20"/>
        <v>335</v>
      </c>
    </row>
    <row r="192" spans="1:18" x14ac:dyDescent="0.25">
      <c r="A192" s="97">
        <v>430</v>
      </c>
      <c r="B192" s="98">
        <v>430170170</v>
      </c>
      <c r="C192" s="99" t="s">
        <v>507</v>
      </c>
      <c r="D192" s="98">
        <v>170</v>
      </c>
      <c r="E192" s="99" t="s">
        <v>203</v>
      </c>
      <c r="F192" s="98">
        <v>170</v>
      </c>
      <c r="G192" s="99" t="s">
        <v>203</v>
      </c>
      <c r="H192" s="100">
        <v>497.2</v>
      </c>
      <c r="I192" s="52"/>
      <c r="J192" s="279">
        <f t="shared" si="14"/>
        <v>13309</v>
      </c>
      <c r="K192" s="279">
        <f t="shared" si="15"/>
        <v>12</v>
      </c>
      <c r="L192" s="279">
        <f t="shared" si="16"/>
        <v>126</v>
      </c>
      <c r="N192" s="284">
        <f t="shared" si="17"/>
        <v>13900</v>
      </c>
      <c r="O192" s="284">
        <f t="shared" si="18"/>
        <v>41</v>
      </c>
      <c r="P192" s="284">
        <f t="shared" si="19"/>
        <v>134</v>
      </c>
      <c r="R192" s="286">
        <f t="shared" si="20"/>
        <v>591</v>
      </c>
    </row>
    <row r="193" spans="1:18" x14ac:dyDescent="0.25">
      <c r="A193" s="97">
        <v>430</v>
      </c>
      <c r="B193" s="98">
        <v>430170174</v>
      </c>
      <c r="C193" s="99" t="s">
        <v>507</v>
      </c>
      <c r="D193" s="98">
        <v>170</v>
      </c>
      <c r="E193" s="99" t="s">
        <v>203</v>
      </c>
      <c r="F193" s="98">
        <v>174</v>
      </c>
      <c r="G193" s="99" t="s">
        <v>207</v>
      </c>
      <c r="H193" s="100">
        <v>64.92</v>
      </c>
      <c r="I193" s="52"/>
      <c r="J193" s="279">
        <f t="shared" si="14"/>
        <v>11553</v>
      </c>
      <c r="K193" s="279">
        <f t="shared" si="15"/>
        <v>0</v>
      </c>
      <c r="L193" s="279">
        <f t="shared" si="16"/>
        <v>2</v>
      </c>
      <c r="N193" s="284">
        <f t="shared" si="17"/>
        <v>12082</v>
      </c>
      <c r="O193" s="284">
        <f t="shared" si="18"/>
        <v>0</v>
      </c>
      <c r="P193" s="284">
        <f t="shared" si="19"/>
        <v>2</v>
      </c>
      <c r="R193" s="286">
        <f t="shared" si="20"/>
        <v>529</v>
      </c>
    </row>
    <row r="194" spans="1:18" x14ac:dyDescent="0.25">
      <c r="A194" s="97">
        <v>430</v>
      </c>
      <c r="B194" s="98">
        <v>430170185</v>
      </c>
      <c r="C194" s="99" t="s">
        <v>507</v>
      </c>
      <c r="D194" s="98">
        <v>170</v>
      </c>
      <c r="E194" s="99" t="s">
        <v>203</v>
      </c>
      <c r="F194" s="98">
        <v>185</v>
      </c>
      <c r="G194" s="99" t="s">
        <v>218</v>
      </c>
      <c r="H194" s="100">
        <v>3</v>
      </c>
      <c r="I194" s="52"/>
      <c r="J194" s="279" t="str">
        <f t="shared" si="14"/>
        <v>--</v>
      </c>
      <c r="K194" s="279">
        <f t="shared" si="15"/>
        <v>0</v>
      </c>
      <c r="L194" s="279">
        <f t="shared" si="16"/>
        <v>0</v>
      </c>
      <c r="N194" s="284">
        <f t="shared" si="17"/>
        <v>19088</v>
      </c>
      <c r="O194" s="284">
        <f t="shared" si="18"/>
        <v>0</v>
      </c>
      <c r="P194" s="284">
        <f t="shared" si="19"/>
        <v>2</v>
      </c>
      <c r="R194" s="286" t="str">
        <f t="shared" si="20"/>
        <v>--</v>
      </c>
    </row>
    <row r="195" spans="1:18" x14ac:dyDescent="0.25">
      <c r="A195" s="97">
        <v>430</v>
      </c>
      <c r="B195" s="98">
        <v>430170186</v>
      </c>
      <c r="C195" s="99" t="s">
        <v>507</v>
      </c>
      <c r="D195" s="98">
        <v>170</v>
      </c>
      <c r="E195" s="99" t="s">
        <v>203</v>
      </c>
      <c r="F195" s="98">
        <v>186</v>
      </c>
      <c r="G195" s="99" t="s">
        <v>219</v>
      </c>
      <c r="H195" s="100">
        <v>1</v>
      </c>
      <c r="I195" s="52"/>
      <c r="J195" s="279" t="str">
        <f t="shared" si="14"/>
        <v>--</v>
      </c>
      <c r="K195" s="279">
        <f t="shared" si="15"/>
        <v>0</v>
      </c>
      <c r="L195" s="279">
        <f t="shared" si="16"/>
        <v>0</v>
      </c>
      <c r="N195" s="284">
        <f t="shared" si="17"/>
        <v>12765</v>
      </c>
      <c r="O195" s="284">
        <f t="shared" si="18"/>
        <v>0</v>
      </c>
      <c r="P195" s="284">
        <f t="shared" si="19"/>
        <v>0</v>
      </c>
      <c r="R195" s="286" t="str">
        <f t="shared" si="20"/>
        <v>--</v>
      </c>
    </row>
    <row r="196" spans="1:18" x14ac:dyDescent="0.25">
      <c r="A196" s="97">
        <v>430</v>
      </c>
      <c r="B196" s="98">
        <v>430170198</v>
      </c>
      <c r="C196" s="99" t="s">
        <v>507</v>
      </c>
      <c r="D196" s="98">
        <v>170</v>
      </c>
      <c r="E196" s="99" t="s">
        <v>203</v>
      </c>
      <c r="F196" s="98">
        <v>198</v>
      </c>
      <c r="G196" s="99" t="s">
        <v>231</v>
      </c>
      <c r="H196" s="100">
        <v>2</v>
      </c>
      <c r="I196" s="52"/>
      <c r="J196" s="279">
        <f t="shared" si="14"/>
        <v>11133</v>
      </c>
      <c r="K196" s="279">
        <f t="shared" si="15"/>
        <v>0</v>
      </c>
      <c r="L196" s="279">
        <f t="shared" si="16"/>
        <v>0</v>
      </c>
      <c r="N196" s="284">
        <f t="shared" si="17"/>
        <v>12765</v>
      </c>
      <c r="O196" s="284">
        <f t="shared" si="18"/>
        <v>0</v>
      </c>
      <c r="P196" s="284">
        <f t="shared" si="19"/>
        <v>0</v>
      </c>
      <c r="R196" s="286">
        <f t="shared" si="20"/>
        <v>1632</v>
      </c>
    </row>
    <row r="197" spans="1:18" x14ac:dyDescent="0.25">
      <c r="A197" s="97">
        <v>430</v>
      </c>
      <c r="B197" s="98">
        <v>430170213</v>
      </c>
      <c r="C197" s="99" t="s">
        <v>507</v>
      </c>
      <c r="D197" s="98">
        <v>170</v>
      </c>
      <c r="E197" s="99" t="s">
        <v>203</v>
      </c>
      <c r="F197" s="98">
        <v>213</v>
      </c>
      <c r="G197" s="99" t="s">
        <v>246</v>
      </c>
      <c r="H197" s="100">
        <v>2.4900000000000002</v>
      </c>
      <c r="I197" s="52"/>
      <c r="J197" s="279">
        <f t="shared" si="14"/>
        <v>10485</v>
      </c>
      <c r="K197" s="279">
        <f t="shared" si="15"/>
        <v>0</v>
      </c>
      <c r="L197" s="279">
        <f t="shared" si="16"/>
        <v>0</v>
      </c>
      <c r="N197" s="284" t="str">
        <f t="shared" si="17"/>
        <v>--</v>
      </c>
      <c r="O197" s="284">
        <f t="shared" si="18"/>
        <v>0</v>
      </c>
      <c r="P197" s="284">
        <f t="shared" si="19"/>
        <v>0</v>
      </c>
      <c r="R197" s="286" t="str">
        <f t="shared" si="20"/>
        <v>--</v>
      </c>
    </row>
    <row r="198" spans="1:18" x14ac:dyDescent="0.25">
      <c r="A198" s="97">
        <v>430</v>
      </c>
      <c r="B198" s="98">
        <v>430170271</v>
      </c>
      <c r="C198" s="99" t="s">
        <v>507</v>
      </c>
      <c r="D198" s="98">
        <v>170</v>
      </c>
      <c r="E198" s="99" t="s">
        <v>203</v>
      </c>
      <c r="F198" s="98">
        <v>271</v>
      </c>
      <c r="G198" s="99" t="s">
        <v>304</v>
      </c>
      <c r="H198" s="100">
        <v>13.64</v>
      </c>
      <c r="I198" s="52"/>
      <c r="J198" s="279">
        <f t="shared" si="14"/>
        <v>11336</v>
      </c>
      <c r="K198" s="279">
        <f t="shared" si="15"/>
        <v>0</v>
      </c>
      <c r="L198" s="279">
        <f t="shared" si="16"/>
        <v>0</v>
      </c>
      <c r="N198" s="284">
        <f t="shared" si="17"/>
        <v>12507</v>
      </c>
      <c r="O198" s="284">
        <f t="shared" si="18"/>
        <v>0</v>
      </c>
      <c r="P198" s="284">
        <f t="shared" si="19"/>
        <v>0</v>
      </c>
      <c r="R198" s="286">
        <f t="shared" si="20"/>
        <v>1171</v>
      </c>
    </row>
    <row r="199" spans="1:18" x14ac:dyDescent="0.25">
      <c r="A199" s="97">
        <v>430</v>
      </c>
      <c r="B199" s="98">
        <v>430170304</v>
      </c>
      <c r="C199" s="99" t="s">
        <v>507</v>
      </c>
      <c r="D199" s="98">
        <v>170</v>
      </c>
      <c r="E199" s="99" t="s">
        <v>203</v>
      </c>
      <c r="F199" s="98">
        <v>304</v>
      </c>
      <c r="G199" s="99" t="s">
        <v>337</v>
      </c>
      <c r="H199" s="100">
        <v>0.48</v>
      </c>
      <c r="I199" s="52"/>
      <c r="J199" s="279" t="str">
        <f t="shared" si="14"/>
        <v>--</v>
      </c>
      <c r="K199" s="279">
        <f t="shared" si="15"/>
        <v>0</v>
      </c>
      <c r="L199" s="279">
        <f t="shared" si="16"/>
        <v>0</v>
      </c>
      <c r="N199" s="284" t="str">
        <f t="shared" si="17"/>
        <v>--</v>
      </c>
      <c r="O199" s="284">
        <f t="shared" si="18"/>
        <v>0</v>
      </c>
      <c r="P199" s="284">
        <f t="shared" si="19"/>
        <v>0</v>
      </c>
      <c r="R199" s="286" t="str">
        <f t="shared" si="20"/>
        <v>--</v>
      </c>
    </row>
    <row r="200" spans="1:18" x14ac:dyDescent="0.25">
      <c r="A200" s="97">
        <v>430</v>
      </c>
      <c r="B200" s="98">
        <v>430170321</v>
      </c>
      <c r="C200" s="99" t="s">
        <v>507</v>
      </c>
      <c r="D200" s="98">
        <v>170</v>
      </c>
      <c r="E200" s="99" t="s">
        <v>203</v>
      </c>
      <c r="F200" s="98">
        <v>321</v>
      </c>
      <c r="G200" s="99" t="s">
        <v>354</v>
      </c>
      <c r="H200" s="100">
        <v>5.5</v>
      </c>
      <c r="I200" s="52"/>
      <c r="J200" s="279">
        <f t="shared" si="14"/>
        <v>14823</v>
      </c>
      <c r="K200" s="279">
        <f t="shared" si="15"/>
        <v>0</v>
      </c>
      <c r="L200" s="279">
        <f t="shared" si="16"/>
        <v>3</v>
      </c>
      <c r="N200" s="284">
        <f t="shared" si="17"/>
        <v>15269</v>
      </c>
      <c r="O200" s="284">
        <f t="shared" si="18"/>
        <v>0</v>
      </c>
      <c r="P200" s="284">
        <f t="shared" si="19"/>
        <v>5</v>
      </c>
      <c r="R200" s="286">
        <f t="shared" si="20"/>
        <v>446</v>
      </c>
    </row>
    <row r="201" spans="1:18" x14ac:dyDescent="0.25">
      <c r="A201" s="97">
        <v>430</v>
      </c>
      <c r="B201" s="98">
        <v>430170348</v>
      </c>
      <c r="C201" s="99" t="s">
        <v>507</v>
      </c>
      <c r="D201" s="98">
        <v>170</v>
      </c>
      <c r="E201" s="99" t="s">
        <v>203</v>
      </c>
      <c r="F201" s="98">
        <v>348</v>
      </c>
      <c r="G201" s="99" t="s">
        <v>381</v>
      </c>
      <c r="H201" s="100">
        <v>2.9</v>
      </c>
      <c r="I201" s="52"/>
      <c r="J201" s="279">
        <f t="shared" si="14"/>
        <v>14829</v>
      </c>
      <c r="K201" s="279">
        <f t="shared" si="15"/>
        <v>0</v>
      </c>
      <c r="L201" s="279">
        <f t="shared" si="16"/>
        <v>2</v>
      </c>
      <c r="N201" s="284">
        <f t="shared" si="17"/>
        <v>18084</v>
      </c>
      <c r="O201" s="284">
        <f t="shared" si="18"/>
        <v>0</v>
      </c>
      <c r="P201" s="284">
        <f t="shared" si="19"/>
        <v>4</v>
      </c>
      <c r="R201" s="286">
        <f t="shared" si="20"/>
        <v>3255</v>
      </c>
    </row>
    <row r="202" spans="1:18" x14ac:dyDescent="0.25">
      <c r="A202" s="97">
        <v>430</v>
      </c>
      <c r="B202" s="98">
        <v>430170600</v>
      </c>
      <c r="C202" s="99" t="s">
        <v>507</v>
      </c>
      <c r="D202" s="98">
        <v>170</v>
      </c>
      <c r="E202" s="99" t="s">
        <v>203</v>
      </c>
      <c r="F202" s="98">
        <v>600</v>
      </c>
      <c r="G202" s="99" t="s">
        <v>387</v>
      </c>
      <c r="H202" s="100">
        <v>1</v>
      </c>
      <c r="I202" s="52"/>
      <c r="J202" s="279">
        <f t="shared" ref="J202:J265" si="21">IFERROR(VLOOKUP($B202,found24,24,FALSE),"--")</f>
        <v>14972</v>
      </c>
      <c r="K202" s="279">
        <f t="shared" ref="K202:K265" si="22">(IFERROR(VLOOKUP($B202,found24,12,FALSE),0)+(IFERROR(VLOOKUP($B202,found24,13,FALSE),0)+(IFERROR(VLOOKUP($B202,found24,14,FALSE),0))))</f>
        <v>0</v>
      </c>
      <c r="L202" s="279">
        <f t="shared" ref="L202:L265" si="23">(IFERROR(VLOOKUP($B202,found24,15,FALSE),0))</f>
        <v>1</v>
      </c>
      <c r="N202" s="284">
        <f t="shared" ref="N202:N265" si="24">IFERROR(VLOOKUP($B202,found25,27,FALSE),"--")</f>
        <v>17357</v>
      </c>
      <c r="O202" s="284">
        <f t="shared" ref="O202:O265" si="25">(IFERROR(VLOOKUP($B202,found25,12,FALSE),0)+(IFERROR(VLOOKUP($B202,found25,13,FALSE),0)+(IFERROR(VLOOKUP($B202,found25,14,FALSE),0))))</f>
        <v>0</v>
      </c>
      <c r="P202" s="284">
        <f t="shared" ref="P202:P265" si="26">(IFERROR(VLOOKUP($B202,found25,15,FALSE),0))</f>
        <v>1</v>
      </c>
      <c r="R202" s="286">
        <f t="shared" si="20"/>
        <v>2385</v>
      </c>
    </row>
    <row r="203" spans="1:18" x14ac:dyDescent="0.25">
      <c r="A203" s="97">
        <v>430</v>
      </c>
      <c r="B203" s="98">
        <v>430170616</v>
      </c>
      <c r="C203" s="99" t="s">
        <v>507</v>
      </c>
      <c r="D203" s="98">
        <v>170</v>
      </c>
      <c r="E203" s="99" t="s">
        <v>203</v>
      </c>
      <c r="F203" s="98">
        <v>616</v>
      </c>
      <c r="G203" s="99" t="s">
        <v>392</v>
      </c>
      <c r="H203" s="100">
        <v>2</v>
      </c>
      <c r="I203" s="52"/>
      <c r="J203" s="279">
        <f t="shared" si="21"/>
        <v>12430</v>
      </c>
      <c r="K203" s="279">
        <f t="shared" si="22"/>
        <v>0</v>
      </c>
      <c r="L203" s="279">
        <f t="shared" si="23"/>
        <v>0</v>
      </c>
      <c r="N203" s="284">
        <f t="shared" si="24"/>
        <v>11797</v>
      </c>
      <c r="O203" s="284">
        <f t="shared" si="25"/>
        <v>0</v>
      </c>
      <c r="P203" s="284">
        <f t="shared" si="26"/>
        <v>0</v>
      </c>
      <c r="R203" s="286">
        <f t="shared" ref="R203:R266" si="27">IFERROR(N203-J203,"--")</f>
        <v>-633</v>
      </c>
    </row>
    <row r="204" spans="1:18" x14ac:dyDescent="0.25">
      <c r="A204" s="97">
        <v>430</v>
      </c>
      <c r="B204" s="98">
        <v>430170620</v>
      </c>
      <c r="C204" s="99" t="s">
        <v>507</v>
      </c>
      <c r="D204" s="98">
        <v>170</v>
      </c>
      <c r="E204" s="99" t="s">
        <v>203</v>
      </c>
      <c r="F204" s="98">
        <v>620</v>
      </c>
      <c r="G204" s="99" t="s">
        <v>394</v>
      </c>
      <c r="H204" s="100">
        <v>10.48</v>
      </c>
      <c r="I204" s="52"/>
      <c r="J204" s="279">
        <f t="shared" si="21"/>
        <v>13760</v>
      </c>
      <c r="K204" s="279">
        <f t="shared" si="22"/>
        <v>0</v>
      </c>
      <c r="L204" s="279">
        <f t="shared" si="23"/>
        <v>3</v>
      </c>
      <c r="N204" s="284">
        <f t="shared" si="24"/>
        <v>13709</v>
      </c>
      <c r="O204" s="284">
        <f t="shared" si="25"/>
        <v>0</v>
      </c>
      <c r="P204" s="284">
        <f t="shared" si="26"/>
        <v>4</v>
      </c>
      <c r="R204" s="286">
        <f t="shared" si="27"/>
        <v>-51</v>
      </c>
    </row>
    <row r="205" spans="1:18" x14ac:dyDescent="0.25">
      <c r="A205" s="97">
        <v>430</v>
      </c>
      <c r="B205" s="98">
        <v>430170658</v>
      </c>
      <c r="C205" s="99" t="s">
        <v>507</v>
      </c>
      <c r="D205" s="98">
        <v>170</v>
      </c>
      <c r="E205" s="99" t="s">
        <v>203</v>
      </c>
      <c r="F205" s="98">
        <v>658</v>
      </c>
      <c r="G205" s="99" t="s">
        <v>403</v>
      </c>
      <c r="H205" s="100">
        <v>0.74</v>
      </c>
      <c r="I205" s="52"/>
      <c r="J205" s="279" t="str">
        <f t="shared" si="21"/>
        <v>--</v>
      </c>
      <c r="K205" s="279">
        <f t="shared" si="22"/>
        <v>0</v>
      </c>
      <c r="L205" s="279">
        <f t="shared" si="23"/>
        <v>0</v>
      </c>
      <c r="N205" s="284" t="str">
        <f t="shared" si="24"/>
        <v>--</v>
      </c>
      <c r="O205" s="284">
        <f t="shared" si="25"/>
        <v>0</v>
      </c>
      <c r="P205" s="284">
        <f t="shared" si="26"/>
        <v>0</v>
      </c>
      <c r="R205" s="286" t="str">
        <f t="shared" si="27"/>
        <v>--</v>
      </c>
    </row>
    <row r="206" spans="1:18" x14ac:dyDescent="0.25">
      <c r="A206" s="97">
        <v>430</v>
      </c>
      <c r="B206" s="98">
        <v>430170673</v>
      </c>
      <c r="C206" s="99" t="s">
        <v>507</v>
      </c>
      <c r="D206" s="98">
        <v>170</v>
      </c>
      <c r="E206" s="99" t="s">
        <v>203</v>
      </c>
      <c r="F206" s="98">
        <v>673</v>
      </c>
      <c r="G206" s="99" t="s">
        <v>409</v>
      </c>
      <c r="H206" s="100">
        <v>1</v>
      </c>
      <c r="I206" s="52"/>
      <c r="J206" s="279">
        <f t="shared" si="21"/>
        <v>12430</v>
      </c>
      <c r="K206" s="279">
        <f t="shared" si="22"/>
        <v>0</v>
      </c>
      <c r="L206" s="279">
        <f t="shared" si="23"/>
        <v>0</v>
      </c>
      <c r="N206" s="284">
        <f t="shared" si="24"/>
        <v>12765</v>
      </c>
      <c r="O206" s="284">
        <f t="shared" si="25"/>
        <v>0</v>
      </c>
      <c r="P206" s="284">
        <f t="shared" si="26"/>
        <v>0</v>
      </c>
      <c r="R206" s="286">
        <f t="shared" si="27"/>
        <v>335</v>
      </c>
    </row>
    <row r="207" spans="1:18" x14ac:dyDescent="0.25">
      <c r="A207" s="97">
        <v>430</v>
      </c>
      <c r="B207" s="98">
        <v>430170690</v>
      </c>
      <c r="C207" s="99" t="s">
        <v>507</v>
      </c>
      <c r="D207" s="98">
        <v>170</v>
      </c>
      <c r="E207" s="99" t="s">
        <v>203</v>
      </c>
      <c r="F207" s="98">
        <v>690</v>
      </c>
      <c r="G207" s="99" t="s">
        <v>415</v>
      </c>
      <c r="H207" s="100">
        <v>2</v>
      </c>
      <c r="I207" s="52"/>
      <c r="J207" s="279">
        <f t="shared" si="21"/>
        <v>11458</v>
      </c>
      <c r="K207" s="279">
        <f t="shared" si="22"/>
        <v>0</v>
      </c>
      <c r="L207" s="279">
        <f t="shared" si="23"/>
        <v>0</v>
      </c>
      <c r="N207" s="284">
        <f t="shared" si="24"/>
        <v>12765</v>
      </c>
      <c r="O207" s="284">
        <f t="shared" si="25"/>
        <v>0</v>
      </c>
      <c r="P207" s="284">
        <f t="shared" si="26"/>
        <v>0</v>
      </c>
      <c r="R207" s="286">
        <f t="shared" si="27"/>
        <v>1307</v>
      </c>
    </row>
    <row r="208" spans="1:18" x14ac:dyDescent="0.25">
      <c r="A208" s="97">
        <v>430</v>
      </c>
      <c r="B208" s="98">
        <v>430170710</v>
      </c>
      <c r="C208" s="99" t="s">
        <v>507</v>
      </c>
      <c r="D208" s="98">
        <v>170</v>
      </c>
      <c r="E208" s="99" t="s">
        <v>203</v>
      </c>
      <c r="F208" s="98">
        <v>710</v>
      </c>
      <c r="G208" s="99" t="s">
        <v>420</v>
      </c>
      <c r="H208" s="100">
        <v>1</v>
      </c>
      <c r="I208" s="52"/>
      <c r="J208" s="279">
        <f t="shared" si="21"/>
        <v>11944</v>
      </c>
      <c r="K208" s="279">
        <f t="shared" si="22"/>
        <v>0</v>
      </c>
      <c r="L208" s="279">
        <f t="shared" si="23"/>
        <v>0</v>
      </c>
      <c r="N208" s="284">
        <f t="shared" si="24"/>
        <v>12765</v>
      </c>
      <c r="O208" s="284">
        <f t="shared" si="25"/>
        <v>0</v>
      </c>
      <c r="P208" s="284">
        <f t="shared" si="26"/>
        <v>0</v>
      </c>
      <c r="R208" s="286">
        <f t="shared" si="27"/>
        <v>821</v>
      </c>
    </row>
    <row r="209" spans="1:18" x14ac:dyDescent="0.25">
      <c r="A209" s="97">
        <v>430</v>
      </c>
      <c r="B209" s="98">
        <v>430170725</v>
      </c>
      <c r="C209" s="99" t="s">
        <v>507</v>
      </c>
      <c r="D209" s="98">
        <v>170</v>
      </c>
      <c r="E209" s="99" t="s">
        <v>203</v>
      </c>
      <c r="F209" s="98">
        <v>725</v>
      </c>
      <c r="G209" s="99" t="s">
        <v>425</v>
      </c>
      <c r="H209" s="100">
        <v>7.77</v>
      </c>
      <c r="I209" s="52"/>
      <c r="J209" s="279">
        <f t="shared" si="21"/>
        <v>11951</v>
      </c>
      <c r="K209" s="279">
        <f t="shared" si="22"/>
        <v>0</v>
      </c>
      <c r="L209" s="279">
        <f t="shared" si="23"/>
        <v>1</v>
      </c>
      <c r="N209" s="284">
        <f t="shared" si="24"/>
        <v>12120</v>
      </c>
      <c r="O209" s="284">
        <f t="shared" si="25"/>
        <v>0</v>
      </c>
      <c r="P209" s="284">
        <f t="shared" si="26"/>
        <v>0</v>
      </c>
      <c r="R209" s="286">
        <f t="shared" si="27"/>
        <v>169</v>
      </c>
    </row>
    <row r="210" spans="1:18" x14ac:dyDescent="0.25">
      <c r="A210" s="97">
        <v>430</v>
      </c>
      <c r="B210" s="98">
        <v>430170730</v>
      </c>
      <c r="C210" s="99" t="s">
        <v>507</v>
      </c>
      <c r="D210" s="98">
        <v>170</v>
      </c>
      <c r="E210" s="99" t="s">
        <v>203</v>
      </c>
      <c r="F210" s="98">
        <v>730</v>
      </c>
      <c r="G210" s="99" t="s">
        <v>427</v>
      </c>
      <c r="H210" s="100">
        <v>4.5</v>
      </c>
      <c r="I210" s="52"/>
      <c r="J210" s="279">
        <f t="shared" si="21"/>
        <v>12430</v>
      </c>
      <c r="K210" s="279">
        <f t="shared" si="22"/>
        <v>0</v>
      </c>
      <c r="L210" s="279">
        <f t="shared" si="23"/>
        <v>0</v>
      </c>
      <c r="N210" s="284">
        <f t="shared" si="24"/>
        <v>12765</v>
      </c>
      <c r="O210" s="284">
        <f t="shared" si="25"/>
        <v>0</v>
      </c>
      <c r="P210" s="284">
        <f t="shared" si="26"/>
        <v>0</v>
      </c>
      <c r="R210" s="286">
        <f t="shared" si="27"/>
        <v>335</v>
      </c>
    </row>
    <row r="211" spans="1:18" x14ac:dyDescent="0.25">
      <c r="A211" s="97">
        <v>430</v>
      </c>
      <c r="B211" s="98">
        <v>430170735</v>
      </c>
      <c r="C211" s="99" t="s">
        <v>507</v>
      </c>
      <c r="D211" s="98">
        <v>170</v>
      </c>
      <c r="E211" s="99" t="s">
        <v>203</v>
      </c>
      <c r="F211" s="98">
        <v>735</v>
      </c>
      <c r="G211" s="99" t="s">
        <v>428</v>
      </c>
      <c r="H211" s="100">
        <v>2</v>
      </c>
      <c r="I211" s="52"/>
      <c r="J211" s="279">
        <f t="shared" si="21"/>
        <v>11458</v>
      </c>
      <c r="K211" s="279">
        <f t="shared" si="22"/>
        <v>0</v>
      </c>
      <c r="L211" s="279">
        <f t="shared" si="23"/>
        <v>0</v>
      </c>
      <c r="N211" s="284">
        <f t="shared" si="24"/>
        <v>12765</v>
      </c>
      <c r="O211" s="284">
        <f t="shared" si="25"/>
        <v>0</v>
      </c>
      <c r="P211" s="284">
        <f t="shared" si="26"/>
        <v>0</v>
      </c>
      <c r="R211" s="286">
        <f t="shared" si="27"/>
        <v>1307</v>
      </c>
    </row>
    <row r="212" spans="1:18" x14ac:dyDescent="0.25">
      <c r="A212" s="97">
        <v>430</v>
      </c>
      <c r="B212" s="98">
        <v>430170775</v>
      </c>
      <c r="C212" s="99" t="s">
        <v>507</v>
      </c>
      <c r="D212" s="98">
        <v>170</v>
      </c>
      <c r="E212" s="99" t="s">
        <v>203</v>
      </c>
      <c r="F212" s="98">
        <v>775</v>
      </c>
      <c r="G212" s="99" t="s">
        <v>442</v>
      </c>
      <c r="H212" s="100">
        <v>5</v>
      </c>
      <c r="I212" s="52"/>
      <c r="J212" s="279">
        <f t="shared" si="21"/>
        <v>12679</v>
      </c>
      <c r="K212" s="279">
        <f t="shared" si="22"/>
        <v>0</v>
      </c>
      <c r="L212" s="279">
        <f t="shared" si="23"/>
        <v>1</v>
      </c>
      <c r="N212" s="284">
        <f t="shared" si="24"/>
        <v>15246</v>
      </c>
      <c r="O212" s="284">
        <f t="shared" si="25"/>
        <v>0</v>
      </c>
      <c r="P212" s="284">
        <f t="shared" si="26"/>
        <v>3</v>
      </c>
      <c r="R212" s="286">
        <f t="shared" si="27"/>
        <v>2567</v>
      </c>
    </row>
    <row r="213" spans="1:18" x14ac:dyDescent="0.25">
      <c r="A213" s="97">
        <v>432</v>
      </c>
      <c r="B213" s="98">
        <v>432712020</v>
      </c>
      <c r="C213" s="99" t="s">
        <v>508</v>
      </c>
      <c r="D213" s="98">
        <v>712</v>
      </c>
      <c r="E213" s="99" t="s">
        <v>421</v>
      </c>
      <c r="F213" s="98">
        <v>20</v>
      </c>
      <c r="G213" s="99" t="s">
        <v>53</v>
      </c>
      <c r="H213" s="100">
        <v>95.929999999999993</v>
      </c>
      <c r="I213" s="52"/>
      <c r="J213" s="279">
        <f t="shared" si="21"/>
        <v>11556</v>
      </c>
      <c r="K213" s="279">
        <f t="shared" si="22"/>
        <v>0</v>
      </c>
      <c r="L213" s="279">
        <f t="shared" si="23"/>
        <v>16</v>
      </c>
      <c r="N213" s="284">
        <f t="shared" si="24"/>
        <v>13996</v>
      </c>
      <c r="O213" s="284">
        <f t="shared" si="25"/>
        <v>3</v>
      </c>
      <c r="P213" s="284">
        <f t="shared" si="26"/>
        <v>42</v>
      </c>
      <c r="R213" s="286">
        <f t="shared" si="27"/>
        <v>2440</v>
      </c>
    </row>
    <row r="214" spans="1:18" x14ac:dyDescent="0.25">
      <c r="A214" s="97">
        <v>432</v>
      </c>
      <c r="B214" s="98">
        <v>432712036</v>
      </c>
      <c r="C214" s="99" t="s">
        <v>508</v>
      </c>
      <c r="D214" s="98">
        <v>712</v>
      </c>
      <c r="E214" s="99" t="s">
        <v>421</v>
      </c>
      <c r="F214" s="98">
        <v>36</v>
      </c>
      <c r="G214" s="99" t="s">
        <v>69</v>
      </c>
      <c r="H214" s="100">
        <v>1</v>
      </c>
      <c r="I214" s="52"/>
      <c r="J214" s="279" t="str">
        <f t="shared" si="21"/>
        <v>--</v>
      </c>
      <c r="K214" s="279">
        <f t="shared" si="22"/>
        <v>0</v>
      </c>
      <c r="L214" s="279">
        <f t="shared" si="23"/>
        <v>0</v>
      </c>
      <c r="N214" s="284" t="str">
        <f t="shared" si="24"/>
        <v>--</v>
      </c>
      <c r="O214" s="284">
        <f t="shared" si="25"/>
        <v>0</v>
      </c>
      <c r="P214" s="284">
        <f t="shared" si="26"/>
        <v>0</v>
      </c>
      <c r="R214" s="286" t="str">
        <f t="shared" si="27"/>
        <v>--</v>
      </c>
    </row>
    <row r="215" spans="1:18" x14ac:dyDescent="0.25">
      <c r="A215" s="97">
        <v>432</v>
      </c>
      <c r="B215" s="98">
        <v>432712242</v>
      </c>
      <c r="C215" s="99" t="s">
        <v>508</v>
      </c>
      <c r="D215" s="98">
        <v>712</v>
      </c>
      <c r="E215" s="99" t="s">
        <v>421</v>
      </c>
      <c r="F215" s="98">
        <v>242</v>
      </c>
      <c r="G215" s="99" t="s">
        <v>275</v>
      </c>
      <c r="H215" s="100">
        <v>1</v>
      </c>
      <c r="I215" s="52"/>
      <c r="J215" s="279" t="str">
        <f t="shared" si="21"/>
        <v>--</v>
      </c>
      <c r="K215" s="279">
        <f t="shared" si="22"/>
        <v>0</v>
      </c>
      <c r="L215" s="279">
        <f t="shared" si="23"/>
        <v>0</v>
      </c>
      <c r="N215" s="284">
        <f t="shared" si="24"/>
        <v>17828</v>
      </c>
      <c r="O215" s="284">
        <f t="shared" si="25"/>
        <v>0</v>
      </c>
      <c r="P215" s="284">
        <f t="shared" si="26"/>
        <v>1</v>
      </c>
      <c r="R215" s="286" t="str">
        <f t="shared" si="27"/>
        <v>--</v>
      </c>
    </row>
    <row r="216" spans="1:18" x14ac:dyDescent="0.25">
      <c r="A216" s="97">
        <v>432</v>
      </c>
      <c r="B216" s="98">
        <v>432712261</v>
      </c>
      <c r="C216" s="99" t="s">
        <v>508</v>
      </c>
      <c r="D216" s="98">
        <v>712</v>
      </c>
      <c r="E216" s="99" t="s">
        <v>421</v>
      </c>
      <c r="F216" s="98">
        <v>261</v>
      </c>
      <c r="G216" s="99" t="s">
        <v>294</v>
      </c>
      <c r="H216" s="100">
        <v>14</v>
      </c>
      <c r="I216" s="52"/>
      <c r="J216" s="279">
        <f t="shared" si="21"/>
        <v>11075</v>
      </c>
      <c r="K216" s="279">
        <f t="shared" si="22"/>
        <v>0</v>
      </c>
      <c r="L216" s="279">
        <f t="shared" si="23"/>
        <v>3</v>
      </c>
      <c r="N216" s="284">
        <f t="shared" si="24"/>
        <v>12942</v>
      </c>
      <c r="O216" s="284">
        <f t="shared" si="25"/>
        <v>0</v>
      </c>
      <c r="P216" s="284">
        <f t="shared" si="26"/>
        <v>7</v>
      </c>
      <c r="R216" s="286">
        <f t="shared" si="27"/>
        <v>1867</v>
      </c>
    </row>
    <row r="217" spans="1:18" x14ac:dyDescent="0.25">
      <c r="A217" s="97">
        <v>432</v>
      </c>
      <c r="B217" s="98">
        <v>432712300</v>
      </c>
      <c r="C217" s="99" t="s">
        <v>508</v>
      </c>
      <c r="D217" s="98">
        <v>712</v>
      </c>
      <c r="E217" s="99" t="s">
        <v>421</v>
      </c>
      <c r="F217" s="98">
        <v>300</v>
      </c>
      <c r="G217" s="99" t="s">
        <v>333</v>
      </c>
      <c r="H217" s="100">
        <v>1</v>
      </c>
      <c r="I217" s="52"/>
      <c r="J217" s="279">
        <f t="shared" si="21"/>
        <v>16912</v>
      </c>
      <c r="K217" s="279">
        <f t="shared" si="22"/>
        <v>0</v>
      </c>
      <c r="L217" s="279">
        <f t="shared" si="23"/>
        <v>1</v>
      </c>
      <c r="N217" s="284">
        <f t="shared" si="24"/>
        <v>10664</v>
      </c>
      <c r="O217" s="284">
        <f t="shared" si="25"/>
        <v>0</v>
      </c>
      <c r="P217" s="284">
        <f t="shared" si="26"/>
        <v>0</v>
      </c>
      <c r="R217" s="286">
        <f t="shared" si="27"/>
        <v>-6248</v>
      </c>
    </row>
    <row r="218" spans="1:18" x14ac:dyDescent="0.25">
      <c r="A218" s="97">
        <v>432</v>
      </c>
      <c r="B218" s="98">
        <v>432712645</v>
      </c>
      <c r="C218" s="99" t="s">
        <v>508</v>
      </c>
      <c r="D218" s="98">
        <v>712</v>
      </c>
      <c r="E218" s="99" t="s">
        <v>421</v>
      </c>
      <c r="F218" s="98">
        <v>645</v>
      </c>
      <c r="G218" s="99" t="s">
        <v>400</v>
      </c>
      <c r="H218" s="100">
        <v>37.06</v>
      </c>
      <c r="I218" s="52"/>
      <c r="J218" s="279">
        <f t="shared" si="21"/>
        <v>12525</v>
      </c>
      <c r="K218" s="279">
        <f t="shared" si="22"/>
        <v>0</v>
      </c>
      <c r="L218" s="279">
        <f t="shared" si="23"/>
        <v>15</v>
      </c>
      <c r="N218" s="284">
        <f t="shared" si="24"/>
        <v>14758</v>
      </c>
      <c r="O218" s="284">
        <f t="shared" si="25"/>
        <v>0</v>
      </c>
      <c r="P218" s="284">
        <f t="shared" si="26"/>
        <v>24</v>
      </c>
      <c r="R218" s="286">
        <f t="shared" si="27"/>
        <v>2233</v>
      </c>
    </row>
    <row r="219" spans="1:18" x14ac:dyDescent="0.25">
      <c r="A219" s="97">
        <v>432</v>
      </c>
      <c r="B219" s="98">
        <v>432712660</v>
      </c>
      <c r="C219" s="99" t="s">
        <v>508</v>
      </c>
      <c r="D219" s="98">
        <v>712</v>
      </c>
      <c r="E219" s="99" t="s">
        <v>421</v>
      </c>
      <c r="F219" s="98">
        <v>660</v>
      </c>
      <c r="G219" s="99" t="s">
        <v>404</v>
      </c>
      <c r="H219" s="100">
        <v>78.289999999999992</v>
      </c>
      <c r="I219" s="52"/>
      <c r="J219" s="279">
        <f t="shared" si="21"/>
        <v>11973</v>
      </c>
      <c r="K219" s="279">
        <f t="shared" si="22"/>
        <v>0</v>
      </c>
      <c r="L219" s="279">
        <f t="shared" si="23"/>
        <v>25</v>
      </c>
      <c r="N219" s="284">
        <f t="shared" si="24"/>
        <v>13734</v>
      </c>
      <c r="O219" s="284">
        <f t="shared" si="25"/>
        <v>0</v>
      </c>
      <c r="P219" s="284">
        <f t="shared" si="26"/>
        <v>40</v>
      </c>
      <c r="R219" s="286">
        <f t="shared" si="27"/>
        <v>1761</v>
      </c>
    </row>
    <row r="220" spans="1:18" x14ac:dyDescent="0.25">
      <c r="A220" s="97">
        <v>432</v>
      </c>
      <c r="B220" s="98">
        <v>432712712</v>
      </c>
      <c r="C220" s="99" t="s">
        <v>508</v>
      </c>
      <c r="D220" s="98">
        <v>712</v>
      </c>
      <c r="E220" s="99" t="s">
        <v>421</v>
      </c>
      <c r="F220" s="98">
        <v>712</v>
      </c>
      <c r="G220" s="99" t="s">
        <v>421</v>
      </c>
      <c r="H220" s="100">
        <v>23.48</v>
      </c>
      <c r="I220" s="52"/>
      <c r="J220" s="279">
        <f t="shared" si="21"/>
        <v>12589</v>
      </c>
      <c r="K220" s="279">
        <f t="shared" si="22"/>
        <v>0</v>
      </c>
      <c r="L220" s="279">
        <f t="shared" si="23"/>
        <v>5</v>
      </c>
      <c r="N220" s="284">
        <f t="shared" si="24"/>
        <v>13354</v>
      </c>
      <c r="O220" s="284">
        <f t="shared" si="25"/>
        <v>0</v>
      </c>
      <c r="P220" s="284">
        <f t="shared" si="26"/>
        <v>9</v>
      </c>
      <c r="R220" s="286">
        <f t="shared" si="27"/>
        <v>765</v>
      </c>
    </row>
    <row r="221" spans="1:18" x14ac:dyDescent="0.25">
      <c r="A221" s="97">
        <v>435</v>
      </c>
      <c r="B221" s="98">
        <v>435301009</v>
      </c>
      <c r="C221" s="99" t="s">
        <v>509</v>
      </c>
      <c r="D221" s="98">
        <v>301</v>
      </c>
      <c r="E221" s="99" t="s">
        <v>334</v>
      </c>
      <c r="F221" s="98">
        <v>9</v>
      </c>
      <c r="G221" s="99" t="s">
        <v>42</v>
      </c>
      <c r="H221" s="100">
        <v>2</v>
      </c>
      <c r="I221" s="52"/>
      <c r="J221" s="279">
        <f t="shared" si="21"/>
        <v>12243</v>
      </c>
      <c r="K221" s="279">
        <f t="shared" si="22"/>
        <v>0</v>
      </c>
      <c r="L221" s="279">
        <f t="shared" si="23"/>
        <v>0</v>
      </c>
      <c r="N221" s="284">
        <f t="shared" si="24"/>
        <v>12565</v>
      </c>
      <c r="O221" s="284">
        <f t="shared" si="25"/>
        <v>0</v>
      </c>
      <c r="P221" s="284">
        <f t="shared" si="26"/>
        <v>0</v>
      </c>
      <c r="R221" s="286">
        <f t="shared" si="27"/>
        <v>322</v>
      </c>
    </row>
    <row r="222" spans="1:18" x14ac:dyDescent="0.25">
      <c r="A222" s="97">
        <v>435</v>
      </c>
      <c r="B222" s="98">
        <v>435301031</v>
      </c>
      <c r="C222" s="99" t="s">
        <v>509</v>
      </c>
      <c r="D222" s="98">
        <v>301</v>
      </c>
      <c r="E222" s="99" t="s">
        <v>334</v>
      </c>
      <c r="F222" s="98">
        <v>31</v>
      </c>
      <c r="G222" s="99" t="s">
        <v>64</v>
      </c>
      <c r="H222" s="100">
        <v>53.09</v>
      </c>
      <c r="I222" s="52"/>
      <c r="J222" s="279">
        <f t="shared" si="21"/>
        <v>12566</v>
      </c>
      <c r="K222" s="279">
        <f t="shared" si="22"/>
        <v>0</v>
      </c>
      <c r="L222" s="279">
        <f t="shared" si="23"/>
        <v>13</v>
      </c>
      <c r="N222" s="284">
        <f t="shared" si="24"/>
        <v>12762</v>
      </c>
      <c r="O222" s="284">
        <f t="shared" si="25"/>
        <v>0</v>
      </c>
      <c r="P222" s="284">
        <f t="shared" si="26"/>
        <v>14</v>
      </c>
      <c r="R222" s="286">
        <f t="shared" si="27"/>
        <v>196</v>
      </c>
    </row>
    <row r="223" spans="1:18" x14ac:dyDescent="0.25">
      <c r="A223" s="97">
        <v>435</v>
      </c>
      <c r="B223" s="98">
        <v>435301056</v>
      </c>
      <c r="C223" s="99" t="s">
        <v>509</v>
      </c>
      <c r="D223" s="98">
        <v>301</v>
      </c>
      <c r="E223" s="99" t="s">
        <v>334</v>
      </c>
      <c r="F223" s="98">
        <v>56</v>
      </c>
      <c r="G223" s="99" t="s">
        <v>89</v>
      </c>
      <c r="H223" s="100">
        <v>69.039999999999992</v>
      </c>
      <c r="I223" s="52"/>
      <c r="J223" s="279">
        <f t="shared" si="21"/>
        <v>11958</v>
      </c>
      <c r="K223" s="279">
        <f t="shared" si="22"/>
        <v>0</v>
      </c>
      <c r="L223" s="279">
        <f t="shared" si="23"/>
        <v>13</v>
      </c>
      <c r="N223" s="284">
        <f t="shared" si="24"/>
        <v>12369</v>
      </c>
      <c r="O223" s="284">
        <f t="shared" si="25"/>
        <v>0</v>
      </c>
      <c r="P223" s="284">
        <f t="shared" si="26"/>
        <v>12</v>
      </c>
      <c r="R223" s="286">
        <f t="shared" si="27"/>
        <v>411</v>
      </c>
    </row>
    <row r="224" spans="1:18" x14ac:dyDescent="0.25">
      <c r="A224" s="97">
        <v>435</v>
      </c>
      <c r="B224" s="98">
        <v>435301079</v>
      </c>
      <c r="C224" s="99" t="s">
        <v>509</v>
      </c>
      <c r="D224" s="98">
        <v>301</v>
      </c>
      <c r="E224" s="99" t="s">
        <v>334</v>
      </c>
      <c r="F224" s="98">
        <v>79</v>
      </c>
      <c r="G224" s="99" t="s">
        <v>112</v>
      </c>
      <c r="H224" s="100">
        <v>141.98999999999998</v>
      </c>
      <c r="I224" s="52"/>
      <c r="J224" s="279">
        <f t="shared" si="21"/>
        <v>13136</v>
      </c>
      <c r="K224" s="279">
        <f t="shared" si="22"/>
        <v>2</v>
      </c>
      <c r="L224" s="279">
        <f t="shared" si="23"/>
        <v>52</v>
      </c>
      <c r="N224" s="284">
        <f t="shared" si="24"/>
        <v>13321</v>
      </c>
      <c r="O224" s="284">
        <f t="shared" si="25"/>
        <v>3</v>
      </c>
      <c r="P224" s="284">
        <f t="shared" si="26"/>
        <v>43</v>
      </c>
      <c r="R224" s="286">
        <f t="shared" si="27"/>
        <v>185</v>
      </c>
    </row>
    <row r="225" spans="1:18" x14ac:dyDescent="0.25">
      <c r="A225" s="97">
        <v>435</v>
      </c>
      <c r="B225" s="98">
        <v>435301128</v>
      </c>
      <c r="C225" s="99" t="s">
        <v>509</v>
      </c>
      <c r="D225" s="98">
        <v>301</v>
      </c>
      <c r="E225" s="99" t="s">
        <v>334</v>
      </c>
      <c r="F225" s="98">
        <v>128</v>
      </c>
      <c r="G225" s="99" t="s">
        <v>161</v>
      </c>
      <c r="H225" s="100">
        <v>0.94</v>
      </c>
      <c r="I225" s="52"/>
      <c r="J225" s="279" t="str">
        <f t="shared" si="21"/>
        <v>--</v>
      </c>
      <c r="K225" s="279">
        <f t="shared" si="22"/>
        <v>0</v>
      </c>
      <c r="L225" s="279">
        <f t="shared" si="23"/>
        <v>0</v>
      </c>
      <c r="N225" s="284" t="str">
        <f t="shared" si="24"/>
        <v>--</v>
      </c>
      <c r="O225" s="284">
        <f t="shared" si="25"/>
        <v>0</v>
      </c>
      <c r="P225" s="284">
        <f t="shared" si="26"/>
        <v>0</v>
      </c>
      <c r="R225" s="286" t="str">
        <f t="shared" si="27"/>
        <v>--</v>
      </c>
    </row>
    <row r="226" spans="1:18" x14ac:dyDescent="0.25">
      <c r="A226" s="97">
        <v>435</v>
      </c>
      <c r="B226" s="98">
        <v>435301149</v>
      </c>
      <c r="C226" s="99" t="s">
        <v>509</v>
      </c>
      <c r="D226" s="98">
        <v>301</v>
      </c>
      <c r="E226" s="99" t="s">
        <v>334</v>
      </c>
      <c r="F226" s="98">
        <v>149</v>
      </c>
      <c r="G226" s="99" t="s">
        <v>182</v>
      </c>
      <c r="H226" s="100">
        <v>6</v>
      </c>
      <c r="I226" s="52"/>
      <c r="J226" s="279">
        <f t="shared" si="21"/>
        <v>18237</v>
      </c>
      <c r="K226" s="279">
        <f t="shared" si="22"/>
        <v>0</v>
      </c>
      <c r="L226" s="279">
        <f t="shared" si="23"/>
        <v>5</v>
      </c>
      <c r="N226" s="284">
        <f t="shared" si="24"/>
        <v>17619</v>
      </c>
      <c r="O226" s="284">
        <f t="shared" si="25"/>
        <v>1</v>
      </c>
      <c r="P226" s="284">
        <f t="shared" si="26"/>
        <v>4</v>
      </c>
      <c r="R226" s="286">
        <f t="shared" si="27"/>
        <v>-618</v>
      </c>
    </row>
    <row r="227" spans="1:18" x14ac:dyDescent="0.25">
      <c r="A227" s="97">
        <v>435</v>
      </c>
      <c r="B227" s="98">
        <v>435301160</v>
      </c>
      <c r="C227" s="99" t="s">
        <v>509</v>
      </c>
      <c r="D227" s="98">
        <v>301</v>
      </c>
      <c r="E227" s="99" t="s">
        <v>334</v>
      </c>
      <c r="F227" s="98">
        <v>160</v>
      </c>
      <c r="G227" s="99" t="s">
        <v>193</v>
      </c>
      <c r="H227" s="100">
        <v>341.2700000000001</v>
      </c>
      <c r="I227" s="52"/>
      <c r="J227" s="279">
        <f t="shared" si="21"/>
        <v>14588</v>
      </c>
      <c r="K227" s="279">
        <f t="shared" si="22"/>
        <v>7</v>
      </c>
      <c r="L227" s="279">
        <f t="shared" si="23"/>
        <v>142</v>
      </c>
      <c r="N227" s="284">
        <f t="shared" si="24"/>
        <v>15388</v>
      </c>
      <c r="O227" s="284">
        <f t="shared" si="25"/>
        <v>8</v>
      </c>
      <c r="P227" s="284">
        <f t="shared" si="26"/>
        <v>158</v>
      </c>
      <c r="R227" s="286">
        <f t="shared" si="27"/>
        <v>800</v>
      </c>
    </row>
    <row r="228" spans="1:18" x14ac:dyDescent="0.25">
      <c r="A228" s="97">
        <v>435</v>
      </c>
      <c r="B228" s="98">
        <v>435301211</v>
      </c>
      <c r="C228" s="99" t="s">
        <v>509</v>
      </c>
      <c r="D228" s="98">
        <v>301</v>
      </c>
      <c r="E228" s="99" t="s">
        <v>334</v>
      </c>
      <c r="F228" s="98">
        <v>211</v>
      </c>
      <c r="G228" s="99" t="s">
        <v>244</v>
      </c>
      <c r="H228" s="100">
        <v>2.67</v>
      </c>
      <c r="I228" s="52"/>
      <c r="J228" s="279">
        <f t="shared" si="21"/>
        <v>15995</v>
      </c>
      <c r="K228" s="279">
        <f t="shared" si="22"/>
        <v>0</v>
      </c>
      <c r="L228" s="279">
        <f t="shared" si="23"/>
        <v>2</v>
      </c>
      <c r="N228" s="284">
        <f t="shared" si="24"/>
        <v>16496</v>
      </c>
      <c r="O228" s="284">
        <f t="shared" si="25"/>
        <v>0</v>
      </c>
      <c r="P228" s="284">
        <f t="shared" si="26"/>
        <v>2</v>
      </c>
      <c r="R228" s="286">
        <f t="shared" si="27"/>
        <v>501</v>
      </c>
    </row>
    <row r="229" spans="1:18" x14ac:dyDescent="0.25">
      <c r="A229" s="97">
        <v>435</v>
      </c>
      <c r="B229" s="98">
        <v>435301258</v>
      </c>
      <c r="C229" s="99" t="s">
        <v>509</v>
      </c>
      <c r="D229" s="98">
        <v>301</v>
      </c>
      <c r="E229" s="99" t="s">
        <v>334</v>
      </c>
      <c r="F229" s="98">
        <v>258</v>
      </c>
      <c r="G229" s="99" t="s">
        <v>291</v>
      </c>
      <c r="H229" s="100">
        <v>1</v>
      </c>
      <c r="I229" s="52"/>
      <c r="J229" s="279" t="str">
        <f t="shared" si="21"/>
        <v>--</v>
      </c>
      <c r="K229" s="279">
        <f t="shared" si="22"/>
        <v>0</v>
      </c>
      <c r="L229" s="279">
        <f t="shared" si="23"/>
        <v>0</v>
      </c>
      <c r="N229" s="284" t="str">
        <f t="shared" si="24"/>
        <v>--</v>
      </c>
      <c r="O229" s="284">
        <f t="shared" si="25"/>
        <v>0</v>
      </c>
      <c r="P229" s="284">
        <f t="shared" si="26"/>
        <v>0</v>
      </c>
      <c r="R229" s="286" t="str">
        <f t="shared" si="27"/>
        <v>--</v>
      </c>
    </row>
    <row r="230" spans="1:18" x14ac:dyDescent="0.25">
      <c r="A230" s="97">
        <v>435</v>
      </c>
      <c r="B230" s="98">
        <v>435301295</v>
      </c>
      <c r="C230" s="99" t="s">
        <v>509</v>
      </c>
      <c r="D230" s="98">
        <v>301</v>
      </c>
      <c r="E230" s="99" t="s">
        <v>334</v>
      </c>
      <c r="F230" s="98">
        <v>295</v>
      </c>
      <c r="G230" s="99" t="s">
        <v>328</v>
      </c>
      <c r="H230" s="100">
        <v>32.980000000000004</v>
      </c>
      <c r="I230" s="52"/>
      <c r="J230" s="279">
        <f t="shared" si="21"/>
        <v>12322</v>
      </c>
      <c r="K230" s="279">
        <f t="shared" si="22"/>
        <v>0</v>
      </c>
      <c r="L230" s="279">
        <f t="shared" si="23"/>
        <v>8</v>
      </c>
      <c r="N230" s="284">
        <f t="shared" si="24"/>
        <v>12699</v>
      </c>
      <c r="O230" s="284">
        <f t="shared" si="25"/>
        <v>0</v>
      </c>
      <c r="P230" s="284">
        <f t="shared" si="26"/>
        <v>8</v>
      </c>
      <c r="R230" s="286">
        <f t="shared" si="27"/>
        <v>377</v>
      </c>
    </row>
    <row r="231" spans="1:18" x14ac:dyDescent="0.25">
      <c r="A231" s="97">
        <v>435</v>
      </c>
      <c r="B231" s="98">
        <v>435301301</v>
      </c>
      <c r="C231" s="99" t="s">
        <v>509</v>
      </c>
      <c r="D231" s="98">
        <v>301</v>
      </c>
      <c r="E231" s="99" t="s">
        <v>334</v>
      </c>
      <c r="F231" s="98">
        <v>301</v>
      </c>
      <c r="G231" s="99" t="s">
        <v>334</v>
      </c>
      <c r="H231" s="100">
        <v>82.83</v>
      </c>
      <c r="I231" s="52"/>
      <c r="J231" s="279">
        <f t="shared" si="21"/>
        <v>13492</v>
      </c>
      <c r="K231" s="279">
        <f t="shared" si="22"/>
        <v>2</v>
      </c>
      <c r="L231" s="279">
        <f t="shared" si="23"/>
        <v>35</v>
      </c>
      <c r="N231" s="284">
        <f t="shared" si="24"/>
        <v>13250</v>
      </c>
      <c r="O231" s="284">
        <f t="shared" si="25"/>
        <v>1</v>
      </c>
      <c r="P231" s="284">
        <f t="shared" si="26"/>
        <v>27</v>
      </c>
      <c r="R231" s="286">
        <f t="shared" si="27"/>
        <v>-242</v>
      </c>
    </row>
    <row r="232" spans="1:18" x14ac:dyDescent="0.25">
      <c r="A232" s="97">
        <v>435</v>
      </c>
      <c r="B232" s="98">
        <v>435301326</v>
      </c>
      <c r="C232" s="99" t="s">
        <v>509</v>
      </c>
      <c r="D232" s="98">
        <v>301</v>
      </c>
      <c r="E232" s="99" t="s">
        <v>334</v>
      </c>
      <c r="F232" s="98">
        <v>326</v>
      </c>
      <c r="G232" s="99" t="s">
        <v>359</v>
      </c>
      <c r="H232" s="100">
        <v>6</v>
      </c>
      <c r="I232" s="52"/>
      <c r="J232" s="279">
        <f t="shared" si="21"/>
        <v>11530</v>
      </c>
      <c r="K232" s="279">
        <f t="shared" si="22"/>
        <v>0</v>
      </c>
      <c r="L232" s="279">
        <f t="shared" si="23"/>
        <v>0</v>
      </c>
      <c r="N232" s="284">
        <f t="shared" si="24"/>
        <v>12422</v>
      </c>
      <c r="O232" s="284">
        <f t="shared" si="25"/>
        <v>0</v>
      </c>
      <c r="P232" s="284">
        <f t="shared" si="26"/>
        <v>1</v>
      </c>
      <c r="R232" s="286">
        <f t="shared" si="27"/>
        <v>892</v>
      </c>
    </row>
    <row r="233" spans="1:18" x14ac:dyDescent="0.25">
      <c r="A233" s="97">
        <v>435</v>
      </c>
      <c r="B233" s="98">
        <v>435301342</v>
      </c>
      <c r="C233" s="99" t="s">
        <v>509</v>
      </c>
      <c r="D233" s="98">
        <v>301</v>
      </c>
      <c r="E233" s="99" t="s">
        <v>334</v>
      </c>
      <c r="F233" s="98">
        <v>342</v>
      </c>
      <c r="G233" s="99" t="s">
        <v>375</v>
      </c>
      <c r="H233" s="100">
        <v>1</v>
      </c>
      <c r="I233" s="52"/>
      <c r="J233" s="279">
        <f t="shared" si="21"/>
        <v>10332</v>
      </c>
      <c r="K233" s="279">
        <f t="shared" si="22"/>
        <v>0</v>
      </c>
      <c r="L233" s="279">
        <f t="shared" si="23"/>
        <v>0</v>
      </c>
      <c r="N233" s="284">
        <f t="shared" si="24"/>
        <v>10664</v>
      </c>
      <c r="O233" s="284">
        <f t="shared" si="25"/>
        <v>0</v>
      </c>
      <c r="P233" s="284">
        <f t="shared" si="26"/>
        <v>0</v>
      </c>
      <c r="R233" s="286">
        <f t="shared" si="27"/>
        <v>332</v>
      </c>
    </row>
    <row r="234" spans="1:18" x14ac:dyDescent="0.25">
      <c r="A234" s="97">
        <v>435</v>
      </c>
      <c r="B234" s="98">
        <v>435301673</v>
      </c>
      <c r="C234" s="99" t="s">
        <v>509</v>
      </c>
      <c r="D234" s="98">
        <v>301</v>
      </c>
      <c r="E234" s="99" t="s">
        <v>334</v>
      </c>
      <c r="F234" s="98">
        <v>673</v>
      </c>
      <c r="G234" s="99" t="s">
        <v>409</v>
      </c>
      <c r="H234" s="100">
        <v>17.919999999999998</v>
      </c>
      <c r="I234" s="52"/>
      <c r="J234" s="279">
        <f t="shared" si="21"/>
        <v>12382</v>
      </c>
      <c r="K234" s="279">
        <f t="shared" si="22"/>
        <v>0</v>
      </c>
      <c r="L234" s="279">
        <f t="shared" si="23"/>
        <v>4</v>
      </c>
      <c r="N234" s="284">
        <f t="shared" si="24"/>
        <v>12331</v>
      </c>
      <c r="O234" s="284">
        <f t="shared" si="25"/>
        <v>0</v>
      </c>
      <c r="P234" s="284">
        <f t="shared" si="26"/>
        <v>1</v>
      </c>
      <c r="R234" s="286">
        <f t="shared" si="27"/>
        <v>-51</v>
      </c>
    </row>
    <row r="235" spans="1:18" x14ac:dyDescent="0.25">
      <c r="A235" s="97">
        <v>435</v>
      </c>
      <c r="B235" s="98">
        <v>435301735</v>
      </c>
      <c r="C235" s="99" t="s">
        <v>509</v>
      </c>
      <c r="D235" s="98">
        <v>301</v>
      </c>
      <c r="E235" s="99" t="s">
        <v>334</v>
      </c>
      <c r="F235" s="98">
        <v>735</v>
      </c>
      <c r="G235" s="99" t="s">
        <v>428</v>
      </c>
      <c r="H235" s="100">
        <v>4.04</v>
      </c>
      <c r="I235" s="52"/>
      <c r="J235" s="279">
        <f t="shared" si="21"/>
        <v>12494</v>
      </c>
      <c r="K235" s="279">
        <f t="shared" si="22"/>
        <v>0</v>
      </c>
      <c r="L235" s="279">
        <f t="shared" si="23"/>
        <v>2</v>
      </c>
      <c r="N235" s="284">
        <f t="shared" si="24"/>
        <v>14786</v>
      </c>
      <c r="O235" s="284">
        <f t="shared" si="25"/>
        <v>0</v>
      </c>
      <c r="P235" s="284">
        <f t="shared" si="26"/>
        <v>5</v>
      </c>
      <c r="R235" s="286">
        <f t="shared" si="27"/>
        <v>2292</v>
      </c>
    </row>
    <row r="236" spans="1:18" x14ac:dyDescent="0.25">
      <c r="A236" s="97">
        <v>436</v>
      </c>
      <c r="B236" s="98">
        <v>436049010</v>
      </c>
      <c r="C236" s="99" t="s">
        <v>510</v>
      </c>
      <c r="D236" s="98">
        <v>49</v>
      </c>
      <c r="E236" s="99" t="s">
        <v>82</v>
      </c>
      <c r="F236" s="98">
        <v>10</v>
      </c>
      <c r="G236" s="99" t="s">
        <v>43</v>
      </c>
      <c r="H236" s="100">
        <v>2</v>
      </c>
      <c r="I236" s="52"/>
      <c r="J236" s="279">
        <f t="shared" si="21"/>
        <v>17338</v>
      </c>
      <c r="K236" s="279">
        <f t="shared" si="22"/>
        <v>0</v>
      </c>
      <c r="L236" s="279">
        <f t="shared" si="23"/>
        <v>2</v>
      </c>
      <c r="N236" s="284">
        <f t="shared" si="24"/>
        <v>17595</v>
      </c>
      <c r="O236" s="284">
        <f t="shared" si="25"/>
        <v>0</v>
      </c>
      <c r="P236" s="284">
        <f t="shared" si="26"/>
        <v>2</v>
      </c>
      <c r="R236" s="286">
        <f t="shared" si="27"/>
        <v>257</v>
      </c>
    </row>
    <row r="237" spans="1:18" x14ac:dyDescent="0.25">
      <c r="A237" s="97">
        <v>436</v>
      </c>
      <c r="B237" s="98">
        <v>436049026</v>
      </c>
      <c r="C237" s="99" t="s">
        <v>510</v>
      </c>
      <c r="D237" s="98">
        <v>49</v>
      </c>
      <c r="E237" s="99" t="s">
        <v>82</v>
      </c>
      <c r="F237" s="98">
        <v>26</v>
      </c>
      <c r="G237" s="99" t="s">
        <v>59</v>
      </c>
      <c r="H237" s="100">
        <v>1</v>
      </c>
      <c r="I237" s="52"/>
      <c r="J237" s="279">
        <f t="shared" si="21"/>
        <v>16271</v>
      </c>
      <c r="K237" s="279">
        <f t="shared" si="22"/>
        <v>0</v>
      </c>
      <c r="L237" s="279">
        <f t="shared" si="23"/>
        <v>1</v>
      </c>
      <c r="N237" s="284">
        <f t="shared" si="24"/>
        <v>16546</v>
      </c>
      <c r="O237" s="284">
        <f t="shared" si="25"/>
        <v>0</v>
      </c>
      <c r="P237" s="284">
        <f t="shared" si="26"/>
        <v>1</v>
      </c>
      <c r="R237" s="286">
        <f t="shared" si="27"/>
        <v>275</v>
      </c>
    </row>
    <row r="238" spans="1:18" x14ac:dyDescent="0.25">
      <c r="A238" s="97">
        <v>436</v>
      </c>
      <c r="B238" s="98">
        <v>436049031</v>
      </c>
      <c r="C238" s="99" t="s">
        <v>510</v>
      </c>
      <c r="D238" s="98">
        <v>49</v>
      </c>
      <c r="E238" s="99" t="s">
        <v>82</v>
      </c>
      <c r="F238" s="98">
        <v>31</v>
      </c>
      <c r="G238" s="99" t="s">
        <v>64</v>
      </c>
      <c r="H238" s="100">
        <v>1</v>
      </c>
      <c r="I238" s="52"/>
      <c r="J238" s="279">
        <f t="shared" si="21"/>
        <v>13493</v>
      </c>
      <c r="K238" s="279">
        <f t="shared" si="22"/>
        <v>0</v>
      </c>
      <c r="L238" s="279">
        <f t="shared" si="23"/>
        <v>0</v>
      </c>
      <c r="N238" s="284" t="str">
        <f t="shared" si="24"/>
        <v>--</v>
      </c>
      <c r="O238" s="284">
        <f t="shared" si="25"/>
        <v>0</v>
      </c>
      <c r="P238" s="284">
        <f t="shared" si="26"/>
        <v>0</v>
      </c>
      <c r="R238" s="286" t="str">
        <f t="shared" si="27"/>
        <v>--</v>
      </c>
    </row>
    <row r="239" spans="1:18" x14ac:dyDescent="0.25">
      <c r="A239" s="97">
        <v>436</v>
      </c>
      <c r="B239" s="98">
        <v>436049035</v>
      </c>
      <c r="C239" s="99" t="s">
        <v>510</v>
      </c>
      <c r="D239" s="98">
        <v>49</v>
      </c>
      <c r="E239" s="99" t="s">
        <v>82</v>
      </c>
      <c r="F239" s="98">
        <v>35</v>
      </c>
      <c r="G239" s="99" t="s">
        <v>68</v>
      </c>
      <c r="H239" s="100">
        <v>17.880000000000003</v>
      </c>
      <c r="I239" s="52"/>
      <c r="J239" s="279">
        <f t="shared" si="21"/>
        <v>16762</v>
      </c>
      <c r="K239" s="279">
        <f t="shared" si="22"/>
        <v>1</v>
      </c>
      <c r="L239" s="279">
        <f t="shared" si="23"/>
        <v>8</v>
      </c>
      <c r="N239" s="284">
        <f t="shared" si="24"/>
        <v>16823</v>
      </c>
      <c r="O239" s="284">
        <f t="shared" si="25"/>
        <v>1</v>
      </c>
      <c r="P239" s="284">
        <f t="shared" si="26"/>
        <v>7</v>
      </c>
      <c r="R239" s="286">
        <f t="shared" si="27"/>
        <v>61</v>
      </c>
    </row>
    <row r="240" spans="1:18" x14ac:dyDescent="0.25">
      <c r="A240" s="97">
        <v>436</v>
      </c>
      <c r="B240" s="98">
        <v>436049040</v>
      </c>
      <c r="C240" s="99" t="s">
        <v>510</v>
      </c>
      <c r="D240" s="98">
        <v>49</v>
      </c>
      <c r="E240" s="99" t="s">
        <v>82</v>
      </c>
      <c r="F240" s="98">
        <v>40</v>
      </c>
      <c r="G240" s="99" t="s">
        <v>73</v>
      </c>
      <c r="H240" s="100">
        <v>1.1200000000000001</v>
      </c>
      <c r="I240" s="52"/>
      <c r="J240" s="279" t="str">
        <f t="shared" si="21"/>
        <v>--</v>
      </c>
      <c r="K240" s="279">
        <f t="shared" si="22"/>
        <v>0</v>
      </c>
      <c r="L240" s="279">
        <f t="shared" si="23"/>
        <v>0</v>
      </c>
      <c r="N240" s="284" t="str">
        <f t="shared" si="24"/>
        <v>--</v>
      </c>
      <c r="O240" s="284">
        <f t="shared" si="25"/>
        <v>0</v>
      </c>
      <c r="P240" s="284">
        <f t="shared" si="26"/>
        <v>0</v>
      </c>
      <c r="R240" s="286" t="str">
        <f t="shared" si="27"/>
        <v>--</v>
      </c>
    </row>
    <row r="241" spans="1:18" x14ac:dyDescent="0.25">
      <c r="A241" s="97">
        <v>436</v>
      </c>
      <c r="B241" s="98">
        <v>436049044</v>
      </c>
      <c r="C241" s="99" t="s">
        <v>510</v>
      </c>
      <c r="D241" s="98">
        <v>49</v>
      </c>
      <c r="E241" s="99" t="s">
        <v>82</v>
      </c>
      <c r="F241" s="98">
        <v>44</v>
      </c>
      <c r="G241" s="99" t="s">
        <v>77</v>
      </c>
      <c r="H241" s="100">
        <v>2</v>
      </c>
      <c r="I241" s="52"/>
      <c r="J241" s="279" t="str">
        <f t="shared" si="21"/>
        <v>--</v>
      </c>
      <c r="K241" s="279">
        <f t="shared" si="22"/>
        <v>0</v>
      </c>
      <c r="L241" s="279">
        <f t="shared" si="23"/>
        <v>0</v>
      </c>
      <c r="N241" s="284" t="str">
        <f t="shared" si="24"/>
        <v>--</v>
      </c>
      <c r="O241" s="284">
        <f t="shared" si="25"/>
        <v>0</v>
      </c>
      <c r="P241" s="284">
        <f t="shared" si="26"/>
        <v>0</v>
      </c>
      <c r="R241" s="286" t="str">
        <f t="shared" si="27"/>
        <v>--</v>
      </c>
    </row>
    <row r="242" spans="1:18" x14ac:dyDescent="0.25">
      <c r="A242" s="97">
        <v>436</v>
      </c>
      <c r="B242" s="98">
        <v>436049049</v>
      </c>
      <c r="C242" s="99" t="s">
        <v>510</v>
      </c>
      <c r="D242" s="98">
        <v>49</v>
      </c>
      <c r="E242" s="99" t="s">
        <v>82</v>
      </c>
      <c r="F242" s="98">
        <v>49</v>
      </c>
      <c r="G242" s="99" t="s">
        <v>82</v>
      </c>
      <c r="H242" s="100">
        <v>166.86</v>
      </c>
      <c r="I242" s="52"/>
      <c r="J242" s="279">
        <f t="shared" si="21"/>
        <v>17946</v>
      </c>
      <c r="K242" s="279">
        <f t="shared" si="22"/>
        <v>22</v>
      </c>
      <c r="L242" s="279">
        <f t="shared" si="23"/>
        <v>133</v>
      </c>
      <c r="N242" s="284">
        <f t="shared" si="24"/>
        <v>18159</v>
      </c>
      <c r="O242" s="284">
        <f t="shared" si="25"/>
        <v>35</v>
      </c>
      <c r="P242" s="284">
        <f t="shared" si="26"/>
        <v>135</v>
      </c>
      <c r="R242" s="286">
        <f t="shared" si="27"/>
        <v>213</v>
      </c>
    </row>
    <row r="243" spans="1:18" x14ac:dyDescent="0.25">
      <c r="A243" s="97">
        <v>436</v>
      </c>
      <c r="B243" s="98">
        <v>436049057</v>
      </c>
      <c r="C243" s="99" t="s">
        <v>510</v>
      </c>
      <c r="D243" s="98">
        <v>49</v>
      </c>
      <c r="E243" s="99" t="s">
        <v>82</v>
      </c>
      <c r="F243" s="98">
        <v>57</v>
      </c>
      <c r="G243" s="99" t="s">
        <v>90</v>
      </c>
      <c r="H243" s="100">
        <v>2</v>
      </c>
      <c r="I243" s="52"/>
      <c r="J243" s="279">
        <f t="shared" si="21"/>
        <v>19116</v>
      </c>
      <c r="K243" s="279">
        <f t="shared" si="22"/>
        <v>0</v>
      </c>
      <c r="L243" s="279">
        <f t="shared" si="23"/>
        <v>2</v>
      </c>
      <c r="N243" s="284">
        <f t="shared" si="24"/>
        <v>23046</v>
      </c>
      <c r="O243" s="284">
        <f t="shared" si="25"/>
        <v>0</v>
      </c>
      <c r="P243" s="284">
        <f t="shared" si="26"/>
        <v>5</v>
      </c>
      <c r="R243" s="286">
        <f t="shared" si="27"/>
        <v>3930</v>
      </c>
    </row>
    <row r="244" spans="1:18" x14ac:dyDescent="0.25">
      <c r="A244" s="97">
        <v>436</v>
      </c>
      <c r="B244" s="98">
        <v>436049093</v>
      </c>
      <c r="C244" s="99" t="s">
        <v>510</v>
      </c>
      <c r="D244" s="98">
        <v>49</v>
      </c>
      <c r="E244" s="99" t="s">
        <v>82</v>
      </c>
      <c r="F244" s="98">
        <v>93</v>
      </c>
      <c r="G244" s="99" t="s">
        <v>126</v>
      </c>
      <c r="H244" s="100">
        <v>19.890000000000004</v>
      </c>
      <c r="I244" s="52"/>
      <c r="J244" s="279">
        <f t="shared" si="21"/>
        <v>20252</v>
      </c>
      <c r="K244" s="279">
        <f t="shared" si="22"/>
        <v>3</v>
      </c>
      <c r="L244" s="279">
        <f t="shared" si="23"/>
        <v>7</v>
      </c>
      <c r="N244" s="284">
        <f t="shared" si="24"/>
        <v>18794</v>
      </c>
      <c r="O244" s="284">
        <f t="shared" si="25"/>
        <v>3</v>
      </c>
      <c r="P244" s="284">
        <f t="shared" si="26"/>
        <v>9</v>
      </c>
      <c r="R244" s="286">
        <f t="shared" si="27"/>
        <v>-1458</v>
      </c>
    </row>
    <row r="245" spans="1:18" x14ac:dyDescent="0.25">
      <c r="A245" s="97">
        <v>436</v>
      </c>
      <c r="B245" s="98">
        <v>436049131</v>
      </c>
      <c r="C245" s="99" t="s">
        <v>510</v>
      </c>
      <c r="D245" s="98">
        <v>49</v>
      </c>
      <c r="E245" s="99" t="s">
        <v>82</v>
      </c>
      <c r="F245" s="98">
        <v>131</v>
      </c>
      <c r="G245" s="99" t="s">
        <v>164</v>
      </c>
      <c r="H245" s="100">
        <v>0.51</v>
      </c>
      <c r="I245" s="52"/>
      <c r="J245" s="279" t="str">
        <f t="shared" si="21"/>
        <v>--</v>
      </c>
      <c r="K245" s="279">
        <f t="shared" si="22"/>
        <v>0</v>
      </c>
      <c r="L245" s="279">
        <f t="shared" si="23"/>
        <v>0</v>
      </c>
      <c r="N245" s="284" t="str">
        <f t="shared" si="24"/>
        <v>--</v>
      </c>
      <c r="O245" s="284">
        <f t="shared" si="25"/>
        <v>0</v>
      </c>
      <c r="P245" s="284">
        <f t="shared" si="26"/>
        <v>0</v>
      </c>
      <c r="R245" s="286" t="str">
        <f t="shared" si="27"/>
        <v>--</v>
      </c>
    </row>
    <row r="246" spans="1:18" x14ac:dyDescent="0.25">
      <c r="A246" s="97">
        <v>436</v>
      </c>
      <c r="B246" s="98">
        <v>436049133</v>
      </c>
      <c r="C246" s="99" t="s">
        <v>510</v>
      </c>
      <c r="D246" s="98">
        <v>49</v>
      </c>
      <c r="E246" s="99" t="s">
        <v>82</v>
      </c>
      <c r="F246" s="98">
        <v>133</v>
      </c>
      <c r="G246" s="99" t="s">
        <v>166</v>
      </c>
      <c r="H246" s="100">
        <v>1</v>
      </c>
      <c r="I246" s="52"/>
      <c r="J246" s="279">
        <f t="shared" si="21"/>
        <v>11359</v>
      </c>
      <c r="K246" s="279">
        <f t="shared" si="22"/>
        <v>0</v>
      </c>
      <c r="L246" s="279">
        <f t="shared" si="23"/>
        <v>0</v>
      </c>
      <c r="N246" s="284">
        <f t="shared" si="24"/>
        <v>11585</v>
      </c>
      <c r="O246" s="284">
        <f t="shared" si="25"/>
        <v>0</v>
      </c>
      <c r="P246" s="284">
        <f t="shared" si="26"/>
        <v>0</v>
      </c>
      <c r="R246" s="286">
        <f t="shared" si="27"/>
        <v>226</v>
      </c>
    </row>
    <row r="247" spans="1:18" x14ac:dyDescent="0.25">
      <c r="A247" s="97">
        <v>436</v>
      </c>
      <c r="B247" s="98">
        <v>436049155</v>
      </c>
      <c r="C247" s="99" t="s">
        <v>510</v>
      </c>
      <c r="D247" s="98">
        <v>49</v>
      </c>
      <c r="E247" s="99" t="s">
        <v>82</v>
      </c>
      <c r="F247" s="98">
        <v>155</v>
      </c>
      <c r="G247" s="99" t="s">
        <v>188</v>
      </c>
      <c r="H247" s="100">
        <v>1</v>
      </c>
      <c r="I247" s="52"/>
      <c r="J247" s="279">
        <f t="shared" si="21"/>
        <v>13493</v>
      </c>
      <c r="K247" s="279">
        <f t="shared" si="22"/>
        <v>0</v>
      </c>
      <c r="L247" s="279">
        <f t="shared" si="23"/>
        <v>0</v>
      </c>
      <c r="N247" s="284">
        <f t="shared" si="24"/>
        <v>13684</v>
      </c>
      <c r="O247" s="284">
        <f t="shared" si="25"/>
        <v>0</v>
      </c>
      <c r="P247" s="284">
        <f t="shared" si="26"/>
        <v>0</v>
      </c>
      <c r="R247" s="286">
        <f t="shared" si="27"/>
        <v>191</v>
      </c>
    </row>
    <row r="248" spans="1:18" x14ac:dyDescent="0.25">
      <c r="A248" s="97">
        <v>436</v>
      </c>
      <c r="B248" s="98">
        <v>436049165</v>
      </c>
      <c r="C248" s="99" t="s">
        <v>510</v>
      </c>
      <c r="D248" s="98">
        <v>49</v>
      </c>
      <c r="E248" s="99" t="s">
        <v>82</v>
      </c>
      <c r="F248" s="98">
        <v>165</v>
      </c>
      <c r="G248" s="99" t="s">
        <v>198</v>
      </c>
      <c r="H248" s="100">
        <v>4.67</v>
      </c>
      <c r="I248" s="52"/>
      <c r="J248" s="279">
        <f t="shared" si="21"/>
        <v>17684</v>
      </c>
      <c r="K248" s="279">
        <f t="shared" si="22"/>
        <v>2</v>
      </c>
      <c r="L248" s="279">
        <f t="shared" si="23"/>
        <v>6</v>
      </c>
      <c r="N248" s="284">
        <f t="shared" si="24"/>
        <v>19514</v>
      </c>
      <c r="O248" s="284">
        <f t="shared" si="25"/>
        <v>1</v>
      </c>
      <c r="P248" s="284">
        <f t="shared" si="26"/>
        <v>5</v>
      </c>
      <c r="R248" s="286">
        <f t="shared" si="27"/>
        <v>1830</v>
      </c>
    </row>
    <row r="249" spans="1:18" x14ac:dyDescent="0.25">
      <c r="A249" s="97">
        <v>436</v>
      </c>
      <c r="B249" s="98">
        <v>436049170</v>
      </c>
      <c r="C249" s="99" t="s">
        <v>510</v>
      </c>
      <c r="D249" s="98">
        <v>49</v>
      </c>
      <c r="E249" s="99" t="s">
        <v>82</v>
      </c>
      <c r="F249" s="98">
        <v>170</v>
      </c>
      <c r="G249" s="99" t="s">
        <v>203</v>
      </c>
      <c r="H249" s="100">
        <v>1</v>
      </c>
      <c r="I249" s="52"/>
      <c r="J249" s="279" t="str">
        <f t="shared" si="21"/>
        <v>--</v>
      </c>
      <c r="K249" s="279">
        <f t="shared" si="22"/>
        <v>0</v>
      </c>
      <c r="L249" s="279">
        <f t="shared" si="23"/>
        <v>0</v>
      </c>
      <c r="N249" s="284">
        <f t="shared" si="24"/>
        <v>13684</v>
      </c>
      <c r="O249" s="284">
        <f t="shared" si="25"/>
        <v>0</v>
      </c>
      <c r="P249" s="284">
        <f t="shared" si="26"/>
        <v>0</v>
      </c>
      <c r="R249" s="286" t="str">
        <f t="shared" si="27"/>
        <v>--</v>
      </c>
    </row>
    <row r="250" spans="1:18" x14ac:dyDescent="0.25">
      <c r="A250" s="97">
        <v>436</v>
      </c>
      <c r="B250" s="98">
        <v>436049176</v>
      </c>
      <c r="C250" s="99" t="s">
        <v>510</v>
      </c>
      <c r="D250" s="98">
        <v>49</v>
      </c>
      <c r="E250" s="99" t="s">
        <v>82</v>
      </c>
      <c r="F250" s="98">
        <v>176</v>
      </c>
      <c r="G250" s="99" t="s">
        <v>209</v>
      </c>
      <c r="H250" s="100">
        <v>6.73</v>
      </c>
      <c r="I250" s="52"/>
      <c r="J250" s="279">
        <f t="shared" si="21"/>
        <v>16142</v>
      </c>
      <c r="K250" s="279">
        <f t="shared" si="22"/>
        <v>1</v>
      </c>
      <c r="L250" s="279">
        <f t="shared" si="23"/>
        <v>3</v>
      </c>
      <c r="N250" s="284">
        <f t="shared" si="24"/>
        <v>18882</v>
      </c>
      <c r="O250" s="284">
        <f t="shared" si="25"/>
        <v>4</v>
      </c>
      <c r="P250" s="284">
        <f t="shared" si="26"/>
        <v>5</v>
      </c>
      <c r="R250" s="286">
        <f t="shared" si="27"/>
        <v>2740</v>
      </c>
    </row>
    <row r="251" spans="1:18" x14ac:dyDescent="0.25">
      <c r="A251" s="97">
        <v>436</v>
      </c>
      <c r="B251" s="98">
        <v>436049207</v>
      </c>
      <c r="C251" s="99" t="s">
        <v>510</v>
      </c>
      <c r="D251" s="98">
        <v>49</v>
      </c>
      <c r="E251" s="99" t="s">
        <v>82</v>
      </c>
      <c r="F251" s="98">
        <v>207</v>
      </c>
      <c r="G251" s="99" t="s">
        <v>240</v>
      </c>
      <c r="H251" s="100">
        <v>1</v>
      </c>
      <c r="I251" s="52"/>
      <c r="J251" s="279" t="str">
        <f t="shared" si="21"/>
        <v>--</v>
      </c>
      <c r="K251" s="279">
        <f t="shared" si="22"/>
        <v>0</v>
      </c>
      <c r="L251" s="279">
        <f t="shared" si="23"/>
        <v>0</v>
      </c>
      <c r="N251" s="284" t="str">
        <f t="shared" si="24"/>
        <v>--</v>
      </c>
      <c r="O251" s="284">
        <f t="shared" si="25"/>
        <v>0</v>
      </c>
      <c r="P251" s="284">
        <f t="shared" si="26"/>
        <v>0</v>
      </c>
      <c r="R251" s="286" t="str">
        <f t="shared" si="27"/>
        <v>--</v>
      </c>
    </row>
    <row r="252" spans="1:18" x14ac:dyDescent="0.25">
      <c r="A252" s="97">
        <v>436</v>
      </c>
      <c r="B252" s="98">
        <v>436049229</v>
      </c>
      <c r="C252" s="99" t="s">
        <v>510</v>
      </c>
      <c r="D252" s="98">
        <v>49</v>
      </c>
      <c r="E252" s="99" t="s">
        <v>82</v>
      </c>
      <c r="F252" s="98">
        <v>229</v>
      </c>
      <c r="G252" s="99" t="s">
        <v>262</v>
      </c>
      <c r="H252" s="100">
        <v>1</v>
      </c>
      <c r="I252" s="52"/>
      <c r="J252" s="279" t="str">
        <f t="shared" si="21"/>
        <v>--</v>
      </c>
      <c r="K252" s="279">
        <f t="shared" si="22"/>
        <v>0</v>
      </c>
      <c r="L252" s="279">
        <f t="shared" si="23"/>
        <v>0</v>
      </c>
      <c r="N252" s="284">
        <f t="shared" si="24"/>
        <v>13684</v>
      </c>
      <c r="O252" s="284">
        <f t="shared" si="25"/>
        <v>0</v>
      </c>
      <c r="P252" s="284">
        <f t="shared" si="26"/>
        <v>0</v>
      </c>
      <c r="R252" s="286" t="str">
        <f t="shared" si="27"/>
        <v>--</v>
      </c>
    </row>
    <row r="253" spans="1:18" x14ac:dyDescent="0.25">
      <c r="A253" s="97">
        <v>436</v>
      </c>
      <c r="B253" s="98">
        <v>436049243</v>
      </c>
      <c r="C253" s="99" t="s">
        <v>510</v>
      </c>
      <c r="D253" s="98">
        <v>49</v>
      </c>
      <c r="E253" s="99" t="s">
        <v>82</v>
      </c>
      <c r="F253" s="98">
        <v>243</v>
      </c>
      <c r="G253" s="99" t="s">
        <v>276</v>
      </c>
      <c r="H253" s="100">
        <v>1</v>
      </c>
      <c r="I253" s="52"/>
      <c r="J253" s="279" t="str">
        <f t="shared" si="21"/>
        <v>--</v>
      </c>
      <c r="K253" s="279">
        <f t="shared" si="22"/>
        <v>0</v>
      </c>
      <c r="L253" s="279">
        <f t="shared" si="23"/>
        <v>0</v>
      </c>
      <c r="N253" s="284">
        <f t="shared" si="24"/>
        <v>13684</v>
      </c>
      <c r="O253" s="284">
        <f t="shared" si="25"/>
        <v>0</v>
      </c>
      <c r="P253" s="284">
        <f t="shared" si="26"/>
        <v>0</v>
      </c>
      <c r="R253" s="286" t="str">
        <f t="shared" si="27"/>
        <v>--</v>
      </c>
    </row>
    <row r="254" spans="1:18" x14ac:dyDescent="0.25">
      <c r="A254" s="97">
        <v>436</v>
      </c>
      <c r="B254" s="98">
        <v>436049244</v>
      </c>
      <c r="C254" s="99" t="s">
        <v>510</v>
      </c>
      <c r="D254" s="98">
        <v>49</v>
      </c>
      <c r="E254" s="99" t="s">
        <v>82</v>
      </c>
      <c r="F254" s="98">
        <v>244</v>
      </c>
      <c r="G254" s="99" t="s">
        <v>277</v>
      </c>
      <c r="H254" s="100">
        <v>1</v>
      </c>
      <c r="I254" s="52"/>
      <c r="J254" s="279">
        <f t="shared" si="21"/>
        <v>12426</v>
      </c>
      <c r="K254" s="279">
        <f t="shared" si="22"/>
        <v>0</v>
      </c>
      <c r="L254" s="279">
        <f t="shared" si="23"/>
        <v>0</v>
      </c>
      <c r="N254" s="284">
        <f t="shared" si="24"/>
        <v>12634</v>
      </c>
      <c r="O254" s="284">
        <f t="shared" si="25"/>
        <v>0</v>
      </c>
      <c r="P254" s="284">
        <f t="shared" si="26"/>
        <v>0</v>
      </c>
      <c r="R254" s="286">
        <f t="shared" si="27"/>
        <v>208</v>
      </c>
    </row>
    <row r="255" spans="1:18" x14ac:dyDescent="0.25">
      <c r="A255" s="97">
        <v>436</v>
      </c>
      <c r="B255" s="98">
        <v>436049248</v>
      </c>
      <c r="C255" s="99" t="s">
        <v>510</v>
      </c>
      <c r="D255" s="98">
        <v>49</v>
      </c>
      <c r="E255" s="99" t="s">
        <v>82</v>
      </c>
      <c r="F255" s="98">
        <v>248</v>
      </c>
      <c r="G255" s="99" t="s">
        <v>281</v>
      </c>
      <c r="H255" s="100">
        <v>4.55</v>
      </c>
      <c r="I255" s="52"/>
      <c r="J255" s="279">
        <f t="shared" si="21"/>
        <v>18943</v>
      </c>
      <c r="K255" s="279">
        <f t="shared" si="22"/>
        <v>0</v>
      </c>
      <c r="L255" s="279">
        <f t="shared" si="23"/>
        <v>4</v>
      </c>
      <c r="N255" s="284">
        <f t="shared" si="24"/>
        <v>21270</v>
      </c>
      <c r="O255" s="284">
        <f t="shared" si="25"/>
        <v>1</v>
      </c>
      <c r="P255" s="284">
        <f t="shared" si="26"/>
        <v>8</v>
      </c>
      <c r="R255" s="286">
        <f t="shared" si="27"/>
        <v>2327</v>
      </c>
    </row>
    <row r="256" spans="1:18" x14ac:dyDescent="0.25">
      <c r="A256" s="97">
        <v>436</v>
      </c>
      <c r="B256" s="98">
        <v>436049274</v>
      </c>
      <c r="C256" s="99" t="s">
        <v>510</v>
      </c>
      <c r="D256" s="98">
        <v>49</v>
      </c>
      <c r="E256" s="99" t="s">
        <v>82</v>
      </c>
      <c r="F256" s="98">
        <v>274</v>
      </c>
      <c r="G256" s="99" t="s">
        <v>307</v>
      </c>
      <c r="H256" s="100">
        <v>5</v>
      </c>
      <c r="I256" s="52"/>
      <c r="J256" s="279">
        <f t="shared" si="21"/>
        <v>20819</v>
      </c>
      <c r="K256" s="279">
        <f t="shared" si="22"/>
        <v>0</v>
      </c>
      <c r="L256" s="279">
        <f t="shared" si="23"/>
        <v>2</v>
      </c>
      <c r="N256" s="284">
        <f t="shared" si="24"/>
        <v>17570</v>
      </c>
      <c r="O256" s="284">
        <f t="shared" si="25"/>
        <v>0</v>
      </c>
      <c r="P256" s="284">
        <f t="shared" si="26"/>
        <v>3</v>
      </c>
      <c r="R256" s="286">
        <f t="shared" si="27"/>
        <v>-3249</v>
      </c>
    </row>
    <row r="257" spans="1:18" x14ac:dyDescent="0.25">
      <c r="A257" s="97">
        <v>436</v>
      </c>
      <c r="B257" s="98">
        <v>436049285</v>
      </c>
      <c r="C257" s="99" t="s">
        <v>510</v>
      </c>
      <c r="D257" s="98">
        <v>49</v>
      </c>
      <c r="E257" s="99" t="s">
        <v>82</v>
      </c>
      <c r="F257" s="98">
        <v>285</v>
      </c>
      <c r="G257" s="99" t="s">
        <v>318</v>
      </c>
      <c r="H257" s="100">
        <v>3</v>
      </c>
      <c r="I257" s="52"/>
      <c r="J257" s="279" t="str">
        <f t="shared" si="21"/>
        <v>--</v>
      </c>
      <c r="K257" s="279">
        <f t="shared" si="22"/>
        <v>0</v>
      </c>
      <c r="L257" s="279">
        <f t="shared" si="23"/>
        <v>0</v>
      </c>
      <c r="N257" s="284" t="str">
        <f t="shared" si="24"/>
        <v>--</v>
      </c>
      <c r="O257" s="284">
        <f t="shared" si="25"/>
        <v>0</v>
      </c>
      <c r="P257" s="284">
        <f t="shared" si="26"/>
        <v>0</v>
      </c>
      <c r="R257" s="286" t="str">
        <f t="shared" si="27"/>
        <v>--</v>
      </c>
    </row>
    <row r="258" spans="1:18" x14ac:dyDescent="0.25">
      <c r="A258" s="97">
        <v>436</v>
      </c>
      <c r="B258" s="98">
        <v>436049308</v>
      </c>
      <c r="C258" s="99" t="s">
        <v>510</v>
      </c>
      <c r="D258" s="98">
        <v>49</v>
      </c>
      <c r="E258" s="99" t="s">
        <v>82</v>
      </c>
      <c r="F258" s="98">
        <v>308</v>
      </c>
      <c r="G258" s="99" t="s">
        <v>341</v>
      </c>
      <c r="H258" s="100">
        <v>1</v>
      </c>
      <c r="I258" s="52"/>
      <c r="J258" s="279">
        <f t="shared" si="21"/>
        <v>18373</v>
      </c>
      <c r="K258" s="279">
        <f t="shared" si="22"/>
        <v>2</v>
      </c>
      <c r="L258" s="279">
        <f t="shared" si="23"/>
        <v>2</v>
      </c>
      <c r="N258" s="284">
        <f t="shared" si="24"/>
        <v>21561</v>
      </c>
      <c r="O258" s="284">
        <f t="shared" si="25"/>
        <v>0</v>
      </c>
      <c r="P258" s="284">
        <f t="shared" si="26"/>
        <v>1</v>
      </c>
      <c r="R258" s="286">
        <f t="shared" si="27"/>
        <v>3188</v>
      </c>
    </row>
    <row r="259" spans="1:18" x14ac:dyDescent="0.25">
      <c r="A259" s="97">
        <v>436</v>
      </c>
      <c r="B259" s="98">
        <v>436049314</v>
      </c>
      <c r="C259" s="99" t="s">
        <v>510</v>
      </c>
      <c r="D259" s="98">
        <v>49</v>
      </c>
      <c r="E259" s="99" t="s">
        <v>82</v>
      </c>
      <c r="F259" s="98">
        <v>314</v>
      </c>
      <c r="G259" s="99" t="s">
        <v>347</v>
      </c>
      <c r="H259" s="100">
        <v>1</v>
      </c>
      <c r="I259" s="52"/>
      <c r="J259" s="279">
        <f t="shared" si="21"/>
        <v>19632</v>
      </c>
      <c r="K259" s="279">
        <f t="shared" si="22"/>
        <v>0</v>
      </c>
      <c r="L259" s="279">
        <f t="shared" si="23"/>
        <v>1</v>
      </c>
      <c r="N259" s="284">
        <f t="shared" si="24"/>
        <v>20098</v>
      </c>
      <c r="O259" s="284">
        <f t="shared" si="25"/>
        <v>0</v>
      </c>
      <c r="P259" s="284">
        <f t="shared" si="26"/>
        <v>1</v>
      </c>
      <c r="R259" s="286">
        <f t="shared" si="27"/>
        <v>466</v>
      </c>
    </row>
    <row r="260" spans="1:18" x14ac:dyDescent="0.25">
      <c r="A260" s="97">
        <v>436</v>
      </c>
      <c r="B260" s="98">
        <v>436049616</v>
      </c>
      <c r="C260" s="99" t="s">
        <v>510</v>
      </c>
      <c r="D260" s="98">
        <v>49</v>
      </c>
      <c r="E260" s="99" t="s">
        <v>82</v>
      </c>
      <c r="F260" s="98">
        <v>616</v>
      </c>
      <c r="G260" s="99" t="s">
        <v>392</v>
      </c>
      <c r="H260" s="100">
        <v>1</v>
      </c>
      <c r="I260" s="52"/>
      <c r="J260" s="279" t="str">
        <f t="shared" si="21"/>
        <v>--</v>
      </c>
      <c r="K260" s="279">
        <f t="shared" si="22"/>
        <v>0</v>
      </c>
      <c r="L260" s="279">
        <f t="shared" si="23"/>
        <v>0</v>
      </c>
      <c r="N260" s="284">
        <f t="shared" si="24"/>
        <v>21284</v>
      </c>
      <c r="O260" s="284">
        <f t="shared" si="25"/>
        <v>1</v>
      </c>
      <c r="P260" s="284">
        <f t="shared" si="26"/>
        <v>1</v>
      </c>
      <c r="R260" s="286" t="str">
        <f t="shared" si="27"/>
        <v>--</v>
      </c>
    </row>
    <row r="261" spans="1:18" x14ac:dyDescent="0.25">
      <c r="A261" s="97">
        <v>437</v>
      </c>
      <c r="B261" s="98">
        <v>437035035</v>
      </c>
      <c r="C261" s="99" t="s">
        <v>511</v>
      </c>
      <c r="D261" s="98">
        <v>35</v>
      </c>
      <c r="E261" s="99" t="s">
        <v>68</v>
      </c>
      <c r="F261" s="98">
        <v>35</v>
      </c>
      <c r="G261" s="99" t="s">
        <v>68</v>
      </c>
      <c r="H261" s="100">
        <v>68.959999999999994</v>
      </c>
      <c r="I261" s="52"/>
      <c r="J261" s="279">
        <f t="shared" si="21"/>
        <v>20287</v>
      </c>
      <c r="K261" s="279">
        <f t="shared" si="22"/>
        <v>46</v>
      </c>
      <c r="L261" s="279">
        <f t="shared" si="23"/>
        <v>146</v>
      </c>
      <c r="N261" s="284">
        <f t="shared" si="24"/>
        <v>21428</v>
      </c>
      <c r="O261" s="284">
        <f t="shared" si="25"/>
        <v>39</v>
      </c>
      <c r="P261" s="284">
        <f t="shared" si="26"/>
        <v>162</v>
      </c>
      <c r="R261" s="286">
        <f t="shared" si="27"/>
        <v>1141</v>
      </c>
    </row>
    <row r="262" spans="1:18" x14ac:dyDescent="0.25">
      <c r="A262" s="97">
        <v>437</v>
      </c>
      <c r="B262" s="98">
        <v>437035088</v>
      </c>
      <c r="C262" s="99" t="s">
        <v>511</v>
      </c>
      <c r="D262" s="98">
        <v>35</v>
      </c>
      <c r="E262" s="99" t="s">
        <v>68</v>
      </c>
      <c r="F262" s="98">
        <v>88</v>
      </c>
      <c r="G262" s="99" t="s">
        <v>121</v>
      </c>
      <c r="H262" s="100">
        <v>1</v>
      </c>
      <c r="I262" s="52"/>
      <c r="J262" s="279" t="str">
        <f t="shared" si="21"/>
        <v>--</v>
      </c>
      <c r="K262" s="279">
        <f t="shared" si="22"/>
        <v>0</v>
      </c>
      <c r="L262" s="279">
        <f t="shared" si="23"/>
        <v>0</v>
      </c>
      <c r="N262" s="284">
        <f t="shared" si="24"/>
        <v>13434</v>
      </c>
      <c r="O262" s="284">
        <f t="shared" si="25"/>
        <v>0</v>
      </c>
      <c r="P262" s="284">
        <f t="shared" si="26"/>
        <v>0</v>
      </c>
      <c r="R262" s="286" t="str">
        <f t="shared" si="27"/>
        <v>--</v>
      </c>
    </row>
    <row r="263" spans="1:18" x14ac:dyDescent="0.25">
      <c r="A263" s="97">
        <v>437</v>
      </c>
      <c r="B263" s="98">
        <v>437035097</v>
      </c>
      <c r="C263" s="99" t="s">
        <v>511</v>
      </c>
      <c r="D263" s="98">
        <v>35</v>
      </c>
      <c r="E263" s="99" t="s">
        <v>68</v>
      </c>
      <c r="F263" s="98">
        <v>97</v>
      </c>
      <c r="G263" s="99" t="s">
        <v>130</v>
      </c>
      <c r="H263" s="100">
        <v>1</v>
      </c>
      <c r="I263" s="52"/>
      <c r="J263" s="279" t="str">
        <f t="shared" si="21"/>
        <v>--</v>
      </c>
      <c r="K263" s="279">
        <f t="shared" si="22"/>
        <v>0</v>
      </c>
      <c r="L263" s="279">
        <f t="shared" si="23"/>
        <v>0</v>
      </c>
      <c r="N263" s="284" t="str">
        <f t="shared" si="24"/>
        <v>--</v>
      </c>
      <c r="O263" s="284">
        <f t="shared" si="25"/>
        <v>0</v>
      </c>
      <c r="P263" s="284">
        <f t="shared" si="26"/>
        <v>0</v>
      </c>
      <c r="R263" s="286" t="str">
        <f t="shared" si="27"/>
        <v>--</v>
      </c>
    </row>
    <row r="264" spans="1:18" x14ac:dyDescent="0.25">
      <c r="A264" s="97">
        <v>437</v>
      </c>
      <c r="B264" s="98">
        <v>437035244</v>
      </c>
      <c r="C264" s="99" t="s">
        <v>511</v>
      </c>
      <c r="D264" s="98">
        <v>35</v>
      </c>
      <c r="E264" s="99" t="s">
        <v>68</v>
      </c>
      <c r="F264" s="98">
        <v>244</v>
      </c>
      <c r="G264" s="99" t="s">
        <v>277</v>
      </c>
      <c r="H264" s="100">
        <v>2</v>
      </c>
      <c r="I264" s="52"/>
      <c r="J264" s="279">
        <f t="shared" si="21"/>
        <v>20237</v>
      </c>
      <c r="K264" s="279">
        <f t="shared" si="22"/>
        <v>0</v>
      </c>
      <c r="L264" s="279">
        <f t="shared" si="23"/>
        <v>3</v>
      </c>
      <c r="N264" s="284">
        <f t="shared" si="24"/>
        <v>18579</v>
      </c>
      <c r="O264" s="284">
        <f t="shared" si="25"/>
        <v>0</v>
      </c>
      <c r="P264" s="284">
        <f t="shared" si="26"/>
        <v>2</v>
      </c>
      <c r="R264" s="286">
        <f t="shared" si="27"/>
        <v>-1658</v>
      </c>
    </row>
    <row r="265" spans="1:18" x14ac:dyDescent="0.25">
      <c r="A265" s="97">
        <v>438</v>
      </c>
      <c r="B265" s="98">
        <v>438035035</v>
      </c>
      <c r="C265" s="99" t="s">
        <v>512</v>
      </c>
      <c r="D265" s="98">
        <v>35</v>
      </c>
      <c r="E265" s="99" t="s">
        <v>68</v>
      </c>
      <c r="F265" s="98">
        <v>35</v>
      </c>
      <c r="G265" s="99" t="s">
        <v>68</v>
      </c>
      <c r="H265" s="100">
        <v>325.35000000000019</v>
      </c>
      <c r="I265" s="52"/>
      <c r="J265" s="279">
        <f t="shared" si="21"/>
        <v>19096</v>
      </c>
      <c r="K265" s="279">
        <f t="shared" si="22"/>
        <v>33</v>
      </c>
      <c r="L265" s="279">
        <f t="shared" si="23"/>
        <v>273</v>
      </c>
      <c r="N265" s="284">
        <f t="shared" si="24"/>
        <v>20057</v>
      </c>
      <c r="O265" s="284">
        <f t="shared" si="25"/>
        <v>42</v>
      </c>
      <c r="P265" s="284">
        <f t="shared" si="26"/>
        <v>269</v>
      </c>
      <c r="R265" s="286">
        <f t="shared" si="27"/>
        <v>961</v>
      </c>
    </row>
    <row r="266" spans="1:18" x14ac:dyDescent="0.25">
      <c r="A266" s="97">
        <v>438</v>
      </c>
      <c r="B266" s="98">
        <v>438035044</v>
      </c>
      <c r="C266" s="99" t="s">
        <v>512</v>
      </c>
      <c r="D266" s="98">
        <v>35</v>
      </c>
      <c r="E266" s="99" t="s">
        <v>68</v>
      </c>
      <c r="F266" s="98">
        <v>44</v>
      </c>
      <c r="G266" s="99" t="s">
        <v>77</v>
      </c>
      <c r="H266" s="100">
        <v>5</v>
      </c>
      <c r="I266" s="52"/>
      <c r="J266" s="279">
        <f t="shared" ref="J266:J329" si="28">IFERROR(VLOOKUP($B266,found24,24,FALSE),"--")</f>
        <v>20113</v>
      </c>
      <c r="K266" s="279">
        <f t="shared" ref="K266:K329" si="29">(IFERROR(VLOOKUP($B266,found24,12,FALSE),0)+(IFERROR(VLOOKUP($B266,found24,13,FALSE),0)+(IFERROR(VLOOKUP($B266,found24,14,FALSE),0))))</f>
        <v>1</v>
      </c>
      <c r="L266" s="279">
        <f t="shared" ref="L266:L329" si="30">(IFERROR(VLOOKUP($B266,found24,15,FALSE),0))</f>
        <v>6</v>
      </c>
      <c r="N266" s="284">
        <f t="shared" ref="N266:N329" si="31">IFERROR(VLOOKUP($B266,found25,27,FALSE),"--")</f>
        <v>21292</v>
      </c>
      <c r="O266" s="284">
        <f t="shared" ref="O266:O329" si="32">(IFERROR(VLOOKUP($B266,found25,12,FALSE),0)+(IFERROR(VLOOKUP($B266,found25,13,FALSE),0)+(IFERROR(VLOOKUP($B266,found25,14,FALSE),0))))</f>
        <v>1</v>
      </c>
      <c r="P266" s="284">
        <f t="shared" ref="P266:P329" si="33">(IFERROR(VLOOKUP($B266,found25,15,FALSE),0))</f>
        <v>6</v>
      </c>
      <c r="R266" s="286">
        <f t="shared" si="27"/>
        <v>1179</v>
      </c>
    </row>
    <row r="267" spans="1:18" x14ac:dyDescent="0.25">
      <c r="A267" s="97">
        <v>438</v>
      </c>
      <c r="B267" s="98">
        <v>438035220</v>
      </c>
      <c r="C267" s="99" t="s">
        <v>512</v>
      </c>
      <c r="D267" s="98">
        <v>35</v>
      </c>
      <c r="E267" s="99" t="s">
        <v>68</v>
      </c>
      <c r="F267" s="98">
        <v>220</v>
      </c>
      <c r="G267" s="99" t="s">
        <v>253</v>
      </c>
      <c r="H267" s="100">
        <v>0.63</v>
      </c>
      <c r="I267" s="52"/>
      <c r="J267" s="279">
        <f t="shared" si="28"/>
        <v>19470</v>
      </c>
      <c r="K267" s="279">
        <f t="shared" si="29"/>
        <v>0</v>
      </c>
      <c r="L267" s="279">
        <f t="shared" si="30"/>
        <v>1</v>
      </c>
      <c r="N267" s="284">
        <f t="shared" si="31"/>
        <v>20196</v>
      </c>
      <c r="O267" s="284">
        <f t="shared" si="32"/>
        <v>0</v>
      </c>
      <c r="P267" s="284">
        <f t="shared" si="33"/>
        <v>1</v>
      </c>
      <c r="R267" s="286">
        <f t="shared" ref="R267:R330" si="34">IFERROR(N267-J267,"--")</f>
        <v>726</v>
      </c>
    </row>
    <row r="268" spans="1:18" x14ac:dyDescent="0.25">
      <c r="A268" s="97">
        <v>438</v>
      </c>
      <c r="B268" s="98">
        <v>438035243</v>
      </c>
      <c r="C268" s="99" t="s">
        <v>512</v>
      </c>
      <c r="D268" s="98">
        <v>35</v>
      </c>
      <c r="E268" s="99" t="s">
        <v>68</v>
      </c>
      <c r="F268" s="98">
        <v>243</v>
      </c>
      <c r="G268" s="99" t="s">
        <v>276</v>
      </c>
      <c r="H268" s="100">
        <v>1</v>
      </c>
      <c r="I268" s="52"/>
      <c r="J268" s="279">
        <f t="shared" si="28"/>
        <v>18554</v>
      </c>
      <c r="K268" s="279">
        <f t="shared" si="29"/>
        <v>0</v>
      </c>
      <c r="L268" s="279">
        <f t="shared" si="30"/>
        <v>2</v>
      </c>
      <c r="N268" s="284">
        <f t="shared" si="31"/>
        <v>9598</v>
      </c>
      <c r="O268" s="284">
        <f t="shared" si="32"/>
        <v>0</v>
      </c>
      <c r="P268" s="284">
        <f t="shared" si="33"/>
        <v>0</v>
      </c>
      <c r="R268" s="286">
        <f t="shared" si="34"/>
        <v>-8956</v>
      </c>
    </row>
    <row r="269" spans="1:18" x14ac:dyDescent="0.25">
      <c r="A269" s="97">
        <v>438</v>
      </c>
      <c r="B269" s="98">
        <v>438035244</v>
      </c>
      <c r="C269" s="99" t="s">
        <v>512</v>
      </c>
      <c r="D269" s="98">
        <v>35</v>
      </c>
      <c r="E269" s="99" t="s">
        <v>68</v>
      </c>
      <c r="F269" s="98">
        <v>244</v>
      </c>
      <c r="G269" s="99" t="s">
        <v>277</v>
      </c>
      <c r="H269" s="100">
        <v>4.71</v>
      </c>
      <c r="I269" s="52"/>
      <c r="J269" s="279">
        <f t="shared" si="28"/>
        <v>20083</v>
      </c>
      <c r="K269" s="279">
        <f t="shared" si="29"/>
        <v>1</v>
      </c>
      <c r="L269" s="279">
        <f t="shared" si="30"/>
        <v>4</v>
      </c>
      <c r="N269" s="284">
        <f t="shared" si="31"/>
        <v>19514</v>
      </c>
      <c r="O269" s="284">
        <f t="shared" si="32"/>
        <v>1</v>
      </c>
      <c r="P269" s="284">
        <f t="shared" si="33"/>
        <v>4</v>
      </c>
      <c r="R269" s="286">
        <f t="shared" si="34"/>
        <v>-569</v>
      </c>
    </row>
    <row r="270" spans="1:18" x14ac:dyDescent="0.25">
      <c r="A270" s="97">
        <v>438</v>
      </c>
      <c r="B270" s="98">
        <v>438035248</v>
      </c>
      <c r="C270" s="99" t="s">
        <v>512</v>
      </c>
      <c r="D270" s="98">
        <v>35</v>
      </c>
      <c r="E270" s="99" t="s">
        <v>68</v>
      </c>
      <c r="F270" s="98">
        <v>248</v>
      </c>
      <c r="G270" s="99" t="s">
        <v>281</v>
      </c>
      <c r="H270" s="100">
        <v>0.9</v>
      </c>
      <c r="I270" s="52"/>
      <c r="J270" s="279" t="str">
        <f t="shared" si="28"/>
        <v>--</v>
      </c>
      <c r="K270" s="279">
        <f t="shared" si="29"/>
        <v>0</v>
      </c>
      <c r="L270" s="279">
        <f t="shared" si="30"/>
        <v>0</v>
      </c>
      <c r="N270" s="284" t="str">
        <f t="shared" si="31"/>
        <v>--</v>
      </c>
      <c r="O270" s="284">
        <f t="shared" si="32"/>
        <v>0</v>
      </c>
      <c r="P270" s="284">
        <f t="shared" si="33"/>
        <v>0</v>
      </c>
      <c r="R270" s="286" t="str">
        <f t="shared" si="34"/>
        <v>--</v>
      </c>
    </row>
    <row r="271" spans="1:18" x14ac:dyDescent="0.25">
      <c r="A271" s="97">
        <v>438</v>
      </c>
      <c r="B271" s="98">
        <v>438035293</v>
      </c>
      <c r="C271" s="99" t="s">
        <v>512</v>
      </c>
      <c r="D271" s="98">
        <v>35</v>
      </c>
      <c r="E271" s="99" t="s">
        <v>68</v>
      </c>
      <c r="F271" s="98">
        <v>293</v>
      </c>
      <c r="G271" s="99" t="s">
        <v>326</v>
      </c>
      <c r="H271" s="100">
        <v>1</v>
      </c>
      <c r="I271" s="52"/>
      <c r="J271" s="279">
        <f t="shared" si="28"/>
        <v>20237</v>
      </c>
      <c r="K271" s="279">
        <f t="shared" si="29"/>
        <v>0</v>
      </c>
      <c r="L271" s="279">
        <f t="shared" si="30"/>
        <v>1</v>
      </c>
      <c r="N271" s="284">
        <f t="shared" si="31"/>
        <v>21152</v>
      </c>
      <c r="O271" s="284">
        <f t="shared" si="32"/>
        <v>0</v>
      </c>
      <c r="P271" s="284">
        <f t="shared" si="33"/>
        <v>1</v>
      </c>
      <c r="R271" s="286">
        <f t="shared" si="34"/>
        <v>915</v>
      </c>
    </row>
    <row r="272" spans="1:18" x14ac:dyDescent="0.25">
      <c r="A272" s="97">
        <v>439</v>
      </c>
      <c r="B272" s="98">
        <v>439035035</v>
      </c>
      <c r="C272" s="99" t="s">
        <v>513</v>
      </c>
      <c r="D272" s="98">
        <v>35</v>
      </c>
      <c r="E272" s="99" t="s">
        <v>68</v>
      </c>
      <c r="F272" s="98">
        <v>35</v>
      </c>
      <c r="G272" s="99" t="s">
        <v>68</v>
      </c>
      <c r="H272" s="100">
        <v>436.05</v>
      </c>
      <c r="I272" s="52"/>
      <c r="J272" s="279">
        <f t="shared" si="28"/>
        <v>17456</v>
      </c>
      <c r="K272" s="279">
        <f t="shared" si="29"/>
        <v>30</v>
      </c>
      <c r="L272" s="279">
        <f t="shared" si="30"/>
        <v>318</v>
      </c>
      <c r="N272" s="284">
        <f t="shared" si="31"/>
        <v>18529</v>
      </c>
      <c r="O272" s="284">
        <f t="shared" si="32"/>
        <v>40</v>
      </c>
      <c r="P272" s="284">
        <f t="shared" si="33"/>
        <v>320</v>
      </c>
      <c r="R272" s="286">
        <f t="shared" si="34"/>
        <v>1073</v>
      </c>
    </row>
    <row r="273" spans="1:18" x14ac:dyDescent="0.25">
      <c r="A273" s="97">
        <v>439</v>
      </c>
      <c r="B273" s="98">
        <v>439035044</v>
      </c>
      <c r="C273" s="99" t="s">
        <v>513</v>
      </c>
      <c r="D273" s="98">
        <v>35</v>
      </c>
      <c r="E273" s="99" t="s">
        <v>68</v>
      </c>
      <c r="F273" s="98">
        <v>44</v>
      </c>
      <c r="G273" s="99" t="s">
        <v>77</v>
      </c>
      <c r="H273" s="100">
        <v>3</v>
      </c>
      <c r="I273" s="52"/>
      <c r="J273" s="279">
        <f t="shared" si="28"/>
        <v>15090</v>
      </c>
      <c r="K273" s="279">
        <f t="shared" si="29"/>
        <v>0</v>
      </c>
      <c r="L273" s="279">
        <f t="shared" si="30"/>
        <v>2</v>
      </c>
      <c r="N273" s="284">
        <f t="shared" si="31"/>
        <v>15809</v>
      </c>
      <c r="O273" s="284">
        <f t="shared" si="32"/>
        <v>0</v>
      </c>
      <c r="P273" s="284">
        <f t="shared" si="33"/>
        <v>1</v>
      </c>
      <c r="R273" s="286">
        <f t="shared" si="34"/>
        <v>719</v>
      </c>
    </row>
    <row r="274" spans="1:18" x14ac:dyDescent="0.25">
      <c r="A274" s="97">
        <v>439</v>
      </c>
      <c r="B274" s="98">
        <v>439035088</v>
      </c>
      <c r="C274" s="99" t="s">
        <v>513</v>
      </c>
      <c r="D274" s="98">
        <v>35</v>
      </c>
      <c r="E274" s="99" t="s">
        <v>68</v>
      </c>
      <c r="F274" s="98">
        <v>88</v>
      </c>
      <c r="G274" s="99" t="s">
        <v>121</v>
      </c>
      <c r="H274" s="100">
        <v>3</v>
      </c>
      <c r="I274" s="52"/>
      <c r="J274" s="279">
        <f t="shared" si="28"/>
        <v>11475</v>
      </c>
      <c r="K274" s="279">
        <f t="shared" si="29"/>
        <v>0</v>
      </c>
      <c r="L274" s="279">
        <f t="shared" si="30"/>
        <v>0</v>
      </c>
      <c r="N274" s="284">
        <f t="shared" si="31"/>
        <v>11794</v>
      </c>
      <c r="O274" s="284">
        <f t="shared" si="32"/>
        <v>0</v>
      </c>
      <c r="P274" s="284">
        <f t="shared" si="33"/>
        <v>0</v>
      </c>
      <c r="R274" s="286">
        <f t="shared" si="34"/>
        <v>319</v>
      </c>
    </row>
    <row r="275" spans="1:18" x14ac:dyDescent="0.25">
      <c r="A275" s="97">
        <v>439</v>
      </c>
      <c r="B275" s="98">
        <v>439035163</v>
      </c>
      <c r="C275" s="99" t="s">
        <v>513</v>
      </c>
      <c r="D275" s="98">
        <v>35</v>
      </c>
      <c r="E275" s="99" t="s">
        <v>68</v>
      </c>
      <c r="F275" s="98">
        <v>163</v>
      </c>
      <c r="G275" s="99" t="s">
        <v>196</v>
      </c>
      <c r="H275" s="100">
        <v>0.96</v>
      </c>
      <c r="I275" s="52"/>
      <c r="J275" s="279">
        <f t="shared" si="28"/>
        <v>19121</v>
      </c>
      <c r="K275" s="279">
        <f t="shared" si="29"/>
        <v>0</v>
      </c>
      <c r="L275" s="279">
        <f t="shared" si="30"/>
        <v>2</v>
      </c>
      <c r="N275" s="284" t="str">
        <f t="shared" si="31"/>
        <v>--</v>
      </c>
      <c r="O275" s="284">
        <f t="shared" si="32"/>
        <v>0</v>
      </c>
      <c r="P275" s="284">
        <f t="shared" si="33"/>
        <v>0</v>
      </c>
      <c r="R275" s="286" t="str">
        <f t="shared" si="34"/>
        <v>--</v>
      </c>
    </row>
    <row r="276" spans="1:18" x14ac:dyDescent="0.25">
      <c r="A276" s="97">
        <v>439</v>
      </c>
      <c r="B276" s="98">
        <v>439035220</v>
      </c>
      <c r="C276" s="99" t="s">
        <v>513</v>
      </c>
      <c r="D276" s="98">
        <v>35</v>
      </c>
      <c r="E276" s="99" t="s">
        <v>68</v>
      </c>
      <c r="F276" s="98">
        <v>220</v>
      </c>
      <c r="G276" s="99" t="s">
        <v>253</v>
      </c>
      <c r="H276" s="100">
        <v>2</v>
      </c>
      <c r="I276" s="52"/>
      <c r="J276" s="279" t="str">
        <f t="shared" si="28"/>
        <v>--</v>
      </c>
      <c r="K276" s="279">
        <f t="shared" si="29"/>
        <v>0</v>
      </c>
      <c r="L276" s="279">
        <f t="shared" si="30"/>
        <v>0</v>
      </c>
      <c r="N276" s="284">
        <f t="shared" si="31"/>
        <v>11794</v>
      </c>
      <c r="O276" s="284">
        <f t="shared" si="32"/>
        <v>0</v>
      </c>
      <c r="P276" s="284">
        <f t="shared" si="33"/>
        <v>0</v>
      </c>
      <c r="R276" s="286" t="str">
        <f t="shared" si="34"/>
        <v>--</v>
      </c>
    </row>
    <row r="277" spans="1:18" x14ac:dyDescent="0.25">
      <c r="A277" s="97">
        <v>439</v>
      </c>
      <c r="B277" s="98">
        <v>439035243</v>
      </c>
      <c r="C277" s="99" t="s">
        <v>513</v>
      </c>
      <c r="D277" s="98">
        <v>35</v>
      </c>
      <c r="E277" s="99" t="s">
        <v>68</v>
      </c>
      <c r="F277" s="98">
        <v>243</v>
      </c>
      <c r="G277" s="99" t="s">
        <v>276</v>
      </c>
      <c r="H277" s="100">
        <v>0.51</v>
      </c>
      <c r="I277" s="52"/>
      <c r="J277" s="279">
        <f t="shared" si="28"/>
        <v>12170</v>
      </c>
      <c r="K277" s="279">
        <f t="shared" si="29"/>
        <v>0</v>
      </c>
      <c r="L277" s="279">
        <f t="shared" si="30"/>
        <v>1</v>
      </c>
      <c r="N277" s="284">
        <f t="shared" si="31"/>
        <v>18975</v>
      </c>
      <c r="O277" s="284">
        <f t="shared" si="32"/>
        <v>0</v>
      </c>
      <c r="P277" s="284">
        <f t="shared" si="33"/>
        <v>1</v>
      </c>
      <c r="R277" s="286">
        <f t="shared" si="34"/>
        <v>6805</v>
      </c>
    </row>
    <row r="278" spans="1:18" x14ac:dyDescent="0.25">
      <c r="A278" s="97">
        <v>439</v>
      </c>
      <c r="B278" s="98">
        <v>439035244</v>
      </c>
      <c r="C278" s="99" t="s">
        <v>513</v>
      </c>
      <c r="D278" s="98">
        <v>35</v>
      </c>
      <c r="E278" s="99" t="s">
        <v>68</v>
      </c>
      <c r="F278" s="98">
        <v>244</v>
      </c>
      <c r="G278" s="99" t="s">
        <v>277</v>
      </c>
      <c r="H278" s="100">
        <v>6</v>
      </c>
      <c r="I278" s="52"/>
      <c r="J278" s="279">
        <f t="shared" si="28"/>
        <v>15761</v>
      </c>
      <c r="K278" s="279">
        <f t="shared" si="29"/>
        <v>1</v>
      </c>
      <c r="L278" s="279">
        <f t="shared" si="30"/>
        <v>2</v>
      </c>
      <c r="N278" s="284">
        <f t="shared" si="31"/>
        <v>16306</v>
      </c>
      <c r="O278" s="284">
        <f t="shared" si="32"/>
        <v>1</v>
      </c>
      <c r="P278" s="284">
        <f t="shared" si="33"/>
        <v>2</v>
      </c>
      <c r="R278" s="286">
        <f t="shared" si="34"/>
        <v>545</v>
      </c>
    </row>
    <row r="279" spans="1:18" x14ac:dyDescent="0.25">
      <c r="A279" s="97">
        <v>439</v>
      </c>
      <c r="B279" s="98">
        <v>439035285</v>
      </c>
      <c r="C279" s="99" t="s">
        <v>513</v>
      </c>
      <c r="D279" s="98">
        <v>35</v>
      </c>
      <c r="E279" s="99" t="s">
        <v>68</v>
      </c>
      <c r="F279" s="98">
        <v>285</v>
      </c>
      <c r="G279" s="99" t="s">
        <v>318</v>
      </c>
      <c r="H279" s="100">
        <v>1.51</v>
      </c>
      <c r="I279" s="52"/>
      <c r="J279" s="279">
        <f t="shared" si="28"/>
        <v>14837</v>
      </c>
      <c r="K279" s="279">
        <f t="shared" si="29"/>
        <v>0</v>
      </c>
      <c r="L279" s="279">
        <f t="shared" si="30"/>
        <v>1</v>
      </c>
      <c r="N279" s="284">
        <f t="shared" si="31"/>
        <v>15414</v>
      </c>
      <c r="O279" s="284">
        <f t="shared" si="32"/>
        <v>0</v>
      </c>
      <c r="P279" s="284">
        <f t="shared" si="33"/>
        <v>1</v>
      </c>
      <c r="R279" s="286">
        <f t="shared" si="34"/>
        <v>577</v>
      </c>
    </row>
    <row r="280" spans="1:18" x14ac:dyDescent="0.25">
      <c r="A280" s="97">
        <v>440</v>
      </c>
      <c r="B280" s="98">
        <v>440149009</v>
      </c>
      <c r="C280" s="99" t="s">
        <v>514</v>
      </c>
      <c r="D280" s="98">
        <v>149</v>
      </c>
      <c r="E280" s="99" t="s">
        <v>182</v>
      </c>
      <c r="F280" s="98">
        <v>9</v>
      </c>
      <c r="G280" s="99" t="s">
        <v>42</v>
      </c>
      <c r="H280" s="100">
        <v>2</v>
      </c>
      <c r="I280" s="52"/>
      <c r="J280" s="279">
        <f t="shared" si="28"/>
        <v>15118</v>
      </c>
      <c r="K280" s="279">
        <f t="shared" si="29"/>
        <v>0</v>
      </c>
      <c r="L280" s="279">
        <f t="shared" si="30"/>
        <v>2</v>
      </c>
      <c r="N280" s="284">
        <f t="shared" si="31"/>
        <v>13107</v>
      </c>
      <c r="O280" s="284">
        <f t="shared" si="32"/>
        <v>0</v>
      </c>
      <c r="P280" s="284">
        <f t="shared" si="33"/>
        <v>1</v>
      </c>
      <c r="R280" s="286">
        <f t="shared" si="34"/>
        <v>-2011</v>
      </c>
    </row>
    <row r="281" spans="1:18" x14ac:dyDescent="0.25">
      <c r="A281" s="97">
        <v>440</v>
      </c>
      <c r="B281" s="98">
        <v>440149057</v>
      </c>
      <c r="C281" s="99" t="s">
        <v>514</v>
      </c>
      <c r="D281" s="98">
        <v>149</v>
      </c>
      <c r="E281" s="99" t="s">
        <v>182</v>
      </c>
      <c r="F281" s="98">
        <v>57</v>
      </c>
      <c r="G281" s="99" t="s">
        <v>90</v>
      </c>
      <c r="H281" s="100">
        <v>1</v>
      </c>
      <c r="I281" s="52"/>
      <c r="J281" s="279" t="str">
        <f t="shared" si="28"/>
        <v>--</v>
      </c>
      <c r="K281" s="279">
        <f t="shared" si="29"/>
        <v>0</v>
      </c>
      <c r="L281" s="279">
        <f t="shared" si="30"/>
        <v>0</v>
      </c>
      <c r="N281" s="284" t="str">
        <f t="shared" si="31"/>
        <v>--</v>
      </c>
      <c r="O281" s="284">
        <f t="shared" si="32"/>
        <v>0</v>
      </c>
      <c r="P281" s="284">
        <f t="shared" si="33"/>
        <v>0</v>
      </c>
      <c r="R281" s="286" t="str">
        <f t="shared" si="34"/>
        <v>--</v>
      </c>
    </row>
    <row r="282" spans="1:18" x14ac:dyDescent="0.25">
      <c r="A282" s="97">
        <v>440</v>
      </c>
      <c r="B282" s="98">
        <v>440149079</v>
      </c>
      <c r="C282" s="99" t="s">
        <v>514</v>
      </c>
      <c r="D282" s="98">
        <v>149</v>
      </c>
      <c r="E282" s="99" t="s">
        <v>182</v>
      </c>
      <c r="F282" s="98">
        <v>79</v>
      </c>
      <c r="G282" s="99" t="s">
        <v>112</v>
      </c>
      <c r="H282" s="100">
        <v>2</v>
      </c>
      <c r="I282" s="52"/>
      <c r="J282" s="279">
        <f t="shared" si="28"/>
        <v>17272</v>
      </c>
      <c r="K282" s="279">
        <f t="shared" si="29"/>
        <v>3</v>
      </c>
      <c r="L282" s="279">
        <f t="shared" si="30"/>
        <v>2</v>
      </c>
      <c r="N282" s="284">
        <f t="shared" si="31"/>
        <v>17388</v>
      </c>
      <c r="O282" s="284">
        <f t="shared" si="32"/>
        <v>3</v>
      </c>
      <c r="P282" s="284">
        <f t="shared" si="33"/>
        <v>3</v>
      </c>
      <c r="R282" s="286">
        <f t="shared" si="34"/>
        <v>116</v>
      </c>
    </row>
    <row r="283" spans="1:18" x14ac:dyDescent="0.25">
      <c r="A283" s="97">
        <v>440</v>
      </c>
      <c r="B283" s="98">
        <v>440149128</v>
      </c>
      <c r="C283" s="99" t="s">
        <v>514</v>
      </c>
      <c r="D283" s="98">
        <v>149</v>
      </c>
      <c r="E283" s="99" t="s">
        <v>182</v>
      </c>
      <c r="F283" s="98">
        <v>128</v>
      </c>
      <c r="G283" s="99" t="s">
        <v>161</v>
      </c>
      <c r="H283" s="100">
        <v>37.67</v>
      </c>
      <c r="I283" s="52"/>
      <c r="J283" s="279">
        <f t="shared" si="28"/>
        <v>16068</v>
      </c>
      <c r="K283" s="279">
        <f t="shared" si="29"/>
        <v>6</v>
      </c>
      <c r="L283" s="279">
        <f t="shared" si="30"/>
        <v>34</v>
      </c>
      <c r="N283" s="284">
        <f t="shared" si="31"/>
        <v>17742</v>
      </c>
      <c r="O283" s="284">
        <f t="shared" si="32"/>
        <v>6</v>
      </c>
      <c r="P283" s="284">
        <f t="shared" si="33"/>
        <v>33</v>
      </c>
      <c r="R283" s="286">
        <f t="shared" si="34"/>
        <v>1674</v>
      </c>
    </row>
    <row r="284" spans="1:18" x14ac:dyDescent="0.25">
      <c r="A284" s="97">
        <v>440</v>
      </c>
      <c r="B284" s="98">
        <v>440149149</v>
      </c>
      <c r="C284" s="99" t="s">
        <v>514</v>
      </c>
      <c r="D284" s="98">
        <v>149</v>
      </c>
      <c r="E284" s="99" t="s">
        <v>182</v>
      </c>
      <c r="F284" s="98">
        <v>149</v>
      </c>
      <c r="G284" s="99" t="s">
        <v>182</v>
      </c>
      <c r="H284" s="100">
        <v>1116.1799999999998</v>
      </c>
      <c r="I284" s="52"/>
      <c r="J284" s="279">
        <f t="shared" si="28"/>
        <v>17464</v>
      </c>
      <c r="K284" s="279">
        <f t="shared" si="29"/>
        <v>258</v>
      </c>
      <c r="L284" s="279">
        <f t="shared" si="30"/>
        <v>861</v>
      </c>
      <c r="N284" s="284">
        <f t="shared" si="31"/>
        <v>18462</v>
      </c>
      <c r="O284" s="284">
        <f t="shared" si="32"/>
        <v>279</v>
      </c>
      <c r="P284" s="284">
        <f t="shared" si="33"/>
        <v>848</v>
      </c>
      <c r="R284" s="286">
        <f t="shared" si="34"/>
        <v>998</v>
      </c>
    </row>
    <row r="285" spans="1:18" x14ac:dyDescent="0.25">
      <c r="A285" s="97">
        <v>440</v>
      </c>
      <c r="B285" s="98">
        <v>440149160</v>
      </c>
      <c r="C285" s="99" t="s">
        <v>514</v>
      </c>
      <c r="D285" s="98">
        <v>149</v>
      </c>
      <c r="E285" s="99" t="s">
        <v>182</v>
      </c>
      <c r="F285" s="98">
        <v>160</v>
      </c>
      <c r="G285" s="99" t="s">
        <v>193</v>
      </c>
      <c r="H285" s="100">
        <v>4</v>
      </c>
      <c r="I285" s="52"/>
      <c r="J285" s="279">
        <f t="shared" si="28"/>
        <v>14031</v>
      </c>
      <c r="K285" s="279">
        <f t="shared" si="29"/>
        <v>0</v>
      </c>
      <c r="L285" s="279">
        <f t="shared" si="30"/>
        <v>1</v>
      </c>
      <c r="N285" s="284">
        <f t="shared" si="31"/>
        <v>14770</v>
      </c>
      <c r="O285" s="284">
        <f t="shared" si="32"/>
        <v>0</v>
      </c>
      <c r="P285" s="284">
        <f t="shared" si="33"/>
        <v>1</v>
      </c>
      <c r="R285" s="286">
        <f t="shared" si="34"/>
        <v>739</v>
      </c>
    </row>
    <row r="286" spans="1:18" x14ac:dyDescent="0.25">
      <c r="A286" s="97">
        <v>440</v>
      </c>
      <c r="B286" s="98">
        <v>440149181</v>
      </c>
      <c r="C286" s="99" t="s">
        <v>514</v>
      </c>
      <c r="D286" s="98">
        <v>149</v>
      </c>
      <c r="E286" s="99" t="s">
        <v>182</v>
      </c>
      <c r="F286" s="98">
        <v>181</v>
      </c>
      <c r="G286" s="99" t="s">
        <v>214</v>
      </c>
      <c r="H286" s="100">
        <v>34.97</v>
      </c>
      <c r="I286" s="52"/>
      <c r="J286" s="279">
        <f t="shared" si="28"/>
        <v>14907</v>
      </c>
      <c r="K286" s="279">
        <f t="shared" si="29"/>
        <v>3</v>
      </c>
      <c r="L286" s="279">
        <f t="shared" si="30"/>
        <v>30</v>
      </c>
      <c r="N286" s="284">
        <f t="shared" si="31"/>
        <v>15188</v>
      </c>
      <c r="O286" s="284">
        <f t="shared" si="32"/>
        <v>3</v>
      </c>
      <c r="P286" s="284">
        <f t="shared" si="33"/>
        <v>23</v>
      </c>
      <c r="R286" s="286">
        <f t="shared" si="34"/>
        <v>281</v>
      </c>
    </row>
    <row r="287" spans="1:18" x14ac:dyDescent="0.25">
      <c r="A287" s="97">
        <v>440</v>
      </c>
      <c r="B287" s="98">
        <v>440149211</v>
      </c>
      <c r="C287" s="99" t="s">
        <v>514</v>
      </c>
      <c r="D287" s="98">
        <v>149</v>
      </c>
      <c r="E287" s="99" t="s">
        <v>182</v>
      </c>
      <c r="F287" s="98">
        <v>211</v>
      </c>
      <c r="G287" s="99" t="s">
        <v>244</v>
      </c>
      <c r="H287" s="100">
        <v>1</v>
      </c>
      <c r="I287" s="52"/>
      <c r="J287" s="279">
        <f t="shared" si="28"/>
        <v>12026</v>
      </c>
      <c r="K287" s="279">
        <f t="shared" si="29"/>
        <v>0</v>
      </c>
      <c r="L287" s="279">
        <f t="shared" si="30"/>
        <v>1</v>
      </c>
      <c r="N287" s="284">
        <f t="shared" si="31"/>
        <v>10851</v>
      </c>
      <c r="O287" s="284">
        <f t="shared" si="32"/>
        <v>0</v>
      </c>
      <c r="P287" s="284">
        <f t="shared" si="33"/>
        <v>0</v>
      </c>
      <c r="R287" s="286">
        <f t="shared" si="34"/>
        <v>-1175</v>
      </c>
    </row>
    <row r="288" spans="1:18" x14ac:dyDescent="0.25">
      <c r="A288" s="97">
        <v>440</v>
      </c>
      <c r="B288" s="98">
        <v>440149745</v>
      </c>
      <c r="C288" s="99" t="s">
        <v>514</v>
      </c>
      <c r="D288" s="98">
        <v>149</v>
      </c>
      <c r="E288" s="99" t="s">
        <v>182</v>
      </c>
      <c r="F288" s="98">
        <v>745</v>
      </c>
      <c r="G288" s="99" t="s">
        <v>430</v>
      </c>
      <c r="H288" s="100">
        <v>1</v>
      </c>
      <c r="I288" s="52"/>
      <c r="J288" s="279">
        <f t="shared" si="28"/>
        <v>10705</v>
      </c>
      <c r="K288" s="279">
        <f t="shared" si="29"/>
        <v>0</v>
      </c>
      <c r="L288" s="279">
        <f t="shared" si="30"/>
        <v>0</v>
      </c>
      <c r="N288" s="284">
        <f t="shared" si="31"/>
        <v>11037</v>
      </c>
      <c r="O288" s="284">
        <f t="shared" si="32"/>
        <v>0</v>
      </c>
      <c r="P288" s="284">
        <f t="shared" si="33"/>
        <v>0</v>
      </c>
      <c r="R288" s="286">
        <f t="shared" si="34"/>
        <v>332</v>
      </c>
    </row>
    <row r="289" spans="1:18" x14ac:dyDescent="0.25">
      <c r="A289" s="97">
        <v>441</v>
      </c>
      <c r="B289" s="98">
        <v>441281005</v>
      </c>
      <c r="C289" s="99" t="s">
        <v>515</v>
      </c>
      <c r="D289" s="98">
        <v>281</v>
      </c>
      <c r="E289" s="99" t="s">
        <v>314</v>
      </c>
      <c r="F289" s="98">
        <v>5</v>
      </c>
      <c r="G289" s="99" t="s">
        <v>38</v>
      </c>
      <c r="H289" s="100">
        <v>0.06</v>
      </c>
      <c r="I289" s="52"/>
      <c r="J289" s="279">
        <f t="shared" si="28"/>
        <v>16201</v>
      </c>
      <c r="K289" s="279">
        <f t="shared" si="29"/>
        <v>0</v>
      </c>
      <c r="L289" s="279">
        <f t="shared" si="30"/>
        <v>1</v>
      </c>
      <c r="N289" s="284">
        <f t="shared" si="31"/>
        <v>18842</v>
      </c>
      <c r="O289" s="284">
        <f t="shared" si="32"/>
        <v>0</v>
      </c>
      <c r="P289" s="284">
        <f t="shared" si="33"/>
        <v>1</v>
      </c>
      <c r="R289" s="286">
        <f t="shared" si="34"/>
        <v>2641</v>
      </c>
    </row>
    <row r="290" spans="1:18" x14ac:dyDescent="0.25">
      <c r="A290" s="97">
        <v>441</v>
      </c>
      <c r="B290" s="98">
        <v>441281061</v>
      </c>
      <c r="C290" s="99" t="s">
        <v>515</v>
      </c>
      <c r="D290" s="98">
        <v>281</v>
      </c>
      <c r="E290" s="99" t="s">
        <v>314</v>
      </c>
      <c r="F290" s="98">
        <v>61</v>
      </c>
      <c r="G290" s="99" t="s">
        <v>94</v>
      </c>
      <c r="H290" s="100">
        <v>1</v>
      </c>
      <c r="I290" s="52"/>
      <c r="J290" s="279">
        <f t="shared" si="28"/>
        <v>17783</v>
      </c>
      <c r="K290" s="279">
        <f t="shared" si="29"/>
        <v>0</v>
      </c>
      <c r="L290" s="279">
        <f t="shared" si="30"/>
        <v>1</v>
      </c>
      <c r="N290" s="284">
        <f t="shared" si="31"/>
        <v>21064</v>
      </c>
      <c r="O290" s="284">
        <f t="shared" si="32"/>
        <v>1</v>
      </c>
      <c r="P290" s="284">
        <f t="shared" si="33"/>
        <v>2</v>
      </c>
      <c r="R290" s="286">
        <f t="shared" si="34"/>
        <v>3281</v>
      </c>
    </row>
    <row r="291" spans="1:18" x14ac:dyDescent="0.25">
      <c r="A291" s="97">
        <v>441</v>
      </c>
      <c r="B291" s="98">
        <v>441281087</v>
      </c>
      <c r="C291" s="99" t="s">
        <v>515</v>
      </c>
      <c r="D291" s="98">
        <v>281</v>
      </c>
      <c r="E291" s="99" t="s">
        <v>314</v>
      </c>
      <c r="F291" s="98">
        <v>87</v>
      </c>
      <c r="G291" s="99" t="s">
        <v>120</v>
      </c>
      <c r="H291" s="100">
        <v>5</v>
      </c>
      <c r="I291" s="52"/>
      <c r="J291" s="279">
        <f t="shared" si="28"/>
        <v>16446</v>
      </c>
      <c r="K291" s="279">
        <f t="shared" si="29"/>
        <v>0</v>
      </c>
      <c r="L291" s="279">
        <f t="shared" si="30"/>
        <v>2</v>
      </c>
      <c r="N291" s="284">
        <f t="shared" si="31"/>
        <v>14025</v>
      </c>
      <c r="O291" s="284">
        <f t="shared" si="32"/>
        <v>0</v>
      </c>
      <c r="P291" s="284">
        <f t="shared" si="33"/>
        <v>2</v>
      </c>
      <c r="R291" s="286">
        <f t="shared" si="34"/>
        <v>-2421</v>
      </c>
    </row>
    <row r="292" spans="1:18" x14ac:dyDescent="0.25">
      <c r="A292" s="97">
        <v>441</v>
      </c>
      <c r="B292" s="98">
        <v>441281137</v>
      </c>
      <c r="C292" s="99" t="s">
        <v>515</v>
      </c>
      <c r="D292" s="98">
        <v>281</v>
      </c>
      <c r="E292" s="99" t="s">
        <v>314</v>
      </c>
      <c r="F292" s="98">
        <v>137</v>
      </c>
      <c r="G292" s="99" t="s">
        <v>170</v>
      </c>
      <c r="H292" s="100">
        <v>6.4399999999999995</v>
      </c>
      <c r="I292" s="52"/>
      <c r="J292" s="279">
        <f t="shared" si="28"/>
        <v>20289</v>
      </c>
      <c r="K292" s="279">
        <f t="shared" si="29"/>
        <v>2</v>
      </c>
      <c r="L292" s="279">
        <f t="shared" si="30"/>
        <v>5</v>
      </c>
      <c r="N292" s="284" t="str">
        <f t="shared" si="31"/>
        <v>--</v>
      </c>
      <c r="O292" s="284">
        <f t="shared" si="32"/>
        <v>0</v>
      </c>
      <c r="P292" s="284">
        <f t="shared" si="33"/>
        <v>0</v>
      </c>
      <c r="R292" s="286" t="str">
        <f t="shared" si="34"/>
        <v>--</v>
      </c>
    </row>
    <row r="293" spans="1:18" x14ac:dyDescent="0.25">
      <c r="A293" s="97">
        <v>441</v>
      </c>
      <c r="B293" s="98">
        <v>441281161</v>
      </c>
      <c r="C293" s="99" t="s">
        <v>515</v>
      </c>
      <c r="D293" s="98">
        <v>281</v>
      </c>
      <c r="E293" s="99" t="s">
        <v>314</v>
      </c>
      <c r="F293" s="98">
        <v>161</v>
      </c>
      <c r="G293" s="99" t="s">
        <v>194</v>
      </c>
      <c r="H293" s="100">
        <v>1.3900000000000001</v>
      </c>
      <c r="I293" s="52"/>
      <c r="J293" s="279">
        <f t="shared" si="28"/>
        <v>16702</v>
      </c>
      <c r="K293" s="279">
        <f t="shared" si="29"/>
        <v>2</v>
      </c>
      <c r="L293" s="279">
        <f t="shared" si="30"/>
        <v>4</v>
      </c>
      <c r="N293" s="284">
        <f t="shared" si="31"/>
        <v>12565</v>
      </c>
      <c r="O293" s="284">
        <f t="shared" si="32"/>
        <v>0</v>
      </c>
      <c r="P293" s="284">
        <f t="shared" si="33"/>
        <v>0</v>
      </c>
      <c r="R293" s="286">
        <f t="shared" si="34"/>
        <v>-4137</v>
      </c>
    </row>
    <row r="294" spans="1:18" x14ac:dyDescent="0.25">
      <c r="A294" s="97">
        <v>441</v>
      </c>
      <c r="B294" s="98">
        <v>441281191</v>
      </c>
      <c r="C294" s="99" t="s">
        <v>515</v>
      </c>
      <c r="D294" s="98">
        <v>281</v>
      </c>
      <c r="E294" s="99" t="s">
        <v>314</v>
      </c>
      <c r="F294" s="98">
        <v>191</v>
      </c>
      <c r="G294" s="99" t="s">
        <v>224</v>
      </c>
      <c r="H294" s="100">
        <v>1</v>
      </c>
      <c r="I294" s="52"/>
      <c r="J294" s="279">
        <f t="shared" si="28"/>
        <v>10705</v>
      </c>
      <c r="K294" s="279">
        <f t="shared" si="29"/>
        <v>0</v>
      </c>
      <c r="L294" s="279">
        <f t="shared" si="30"/>
        <v>0</v>
      </c>
      <c r="N294" s="284">
        <f t="shared" si="31"/>
        <v>10664</v>
      </c>
      <c r="O294" s="284">
        <f t="shared" si="32"/>
        <v>0</v>
      </c>
      <c r="P294" s="284">
        <f t="shared" si="33"/>
        <v>0</v>
      </c>
      <c r="R294" s="286">
        <f t="shared" si="34"/>
        <v>-41</v>
      </c>
    </row>
    <row r="295" spans="1:18" x14ac:dyDescent="0.25">
      <c r="A295" s="97">
        <v>441</v>
      </c>
      <c r="B295" s="98">
        <v>441281227</v>
      </c>
      <c r="C295" s="99" t="s">
        <v>515</v>
      </c>
      <c r="D295" s="98">
        <v>281</v>
      </c>
      <c r="E295" s="99" t="s">
        <v>314</v>
      </c>
      <c r="F295" s="98">
        <v>227</v>
      </c>
      <c r="G295" s="99" t="s">
        <v>260</v>
      </c>
      <c r="H295" s="100">
        <v>2</v>
      </c>
      <c r="I295" s="52"/>
      <c r="J295" s="279">
        <f t="shared" si="28"/>
        <v>18054</v>
      </c>
      <c r="K295" s="279">
        <f t="shared" si="29"/>
        <v>0</v>
      </c>
      <c r="L295" s="279">
        <f t="shared" si="30"/>
        <v>2</v>
      </c>
      <c r="N295" s="284">
        <f t="shared" si="31"/>
        <v>18965</v>
      </c>
      <c r="O295" s="284">
        <f t="shared" si="32"/>
        <v>0</v>
      </c>
      <c r="P295" s="284">
        <f t="shared" si="33"/>
        <v>2</v>
      </c>
      <c r="R295" s="286">
        <f t="shared" si="34"/>
        <v>911</v>
      </c>
    </row>
    <row r="296" spans="1:18" x14ac:dyDescent="0.25">
      <c r="A296" s="97">
        <v>441</v>
      </c>
      <c r="B296" s="98">
        <v>441281278</v>
      </c>
      <c r="C296" s="99" t="s">
        <v>515</v>
      </c>
      <c r="D296" s="98">
        <v>281</v>
      </c>
      <c r="E296" s="99" t="s">
        <v>314</v>
      </c>
      <c r="F296" s="98">
        <v>278</v>
      </c>
      <c r="G296" s="99" t="s">
        <v>311</v>
      </c>
      <c r="H296" s="100">
        <v>0.67</v>
      </c>
      <c r="I296" s="52"/>
      <c r="J296" s="279" t="str">
        <f t="shared" si="28"/>
        <v>--</v>
      </c>
      <c r="K296" s="279">
        <f t="shared" si="29"/>
        <v>0</v>
      </c>
      <c r="L296" s="279">
        <f t="shared" si="30"/>
        <v>0</v>
      </c>
      <c r="N296" s="284" t="str">
        <f t="shared" si="31"/>
        <v>--</v>
      </c>
      <c r="O296" s="284">
        <f t="shared" si="32"/>
        <v>0</v>
      </c>
      <c r="P296" s="284">
        <f t="shared" si="33"/>
        <v>0</v>
      </c>
      <c r="R296" s="286" t="str">
        <f t="shared" si="34"/>
        <v>--</v>
      </c>
    </row>
    <row r="297" spans="1:18" x14ac:dyDescent="0.25">
      <c r="A297" s="97">
        <v>441</v>
      </c>
      <c r="B297" s="98">
        <v>441281281</v>
      </c>
      <c r="C297" s="99" t="s">
        <v>515</v>
      </c>
      <c r="D297" s="98">
        <v>281</v>
      </c>
      <c r="E297" s="99" t="s">
        <v>314</v>
      </c>
      <c r="F297" s="98">
        <v>281</v>
      </c>
      <c r="G297" s="99" t="s">
        <v>314</v>
      </c>
      <c r="H297" s="100">
        <v>1486.7899999999997</v>
      </c>
      <c r="I297" s="52"/>
      <c r="J297" s="279">
        <f t="shared" si="28"/>
        <v>16437</v>
      </c>
      <c r="K297" s="279">
        <f t="shared" si="29"/>
        <v>142</v>
      </c>
      <c r="L297" s="279">
        <f t="shared" si="30"/>
        <v>1019</v>
      </c>
      <c r="N297" s="284">
        <f t="shared" si="31"/>
        <v>17515</v>
      </c>
      <c r="O297" s="284">
        <f t="shared" si="32"/>
        <v>144</v>
      </c>
      <c r="P297" s="284">
        <f t="shared" si="33"/>
        <v>993</v>
      </c>
      <c r="R297" s="286">
        <f t="shared" si="34"/>
        <v>1078</v>
      </c>
    </row>
    <row r="298" spans="1:18" x14ac:dyDescent="0.25">
      <c r="A298" s="97">
        <v>441</v>
      </c>
      <c r="B298" s="98">
        <v>441281332</v>
      </c>
      <c r="C298" s="99" t="s">
        <v>515</v>
      </c>
      <c r="D298" s="98">
        <v>281</v>
      </c>
      <c r="E298" s="99" t="s">
        <v>314</v>
      </c>
      <c r="F298" s="98">
        <v>332</v>
      </c>
      <c r="G298" s="99" t="s">
        <v>365</v>
      </c>
      <c r="H298" s="100">
        <v>1</v>
      </c>
      <c r="I298" s="52"/>
      <c r="J298" s="279">
        <f t="shared" si="28"/>
        <v>18054</v>
      </c>
      <c r="K298" s="279">
        <f t="shared" si="29"/>
        <v>0</v>
      </c>
      <c r="L298" s="279">
        <f t="shared" si="30"/>
        <v>2</v>
      </c>
      <c r="N298" s="284">
        <f t="shared" si="31"/>
        <v>18201</v>
      </c>
      <c r="O298" s="284">
        <f t="shared" si="32"/>
        <v>0</v>
      </c>
      <c r="P298" s="284">
        <f t="shared" si="33"/>
        <v>1</v>
      </c>
      <c r="R298" s="286">
        <f t="shared" si="34"/>
        <v>147</v>
      </c>
    </row>
    <row r="299" spans="1:18" x14ac:dyDescent="0.25">
      <c r="A299" s="97">
        <v>441</v>
      </c>
      <c r="B299" s="98">
        <v>441281605</v>
      </c>
      <c r="C299" s="99" t="s">
        <v>515</v>
      </c>
      <c r="D299" s="98">
        <v>281</v>
      </c>
      <c r="E299" s="99" t="s">
        <v>314</v>
      </c>
      <c r="F299" s="98">
        <v>605</v>
      </c>
      <c r="G299" s="99" t="s">
        <v>389</v>
      </c>
      <c r="H299" s="100">
        <v>1</v>
      </c>
      <c r="I299" s="52"/>
      <c r="J299" s="279" t="str">
        <f t="shared" si="28"/>
        <v>--</v>
      </c>
      <c r="K299" s="279">
        <f t="shared" si="29"/>
        <v>0</v>
      </c>
      <c r="L299" s="279">
        <f t="shared" si="30"/>
        <v>0</v>
      </c>
      <c r="N299" s="284" t="str">
        <f t="shared" si="31"/>
        <v>--</v>
      </c>
      <c r="O299" s="284">
        <f t="shared" si="32"/>
        <v>0</v>
      </c>
      <c r="P299" s="284">
        <f t="shared" si="33"/>
        <v>0</v>
      </c>
      <c r="R299" s="286" t="str">
        <f t="shared" si="34"/>
        <v>--</v>
      </c>
    </row>
    <row r="300" spans="1:18" x14ac:dyDescent="0.25">
      <c r="A300" s="97">
        <v>441</v>
      </c>
      <c r="B300" s="98">
        <v>441281672</v>
      </c>
      <c r="C300" s="99" t="s">
        <v>515</v>
      </c>
      <c r="D300" s="98">
        <v>281</v>
      </c>
      <c r="E300" s="99" t="s">
        <v>314</v>
      </c>
      <c r="F300" s="98">
        <v>672</v>
      </c>
      <c r="G300" s="99" t="s">
        <v>408</v>
      </c>
      <c r="H300" s="100">
        <v>0.12</v>
      </c>
      <c r="I300" s="52"/>
      <c r="J300" s="279">
        <f t="shared" si="28"/>
        <v>17778</v>
      </c>
      <c r="K300" s="279">
        <f t="shared" si="29"/>
        <v>0</v>
      </c>
      <c r="L300" s="279">
        <f t="shared" si="30"/>
        <v>5</v>
      </c>
      <c r="N300" s="284">
        <f t="shared" si="31"/>
        <v>19349</v>
      </c>
      <c r="O300" s="284">
        <f t="shared" si="32"/>
        <v>0</v>
      </c>
      <c r="P300" s="284">
        <f t="shared" si="33"/>
        <v>5</v>
      </c>
      <c r="R300" s="286">
        <f t="shared" si="34"/>
        <v>1571</v>
      </c>
    </row>
    <row r="301" spans="1:18" x14ac:dyDescent="0.25">
      <c r="A301" s="97">
        <v>441</v>
      </c>
      <c r="B301" s="98">
        <v>441281680</v>
      </c>
      <c r="C301" s="99" t="s">
        <v>515</v>
      </c>
      <c r="D301" s="98">
        <v>281</v>
      </c>
      <c r="E301" s="99" t="s">
        <v>314</v>
      </c>
      <c r="F301" s="98">
        <v>680</v>
      </c>
      <c r="G301" s="99" t="s">
        <v>412</v>
      </c>
      <c r="H301" s="100">
        <v>8.1</v>
      </c>
      <c r="I301" s="52"/>
      <c r="J301" s="279">
        <f t="shared" si="28"/>
        <v>14232</v>
      </c>
      <c r="K301" s="279">
        <f t="shared" si="29"/>
        <v>0</v>
      </c>
      <c r="L301" s="279">
        <f t="shared" si="30"/>
        <v>2</v>
      </c>
      <c r="N301" s="284">
        <f t="shared" si="31"/>
        <v>15445</v>
      </c>
      <c r="O301" s="284">
        <f t="shared" si="32"/>
        <v>0</v>
      </c>
      <c r="P301" s="284">
        <f t="shared" si="33"/>
        <v>6</v>
      </c>
      <c r="R301" s="286">
        <f t="shared" si="34"/>
        <v>1213</v>
      </c>
    </row>
    <row r="302" spans="1:18" x14ac:dyDescent="0.25">
      <c r="A302" s="97">
        <v>444</v>
      </c>
      <c r="B302" s="98">
        <v>444035016</v>
      </c>
      <c r="C302" s="99" t="s">
        <v>516</v>
      </c>
      <c r="D302" s="98">
        <v>35</v>
      </c>
      <c r="E302" s="99" t="s">
        <v>68</v>
      </c>
      <c r="F302" s="98">
        <v>16</v>
      </c>
      <c r="G302" s="99" t="s">
        <v>49</v>
      </c>
      <c r="H302" s="100">
        <v>1.98</v>
      </c>
      <c r="I302" s="52"/>
      <c r="J302" s="279">
        <f t="shared" si="28"/>
        <v>19470</v>
      </c>
      <c r="K302" s="279">
        <f t="shared" si="29"/>
        <v>0</v>
      </c>
      <c r="L302" s="279">
        <f t="shared" si="30"/>
        <v>1</v>
      </c>
      <c r="N302" s="284">
        <f t="shared" si="31"/>
        <v>20196</v>
      </c>
      <c r="O302" s="284">
        <f t="shared" si="32"/>
        <v>0</v>
      </c>
      <c r="P302" s="284">
        <f t="shared" si="33"/>
        <v>1</v>
      </c>
      <c r="R302" s="286">
        <f t="shared" si="34"/>
        <v>726</v>
      </c>
    </row>
    <row r="303" spans="1:18" x14ac:dyDescent="0.25">
      <c r="A303" s="97">
        <v>444</v>
      </c>
      <c r="B303" s="98">
        <v>444035035</v>
      </c>
      <c r="C303" s="99" t="s">
        <v>516</v>
      </c>
      <c r="D303" s="98">
        <v>35</v>
      </c>
      <c r="E303" s="99" t="s">
        <v>68</v>
      </c>
      <c r="F303" s="98">
        <v>35</v>
      </c>
      <c r="G303" s="99" t="s">
        <v>68</v>
      </c>
      <c r="H303" s="100">
        <v>755.12999999999988</v>
      </c>
      <c r="I303" s="52"/>
      <c r="J303" s="279">
        <f t="shared" si="28"/>
        <v>17506</v>
      </c>
      <c r="K303" s="279">
        <f t="shared" si="29"/>
        <v>78</v>
      </c>
      <c r="L303" s="279">
        <f t="shared" si="30"/>
        <v>486</v>
      </c>
      <c r="N303" s="284">
        <f t="shared" si="31"/>
        <v>18396</v>
      </c>
      <c r="O303" s="284">
        <f t="shared" si="32"/>
        <v>73</v>
      </c>
      <c r="P303" s="284">
        <f t="shared" si="33"/>
        <v>551</v>
      </c>
      <c r="R303" s="286">
        <f t="shared" si="34"/>
        <v>890</v>
      </c>
    </row>
    <row r="304" spans="1:18" x14ac:dyDescent="0.25">
      <c r="A304" s="97">
        <v>444</v>
      </c>
      <c r="B304" s="98">
        <v>444035040</v>
      </c>
      <c r="C304" s="99" t="s">
        <v>516</v>
      </c>
      <c r="D304" s="98">
        <v>35</v>
      </c>
      <c r="E304" s="99" t="s">
        <v>68</v>
      </c>
      <c r="F304" s="98">
        <v>40</v>
      </c>
      <c r="G304" s="99" t="s">
        <v>73</v>
      </c>
      <c r="H304" s="100">
        <v>2.84</v>
      </c>
      <c r="I304" s="52"/>
      <c r="J304" s="279">
        <f t="shared" si="28"/>
        <v>13129</v>
      </c>
      <c r="K304" s="279">
        <f t="shared" si="29"/>
        <v>0</v>
      </c>
      <c r="L304" s="279">
        <f t="shared" si="30"/>
        <v>0</v>
      </c>
      <c r="N304" s="284">
        <f t="shared" si="31"/>
        <v>15517</v>
      </c>
      <c r="O304" s="284">
        <f t="shared" si="32"/>
        <v>0</v>
      </c>
      <c r="P304" s="284">
        <f t="shared" si="33"/>
        <v>1</v>
      </c>
      <c r="R304" s="286">
        <f t="shared" si="34"/>
        <v>2388</v>
      </c>
    </row>
    <row r="305" spans="1:18" x14ac:dyDescent="0.25">
      <c r="A305" s="97">
        <v>444</v>
      </c>
      <c r="B305" s="98">
        <v>444035044</v>
      </c>
      <c r="C305" s="99" t="s">
        <v>516</v>
      </c>
      <c r="D305" s="98">
        <v>35</v>
      </c>
      <c r="E305" s="99" t="s">
        <v>68</v>
      </c>
      <c r="F305" s="98">
        <v>44</v>
      </c>
      <c r="G305" s="99" t="s">
        <v>77</v>
      </c>
      <c r="H305" s="100">
        <v>12</v>
      </c>
      <c r="I305" s="52"/>
      <c r="J305" s="279">
        <f t="shared" si="28"/>
        <v>16894</v>
      </c>
      <c r="K305" s="279">
        <f t="shared" si="29"/>
        <v>0</v>
      </c>
      <c r="L305" s="279">
        <f t="shared" si="30"/>
        <v>6</v>
      </c>
      <c r="N305" s="284">
        <f t="shared" si="31"/>
        <v>18457</v>
      </c>
      <c r="O305" s="284">
        <f t="shared" si="32"/>
        <v>0</v>
      </c>
      <c r="P305" s="284">
        <f t="shared" si="33"/>
        <v>8</v>
      </c>
      <c r="R305" s="286">
        <f t="shared" si="34"/>
        <v>1563</v>
      </c>
    </row>
    <row r="306" spans="1:18" x14ac:dyDescent="0.25">
      <c r="A306" s="97">
        <v>444</v>
      </c>
      <c r="B306" s="98">
        <v>444035046</v>
      </c>
      <c r="C306" s="99" t="s">
        <v>516</v>
      </c>
      <c r="D306" s="98">
        <v>35</v>
      </c>
      <c r="E306" s="99" t="s">
        <v>68</v>
      </c>
      <c r="F306" s="98">
        <v>46</v>
      </c>
      <c r="G306" s="99" t="s">
        <v>79</v>
      </c>
      <c r="H306" s="100">
        <v>1.3599999999999999</v>
      </c>
      <c r="I306" s="52"/>
      <c r="J306" s="279" t="str">
        <f t="shared" si="28"/>
        <v>--</v>
      </c>
      <c r="K306" s="279">
        <f t="shared" si="29"/>
        <v>0</v>
      </c>
      <c r="L306" s="279">
        <f t="shared" si="30"/>
        <v>0</v>
      </c>
      <c r="N306" s="284" t="str">
        <f t="shared" si="31"/>
        <v>--</v>
      </c>
      <c r="O306" s="284">
        <f t="shared" si="32"/>
        <v>0</v>
      </c>
      <c r="P306" s="284">
        <f t="shared" si="33"/>
        <v>0</v>
      </c>
      <c r="R306" s="286" t="str">
        <f t="shared" si="34"/>
        <v>--</v>
      </c>
    </row>
    <row r="307" spans="1:18" x14ac:dyDescent="0.25">
      <c r="A307" s="97">
        <v>444</v>
      </c>
      <c r="B307" s="98">
        <v>444035057</v>
      </c>
      <c r="C307" s="99" t="s">
        <v>516</v>
      </c>
      <c r="D307" s="98">
        <v>35</v>
      </c>
      <c r="E307" s="99" t="s">
        <v>68</v>
      </c>
      <c r="F307" s="98">
        <v>57</v>
      </c>
      <c r="G307" s="99" t="s">
        <v>90</v>
      </c>
      <c r="H307" s="100">
        <v>0.65</v>
      </c>
      <c r="I307" s="52"/>
      <c r="J307" s="279" t="str">
        <f t="shared" si="28"/>
        <v>--</v>
      </c>
      <c r="K307" s="279">
        <f t="shared" si="29"/>
        <v>0</v>
      </c>
      <c r="L307" s="279">
        <f t="shared" si="30"/>
        <v>0</v>
      </c>
      <c r="N307" s="284" t="str">
        <f t="shared" si="31"/>
        <v>--</v>
      </c>
      <c r="O307" s="284">
        <f t="shared" si="32"/>
        <v>0</v>
      </c>
      <c r="P307" s="284">
        <f t="shared" si="33"/>
        <v>0</v>
      </c>
      <c r="R307" s="286" t="str">
        <f t="shared" si="34"/>
        <v>--</v>
      </c>
    </row>
    <row r="308" spans="1:18" x14ac:dyDescent="0.25">
      <c r="A308" s="97">
        <v>444</v>
      </c>
      <c r="B308" s="98">
        <v>444035100</v>
      </c>
      <c r="C308" s="99" t="s">
        <v>516</v>
      </c>
      <c r="D308" s="98">
        <v>35</v>
      </c>
      <c r="E308" s="99" t="s">
        <v>68</v>
      </c>
      <c r="F308" s="98">
        <v>100</v>
      </c>
      <c r="G308" s="99" t="s">
        <v>133</v>
      </c>
      <c r="H308" s="100">
        <v>1</v>
      </c>
      <c r="I308" s="52"/>
      <c r="J308" s="279" t="str">
        <f t="shared" si="28"/>
        <v>--</v>
      </c>
      <c r="K308" s="279">
        <f t="shared" si="29"/>
        <v>0</v>
      </c>
      <c r="L308" s="279">
        <f t="shared" si="30"/>
        <v>0</v>
      </c>
      <c r="N308" s="284">
        <f t="shared" si="31"/>
        <v>21152</v>
      </c>
      <c r="O308" s="284">
        <f t="shared" si="32"/>
        <v>0</v>
      </c>
      <c r="P308" s="284">
        <f t="shared" si="33"/>
        <v>1</v>
      </c>
      <c r="R308" s="286" t="str">
        <f t="shared" si="34"/>
        <v>--</v>
      </c>
    </row>
    <row r="309" spans="1:18" x14ac:dyDescent="0.25">
      <c r="A309" s="97">
        <v>444</v>
      </c>
      <c r="B309" s="98">
        <v>444035163</v>
      </c>
      <c r="C309" s="99" t="s">
        <v>516</v>
      </c>
      <c r="D309" s="98">
        <v>35</v>
      </c>
      <c r="E309" s="99" t="s">
        <v>68</v>
      </c>
      <c r="F309" s="98">
        <v>163</v>
      </c>
      <c r="G309" s="99" t="s">
        <v>196</v>
      </c>
      <c r="H309" s="100">
        <v>0.92</v>
      </c>
      <c r="I309" s="52"/>
      <c r="J309" s="279">
        <f t="shared" si="28"/>
        <v>13129</v>
      </c>
      <c r="K309" s="279">
        <f t="shared" si="29"/>
        <v>0</v>
      </c>
      <c r="L309" s="279">
        <f t="shared" si="30"/>
        <v>0</v>
      </c>
      <c r="N309" s="284" t="str">
        <f t="shared" si="31"/>
        <v>--</v>
      </c>
      <c r="O309" s="284">
        <f t="shared" si="32"/>
        <v>0</v>
      </c>
      <c r="P309" s="284">
        <f t="shared" si="33"/>
        <v>0</v>
      </c>
      <c r="R309" s="286" t="str">
        <f t="shared" si="34"/>
        <v>--</v>
      </c>
    </row>
    <row r="310" spans="1:18" x14ac:dyDescent="0.25">
      <c r="A310" s="97">
        <v>444</v>
      </c>
      <c r="B310" s="98">
        <v>444035171</v>
      </c>
      <c r="C310" s="99" t="s">
        <v>516</v>
      </c>
      <c r="D310" s="98">
        <v>35</v>
      </c>
      <c r="E310" s="99" t="s">
        <v>68</v>
      </c>
      <c r="F310" s="98">
        <v>171</v>
      </c>
      <c r="G310" s="99" t="s">
        <v>204</v>
      </c>
      <c r="H310" s="100">
        <v>0.82</v>
      </c>
      <c r="I310" s="52"/>
      <c r="J310" s="279" t="str">
        <f t="shared" si="28"/>
        <v>--</v>
      </c>
      <c r="K310" s="279">
        <f t="shared" si="29"/>
        <v>0</v>
      </c>
      <c r="L310" s="279">
        <f t="shared" si="30"/>
        <v>0</v>
      </c>
      <c r="N310" s="284" t="str">
        <f t="shared" si="31"/>
        <v>--</v>
      </c>
      <c r="O310" s="284">
        <f t="shared" si="32"/>
        <v>0</v>
      </c>
      <c r="P310" s="284">
        <f t="shared" si="33"/>
        <v>0</v>
      </c>
      <c r="R310" s="286" t="str">
        <f t="shared" si="34"/>
        <v>--</v>
      </c>
    </row>
    <row r="311" spans="1:18" x14ac:dyDescent="0.25">
      <c r="A311" s="97">
        <v>444</v>
      </c>
      <c r="B311" s="98">
        <v>444035189</v>
      </c>
      <c r="C311" s="99" t="s">
        <v>516</v>
      </c>
      <c r="D311" s="98">
        <v>35</v>
      </c>
      <c r="E311" s="99" t="s">
        <v>68</v>
      </c>
      <c r="F311" s="98">
        <v>189</v>
      </c>
      <c r="G311" s="99" t="s">
        <v>222</v>
      </c>
      <c r="H311" s="100">
        <v>2.73</v>
      </c>
      <c r="I311" s="52"/>
      <c r="J311" s="279">
        <f t="shared" si="28"/>
        <v>17896</v>
      </c>
      <c r="K311" s="279">
        <f t="shared" si="29"/>
        <v>0</v>
      </c>
      <c r="L311" s="279">
        <f t="shared" si="30"/>
        <v>2</v>
      </c>
      <c r="N311" s="284">
        <f t="shared" si="31"/>
        <v>18295</v>
      </c>
      <c r="O311" s="284">
        <f t="shared" si="32"/>
        <v>0</v>
      </c>
      <c r="P311" s="284">
        <f t="shared" si="33"/>
        <v>2</v>
      </c>
      <c r="R311" s="286">
        <f t="shared" si="34"/>
        <v>399</v>
      </c>
    </row>
    <row r="312" spans="1:18" x14ac:dyDescent="0.25">
      <c r="A312" s="97">
        <v>444</v>
      </c>
      <c r="B312" s="98">
        <v>444035220</v>
      </c>
      <c r="C312" s="99" t="s">
        <v>516</v>
      </c>
      <c r="D312" s="98">
        <v>35</v>
      </c>
      <c r="E312" s="99" t="s">
        <v>68</v>
      </c>
      <c r="F312" s="98">
        <v>220</v>
      </c>
      <c r="G312" s="99" t="s">
        <v>253</v>
      </c>
      <c r="H312" s="100">
        <v>1</v>
      </c>
      <c r="I312" s="52"/>
      <c r="J312" s="279">
        <f t="shared" si="28"/>
        <v>11475</v>
      </c>
      <c r="K312" s="279">
        <f t="shared" si="29"/>
        <v>0</v>
      </c>
      <c r="L312" s="279">
        <f t="shared" si="30"/>
        <v>0</v>
      </c>
      <c r="N312" s="284">
        <f t="shared" si="31"/>
        <v>11794</v>
      </c>
      <c r="O312" s="284">
        <f t="shared" si="32"/>
        <v>0</v>
      </c>
      <c r="P312" s="284">
        <f t="shared" si="33"/>
        <v>0</v>
      </c>
      <c r="R312" s="286">
        <f t="shared" si="34"/>
        <v>319</v>
      </c>
    </row>
    <row r="313" spans="1:18" x14ac:dyDescent="0.25">
      <c r="A313" s="97">
        <v>444</v>
      </c>
      <c r="B313" s="98">
        <v>444035243</v>
      </c>
      <c r="C313" s="99" t="s">
        <v>516</v>
      </c>
      <c r="D313" s="98">
        <v>35</v>
      </c>
      <c r="E313" s="99" t="s">
        <v>68</v>
      </c>
      <c r="F313" s="98">
        <v>243</v>
      </c>
      <c r="G313" s="99" t="s">
        <v>276</v>
      </c>
      <c r="H313" s="100">
        <v>2</v>
      </c>
      <c r="I313" s="52"/>
      <c r="J313" s="279">
        <f t="shared" si="28"/>
        <v>21068</v>
      </c>
      <c r="K313" s="279">
        <f t="shared" si="29"/>
        <v>2</v>
      </c>
      <c r="L313" s="279">
        <f t="shared" si="30"/>
        <v>3</v>
      </c>
      <c r="N313" s="284">
        <f t="shared" si="31"/>
        <v>20854</v>
      </c>
      <c r="O313" s="284">
        <f t="shared" si="32"/>
        <v>2</v>
      </c>
      <c r="P313" s="284">
        <f t="shared" si="33"/>
        <v>4</v>
      </c>
      <c r="R313" s="286">
        <f t="shared" si="34"/>
        <v>-214</v>
      </c>
    </row>
    <row r="314" spans="1:18" x14ac:dyDescent="0.25">
      <c r="A314" s="97">
        <v>444</v>
      </c>
      <c r="B314" s="98">
        <v>444035244</v>
      </c>
      <c r="C314" s="99" t="s">
        <v>516</v>
      </c>
      <c r="D314" s="98">
        <v>35</v>
      </c>
      <c r="E314" s="99" t="s">
        <v>68</v>
      </c>
      <c r="F314" s="98">
        <v>244</v>
      </c>
      <c r="G314" s="99" t="s">
        <v>277</v>
      </c>
      <c r="H314" s="100">
        <v>12</v>
      </c>
      <c r="I314" s="52"/>
      <c r="J314" s="279">
        <f t="shared" si="28"/>
        <v>16445</v>
      </c>
      <c r="K314" s="279">
        <f t="shared" si="29"/>
        <v>1</v>
      </c>
      <c r="L314" s="279">
        <f t="shared" si="30"/>
        <v>6</v>
      </c>
      <c r="N314" s="284">
        <f t="shared" si="31"/>
        <v>18693</v>
      </c>
      <c r="O314" s="284">
        <f t="shared" si="32"/>
        <v>2</v>
      </c>
      <c r="P314" s="284">
        <f t="shared" si="33"/>
        <v>8</v>
      </c>
      <c r="R314" s="286">
        <f t="shared" si="34"/>
        <v>2248</v>
      </c>
    </row>
    <row r="315" spans="1:18" x14ac:dyDescent="0.25">
      <c r="A315" s="97">
        <v>444</v>
      </c>
      <c r="B315" s="98">
        <v>444035285</v>
      </c>
      <c r="C315" s="99" t="s">
        <v>516</v>
      </c>
      <c r="D315" s="98">
        <v>35</v>
      </c>
      <c r="E315" s="99" t="s">
        <v>68</v>
      </c>
      <c r="F315" s="98">
        <v>285</v>
      </c>
      <c r="G315" s="99" t="s">
        <v>318</v>
      </c>
      <c r="H315" s="100">
        <v>2</v>
      </c>
      <c r="I315" s="52"/>
      <c r="J315" s="279" t="str">
        <f t="shared" si="28"/>
        <v>--</v>
      </c>
      <c r="K315" s="279">
        <f t="shared" si="29"/>
        <v>0</v>
      </c>
      <c r="L315" s="279">
        <f t="shared" si="30"/>
        <v>0</v>
      </c>
      <c r="N315" s="284">
        <f t="shared" si="31"/>
        <v>11765</v>
      </c>
      <c r="O315" s="284">
        <f t="shared" si="32"/>
        <v>0</v>
      </c>
      <c r="P315" s="284">
        <f t="shared" si="33"/>
        <v>0</v>
      </c>
      <c r="R315" s="286" t="str">
        <f t="shared" si="34"/>
        <v>--</v>
      </c>
    </row>
    <row r="316" spans="1:18" x14ac:dyDescent="0.25">
      <c r="A316" s="97">
        <v>444</v>
      </c>
      <c r="B316" s="98">
        <v>444035293</v>
      </c>
      <c r="C316" s="99" t="s">
        <v>516</v>
      </c>
      <c r="D316" s="98">
        <v>35</v>
      </c>
      <c r="E316" s="99" t="s">
        <v>68</v>
      </c>
      <c r="F316" s="98">
        <v>293</v>
      </c>
      <c r="G316" s="99" t="s">
        <v>326</v>
      </c>
      <c r="H316" s="100">
        <v>1</v>
      </c>
      <c r="I316" s="52"/>
      <c r="J316" s="279" t="str">
        <f t="shared" si="28"/>
        <v>--</v>
      </c>
      <c r="K316" s="279">
        <f t="shared" si="29"/>
        <v>0</v>
      </c>
      <c r="L316" s="279">
        <f t="shared" si="30"/>
        <v>0</v>
      </c>
      <c r="N316" s="284" t="str">
        <f t="shared" si="31"/>
        <v>--</v>
      </c>
      <c r="O316" s="284">
        <f t="shared" si="32"/>
        <v>0</v>
      </c>
      <c r="P316" s="284">
        <f t="shared" si="33"/>
        <v>0</v>
      </c>
      <c r="R316" s="286" t="str">
        <f t="shared" si="34"/>
        <v>--</v>
      </c>
    </row>
    <row r="317" spans="1:18" x14ac:dyDescent="0.25">
      <c r="A317" s="97">
        <v>444</v>
      </c>
      <c r="B317" s="98">
        <v>444035336</v>
      </c>
      <c r="C317" s="99" t="s">
        <v>516</v>
      </c>
      <c r="D317" s="98">
        <v>35</v>
      </c>
      <c r="E317" s="99" t="s">
        <v>68</v>
      </c>
      <c r="F317" s="98">
        <v>336</v>
      </c>
      <c r="G317" s="99" t="s">
        <v>369</v>
      </c>
      <c r="H317" s="100">
        <v>1</v>
      </c>
      <c r="I317" s="52"/>
      <c r="J317" s="279">
        <f t="shared" si="28"/>
        <v>11681</v>
      </c>
      <c r="K317" s="279">
        <f t="shared" si="29"/>
        <v>0</v>
      </c>
      <c r="L317" s="279">
        <f t="shared" si="30"/>
        <v>0</v>
      </c>
      <c r="N317" s="284">
        <f t="shared" si="31"/>
        <v>13434</v>
      </c>
      <c r="O317" s="284">
        <f t="shared" si="32"/>
        <v>0</v>
      </c>
      <c r="P317" s="284">
        <f t="shared" si="33"/>
        <v>0</v>
      </c>
      <c r="R317" s="286">
        <f t="shared" si="34"/>
        <v>1753</v>
      </c>
    </row>
    <row r="318" spans="1:18" x14ac:dyDescent="0.25">
      <c r="A318" s="97">
        <v>445</v>
      </c>
      <c r="B318" s="98">
        <v>445348017</v>
      </c>
      <c r="C318" s="99" t="s">
        <v>517</v>
      </c>
      <c r="D318" s="98">
        <v>348</v>
      </c>
      <c r="E318" s="99" t="s">
        <v>381</v>
      </c>
      <c r="F318" s="98">
        <v>17</v>
      </c>
      <c r="G318" s="99" t="s">
        <v>50</v>
      </c>
      <c r="H318" s="100">
        <v>1.9</v>
      </c>
      <c r="I318" s="52"/>
      <c r="J318" s="279">
        <f t="shared" si="28"/>
        <v>17518</v>
      </c>
      <c r="K318" s="279">
        <f t="shared" si="29"/>
        <v>2</v>
      </c>
      <c r="L318" s="279">
        <f t="shared" si="30"/>
        <v>4</v>
      </c>
      <c r="N318" s="284">
        <f t="shared" si="31"/>
        <v>16968</v>
      </c>
      <c r="O318" s="284">
        <f t="shared" si="32"/>
        <v>3</v>
      </c>
      <c r="P318" s="284">
        <f t="shared" si="33"/>
        <v>4</v>
      </c>
      <c r="R318" s="286">
        <f t="shared" si="34"/>
        <v>-550</v>
      </c>
    </row>
    <row r="319" spans="1:18" x14ac:dyDescent="0.25">
      <c r="A319" s="97">
        <v>445</v>
      </c>
      <c r="B319" s="98">
        <v>445348110</v>
      </c>
      <c r="C319" s="99" t="s">
        <v>517</v>
      </c>
      <c r="D319" s="98">
        <v>348</v>
      </c>
      <c r="E319" s="99" t="s">
        <v>381</v>
      </c>
      <c r="F319" s="98">
        <v>110</v>
      </c>
      <c r="G319" s="99" t="s">
        <v>143</v>
      </c>
      <c r="H319" s="100">
        <v>5</v>
      </c>
      <c r="I319" s="52"/>
      <c r="J319" s="279">
        <f t="shared" si="28"/>
        <v>15847</v>
      </c>
      <c r="K319" s="279">
        <f t="shared" si="29"/>
        <v>0</v>
      </c>
      <c r="L319" s="279">
        <f t="shared" si="30"/>
        <v>2</v>
      </c>
      <c r="N319" s="284">
        <f t="shared" si="31"/>
        <v>13112</v>
      </c>
      <c r="O319" s="284">
        <f t="shared" si="32"/>
        <v>0</v>
      </c>
      <c r="P319" s="284">
        <f t="shared" si="33"/>
        <v>1</v>
      </c>
      <c r="R319" s="286">
        <f t="shared" si="34"/>
        <v>-2735</v>
      </c>
    </row>
    <row r="320" spans="1:18" x14ac:dyDescent="0.25">
      <c r="A320" s="97">
        <v>445</v>
      </c>
      <c r="B320" s="98">
        <v>445348141</v>
      </c>
      <c r="C320" s="99" t="s">
        <v>517</v>
      </c>
      <c r="D320" s="98">
        <v>348</v>
      </c>
      <c r="E320" s="99" t="s">
        <v>381</v>
      </c>
      <c r="F320" s="98">
        <v>141</v>
      </c>
      <c r="G320" s="99" t="s">
        <v>174</v>
      </c>
      <c r="H320" s="100">
        <v>1</v>
      </c>
      <c r="I320" s="52"/>
      <c r="J320" s="279" t="str">
        <f t="shared" si="28"/>
        <v>--</v>
      </c>
      <c r="K320" s="279">
        <f t="shared" si="29"/>
        <v>0</v>
      </c>
      <c r="L320" s="279">
        <f t="shared" si="30"/>
        <v>0</v>
      </c>
      <c r="N320" s="284" t="str">
        <f t="shared" si="31"/>
        <v>--</v>
      </c>
      <c r="O320" s="284">
        <f t="shared" si="32"/>
        <v>0</v>
      </c>
      <c r="P320" s="284">
        <f t="shared" si="33"/>
        <v>0</v>
      </c>
      <c r="R320" s="286" t="str">
        <f t="shared" si="34"/>
        <v>--</v>
      </c>
    </row>
    <row r="321" spans="1:18" x14ac:dyDescent="0.25">
      <c r="A321" s="97">
        <v>445</v>
      </c>
      <c r="B321" s="98">
        <v>445348151</v>
      </c>
      <c r="C321" s="99" t="s">
        <v>517</v>
      </c>
      <c r="D321" s="98">
        <v>348</v>
      </c>
      <c r="E321" s="99" t="s">
        <v>381</v>
      </c>
      <c r="F321" s="98">
        <v>151</v>
      </c>
      <c r="G321" s="99" t="s">
        <v>184</v>
      </c>
      <c r="H321" s="100">
        <v>22</v>
      </c>
      <c r="I321" s="52"/>
      <c r="J321" s="279">
        <f t="shared" si="28"/>
        <v>14873</v>
      </c>
      <c r="K321" s="279">
        <f t="shared" si="29"/>
        <v>4</v>
      </c>
      <c r="L321" s="279">
        <f t="shared" si="30"/>
        <v>11</v>
      </c>
      <c r="N321" s="284">
        <f t="shared" si="31"/>
        <v>16158</v>
      </c>
      <c r="O321" s="284">
        <f t="shared" si="32"/>
        <v>5</v>
      </c>
      <c r="P321" s="284">
        <f t="shared" si="33"/>
        <v>13</v>
      </c>
      <c r="R321" s="286">
        <f t="shared" si="34"/>
        <v>1285</v>
      </c>
    </row>
    <row r="322" spans="1:18" x14ac:dyDescent="0.25">
      <c r="A322" s="97">
        <v>445</v>
      </c>
      <c r="B322" s="98">
        <v>445348153</v>
      </c>
      <c r="C322" s="99" t="s">
        <v>517</v>
      </c>
      <c r="D322" s="98">
        <v>348</v>
      </c>
      <c r="E322" s="99" t="s">
        <v>381</v>
      </c>
      <c r="F322" s="98">
        <v>153</v>
      </c>
      <c r="G322" s="99" t="s">
        <v>186</v>
      </c>
      <c r="H322" s="100">
        <v>4.95</v>
      </c>
      <c r="I322" s="52"/>
      <c r="J322" s="279">
        <f t="shared" si="28"/>
        <v>17780</v>
      </c>
      <c r="K322" s="279">
        <f t="shared" si="29"/>
        <v>0</v>
      </c>
      <c r="L322" s="279">
        <f t="shared" si="30"/>
        <v>3</v>
      </c>
      <c r="N322" s="284">
        <f t="shared" si="31"/>
        <v>16322</v>
      </c>
      <c r="O322" s="284">
        <f t="shared" si="32"/>
        <v>0</v>
      </c>
      <c r="P322" s="284">
        <f t="shared" si="33"/>
        <v>2</v>
      </c>
      <c r="R322" s="286">
        <f t="shared" si="34"/>
        <v>-1458</v>
      </c>
    </row>
    <row r="323" spans="1:18" x14ac:dyDescent="0.25">
      <c r="A323" s="97">
        <v>445</v>
      </c>
      <c r="B323" s="98">
        <v>445348186</v>
      </c>
      <c r="C323" s="99" t="s">
        <v>517</v>
      </c>
      <c r="D323" s="98">
        <v>348</v>
      </c>
      <c r="E323" s="99" t="s">
        <v>381</v>
      </c>
      <c r="F323" s="98">
        <v>186</v>
      </c>
      <c r="G323" s="99" t="s">
        <v>219</v>
      </c>
      <c r="H323" s="100">
        <v>9</v>
      </c>
      <c r="I323" s="52"/>
      <c r="J323" s="279">
        <f t="shared" si="28"/>
        <v>14291</v>
      </c>
      <c r="K323" s="279">
        <f t="shared" si="29"/>
        <v>0</v>
      </c>
      <c r="L323" s="279">
        <f t="shared" si="30"/>
        <v>5</v>
      </c>
      <c r="N323" s="284">
        <f t="shared" si="31"/>
        <v>14965</v>
      </c>
      <c r="O323" s="284">
        <f t="shared" si="32"/>
        <v>0</v>
      </c>
      <c r="P323" s="284">
        <f t="shared" si="33"/>
        <v>6</v>
      </c>
      <c r="R323" s="286">
        <f t="shared" si="34"/>
        <v>674</v>
      </c>
    </row>
    <row r="324" spans="1:18" x14ac:dyDescent="0.25">
      <c r="A324" s="97">
        <v>445</v>
      </c>
      <c r="B324" s="98">
        <v>445348214</v>
      </c>
      <c r="C324" s="99" t="s">
        <v>517</v>
      </c>
      <c r="D324" s="98">
        <v>348</v>
      </c>
      <c r="E324" s="99" t="s">
        <v>381</v>
      </c>
      <c r="F324" s="98">
        <v>214</v>
      </c>
      <c r="G324" s="99" t="s">
        <v>247</v>
      </c>
      <c r="H324" s="100">
        <v>1.1200000000000001</v>
      </c>
      <c r="I324" s="52"/>
      <c r="J324" s="279">
        <f t="shared" si="28"/>
        <v>16201</v>
      </c>
      <c r="K324" s="279">
        <f t="shared" si="29"/>
        <v>0</v>
      </c>
      <c r="L324" s="279">
        <f t="shared" si="30"/>
        <v>1</v>
      </c>
      <c r="N324" s="284" t="str">
        <f t="shared" si="31"/>
        <v>--</v>
      </c>
      <c r="O324" s="284">
        <f t="shared" si="32"/>
        <v>0</v>
      </c>
      <c r="P324" s="284">
        <f t="shared" si="33"/>
        <v>0</v>
      </c>
      <c r="R324" s="286" t="str">
        <f t="shared" si="34"/>
        <v>--</v>
      </c>
    </row>
    <row r="325" spans="1:18" x14ac:dyDescent="0.25">
      <c r="A325" s="97">
        <v>445</v>
      </c>
      <c r="B325" s="98">
        <v>445348226</v>
      </c>
      <c r="C325" s="99" t="s">
        <v>517</v>
      </c>
      <c r="D325" s="98">
        <v>348</v>
      </c>
      <c r="E325" s="99" t="s">
        <v>381</v>
      </c>
      <c r="F325" s="98">
        <v>226</v>
      </c>
      <c r="G325" s="99" t="s">
        <v>259</v>
      </c>
      <c r="H325" s="100">
        <v>25</v>
      </c>
      <c r="I325" s="52"/>
      <c r="J325" s="279">
        <f t="shared" si="28"/>
        <v>13404</v>
      </c>
      <c r="K325" s="279">
        <f t="shared" si="29"/>
        <v>4</v>
      </c>
      <c r="L325" s="279">
        <f t="shared" si="30"/>
        <v>10</v>
      </c>
      <c r="N325" s="284">
        <f t="shared" si="31"/>
        <v>15565</v>
      </c>
      <c r="O325" s="284">
        <f t="shared" si="32"/>
        <v>5</v>
      </c>
      <c r="P325" s="284">
        <f t="shared" si="33"/>
        <v>14</v>
      </c>
      <c r="R325" s="286">
        <f t="shared" si="34"/>
        <v>2161</v>
      </c>
    </row>
    <row r="326" spans="1:18" x14ac:dyDescent="0.25">
      <c r="A326" s="97">
        <v>445</v>
      </c>
      <c r="B326" s="98">
        <v>445348227</v>
      </c>
      <c r="C326" s="99" t="s">
        <v>517</v>
      </c>
      <c r="D326" s="98">
        <v>348</v>
      </c>
      <c r="E326" s="99" t="s">
        <v>381</v>
      </c>
      <c r="F326" s="98">
        <v>227</v>
      </c>
      <c r="G326" s="99" t="s">
        <v>260</v>
      </c>
      <c r="H326" s="100">
        <v>1</v>
      </c>
      <c r="I326" s="52"/>
      <c r="J326" s="279" t="str">
        <f t="shared" si="28"/>
        <v>--</v>
      </c>
      <c r="K326" s="279">
        <f t="shared" si="29"/>
        <v>0</v>
      </c>
      <c r="L326" s="279">
        <f t="shared" si="30"/>
        <v>0</v>
      </c>
      <c r="N326" s="284">
        <f t="shared" si="31"/>
        <v>20969</v>
      </c>
      <c r="O326" s="284">
        <f t="shared" si="32"/>
        <v>1</v>
      </c>
      <c r="P326" s="284">
        <f t="shared" si="33"/>
        <v>1</v>
      </c>
      <c r="R326" s="286" t="str">
        <f t="shared" si="34"/>
        <v>--</v>
      </c>
    </row>
    <row r="327" spans="1:18" x14ac:dyDescent="0.25">
      <c r="A327" s="97">
        <v>445</v>
      </c>
      <c r="B327" s="98">
        <v>445348271</v>
      </c>
      <c r="C327" s="99" t="s">
        <v>517</v>
      </c>
      <c r="D327" s="98">
        <v>348</v>
      </c>
      <c r="E327" s="99" t="s">
        <v>381</v>
      </c>
      <c r="F327" s="98">
        <v>271</v>
      </c>
      <c r="G327" s="99" t="s">
        <v>304</v>
      </c>
      <c r="H327" s="100">
        <v>3</v>
      </c>
      <c r="I327" s="52"/>
      <c r="J327" s="279">
        <f t="shared" si="28"/>
        <v>15437</v>
      </c>
      <c r="K327" s="279">
        <f t="shared" si="29"/>
        <v>2</v>
      </c>
      <c r="L327" s="279">
        <f t="shared" si="30"/>
        <v>2</v>
      </c>
      <c r="N327" s="284">
        <f t="shared" si="31"/>
        <v>16422</v>
      </c>
      <c r="O327" s="284">
        <f t="shared" si="32"/>
        <v>2</v>
      </c>
      <c r="P327" s="284">
        <f t="shared" si="33"/>
        <v>4</v>
      </c>
      <c r="R327" s="286">
        <f t="shared" si="34"/>
        <v>985</v>
      </c>
    </row>
    <row r="328" spans="1:18" x14ac:dyDescent="0.25">
      <c r="A328" s="97">
        <v>445</v>
      </c>
      <c r="B328" s="98">
        <v>445348316</v>
      </c>
      <c r="C328" s="99" t="s">
        <v>517</v>
      </c>
      <c r="D328" s="98">
        <v>348</v>
      </c>
      <c r="E328" s="99" t="s">
        <v>381</v>
      </c>
      <c r="F328" s="98">
        <v>316</v>
      </c>
      <c r="G328" s="99" t="s">
        <v>349</v>
      </c>
      <c r="H328" s="100">
        <v>7.52</v>
      </c>
      <c r="I328" s="52"/>
      <c r="J328" s="279">
        <f t="shared" si="28"/>
        <v>18085</v>
      </c>
      <c r="K328" s="279">
        <f t="shared" si="29"/>
        <v>3</v>
      </c>
      <c r="L328" s="279">
        <f t="shared" si="30"/>
        <v>10</v>
      </c>
      <c r="N328" s="284">
        <f t="shared" si="31"/>
        <v>18833</v>
      </c>
      <c r="O328" s="284">
        <f t="shared" si="32"/>
        <v>1</v>
      </c>
      <c r="P328" s="284">
        <f t="shared" si="33"/>
        <v>9</v>
      </c>
      <c r="R328" s="286">
        <f t="shared" si="34"/>
        <v>748</v>
      </c>
    </row>
    <row r="329" spans="1:18" x14ac:dyDescent="0.25">
      <c r="A329" s="97">
        <v>445</v>
      </c>
      <c r="B329" s="98">
        <v>445348322</v>
      </c>
      <c r="C329" s="99" t="s">
        <v>517</v>
      </c>
      <c r="D329" s="98">
        <v>348</v>
      </c>
      <c r="E329" s="99" t="s">
        <v>381</v>
      </c>
      <c r="F329" s="98">
        <v>322</v>
      </c>
      <c r="G329" s="99" t="s">
        <v>355</v>
      </c>
      <c r="H329" s="100">
        <v>3.01</v>
      </c>
      <c r="I329" s="52"/>
      <c r="J329" s="279">
        <f t="shared" si="28"/>
        <v>17402</v>
      </c>
      <c r="K329" s="279">
        <f t="shared" si="29"/>
        <v>0</v>
      </c>
      <c r="L329" s="279">
        <f t="shared" si="30"/>
        <v>1</v>
      </c>
      <c r="N329" s="284">
        <f t="shared" si="31"/>
        <v>17955</v>
      </c>
      <c r="O329" s="284">
        <f t="shared" si="32"/>
        <v>0</v>
      </c>
      <c r="P329" s="284">
        <f t="shared" si="33"/>
        <v>1</v>
      </c>
      <c r="R329" s="286">
        <f t="shared" si="34"/>
        <v>553</v>
      </c>
    </row>
    <row r="330" spans="1:18" x14ac:dyDescent="0.25">
      <c r="A330" s="97">
        <v>445</v>
      </c>
      <c r="B330" s="98">
        <v>445348348</v>
      </c>
      <c r="C330" s="99" t="s">
        <v>517</v>
      </c>
      <c r="D330" s="98">
        <v>348</v>
      </c>
      <c r="E330" s="99" t="s">
        <v>381</v>
      </c>
      <c r="F330" s="98">
        <v>348</v>
      </c>
      <c r="G330" s="99" t="s">
        <v>381</v>
      </c>
      <c r="H330" s="100">
        <v>1309.8500000000001</v>
      </c>
      <c r="I330" s="52"/>
      <c r="J330" s="279">
        <f t="shared" ref="J330:J393" si="35">IFERROR(VLOOKUP($B330,found24,24,FALSE),"--")</f>
        <v>16329</v>
      </c>
      <c r="K330" s="279">
        <f t="shared" ref="K330:K393" si="36">(IFERROR(VLOOKUP($B330,found24,12,FALSE),0)+(IFERROR(VLOOKUP($B330,found24,13,FALSE),0)+(IFERROR(VLOOKUP($B330,found24,14,FALSE),0))))</f>
        <v>236</v>
      </c>
      <c r="L330" s="279">
        <f t="shared" ref="L330:L393" si="37">(IFERROR(VLOOKUP($B330,found24,15,FALSE),0))</f>
        <v>893</v>
      </c>
      <c r="N330" s="284">
        <f t="shared" ref="N330:N393" si="38">IFERROR(VLOOKUP($B330,found25,27,FALSE),"--")</f>
        <v>17366</v>
      </c>
      <c r="O330" s="284">
        <f t="shared" ref="O330:O393" si="39">(IFERROR(VLOOKUP($B330,found25,12,FALSE),0)+(IFERROR(VLOOKUP($B330,found25,13,FALSE),0)+(IFERROR(VLOOKUP($B330,found25,14,FALSE),0))))</f>
        <v>295</v>
      </c>
      <c r="P330" s="284">
        <f t="shared" ref="P330:P393" si="40">(IFERROR(VLOOKUP($B330,found25,15,FALSE),0))</f>
        <v>904</v>
      </c>
      <c r="R330" s="286">
        <f t="shared" si="34"/>
        <v>1037</v>
      </c>
    </row>
    <row r="331" spans="1:18" x14ac:dyDescent="0.25">
      <c r="A331" s="97">
        <v>445</v>
      </c>
      <c r="B331" s="98">
        <v>445348620</v>
      </c>
      <c r="C331" s="99" t="s">
        <v>517</v>
      </c>
      <c r="D331" s="98">
        <v>348</v>
      </c>
      <c r="E331" s="99" t="s">
        <v>381</v>
      </c>
      <c r="F331" s="98">
        <v>620</v>
      </c>
      <c r="G331" s="99" t="s">
        <v>394</v>
      </c>
      <c r="H331" s="100">
        <v>2</v>
      </c>
      <c r="I331" s="52"/>
      <c r="J331" s="279">
        <f t="shared" si="35"/>
        <v>10705</v>
      </c>
      <c r="K331" s="279">
        <f t="shared" si="36"/>
        <v>0</v>
      </c>
      <c r="L331" s="279">
        <f t="shared" si="37"/>
        <v>0</v>
      </c>
      <c r="N331" s="284">
        <f t="shared" si="38"/>
        <v>10664</v>
      </c>
      <c r="O331" s="284">
        <f t="shared" si="39"/>
        <v>0</v>
      </c>
      <c r="P331" s="284">
        <f t="shared" si="40"/>
        <v>0</v>
      </c>
      <c r="R331" s="286">
        <f t="shared" ref="R331:R394" si="41">IFERROR(N331-J331,"--")</f>
        <v>-41</v>
      </c>
    </row>
    <row r="332" spans="1:18" x14ac:dyDescent="0.25">
      <c r="A332" s="97">
        <v>445</v>
      </c>
      <c r="B332" s="98">
        <v>445348658</v>
      </c>
      <c r="C332" s="99" t="s">
        <v>517</v>
      </c>
      <c r="D332" s="98">
        <v>348</v>
      </c>
      <c r="E332" s="99" t="s">
        <v>381</v>
      </c>
      <c r="F332" s="98">
        <v>658</v>
      </c>
      <c r="G332" s="99" t="s">
        <v>403</v>
      </c>
      <c r="H332" s="100">
        <v>4</v>
      </c>
      <c r="I332" s="52"/>
      <c r="J332" s="279">
        <f t="shared" si="35"/>
        <v>17067</v>
      </c>
      <c r="K332" s="279">
        <f t="shared" si="36"/>
        <v>0</v>
      </c>
      <c r="L332" s="279">
        <f t="shared" si="37"/>
        <v>5</v>
      </c>
      <c r="N332" s="284">
        <f t="shared" si="38"/>
        <v>16221</v>
      </c>
      <c r="O332" s="284">
        <f t="shared" si="39"/>
        <v>0</v>
      </c>
      <c r="P332" s="284">
        <f t="shared" si="40"/>
        <v>5</v>
      </c>
      <c r="R332" s="286">
        <f t="shared" si="41"/>
        <v>-846</v>
      </c>
    </row>
    <row r="333" spans="1:18" x14ac:dyDescent="0.25">
      <c r="A333" s="97">
        <v>445</v>
      </c>
      <c r="B333" s="98">
        <v>445348753</v>
      </c>
      <c r="C333" s="99" t="s">
        <v>517</v>
      </c>
      <c r="D333" s="98">
        <v>348</v>
      </c>
      <c r="E333" s="99" t="s">
        <v>381</v>
      </c>
      <c r="F333" s="98">
        <v>753</v>
      </c>
      <c r="G333" s="99" t="s">
        <v>432</v>
      </c>
      <c r="H333" s="100">
        <v>1</v>
      </c>
      <c r="I333" s="52"/>
      <c r="J333" s="279">
        <f t="shared" si="35"/>
        <v>11461</v>
      </c>
      <c r="K333" s="279">
        <f t="shared" si="36"/>
        <v>0</v>
      </c>
      <c r="L333" s="279">
        <f t="shared" si="37"/>
        <v>0</v>
      </c>
      <c r="N333" s="284">
        <f t="shared" si="38"/>
        <v>11546</v>
      </c>
      <c r="O333" s="284">
        <f t="shared" si="39"/>
        <v>0</v>
      </c>
      <c r="P333" s="284">
        <f t="shared" si="40"/>
        <v>0</v>
      </c>
      <c r="R333" s="286">
        <f t="shared" si="41"/>
        <v>85</v>
      </c>
    </row>
    <row r="334" spans="1:18" x14ac:dyDescent="0.25">
      <c r="A334" s="97">
        <v>445</v>
      </c>
      <c r="B334" s="98">
        <v>445348767</v>
      </c>
      <c r="C334" s="99" t="s">
        <v>517</v>
      </c>
      <c r="D334" s="98">
        <v>348</v>
      </c>
      <c r="E334" s="99" t="s">
        <v>381</v>
      </c>
      <c r="F334" s="98">
        <v>767</v>
      </c>
      <c r="G334" s="99" t="s">
        <v>438</v>
      </c>
      <c r="H334" s="100">
        <v>1.96</v>
      </c>
      <c r="I334" s="52"/>
      <c r="J334" s="279">
        <f t="shared" si="35"/>
        <v>14696</v>
      </c>
      <c r="K334" s="279">
        <f t="shared" si="36"/>
        <v>1</v>
      </c>
      <c r="L334" s="279">
        <f t="shared" si="37"/>
        <v>1</v>
      </c>
      <c r="N334" s="284">
        <f t="shared" si="38"/>
        <v>16794</v>
      </c>
      <c r="O334" s="284">
        <f t="shared" si="39"/>
        <v>1</v>
      </c>
      <c r="P334" s="284">
        <f t="shared" si="40"/>
        <v>1</v>
      </c>
      <c r="R334" s="286">
        <f t="shared" si="41"/>
        <v>2098</v>
      </c>
    </row>
    <row r="335" spans="1:18" x14ac:dyDescent="0.25">
      <c r="A335" s="97">
        <v>445</v>
      </c>
      <c r="B335" s="98">
        <v>445348775</v>
      </c>
      <c r="C335" s="99" t="s">
        <v>517</v>
      </c>
      <c r="D335" s="98">
        <v>348</v>
      </c>
      <c r="E335" s="99" t="s">
        <v>381</v>
      </c>
      <c r="F335" s="98">
        <v>775</v>
      </c>
      <c r="G335" s="99" t="s">
        <v>442</v>
      </c>
      <c r="H335" s="100">
        <v>19.47</v>
      </c>
      <c r="I335" s="52"/>
      <c r="J335" s="279">
        <f t="shared" si="35"/>
        <v>12141</v>
      </c>
      <c r="K335" s="279">
        <f t="shared" si="36"/>
        <v>2</v>
      </c>
      <c r="L335" s="279">
        <f t="shared" si="37"/>
        <v>3</v>
      </c>
      <c r="N335" s="284">
        <f t="shared" si="38"/>
        <v>13178</v>
      </c>
      <c r="O335" s="284">
        <f t="shared" si="39"/>
        <v>2</v>
      </c>
      <c r="P335" s="284">
        <f t="shared" si="40"/>
        <v>4</v>
      </c>
      <c r="R335" s="286">
        <f t="shared" si="41"/>
        <v>1037</v>
      </c>
    </row>
    <row r="336" spans="1:18" x14ac:dyDescent="0.25">
      <c r="A336" s="97">
        <v>446</v>
      </c>
      <c r="B336" s="98">
        <v>446099001</v>
      </c>
      <c r="C336" s="99" t="s">
        <v>518</v>
      </c>
      <c r="D336" s="98">
        <v>99</v>
      </c>
      <c r="E336" s="99" t="s">
        <v>132</v>
      </c>
      <c r="F336" s="98">
        <v>1</v>
      </c>
      <c r="G336" s="99" t="s">
        <v>34</v>
      </c>
      <c r="H336" s="100">
        <v>1</v>
      </c>
      <c r="I336" s="52"/>
      <c r="J336" s="279">
        <f t="shared" si="35"/>
        <v>16652</v>
      </c>
      <c r="K336" s="279">
        <f t="shared" si="36"/>
        <v>0</v>
      </c>
      <c r="L336" s="279">
        <f t="shared" si="37"/>
        <v>1</v>
      </c>
      <c r="N336" s="284">
        <f t="shared" si="38"/>
        <v>17355</v>
      </c>
      <c r="O336" s="284">
        <f t="shared" si="39"/>
        <v>0</v>
      </c>
      <c r="P336" s="284">
        <f t="shared" si="40"/>
        <v>1</v>
      </c>
      <c r="R336" s="286">
        <f t="shared" si="41"/>
        <v>703</v>
      </c>
    </row>
    <row r="337" spans="1:18" x14ac:dyDescent="0.25">
      <c r="A337" s="97">
        <v>446</v>
      </c>
      <c r="B337" s="98">
        <v>446099016</v>
      </c>
      <c r="C337" s="99" t="s">
        <v>518</v>
      </c>
      <c r="D337" s="98">
        <v>99</v>
      </c>
      <c r="E337" s="99" t="s">
        <v>132</v>
      </c>
      <c r="F337" s="98">
        <v>16</v>
      </c>
      <c r="G337" s="99" t="s">
        <v>49</v>
      </c>
      <c r="H337" s="100">
        <v>160.96000000000004</v>
      </c>
      <c r="I337" s="52"/>
      <c r="J337" s="279">
        <f t="shared" si="35"/>
        <v>13968</v>
      </c>
      <c r="K337" s="279">
        <f t="shared" si="36"/>
        <v>9</v>
      </c>
      <c r="L337" s="279">
        <f t="shared" si="37"/>
        <v>97</v>
      </c>
      <c r="N337" s="284">
        <f t="shared" si="38"/>
        <v>14933</v>
      </c>
      <c r="O337" s="284">
        <f t="shared" si="39"/>
        <v>11</v>
      </c>
      <c r="P337" s="284">
        <f t="shared" si="40"/>
        <v>86</v>
      </c>
      <c r="R337" s="286">
        <f t="shared" si="41"/>
        <v>965</v>
      </c>
    </row>
    <row r="338" spans="1:18" x14ac:dyDescent="0.25">
      <c r="A338" s="97">
        <v>446</v>
      </c>
      <c r="B338" s="98">
        <v>446099018</v>
      </c>
      <c r="C338" s="99" t="s">
        <v>518</v>
      </c>
      <c r="D338" s="98">
        <v>99</v>
      </c>
      <c r="E338" s="99" t="s">
        <v>132</v>
      </c>
      <c r="F338" s="98">
        <v>18</v>
      </c>
      <c r="G338" s="99" t="s">
        <v>51</v>
      </c>
      <c r="H338" s="100">
        <v>6</v>
      </c>
      <c r="I338" s="52"/>
      <c r="J338" s="279">
        <f t="shared" si="35"/>
        <v>15706</v>
      </c>
      <c r="K338" s="279">
        <f t="shared" si="36"/>
        <v>0</v>
      </c>
      <c r="L338" s="279">
        <f t="shared" si="37"/>
        <v>5</v>
      </c>
      <c r="N338" s="284">
        <f t="shared" si="38"/>
        <v>14595</v>
      </c>
      <c r="O338" s="284">
        <f t="shared" si="39"/>
        <v>0</v>
      </c>
      <c r="P338" s="284">
        <f t="shared" si="40"/>
        <v>2</v>
      </c>
      <c r="R338" s="286">
        <f t="shared" si="41"/>
        <v>-1111</v>
      </c>
    </row>
    <row r="339" spans="1:18" x14ac:dyDescent="0.25">
      <c r="A339" s="97">
        <v>446</v>
      </c>
      <c r="B339" s="98">
        <v>446099025</v>
      </c>
      <c r="C339" s="99" t="s">
        <v>518</v>
      </c>
      <c r="D339" s="98">
        <v>99</v>
      </c>
      <c r="E339" s="99" t="s">
        <v>132</v>
      </c>
      <c r="F339" s="98">
        <v>25</v>
      </c>
      <c r="G339" s="99" t="s">
        <v>58</v>
      </c>
      <c r="H339" s="100">
        <v>3</v>
      </c>
      <c r="I339" s="52"/>
      <c r="J339" s="279">
        <f t="shared" si="35"/>
        <v>12530</v>
      </c>
      <c r="K339" s="279">
        <f t="shared" si="36"/>
        <v>0</v>
      </c>
      <c r="L339" s="279">
        <f t="shared" si="37"/>
        <v>0</v>
      </c>
      <c r="N339" s="284">
        <f t="shared" si="38"/>
        <v>12802</v>
      </c>
      <c r="O339" s="284">
        <f t="shared" si="39"/>
        <v>0</v>
      </c>
      <c r="P339" s="284">
        <f t="shared" si="40"/>
        <v>0</v>
      </c>
      <c r="R339" s="286">
        <f t="shared" si="41"/>
        <v>272</v>
      </c>
    </row>
    <row r="340" spans="1:18" x14ac:dyDescent="0.25">
      <c r="A340" s="97">
        <v>446</v>
      </c>
      <c r="B340" s="98">
        <v>446099044</v>
      </c>
      <c r="C340" s="99" t="s">
        <v>518</v>
      </c>
      <c r="D340" s="98">
        <v>99</v>
      </c>
      <c r="E340" s="99" t="s">
        <v>132</v>
      </c>
      <c r="F340" s="98">
        <v>44</v>
      </c>
      <c r="G340" s="99" t="s">
        <v>77</v>
      </c>
      <c r="H340" s="100">
        <v>741.32000000000016</v>
      </c>
      <c r="I340" s="52"/>
      <c r="J340" s="279">
        <f t="shared" si="35"/>
        <v>16797</v>
      </c>
      <c r="K340" s="279">
        <f t="shared" si="36"/>
        <v>59</v>
      </c>
      <c r="L340" s="279">
        <f t="shared" si="37"/>
        <v>432</v>
      </c>
      <c r="N340" s="284">
        <f t="shared" si="38"/>
        <v>17539</v>
      </c>
      <c r="O340" s="284">
        <f t="shared" si="39"/>
        <v>91</v>
      </c>
      <c r="P340" s="284">
        <f t="shared" si="40"/>
        <v>471</v>
      </c>
      <c r="R340" s="286">
        <f t="shared" si="41"/>
        <v>742</v>
      </c>
    </row>
    <row r="341" spans="1:18" x14ac:dyDescent="0.25">
      <c r="A341" s="97">
        <v>446</v>
      </c>
      <c r="B341" s="98">
        <v>446099050</v>
      </c>
      <c r="C341" s="99" t="s">
        <v>518</v>
      </c>
      <c r="D341" s="98">
        <v>99</v>
      </c>
      <c r="E341" s="99" t="s">
        <v>132</v>
      </c>
      <c r="F341" s="98">
        <v>50</v>
      </c>
      <c r="G341" s="99" t="s">
        <v>83</v>
      </c>
      <c r="H341" s="100">
        <v>10</v>
      </c>
      <c r="I341" s="52"/>
      <c r="J341" s="279">
        <f t="shared" si="35"/>
        <v>16550</v>
      </c>
      <c r="K341" s="279">
        <f t="shared" si="36"/>
        <v>1</v>
      </c>
      <c r="L341" s="279">
        <f t="shared" si="37"/>
        <v>6</v>
      </c>
      <c r="N341" s="284">
        <f t="shared" si="38"/>
        <v>15527</v>
      </c>
      <c r="O341" s="284">
        <f t="shared" si="39"/>
        <v>0</v>
      </c>
      <c r="P341" s="284">
        <f t="shared" si="40"/>
        <v>5</v>
      </c>
      <c r="R341" s="286">
        <f t="shared" si="41"/>
        <v>-1023</v>
      </c>
    </row>
    <row r="342" spans="1:18" x14ac:dyDescent="0.25">
      <c r="A342" s="97">
        <v>446</v>
      </c>
      <c r="B342" s="98">
        <v>446099083</v>
      </c>
      <c r="C342" s="99" t="s">
        <v>518</v>
      </c>
      <c r="D342" s="98">
        <v>99</v>
      </c>
      <c r="E342" s="99" t="s">
        <v>132</v>
      </c>
      <c r="F342" s="98">
        <v>83</v>
      </c>
      <c r="G342" s="99" t="s">
        <v>116</v>
      </c>
      <c r="H342" s="100">
        <v>2</v>
      </c>
      <c r="I342" s="52"/>
      <c r="J342" s="279">
        <f t="shared" si="35"/>
        <v>12853</v>
      </c>
      <c r="K342" s="279">
        <f t="shared" si="36"/>
        <v>0</v>
      </c>
      <c r="L342" s="279">
        <f t="shared" si="37"/>
        <v>0</v>
      </c>
      <c r="N342" s="284">
        <f t="shared" si="38"/>
        <v>15247</v>
      </c>
      <c r="O342" s="284">
        <f t="shared" si="39"/>
        <v>0</v>
      </c>
      <c r="P342" s="284">
        <f t="shared" si="40"/>
        <v>1</v>
      </c>
      <c r="R342" s="286">
        <f t="shared" si="41"/>
        <v>2394</v>
      </c>
    </row>
    <row r="343" spans="1:18" x14ac:dyDescent="0.25">
      <c r="A343" s="97">
        <v>446</v>
      </c>
      <c r="B343" s="98">
        <v>446099088</v>
      </c>
      <c r="C343" s="99" t="s">
        <v>518</v>
      </c>
      <c r="D343" s="98">
        <v>99</v>
      </c>
      <c r="E343" s="99" t="s">
        <v>132</v>
      </c>
      <c r="F343" s="98">
        <v>88</v>
      </c>
      <c r="G343" s="99" t="s">
        <v>121</v>
      </c>
      <c r="H343" s="100">
        <v>14</v>
      </c>
      <c r="I343" s="52"/>
      <c r="J343" s="279">
        <f t="shared" si="35"/>
        <v>13607</v>
      </c>
      <c r="K343" s="279">
        <f t="shared" si="36"/>
        <v>0</v>
      </c>
      <c r="L343" s="279">
        <f t="shared" si="37"/>
        <v>5</v>
      </c>
      <c r="N343" s="284">
        <f t="shared" si="38"/>
        <v>14881</v>
      </c>
      <c r="O343" s="284">
        <f t="shared" si="39"/>
        <v>1</v>
      </c>
      <c r="P343" s="284">
        <f t="shared" si="40"/>
        <v>13</v>
      </c>
      <c r="R343" s="286">
        <f t="shared" si="41"/>
        <v>1274</v>
      </c>
    </row>
    <row r="344" spans="1:18" x14ac:dyDescent="0.25">
      <c r="A344" s="97">
        <v>446</v>
      </c>
      <c r="B344" s="98">
        <v>446099095</v>
      </c>
      <c r="C344" s="99" t="s">
        <v>518</v>
      </c>
      <c r="D344" s="98">
        <v>99</v>
      </c>
      <c r="E344" s="99" t="s">
        <v>132</v>
      </c>
      <c r="F344" s="98">
        <v>95</v>
      </c>
      <c r="G344" s="99" t="s">
        <v>128</v>
      </c>
      <c r="H344" s="100">
        <v>4.18</v>
      </c>
      <c r="I344" s="52"/>
      <c r="J344" s="279">
        <f t="shared" si="35"/>
        <v>18943</v>
      </c>
      <c r="K344" s="279">
        <f t="shared" si="36"/>
        <v>0</v>
      </c>
      <c r="L344" s="279">
        <f t="shared" si="37"/>
        <v>3</v>
      </c>
      <c r="N344" s="284">
        <f t="shared" si="38"/>
        <v>17861</v>
      </c>
      <c r="O344" s="284">
        <f t="shared" si="39"/>
        <v>0</v>
      </c>
      <c r="P344" s="284">
        <f t="shared" si="40"/>
        <v>2</v>
      </c>
      <c r="R344" s="286">
        <f t="shared" si="41"/>
        <v>-1082</v>
      </c>
    </row>
    <row r="345" spans="1:18" x14ac:dyDescent="0.25">
      <c r="A345" s="97">
        <v>446</v>
      </c>
      <c r="B345" s="98">
        <v>446099099</v>
      </c>
      <c r="C345" s="99" t="s">
        <v>518</v>
      </c>
      <c r="D345" s="98">
        <v>99</v>
      </c>
      <c r="E345" s="99" t="s">
        <v>132</v>
      </c>
      <c r="F345" s="98">
        <v>99</v>
      </c>
      <c r="G345" s="99" t="s">
        <v>132</v>
      </c>
      <c r="H345" s="100">
        <v>85.64</v>
      </c>
      <c r="I345" s="52"/>
      <c r="J345" s="279">
        <f t="shared" si="35"/>
        <v>13690</v>
      </c>
      <c r="K345" s="279">
        <f t="shared" si="36"/>
        <v>12</v>
      </c>
      <c r="L345" s="279">
        <f t="shared" si="37"/>
        <v>40</v>
      </c>
      <c r="N345" s="284">
        <f t="shared" si="38"/>
        <v>14592</v>
      </c>
      <c r="O345" s="284">
        <f t="shared" si="39"/>
        <v>8</v>
      </c>
      <c r="P345" s="284">
        <f t="shared" si="40"/>
        <v>44</v>
      </c>
      <c r="R345" s="286">
        <f t="shared" si="41"/>
        <v>902</v>
      </c>
    </row>
    <row r="346" spans="1:18" x14ac:dyDescent="0.25">
      <c r="A346" s="97">
        <v>446</v>
      </c>
      <c r="B346" s="98">
        <v>446099101</v>
      </c>
      <c r="C346" s="99" t="s">
        <v>518</v>
      </c>
      <c r="D346" s="98">
        <v>99</v>
      </c>
      <c r="E346" s="99" t="s">
        <v>132</v>
      </c>
      <c r="F346" s="98">
        <v>101</v>
      </c>
      <c r="G346" s="99" t="s">
        <v>134</v>
      </c>
      <c r="H346" s="100">
        <v>3</v>
      </c>
      <c r="I346" s="52"/>
      <c r="J346" s="279">
        <f t="shared" si="35"/>
        <v>17510</v>
      </c>
      <c r="K346" s="279">
        <f t="shared" si="36"/>
        <v>0</v>
      </c>
      <c r="L346" s="279">
        <f t="shared" si="37"/>
        <v>1</v>
      </c>
      <c r="N346" s="284">
        <f t="shared" si="38"/>
        <v>16563</v>
      </c>
      <c r="O346" s="284">
        <f t="shared" si="39"/>
        <v>0</v>
      </c>
      <c r="P346" s="284">
        <f t="shared" si="40"/>
        <v>4</v>
      </c>
      <c r="R346" s="286">
        <f t="shared" si="41"/>
        <v>-947</v>
      </c>
    </row>
    <row r="347" spans="1:18" x14ac:dyDescent="0.25">
      <c r="A347" s="97">
        <v>446</v>
      </c>
      <c r="B347" s="98">
        <v>446099133</v>
      </c>
      <c r="C347" s="99" t="s">
        <v>518</v>
      </c>
      <c r="D347" s="98">
        <v>99</v>
      </c>
      <c r="E347" s="99" t="s">
        <v>132</v>
      </c>
      <c r="F347" s="98">
        <v>133</v>
      </c>
      <c r="G347" s="99" t="s">
        <v>166</v>
      </c>
      <c r="H347" s="100">
        <v>7</v>
      </c>
      <c r="I347" s="52"/>
      <c r="J347" s="279">
        <f t="shared" si="35"/>
        <v>12749</v>
      </c>
      <c r="K347" s="279">
        <f t="shared" si="36"/>
        <v>0</v>
      </c>
      <c r="L347" s="279">
        <f t="shared" si="37"/>
        <v>1</v>
      </c>
      <c r="N347" s="284">
        <f t="shared" si="38"/>
        <v>17443</v>
      </c>
      <c r="O347" s="284">
        <f t="shared" si="39"/>
        <v>1</v>
      </c>
      <c r="P347" s="284">
        <f t="shared" si="40"/>
        <v>6</v>
      </c>
      <c r="R347" s="286">
        <f t="shared" si="41"/>
        <v>4694</v>
      </c>
    </row>
    <row r="348" spans="1:18" x14ac:dyDescent="0.25">
      <c r="A348" s="97">
        <v>446</v>
      </c>
      <c r="B348" s="98">
        <v>446099136</v>
      </c>
      <c r="C348" s="99" t="s">
        <v>518</v>
      </c>
      <c r="D348" s="98">
        <v>99</v>
      </c>
      <c r="E348" s="99" t="s">
        <v>132</v>
      </c>
      <c r="F348" s="98">
        <v>136</v>
      </c>
      <c r="G348" s="99" t="s">
        <v>169</v>
      </c>
      <c r="H348" s="100">
        <v>1</v>
      </c>
      <c r="I348" s="52"/>
      <c r="J348" s="279" t="str">
        <f t="shared" si="35"/>
        <v>--</v>
      </c>
      <c r="K348" s="279">
        <f t="shared" si="36"/>
        <v>0</v>
      </c>
      <c r="L348" s="279">
        <f t="shared" si="37"/>
        <v>0</v>
      </c>
      <c r="N348" s="284">
        <f t="shared" si="38"/>
        <v>17973</v>
      </c>
      <c r="O348" s="284">
        <f t="shared" si="39"/>
        <v>0</v>
      </c>
      <c r="P348" s="284">
        <f t="shared" si="40"/>
        <v>1</v>
      </c>
      <c r="R348" s="286" t="str">
        <f t="shared" si="41"/>
        <v>--</v>
      </c>
    </row>
    <row r="349" spans="1:18" x14ac:dyDescent="0.25">
      <c r="A349" s="97">
        <v>446</v>
      </c>
      <c r="B349" s="98">
        <v>446099139</v>
      </c>
      <c r="C349" s="99" t="s">
        <v>518</v>
      </c>
      <c r="D349" s="98">
        <v>99</v>
      </c>
      <c r="E349" s="99" t="s">
        <v>132</v>
      </c>
      <c r="F349" s="98">
        <v>139</v>
      </c>
      <c r="G349" s="99" t="s">
        <v>172</v>
      </c>
      <c r="H349" s="100">
        <v>0.78</v>
      </c>
      <c r="I349" s="52"/>
      <c r="J349" s="279" t="str">
        <f t="shared" si="35"/>
        <v>--</v>
      </c>
      <c r="K349" s="279">
        <f t="shared" si="36"/>
        <v>0</v>
      </c>
      <c r="L349" s="279">
        <f t="shared" si="37"/>
        <v>0</v>
      </c>
      <c r="N349" s="284" t="str">
        <f t="shared" si="38"/>
        <v>--</v>
      </c>
      <c r="O349" s="284">
        <f t="shared" si="39"/>
        <v>0</v>
      </c>
      <c r="P349" s="284">
        <f t="shared" si="40"/>
        <v>0</v>
      </c>
      <c r="R349" s="286" t="str">
        <f t="shared" si="41"/>
        <v>--</v>
      </c>
    </row>
    <row r="350" spans="1:18" x14ac:dyDescent="0.25">
      <c r="A350" s="97">
        <v>446</v>
      </c>
      <c r="B350" s="98">
        <v>446099167</v>
      </c>
      <c r="C350" s="99" t="s">
        <v>518</v>
      </c>
      <c r="D350" s="98">
        <v>99</v>
      </c>
      <c r="E350" s="99" t="s">
        <v>132</v>
      </c>
      <c r="F350" s="98">
        <v>167</v>
      </c>
      <c r="G350" s="99" t="s">
        <v>200</v>
      </c>
      <c r="H350" s="100">
        <v>37.699999999999996</v>
      </c>
      <c r="I350" s="52"/>
      <c r="J350" s="279">
        <f t="shared" si="35"/>
        <v>14643</v>
      </c>
      <c r="K350" s="279">
        <f t="shared" si="36"/>
        <v>0</v>
      </c>
      <c r="L350" s="279">
        <f t="shared" si="37"/>
        <v>29</v>
      </c>
      <c r="N350" s="284">
        <f t="shared" si="38"/>
        <v>14711</v>
      </c>
      <c r="O350" s="284">
        <f t="shared" si="39"/>
        <v>0</v>
      </c>
      <c r="P350" s="284">
        <f t="shared" si="40"/>
        <v>25</v>
      </c>
      <c r="R350" s="286">
        <f t="shared" si="41"/>
        <v>68</v>
      </c>
    </row>
    <row r="351" spans="1:18" x14ac:dyDescent="0.25">
      <c r="A351" s="97">
        <v>446</v>
      </c>
      <c r="B351" s="98">
        <v>446099182</v>
      </c>
      <c r="C351" s="99" t="s">
        <v>518</v>
      </c>
      <c r="D351" s="98">
        <v>99</v>
      </c>
      <c r="E351" s="99" t="s">
        <v>132</v>
      </c>
      <c r="F351" s="98">
        <v>182</v>
      </c>
      <c r="G351" s="99" t="s">
        <v>215</v>
      </c>
      <c r="H351" s="100">
        <v>2.76</v>
      </c>
      <c r="I351" s="52"/>
      <c r="J351" s="279">
        <f t="shared" si="35"/>
        <v>14996</v>
      </c>
      <c r="K351" s="279">
        <f t="shared" si="36"/>
        <v>0</v>
      </c>
      <c r="L351" s="279">
        <f t="shared" si="37"/>
        <v>2</v>
      </c>
      <c r="N351" s="284">
        <f t="shared" si="38"/>
        <v>14879</v>
      </c>
      <c r="O351" s="284">
        <f t="shared" si="39"/>
        <v>0</v>
      </c>
      <c r="P351" s="284">
        <f t="shared" si="40"/>
        <v>1</v>
      </c>
      <c r="R351" s="286">
        <f t="shared" si="41"/>
        <v>-117</v>
      </c>
    </row>
    <row r="352" spans="1:18" x14ac:dyDescent="0.25">
      <c r="A352" s="97">
        <v>446</v>
      </c>
      <c r="B352" s="98">
        <v>446099187</v>
      </c>
      <c r="C352" s="99" t="s">
        <v>518</v>
      </c>
      <c r="D352" s="98">
        <v>99</v>
      </c>
      <c r="E352" s="99" t="s">
        <v>132</v>
      </c>
      <c r="F352" s="98">
        <v>187</v>
      </c>
      <c r="G352" s="99" t="s">
        <v>220</v>
      </c>
      <c r="H352" s="100">
        <v>0.12</v>
      </c>
      <c r="I352" s="52"/>
      <c r="J352" s="279">
        <f t="shared" si="35"/>
        <v>17748</v>
      </c>
      <c r="K352" s="279">
        <f t="shared" si="36"/>
        <v>2</v>
      </c>
      <c r="L352" s="279">
        <f t="shared" si="37"/>
        <v>3</v>
      </c>
      <c r="N352" s="284" t="str">
        <f t="shared" si="38"/>
        <v>--</v>
      </c>
      <c r="O352" s="284">
        <f t="shared" si="39"/>
        <v>0</v>
      </c>
      <c r="P352" s="284">
        <f t="shared" si="40"/>
        <v>0</v>
      </c>
      <c r="R352" s="286" t="str">
        <f t="shared" si="41"/>
        <v>--</v>
      </c>
    </row>
    <row r="353" spans="1:18" x14ac:dyDescent="0.25">
      <c r="A353" s="97">
        <v>446</v>
      </c>
      <c r="B353" s="98">
        <v>446099208</v>
      </c>
      <c r="C353" s="99" t="s">
        <v>518</v>
      </c>
      <c r="D353" s="98">
        <v>99</v>
      </c>
      <c r="E353" s="99" t="s">
        <v>132</v>
      </c>
      <c r="F353" s="98">
        <v>208</v>
      </c>
      <c r="G353" s="99" t="s">
        <v>241</v>
      </c>
      <c r="H353" s="100">
        <v>2.39</v>
      </c>
      <c r="I353" s="52"/>
      <c r="J353" s="279">
        <f t="shared" si="35"/>
        <v>13049</v>
      </c>
      <c r="K353" s="279">
        <f t="shared" si="36"/>
        <v>1</v>
      </c>
      <c r="L353" s="279">
        <f t="shared" si="37"/>
        <v>1</v>
      </c>
      <c r="N353" s="284">
        <f t="shared" si="38"/>
        <v>14508</v>
      </c>
      <c r="O353" s="284">
        <f t="shared" si="39"/>
        <v>1</v>
      </c>
      <c r="P353" s="284">
        <f t="shared" si="40"/>
        <v>2</v>
      </c>
      <c r="R353" s="286">
        <f t="shared" si="41"/>
        <v>1459</v>
      </c>
    </row>
    <row r="354" spans="1:18" x14ac:dyDescent="0.25">
      <c r="A354" s="97">
        <v>446</v>
      </c>
      <c r="B354" s="98">
        <v>446099212</v>
      </c>
      <c r="C354" s="99" t="s">
        <v>518</v>
      </c>
      <c r="D354" s="98">
        <v>99</v>
      </c>
      <c r="E354" s="99" t="s">
        <v>132</v>
      </c>
      <c r="F354" s="98">
        <v>212</v>
      </c>
      <c r="G354" s="99" t="s">
        <v>245</v>
      </c>
      <c r="H354" s="100">
        <v>48.11</v>
      </c>
      <c r="I354" s="52"/>
      <c r="J354" s="279">
        <f t="shared" si="35"/>
        <v>13314</v>
      </c>
      <c r="K354" s="279">
        <f t="shared" si="36"/>
        <v>9</v>
      </c>
      <c r="L354" s="279">
        <f t="shared" si="37"/>
        <v>40</v>
      </c>
      <c r="N354" s="284">
        <f t="shared" si="38"/>
        <v>13788</v>
      </c>
      <c r="O354" s="284">
        <f t="shared" si="39"/>
        <v>3</v>
      </c>
      <c r="P354" s="284">
        <f t="shared" si="40"/>
        <v>30</v>
      </c>
      <c r="R354" s="286">
        <f t="shared" si="41"/>
        <v>474</v>
      </c>
    </row>
    <row r="355" spans="1:18" x14ac:dyDescent="0.25">
      <c r="A355" s="97">
        <v>446</v>
      </c>
      <c r="B355" s="98">
        <v>446099218</v>
      </c>
      <c r="C355" s="99" t="s">
        <v>518</v>
      </c>
      <c r="D355" s="98">
        <v>99</v>
      </c>
      <c r="E355" s="99" t="s">
        <v>132</v>
      </c>
      <c r="F355" s="98">
        <v>218</v>
      </c>
      <c r="G355" s="99" t="s">
        <v>251</v>
      </c>
      <c r="H355" s="100">
        <v>44.82</v>
      </c>
      <c r="I355" s="52"/>
      <c r="J355" s="279">
        <f t="shared" si="35"/>
        <v>13634</v>
      </c>
      <c r="K355" s="279">
        <f t="shared" si="36"/>
        <v>3</v>
      </c>
      <c r="L355" s="279">
        <f t="shared" si="37"/>
        <v>19</v>
      </c>
      <c r="N355" s="284">
        <f t="shared" si="38"/>
        <v>13492</v>
      </c>
      <c r="O355" s="284">
        <f t="shared" si="39"/>
        <v>2</v>
      </c>
      <c r="P355" s="284">
        <f t="shared" si="40"/>
        <v>14</v>
      </c>
      <c r="R355" s="286">
        <f t="shared" si="41"/>
        <v>-142</v>
      </c>
    </row>
    <row r="356" spans="1:18" x14ac:dyDescent="0.25">
      <c r="A356" s="97">
        <v>446</v>
      </c>
      <c r="B356" s="98">
        <v>446099220</v>
      </c>
      <c r="C356" s="99" t="s">
        <v>518</v>
      </c>
      <c r="D356" s="98">
        <v>99</v>
      </c>
      <c r="E356" s="99" t="s">
        <v>132</v>
      </c>
      <c r="F356" s="98">
        <v>220</v>
      </c>
      <c r="G356" s="99" t="s">
        <v>253</v>
      </c>
      <c r="H356" s="100">
        <v>35.979999999999997</v>
      </c>
      <c r="I356" s="52"/>
      <c r="J356" s="279">
        <f t="shared" si="35"/>
        <v>15652</v>
      </c>
      <c r="K356" s="279">
        <f t="shared" si="36"/>
        <v>1</v>
      </c>
      <c r="L356" s="279">
        <f t="shared" si="37"/>
        <v>26</v>
      </c>
      <c r="N356" s="284">
        <f t="shared" si="38"/>
        <v>15858</v>
      </c>
      <c r="O356" s="284">
        <f t="shared" si="39"/>
        <v>0</v>
      </c>
      <c r="P356" s="284">
        <f t="shared" si="40"/>
        <v>19</v>
      </c>
      <c r="R356" s="286">
        <f t="shared" si="41"/>
        <v>206</v>
      </c>
    </row>
    <row r="357" spans="1:18" x14ac:dyDescent="0.25">
      <c r="A357" s="97">
        <v>446</v>
      </c>
      <c r="B357" s="98">
        <v>446099238</v>
      </c>
      <c r="C357" s="99" t="s">
        <v>518</v>
      </c>
      <c r="D357" s="98">
        <v>99</v>
      </c>
      <c r="E357" s="99" t="s">
        <v>132</v>
      </c>
      <c r="F357" s="98">
        <v>238</v>
      </c>
      <c r="G357" s="99" t="s">
        <v>271</v>
      </c>
      <c r="H357" s="100">
        <v>13.16</v>
      </c>
      <c r="I357" s="52"/>
      <c r="J357" s="279">
        <f t="shared" si="35"/>
        <v>13214</v>
      </c>
      <c r="K357" s="279">
        <f t="shared" si="36"/>
        <v>0</v>
      </c>
      <c r="L357" s="279">
        <f t="shared" si="37"/>
        <v>8</v>
      </c>
      <c r="N357" s="284">
        <f t="shared" si="38"/>
        <v>12724</v>
      </c>
      <c r="O357" s="284">
        <f t="shared" si="39"/>
        <v>0</v>
      </c>
      <c r="P357" s="284">
        <f t="shared" si="40"/>
        <v>3</v>
      </c>
      <c r="R357" s="286">
        <f t="shared" si="41"/>
        <v>-490</v>
      </c>
    </row>
    <row r="358" spans="1:18" x14ac:dyDescent="0.25">
      <c r="A358" s="97">
        <v>446</v>
      </c>
      <c r="B358" s="98">
        <v>446099244</v>
      </c>
      <c r="C358" s="99" t="s">
        <v>518</v>
      </c>
      <c r="D358" s="98">
        <v>99</v>
      </c>
      <c r="E358" s="99" t="s">
        <v>132</v>
      </c>
      <c r="F358" s="98">
        <v>244</v>
      </c>
      <c r="G358" s="99" t="s">
        <v>277</v>
      </c>
      <c r="H358" s="100">
        <v>13</v>
      </c>
      <c r="I358" s="52"/>
      <c r="J358" s="279">
        <f t="shared" si="35"/>
        <v>13704</v>
      </c>
      <c r="K358" s="279">
        <f t="shared" si="36"/>
        <v>0</v>
      </c>
      <c r="L358" s="279">
        <f t="shared" si="37"/>
        <v>6</v>
      </c>
      <c r="N358" s="284">
        <f t="shared" si="38"/>
        <v>14768</v>
      </c>
      <c r="O358" s="284">
        <f t="shared" si="39"/>
        <v>0</v>
      </c>
      <c r="P358" s="284">
        <f t="shared" si="40"/>
        <v>5</v>
      </c>
      <c r="R358" s="286">
        <f t="shared" si="41"/>
        <v>1064</v>
      </c>
    </row>
    <row r="359" spans="1:18" x14ac:dyDescent="0.25">
      <c r="A359" s="97">
        <v>446</v>
      </c>
      <c r="B359" s="98">
        <v>446099265</v>
      </c>
      <c r="C359" s="99" t="s">
        <v>518</v>
      </c>
      <c r="D359" s="98">
        <v>99</v>
      </c>
      <c r="E359" s="99" t="s">
        <v>132</v>
      </c>
      <c r="F359" s="98">
        <v>265</v>
      </c>
      <c r="G359" s="99" t="s">
        <v>298</v>
      </c>
      <c r="H359" s="100">
        <v>1</v>
      </c>
      <c r="I359" s="52"/>
      <c r="J359" s="279" t="str">
        <f t="shared" si="35"/>
        <v>--</v>
      </c>
      <c r="K359" s="279">
        <f t="shared" si="36"/>
        <v>0</v>
      </c>
      <c r="L359" s="279">
        <f t="shared" si="37"/>
        <v>0</v>
      </c>
      <c r="N359" s="284">
        <f t="shared" si="38"/>
        <v>11536</v>
      </c>
      <c r="O359" s="284">
        <f t="shared" si="39"/>
        <v>0</v>
      </c>
      <c r="P359" s="284">
        <f t="shared" si="40"/>
        <v>0</v>
      </c>
      <c r="R359" s="286" t="str">
        <f t="shared" si="41"/>
        <v>--</v>
      </c>
    </row>
    <row r="360" spans="1:18" x14ac:dyDescent="0.25">
      <c r="A360" s="97">
        <v>446</v>
      </c>
      <c r="B360" s="98">
        <v>446099266</v>
      </c>
      <c r="C360" s="99" t="s">
        <v>518</v>
      </c>
      <c r="D360" s="98">
        <v>99</v>
      </c>
      <c r="E360" s="99" t="s">
        <v>132</v>
      </c>
      <c r="F360" s="98">
        <v>266</v>
      </c>
      <c r="G360" s="99" t="s">
        <v>299</v>
      </c>
      <c r="H360" s="100">
        <v>5.26</v>
      </c>
      <c r="I360" s="52"/>
      <c r="J360" s="279">
        <f t="shared" si="35"/>
        <v>14675</v>
      </c>
      <c r="K360" s="279">
        <f t="shared" si="36"/>
        <v>1</v>
      </c>
      <c r="L360" s="279">
        <f t="shared" si="37"/>
        <v>7</v>
      </c>
      <c r="N360" s="284">
        <f t="shared" si="38"/>
        <v>16087</v>
      </c>
      <c r="O360" s="284">
        <f t="shared" si="39"/>
        <v>1</v>
      </c>
      <c r="P360" s="284">
        <f t="shared" si="40"/>
        <v>7</v>
      </c>
      <c r="R360" s="286">
        <f t="shared" si="41"/>
        <v>1412</v>
      </c>
    </row>
    <row r="361" spans="1:18" x14ac:dyDescent="0.25">
      <c r="A361" s="97">
        <v>446</v>
      </c>
      <c r="B361" s="98">
        <v>446099285</v>
      </c>
      <c r="C361" s="99" t="s">
        <v>518</v>
      </c>
      <c r="D361" s="98">
        <v>99</v>
      </c>
      <c r="E361" s="99" t="s">
        <v>132</v>
      </c>
      <c r="F361" s="98">
        <v>285</v>
      </c>
      <c r="G361" s="99" t="s">
        <v>318</v>
      </c>
      <c r="H361" s="100">
        <v>73.63</v>
      </c>
      <c r="I361" s="52"/>
      <c r="J361" s="279">
        <f t="shared" si="35"/>
        <v>14567</v>
      </c>
      <c r="K361" s="279">
        <f t="shared" si="36"/>
        <v>8</v>
      </c>
      <c r="L361" s="279">
        <f t="shared" si="37"/>
        <v>39</v>
      </c>
      <c r="N361" s="284">
        <f t="shared" si="38"/>
        <v>14671</v>
      </c>
      <c r="O361" s="284">
        <f t="shared" si="39"/>
        <v>10</v>
      </c>
      <c r="P361" s="284">
        <f t="shared" si="40"/>
        <v>27</v>
      </c>
      <c r="R361" s="286">
        <f t="shared" si="41"/>
        <v>104</v>
      </c>
    </row>
    <row r="362" spans="1:18" x14ac:dyDescent="0.25">
      <c r="A362" s="97">
        <v>446</v>
      </c>
      <c r="B362" s="98">
        <v>446099293</v>
      </c>
      <c r="C362" s="99" t="s">
        <v>518</v>
      </c>
      <c r="D362" s="98">
        <v>99</v>
      </c>
      <c r="E362" s="99" t="s">
        <v>132</v>
      </c>
      <c r="F362" s="98">
        <v>293</v>
      </c>
      <c r="G362" s="99" t="s">
        <v>326</v>
      </c>
      <c r="H362" s="100">
        <v>81.58</v>
      </c>
      <c r="I362" s="52"/>
      <c r="J362" s="279">
        <f t="shared" si="35"/>
        <v>16726</v>
      </c>
      <c r="K362" s="279">
        <f t="shared" si="36"/>
        <v>0</v>
      </c>
      <c r="L362" s="279">
        <f t="shared" si="37"/>
        <v>19</v>
      </c>
      <c r="N362" s="284">
        <f t="shared" si="38"/>
        <v>17584</v>
      </c>
      <c r="O362" s="284">
        <f t="shared" si="39"/>
        <v>7</v>
      </c>
      <c r="P362" s="284">
        <f t="shared" si="40"/>
        <v>36</v>
      </c>
      <c r="R362" s="286">
        <f t="shared" si="41"/>
        <v>858</v>
      </c>
    </row>
    <row r="363" spans="1:18" x14ac:dyDescent="0.25">
      <c r="A363" s="97">
        <v>446</v>
      </c>
      <c r="B363" s="98">
        <v>446099307</v>
      </c>
      <c r="C363" s="99" t="s">
        <v>518</v>
      </c>
      <c r="D363" s="98">
        <v>99</v>
      </c>
      <c r="E363" s="99" t="s">
        <v>132</v>
      </c>
      <c r="F363" s="98">
        <v>307</v>
      </c>
      <c r="G363" s="99" t="s">
        <v>340</v>
      </c>
      <c r="H363" s="100">
        <v>9</v>
      </c>
      <c r="I363" s="52"/>
      <c r="J363" s="279">
        <f t="shared" si="35"/>
        <v>14559</v>
      </c>
      <c r="K363" s="279">
        <f t="shared" si="36"/>
        <v>2</v>
      </c>
      <c r="L363" s="279">
        <f t="shared" si="37"/>
        <v>7</v>
      </c>
      <c r="N363" s="284">
        <f t="shared" si="38"/>
        <v>15670</v>
      </c>
      <c r="O363" s="284">
        <f t="shared" si="39"/>
        <v>2</v>
      </c>
      <c r="P363" s="284">
        <f t="shared" si="40"/>
        <v>5</v>
      </c>
      <c r="R363" s="286">
        <f t="shared" si="41"/>
        <v>1111</v>
      </c>
    </row>
    <row r="364" spans="1:18" x14ac:dyDescent="0.25">
      <c r="A364" s="97">
        <v>446</v>
      </c>
      <c r="B364" s="98">
        <v>446099323</v>
      </c>
      <c r="C364" s="99" t="s">
        <v>518</v>
      </c>
      <c r="D364" s="98">
        <v>99</v>
      </c>
      <c r="E364" s="99" t="s">
        <v>132</v>
      </c>
      <c r="F364" s="98">
        <v>323</v>
      </c>
      <c r="G364" s="99" t="s">
        <v>356</v>
      </c>
      <c r="H364" s="100">
        <v>5</v>
      </c>
      <c r="I364" s="52"/>
      <c r="J364" s="279">
        <f t="shared" si="35"/>
        <v>11574</v>
      </c>
      <c r="K364" s="279">
        <f t="shared" si="36"/>
        <v>0</v>
      </c>
      <c r="L364" s="279">
        <f t="shared" si="37"/>
        <v>0</v>
      </c>
      <c r="N364" s="284">
        <f t="shared" si="38"/>
        <v>11996</v>
      </c>
      <c r="O364" s="284">
        <f t="shared" si="39"/>
        <v>0</v>
      </c>
      <c r="P364" s="284">
        <f t="shared" si="40"/>
        <v>0</v>
      </c>
      <c r="R364" s="286">
        <f t="shared" si="41"/>
        <v>422</v>
      </c>
    </row>
    <row r="365" spans="1:18" x14ac:dyDescent="0.25">
      <c r="A365" s="97">
        <v>446</v>
      </c>
      <c r="B365" s="98">
        <v>446099350</v>
      </c>
      <c r="C365" s="99" t="s">
        <v>518</v>
      </c>
      <c r="D365" s="98">
        <v>99</v>
      </c>
      <c r="E365" s="99" t="s">
        <v>132</v>
      </c>
      <c r="F365" s="98">
        <v>350</v>
      </c>
      <c r="G365" s="99" t="s">
        <v>383</v>
      </c>
      <c r="H365" s="100">
        <v>4</v>
      </c>
      <c r="I365" s="52"/>
      <c r="J365" s="279">
        <f t="shared" si="35"/>
        <v>13800</v>
      </c>
      <c r="K365" s="279">
        <f t="shared" si="36"/>
        <v>1</v>
      </c>
      <c r="L365" s="279">
        <f t="shared" si="37"/>
        <v>4</v>
      </c>
      <c r="N365" s="284">
        <f t="shared" si="38"/>
        <v>12685</v>
      </c>
      <c r="O365" s="284">
        <f t="shared" si="39"/>
        <v>0</v>
      </c>
      <c r="P365" s="284">
        <f t="shared" si="40"/>
        <v>1</v>
      </c>
      <c r="R365" s="286">
        <f t="shared" si="41"/>
        <v>-1115</v>
      </c>
    </row>
    <row r="366" spans="1:18" x14ac:dyDescent="0.25">
      <c r="A366" s="97">
        <v>446</v>
      </c>
      <c r="B366" s="98">
        <v>446099625</v>
      </c>
      <c r="C366" s="99" t="s">
        <v>518</v>
      </c>
      <c r="D366" s="98">
        <v>99</v>
      </c>
      <c r="E366" s="99" t="s">
        <v>132</v>
      </c>
      <c r="F366" s="98">
        <v>625</v>
      </c>
      <c r="G366" s="99" t="s">
        <v>396</v>
      </c>
      <c r="H366" s="100">
        <v>12.2</v>
      </c>
      <c r="I366" s="52"/>
      <c r="J366" s="279">
        <f t="shared" si="35"/>
        <v>16657</v>
      </c>
      <c r="K366" s="279">
        <f t="shared" si="36"/>
        <v>0</v>
      </c>
      <c r="L366" s="279">
        <f t="shared" si="37"/>
        <v>12</v>
      </c>
      <c r="N366" s="284">
        <f t="shared" si="38"/>
        <v>16013</v>
      </c>
      <c r="O366" s="284">
        <f t="shared" si="39"/>
        <v>0</v>
      </c>
      <c r="P366" s="284">
        <f t="shared" si="40"/>
        <v>7</v>
      </c>
      <c r="R366" s="286">
        <f t="shared" si="41"/>
        <v>-644</v>
      </c>
    </row>
    <row r="367" spans="1:18" x14ac:dyDescent="0.25">
      <c r="A367" s="97">
        <v>446</v>
      </c>
      <c r="B367" s="98">
        <v>446099650</v>
      </c>
      <c r="C367" s="99" t="s">
        <v>518</v>
      </c>
      <c r="D367" s="98">
        <v>99</v>
      </c>
      <c r="E367" s="99" t="s">
        <v>132</v>
      </c>
      <c r="F367" s="98">
        <v>650</v>
      </c>
      <c r="G367" s="99" t="s">
        <v>401</v>
      </c>
      <c r="H367" s="100">
        <v>0.22</v>
      </c>
      <c r="I367" s="52"/>
      <c r="J367" s="279" t="str">
        <f t="shared" si="35"/>
        <v>--</v>
      </c>
      <c r="K367" s="279">
        <f t="shared" si="36"/>
        <v>0</v>
      </c>
      <c r="L367" s="279">
        <f t="shared" si="37"/>
        <v>0</v>
      </c>
      <c r="N367" s="284">
        <f t="shared" si="38"/>
        <v>14567</v>
      </c>
      <c r="O367" s="284">
        <f t="shared" si="39"/>
        <v>1</v>
      </c>
      <c r="P367" s="284">
        <f t="shared" si="40"/>
        <v>0</v>
      </c>
      <c r="R367" s="286" t="str">
        <f t="shared" si="41"/>
        <v>--</v>
      </c>
    </row>
    <row r="368" spans="1:18" x14ac:dyDescent="0.25">
      <c r="A368" s="97">
        <v>446</v>
      </c>
      <c r="B368" s="98">
        <v>446099690</v>
      </c>
      <c r="C368" s="99" t="s">
        <v>518</v>
      </c>
      <c r="D368" s="98">
        <v>99</v>
      </c>
      <c r="E368" s="99" t="s">
        <v>132</v>
      </c>
      <c r="F368" s="98">
        <v>690</v>
      </c>
      <c r="G368" s="99" t="s">
        <v>415</v>
      </c>
      <c r="H368" s="100">
        <v>15</v>
      </c>
      <c r="I368" s="52"/>
      <c r="J368" s="279">
        <f t="shared" si="35"/>
        <v>13691</v>
      </c>
      <c r="K368" s="279">
        <f t="shared" si="36"/>
        <v>0</v>
      </c>
      <c r="L368" s="279">
        <f t="shared" si="37"/>
        <v>3</v>
      </c>
      <c r="N368" s="284">
        <f t="shared" si="38"/>
        <v>13852</v>
      </c>
      <c r="O368" s="284">
        <f t="shared" si="39"/>
        <v>0</v>
      </c>
      <c r="P368" s="284">
        <f t="shared" si="40"/>
        <v>4</v>
      </c>
      <c r="R368" s="286">
        <f t="shared" si="41"/>
        <v>161</v>
      </c>
    </row>
    <row r="369" spans="1:18" x14ac:dyDescent="0.25">
      <c r="A369" s="97">
        <v>446</v>
      </c>
      <c r="B369" s="98">
        <v>446099780</v>
      </c>
      <c r="C369" s="99" t="s">
        <v>518</v>
      </c>
      <c r="D369" s="98">
        <v>99</v>
      </c>
      <c r="E369" s="99" t="s">
        <v>132</v>
      </c>
      <c r="F369" s="98">
        <v>780</v>
      </c>
      <c r="G369" s="99" t="s">
        <v>444</v>
      </c>
      <c r="H369" s="100">
        <v>4</v>
      </c>
      <c r="I369" s="52"/>
      <c r="J369" s="279">
        <f t="shared" si="35"/>
        <v>17489</v>
      </c>
      <c r="K369" s="279">
        <f t="shared" si="36"/>
        <v>0</v>
      </c>
      <c r="L369" s="279">
        <f t="shared" si="37"/>
        <v>2</v>
      </c>
      <c r="N369" s="284">
        <f t="shared" si="38"/>
        <v>17673</v>
      </c>
      <c r="O369" s="284">
        <f t="shared" si="39"/>
        <v>0</v>
      </c>
      <c r="P369" s="284">
        <f t="shared" si="40"/>
        <v>3</v>
      </c>
      <c r="R369" s="286">
        <f t="shared" si="41"/>
        <v>184</v>
      </c>
    </row>
    <row r="370" spans="1:18" x14ac:dyDescent="0.25">
      <c r="A370" s="97">
        <v>447</v>
      </c>
      <c r="B370" s="98">
        <v>447101025</v>
      </c>
      <c r="C370" s="99" t="s">
        <v>519</v>
      </c>
      <c r="D370" s="98">
        <v>101</v>
      </c>
      <c r="E370" s="99" t="s">
        <v>134</v>
      </c>
      <c r="F370" s="98">
        <v>25</v>
      </c>
      <c r="G370" s="99" t="s">
        <v>58</v>
      </c>
      <c r="H370" s="100">
        <v>176.11</v>
      </c>
      <c r="I370" s="52"/>
      <c r="J370" s="279">
        <f t="shared" si="35"/>
        <v>12688</v>
      </c>
      <c r="K370" s="279">
        <f t="shared" si="36"/>
        <v>12</v>
      </c>
      <c r="L370" s="279">
        <f t="shared" si="37"/>
        <v>42</v>
      </c>
      <c r="N370" s="284">
        <f t="shared" si="38"/>
        <v>12856</v>
      </c>
      <c r="O370" s="284">
        <f t="shared" si="39"/>
        <v>16</v>
      </c>
      <c r="P370" s="284">
        <f t="shared" si="40"/>
        <v>38</v>
      </c>
      <c r="R370" s="286">
        <f t="shared" si="41"/>
        <v>168</v>
      </c>
    </row>
    <row r="371" spans="1:18" x14ac:dyDescent="0.25">
      <c r="A371" s="97">
        <v>447</v>
      </c>
      <c r="B371" s="98">
        <v>447101035</v>
      </c>
      <c r="C371" s="99" t="s">
        <v>519</v>
      </c>
      <c r="D371" s="98">
        <v>101</v>
      </c>
      <c r="E371" s="99" t="s">
        <v>134</v>
      </c>
      <c r="F371" s="98">
        <v>35</v>
      </c>
      <c r="G371" s="99" t="s">
        <v>68</v>
      </c>
      <c r="H371" s="100">
        <v>0.11</v>
      </c>
      <c r="I371" s="52"/>
      <c r="J371" s="279" t="str">
        <f t="shared" si="35"/>
        <v>--</v>
      </c>
      <c r="K371" s="279">
        <f t="shared" si="36"/>
        <v>0</v>
      </c>
      <c r="L371" s="279">
        <f t="shared" si="37"/>
        <v>0</v>
      </c>
      <c r="N371" s="284">
        <f t="shared" si="38"/>
        <v>22635</v>
      </c>
      <c r="O371" s="284">
        <f t="shared" si="39"/>
        <v>1</v>
      </c>
      <c r="P371" s="284">
        <f t="shared" si="40"/>
        <v>1</v>
      </c>
      <c r="R371" s="286" t="str">
        <f t="shared" si="41"/>
        <v>--</v>
      </c>
    </row>
    <row r="372" spans="1:18" x14ac:dyDescent="0.25">
      <c r="A372" s="97">
        <v>447</v>
      </c>
      <c r="B372" s="98">
        <v>447101064</v>
      </c>
      <c r="C372" s="99" t="s">
        <v>519</v>
      </c>
      <c r="D372" s="98">
        <v>101</v>
      </c>
      <c r="E372" s="99" t="s">
        <v>134</v>
      </c>
      <c r="F372" s="98">
        <v>64</v>
      </c>
      <c r="G372" s="99" t="s">
        <v>97</v>
      </c>
      <c r="H372" s="100">
        <v>1</v>
      </c>
      <c r="I372" s="52"/>
      <c r="J372" s="279" t="str">
        <f t="shared" si="35"/>
        <v>--</v>
      </c>
      <c r="K372" s="279">
        <f t="shared" si="36"/>
        <v>0</v>
      </c>
      <c r="L372" s="279">
        <f t="shared" si="37"/>
        <v>0</v>
      </c>
      <c r="N372" s="284" t="str">
        <f t="shared" si="38"/>
        <v>--</v>
      </c>
      <c r="O372" s="284">
        <f t="shared" si="39"/>
        <v>0</v>
      </c>
      <c r="P372" s="284">
        <f t="shared" si="40"/>
        <v>0</v>
      </c>
      <c r="R372" s="286" t="str">
        <f t="shared" si="41"/>
        <v>--</v>
      </c>
    </row>
    <row r="373" spans="1:18" x14ac:dyDescent="0.25">
      <c r="A373" s="97">
        <v>447</v>
      </c>
      <c r="B373" s="98">
        <v>447101100</v>
      </c>
      <c r="C373" s="99" t="s">
        <v>519</v>
      </c>
      <c r="D373" s="98">
        <v>101</v>
      </c>
      <c r="E373" s="99" t="s">
        <v>134</v>
      </c>
      <c r="F373" s="98">
        <v>100</v>
      </c>
      <c r="G373" s="99" t="s">
        <v>133</v>
      </c>
      <c r="H373" s="100">
        <v>0.5</v>
      </c>
      <c r="I373" s="52"/>
      <c r="J373" s="279">
        <f t="shared" si="35"/>
        <v>18107</v>
      </c>
      <c r="K373" s="279">
        <f t="shared" si="36"/>
        <v>0</v>
      </c>
      <c r="L373" s="279">
        <f t="shared" si="37"/>
        <v>2</v>
      </c>
      <c r="N373" s="284">
        <f t="shared" si="38"/>
        <v>18785</v>
      </c>
      <c r="O373" s="284">
        <f t="shared" si="39"/>
        <v>0</v>
      </c>
      <c r="P373" s="284">
        <f t="shared" si="40"/>
        <v>2</v>
      </c>
      <c r="R373" s="286">
        <f t="shared" si="41"/>
        <v>678</v>
      </c>
    </row>
    <row r="374" spans="1:18" x14ac:dyDescent="0.25">
      <c r="A374" s="97">
        <v>447</v>
      </c>
      <c r="B374" s="98">
        <v>447101101</v>
      </c>
      <c r="C374" s="99" t="s">
        <v>519</v>
      </c>
      <c r="D374" s="98">
        <v>101</v>
      </c>
      <c r="E374" s="99" t="s">
        <v>134</v>
      </c>
      <c r="F374" s="98">
        <v>101</v>
      </c>
      <c r="G374" s="99" t="s">
        <v>134</v>
      </c>
      <c r="H374" s="100">
        <v>309.89</v>
      </c>
      <c r="I374" s="52"/>
      <c r="J374" s="279">
        <f t="shared" si="35"/>
        <v>11947</v>
      </c>
      <c r="K374" s="279">
        <f t="shared" si="36"/>
        <v>20</v>
      </c>
      <c r="L374" s="279">
        <f t="shared" si="37"/>
        <v>55</v>
      </c>
      <c r="N374" s="284">
        <f t="shared" si="38"/>
        <v>12130</v>
      </c>
      <c r="O374" s="284">
        <f t="shared" si="39"/>
        <v>18</v>
      </c>
      <c r="P374" s="284">
        <f t="shared" si="40"/>
        <v>43</v>
      </c>
      <c r="R374" s="286">
        <f t="shared" si="41"/>
        <v>183</v>
      </c>
    </row>
    <row r="375" spans="1:18" x14ac:dyDescent="0.25">
      <c r="A375" s="97">
        <v>447</v>
      </c>
      <c r="B375" s="98">
        <v>447101136</v>
      </c>
      <c r="C375" s="99" t="s">
        <v>519</v>
      </c>
      <c r="D375" s="98">
        <v>101</v>
      </c>
      <c r="E375" s="99" t="s">
        <v>134</v>
      </c>
      <c r="F375" s="98">
        <v>136</v>
      </c>
      <c r="G375" s="99" t="s">
        <v>169</v>
      </c>
      <c r="H375" s="100">
        <v>5</v>
      </c>
      <c r="I375" s="52"/>
      <c r="J375" s="279">
        <f t="shared" si="35"/>
        <v>11059</v>
      </c>
      <c r="K375" s="279">
        <f t="shared" si="36"/>
        <v>0</v>
      </c>
      <c r="L375" s="279">
        <f t="shared" si="37"/>
        <v>0</v>
      </c>
      <c r="N375" s="284">
        <f t="shared" si="38"/>
        <v>13717</v>
      </c>
      <c r="O375" s="284">
        <f t="shared" si="39"/>
        <v>0</v>
      </c>
      <c r="P375" s="284">
        <f t="shared" si="40"/>
        <v>3</v>
      </c>
      <c r="R375" s="286">
        <f t="shared" si="41"/>
        <v>2658</v>
      </c>
    </row>
    <row r="376" spans="1:18" x14ac:dyDescent="0.25">
      <c r="A376" s="97">
        <v>447</v>
      </c>
      <c r="B376" s="98">
        <v>447101138</v>
      </c>
      <c r="C376" s="99" t="s">
        <v>519</v>
      </c>
      <c r="D376" s="98">
        <v>101</v>
      </c>
      <c r="E376" s="99" t="s">
        <v>134</v>
      </c>
      <c r="F376" s="98">
        <v>138</v>
      </c>
      <c r="G376" s="99" t="s">
        <v>171</v>
      </c>
      <c r="H376" s="100">
        <v>13.790000000000001</v>
      </c>
      <c r="I376" s="52"/>
      <c r="J376" s="279">
        <f t="shared" si="35"/>
        <v>14358</v>
      </c>
      <c r="K376" s="279">
        <f t="shared" si="36"/>
        <v>0</v>
      </c>
      <c r="L376" s="279">
        <f t="shared" si="37"/>
        <v>2</v>
      </c>
      <c r="N376" s="284">
        <f t="shared" si="38"/>
        <v>13248</v>
      </c>
      <c r="O376" s="284">
        <f t="shared" si="39"/>
        <v>0</v>
      </c>
      <c r="P376" s="284">
        <f t="shared" si="40"/>
        <v>3</v>
      </c>
      <c r="R376" s="286">
        <f t="shared" si="41"/>
        <v>-1110</v>
      </c>
    </row>
    <row r="377" spans="1:18" x14ac:dyDescent="0.25">
      <c r="A377" s="97">
        <v>447</v>
      </c>
      <c r="B377" s="98">
        <v>447101139</v>
      </c>
      <c r="C377" s="99" t="s">
        <v>519</v>
      </c>
      <c r="D377" s="98">
        <v>101</v>
      </c>
      <c r="E377" s="99" t="s">
        <v>134</v>
      </c>
      <c r="F377" s="98">
        <v>139</v>
      </c>
      <c r="G377" s="99" t="s">
        <v>172</v>
      </c>
      <c r="H377" s="100">
        <v>1</v>
      </c>
      <c r="I377" s="52"/>
      <c r="J377" s="279" t="str">
        <f t="shared" si="35"/>
        <v>--</v>
      </c>
      <c r="K377" s="279">
        <f t="shared" si="36"/>
        <v>0</v>
      </c>
      <c r="L377" s="279">
        <f t="shared" si="37"/>
        <v>0</v>
      </c>
      <c r="N377" s="284" t="str">
        <f t="shared" si="38"/>
        <v>--</v>
      </c>
      <c r="O377" s="284">
        <f t="shared" si="39"/>
        <v>0</v>
      </c>
      <c r="P377" s="284">
        <f t="shared" si="40"/>
        <v>0</v>
      </c>
      <c r="R377" s="286" t="str">
        <f t="shared" si="41"/>
        <v>--</v>
      </c>
    </row>
    <row r="378" spans="1:18" x14ac:dyDescent="0.25">
      <c r="A378" s="97">
        <v>447</v>
      </c>
      <c r="B378" s="98">
        <v>447101167</v>
      </c>
      <c r="C378" s="99" t="s">
        <v>519</v>
      </c>
      <c r="D378" s="98">
        <v>101</v>
      </c>
      <c r="E378" s="99" t="s">
        <v>134</v>
      </c>
      <c r="F378" s="98">
        <v>167</v>
      </c>
      <c r="G378" s="99" t="s">
        <v>200</v>
      </c>
      <c r="H378" s="100">
        <v>1.38</v>
      </c>
      <c r="I378" s="52"/>
      <c r="J378" s="279" t="str">
        <f t="shared" si="35"/>
        <v>--</v>
      </c>
      <c r="K378" s="279">
        <f t="shared" si="36"/>
        <v>0</v>
      </c>
      <c r="L378" s="279">
        <f t="shared" si="37"/>
        <v>0</v>
      </c>
      <c r="N378" s="284" t="str">
        <f t="shared" si="38"/>
        <v>--</v>
      </c>
      <c r="O378" s="284">
        <f t="shared" si="39"/>
        <v>0</v>
      </c>
      <c r="P378" s="284">
        <f t="shared" si="40"/>
        <v>0</v>
      </c>
      <c r="R378" s="286" t="str">
        <f t="shared" si="41"/>
        <v>--</v>
      </c>
    </row>
    <row r="379" spans="1:18" x14ac:dyDescent="0.25">
      <c r="A379" s="97">
        <v>447</v>
      </c>
      <c r="B379" s="98">
        <v>447101170</v>
      </c>
      <c r="C379" s="99" t="s">
        <v>519</v>
      </c>
      <c r="D379" s="98">
        <v>101</v>
      </c>
      <c r="E379" s="99" t="s">
        <v>134</v>
      </c>
      <c r="F379" s="98">
        <v>170</v>
      </c>
      <c r="G379" s="99" t="s">
        <v>203</v>
      </c>
      <c r="H379" s="100">
        <v>1</v>
      </c>
      <c r="I379" s="52"/>
      <c r="J379" s="279" t="str">
        <f t="shared" si="35"/>
        <v>--</v>
      </c>
      <c r="K379" s="279">
        <f t="shared" si="36"/>
        <v>0</v>
      </c>
      <c r="L379" s="279">
        <f t="shared" si="37"/>
        <v>0</v>
      </c>
      <c r="N379" s="284">
        <f t="shared" si="38"/>
        <v>11489</v>
      </c>
      <c r="O379" s="284">
        <f t="shared" si="39"/>
        <v>0</v>
      </c>
      <c r="P379" s="284">
        <f t="shared" si="40"/>
        <v>0</v>
      </c>
      <c r="R379" s="286" t="str">
        <f t="shared" si="41"/>
        <v>--</v>
      </c>
    </row>
    <row r="380" spans="1:18" x14ac:dyDescent="0.25">
      <c r="A380" s="97">
        <v>447</v>
      </c>
      <c r="B380" s="98">
        <v>447101177</v>
      </c>
      <c r="C380" s="99" t="s">
        <v>519</v>
      </c>
      <c r="D380" s="98">
        <v>101</v>
      </c>
      <c r="E380" s="99" t="s">
        <v>134</v>
      </c>
      <c r="F380" s="98">
        <v>177</v>
      </c>
      <c r="G380" s="99" t="s">
        <v>210</v>
      </c>
      <c r="H380" s="100">
        <v>22.740000000000002</v>
      </c>
      <c r="I380" s="52"/>
      <c r="J380" s="279">
        <f t="shared" si="35"/>
        <v>11997</v>
      </c>
      <c r="K380" s="279">
        <f t="shared" si="36"/>
        <v>2</v>
      </c>
      <c r="L380" s="279">
        <f t="shared" si="37"/>
        <v>2</v>
      </c>
      <c r="N380" s="284">
        <f t="shared" si="38"/>
        <v>12293</v>
      </c>
      <c r="O380" s="284">
        <f t="shared" si="39"/>
        <v>2</v>
      </c>
      <c r="P380" s="284">
        <f t="shared" si="40"/>
        <v>3</v>
      </c>
      <c r="R380" s="286">
        <f t="shared" si="41"/>
        <v>296</v>
      </c>
    </row>
    <row r="381" spans="1:18" x14ac:dyDescent="0.25">
      <c r="A381" s="97">
        <v>447</v>
      </c>
      <c r="B381" s="98">
        <v>447101185</v>
      </c>
      <c r="C381" s="99" t="s">
        <v>519</v>
      </c>
      <c r="D381" s="98">
        <v>101</v>
      </c>
      <c r="E381" s="99" t="s">
        <v>134</v>
      </c>
      <c r="F381" s="98">
        <v>185</v>
      </c>
      <c r="G381" s="99" t="s">
        <v>218</v>
      </c>
      <c r="H381" s="100">
        <v>157.40000000000003</v>
      </c>
      <c r="I381" s="52"/>
      <c r="J381" s="279">
        <f t="shared" si="35"/>
        <v>14540</v>
      </c>
      <c r="K381" s="279">
        <f t="shared" si="36"/>
        <v>25</v>
      </c>
      <c r="L381" s="279">
        <f t="shared" si="37"/>
        <v>55</v>
      </c>
      <c r="N381" s="284">
        <f t="shared" si="38"/>
        <v>15189</v>
      </c>
      <c r="O381" s="284">
        <f t="shared" si="39"/>
        <v>25</v>
      </c>
      <c r="P381" s="284">
        <f t="shared" si="40"/>
        <v>64</v>
      </c>
      <c r="R381" s="286">
        <f t="shared" si="41"/>
        <v>649</v>
      </c>
    </row>
    <row r="382" spans="1:18" x14ac:dyDescent="0.25">
      <c r="A382" s="97">
        <v>447</v>
      </c>
      <c r="B382" s="98">
        <v>447101187</v>
      </c>
      <c r="C382" s="99" t="s">
        <v>519</v>
      </c>
      <c r="D382" s="98">
        <v>101</v>
      </c>
      <c r="E382" s="99" t="s">
        <v>134</v>
      </c>
      <c r="F382" s="98">
        <v>187</v>
      </c>
      <c r="G382" s="99" t="s">
        <v>220</v>
      </c>
      <c r="H382" s="100">
        <v>1</v>
      </c>
      <c r="I382" s="52"/>
      <c r="J382" s="279">
        <f t="shared" si="35"/>
        <v>12390</v>
      </c>
      <c r="K382" s="279">
        <f t="shared" si="36"/>
        <v>0</v>
      </c>
      <c r="L382" s="279">
        <f t="shared" si="37"/>
        <v>1</v>
      </c>
      <c r="N382" s="284">
        <f t="shared" si="38"/>
        <v>13548</v>
      </c>
      <c r="O382" s="284">
        <f t="shared" si="39"/>
        <v>0</v>
      </c>
      <c r="P382" s="284">
        <f t="shared" si="40"/>
        <v>1</v>
      </c>
      <c r="R382" s="286">
        <f t="shared" si="41"/>
        <v>1158</v>
      </c>
    </row>
    <row r="383" spans="1:18" x14ac:dyDescent="0.25">
      <c r="A383" s="97">
        <v>447</v>
      </c>
      <c r="B383" s="98">
        <v>447101208</v>
      </c>
      <c r="C383" s="99" t="s">
        <v>519</v>
      </c>
      <c r="D383" s="98">
        <v>101</v>
      </c>
      <c r="E383" s="99" t="s">
        <v>134</v>
      </c>
      <c r="F383" s="98">
        <v>208</v>
      </c>
      <c r="G383" s="99" t="s">
        <v>241</v>
      </c>
      <c r="H383" s="100">
        <v>10</v>
      </c>
      <c r="I383" s="52"/>
      <c r="J383" s="279">
        <f t="shared" si="35"/>
        <v>12609</v>
      </c>
      <c r="K383" s="279">
        <f t="shared" si="36"/>
        <v>2</v>
      </c>
      <c r="L383" s="279">
        <f t="shared" si="37"/>
        <v>2</v>
      </c>
      <c r="N383" s="284">
        <f t="shared" si="38"/>
        <v>12596</v>
      </c>
      <c r="O383" s="284">
        <f t="shared" si="39"/>
        <v>2</v>
      </c>
      <c r="P383" s="284">
        <f t="shared" si="40"/>
        <v>1</v>
      </c>
      <c r="R383" s="286">
        <f t="shared" si="41"/>
        <v>-13</v>
      </c>
    </row>
    <row r="384" spans="1:18" x14ac:dyDescent="0.25">
      <c r="A384" s="97">
        <v>447</v>
      </c>
      <c r="B384" s="98">
        <v>447101212</v>
      </c>
      <c r="C384" s="99" t="s">
        <v>519</v>
      </c>
      <c r="D384" s="98">
        <v>101</v>
      </c>
      <c r="E384" s="99" t="s">
        <v>134</v>
      </c>
      <c r="F384" s="98">
        <v>212</v>
      </c>
      <c r="G384" s="99" t="s">
        <v>245</v>
      </c>
      <c r="H384" s="100">
        <v>2</v>
      </c>
      <c r="I384" s="52"/>
      <c r="J384" s="279">
        <f t="shared" si="35"/>
        <v>11706</v>
      </c>
      <c r="K384" s="279">
        <f t="shared" si="36"/>
        <v>1</v>
      </c>
      <c r="L384" s="279">
        <f t="shared" si="37"/>
        <v>0</v>
      </c>
      <c r="N384" s="284">
        <f t="shared" si="38"/>
        <v>11290</v>
      </c>
      <c r="O384" s="284">
        <f t="shared" si="39"/>
        <v>0</v>
      </c>
      <c r="P384" s="284">
        <f t="shared" si="40"/>
        <v>0</v>
      </c>
      <c r="R384" s="286">
        <f t="shared" si="41"/>
        <v>-416</v>
      </c>
    </row>
    <row r="385" spans="1:18" x14ac:dyDescent="0.25">
      <c r="A385" s="97">
        <v>447</v>
      </c>
      <c r="B385" s="98">
        <v>447101214</v>
      </c>
      <c r="C385" s="99" t="s">
        <v>519</v>
      </c>
      <c r="D385" s="98">
        <v>101</v>
      </c>
      <c r="E385" s="99" t="s">
        <v>134</v>
      </c>
      <c r="F385" s="98">
        <v>214</v>
      </c>
      <c r="G385" s="99" t="s">
        <v>247</v>
      </c>
      <c r="H385" s="100">
        <v>3.5</v>
      </c>
      <c r="I385" s="52"/>
      <c r="J385" s="279">
        <f t="shared" si="35"/>
        <v>17103</v>
      </c>
      <c r="K385" s="279">
        <f t="shared" si="36"/>
        <v>2</v>
      </c>
      <c r="L385" s="279">
        <f t="shared" si="37"/>
        <v>1</v>
      </c>
      <c r="N385" s="284">
        <f t="shared" si="38"/>
        <v>14434</v>
      </c>
      <c r="O385" s="284">
        <f t="shared" si="39"/>
        <v>1</v>
      </c>
      <c r="P385" s="284">
        <f t="shared" si="40"/>
        <v>0</v>
      </c>
      <c r="R385" s="286">
        <f t="shared" si="41"/>
        <v>-2669</v>
      </c>
    </row>
    <row r="386" spans="1:18" x14ac:dyDescent="0.25">
      <c r="A386" s="97">
        <v>447</v>
      </c>
      <c r="B386" s="98">
        <v>447101218</v>
      </c>
      <c r="C386" s="99" t="s">
        <v>519</v>
      </c>
      <c r="D386" s="98">
        <v>101</v>
      </c>
      <c r="E386" s="99" t="s">
        <v>134</v>
      </c>
      <c r="F386" s="98">
        <v>218</v>
      </c>
      <c r="G386" s="99" t="s">
        <v>251</v>
      </c>
      <c r="H386" s="100">
        <v>2</v>
      </c>
      <c r="I386" s="52"/>
      <c r="J386" s="279" t="str">
        <f t="shared" si="35"/>
        <v>--</v>
      </c>
      <c r="K386" s="279">
        <f t="shared" si="36"/>
        <v>0</v>
      </c>
      <c r="L386" s="279">
        <f t="shared" si="37"/>
        <v>0</v>
      </c>
      <c r="N386" s="284">
        <f t="shared" si="38"/>
        <v>11092</v>
      </c>
      <c r="O386" s="284">
        <f t="shared" si="39"/>
        <v>0</v>
      </c>
      <c r="P386" s="284">
        <f t="shared" si="40"/>
        <v>0</v>
      </c>
      <c r="R386" s="286" t="str">
        <f t="shared" si="41"/>
        <v>--</v>
      </c>
    </row>
    <row r="387" spans="1:18" x14ac:dyDescent="0.25">
      <c r="A387" s="97">
        <v>447</v>
      </c>
      <c r="B387" s="98">
        <v>447101238</v>
      </c>
      <c r="C387" s="99" t="s">
        <v>519</v>
      </c>
      <c r="D387" s="98">
        <v>101</v>
      </c>
      <c r="E387" s="99" t="s">
        <v>134</v>
      </c>
      <c r="F387" s="98">
        <v>238</v>
      </c>
      <c r="G387" s="99" t="s">
        <v>271</v>
      </c>
      <c r="H387" s="100">
        <v>16.28</v>
      </c>
      <c r="I387" s="52"/>
      <c r="J387" s="279">
        <f t="shared" si="35"/>
        <v>11938</v>
      </c>
      <c r="K387" s="279">
        <f t="shared" si="36"/>
        <v>0</v>
      </c>
      <c r="L387" s="279">
        <f t="shared" si="37"/>
        <v>3</v>
      </c>
      <c r="N387" s="284">
        <f t="shared" si="38"/>
        <v>12296</v>
      </c>
      <c r="O387" s="284">
        <f t="shared" si="39"/>
        <v>0</v>
      </c>
      <c r="P387" s="284">
        <f t="shared" si="40"/>
        <v>2</v>
      </c>
      <c r="R387" s="286">
        <f t="shared" si="41"/>
        <v>358</v>
      </c>
    </row>
    <row r="388" spans="1:18" x14ac:dyDescent="0.25">
      <c r="A388" s="97">
        <v>447</v>
      </c>
      <c r="B388" s="98">
        <v>447101290</v>
      </c>
      <c r="C388" s="99" t="s">
        <v>519</v>
      </c>
      <c r="D388" s="98">
        <v>101</v>
      </c>
      <c r="E388" s="99" t="s">
        <v>134</v>
      </c>
      <c r="F388" s="98">
        <v>290</v>
      </c>
      <c r="G388" s="99" t="s">
        <v>323</v>
      </c>
      <c r="H388" s="100">
        <v>1</v>
      </c>
      <c r="I388" s="52"/>
      <c r="J388" s="279" t="str">
        <f t="shared" si="35"/>
        <v>--</v>
      </c>
      <c r="K388" s="279">
        <f t="shared" si="36"/>
        <v>0</v>
      </c>
      <c r="L388" s="279">
        <f t="shared" si="37"/>
        <v>0</v>
      </c>
      <c r="N388" s="284" t="str">
        <f t="shared" si="38"/>
        <v>--</v>
      </c>
      <c r="O388" s="284">
        <f t="shared" si="39"/>
        <v>0</v>
      </c>
      <c r="P388" s="284">
        <f t="shared" si="40"/>
        <v>0</v>
      </c>
      <c r="R388" s="286" t="str">
        <f t="shared" si="41"/>
        <v>--</v>
      </c>
    </row>
    <row r="389" spans="1:18" x14ac:dyDescent="0.25">
      <c r="A389" s="97">
        <v>447</v>
      </c>
      <c r="B389" s="98">
        <v>447101307</v>
      </c>
      <c r="C389" s="99" t="s">
        <v>519</v>
      </c>
      <c r="D389" s="98">
        <v>101</v>
      </c>
      <c r="E389" s="99" t="s">
        <v>134</v>
      </c>
      <c r="F389" s="98">
        <v>307</v>
      </c>
      <c r="G389" s="99" t="s">
        <v>340</v>
      </c>
      <c r="H389" s="100">
        <v>10.96</v>
      </c>
      <c r="I389" s="52"/>
      <c r="J389" s="279">
        <f t="shared" si="35"/>
        <v>11079</v>
      </c>
      <c r="K389" s="279">
        <f t="shared" si="36"/>
        <v>0</v>
      </c>
      <c r="L389" s="279">
        <f t="shared" si="37"/>
        <v>0</v>
      </c>
      <c r="N389" s="284">
        <f t="shared" si="38"/>
        <v>11404</v>
      </c>
      <c r="O389" s="284">
        <f t="shared" si="39"/>
        <v>0</v>
      </c>
      <c r="P389" s="284">
        <f t="shared" si="40"/>
        <v>0</v>
      </c>
      <c r="R389" s="286">
        <f t="shared" si="41"/>
        <v>325</v>
      </c>
    </row>
    <row r="390" spans="1:18" x14ac:dyDescent="0.25">
      <c r="A390" s="97">
        <v>447</v>
      </c>
      <c r="B390" s="98">
        <v>447101321</v>
      </c>
      <c r="C390" s="99" t="s">
        <v>519</v>
      </c>
      <c r="D390" s="98">
        <v>101</v>
      </c>
      <c r="E390" s="99" t="s">
        <v>134</v>
      </c>
      <c r="F390" s="98">
        <v>321</v>
      </c>
      <c r="G390" s="99" t="s">
        <v>354</v>
      </c>
      <c r="H390" s="100">
        <v>3</v>
      </c>
      <c r="I390" s="52"/>
      <c r="J390" s="279" t="str">
        <f t="shared" si="35"/>
        <v>--</v>
      </c>
      <c r="K390" s="279">
        <f t="shared" si="36"/>
        <v>0</v>
      </c>
      <c r="L390" s="279">
        <f t="shared" si="37"/>
        <v>0</v>
      </c>
      <c r="N390" s="284" t="str">
        <f t="shared" si="38"/>
        <v>--</v>
      </c>
      <c r="O390" s="284">
        <f t="shared" si="39"/>
        <v>0</v>
      </c>
      <c r="P390" s="284">
        <f t="shared" si="40"/>
        <v>0</v>
      </c>
      <c r="R390" s="286" t="str">
        <f t="shared" si="41"/>
        <v>--</v>
      </c>
    </row>
    <row r="391" spans="1:18" x14ac:dyDescent="0.25">
      <c r="A391" s="97">
        <v>447</v>
      </c>
      <c r="B391" s="98">
        <v>447101350</v>
      </c>
      <c r="C391" s="99" t="s">
        <v>519</v>
      </c>
      <c r="D391" s="98">
        <v>101</v>
      </c>
      <c r="E391" s="99" t="s">
        <v>134</v>
      </c>
      <c r="F391" s="98">
        <v>350</v>
      </c>
      <c r="G391" s="99" t="s">
        <v>383</v>
      </c>
      <c r="H391" s="100">
        <v>41</v>
      </c>
      <c r="I391" s="52"/>
      <c r="J391" s="279">
        <f t="shared" si="35"/>
        <v>12323</v>
      </c>
      <c r="K391" s="279">
        <f t="shared" si="36"/>
        <v>6</v>
      </c>
      <c r="L391" s="279">
        <f t="shared" si="37"/>
        <v>8</v>
      </c>
      <c r="N391" s="284">
        <f t="shared" si="38"/>
        <v>12762</v>
      </c>
      <c r="O391" s="284">
        <f t="shared" si="39"/>
        <v>5</v>
      </c>
      <c r="P391" s="284">
        <f t="shared" si="40"/>
        <v>10</v>
      </c>
      <c r="R391" s="286">
        <f t="shared" si="41"/>
        <v>439</v>
      </c>
    </row>
    <row r="392" spans="1:18" x14ac:dyDescent="0.25">
      <c r="A392" s="97">
        <v>447</v>
      </c>
      <c r="B392" s="98">
        <v>447101622</v>
      </c>
      <c r="C392" s="99" t="s">
        <v>519</v>
      </c>
      <c r="D392" s="98">
        <v>101</v>
      </c>
      <c r="E392" s="99" t="s">
        <v>134</v>
      </c>
      <c r="F392" s="98">
        <v>622</v>
      </c>
      <c r="G392" s="99" t="s">
        <v>395</v>
      </c>
      <c r="H392" s="100">
        <v>79.27</v>
      </c>
      <c r="I392" s="52"/>
      <c r="J392" s="279">
        <f t="shared" si="35"/>
        <v>12296</v>
      </c>
      <c r="K392" s="279">
        <f t="shared" si="36"/>
        <v>1</v>
      </c>
      <c r="L392" s="279">
        <f t="shared" si="37"/>
        <v>14</v>
      </c>
      <c r="N392" s="284">
        <f t="shared" si="38"/>
        <v>12453</v>
      </c>
      <c r="O392" s="284">
        <f t="shared" si="39"/>
        <v>3</v>
      </c>
      <c r="P392" s="284">
        <f t="shared" si="40"/>
        <v>12</v>
      </c>
      <c r="R392" s="286">
        <f t="shared" si="41"/>
        <v>157</v>
      </c>
    </row>
    <row r="393" spans="1:18" x14ac:dyDescent="0.25">
      <c r="A393" s="97">
        <v>447</v>
      </c>
      <c r="B393" s="98">
        <v>447101690</v>
      </c>
      <c r="C393" s="99" t="s">
        <v>519</v>
      </c>
      <c r="D393" s="98">
        <v>101</v>
      </c>
      <c r="E393" s="99" t="s">
        <v>134</v>
      </c>
      <c r="F393" s="98">
        <v>690</v>
      </c>
      <c r="G393" s="99" t="s">
        <v>415</v>
      </c>
      <c r="H393" s="100">
        <v>21</v>
      </c>
      <c r="I393" s="52"/>
      <c r="J393" s="279">
        <f t="shared" si="35"/>
        <v>11392</v>
      </c>
      <c r="K393" s="279">
        <f t="shared" si="36"/>
        <v>0</v>
      </c>
      <c r="L393" s="279">
        <f t="shared" si="37"/>
        <v>2</v>
      </c>
      <c r="N393" s="284">
        <f t="shared" si="38"/>
        <v>11288</v>
      </c>
      <c r="O393" s="284">
        <f t="shared" si="39"/>
        <v>0</v>
      </c>
      <c r="P393" s="284">
        <f t="shared" si="40"/>
        <v>1</v>
      </c>
      <c r="R393" s="286">
        <f t="shared" si="41"/>
        <v>-104</v>
      </c>
    </row>
    <row r="394" spans="1:18" x14ac:dyDescent="0.25">
      <c r="A394" s="97">
        <v>447</v>
      </c>
      <c r="B394" s="98">
        <v>447101710</v>
      </c>
      <c r="C394" s="99" t="s">
        <v>519</v>
      </c>
      <c r="D394" s="98">
        <v>101</v>
      </c>
      <c r="E394" s="99" t="s">
        <v>134</v>
      </c>
      <c r="F394" s="98">
        <v>710</v>
      </c>
      <c r="G394" s="99" t="s">
        <v>420</v>
      </c>
      <c r="H394" s="100">
        <v>16</v>
      </c>
      <c r="I394" s="52"/>
      <c r="J394" s="279">
        <f t="shared" ref="J394:J457" si="42">IFERROR(VLOOKUP($B394,found24,24,FALSE),"--")</f>
        <v>11809</v>
      </c>
      <c r="K394" s="279">
        <f t="shared" ref="K394:K457" si="43">(IFERROR(VLOOKUP($B394,found24,12,FALSE),0)+(IFERROR(VLOOKUP($B394,found24,13,FALSE),0)+(IFERROR(VLOOKUP($B394,found24,14,FALSE),0))))</f>
        <v>0</v>
      </c>
      <c r="L394" s="279">
        <f t="shared" ref="L394:L457" si="44">(IFERROR(VLOOKUP($B394,found24,15,FALSE),0))</f>
        <v>2</v>
      </c>
      <c r="N394" s="284">
        <f t="shared" ref="N394:N457" si="45">IFERROR(VLOOKUP($B394,found25,27,FALSE),"--")</f>
        <v>11389</v>
      </c>
      <c r="O394" s="284">
        <f t="shared" ref="O394:O457" si="46">(IFERROR(VLOOKUP($B394,found25,12,FALSE),0)+(IFERROR(VLOOKUP($B394,found25,13,FALSE),0)+(IFERROR(VLOOKUP($B394,found25,14,FALSE),0))))</f>
        <v>0</v>
      </c>
      <c r="P394" s="284">
        <f t="shared" ref="P394:P457" si="47">(IFERROR(VLOOKUP($B394,found25,15,FALSE),0))</f>
        <v>0</v>
      </c>
      <c r="R394" s="286">
        <f t="shared" si="41"/>
        <v>-420</v>
      </c>
    </row>
    <row r="395" spans="1:18" x14ac:dyDescent="0.25">
      <c r="A395" s="97">
        <v>449</v>
      </c>
      <c r="B395" s="98">
        <v>449035001</v>
      </c>
      <c r="C395" s="99" t="s">
        <v>520</v>
      </c>
      <c r="D395" s="98">
        <v>35</v>
      </c>
      <c r="E395" s="99" t="s">
        <v>68</v>
      </c>
      <c r="F395" s="98">
        <v>1</v>
      </c>
      <c r="G395" s="99" t="s">
        <v>34</v>
      </c>
      <c r="H395" s="100">
        <v>1</v>
      </c>
      <c r="I395" s="52"/>
      <c r="J395" s="279">
        <f t="shared" si="42"/>
        <v>11060</v>
      </c>
      <c r="K395" s="279">
        <f t="shared" si="43"/>
        <v>0</v>
      </c>
      <c r="L395" s="279">
        <f t="shared" si="44"/>
        <v>0</v>
      </c>
      <c r="N395" s="284">
        <f t="shared" si="45"/>
        <v>11379</v>
      </c>
      <c r="O395" s="284">
        <f t="shared" si="46"/>
        <v>0</v>
      </c>
      <c r="P395" s="284">
        <f t="shared" si="47"/>
        <v>0</v>
      </c>
      <c r="R395" s="286">
        <f t="shared" ref="R395:R458" si="48">IFERROR(N395-J395,"--")</f>
        <v>319</v>
      </c>
    </row>
    <row r="396" spans="1:18" x14ac:dyDescent="0.25">
      <c r="A396" s="97">
        <v>449</v>
      </c>
      <c r="B396" s="98">
        <v>449035018</v>
      </c>
      <c r="C396" s="99" t="s">
        <v>520</v>
      </c>
      <c r="D396" s="98">
        <v>35</v>
      </c>
      <c r="E396" s="99" t="s">
        <v>68</v>
      </c>
      <c r="F396" s="98">
        <v>18</v>
      </c>
      <c r="G396" s="99" t="s">
        <v>51</v>
      </c>
      <c r="H396" s="100">
        <v>0.47</v>
      </c>
      <c r="I396" s="52"/>
      <c r="J396" s="279">
        <f t="shared" si="42"/>
        <v>19202</v>
      </c>
      <c r="K396" s="279">
        <f t="shared" si="43"/>
        <v>0</v>
      </c>
      <c r="L396" s="279">
        <f t="shared" si="44"/>
        <v>2</v>
      </c>
      <c r="N396" s="284">
        <f t="shared" si="45"/>
        <v>19646</v>
      </c>
      <c r="O396" s="284">
        <f t="shared" si="46"/>
        <v>0</v>
      </c>
      <c r="P396" s="284">
        <f t="shared" si="47"/>
        <v>2</v>
      </c>
      <c r="R396" s="286">
        <f t="shared" si="48"/>
        <v>444</v>
      </c>
    </row>
    <row r="397" spans="1:18" x14ac:dyDescent="0.25">
      <c r="A397" s="97">
        <v>449</v>
      </c>
      <c r="B397" s="98">
        <v>449035035</v>
      </c>
      <c r="C397" s="99" t="s">
        <v>520</v>
      </c>
      <c r="D397" s="98">
        <v>35</v>
      </c>
      <c r="E397" s="99" t="s">
        <v>68</v>
      </c>
      <c r="F397" s="98">
        <v>35</v>
      </c>
      <c r="G397" s="99" t="s">
        <v>68</v>
      </c>
      <c r="H397" s="100">
        <v>693.84</v>
      </c>
      <c r="I397" s="52"/>
      <c r="J397" s="279">
        <f t="shared" si="42"/>
        <v>16060</v>
      </c>
      <c r="K397" s="279">
        <f t="shared" si="43"/>
        <v>37</v>
      </c>
      <c r="L397" s="279">
        <f t="shared" si="44"/>
        <v>339</v>
      </c>
      <c r="N397" s="284">
        <f t="shared" si="45"/>
        <v>16725</v>
      </c>
      <c r="O397" s="284">
        <f t="shared" si="46"/>
        <v>45</v>
      </c>
      <c r="P397" s="284">
        <f t="shared" si="47"/>
        <v>330</v>
      </c>
      <c r="R397" s="286">
        <f t="shared" si="48"/>
        <v>665</v>
      </c>
    </row>
    <row r="398" spans="1:18" x14ac:dyDescent="0.25">
      <c r="A398" s="97">
        <v>449</v>
      </c>
      <c r="B398" s="98">
        <v>449035044</v>
      </c>
      <c r="C398" s="99" t="s">
        <v>520</v>
      </c>
      <c r="D398" s="98">
        <v>35</v>
      </c>
      <c r="E398" s="99" t="s">
        <v>68</v>
      </c>
      <c r="F398" s="98">
        <v>44</v>
      </c>
      <c r="G398" s="99" t="s">
        <v>77</v>
      </c>
      <c r="H398" s="100">
        <v>2</v>
      </c>
      <c r="I398" s="52"/>
      <c r="J398" s="279">
        <f t="shared" si="42"/>
        <v>13129</v>
      </c>
      <c r="K398" s="279">
        <f t="shared" si="43"/>
        <v>0</v>
      </c>
      <c r="L398" s="279">
        <f t="shared" si="44"/>
        <v>0</v>
      </c>
      <c r="N398" s="284">
        <f t="shared" si="45"/>
        <v>13434</v>
      </c>
      <c r="O398" s="284">
        <f t="shared" si="46"/>
        <v>0</v>
      </c>
      <c r="P398" s="284">
        <f t="shared" si="47"/>
        <v>0</v>
      </c>
      <c r="R398" s="286">
        <f t="shared" si="48"/>
        <v>305</v>
      </c>
    </row>
    <row r="399" spans="1:18" x14ac:dyDescent="0.25">
      <c r="A399" s="97">
        <v>449</v>
      </c>
      <c r="B399" s="98">
        <v>449035073</v>
      </c>
      <c r="C399" s="99" t="s">
        <v>520</v>
      </c>
      <c r="D399" s="98">
        <v>35</v>
      </c>
      <c r="E399" s="99" t="s">
        <v>68</v>
      </c>
      <c r="F399" s="98">
        <v>73</v>
      </c>
      <c r="G399" s="99" t="s">
        <v>106</v>
      </c>
      <c r="H399" s="100">
        <v>1</v>
      </c>
      <c r="I399" s="52"/>
      <c r="J399" s="279">
        <f t="shared" si="42"/>
        <v>18702</v>
      </c>
      <c r="K399" s="279">
        <f t="shared" si="43"/>
        <v>0</v>
      </c>
      <c r="L399" s="279">
        <f t="shared" si="44"/>
        <v>1</v>
      </c>
      <c r="N399" s="284">
        <f t="shared" si="45"/>
        <v>19241</v>
      </c>
      <c r="O399" s="284">
        <f t="shared" si="46"/>
        <v>0</v>
      </c>
      <c r="P399" s="284">
        <f t="shared" si="47"/>
        <v>1</v>
      </c>
      <c r="R399" s="286">
        <f t="shared" si="48"/>
        <v>539</v>
      </c>
    </row>
    <row r="400" spans="1:18" x14ac:dyDescent="0.25">
      <c r="A400" s="97">
        <v>449</v>
      </c>
      <c r="B400" s="98">
        <v>449035163</v>
      </c>
      <c r="C400" s="99" t="s">
        <v>520</v>
      </c>
      <c r="D400" s="98">
        <v>35</v>
      </c>
      <c r="E400" s="99" t="s">
        <v>68</v>
      </c>
      <c r="F400" s="98">
        <v>163</v>
      </c>
      <c r="G400" s="99" t="s">
        <v>196</v>
      </c>
      <c r="H400" s="100">
        <v>1</v>
      </c>
      <c r="I400" s="52"/>
      <c r="J400" s="279" t="str">
        <f t="shared" si="42"/>
        <v>--</v>
      </c>
      <c r="K400" s="279">
        <f t="shared" si="43"/>
        <v>0</v>
      </c>
      <c r="L400" s="279">
        <f t="shared" si="44"/>
        <v>0</v>
      </c>
      <c r="N400" s="284" t="str">
        <f t="shared" si="45"/>
        <v>--</v>
      </c>
      <c r="O400" s="284">
        <f t="shared" si="46"/>
        <v>0</v>
      </c>
      <c r="P400" s="284">
        <f t="shared" si="47"/>
        <v>0</v>
      </c>
      <c r="R400" s="286" t="str">
        <f t="shared" si="48"/>
        <v>--</v>
      </c>
    </row>
    <row r="401" spans="1:18" x14ac:dyDescent="0.25">
      <c r="A401" s="97">
        <v>449</v>
      </c>
      <c r="B401" s="98">
        <v>449035243</v>
      </c>
      <c r="C401" s="99" t="s">
        <v>520</v>
      </c>
      <c r="D401" s="98">
        <v>35</v>
      </c>
      <c r="E401" s="99" t="s">
        <v>68</v>
      </c>
      <c r="F401" s="98">
        <v>243</v>
      </c>
      <c r="G401" s="99" t="s">
        <v>276</v>
      </c>
      <c r="H401" s="100">
        <v>1.53</v>
      </c>
      <c r="I401" s="52"/>
      <c r="J401" s="279">
        <f t="shared" si="42"/>
        <v>12302</v>
      </c>
      <c r="K401" s="279">
        <f t="shared" si="43"/>
        <v>0</v>
      </c>
      <c r="L401" s="279">
        <f t="shared" si="44"/>
        <v>0</v>
      </c>
      <c r="N401" s="284">
        <f t="shared" si="45"/>
        <v>19646</v>
      </c>
      <c r="O401" s="284">
        <f t="shared" si="46"/>
        <v>0</v>
      </c>
      <c r="P401" s="284">
        <f t="shared" si="47"/>
        <v>2</v>
      </c>
      <c r="R401" s="286">
        <f t="shared" si="48"/>
        <v>7344</v>
      </c>
    </row>
    <row r="402" spans="1:18" x14ac:dyDescent="0.25">
      <c r="A402" s="97">
        <v>449</v>
      </c>
      <c r="B402" s="98">
        <v>449035244</v>
      </c>
      <c r="C402" s="99" t="s">
        <v>520</v>
      </c>
      <c r="D402" s="98">
        <v>35</v>
      </c>
      <c r="E402" s="99" t="s">
        <v>68</v>
      </c>
      <c r="F402" s="98">
        <v>244</v>
      </c>
      <c r="G402" s="99" t="s">
        <v>277</v>
      </c>
      <c r="H402" s="100">
        <v>3</v>
      </c>
      <c r="I402" s="52"/>
      <c r="J402" s="279">
        <f t="shared" si="42"/>
        <v>12978</v>
      </c>
      <c r="K402" s="279">
        <f t="shared" si="43"/>
        <v>1</v>
      </c>
      <c r="L402" s="279">
        <f t="shared" si="44"/>
        <v>0</v>
      </c>
      <c r="N402" s="284">
        <f t="shared" si="45"/>
        <v>15200</v>
      </c>
      <c r="O402" s="284">
        <f t="shared" si="46"/>
        <v>1</v>
      </c>
      <c r="P402" s="284">
        <f t="shared" si="47"/>
        <v>1</v>
      </c>
      <c r="R402" s="286">
        <f t="shared" si="48"/>
        <v>2222</v>
      </c>
    </row>
    <row r="403" spans="1:18" x14ac:dyDescent="0.25">
      <c r="A403" s="97">
        <v>449</v>
      </c>
      <c r="B403" s="98">
        <v>449035285</v>
      </c>
      <c r="C403" s="99" t="s">
        <v>520</v>
      </c>
      <c r="D403" s="98">
        <v>35</v>
      </c>
      <c r="E403" s="99" t="s">
        <v>68</v>
      </c>
      <c r="F403" s="98">
        <v>285</v>
      </c>
      <c r="G403" s="99" t="s">
        <v>318</v>
      </c>
      <c r="H403" s="100">
        <v>1</v>
      </c>
      <c r="I403" s="52"/>
      <c r="J403" s="279" t="str">
        <f t="shared" si="42"/>
        <v>--</v>
      </c>
      <c r="K403" s="279">
        <f t="shared" si="43"/>
        <v>0</v>
      </c>
      <c r="L403" s="279">
        <f t="shared" si="44"/>
        <v>0</v>
      </c>
      <c r="N403" s="284" t="str">
        <f t="shared" si="45"/>
        <v>--</v>
      </c>
      <c r="O403" s="284">
        <f t="shared" si="46"/>
        <v>0</v>
      </c>
      <c r="P403" s="284">
        <f t="shared" si="47"/>
        <v>0</v>
      </c>
      <c r="R403" s="286" t="str">
        <f t="shared" si="48"/>
        <v>--</v>
      </c>
    </row>
    <row r="404" spans="1:18" x14ac:dyDescent="0.25">
      <c r="A404" s="97">
        <v>450</v>
      </c>
      <c r="B404" s="98">
        <v>450086008</v>
      </c>
      <c r="C404" s="99" t="s">
        <v>521</v>
      </c>
      <c r="D404" s="98">
        <v>86</v>
      </c>
      <c r="E404" s="99" t="s">
        <v>119</v>
      </c>
      <c r="F404" s="98">
        <v>8</v>
      </c>
      <c r="G404" s="99" t="s">
        <v>41</v>
      </c>
      <c r="H404" s="100">
        <v>2.5</v>
      </c>
      <c r="I404" s="52"/>
      <c r="J404" s="279">
        <f t="shared" si="42"/>
        <v>10705</v>
      </c>
      <c r="K404" s="279">
        <f t="shared" si="43"/>
        <v>0</v>
      </c>
      <c r="L404" s="279">
        <f t="shared" si="44"/>
        <v>0</v>
      </c>
      <c r="N404" s="284">
        <f t="shared" si="45"/>
        <v>10788</v>
      </c>
      <c r="O404" s="284">
        <f t="shared" si="46"/>
        <v>0</v>
      </c>
      <c r="P404" s="284">
        <f t="shared" si="47"/>
        <v>0</v>
      </c>
      <c r="R404" s="286">
        <f t="shared" si="48"/>
        <v>83</v>
      </c>
    </row>
    <row r="405" spans="1:18" x14ac:dyDescent="0.25">
      <c r="A405" s="97">
        <v>450</v>
      </c>
      <c r="B405" s="98">
        <v>450086061</v>
      </c>
      <c r="C405" s="99" t="s">
        <v>521</v>
      </c>
      <c r="D405" s="98">
        <v>86</v>
      </c>
      <c r="E405" s="99" t="s">
        <v>119</v>
      </c>
      <c r="F405" s="98">
        <v>61</v>
      </c>
      <c r="G405" s="99" t="s">
        <v>94</v>
      </c>
      <c r="H405" s="100">
        <v>1</v>
      </c>
      <c r="I405" s="52"/>
      <c r="J405" s="279" t="str">
        <f t="shared" si="42"/>
        <v>--</v>
      </c>
      <c r="K405" s="279">
        <f t="shared" si="43"/>
        <v>0</v>
      </c>
      <c r="L405" s="279">
        <f t="shared" si="44"/>
        <v>0</v>
      </c>
      <c r="N405" s="284" t="str">
        <f t="shared" si="45"/>
        <v>--</v>
      </c>
      <c r="O405" s="284">
        <f t="shared" si="46"/>
        <v>0</v>
      </c>
      <c r="P405" s="284">
        <f t="shared" si="47"/>
        <v>0</v>
      </c>
      <c r="R405" s="286" t="str">
        <f t="shared" si="48"/>
        <v>--</v>
      </c>
    </row>
    <row r="406" spans="1:18" x14ac:dyDescent="0.25">
      <c r="A406" s="97">
        <v>450</v>
      </c>
      <c r="B406" s="98">
        <v>450086074</v>
      </c>
      <c r="C406" s="99" t="s">
        <v>521</v>
      </c>
      <c r="D406" s="98">
        <v>86</v>
      </c>
      <c r="E406" s="99" t="s">
        <v>119</v>
      </c>
      <c r="F406" s="98">
        <v>74</v>
      </c>
      <c r="G406" s="99" t="s">
        <v>107</v>
      </c>
      <c r="H406" s="100">
        <v>1</v>
      </c>
      <c r="I406" s="52"/>
      <c r="J406" s="279" t="str">
        <f t="shared" si="42"/>
        <v>--</v>
      </c>
      <c r="K406" s="279">
        <f t="shared" si="43"/>
        <v>0</v>
      </c>
      <c r="L406" s="279">
        <f t="shared" si="44"/>
        <v>0</v>
      </c>
      <c r="N406" s="284" t="str">
        <f t="shared" si="45"/>
        <v>--</v>
      </c>
      <c r="O406" s="284">
        <f t="shared" si="46"/>
        <v>0</v>
      </c>
      <c r="P406" s="284">
        <f t="shared" si="47"/>
        <v>0</v>
      </c>
      <c r="R406" s="286" t="str">
        <f t="shared" si="48"/>
        <v>--</v>
      </c>
    </row>
    <row r="407" spans="1:18" x14ac:dyDescent="0.25">
      <c r="A407" s="97">
        <v>450</v>
      </c>
      <c r="B407" s="98">
        <v>450086086</v>
      </c>
      <c r="C407" s="99" t="s">
        <v>521</v>
      </c>
      <c r="D407" s="98">
        <v>86</v>
      </c>
      <c r="E407" s="99" t="s">
        <v>119</v>
      </c>
      <c r="F407" s="98">
        <v>86</v>
      </c>
      <c r="G407" s="99" t="s">
        <v>119</v>
      </c>
      <c r="H407" s="100">
        <v>77.55</v>
      </c>
      <c r="I407" s="52"/>
      <c r="J407" s="279">
        <f t="shared" si="42"/>
        <v>12290</v>
      </c>
      <c r="K407" s="279">
        <f t="shared" si="43"/>
        <v>0</v>
      </c>
      <c r="L407" s="279">
        <f t="shared" si="44"/>
        <v>22</v>
      </c>
      <c r="N407" s="284">
        <f t="shared" si="45"/>
        <v>12482</v>
      </c>
      <c r="O407" s="284">
        <f t="shared" si="46"/>
        <v>0</v>
      </c>
      <c r="P407" s="284">
        <f t="shared" si="47"/>
        <v>19</v>
      </c>
      <c r="R407" s="286">
        <f t="shared" si="48"/>
        <v>192</v>
      </c>
    </row>
    <row r="408" spans="1:18" x14ac:dyDescent="0.25">
      <c r="A408" s="97">
        <v>450</v>
      </c>
      <c r="B408" s="98">
        <v>450086114</v>
      </c>
      <c r="C408" s="99" t="s">
        <v>521</v>
      </c>
      <c r="D408" s="98">
        <v>86</v>
      </c>
      <c r="E408" s="99" t="s">
        <v>119</v>
      </c>
      <c r="F408" s="98">
        <v>114</v>
      </c>
      <c r="G408" s="99" t="s">
        <v>147</v>
      </c>
      <c r="H408" s="100">
        <v>1.5</v>
      </c>
      <c r="I408" s="52"/>
      <c r="J408" s="279">
        <f t="shared" si="42"/>
        <v>16912</v>
      </c>
      <c r="K408" s="279">
        <f t="shared" si="43"/>
        <v>0</v>
      </c>
      <c r="L408" s="279">
        <f t="shared" si="44"/>
        <v>1</v>
      </c>
      <c r="N408" s="284">
        <f t="shared" si="45"/>
        <v>10664</v>
      </c>
      <c r="O408" s="284">
        <f t="shared" si="46"/>
        <v>0</v>
      </c>
      <c r="P408" s="284">
        <f t="shared" si="47"/>
        <v>0</v>
      </c>
      <c r="R408" s="286">
        <f t="shared" si="48"/>
        <v>-6248</v>
      </c>
    </row>
    <row r="409" spans="1:18" x14ac:dyDescent="0.25">
      <c r="A409" s="97">
        <v>450</v>
      </c>
      <c r="B409" s="98">
        <v>450086117</v>
      </c>
      <c r="C409" s="99" t="s">
        <v>521</v>
      </c>
      <c r="D409" s="98">
        <v>86</v>
      </c>
      <c r="E409" s="99" t="s">
        <v>119</v>
      </c>
      <c r="F409" s="98">
        <v>117</v>
      </c>
      <c r="G409" s="99" t="s">
        <v>150</v>
      </c>
      <c r="H409" s="100">
        <v>1</v>
      </c>
      <c r="I409" s="52"/>
      <c r="J409" s="279">
        <f t="shared" si="42"/>
        <v>10705</v>
      </c>
      <c r="K409" s="279">
        <f t="shared" si="43"/>
        <v>0</v>
      </c>
      <c r="L409" s="279">
        <f t="shared" si="44"/>
        <v>0</v>
      </c>
      <c r="N409" s="284" t="str">
        <f t="shared" si="45"/>
        <v>--</v>
      </c>
      <c r="O409" s="284">
        <f t="shared" si="46"/>
        <v>0</v>
      </c>
      <c r="P409" s="284">
        <f t="shared" si="47"/>
        <v>0</v>
      </c>
      <c r="R409" s="286" t="str">
        <f t="shared" si="48"/>
        <v>--</v>
      </c>
    </row>
    <row r="410" spans="1:18" x14ac:dyDescent="0.25">
      <c r="A410" s="97">
        <v>450</v>
      </c>
      <c r="B410" s="98">
        <v>450086127</v>
      </c>
      <c r="C410" s="99" t="s">
        <v>521</v>
      </c>
      <c r="D410" s="98">
        <v>86</v>
      </c>
      <c r="E410" s="99" t="s">
        <v>119</v>
      </c>
      <c r="F410" s="98">
        <v>127</v>
      </c>
      <c r="G410" s="99" t="s">
        <v>160</v>
      </c>
      <c r="H410" s="100">
        <v>4</v>
      </c>
      <c r="I410" s="52"/>
      <c r="J410" s="279">
        <f t="shared" si="42"/>
        <v>10705</v>
      </c>
      <c r="K410" s="279">
        <f t="shared" si="43"/>
        <v>0</v>
      </c>
      <c r="L410" s="279">
        <f t="shared" si="44"/>
        <v>0</v>
      </c>
      <c r="N410" s="284">
        <f t="shared" si="45"/>
        <v>11019</v>
      </c>
      <c r="O410" s="284">
        <f t="shared" si="46"/>
        <v>0</v>
      </c>
      <c r="P410" s="284">
        <f t="shared" si="47"/>
        <v>0</v>
      </c>
      <c r="R410" s="286">
        <f t="shared" si="48"/>
        <v>314</v>
      </c>
    </row>
    <row r="411" spans="1:18" x14ac:dyDescent="0.25">
      <c r="A411" s="97">
        <v>450</v>
      </c>
      <c r="B411" s="98">
        <v>450086137</v>
      </c>
      <c r="C411" s="99" t="s">
        <v>521</v>
      </c>
      <c r="D411" s="98">
        <v>86</v>
      </c>
      <c r="E411" s="99" t="s">
        <v>119</v>
      </c>
      <c r="F411" s="98">
        <v>137</v>
      </c>
      <c r="G411" s="99" t="s">
        <v>170</v>
      </c>
      <c r="H411" s="100">
        <v>3.5</v>
      </c>
      <c r="I411" s="52"/>
      <c r="J411" s="279">
        <f t="shared" si="42"/>
        <v>18254</v>
      </c>
      <c r="K411" s="279">
        <f t="shared" si="43"/>
        <v>0</v>
      </c>
      <c r="L411" s="279">
        <f t="shared" si="44"/>
        <v>2</v>
      </c>
      <c r="N411" s="284">
        <f t="shared" si="45"/>
        <v>19458</v>
      </c>
      <c r="O411" s="284">
        <f t="shared" si="46"/>
        <v>0</v>
      </c>
      <c r="P411" s="284">
        <f t="shared" si="47"/>
        <v>4</v>
      </c>
      <c r="R411" s="286">
        <f t="shared" si="48"/>
        <v>1204</v>
      </c>
    </row>
    <row r="412" spans="1:18" x14ac:dyDescent="0.25">
      <c r="A412" s="97">
        <v>450</v>
      </c>
      <c r="B412" s="98">
        <v>450086210</v>
      </c>
      <c r="C412" s="99" t="s">
        <v>521</v>
      </c>
      <c r="D412" s="98">
        <v>86</v>
      </c>
      <c r="E412" s="99" t="s">
        <v>119</v>
      </c>
      <c r="F412" s="98">
        <v>210</v>
      </c>
      <c r="G412" s="99" t="s">
        <v>243</v>
      </c>
      <c r="H412" s="100">
        <v>95.46</v>
      </c>
      <c r="I412" s="52"/>
      <c r="J412" s="279">
        <f t="shared" si="42"/>
        <v>11536</v>
      </c>
      <c r="K412" s="279">
        <f t="shared" si="43"/>
        <v>0</v>
      </c>
      <c r="L412" s="279">
        <f t="shared" si="44"/>
        <v>19</v>
      </c>
      <c r="N412" s="284">
        <f t="shared" si="45"/>
        <v>11734</v>
      </c>
      <c r="O412" s="284">
        <f t="shared" si="46"/>
        <v>0</v>
      </c>
      <c r="P412" s="284">
        <f t="shared" si="47"/>
        <v>17</v>
      </c>
      <c r="R412" s="286">
        <f t="shared" si="48"/>
        <v>198</v>
      </c>
    </row>
    <row r="413" spans="1:18" x14ac:dyDescent="0.25">
      <c r="A413" s="97">
        <v>450</v>
      </c>
      <c r="B413" s="98">
        <v>450086275</v>
      </c>
      <c r="C413" s="99" t="s">
        <v>521</v>
      </c>
      <c r="D413" s="98">
        <v>86</v>
      </c>
      <c r="E413" s="99" t="s">
        <v>119</v>
      </c>
      <c r="F413" s="98">
        <v>275</v>
      </c>
      <c r="G413" s="99" t="s">
        <v>308</v>
      </c>
      <c r="H413" s="100">
        <v>8.08</v>
      </c>
      <c r="I413" s="52"/>
      <c r="J413" s="279">
        <f t="shared" si="42"/>
        <v>12225</v>
      </c>
      <c r="K413" s="279">
        <f t="shared" si="43"/>
        <v>0</v>
      </c>
      <c r="L413" s="279">
        <f t="shared" si="44"/>
        <v>2</v>
      </c>
      <c r="N413" s="284">
        <f t="shared" si="45"/>
        <v>12371</v>
      </c>
      <c r="O413" s="284">
        <f t="shared" si="46"/>
        <v>0</v>
      </c>
      <c r="P413" s="284">
        <f t="shared" si="47"/>
        <v>2</v>
      </c>
      <c r="R413" s="286">
        <f t="shared" si="48"/>
        <v>146</v>
      </c>
    </row>
    <row r="414" spans="1:18" x14ac:dyDescent="0.25">
      <c r="A414" s="97">
        <v>450</v>
      </c>
      <c r="B414" s="98">
        <v>450086278</v>
      </c>
      <c r="C414" s="99" t="s">
        <v>521</v>
      </c>
      <c r="D414" s="98">
        <v>86</v>
      </c>
      <c r="E414" s="99" t="s">
        <v>119</v>
      </c>
      <c r="F414" s="98">
        <v>278</v>
      </c>
      <c r="G414" s="99" t="s">
        <v>311</v>
      </c>
      <c r="H414" s="100">
        <v>9.5799999999999983</v>
      </c>
      <c r="I414" s="52"/>
      <c r="J414" s="279">
        <f t="shared" si="42"/>
        <v>12450</v>
      </c>
      <c r="K414" s="279">
        <f t="shared" si="43"/>
        <v>0</v>
      </c>
      <c r="L414" s="279">
        <f t="shared" si="44"/>
        <v>4</v>
      </c>
      <c r="N414" s="284">
        <f t="shared" si="45"/>
        <v>12081</v>
      </c>
      <c r="O414" s="284">
        <f t="shared" si="46"/>
        <v>0</v>
      </c>
      <c r="P414" s="284">
        <f t="shared" si="47"/>
        <v>2</v>
      </c>
      <c r="R414" s="286">
        <f t="shared" si="48"/>
        <v>-369</v>
      </c>
    </row>
    <row r="415" spans="1:18" x14ac:dyDescent="0.25">
      <c r="A415" s="97">
        <v>450</v>
      </c>
      <c r="B415" s="98">
        <v>450086327</v>
      </c>
      <c r="C415" s="99" t="s">
        <v>521</v>
      </c>
      <c r="D415" s="98">
        <v>86</v>
      </c>
      <c r="E415" s="99" t="s">
        <v>119</v>
      </c>
      <c r="F415" s="98">
        <v>327</v>
      </c>
      <c r="G415" s="99" t="s">
        <v>360</v>
      </c>
      <c r="H415" s="100">
        <v>2</v>
      </c>
      <c r="I415" s="52"/>
      <c r="J415" s="279">
        <f t="shared" si="42"/>
        <v>10519</v>
      </c>
      <c r="K415" s="279">
        <f t="shared" si="43"/>
        <v>0</v>
      </c>
      <c r="L415" s="279">
        <f t="shared" si="44"/>
        <v>0</v>
      </c>
      <c r="N415" s="284">
        <f t="shared" si="45"/>
        <v>11037</v>
      </c>
      <c r="O415" s="284">
        <f t="shared" si="46"/>
        <v>0</v>
      </c>
      <c r="P415" s="284">
        <f t="shared" si="47"/>
        <v>0</v>
      </c>
      <c r="R415" s="286">
        <f t="shared" si="48"/>
        <v>518</v>
      </c>
    </row>
    <row r="416" spans="1:18" x14ac:dyDescent="0.25">
      <c r="A416" s="97">
        <v>450</v>
      </c>
      <c r="B416" s="98">
        <v>450086337</v>
      </c>
      <c r="C416" s="99" t="s">
        <v>521</v>
      </c>
      <c r="D416" s="98">
        <v>86</v>
      </c>
      <c r="E416" s="99" t="s">
        <v>119</v>
      </c>
      <c r="F416" s="98">
        <v>337</v>
      </c>
      <c r="G416" s="99" t="s">
        <v>370</v>
      </c>
      <c r="H416" s="100">
        <v>1</v>
      </c>
      <c r="I416" s="52"/>
      <c r="J416" s="279">
        <f t="shared" si="42"/>
        <v>15678</v>
      </c>
      <c r="K416" s="279">
        <f t="shared" si="43"/>
        <v>0</v>
      </c>
      <c r="L416" s="279">
        <f t="shared" si="44"/>
        <v>2</v>
      </c>
      <c r="N416" s="284">
        <f t="shared" si="45"/>
        <v>15918</v>
      </c>
      <c r="O416" s="284">
        <f t="shared" si="46"/>
        <v>0</v>
      </c>
      <c r="P416" s="284">
        <f t="shared" si="47"/>
        <v>1</v>
      </c>
      <c r="R416" s="286">
        <f t="shared" si="48"/>
        <v>240</v>
      </c>
    </row>
    <row r="417" spans="1:18" x14ac:dyDescent="0.25">
      <c r="A417" s="97">
        <v>450</v>
      </c>
      <c r="B417" s="98">
        <v>450086340</v>
      </c>
      <c r="C417" s="99" t="s">
        <v>521</v>
      </c>
      <c r="D417" s="98">
        <v>86</v>
      </c>
      <c r="E417" s="99" t="s">
        <v>119</v>
      </c>
      <c r="F417" s="98">
        <v>340</v>
      </c>
      <c r="G417" s="99" t="s">
        <v>373</v>
      </c>
      <c r="H417" s="100">
        <v>3</v>
      </c>
      <c r="I417" s="52"/>
      <c r="J417" s="279">
        <f t="shared" si="42"/>
        <v>10631</v>
      </c>
      <c r="K417" s="279">
        <f t="shared" si="43"/>
        <v>0</v>
      </c>
      <c r="L417" s="279">
        <f t="shared" si="44"/>
        <v>0</v>
      </c>
      <c r="N417" s="284">
        <f t="shared" si="45"/>
        <v>13767</v>
      </c>
      <c r="O417" s="284">
        <f t="shared" si="46"/>
        <v>0</v>
      </c>
      <c r="P417" s="284">
        <f t="shared" si="47"/>
        <v>3</v>
      </c>
      <c r="R417" s="286">
        <f t="shared" si="48"/>
        <v>3136</v>
      </c>
    </row>
    <row r="418" spans="1:18" x14ac:dyDescent="0.25">
      <c r="A418" s="97">
        <v>450</v>
      </c>
      <c r="B418" s="98">
        <v>450086349</v>
      </c>
      <c r="C418" s="99" t="s">
        <v>521</v>
      </c>
      <c r="D418" s="98">
        <v>86</v>
      </c>
      <c r="E418" s="99" t="s">
        <v>119</v>
      </c>
      <c r="F418" s="98">
        <v>349</v>
      </c>
      <c r="G418" s="99" t="s">
        <v>382</v>
      </c>
      <c r="H418" s="100">
        <v>2.57</v>
      </c>
      <c r="I418" s="52"/>
      <c r="J418" s="279" t="str">
        <f t="shared" si="42"/>
        <v>--</v>
      </c>
      <c r="K418" s="279">
        <f t="shared" si="43"/>
        <v>0</v>
      </c>
      <c r="L418" s="279">
        <f t="shared" si="44"/>
        <v>0</v>
      </c>
      <c r="N418" s="284" t="str">
        <f t="shared" si="45"/>
        <v>--</v>
      </c>
      <c r="O418" s="284">
        <f t="shared" si="46"/>
        <v>0</v>
      </c>
      <c r="P418" s="284">
        <f t="shared" si="47"/>
        <v>0</v>
      </c>
      <c r="R418" s="286" t="str">
        <f t="shared" si="48"/>
        <v>--</v>
      </c>
    </row>
    <row r="419" spans="1:18" x14ac:dyDescent="0.25">
      <c r="A419" s="97">
        <v>450</v>
      </c>
      <c r="B419" s="98">
        <v>450086670</v>
      </c>
      <c r="C419" s="99" t="s">
        <v>521</v>
      </c>
      <c r="D419" s="98">
        <v>86</v>
      </c>
      <c r="E419" s="99" t="s">
        <v>119</v>
      </c>
      <c r="F419" s="98">
        <v>670</v>
      </c>
      <c r="G419" s="99" t="s">
        <v>407</v>
      </c>
      <c r="H419" s="100">
        <v>1</v>
      </c>
      <c r="I419" s="52"/>
      <c r="J419" s="279" t="str">
        <f t="shared" si="42"/>
        <v>--</v>
      </c>
      <c r="K419" s="279">
        <f t="shared" si="43"/>
        <v>0</v>
      </c>
      <c r="L419" s="279">
        <f t="shared" si="44"/>
        <v>0</v>
      </c>
      <c r="N419" s="284">
        <f t="shared" si="45"/>
        <v>16054</v>
      </c>
      <c r="O419" s="284">
        <f t="shared" si="46"/>
        <v>0</v>
      </c>
      <c r="P419" s="284">
        <f t="shared" si="47"/>
        <v>1</v>
      </c>
      <c r="R419" s="286" t="str">
        <f t="shared" si="48"/>
        <v>--</v>
      </c>
    </row>
    <row r="420" spans="1:18" x14ac:dyDescent="0.25">
      <c r="A420" s="97">
        <v>450</v>
      </c>
      <c r="B420" s="98">
        <v>450086672</v>
      </c>
      <c r="C420" s="99" t="s">
        <v>521</v>
      </c>
      <c r="D420" s="98">
        <v>86</v>
      </c>
      <c r="E420" s="99" t="s">
        <v>119</v>
      </c>
      <c r="F420" s="98">
        <v>672</v>
      </c>
      <c r="G420" s="99" t="s">
        <v>408</v>
      </c>
      <c r="H420" s="100">
        <v>1</v>
      </c>
      <c r="I420" s="52"/>
      <c r="J420" s="279" t="str">
        <f t="shared" si="42"/>
        <v>--</v>
      </c>
      <c r="K420" s="279">
        <f t="shared" si="43"/>
        <v>0</v>
      </c>
      <c r="L420" s="279">
        <f t="shared" si="44"/>
        <v>0</v>
      </c>
      <c r="N420" s="284" t="str">
        <f t="shared" si="45"/>
        <v>--</v>
      </c>
      <c r="O420" s="284">
        <f t="shared" si="46"/>
        <v>0</v>
      </c>
      <c r="P420" s="284">
        <f t="shared" si="47"/>
        <v>0</v>
      </c>
      <c r="R420" s="286" t="str">
        <f t="shared" si="48"/>
        <v>--</v>
      </c>
    </row>
    <row r="421" spans="1:18" x14ac:dyDescent="0.25">
      <c r="A421" s="97">
        <v>450</v>
      </c>
      <c r="B421" s="98">
        <v>450086674</v>
      </c>
      <c r="C421" s="99" t="s">
        <v>521</v>
      </c>
      <c r="D421" s="98">
        <v>86</v>
      </c>
      <c r="E421" s="99" t="s">
        <v>119</v>
      </c>
      <c r="F421" s="98">
        <v>674</v>
      </c>
      <c r="G421" s="99" t="s">
        <v>410</v>
      </c>
      <c r="H421" s="100">
        <v>1</v>
      </c>
      <c r="I421" s="52"/>
      <c r="J421" s="279" t="str">
        <f t="shared" si="42"/>
        <v>--</v>
      </c>
      <c r="K421" s="279">
        <f t="shared" si="43"/>
        <v>0</v>
      </c>
      <c r="L421" s="279">
        <f t="shared" si="44"/>
        <v>0</v>
      </c>
      <c r="N421" s="284">
        <f t="shared" si="45"/>
        <v>11037</v>
      </c>
      <c r="O421" s="284">
        <f t="shared" si="46"/>
        <v>0</v>
      </c>
      <c r="P421" s="284">
        <f t="shared" si="47"/>
        <v>0</v>
      </c>
      <c r="R421" s="286" t="str">
        <f t="shared" si="48"/>
        <v>--</v>
      </c>
    </row>
    <row r="422" spans="1:18" x14ac:dyDescent="0.25">
      <c r="A422" s="97">
        <v>450</v>
      </c>
      <c r="B422" s="98">
        <v>450086683</v>
      </c>
      <c r="C422" s="99" t="s">
        <v>521</v>
      </c>
      <c r="D422" s="98">
        <v>86</v>
      </c>
      <c r="E422" s="99" t="s">
        <v>119</v>
      </c>
      <c r="F422" s="98">
        <v>683</v>
      </c>
      <c r="G422" s="99" t="s">
        <v>413</v>
      </c>
      <c r="H422" s="100">
        <v>1</v>
      </c>
      <c r="I422" s="52"/>
      <c r="J422" s="279">
        <f t="shared" si="42"/>
        <v>10332</v>
      </c>
      <c r="K422" s="279">
        <f t="shared" si="43"/>
        <v>0</v>
      </c>
      <c r="L422" s="279">
        <f t="shared" si="44"/>
        <v>0</v>
      </c>
      <c r="N422" s="284">
        <f t="shared" si="45"/>
        <v>10664</v>
      </c>
      <c r="O422" s="284">
        <f t="shared" si="46"/>
        <v>0</v>
      </c>
      <c r="P422" s="284">
        <f t="shared" si="47"/>
        <v>0</v>
      </c>
      <c r="R422" s="286">
        <f t="shared" si="48"/>
        <v>332</v>
      </c>
    </row>
    <row r="423" spans="1:18" x14ac:dyDescent="0.25">
      <c r="A423" s="97">
        <v>453</v>
      </c>
      <c r="B423" s="98">
        <v>453137005</v>
      </c>
      <c r="C423" s="99" t="s">
        <v>522</v>
      </c>
      <c r="D423" s="98">
        <v>137</v>
      </c>
      <c r="E423" s="99" t="s">
        <v>170</v>
      </c>
      <c r="F423" s="98">
        <v>5</v>
      </c>
      <c r="G423" s="99" t="s">
        <v>38</v>
      </c>
      <c r="H423" s="100">
        <v>4</v>
      </c>
      <c r="I423" s="52"/>
      <c r="J423" s="279">
        <f t="shared" si="42"/>
        <v>12662</v>
      </c>
      <c r="K423" s="279">
        <f t="shared" si="43"/>
        <v>0</v>
      </c>
      <c r="L423" s="279">
        <f t="shared" si="44"/>
        <v>1</v>
      </c>
      <c r="N423" s="284">
        <f t="shared" si="45"/>
        <v>13005</v>
      </c>
      <c r="O423" s="284">
        <f t="shared" si="46"/>
        <v>0</v>
      </c>
      <c r="P423" s="284">
        <f t="shared" si="47"/>
        <v>1</v>
      </c>
      <c r="R423" s="286">
        <f t="shared" si="48"/>
        <v>343</v>
      </c>
    </row>
    <row r="424" spans="1:18" x14ac:dyDescent="0.25">
      <c r="A424" s="97">
        <v>453</v>
      </c>
      <c r="B424" s="98">
        <v>453137008</v>
      </c>
      <c r="C424" s="99" t="s">
        <v>522</v>
      </c>
      <c r="D424" s="98">
        <v>137</v>
      </c>
      <c r="E424" s="99" t="s">
        <v>170</v>
      </c>
      <c r="F424" s="98">
        <v>8</v>
      </c>
      <c r="G424" s="99" t="s">
        <v>41</v>
      </c>
      <c r="H424" s="100">
        <v>0.5</v>
      </c>
      <c r="I424" s="52"/>
      <c r="J424" s="279" t="str">
        <f t="shared" si="42"/>
        <v>--</v>
      </c>
      <c r="K424" s="279">
        <f t="shared" si="43"/>
        <v>0</v>
      </c>
      <c r="L424" s="279">
        <f t="shared" si="44"/>
        <v>0</v>
      </c>
      <c r="N424" s="284" t="str">
        <f t="shared" si="45"/>
        <v>--</v>
      </c>
      <c r="O424" s="284">
        <f t="shared" si="46"/>
        <v>0</v>
      </c>
      <c r="P424" s="284">
        <f t="shared" si="47"/>
        <v>0</v>
      </c>
      <c r="R424" s="286" t="str">
        <f t="shared" si="48"/>
        <v>--</v>
      </c>
    </row>
    <row r="425" spans="1:18" x14ac:dyDescent="0.25">
      <c r="A425" s="97">
        <v>453</v>
      </c>
      <c r="B425" s="98">
        <v>453137061</v>
      </c>
      <c r="C425" s="99" t="s">
        <v>522</v>
      </c>
      <c r="D425" s="98">
        <v>137</v>
      </c>
      <c r="E425" s="99" t="s">
        <v>170</v>
      </c>
      <c r="F425" s="98">
        <v>61</v>
      </c>
      <c r="G425" s="99" t="s">
        <v>94</v>
      </c>
      <c r="H425" s="100">
        <v>81.580000000000013</v>
      </c>
      <c r="I425" s="52"/>
      <c r="J425" s="279">
        <f t="shared" si="42"/>
        <v>16488</v>
      </c>
      <c r="K425" s="279">
        <f t="shared" si="43"/>
        <v>7</v>
      </c>
      <c r="L425" s="279">
        <f t="shared" si="44"/>
        <v>64</v>
      </c>
      <c r="N425" s="284">
        <f t="shared" si="45"/>
        <v>17329</v>
      </c>
      <c r="O425" s="284">
        <f t="shared" si="46"/>
        <v>7</v>
      </c>
      <c r="P425" s="284">
        <f t="shared" si="47"/>
        <v>58</v>
      </c>
      <c r="R425" s="286">
        <f t="shared" si="48"/>
        <v>841</v>
      </c>
    </row>
    <row r="426" spans="1:18" x14ac:dyDescent="0.25">
      <c r="A426" s="97">
        <v>453</v>
      </c>
      <c r="B426" s="98">
        <v>453137087</v>
      </c>
      <c r="C426" s="99" t="s">
        <v>522</v>
      </c>
      <c r="D426" s="98">
        <v>137</v>
      </c>
      <c r="E426" s="99" t="s">
        <v>170</v>
      </c>
      <c r="F426" s="98">
        <v>87</v>
      </c>
      <c r="G426" s="99" t="s">
        <v>120</v>
      </c>
      <c r="H426" s="100">
        <v>0.5</v>
      </c>
      <c r="I426" s="52"/>
      <c r="J426" s="279" t="str">
        <f t="shared" si="42"/>
        <v>--</v>
      </c>
      <c r="K426" s="279">
        <f t="shared" si="43"/>
        <v>0</v>
      </c>
      <c r="L426" s="279">
        <f t="shared" si="44"/>
        <v>0</v>
      </c>
      <c r="N426" s="284" t="str">
        <f t="shared" si="45"/>
        <v>--</v>
      </c>
      <c r="O426" s="284">
        <f t="shared" si="46"/>
        <v>0</v>
      </c>
      <c r="P426" s="284">
        <f t="shared" si="47"/>
        <v>0</v>
      </c>
      <c r="R426" s="286" t="str">
        <f t="shared" si="48"/>
        <v>--</v>
      </c>
    </row>
    <row r="427" spans="1:18" x14ac:dyDescent="0.25">
      <c r="A427" s="97">
        <v>453</v>
      </c>
      <c r="B427" s="98">
        <v>453137127</v>
      </c>
      <c r="C427" s="99" t="s">
        <v>522</v>
      </c>
      <c r="D427" s="98">
        <v>137</v>
      </c>
      <c r="E427" s="99" t="s">
        <v>170</v>
      </c>
      <c r="F427" s="98">
        <v>127</v>
      </c>
      <c r="G427" s="99" t="s">
        <v>160</v>
      </c>
      <c r="H427" s="100">
        <v>0.2</v>
      </c>
      <c r="I427" s="52"/>
      <c r="J427" s="279" t="str">
        <f t="shared" si="42"/>
        <v>--</v>
      </c>
      <c r="K427" s="279">
        <f t="shared" si="43"/>
        <v>0</v>
      </c>
      <c r="L427" s="279">
        <f t="shared" si="44"/>
        <v>0</v>
      </c>
      <c r="N427" s="284" t="str">
        <f t="shared" si="45"/>
        <v>--</v>
      </c>
      <c r="O427" s="284">
        <f t="shared" si="46"/>
        <v>0</v>
      </c>
      <c r="P427" s="284">
        <f t="shared" si="47"/>
        <v>0</v>
      </c>
      <c r="R427" s="286" t="str">
        <f t="shared" si="48"/>
        <v>--</v>
      </c>
    </row>
    <row r="428" spans="1:18" x14ac:dyDescent="0.25">
      <c r="A428" s="97">
        <v>453</v>
      </c>
      <c r="B428" s="98">
        <v>453137137</v>
      </c>
      <c r="C428" s="99" t="s">
        <v>522</v>
      </c>
      <c r="D428" s="98">
        <v>137</v>
      </c>
      <c r="E428" s="99" t="s">
        <v>170</v>
      </c>
      <c r="F428" s="98">
        <v>137</v>
      </c>
      <c r="G428" s="99" t="s">
        <v>170</v>
      </c>
      <c r="H428" s="100">
        <v>474.50000000000011</v>
      </c>
      <c r="I428" s="52"/>
      <c r="J428" s="279">
        <f t="shared" si="42"/>
        <v>17958</v>
      </c>
      <c r="K428" s="279">
        <f t="shared" si="43"/>
        <v>58</v>
      </c>
      <c r="L428" s="279">
        <f t="shared" si="44"/>
        <v>441</v>
      </c>
      <c r="N428" s="284">
        <f t="shared" si="45"/>
        <v>19068</v>
      </c>
      <c r="O428" s="284">
        <f t="shared" si="46"/>
        <v>57</v>
      </c>
      <c r="P428" s="284">
        <f t="shared" si="47"/>
        <v>451</v>
      </c>
      <c r="R428" s="286">
        <f t="shared" si="48"/>
        <v>1110</v>
      </c>
    </row>
    <row r="429" spans="1:18" x14ac:dyDescent="0.25">
      <c r="A429" s="97">
        <v>453</v>
      </c>
      <c r="B429" s="98">
        <v>453137161</v>
      </c>
      <c r="C429" s="99" t="s">
        <v>522</v>
      </c>
      <c r="D429" s="98">
        <v>137</v>
      </c>
      <c r="E429" s="99" t="s">
        <v>170</v>
      </c>
      <c r="F429" s="98">
        <v>161</v>
      </c>
      <c r="G429" s="99" t="s">
        <v>194</v>
      </c>
      <c r="H429" s="100">
        <v>1.2</v>
      </c>
      <c r="I429" s="52"/>
      <c r="J429" s="279">
        <f t="shared" si="42"/>
        <v>16575</v>
      </c>
      <c r="K429" s="279">
        <f t="shared" si="43"/>
        <v>0</v>
      </c>
      <c r="L429" s="279">
        <f t="shared" si="44"/>
        <v>1</v>
      </c>
      <c r="N429" s="284">
        <f t="shared" si="45"/>
        <v>17314</v>
      </c>
      <c r="O429" s="284">
        <f t="shared" si="46"/>
        <v>0</v>
      </c>
      <c r="P429" s="284">
        <f t="shared" si="47"/>
        <v>1</v>
      </c>
      <c r="R429" s="286">
        <f t="shared" si="48"/>
        <v>739</v>
      </c>
    </row>
    <row r="430" spans="1:18" x14ac:dyDescent="0.25">
      <c r="A430" s="97">
        <v>453</v>
      </c>
      <c r="B430" s="98">
        <v>453137210</v>
      </c>
      <c r="C430" s="99" t="s">
        <v>522</v>
      </c>
      <c r="D430" s="98">
        <v>137</v>
      </c>
      <c r="E430" s="99" t="s">
        <v>170</v>
      </c>
      <c r="F430" s="98">
        <v>210</v>
      </c>
      <c r="G430" s="99" t="s">
        <v>243</v>
      </c>
      <c r="H430" s="100">
        <v>3</v>
      </c>
      <c r="I430" s="52"/>
      <c r="J430" s="279">
        <f t="shared" si="42"/>
        <v>15678</v>
      </c>
      <c r="K430" s="279">
        <f t="shared" si="43"/>
        <v>0</v>
      </c>
      <c r="L430" s="279">
        <f t="shared" si="44"/>
        <v>2</v>
      </c>
      <c r="N430" s="284">
        <f t="shared" si="45"/>
        <v>16320</v>
      </c>
      <c r="O430" s="284">
        <f t="shared" si="46"/>
        <v>0</v>
      </c>
      <c r="P430" s="284">
        <f t="shared" si="47"/>
        <v>4</v>
      </c>
      <c r="R430" s="286">
        <f t="shared" si="48"/>
        <v>642</v>
      </c>
    </row>
    <row r="431" spans="1:18" x14ac:dyDescent="0.25">
      <c r="A431" s="97">
        <v>453</v>
      </c>
      <c r="B431" s="98">
        <v>453137227</v>
      </c>
      <c r="C431" s="99" t="s">
        <v>522</v>
      </c>
      <c r="D431" s="98">
        <v>137</v>
      </c>
      <c r="E431" s="99" t="s">
        <v>170</v>
      </c>
      <c r="F431" s="98">
        <v>227</v>
      </c>
      <c r="G431" s="99" t="s">
        <v>260</v>
      </c>
      <c r="H431" s="100">
        <v>0.87</v>
      </c>
      <c r="I431" s="52"/>
      <c r="J431" s="279">
        <f t="shared" si="42"/>
        <v>17285</v>
      </c>
      <c r="K431" s="279">
        <f t="shared" si="43"/>
        <v>0</v>
      </c>
      <c r="L431" s="279">
        <f t="shared" si="44"/>
        <v>1</v>
      </c>
      <c r="N431" s="284" t="str">
        <f t="shared" si="45"/>
        <v>--</v>
      </c>
      <c r="O431" s="284">
        <f t="shared" si="46"/>
        <v>0</v>
      </c>
      <c r="P431" s="284">
        <f t="shared" si="47"/>
        <v>0</v>
      </c>
      <c r="R431" s="286" t="str">
        <f t="shared" si="48"/>
        <v>--</v>
      </c>
    </row>
    <row r="432" spans="1:18" x14ac:dyDescent="0.25">
      <c r="A432" s="97">
        <v>453</v>
      </c>
      <c r="B432" s="98">
        <v>453137253</v>
      </c>
      <c r="C432" s="99" t="s">
        <v>522</v>
      </c>
      <c r="D432" s="98">
        <v>137</v>
      </c>
      <c r="E432" s="99" t="s">
        <v>170</v>
      </c>
      <c r="F432" s="98">
        <v>253</v>
      </c>
      <c r="G432" s="99" t="s">
        <v>286</v>
      </c>
      <c r="H432" s="100">
        <v>0.77</v>
      </c>
      <c r="I432" s="52"/>
      <c r="J432" s="279" t="str">
        <f t="shared" si="42"/>
        <v>--</v>
      </c>
      <c r="K432" s="279">
        <f t="shared" si="43"/>
        <v>0</v>
      </c>
      <c r="L432" s="279">
        <f t="shared" si="44"/>
        <v>0</v>
      </c>
      <c r="N432" s="284" t="str">
        <f t="shared" si="45"/>
        <v>--</v>
      </c>
      <c r="O432" s="284">
        <f t="shared" si="46"/>
        <v>0</v>
      </c>
      <c r="P432" s="284">
        <f t="shared" si="47"/>
        <v>0</v>
      </c>
      <c r="R432" s="286" t="str">
        <f t="shared" si="48"/>
        <v>--</v>
      </c>
    </row>
    <row r="433" spans="1:18" x14ac:dyDescent="0.25">
      <c r="A433" s="97">
        <v>453</v>
      </c>
      <c r="B433" s="98">
        <v>453137278</v>
      </c>
      <c r="C433" s="99" t="s">
        <v>522</v>
      </c>
      <c r="D433" s="98">
        <v>137</v>
      </c>
      <c r="E433" s="99" t="s">
        <v>170</v>
      </c>
      <c r="F433" s="98">
        <v>278</v>
      </c>
      <c r="G433" s="99" t="s">
        <v>311</v>
      </c>
      <c r="H433" s="100">
        <v>3.58</v>
      </c>
      <c r="I433" s="52"/>
      <c r="J433" s="279">
        <f t="shared" si="42"/>
        <v>15589</v>
      </c>
      <c r="K433" s="279">
        <f t="shared" si="43"/>
        <v>0</v>
      </c>
      <c r="L433" s="279">
        <f t="shared" si="44"/>
        <v>8</v>
      </c>
      <c r="N433" s="284">
        <f t="shared" si="45"/>
        <v>14855</v>
      </c>
      <c r="O433" s="284">
        <f t="shared" si="46"/>
        <v>0</v>
      </c>
      <c r="P433" s="284">
        <f t="shared" si="47"/>
        <v>4</v>
      </c>
      <c r="R433" s="286">
        <f t="shared" si="48"/>
        <v>-734</v>
      </c>
    </row>
    <row r="434" spans="1:18" x14ac:dyDescent="0.25">
      <c r="A434" s="97">
        <v>453</v>
      </c>
      <c r="B434" s="98">
        <v>453137281</v>
      </c>
      <c r="C434" s="99" t="s">
        <v>522</v>
      </c>
      <c r="D434" s="98">
        <v>137</v>
      </c>
      <c r="E434" s="99" t="s">
        <v>170</v>
      </c>
      <c r="F434" s="98">
        <v>281</v>
      </c>
      <c r="G434" s="99" t="s">
        <v>314</v>
      </c>
      <c r="H434" s="100">
        <v>119.76000000000002</v>
      </c>
      <c r="I434" s="52"/>
      <c r="J434" s="279">
        <f t="shared" si="42"/>
        <v>17424</v>
      </c>
      <c r="K434" s="279">
        <f t="shared" si="43"/>
        <v>6</v>
      </c>
      <c r="L434" s="279">
        <f t="shared" si="44"/>
        <v>82</v>
      </c>
      <c r="N434" s="284">
        <f t="shared" si="45"/>
        <v>18200</v>
      </c>
      <c r="O434" s="284">
        <f t="shared" si="46"/>
        <v>7</v>
      </c>
      <c r="P434" s="284">
        <f t="shared" si="47"/>
        <v>80</v>
      </c>
      <c r="R434" s="286">
        <f t="shared" si="48"/>
        <v>776</v>
      </c>
    </row>
    <row r="435" spans="1:18" x14ac:dyDescent="0.25">
      <c r="A435" s="97">
        <v>453</v>
      </c>
      <c r="B435" s="98">
        <v>453137309</v>
      </c>
      <c r="C435" s="99" t="s">
        <v>522</v>
      </c>
      <c r="D435" s="98">
        <v>137</v>
      </c>
      <c r="E435" s="99" t="s">
        <v>170</v>
      </c>
      <c r="F435" s="98">
        <v>309</v>
      </c>
      <c r="G435" s="99" t="s">
        <v>342</v>
      </c>
      <c r="H435" s="100">
        <v>0.22</v>
      </c>
      <c r="I435" s="52"/>
      <c r="J435" s="279" t="str">
        <f t="shared" si="42"/>
        <v>--</v>
      </c>
      <c r="K435" s="279">
        <f t="shared" si="43"/>
        <v>0</v>
      </c>
      <c r="L435" s="279">
        <f t="shared" si="44"/>
        <v>0</v>
      </c>
      <c r="N435" s="284">
        <f t="shared" si="45"/>
        <v>18147</v>
      </c>
      <c r="O435" s="284">
        <f t="shared" si="46"/>
        <v>0</v>
      </c>
      <c r="P435" s="284">
        <f t="shared" si="47"/>
        <v>1</v>
      </c>
      <c r="R435" s="286" t="str">
        <f t="shared" si="48"/>
        <v>--</v>
      </c>
    </row>
    <row r="436" spans="1:18" x14ac:dyDescent="0.25">
      <c r="A436" s="97">
        <v>453</v>
      </c>
      <c r="B436" s="98">
        <v>453137325</v>
      </c>
      <c r="C436" s="99" t="s">
        <v>522</v>
      </c>
      <c r="D436" s="98">
        <v>137</v>
      </c>
      <c r="E436" s="99" t="s">
        <v>170</v>
      </c>
      <c r="F436" s="98">
        <v>325</v>
      </c>
      <c r="G436" s="99" t="s">
        <v>358</v>
      </c>
      <c r="H436" s="100">
        <v>1</v>
      </c>
      <c r="I436" s="52"/>
      <c r="J436" s="279">
        <f t="shared" si="42"/>
        <v>12650</v>
      </c>
      <c r="K436" s="279">
        <f t="shared" si="43"/>
        <v>0</v>
      </c>
      <c r="L436" s="279">
        <f t="shared" si="44"/>
        <v>1</v>
      </c>
      <c r="N436" s="284">
        <f t="shared" si="45"/>
        <v>10851</v>
      </c>
      <c r="O436" s="284">
        <f t="shared" si="46"/>
        <v>0</v>
      </c>
      <c r="P436" s="284">
        <f t="shared" si="47"/>
        <v>0</v>
      </c>
      <c r="R436" s="286">
        <f t="shared" si="48"/>
        <v>-1799</v>
      </c>
    </row>
    <row r="437" spans="1:18" x14ac:dyDescent="0.25">
      <c r="A437" s="97">
        <v>453</v>
      </c>
      <c r="B437" s="98">
        <v>453137332</v>
      </c>
      <c r="C437" s="99" t="s">
        <v>522</v>
      </c>
      <c r="D437" s="98">
        <v>137</v>
      </c>
      <c r="E437" s="99" t="s">
        <v>170</v>
      </c>
      <c r="F437" s="98">
        <v>332</v>
      </c>
      <c r="G437" s="99" t="s">
        <v>365</v>
      </c>
      <c r="H437" s="100">
        <v>7.28</v>
      </c>
      <c r="I437" s="52"/>
      <c r="J437" s="279">
        <f t="shared" si="42"/>
        <v>15428</v>
      </c>
      <c r="K437" s="279">
        <f t="shared" si="43"/>
        <v>1</v>
      </c>
      <c r="L437" s="279">
        <f t="shared" si="44"/>
        <v>10</v>
      </c>
      <c r="N437" s="284">
        <f t="shared" si="45"/>
        <v>16980</v>
      </c>
      <c r="O437" s="284">
        <f t="shared" si="46"/>
        <v>1</v>
      </c>
      <c r="P437" s="284">
        <f t="shared" si="47"/>
        <v>9</v>
      </c>
      <c r="R437" s="286">
        <f t="shared" si="48"/>
        <v>1552</v>
      </c>
    </row>
    <row r="438" spans="1:18" x14ac:dyDescent="0.25">
      <c r="A438" s="97">
        <v>454</v>
      </c>
      <c r="B438" s="98">
        <v>454149009</v>
      </c>
      <c r="C438" s="99" t="s">
        <v>523</v>
      </c>
      <c r="D438" s="98">
        <v>149</v>
      </c>
      <c r="E438" s="99" t="s">
        <v>182</v>
      </c>
      <c r="F438" s="98">
        <v>9</v>
      </c>
      <c r="G438" s="99" t="s">
        <v>42</v>
      </c>
      <c r="H438" s="100">
        <v>1.46</v>
      </c>
      <c r="I438" s="52"/>
      <c r="J438" s="279">
        <f t="shared" si="42"/>
        <v>17824</v>
      </c>
      <c r="K438" s="279">
        <f t="shared" si="43"/>
        <v>3</v>
      </c>
      <c r="L438" s="279">
        <f t="shared" si="44"/>
        <v>3</v>
      </c>
      <c r="N438" s="284">
        <f t="shared" si="45"/>
        <v>15802</v>
      </c>
      <c r="O438" s="284">
        <f t="shared" si="46"/>
        <v>2</v>
      </c>
      <c r="P438" s="284">
        <f t="shared" si="47"/>
        <v>2</v>
      </c>
      <c r="R438" s="286">
        <f t="shared" si="48"/>
        <v>-2022</v>
      </c>
    </row>
    <row r="439" spans="1:18" x14ac:dyDescent="0.25">
      <c r="A439" s="97">
        <v>454</v>
      </c>
      <c r="B439" s="98">
        <v>454149056</v>
      </c>
      <c r="C439" s="99" t="s">
        <v>523</v>
      </c>
      <c r="D439" s="98">
        <v>149</v>
      </c>
      <c r="E439" s="99" t="s">
        <v>182</v>
      </c>
      <c r="F439" s="98">
        <v>56</v>
      </c>
      <c r="G439" s="99" t="s">
        <v>89</v>
      </c>
      <c r="H439" s="100">
        <v>1</v>
      </c>
      <c r="I439" s="52"/>
      <c r="J439" s="279" t="str">
        <f t="shared" si="42"/>
        <v>--</v>
      </c>
      <c r="K439" s="279">
        <f t="shared" si="43"/>
        <v>0</v>
      </c>
      <c r="L439" s="279">
        <f t="shared" si="44"/>
        <v>0</v>
      </c>
      <c r="N439" s="284" t="str">
        <f t="shared" si="45"/>
        <v>--</v>
      </c>
      <c r="O439" s="284">
        <f t="shared" si="46"/>
        <v>0</v>
      </c>
      <c r="P439" s="284">
        <f t="shared" si="47"/>
        <v>0</v>
      </c>
      <c r="R439" s="286" t="str">
        <f t="shared" si="48"/>
        <v>--</v>
      </c>
    </row>
    <row r="440" spans="1:18" x14ac:dyDescent="0.25">
      <c r="A440" s="97">
        <v>454</v>
      </c>
      <c r="B440" s="98">
        <v>454149103</v>
      </c>
      <c r="C440" s="99" t="s">
        <v>523</v>
      </c>
      <c r="D440" s="98">
        <v>149</v>
      </c>
      <c r="E440" s="99" t="s">
        <v>182</v>
      </c>
      <c r="F440" s="98">
        <v>103</v>
      </c>
      <c r="G440" s="99" t="s">
        <v>136</v>
      </c>
      <c r="H440" s="100">
        <v>1.54</v>
      </c>
      <c r="I440" s="52"/>
      <c r="J440" s="279" t="str">
        <f t="shared" si="42"/>
        <v>--</v>
      </c>
      <c r="K440" s="279">
        <f t="shared" si="43"/>
        <v>0</v>
      </c>
      <c r="L440" s="279">
        <f t="shared" si="44"/>
        <v>0</v>
      </c>
      <c r="N440" s="284" t="str">
        <f t="shared" si="45"/>
        <v>--</v>
      </c>
      <c r="O440" s="284">
        <f t="shared" si="46"/>
        <v>0</v>
      </c>
      <c r="P440" s="284">
        <f t="shared" si="47"/>
        <v>0</v>
      </c>
      <c r="R440" s="286" t="str">
        <f t="shared" si="48"/>
        <v>--</v>
      </c>
    </row>
    <row r="441" spans="1:18" x14ac:dyDescent="0.25">
      <c r="A441" s="97">
        <v>454</v>
      </c>
      <c r="B441" s="98">
        <v>454149128</v>
      </c>
      <c r="C441" s="99" t="s">
        <v>523</v>
      </c>
      <c r="D441" s="98">
        <v>149</v>
      </c>
      <c r="E441" s="99" t="s">
        <v>182</v>
      </c>
      <c r="F441" s="98">
        <v>128</v>
      </c>
      <c r="G441" s="99" t="s">
        <v>161</v>
      </c>
      <c r="H441" s="100">
        <v>22.06</v>
      </c>
      <c r="I441" s="52"/>
      <c r="J441" s="279">
        <f t="shared" si="42"/>
        <v>16551</v>
      </c>
      <c r="K441" s="279">
        <f t="shared" si="43"/>
        <v>3</v>
      </c>
      <c r="L441" s="279">
        <f t="shared" si="44"/>
        <v>22</v>
      </c>
      <c r="N441" s="284">
        <f t="shared" si="45"/>
        <v>16694</v>
      </c>
      <c r="O441" s="284">
        <f t="shared" si="46"/>
        <v>4</v>
      </c>
      <c r="P441" s="284">
        <f t="shared" si="47"/>
        <v>17</v>
      </c>
      <c r="R441" s="286">
        <f t="shared" si="48"/>
        <v>143</v>
      </c>
    </row>
    <row r="442" spans="1:18" x14ac:dyDescent="0.25">
      <c r="A442" s="97">
        <v>454</v>
      </c>
      <c r="B442" s="98">
        <v>454149149</v>
      </c>
      <c r="C442" s="99" t="s">
        <v>523</v>
      </c>
      <c r="D442" s="98">
        <v>149</v>
      </c>
      <c r="E442" s="99" t="s">
        <v>182</v>
      </c>
      <c r="F442" s="98">
        <v>149</v>
      </c>
      <c r="G442" s="99" t="s">
        <v>182</v>
      </c>
      <c r="H442" s="100">
        <v>807.49</v>
      </c>
      <c r="I442" s="52"/>
      <c r="J442" s="279">
        <f t="shared" si="42"/>
        <v>17944</v>
      </c>
      <c r="K442" s="279">
        <f t="shared" si="43"/>
        <v>225</v>
      </c>
      <c r="L442" s="279">
        <f t="shared" si="44"/>
        <v>595</v>
      </c>
      <c r="N442" s="284">
        <f t="shared" si="45"/>
        <v>19152</v>
      </c>
      <c r="O442" s="284">
        <f t="shared" si="46"/>
        <v>272</v>
      </c>
      <c r="P442" s="284">
        <f t="shared" si="47"/>
        <v>620</v>
      </c>
      <c r="R442" s="286">
        <f t="shared" si="48"/>
        <v>1208</v>
      </c>
    </row>
    <row r="443" spans="1:18" x14ac:dyDescent="0.25">
      <c r="A443" s="97">
        <v>454</v>
      </c>
      <c r="B443" s="98">
        <v>454149181</v>
      </c>
      <c r="C443" s="99" t="s">
        <v>523</v>
      </c>
      <c r="D443" s="98">
        <v>149</v>
      </c>
      <c r="E443" s="99" t="s">
        <v>182</v>
      </c>
      <c r="F443" s="98">
        <v>181</v>
      </c>
      <c r="G443" s="99" t="s">
        <v>214</v>
      </c>
      <c r="H443" s="100">
        <v>63</v>
      </c>
      <c r="I443" s="52"/>
      <c r="J443" s="279">
        <f t="shared" si="42"/>
        <v>16630</v>
      </c>
      <c r="K443" s="279">
        <f t="shared" si="43"/>
        <v>20</v>
      </c>
      <c r="L443" s="279">
        <f t="shared" si="44"/>
        <v>73</v>
      </c>
      <c r="N443" s="284">
        <f t="shared" si="45"/>
        <v>16378</v>
      </c>
      <c r="O443" s="284">
        <f t="shared" si="46"/>
        <v>14</v>
      </c>
      <c r="P443" s="284">
        <f t="shared" si="47"/>
        <v>51</v>
      </c>
      <c r="R443" s="286">
        <f t="shared" si="48"/>
        <v>-252</v>
      </c>
    </row>
    <row r="444" spans="1:18" x14ac:dyDescent="0.25">
      <c r="A444" s="97">
        <v>454</v>
      </c>
      <c r="B444" s="98">
        <v>454149211</v>
      </c>
      <c r="C444" s="99" t="s">
        <v>523</v>
      </c>
      <c r="D444" s="98">
        <v>149</v>
      </c>
      <c r="E444" s="99" t="s">
        <v>182</v>
      </c>
      <c r="F444" s="98">
        <v>211</v>
      </c>
      <c r="G444" s="99" t="s">
        <v>244</v>
      </c>
      <c r="H444" s="100">
        <v>2</v>
      </c>
      <c r="I444" s="52"/>
      <c r="J444" s="279">
        <f t="shared" si="42"/>
        <v>15414</v>
      </c>
      <c r="K444" s="279">
        <f t="shared" si="43"/>
        <v>0</v>
      </c>
      <c r="L444" s="279">
        <f t="shared" si="44"/>
        <v>1</v>
      </c>
      <c r="N444" s="284">
        <f t="shared" si="45"/>
        <v>13451</v>
      </c>
      <c r="O444" s="284">
        <f t="shared" si="46"/>
        <v>0</v>
      </c>
      <c r="P444" s="284">
        <f t="shared" si="47"/>
        <v>1</v>
      </c>
      <c r="R444" s="286">
        <f t="shared" si="48"/>
        <v>-1963</v>
      </c>
    </row>
    <row r="445" spans="1:18" x14ac:dyDescent="0.25">
      <c r="A445" s="97">
        <v>455</v>
      </c>
      <c r="B445" s="98">
        <v>455128128</v>
      </c>
      <c r="C445" s="99" t="s">
        <v>524</v>
      </c>
      <c r="D445" s="98">
        <v>128</v>
      </c>
      <c r="E445" s="99" t="s">
        <v>161</v>
      </c>
      <c r="F445" s="98">
        <v>128</v>
      </c>
      <c r="G445" s="99" t="s">
        <v>161</v>
      </c>
      <c r="H445" s="100">
        <v>292.72000000000003</v>
      </c>
      <c r="I445" s="52"/>
      <c r="J445" s="279">
        <f t="shared" si="42"/>
        <v>13883</v>
      </c>
      <c r="K445" s="279">
        <f t="shared" si="43"/>
        <v>19</v>
      </c>
      <c r="L445" s="279">
        <f t="shared" si="44"/>
        <v>137</v>
      </c>
      <c r="N445" s="284">
        <f t="shared" si="45"/>
        <v>14504</v>
      </c>
      <c r="O445" s="284">
        <f t="shared" si="46"/>
        <v>24</v>
      </c>
      <c r="P445" s="284">
        <f t="shared" si="47"/>
        <v>137</v>
      </c>
      <c r="R445" s="286">
        <f t="shared" si="48"/>
        <v>621</v>
      </c>
    </row>
    <row r="446" spans="1:18" x14ac:dyDescent="0.25">
      <c r="A446" s="97">
        <v>455</v>
      </c>
      <c r="B446" s="98">
        <v>455128149</v>
      </c>
      <c r="C446" s="99" t="s">
        <v>524</v>
      </c>
      <c r="D446" s="98">
        <v>128</v>
      </c>
      <c r="E446" s="99" t="s">
        <v>161</v>
      </c>
      <c r="F446" s="98">
        <v>149</v>
      </c>
      <c r="G446" s="99" t="s">
        <v>182</v>
      </c>
      <c r="H446" s="100">
        <v>4</v>
      </c>
      <c r="I446" s="52"/>
      <c r="J446" s="279">
        <f t="shared" si="42"/>
        <v>14306</v>
      </c>
      <c r="K446" s="279">
        <f t="shared" si="43"/>
        <v>0</v>
      </c>
      <c r="L446" s="279">
        <f t="shared" si="44"/>
        <v>2</v>
      </c>
      <c r="N446" s="284">
        <f t="shared" si="45"/>
        <v>15187</v>
      </c>
      <c r="O446" s="284">
        <f t="shared" si="46"/>
        <v>0</v>
      </c>
      <c r="P446" s="284">
        <f t="shared" si="47"/>
        <v>2</v>
      </c>
      <c r="R446" s="286">
        <f t="shared" si="48"/>
        <v>881</v>
      </c>
    </row>
    <row r="447" spans="1:18" x14ac:dyDescent="0.25">
      <c r="A447" s="97">
        <v>455</v>
      </c>
      <c r="B447" s="98">
        <v>455128181</v>
      </c>
      <c r="C447" s="99" t="s">
        <v>524</v>
      </c>
      <c r="D447" s="98">
        <v>128</v>
      </c>
      <c r="E447" s="99" t="s">
        <v>161</v>
      </c>
      <c r="F447" s="98">
        <v>181</v>
      </c>
      <c r="G447" s="99" t="s">
        <v>214</v>
      </c>
      <c r="H447" s="100">
        <v>1.42</v>
      </c>
      <c r="I447" s="52"/>
      <c r="J447" s="279">
        <f t="shared" si="42"/>
        <v>10456</v>
      </c>
      <c r="K447" s="279">
        <f t="shared" si="43"/>
        <v>0</v>
      </c>
      <c r="L447" s="279">
        <f t="shared" si="44"/>
        <v>0</v>
      </c>
      <c r="N447" s="284">
        <f t="shared" si="45"/>
        <v>13604</v>
      </c>
      <c r="O447" s="284">
        <f t="shared" si="46"/>
        <v>0</v>
      </c>
      <c r="P447" s="284">
        <f t="shared" si="47"/>
        <v>2</v>
      </c>
      <c r="R447" s="286">
        <f t="shared" si="48"/>
        <v>3148</v>
      </c>
    </row>
    <row r="448" spans="1:18" x14ac:dyDescent="0.25">
      <c r="A448" s="97">
        <v>455</v>
      </c>
      <c r="B448" s="98">
        <v>455128745</v>
      </c>
      <c r="C448" s="99" t="s">
        <v>524</v>
      </c>
      <c r="D448" s="98">
        <v>128</v>
      </c>
      <c r="E448" s="99" t="s">
        <v>161</v>
      </c>
      <c r="F448" s="98">
        <v>745</v>
      </c>
      <c r="G448" s="99" t="s">
        <v>430</v>
      </c>
      <c r="H448" s="100">
        <v>5</v>
      </c>
      <c r="I448" s="52"/>
      <c r="J448" s="279">
        <f t="shared" si="42"/>
        <v>12519</v>
      </c>
      <c r="K448" s="279">
        <f t="shared" si="43"/>
        <v>0</v>
      </c>
      <c r="L448" s="279">
        <f t="shared" si="44"/>
        <v>2</v>
      </c>
      <c r="N448" s="284">
        <f t="shared" si="45"/>
        <v>10913</v>
      </c>
      <c r="O448" s="284">
        <f t="shared" si="46"/>
        <v>0</v>
      </c>
      <c r="P448" s="284">
        <f t="shared" si="47"/>
        <v>0</v>
      </c>
      <c r="R448" s="286">
        <f t="shared" si="48"/>
        <v>-1606</v>
      </c>
    </row>
    <row r="449" spans="1:18" x14ac:dyDescent="0.25">
      <c r="A449" s="97">
        <v>455</v>
      </c>
      <c r="B449" s="98">
        <v>455128773</v>
      </c>
      <c r="C449" s="99" t="s">
        <v>524</v>
      </c>
      <c r="D449" s="98">
        <v>128</v>
      </c>
      <c r="E449" s="99" t="s">
        <v>161</v>
      </c>
      <c r="F449" s="98">
        <v>773</v>
      </c>
      <c r="G449" s="99" t="s">
        <v>440</v>
      </c>
      <c r="H449" s="100">
        <v>2.39</v>
      </c>
      <c r="I449" s="52"/>
      <c r="J449" s="279" t="str">
        <f t="shared" si="42"/>
        <v>--</v>
      </c>
      <c r="K449" s="279">
        <f t="shared" si="43"/>
        <v>0</v>
      </c>
      <c r="L449" s="279">
        <f t="shared" si="44"/>
        <v>0</v>
      </c>
      <c r="N449" s="284" t="str">
        <f t="shared" si="45"/>
        <v>--</v>
      </c>
      <c r="O449" s="284">
        <f t="shared" si="46"/>
        <v>0</v>
      </c>
      <c r="P449" s="284">
        <f t="shared" si="47"/>
        <v>0</v>
      </c>
      <c r="R449" s="286" t="str">
        <f t="shared" si="48"/>
        <v>--</v>
      </c>
    </row>
    <row r="450" spans="1:18" x14ac:dyDescent="0.25">
      <c r="A450" s="97">
        <v>456</v>
      </c>
      <c r="B450" s="98">
        <v>456160009</v>
      </c>
      <c r="C450" s="99" t="s">
        <v>525</v>
      </c>
      <c r="D450" s="98">
        <v>160</v>
      </c>
      <c r="E450" s="99" t="s">
        <v>193</v>
      </c>
      <c r="F450" s="98">
        <v>9</v>
      </c>
      <c r="G450" s="99" t="s">
        <v>42</v>
      </c>
      <c r="H450" s="100">
        <v>1</v>
      </c>
      <c r="I450" s="52"/>
      <c r="J450" s="279">
        <f t="shared" si="42"/>
        <v>10705</v>
      </c>
      <c r="K450" s="279">
        <f t="shared" si="43"/>
        <v>0</v>
      </c>
      <c r="L450" s="279">
        <f t="shared" si="44"/>
        <v>0</v>
      </c>
      <c r="N450" s="284">
        <f t="shared" si="45"/>
        <v>11037</v>
      </c>
      <c r="O450" s="284">
        <f t="shared" si="46"/>
        <v>0</v>
      </c>
      <c r="P450" s="284">
        <f t="shared" si="47"/>
        <v>0</v>
      </c>
      <c r="R450" s="286">
        <f t="shared" si="48"/>
        <v>332</v>
      </c>
    </row>
    <row r="451" spans="1:18" x14ac:dyDescent="0.25">
      <c r="A451" s="97">
        <v>456</v>
      </c>
      <c r="B451" s="98">
        <v>456160031</v>
      </c>
      <c r="C451" s="99" t="s">
        <v>525</v>
      </c>
      <c r="D451" s="98">
        <v>160</v>
      </c>
      <c r="E451" s="99" t="s">
        <v>193</v>
      </c>
      <c r="F451" s="98">
        <v>31</v>
      </c>
      <c r="G451" s="99" t="s">
        <v>64</v>
      </c>
      <c r="H451" s="100">
        <v>4</v>
      </c>
      <c r="I451" s="52"/>
      <c r="J451" s="279">
        <f t="shared" si="42"/>
        <v>14417</v>
      </c>
      <c r="K451" s="279">
        <f t="shared" si="43"/>
        <v>2</v>
      </c>
      <c r="L451" s="279">
        <f t="shared" si="44"/>
        <v>5</v>
      </c>
      <c r="N451" s="284">
        <f t="shared" si="45"/>
        <v>13481</v>
      </c>
      <c r="O451" s="284">
        <f t="shared" si="46"/>
        <v>2</v>
      </c>
      <c r="P451" s="284">
        <f t="shared" si="47"/>
        <v>2</v>
      </c>
      <c r="R451" s="286">
        <f t="shared" si="48"/>
        <v>-936</v>
      </c>
    </row>
    <row r="452" spans="1:18" x14ac:dyDescent="0.25">
      <c r="A452" s="97">
        <v>456</v>
      </c>
      <c r="B452" s="98">
        <v>456160056</v>
      </c>
      <c r="C452" s="99" t="s">
        <v>525</v>
      </c>
      <c r="D452" s="98">
        <v>160</v>
      </c>
      <c r="E452" s="99" t="s">
        <v>193</v>
      </c>
      <c r="F452" s="98">
        <v>56</v>
      </c>
      <c r="G452" s="99" t="s">
        <v>89</v>
      </c>
      <c r="H452" s="100">
        <v>3.7800000000000002</v>
      </c>
      <c r="I452" s="52"/>
      <c r="J452" s="279">
        <f t="shared" si="42"/>
        <v>15079</v>
      </c>
      <c r="K452" s="279">
        <f t="shared" si="43"/>
        <v>0</v>
      </c>
      <c r="L452" s="279">
        <f t="shared" si="44"/>
        <v>4</v>
      </c>
      <c r="N452" s="284">
        <f t="shared" si="45"/>
        <v>13199</v>
      </c>
      <c r="O452" s="284">
        <f t="shared" si="46"/>
        <v>0</v>
      </c>
      <c r="P452" s="284">
        <f t="shared" si="47"/>
        <v>3</v>
      </c>
      <c r="R452" s="286">
        <f t="shared" si="48"/>
        <v>-1880</v>
      </c>
    </row>
    <row r="453" spans="1:18" x14ac:dyDescent="0.25">
      <c r="A453" s="97">
        <v>456</v>
      </c>
      <c r="B453" s="98">
        <v>456160079</v>
      </c>
      <c r="C453" s="99" t="s">
        <v>525</v>
      </c>
      <c r="D453" s="98">
        <v>160</v>
      </c>
      <c r="E453" s="99" t="s">
        <v>193</v>
      </c>
      <c r="F453" s="98">
        <v>79</v>
      </c>
      <c r="G453" s="99" t="s">
        <v>112</v>
      </c>
      <c r="H453" s="100">
        <v>44.02</v>
      </c>
      <c r="I453" s="52"/>
      <c r="J453" s="279">
        <f t="shared" si="42"/>
        <v>16478</v>
      </c>
      <c r="K453" s="279">
        <f t="shared" si="43"/>
        <v>22</v>
      </c>
      <c r="L453" s="279">
        <f t="shared" si="44"/>
        <v>34</v>
      </c>
      <c r="N453" s="284">
        <f t="shared" si="45"/>
        <v>17121</v>
      </c>
      <c r="O453" s="284">
        <f t="shared" si="46"/>
        <v>27</v>
      </c>
      <c r="P453" s="284">
        <f t="shared" si="47"/>
        <v>41</v>
      </c>
      <c r="R453" s="286">
        <f t="shared" si="48"/>
        <v>643</v>
      </c>
    </row>
    <row r="454" spans="1:18" x14ac:dyDescent="0.25">
      <c r="A454" s="97">
        <v>456</v>
      </c>
      <c r="B454" s="98">
        <v>456160149</v>
      </c>
      <c r="C454" s="99" t="s">
        <v>525</v>
      </c>
      <c r="D454" s="98">
        <v>160</v>
      </c>
      <c r="E454" s="99" t="s">
        <v>193</v>
      </c>
      <c r="F454" s="98">
        <v>149</v>
      </c>
      <c r="G454" s="99" t="s">
        <v>182</v>
      </c>
      <c r="H454" s="100">
        <v>4.12</v>
      </c>
      <c r="I454" s="52"/>
      <c r="J454" s="279">
        <f t="shared" si="42"/>
        <v>20097</v>
      </c>
      <c r="K454" s="279">
        <f t="shared" si="43"/>
        <v>2</v>
      </c>
      <c r="L454" s="279">
        <f t="shared" si="44"/>
        <v>3</v>
      </c>
      <c r="N454" s="284">
        <f t="shared" si="45"/>
        <v>17636</v>
      </c>
      <c r="O454" s="284">
        <f t="shared" si="46"/>
        <v>1</v>
      </c>
      <c r="P454" s="284">
        <f t="shared" si="47"/>
        <v>2</v>
      </c>
      <c r="R454" s="286">
        <f t="shared" si="48"/>
        <v>-2461</v>
      </c>
    </row>
    <row r="455" spans="1:18" x14ac:dyDescent="0.25">
      <c r="A455" s="97">
        <v>456</v>
      </c>
      <c r="B455" s="98">
        <v>456160153</v>
      </c>
      <c r="C455" s="99" t="s">
        <v>525</v>
      </c>
      <c r="D455" s="98">
        <v>160</v>
      </c>
      <c r="E455" s="99" t="s">
        <v>193</v>
      </c>
      <c r="F455" s="98">
        <v>153</v>
      </c>
      <c r="G455" s="99" t="s">
        <v>186</v>
      </c>
      <c r="H455" s="100">
        <v>0.32</v>
      </c>
      <c r="I455" s="52"/>
      <c r="J455" s="279">
        <f t="shared" si="42"/>
        <v>18460</v>
      </c>
      <c r="K455" s="279">
        <f t="shared" si="43"/>
        <v>1</v>
      </c>
      <c r="L455" s="279">
        <f t="shared" si="44"/>
        <v>2</v>
      </c>
      <c r="N455" s="284">
        <f t="shared" si="45"/>
        <v>21023</v>
      </c>
      <c r="O455" s="284">
        <f t="shared" si="46"/>
        <v>1</v>
      </c>
      <c r="P455" s="284">
        <f t="shared" si="47"/>
        <v>1</v>
      </c>
      <c r="R455" s="286">
        <f t="shared" si="48"/>
        <v>2563</v>
      </c>
    </row>
    <row r="456" spans="1:18" x14ac:dyDescent="0.25">
      <c r="A456" s="97">
        <v>456</v>
      </c>
      <c r="B456" s="98">
        <v>456160155</v>
      </c>
      <c r="C456" s="99" t="s">
        <v>525</v>
      </c>
      <c r="D456" s="98">
        <v>160</v>
      </c>
      <c r="E456" s="99" t="s">
        <v>193</v>
      </c>
      <c r="F456" s="98">
        <v>155</v>
      </c>
      <c r="G456" s="99" t="s">
        <v>188</v>
      </c>
      <c r="H456" s="100">
        <v>2</v>
      </c>
      <c r="I456" s="52"/>
      <c r="J456" s="279" t="str">
        <f t="shared" si="42"/>
        <v>--</v>
      </c>
      <c r="K456" s="279">
        <f t="shared" si="43"/>
        <v>0</v>
      </c>
      <c r="L456" s="279">
        <f t="shared" si="44"/>
        <v>0</v>
      </c>
      <c r="N456" s="284" t="str">
        <f t="shared" si="45"/>
        <v>--</v>
      </c>
      <c r="O456" s="284">
        <f t="shared" si="46"/>
        <v>0</v>
      </c>
      <c r="P456" s="284">
        <f t="shared" si="47"/>
        <v>0</v>
      </c>
      <c r="R456" s="286" t="str">
        <f t="shared" si="48"/>
        <v>--</v>
      </c>
    </row>
    <row r="457" spans="1:18" x14ac:dyDescent="0.25">
      <c r="A457" s="97">
        <v>456</v>
      </c>
      <c r="B457" s="98">
        <v>456160160</v>
      </c>
      <c r="C457" s="99" t="s">
        <v>525</v>
      </c>
      <c r="D457" s="98">
        <v>160</v>
      </c>
      <c r="E457" s="99" t="s">
        <v>193</v>
      </c>
      <c r="F457" s="98">
        <v>160</v>
      </c>
      <c r="G457" s="99" t="s">
        <v>193</v>
      </c>
      <c r="H457" s="100">
        <v>738.94000000000028</v>
      </c>
      <c r="I457" s="52"/>
      <c r="J457" s="279">
        <f t="shared" si="42"/>
        <v>17637</v>
      </c>
      <c r="K457" s="279">
        <f t="shared" si="43"/>
        <v>392</v>
      </c>
      <c r="L457" s="279">
        <f t="shared" si="44"/>
        <v>556</v>
      </c>
      <c r="N457" s="284">
        <f t="shared" si="45"/>
        <v>18312</v>
      </c>
      <c r="O457" s="284">
        <f t="shared" si="46"/>
        <v>402</v>
      </c>
      <c r="P457" s="284">
        <f t="shared" si="47"/>
        <v>529</v>
      </c>
      <c r="R457" s="286">
        <f t="shared" si="48"/>
        <v>675</v>
      </c>
    </row>
    <row r="458" spans="1:18" x14ac:dyDescent="0.25">
      <c r="A458" s="97">
        <v>456</v>
      </c>
      <c r="B458" s="98">
        <v>456160170</v>
      </c>
      <c r="C458" s="99" t="s">
        <v>525</v>
      </c>
      <c r="D458" s="98">
        <v>160</v>
      </c>
      <c r="E458" s="99" t="s">
        <v>193</v>
      </c>
      <c r="F458" s="98">
        <v>170</v>
      </c>
      <c r="G458" s="99" t="s">
        <v>203</v>
      </c>
      <c r="H458" s="100">
        <v>2</v>
      </c>
      <c r="I458" s="52"/>
      <c r="J458" s="279">
        <f t="shared" ref="J458:J521" si="49">IFERROR(VLOOKUP($B458,found24,24,FALSE),"--")</f>
        <v>13324</v>
      </c>
      <c r="K458" s="279">
        <f t="shared" ref="K458:K521" si="50">(IFERROR(VLOOKUP($B458,found24,12,FALSE),0)+(IFERROR(VLOOKUP($B458,found24,13,FALSE),0)+(IFERROR(VLOOKUP($B458,found24,14,FALSE),0))))</f>
        <v>2</v>
      </c>
      <c r="L458" s="279">
        <f t="shared" ref="L458:L521" si="51">(IFERROR(VLOOKUP($B458,found24,15,FALSE),0))</f>
        <v>0</v>
      </c>
      <c r="N458" s="284">
        <f t="shared" ref="N458:N521" si="52">IFERROR(VLOOKUP($B458,found25,27,FALSE),"--")</f>
        <v>13764</v>
      </c>
      <c r="O458" s="284">
        <f t="shared" ref="O458:O521" si="53">(IFERROR(VLOOKUP($B458,found25,12,FALSE),0)+(IFERROR(VLOOKUP($B458,found25,13,FALSE),0)+(IFERROR(VLOOKUP($B458,found25,14,FALSE),0))))</f>
        <v>2</v>
      </c>
      <c r="P458" s="284">
        <f t="shared" ref="P458:P521" si="54">(IFERROR(VLOOKUP($B458,found25,15,FALSE),0))</f>
        <v>0</v>
      </c>
      <c r="R458" s="286">
        <f t="shared" si="48"/>
        <v>440</v>
      </c>
    </row>
    <row r="459" spans="1:18" x14ac:dyDescent="0.25">
      <c r="A459" s="97">
        <v>456</v>
      </c>
      <c r="B459" s="98">
        <v>456160181</v>
      </c>
      <c r="C459" s="99" t="s">
        <v>525</v>
      </c>
      <c r="D459" s="98">
        <v>160</v>
      </c>
      <c r="E459" s="99" t="s">
        <v>193</v>
      </c>
      <c r="F459" s="98">
        <v>181</v>
      </c>
      <c r="G459" s="99" t="s">
        <v>214</v>
      </c>
      <c r="H459" s="100">
        <v>2</v>
      </c>
      <c r="I459" s="52"/>
      <c r="J459" s="279">
        <f t="shared" si="49"/>
        <v>16912</v>
      </c>
      <c r="K459" s="279">
        <f t="shared" si="50"/>
        <v>0</v>
      </c>
      <c r="L459" s="279">
        <f t="shared" si="51"/>
        <v>1</v>
      </c>
      <c r="N459" s="284">
        <f t="shared" si="52"/>
        <v>17828</v>
      </c>
      <c r="O459" s="284">
        <f t="shared" si="53"/>
        <v>0</v>
      </c>
      <c r="P459" s="284">
        <f t="shared" si="54"/>
        <v>1</v>
      </c>
      <c r="R459" s="286">
        <f t="shared" ref="R459:R522" si="55">IFERROR(N459-J459,"--")</f>
        <v>916</v>
      </c>
    </row>
    <row r="460" spans="1:18" x14ac:dyDescent="0.25">
      <c r="A460" s="97">
        <v>456</v>
      </c>
      <c r="B460" s="98">
        <v>456160295</v>
      </c>
      <c r="C460" s="99" t="s">
        <v>525</v>
      </c>
      <c r="D460" s="98">
        <v>160</v>
      </c>
      <c r="E460" s="99" t="s">
        <v>193</v>
      </c>
      <c r="F460" s="98">
        <v>295</v>
      </c>
      <c r="G460" s="99" t="s">
        <v>328</v>
      </c>
      <c r="H460" s="100">
        <v>6</v>
      </c>
      <c r="I460" s="52"/>
      <c r="J460" s="279">
        <f t="shared" si="49"/>
        <v>13586</v>
      </c>
      <c r="K460" s="279">
        <f t="shared" si="50"/>
        <v>0</v>
      </c>
      <c r="L460" s="279">
        <f t="shared" si="51"/>
        <v>4</v>
      </c>
      <c r="N460" s="284">
        <f t="shared" si="52"/>
        <v>13954</v>
      </c>
      <c r="O460" s="284">
        <f t="shared" si="53"/>
        <v>0</v>
      </c>
      <c r="P460" s="284">
        <f t="shared" si="54"/>
        <v>5</v>
      </c>
      <c r="R460" s="286">
        <f t="shared" si="55"/>
        <v>368</v>
      </c>
    </row>
    <row r="461" spans="1:18" x14ac:dyDescent="0.25">
      <c r="A461" s="97">
        <v>456</v>
      </c>
      <c r="B461" s="98">
        <v>456160301</v>
      </c>
      <c r="C461" s="99" t="s">
        <v>525</v>
      </c>
      <c r="D461" s="98">
        <v>160</v>
      </c>
      <c r="E461" s="99" t="s">
        <v>193</v>
      </c>
      <c r="F461" s="98">
        <v>301</v>
      </c>
      <c r="G461" s="99" t="s">
        <v>334</v>
      </c>
      <c r="H461" s="100">
        <v>3</v>
      </c>
      <c r="I461" s="52"/>
      <c r="J461" s="279">
        <f t="shared" si="49"/>
        <v>17120</v>
      </c>
      <c r="K461" s="279">
        <f t="shared" si="50"/>
        <v>2</v>
      </c>
      <c r="L461" s="279">
        <f t="shared" si="51"/>
        <v>4</v>
      </c>
      <c r="N461" s="284">
        <f t="shared" si="52"/>
        <v>17329</v>
      </c>
      <c r="O461" s="284">
        <f t="shared" si="53"/>
        <v>1</v>
      </c>
      <c r="P461" s="284">
        <f t="shared" si="54"/>
        <v>2</v>
      </c>
      <c r="R461" s="286">
        <f t="shared" si="55"/>
        <v>209</v>
      </c>
    </row>
    <row r="462" spans="1:18" x14ac:dyDescent="0.25">
      <c r="A462" s="97">
        <v>456</v>
      </c>
      <c r="B462" s="98">
        <v>456160616</v>
      </c>
      <c r="C462" s="99" t="s">
        <v>525</v>
      </c>
      <c r="D462" s="98">
        <v>160</v>
      </c>
      <c r="E462" s="99" t="s">
        <v>193</v>
      </c>
      <c r="F462" s="98">
        <v>616</v>
      </c>
      <c r="G462" s="99" t="s">
        <v>392</v>
      </c>
      <c r="H462" s="100">
        <v>2.27</v>
      </c>
      <c r="I462" s="52"/>
      <c r="J462" s="279">
        <f t="shared" si="49"/>
        <v>17290</v>
      </c>
      <c r="K462" s="279">
        <f t="shared" si="50"/>
        <v>1</v>
      </c>
      <c r="L462" s="279">
        <f t="shared" si="51"/>
        <v>2</v>
      </c>
      <c r="N462" s="284">
        <f t="shared" si="52"/>
        <v>16498</v>
      </c>
      <c r="O462" s="284">
        <f t="shared" si="53"/>
        <v>0</v>
      </c>
      <c r="P462" s="284">
        <f t="shared" si="54"/>
        <v>1</v>
      </c>
      <c r="R462" s="286">
        <f t="shared" si="55"/>
        <v>-792</v>
      </c>
    </row>
    <row r="463" spans="1:18" x14ac:dyDescent="0.25">
      <c r="A463" s="97">
        <v>456</v>
      </c>
      <c r="B463" s="98">
        <v>456160735</v>
      </c>
      <c r="C463" s="99" t="s">
        <v>525</v>
      </c>
      <c r="D463" s="98">
        <v>160</v>
      </c>
      <c r="E463" s="99" t="s">
        <v>193</v>
      </c>
      <c r="F463" s="98">
        <v>735</v>
      </c>
      <c r="G463" s="99" t="s">
        <v>428</v>
      </c>
      <c r="H463" s="100">
        <v>1</v>
      </c>
      <c r="I463" s="52"/>
      <c r="J463" s="279">
        <f t="shared" si="49"/>
        <v>14554</v>
      </c>
      <c r="K463" s="279">
        <f t="shared" si="50"/>
        <v>2</v>
      </c>
      <c r="L463" s="279">
        <f t="shared" si="51"/>
        <v>2</v>
      </c>
      <c r="N463" s="284">
        <f t="shared" si="52"/>
        <v>13650</v>
      </c>
      <c r="O463" s="284">
        <f t="shared" si="53"/>
        <v>1</v>
      </c>
      <c r="P463" s="284">
        <f t="shared" si="54"/>
        <v>1</v>
      </c>
      <c r="R463" s="286">
        <f t="shared" si="55"/>
        <v>-904</v>
      </c>
    </row>
    <row r="464" spans="1:18" x14ac:dyDescent="0.25">
      <c r="A464" s="97">
        <v>458</v>
      </c>
      <c r="B464" s="98">
        <v>458160056</v>
      </c>
      <c r="C464" s="99" t="s">
        <v>526</v>
      </c>
      <c r="D464" s="98">
        <v>160</v>
      </c>
      <c r="E464" s="99" t="s">
        <v>193</v>
      </c>
      <c r="F464" s="98">
        <v>56</v>
      </c>
      <c r="G464" s="99" t="s">
        <v>89</v>
      </c>
      <c r="H464" s="100">
        <v>2</v>
      </c>
      <c r="I464" s="52"/>
      <c r="J464" s="279">
        <f t="shared" si="49"/>
        <v>12243</v>
      </c>
      <c r="K464" s="279">
        <f t="shared" si="50"/>
        <v>0</v>
      </c>
      <c r="L464" s="279">
        <f t="shared" si="51"/>
        <v>0</v>
      </c>
      <c r="N464" s="284">
        <f t="shared" si="52"/>
        <v>14914</v>
      </c>
      <c r="O464" s="284">
        <f t="shared" si="53"/>
        <v>0</v>
      </c>
      <c r="P464" s="284">
        <f t="shared" si="54"/>
        <v>1</v>
      </c>
      <c r="R464" s="286">
        <f t="shared" si="55"/>
        <v>2671</v>
      </c>
    </row>
    <row r="465" spans="1:18" x14ac:dyDescent="0.25">
      <c r="A465" s="97">
        <v>458</v>
      </c>
      <c r="B465" s="98">
        <v>458160079</v>
      </c>
      <c r="C465" s="99" t="s">
        <v>526</v>
      </c>
      <c r="D465" s="98">
        <v>160</v>
      </c>
      <c r="E465" s="99" t="s">
        <v>193</v>
      </c>
      <c r="F465" s="98">
        <v>79</v>
      </c>
      <c r="G465" s="99" t="s">
        <v>112</v>
      </c>
      <c r="H465" s="100">
        <v>14.649999999999999</v>
      </c>
      <c r="I465" s="52"/>
      <c r="J465" s="279">
        <f t="shared" si="49"/>
        <v>15911</v>
      </c>
      <c r="K465" s="279">
        <f t="shared" si="50"/>
        <v>0</v>
      </c>
      <c r="L465" s="279">
        <f t="shared" si="51"/>
        <v>5</v>
      </c>
      <c r="N465" s="284">
        <f t="shared" si="52"/>
        <v>15806</v>
      </c>
      <c r="O465" s="284">
        <f t="shared" si="53"/>
        <v>0</v>
      </c>
      <c r="P465" s="284">
        <f t="shared" si="54"/>
        <v>5</v>
      </c>
      <c r="R465" s="286">
        <f t="shared" si="55"/>
        <v>-105</v>
      </c>
    </row>
    <row r="466" spans="1:18" x14ac:dyDescent="0.25">
      <c r="A466" s="97">
        <v>458</v>
      </c>
      <c r="B466" s="98">
        <v>458160149</v>
      </c>
      <c r="C466" s="99" t="s">
        <v>526</v>
      </c>
      <c r="D466" s="98">
        <v>160</v>
      </c>
      <c r="E466" s="99" t="s">
        <v>193</v>
      </c>
      <c r="F466" s="98">
        <v>149</v>
      </c>
      <c r="G466" s="99" t="s">
        <v>182</v>
      </c>
      <c r="H466" s="100">
        <v>0.67</v>
      </c>
      <c r="I466" s="52"/>
      <c r="J466" s="279">
        <f t="shared" si="49"/>
        <v>19818</v>
      </c>
      <c r="K466" s="279">
        <f t="shared" si="50"/>
        <v>0</v>
      </c>
      <c r="L466" s="279">
        <f t="shared" si="51"/>
        <v>1</v>
      </c>
      <c r="N466" s="284" t="str">
        <f t="shared" si="52"/>
        <v>--</v>
      </c>
      <c r="O466" s="284">
        <f t="shared" si="53"/>
        <v>0</v>
      </c>
      <c r="P466" s="284">
        <f t="shared" si="54"/>
        <v>0</v>
      </c>
      <c r="R466" s="286" t="str">
        <f t="shared" si="55"/>
        <v>--</v>
      </c>
    </row>
    <row r="467" spans="1:18" x14ac:dyDescent="0.25">
      <c r="A467" s="97">
        <v>458</v>
      </c>
      <c r="B467" s="98">
        <v>458160151</v>
      </c>
      <c r="C467" s="99" t="s">
        <v>526</v>
      </c>
      <c r="D467" s="98">
        <v>160</v>
      </c>
      <c r="E467" s="99" t="s">
        <v>193</v>
      </c>
      <c r="F467" s="98">
        <v>151</v>
      </c>
      <c r="G467" s="99" t="s">
        <v>184</v>
      </c>
      <c r="H467" s="100">
        <v>1.82</v>
      </c>
      <c r="I467" s="52"/>
      <c r="J467" s="279" t="str">
        <f t="shared" si="49"/>
        <v>--</v>
      </c>
      <c r="K467" s="279">
        <f t="shared" si="50"/>
        <v>0</v>
      </c>
      <c r="L467" s="279">
        <f t="shared" si="51"/>
        <v>0</v>
      </c>
      <c r="N467" s="284" t="str">
        <f t="shared" si="52"/>
        <v>--</v>
      </c>
      <c r="O467" s="284">
        <f t="shared" si="53"/>
        <v>0</v>
      </c>
      <c r="P467" s="284">
        <f t="shared" si="54"/>
        <v>0</v>
      </c>
      <c r="R467" s="286" t="str">
        <f t="shared" si="55"/>
        <v>--</v>
      </c>
    </row>
    <row r="468" spans="1:18" x14ac:dyDescent="0.25">
      <c r="A468" s="97">
        <v>458</v>
      </c>
      <c r="B468" s="98">
        <v>458160160</v>
      </c>
      <c r="C468" s="99" t="s">
        <v>526</v>
      </c>
      <c r="D468" s="98">
        <v>160</v>
      </c>
      <c r="E468" s="99" t="s">
        <v>193</v>
      </c>
      <c r="F468" s="98">
        <v>160</v>
      </c>
      <c r="G468" s="99" t="s">
        <v>193</v>
      </c>
      <c r="H468" s="100">
        <v>110.50000000000001</v>
      </c>
      <c r="I468" s="52"/>
      <c r="J468" s="279">
        <f t="shared" si="49"/>
        <v>18355</v>
      </c>
      <c r="K468" s="279">
        <f t="shared" si="50"/>
        <v>0</v>
      </c>
      <c r="L468" s="279">
        <f t="shared" si="51"/>
        <v>57</v>
      </c>
      <c r="N468" s="284">
        <f t="shared" si="52"/>
        <v>19656</v>
      </c>
      <c r="O468" s="284">
        <f t="shared" si="53"/>
        <v>1</v>
      </c>
      <c r="P468" s="284">
        <f t="shared" si="54"/>
        <v>81</v>
      </c>
      <c r="R468" s="286">
        <f t="shared" si="55"/>
        <v>1301</v>
      </c>
    </row>
    <row r="469" spans="1:18" x14ac:dyDescent="0.25">
      <c r="A469" s="97">
        <v>458</v>
      </c>
      <c r="B469" s="98">
        <v>458160163</v>
      </c>
      <c r="C469" s="99" t="s">
        <v>526</v>
      </c>
      <c r="D469" s="98">
        <v>160</v>
      </c>
      <c r="E469" s="99" t="s">
        <v>193</v>
      </c>
      <c r="F469" s="98">
        <v>163</v>
      </c>
      <c r="G469" s="99" t="s">
        <v>196</v>
      </c>
      <c r="H469" s="100">
        <v>1</v>
      </c>
      <c r="I469" s="52"/>
      <c r="J469" s="279" t="str">
        <f t="shared" si="49"/>
        <v>--</v>
      </c>
      <c r="K469" s="279">
        <f t="shared" si="50"/>
        <v>0</v>
      </c>
      <c r="L469" s="279">
        <f t="shared" si="51"/>
        <v>0</v>
      </c>
      <c r="N469" s="284">
        <f t="shared" si="52"/>
        <v>20404</v>
      </c>
      <c r="O469" s="284">
        <f t="shared" si="53"/>
        <v>0</v>
      </c>
      <c r="P469" s="284">
        <f t="shared" si="54"/>
        <v>1</v>
      </c>
      <c r="R469" s="286" t="str">
        <f t="shared" si="55"/>
        <v>--</v>
      </c>
    </row>
    <row r="470" spans="1:18" x14ac:dyDescent="0.25">
      <c r="A470" s="97">
        <v>458</v>
      </c>
      <c r="B470" s="98">
        <v>458160176</v>
      </c>
      <c r="C470" s="99" t="s">
        <v>526</v>
      </c>
      <c r="D470" s="98">
        <v>160</v>
      </c>
      <c r="E470" s="99" t="s">
        <v>193</v>
      </c>
      <c r="F470" s="98">
        <v>176</v>
      </c>
      <c r="G470" s="99" t="s">
        <v>209</v>
      </c>
      <c r="H470" s="100">
        <v>1</v>
      </c>
      <c r="I470" s="52"/>
      <c r="J470" s="279" t="str">
        <f t="shared" si="49"/>
        <v>--</v>
      </c>
      <c r="K470" s="279">
        <f t="shared" si="50"/>
        <v>0</v>
      </c>
      <c r="L470" s="279">
        <f t="shared" si="51"/>
        <v>0</v>
      </c>
      <c r="N470" s="284" t="str">
        <f t="shared" si="52"/>
        <v>--</v>
      </c>
      <c r="O470" s="284">
        <f t="shared" si="53"/>
        <v>0</v>
      </c>
      <c r="P470" s="284">
        <f t="shared" si="54"/>
        <v>0</v>
      </c>
      <c r="R470" s="286" t="str">
        <f t="shared" si="55"/>
        <v>--</v>
      </c>
    </row>
    <row r="471" spans="1:18" x14ac:dyDescent="0.25">
      <c r="A471" s="97">
        <v>458</v>
      </c>
      <c r="B471" s="98">
        <v>458160301</v>
      </c>
      <c r="C471" s="99" t="s">
        <v>526</v>
      </c>
      <c r="D471" s="98">
        <v>160</v>
      </c>
      <c r="E471" s="99" t="s">
        <v>193</v>
      </c>
      <c r="F471" s="98">
        <v>301</v>
      </c>
      <c r="G471" s="99" t="s">
        <v>334</v>
      </c>
      <c r="H471" s="100">
        <v>0.11</v>
      </c>
      <c r="I471" s="52"/>
      <c r="J471" s="279">
        <f t="shared" si="49"/>
        <v>12243</v>
      </c>
      <c r="K471" s="279">
        <f t="shared" si="50"/>
        <v>0</v>
      </c>
      <c r="L471" s="279">
        <f t="shared" si="51"/>
        <v>0</v>
      </c>
      <c r="N471" s="284">
        <f t="shared" si="52"/>
        <v>14192</v>
      </c>
      <c r="O471" s="284">
        <f t="shared" si="53"/>
        <v>0</v>
      </c>
      <c r="P471" s="284">
        <f t="shared" si="54"/>
        <v>1</v>
      </c>
      <c r="R471" s="286">
        <f t="shared" si="55"/>
        <v>1949</v>
      </c>
    </row>
    <row r="472" spans="1:18" x14ac:dyDescent="0.25">
      <c r="A472" s="97">
        <v>458</v>
      </c>
      <c r="B472" s="98">
        <v>458160326</v>
      </c>
      <c r="C472" s="99" t="s">
        <v>526</v>
      </c>
      <c r="D472" s="98">
        <v>160</v>
      </c>
      <c r="E472" s="99" t="s">
        <v>193</v>
      </c>
      <c r="F472" s="98">
        <v>326</v>
      </c>
      <c r="G472" s="99" t="s">
        <v>359</v>
      </c>
      <c r="H472" s="100">
        <v>0.67</v>
      </c>
      <c r="I472" s="52"/>
      <c r="J472" s="279" t="str">
        <f t="shared" si="49"/>
        <v>--</v>
      </c>
      <c r="K472" s="279">
        <f t="shared" si="50"/>
        <v>0</v>
      </c>
      <c r="L472" s="279">
        <f t="shared" si="51"/>
        <v>0</v>
      </c>
      <c r="N472" s="284" t="str">
        <f t="shared" si="52"/>
        <v>--</v>
      </c>
      <c r="O472" s="284">
        <f t="shared" si="53"/>
        <v>0</v>
      </c>
      <c r="P472" s="284">
        <f t="shared" si="54"/>
        <v>0</v>
      </c>
      <c r="R472" s="286" t="str">
        <f t="shared" si="55"/>
        <v>--</v>
      </c>
    </row>
    <row r="473" spans="1:18" x14ac:dyDescent="0.25">
      <c r="A473" s="97">
        <v>463</v>
      </c>
      <c r="B473" s="98">
        <v>463035018</v>
      </c>
      <c r="C473" s="99" t="s">
        <v>527</v>
      </c>
      <c r="D473" s="98">
        <v>35</v>
      </c>
      <c r="E473" s="99" t="s">
        <v>68</v>
      </c>
      <c r="F473" s="98">
        <v>18</v>
      </c>
      <c r="G473" s="99" t="s">
        <v>51</v>
      </c>
      <c r="H473" s="100">
        <v>0.63</v>
      </c>
      <c r="I473" s="52"/>
      <c r="J473" s="279" t="str">
        <f t="shared" si="49"/>
        <v>--</v>
      </c>
      <c r="K473" s="279">
        <f t="shared" si="50"/>
        <v>0</v>
      </c>
      <c r="L473" s="279">
        <f t="shared" si="51"/>
        <v>0</v>
      </c>
      <c r="N473" s="284" t="str">
        <f t="shared" si="52"/>
        <v>--</v>
      </c>
      <c r="O473" s="284">
        <f t="shared" si="53"/>
        <v>0</v>
      </c>
      <c r="P473" s="284">
        <f t="shared" si="54"/>
        <v>0</v>
      </c>
      <c r="R473" s="286" t="str">
        <f t="shared" si="55"/>
        <v>--</v>
      </c>
    </row>
    <row r="474" spans="1:18" x14ac:dyDescent="0.25">
      <c r="A474" s="97">
        <v>463</v>
      </c>
      <c r="B474" s="98">
        <v>463035035</v>
      </c>
      <c r="C474" s="99" t="s">
        <v>527</v>
      </c>
      <c r="D474" s="98">
        <v>35</v>
      </c>
      <c r="E474" s="99" t="s">
        <v>68</v>
      </c>
      <c r="F474" s="98">
        <v>35</v>
      </c>
      <c r="G474" s="99" t="s">
        <v>68</v>
      </c>
      <c r="H474" s="100">
        <v>608.73</v>
      </c>
      <c r="I474" s="52"/>
      <c r="J474" s="279">
        <f t="shared" si="49"/>
        <v>18401</v>
      </c>
      <c r="K474" s="279">
        <f t="shared" si="50"/>
        <v>84</v>
      </c>
      <c r="L474" s="279">
        <f t="shared" si="51"/>
        <v>470</v>
      </c>
      <c r="N474" s="284">
        <f t="shared" si="52"/>
        <v>19201</v>
      </c>
      <c r="O474" s="284">
        <f t="shared" si="53"/>
        <v>88</v>
      </c>
      <c r="P474" s="284">
        <f t="shared" si="54"/>
        <v>473</v>
      </c>
      <c r="R474" s="286">
        <f t="shared" si="55"/>
        <v>800</v>
      </c>
    </row>
    <row r="475" spans="1:18" x14ac:dyDescent="0.25">
      <c r="A475" s="97">
        <v>463</v>
      </c>
      <c r="B475" s="98">
        <v>463035040</v>
      </c>
      <c r="C475" s="99" t="s">
        <v>527</v>
      </c>
      <c r="D475" s="98">
        <v>35</v>
      </c>
      <c r="E475" s="99" t="s">
        <v>68</v>
      </c>
      <c r="F475" s="98">
        <v>40</v>
      </c>
      <c r="G475" s="99" t="s">
        <v>73</v>
      </c>
      <c r="H475" s="100">
        <v>2</v>
      </c>
      <c r="I475" s="52"/>
      <c r="J475" s="279" t="str">
        <f t="shared" si="49"/>
        <v>--</v>
      </c>
      <c r="K475" s="279">
        <f t="shared" si="50"/>
        <v>0</v>
      </c>
      <c r="L475" s="279">
        <f t="shared" si="51"/>
        <v>0</v>
      </c>
      <c r="N475" s="284" t="str">
        <f t="shared" si="52"/>
        <v>--</v>
      </c>
      <c r="O475" s="284">
        <f t="shared" si="53"/>
        <v>0</v>
      </c>
      <c r="P475" s="284">
        <f t="shared" si="54"/>
        <v>0</v>
      </c>
      <c r="R475" s="286" t="str">
        <f t="shared" si="55"/>
        <v>--</v>
      </c>
    </row>
    <row r="476" spans="1:18" x14ac:dyDescent="0.25">
      <c r="A476" s="97">
        <v>463</v>
      </c>
      <c r="B476" s="98">
        <v>463035044</v>
      </c>
      <c r="C476" s="99" t="s">
        <v>527</v>
      </c>
      <c r="D476" s="98">
        <v>35</v>
      </c>
      <c r="E476" s="99" t="s">
        <v>68</v>
      </c>
      <c r="F476" s="98">
        <v>44</v>
      </c>
      <c r="G476" s="99" t="s">
        <v>77</v>
      </c>
      <c r="H476" s="100">
        <v>9.57</v>
      </c>
      <c r="I476" s="52"/>
      <c r="J476" s="279">
        <f t="shared" si="49"/>
        <v>19361</v>
      </c>
      <c r="K476" s="279">
        <f t="shared" si="50"/>
        <v>4</v>
      </c>
      <c r="L476" s="279">
        <f t="shared" si="51"/>
        <v>11</v>
      </c>
      <c r="N476" s="284">
        <f t="shared" si="52"/>
        <v>19551</v>
      </c>
      <c r="O476" s="284">
        <f t="shared" si="53"/>
        <v>1</v>
      </c>
      <c r="P476" s="284">
        <f t="shared" si="54"/>
        <v>9</v>
      </c>
      <c r="R476" s="286">
        <f t="shared" si="55"/>
        <v>190</v>
      </c>
    </row>
    <row r="477" spans="1:18" x14ac:dyDescent="0.25">
      <c r="A477" s="97">
        <v>463</v>
      </c>
      <c r="B477" s="98">
        <v>463035093</v>
      </c>
      <c r="C477" s="99" t="s">
        <v>527</v>
      </c>
      <c r="D477" s="98">
        <v>35</v>
      </c>
      <c r="E477" s="99" t="s">
        <v>68</v>
      </c>
      <c r="F477" s="98">
        <v>93</v>
      </c>
      <c r="G477" s="99" t="s">
        <v>126</v>
      </c>
      <c r="H477" s="100">
        <v>2</v>
      </c>
      <c r="I477" s="52"/>
      <c r="J477" s="279" t="str">
        <f t="shared" si="49"/>
        <v>--</v>
      </c>
      <c r="K477" s="279">
        <f t="shared" si="50"/>
        <v>0</v>
      </c>
      <c r="L477" s="279">
        <f t="shared" si="51"/>
        <v>0</v>
      </c>
      <c r="N477" s="284">
        <f t="shared" si="52"/>
        <v>17213</v>
      </c>
      <c r="O477" s="284">
        <f t="shared" si="53"/>
        <v>1</v>
      </c>
      <c r="P477" s="284">
        <f t="shared" si="54"/>
        <v>1</v>
      </c>
      <c r="R477" s="286" t="str">
        <f t="shared" si="55"/>
        <v>--</v>
      </c>
    </row>
    <row r="478" spans="1:18" x14ac:dyDescent="0.25">
      <c r="A478" s="97">
        <v>463</v>
      </c>
      <c r="B478" s="98">
        <v>463035207</v>
      </c>
      <c r="C478" s="99" t="s">
        <v>527</v>
      </c>
      <c r="D478" s="98">
        <v>35</v>
      </c>
      <c r="E478" s="99" t="s">
        <v>68</v>
      </c>
      <c r="F478" s="98">
        <v>207</v>
      </c>
      <c r="G478" s="99" t="s">
        <v>240</v>
      </c>
      <c r="H478" s="100">
        <v>1</v>
      </c>
      <c r="I478" s="52"/>
      <c r="J478" s="279">
        <f t="shared" si="49"/>
        <v>16241</v>
      </c>
      <c r="K478" s="279">
        <f t="shared" si="50"/>
        <v>0</v>
      </c>
      <c r="L478" s="279">
        <f t="shared" si="51"/>
        <v>1</v>
      </c>
      <c r="N478" s="284">
        <f t="shared" si="52"/>
        <v>16240</v>
      </c>
      <c r="O478" s="284">
        <f t="shared" si="53"/>
        <v>0</v>
      </c>
      <c r="P478" s="284">
        <f t="shared" si="54"/>
        <v>1</v>
      </c>
      <c r="R478" s="286">
        <f t="shared" si="55"/>
        <v>-1</v>
      </c>
    </row>
    <row r="479" spans="1:18" x14ac:dyDescent="0.25">
      <c r="A479" s="97">
        <v>463</v>
      </c>
      <c r="B479" s="98">
        <v>463035220</v>
      </c>
      <c r="C479" s="99" t="s">
        <v>527</v>
      </c>
      <c r="D479" s="98">
        <v>35</v>
      </c>
      <c r="E479" s="99" t="s">
        <v>68</v>
      </c>
      <c r="F479" s="98">
        <v>220</v>
      </c>
      <c r="G479" s="99" t="s">
        <v>253</v>
      </c>
      <c r="H479" s="100">
        <v>1</v>
      </c>
      <c r="I479" s="52"/>
      <c r="J479" s="279">
        <f t="shared" si="49"/>
        <v>17608</v>
      </c>
      <c r="K479" s="279">
        <f t="shared" si="50"/>
        <v>0</v>
      </c>
      <c r="L479" s="279">
        <f t="shared" si="51"/>
        <v>2</v>
      </c>
      <c r="N479" s="284">
        <f t="shared" si="52"/>
        <v>18556</v>
      </c>
      <c r="O479" s="284">
        <f t="shared" si="53"/>
        <v>0</v>
      </c>
      <c r="P479" s="284">
        <f t="shared" si="54"/>
        <v>1</v>
      </c>
      <c r="R479" s="286">
        <f t="shared" si="55"/>
        <v>948</v>
      </c>
    </row>
    <row r="480" spans="1:18" x14ac:dyDescent="0.25">
      <c r="A480" s="97">
        <v>463</v>
      </c>
      <c r="B480" s="98">
        <v>463035243</v>
      </c>
      <c r="C480" s="99" t="s">
        <v>527</v>
      </c>
      <c r="D480" s="98">
        <v>35</v>
      </c>
      <c r="E480" s="99" t="s">
        <v>68</v>
      </c>
      <c r="F480" s="98">
        <v>243</v>
      </c>
      <c r="G480" s="99" t="s">
        <v>276</v>
      </c>
      <c r="H480" s="100">
        <v>2</v>
      </c>
      <c r="I480" s="52"/>
      <c r="J480" s="279">
        <f t="shared" si="49"/>
        <v>18444</v>
      </c>
      <c r="K480" s="279">
        <f t="shared" si="50"/>
        <v>0</v>
      </c>
      <c r="L480" s="279">
        <f t="shared" si="51"/>
        <v>3</v>
      </c>
      <c r="N480" s="284">
        <f t="shared" si="52"/>
        <v>18826</v>
      </c>
      <c r="O480" s="284">
        <f t="shared" si="53"/>
        <v>0</v>
      </c>
      <c r="P480" s="284">
        <f t="shared" si="54"/>
        <v>2</v>
      </c>
      <c r="R480" s="286">
        <f t="shared" si="55"/>
        <v>382</v>
      </c>
    </row>
    <row r="481" spans="1:18" x14ac:dyDescent="0.25">
      <c r="A481" s="97">
        <v>463</v>
      </c>
      <c r="B481" s="98">
        <v>463035244</v>
      </c>
      <c r="C481" s="99" t="s">
        <v>527</v>
      </c>
      <c r="D481" s="98">
        <v>35</v>
      </c>
      <c r="E481" s="99" t="s">
        <v>68</v>
      </c>
      <c r="F481" s="98">
        <v>244</v>
      </c>
      <c r="G481" s="99" t="s">
        <v>277</v>
      </c>
      <c r="H481" s="100">
        <v>6.26</v>
      </c>
      <c r="I481" s="52"/>
      <c r="J481" s="279">
        <f t="shared" si="49"/>
        <v>15710</v>
      </c>
      <c r="K481" s="279">
        <f t="shared" si="50"/>
        <v>0</v>
      </c>
      <c r="L481" s="279">
        <f t="shared" si="51"/>
        <v>5</v>
      </c>
      <c r="N481" s="284">
        <f t="shared" si="52"/>
        <v>15514</v>
      </c>
      <c r="O481" s="284">
        <f t="shared" si="53"/>
        <v>0</v>
      </c>
      <c r="P481" s="284">
        <f t="shared" si="54"/>
        <v>3</v>
      </c>
      <c r="R481" s="286">
        <f t="shared" si="55"/>
        <v>-196</v>
      </c>
    </row>
    <row r="482" spans="1:18" x14ac:dyDescent="0.25">
      <c r="A482" s="97">
        <v>463</v>
      </c>
      <c r="B482" s="98">
        <v>463035248</v>
      </c>
      <c r="C482" s="99" t="s">
        <v>527</v>
      </c>
      <c r="D482" s="98">
        <v>35</v>
      </c>
      <c r="E482" s="99" t="s">
        <v>68</v>
      </c>
      <c r="F482" s="98">
        <v>248</v>
      </c>
      <c r="G482" s="99" t="s">
        <v>281</v>
      </c>
      <c r="H482" s="100">
        <v>0.01</v>
      </c>
      <c r="I482" s="52"/>
      <c r="J482" s="279" t="str">
        <f t="shared" si="49"/>
        <v>--</v>
      </c>
      <c r="K482" s="279">
        <f t="shared" si="50"/>
        <v>0</v>
      </c>
      <c r="L482" s="279">
        <f t="shared" si="51"/>
        <v>0</v>
      </c>
      <c r="N482" s="284" t="str">
        <f t="shared" si="52"/>
        <v>--</v>
      </c>
      <c r="O482" s="284">
        <f t="shared" si="53"/>
        <v>0</v>
      </c>
      <c r="P482" s="284">
        <f t="shared" si="54"/>
        <v>0</v>
      </c>
      <c r="R482" s="286" t="str">
        <f t="shared" si="55"/>
        <v>--</v>
      </c>
    </row>
    <row r="483" spans="1:18" x14ac:dyDescent="0.25">
      <c r="A483" s="97">
        <v>463</v>
      </c>
      <c r="B483" s="98">
        <v>463035251</v>
      </c>
      <c r="C483" s="99" t="s">
        <v>527</v>
      </c>
      <c r="D483" s="98">
        <v>35</v>
      </c>
      <c r="E483" s="99" t="s">
        <v>68</v>
      </c>
      <c r="F483" s="98">
        <v>251</v>
      </c>
      <c r="G483" s="99" t="s">
        <v>284</v>
      </c>
      <c r="H483" s="100">
        <v>1</v>
      </c>
      <c r="I483" s="52"/>
      <c r="J483" s="279">
        <f t="shared" si="49"/>
        <v>17992</v>
      </c>
      <c r="K483" s="279">
        <f t="shared" si="50"/>
        <v>0</v>
      </c>
      <c r="L483" s="279">
        <f t="shared" si="51"/>
        <v>2</v>
      </c>
      <c r="N483" s="284">
        <f t="shared" si="52"/>
        <v>19033</v>
      </c>
      <c r="O483" s="284">
        <f t="shared" si="53"/>
        <v>0</v>
      </c>
      <c r="P483" s="284">
        <f t="shared" si="54"/>
        <v>1</v>
      </c>
      <c r="R483" s="286">
        <f t="shared" si="55"/>
        <v>1041</v>
      </c>
    </row>
    <row r="484" spans="1:18" x14ac:dyDescent="0.25">
      <c r="A484" s="97">
        <v>464</v>
      </c>
      <c r="B484" s="98">
        <v>464168030</v>
      </c>
      <c r="C484" s="99" t="s">
        <v>528</v>
      </c>
      <c r="D484" s="98">
        <v>168</v>
      </c>
      <c r="E484" s="99" t="s">
        <v>201</v>
      </c>
      <c r="F484" s="98">
        <v>30</v>
      </c>
      <c r="G484" s="99" t="s">
        <v>63</v>
      </c>
      <c r="H484" s="100">
        <v>6.9300000000000006</v>
      </c>
      <c r="I484" s="52"/>
      <c r="J484" s="279">
        <f t="shared" si="49"/>
        <v>11208</v>
      </c>
      <c r="K484" s="279">
        <f t="shared" si="50"/>
        <v>0</v>
      </c>
      <c r="L484" s="279">
        <f t="shared" si="51"/>
        <v>1</v>
      </c>
      <c r="N484" s="284">
        <f t="shared" si="52"/>
        <v>14313</v>
      </c>
      <c r="O484" s="284">
        <f t="shared" si="53"/>
        <v>0</v>
      </c>
      <c r="P484" s="284">
        <f t="shared" si="54"/>
        <v>3</v>
      </c>
      <c r="R484" s="286">
        <f t="shared" si="55"/>
        <v>3105</v>
      </c>
    </row>
    <row r="485" spans="1:18" x14ac:dyDescent="0.25">
      <c r="A485" s="97">
        <v>464</v>
      </c>
      <c r="B485" s="98">
        <v>464168035</v>
      </c>
      <c r="C485" s="99" t="s">
        <v>528</v>
      </c>
      <c r="D485" s="98">
        <v>168</v>
      </c>
      <c r="E485" s="99" t="s">
        <v>201</v>
      </c>
      <c r="F485" s="98">
        <v>35</v>
      </c>
      <c r="G485" s="99" t="s">
        <v>68</v>
      </c>
      <c r="H485" s="100">
        <v>1</v>
      </c>
      <c r="I485" s="52"/>
      <c r="J485" s="279" t="str">
        <f t="shared" si="49"/>
        <v>--</v>
      </c>
      <c r="K485" s="279">
        <f t="shared" si="50"/>
        <v>0</v>
      </c>
      <c r="L485" s="279">
        <f t="shared" si="51"/>
        <v>0</v>
      </c>
      <c r="N485" s="284">
        <f t="shared" si="52"/>
        <v>11037</v>
      </c>
      <c r="O485" s="284">
        <f t="shared" si="53"/>
        <v>0</v>
      </c>
      <c r="P485" s="284">
        <f t="shared" si="54"/>
        <v>0</v>
      </c>
      <c r="R485" s="286" t="str">
        <f t="shared" si="55"/>
        <v>--</v>
      </c>
    </row>
    <row r="486" spans="1:18" x14ac:dyDescent="0.25">
      <c r="A486" s="97">
        <v>464</v>
      </c>
      <c r="B486" s="98">
        <v>464168071</v>
      </c>
      <c r="C486" s="99" t="s">
        <v>528</v>
      </c>
      <c r="D486" s="98">
        <v>168</v>
      </c>
      <c r="E486" s="99" t="s">
        <v>201</v>
      </c>
      <c r="F486" s="98">
        <v>71</v>
      </c>
      <c r="G486" s="99" t="s">
        <v>104</v>
      </c>
      <c r="H486" s="100">
        <v>3</v>
      </c>
      <c r="I486" s="52"/>
      <c r="J486" s="279">
        <f t="shared" si="49"/>
        <v>10581</v>
      </c>
      <c r="K486" s="279">
        <f t="shared" si="50"/>
        <v>0</v>
      </c>
      <c r="L486" s="279">
        <f t="shared" si="51"/>
        <v>0</v>
      </c>
      <c r="N486" s="284">
        <f t="shared" si="52"/>
        <v>10851</v>
      </c>
      <c r="O486" s="284">
        <f t="shared" si="53"/>
        <v>0</v>
      </c>
      <c r="P486" s="284">
        <f t="shared" si="54"/>
        <v>0</v>
      </c>
      <c r="R486" s="286">
        <f t="shared" si="55"/>
        <v>270</v>
      </c>
    </row>
    <row r="487" spans="1:18" x14ac:dyDescent="0.25">
      <c r="A487" s="97">
        <v>464</v>
      </c>
      <c r="B487" s="98">
        <v>464168163</v>
      </c>
      <c r="C487" s="99" t="s">
        <v>528</v>
      </c>
      <c r="D487" s="98">
        <v>168</v>
      </c>
      <c r="E487" s="99" t="s">
        <v>201</v>
      </c>
      <c r="F487" s="98">
        <v>163</v>
      </c>
      <c r="G487" s="99" t="s">
        <v>196</v>
      </c>
      <c r="H487" s="100">
        <v>18.850000000000001</v>
      </c>
      <c r="I487" s="52"/>
      <c r="J487" s="279">
        <f t="shared" si="49"/>
        <v>15555</v>
      </c>
      <c r="K487" s="279">
        <f t="shared" si="50"/>
        <v>10</v>
      </c>
      <c r="L487" s="279">
        <f t="shared" si="51"/>
        <v>22</v>
      </c>
      <c r="N487" s="284">
        <f t="shared" si="52"/>
        <v>15683</v>
      </c>
      <c r="O487" s="284">
        <f t="shared" si="53"/>
        <v>9</v>
      </c>
      <c r="P487" s="284">
        <f t="shared" si="54"/>
        <v>15</v>
      </c>
      <c r="R487" s="286">
        <f t="shared" si="55"/>
        <v>128</v>
      </c>
    </row>
    <row r="488" spans="1:18" x14ac:dyDescent="0.25">
      <c r="A488" s="97">
        <v>464</v>
      </c>
      <c r="B488" s="98">
        <v>464168168</v>
      </c>
      <c r="C488" s="99" t="s">
        <v>528</v>
      </c>
      <c r="D488" s="98">
        <v>168</v>
      </c>
      <c r="E488" s="99" t="s">
        <v>201</v>
      </c>
      <c r="F488" s="98">
        <v>168</v>
      </c>
      <c r="G488" s="99" t="s">
        <v>201</v>
      </c>
      <c r="H488" s="100">
        <v>73.64</v>
      </c>
      <c r="I488" s="52"/>
      <c r="J488" s="279">
        <f t="shared" si="49"/>
        <v>11518</v>
      </c>
      <c r="K488" s="279">
        <f t="shared" si="50"/>
        <v>9</v>
      </c>
      <c r="L488" s="279">
        <f t="shared" si="51"/>
        <v>16</v>
      </c>
      <c r="N488" s="284">
        <f t="shared" si="52"/>
        <v>12251</v>
      </c>
      <c r="O488" s="284">
        <f t="shared" si="53"/>
        <v>8</v>
      </c>
      <c r="P488" s="284">
        <f t="shared" si="54"/>
        <v>13</v>
      </c>
      <c r="R488" s="286">
        <f t="shared" si="55"/>
        <v>733</v>
      </c>
    </row>
    <row r="489" spans="1:18" x14ac:dyDescent="0.25">
      <c r="A489" s="97">
        <v>464</v>
      </c>
      <c r="B489" s="98">
        <v>464168196</v>
      </c>
      <c r="C489" s="99" t="s">
        <v>528</v>
      </c>
      <c r="D489" s="98">
        <v>168</v>
      </c>
      <c r="E489" s="99" t="s">
        <v>201</v>
      </c>
      <c r="F489" s="98">
        <v>196</v>
      </c>
      <c r="G489" s="99" t="s">
        <v>229</v>
      </c>
      <c r="H489" s="100">
        <v>12.59</v>
      </c>
      <c r="I489" s="52"/>
      <c r="J489" s="279">
        <f t="shared" si="49"/>
        <v>11758</v>
      </c>
      <c r="K489" s="279">
        <f t="shared" si="50"/>
        <v>0</v>
      </c>
      <c r="L489" s="279">
        <f t="shared" si="51"/>
        <v>3</v>
      </c>
      <c r="N489" s="284">
        <f t="shared" si="52"/>
        <v>11874</v>
      </c>
      <c r="O489" s="284">
        <f t="shared" si="53"/>
        <v>0</v>
      </c>
      <c r="P489" s="284">
        <f t="shared" si="54"/>
        <v>2</v>
      </c>
      <c r="R489" s="286">
        <f t="shared" si="55"/>
        <v>116</v>
      </c>
    </row>
    <row r="490" spans="1:18" x14ac:dyDescent="0.25">
      <c r="A490" s="97">
        <v>464</v>
      </c>
      <c r="B490" s="98">
        <v>464168229</v>
      </c>
      <c r="C490" s="99" t="s">
        <v>528</v>
      </c>
      <c r="D490" s="98">
        <v>168</v>
      </c>
      <c r="E490" s="99" t="s">
        <v>201</v>
      </c>
      <c r="F490" s="98">
        <v>229</v>
      </c>
      <c r="G490" s="99" t="s">
        <v>262</v>
      </c>
      <c r="H490" s="100">
        <v>27.68</v>
      </c>
      <c r="I490" s="52"/>
      <c r="J490" s="279">
        <f t="shared" si="49"/>
        <v>14648</v>
      </c>
      <c r="K490" s="279">
        <f t="shared" si="50"/>
        <v>0</v>
      </c>
      <c r="L490" s="279">
        <f t="shared" si="51"/>
        <v>6</v>
      </c>
      <c r="N490" s="284">
        <f t="shared" si="52"/>
        <v>13959</v>
      </c>
      <c r="O490" s="284">
        <f t="shared" si="53"/>
        <v>1</v>
      </c>
      <c r="P490" s="284">
        <f t="shared" si="54"/>
        <v>6</v>
      </c>
      <c r="R490" s="286">
        <f t="shared" si="55"/>
        <v>-689</v>
      </c>
    </row>
    <row r="491" spans="1:18" x14ac:dyDescent="0.25">
      <c r="A491" s="97">
        <v>464</v>
      </c>
      <c r="B491" s="98">
        <v>464168248</v>
      </c>
      <c r="C491" s="99" t="s">
        <v>528</v>
      </c>
      <c r="D491" s="98">
        <v>168</v>
      </c>
      <c r="E491" s="99" t="s">
        <v>201</v>
      </c>
      <c r="F491" s="98">
        <v>248</v>
      </c>
      <c r="G491" s="99" t="s">
        <v>281</v>
      </c>
      <c r="H491" s="100">
        <v>0.5</v>
      </c>
      <c r="I491" s="52"/>
      <c r="J491" s="279">
        <f t="shared" si="49"/>
        <v>16137</v>
      </c>
      <c r="K491" s="279">
        <f t="shared" si="50"/>
        <v>1</v>
      </c>
      <c r="L491" s="279">
        <f t="shared" si="51"/>
        <v>2</v>
      </c>
      <c r="N491" s="284">
        <f t="shared" si="52"/>
        <v>18503</v>
      </c>
      <c r="O491" s="284">
        <f t="shared" si="53"/>
        <v>0</v>
      </c>
      <c r="P491" s="284">
        <f t="shared" si="54"/>
        <v>1</v>
      </c>
      <c r="R491" s="286">
        <f t="shared" si="55"/>
        <v>2366</v>
      </c>
    </row>
    <row r="492" spans="1:18" x14ac:dyDescent="0.25">
      <c r="A492" s="97">
        <v>464</v>
      </c>
      <c r="B492" s="98">
        <v>464168258</v>
      </c>
      <c r="C492" s="99" t="s">
        <v>528</v>
      </c>
      <c r="D492" s="98">
        <v>168</v>
      </c>
      <c r="E492" s="99" t="s">
        <v>201</v>
      </c>
      <c r="F492" s="98">
        <v>258</v>
      </c>
      <c r="G492" s="99" t="s">
        <v>291</v>
      </c>
      <c r="H492" s="100">
        <v>4</v>
      </c>
      <c r="I492" s="52"/>
      <c r="J492" s="279">
        <f t="shared" si="49"/>
        <v>15112</v>
      </c>
      <c r="K492" s="279">
        <f t="shared" si="50"/>
        <v>2</v>
      </c>
      <c r="L492" s="279">
        <f t="shared" si="51"/>
        <v>7</v>
      </c>
      <c r="N492" s="284">
        <f t="shared" si="52"/>
        <v>16693</v>
      </c>
      <c r="O492" s="284">
        <f t="shared" si="53"/>
        <v>2</v>
      </c>
      <c r="P492" s="284">
        <f t="shared" si="54"/>
        <v>5</v>
      </c>
      <c r="R492" s="286">
        <f t="shared" si="55"/>
        <v>1581</v>
      </c>
    </row>
    <row r="493" spans="1:18" x14ac:dyDescent="0.25">
      <c r="A493" s="97">
        <v>464</v>
      </c>
      <c r="B493" s="98">
        <v>464168262</v>
      </c>
      <c r="C493" s="99" t="s">
        <v>528</v>
      </c>
      <c r="D493" s="98">
        <v>168</v>
      </c>
      <c r="E493" s="99" t="s">
        <v>201</v>
      </c>
      <c r="F493" s="98">
        <v>262</v>
      </c>
      <c r="G493" s="99" t="s">
        <v>295</v>
      </c>
      <c r="H493" s="100">
        <v>1</v>
      </c>
      <c r="I493" s="52"/>
      <c r="J493" s="279" t="str">
        <f t="shared" si="49"/>
        <v>--</v>
      </c>
      <c r="K493" s="279">
        <f t="shared" si="50"/>
        <v>0</v>
      </c>
      <c r="L493" s="279">
        <f t="shared" si="51"/>
        <v>0</v>
      </c>
      <c r="N493" s="284">
        <f t="shared" si="52"/>
        <v>11037</v>
      </c>
      <c r="O493" s="284">
        <f t="shared" si="53"/>
        <v>0</v>
      </c>
      <c r="P493" s="284">
        <f t="shared" si="54"/>
        <v>0</v>
      </c>
      <c r="R493" s="286" t="str">
        <f t="shared" si="55"/>
        <v>--</v>
      </c>
    </row>
    <row r="494" spans="1:18" x14ac:dyDescent="0.25">
      <c r="A494" s="97">
        <v>464</v>
      </c>
      <c r="B494" s="98">
        <v>464168291</v>
      </c>
      <c r="C494" s="99" t="s">
        <v>528</v>
      </c>
      <c r="D494" s="98">
        <v>168</v>
      </c>
      <c r="E494" s="99" t="s">
        <v>201</v>
      </c>
      <c r="F494" s="98">
        <v>291</v>
      </c>
      <c r="G494" s="99" t="s">
        <v>324</v>
      </c>
      <c r="H494" s="100">
        <v>42</v>
      </c>
      <c r="I494" s="52"/>
      <c r="J494" s="279">
        <f t="shared" si="49"/>
        <v>11476</v>
      </c>
      <c r="K494" s="279">
        <f t="shared" si="50"/>
        <v>3</v>
      </c>
      <c r="L494" s="279">
        <f t="shared" si="51"/>
        <v>8</v>
      </c>
      <c r="N494" s="284">
        <f t="shared" si="52"/>
        <v>12092</v>
      </c>
      <c r="O494" s="284">
        <f t="shared" si="53"/>
        <v>5</v>
      </c>
      <c r="P494" s="284">
        <f t="shared" si="54"/>
        <v>9</v>
      </c>
      <c r="R494" s="286">
        <f t="shared" si="55"/>
        <v>616</v>
      </c>
    </row>
    <row r="495" spans="1:18" x14ac:dyDescent="0.25">
      <c r="A495" s="97">
        <v>466</v>
      </c>
      <c r="B495" s="98">
        <v>466700096</v>
      </c>
      <c r="C495" s="99" t="s">
        <v>529</v>
      </c>
      <c r="D495" s="98">
        <v>700</v>
      </c>
      <c r="E495" s="99" t="s">
        <v>418</v>
      </c>
      <c r="F495" s="98">
        <v>96</v>
      </c>
      <c r="G495" s="99" t="s">
        <v>129</v>
      </c>
      <c r="H495" s="100">
        <v>1.63</v>
      </c>
      <c r="I495" s="52"/>
      <c r="J495" s="279">
        <f t="shared" si="49"/>
        <v>12243</v>
      </c>
      <c r="K495" s="279">
        <f t="shared" si="50"/>
        <v>0</v>
      </c>
      <c r="L495" s="279">
        <f t="shared" si="51"/>
        <v>0</v>
      </c>
      <c r="N495" s="284">
        <f t="shared" si="52"/>
        <v>15704</v>
      </c>
      <c r="O495" s="284">
        <f t="shared" si="53"/>
        <v>0</v>
      </c>
      <c r="P495" s="284">
        <f t="shared" si="54"/>
        <v>1</v>
      </c>
      <c r="R495" s="286">
        <f t="shared" si="55"/>
        <v>3461</v>
      </c>
    </row>
    <row r="496" spans="1:18" x14ac:dyDescent="0.25">
      <c r="A496" s="97">
        <v>466</v>
      </c>
      <c r="B496" s="98">
        <v>466700700</v>
      </c>
      <c r="C496" s="99" t="s">
        <v>529</v>
      </c>
      <c r="D496" s="98">
        <v>700</v>
      </c>
      <c r="E496" s="99" t="s">
        <v>418</v>
      </c>
      <c r="F496" s="98">
        <v>700</v>
      </c>
      <c r="G496" s="99" t="s">
        <v>418</v>
      </c>
      <c r="H496" s="100">
        <v>32.019999999999996</v>
      </c>
      <c r="I496" s="52"/>
      <c r="J496" s="279">
        <f t="shared" si="49"/>
        <v>14622</v>
      </c>
      <c r="K496" s="279">
        <f t="shared" si="50"/>
        <v>0</v>
      </c>
      <c r="L496" s="279">
        <f t="shared" si="51"/>
        <v>15</v>
      </c>
      <c r="N496" s="284">
        <f t="shared" si="52"/>
        <v>16122</v>
      </c>
      <c r="O496" s="284">
        <f t="shared" si="53"/>
        <v>0</v>
      </c>
      <c r="P496" s="284">
        <f t="shared" si="54"/>
        <v>17</v>
      </c>
      <c r="R496" s="286">
        <f t="shared" si="55"/>
        <v>1500</v>
      </c>
    </row>
    <row r="497" spans="1:18" x14ac:dyDescent="0.25">
      <c r="A497" s="97">
        <v>466</v>
      </c>
      <c r="B497" s="98">
        <v>466774036</v>
      </c>
      <c r="C497" s="99" t="s">
        <v>529</v>
      </c>
      <c r="D497" s="98">
        <v>774</v>
      </c>
      <c r="E497" s="99" t="s">
        <v>441</v>
      </c>
      <c r="F497" s="98">
        <v>36</v>
      </c>
      <c r="G497" s="99" t="s">
        <v>69</v>
      </c>
      <c r="H497" s="100">
        <v>1</v>
      </c>
      <c r="I497" s="52"/>
      <c r="J497" s="279" t="str">
        <f t="shared" si="49"/>
        <v>--</v>
      </c>
      <c r="K497" s="279">
        <f t="shared" si="50"/>
        <v>0</v>
      </c>
      <c r="L497" s="279">
        <f t="shared" si="51"/>
        <v>0</v>
      </c>
      <c r="N497" s="284" t="str">
        <f t="shared" si="52"/>
        <v>--</v>
      </c>
      <c r="O497" s="284">
        <f t="shared" si="53"/>
        <v>0</v>
      </c>
      <c r="P497" s="284">
        <f t="shared" si="54"/>
        <v>0</v>
      </c>
      <c r="R497" s="286" t="str">
        <f t="shared" si="55"/>
        <v>--</v>
      </c>
    </row>
    <row r="498" spans="1:18" x14ac:dyDescent="0.25">
      <c r="A498" s="97">
        <v>466</v>
      </c>
      <c r="B498" s="98">
        <v>466774089</v>
      </c>
      <c r="C498" s="99" t="s">
        <v>529</v>
      </c>
      <c r="D498" s="98">
        <v>774</v>
      </c>
      <c r="E498" s="99" t="s">
        <v>441</v>
      </c>
      <c r="F498" s="98">
        <v>89</v>
      </c>
      <c r="G498" s="99" t="s">
        <v>122</v>
      </c>
      <c r="H498" s="100">
        <v>35.07</v>
      </c>
      <c r="I498" s="52"/>
      <c r="J498" s="279">
        <f t="shared" si="49"/>
        <v>14218</v>
      </c>
      <c r="K498" s="279">
        <f t="shared" si="50"/>
        <v>1</v>
      </c>
      <c r="L498" s="279">
        <f t="shared" si="51"/>
        <v>14</v>
      </c>
      <c r="N498" s="284">
        <f t="shared" si="52"/>
        <v>14188</v>
      </c>
      <c r="O498" s="284">
        <f t="shared" si="53"/>
        <v>1</v>
      </c>
      <c r="P498" s="284">
        <f t="shared" si="54"/>
        <v>15</v>
      </c>
      <c r="R498" s="286">
        <f t="shared" si="55"/>
        <v>-30</v>
      </c>
    </row>
    <row r="499" spans="1:18" x14ac:dyDescent="0.25">
      <c r="A499" s="97">
        <v>466</v>
      </c>
      <c r="B499" s="98">
        <v>466774096</v>
      </c>
      <c r="C499" s="99" t="s">
        <v>529</v>
      </c>
      <c r="D499" s="98">
        <v>774</v>
      </c>
      <c r="E499" s="99" t="s">
        <v>441</v>
      </c>
      <c r="F499" s="98">
        <v>96</v>
      </c>
      <c r="G499" s="99" t="s">
        <v>129</v>
      </c>
      <c r="H499" s="100">
        <v>7.26</v>
      </c>
      <c r="I499" s="52"/>
      <c r="J499" s="279">
        <f t="shared" si="49"/>
        <v>13391</v>
      </c>
      <c r="K499" s="279">
        <f t="shared" si="50"/>
        <v>0</v>
      </c>
      <c r="L499" s="279">
        <f t="shared" si="51"/>
        <v>3</v>
      </c>
      <c r="N499" s="284">
        <f t="shared" si="52"/>
        <v>16259</v>
      </c>
      <c r="O499" s="284">
        <f t="shared" si="53"/>
        <v>0</v>
      </c>
      <c r="P499" s="284">
        <f t="shared" si="54"/>
        <v>5</v>
      </c>
      <c r="R499" s="286">
        <f t="shared" si="55"/>
        <v>2868</v>
      </c>
    </row>
    <row r="500" spans="1:18" x14ac:dyDescent="0.25">
      <c r="A500" s="97">
        <v>466</v>
      </c>
      <c r="B500" s="98">
        <v>466774221</v>
      </c>
      <c r="C500" s="99" t="s">
        <v>529</v>
      </c>
      <c r="D500" s="98">
        <v>774</v>
      </c>
      <c r="E500" s="99" t="s">
        <v>441</v>
      </c>
      <c r="F500" s="98">
        <v>221</v>
      </c>
      <c r="G500" s="99" t="s">
        <v>254</v>
      </c>
      <c r="H500" s="100">
        <v>16.46</v>
      </c>
      <c r="I500" s="52"/>
      <c r="J500" s="279">
        <f t="shared" si="49"/>
        <v>14857</v>
      </c>
      <c r="K500" s="279">
        <f t="shared" si="50"/>
        <v>0</v>
      </c>
      <c r="L500" s="279">
        <f t="shared" si="51"/>
        <v>18</v>
      </c>
      <c r="N500" s="284">
        <f t="shared" si="52"/>
        <v>14800</v>
      </c>
      <c r="O500" s="284">
        <f t="shared" si="53"/>
        <v>1</v>
      </c>
      <c r="P500" s="284">
        <f t="shared" si="54"/>
        <v>14</v>
      </c>
      <c r="R500" s="286">
        <f t="shared" si="55"/>
        <v>-57</v>
      </c>
    </row>
    <row r="501" spans="1:18" x14ac:dyDescent="0.25">
      <c r="A501" s="97">
        <v>466</v>
      </c>
      <c r="B501" s="98">
        <v>466774296</v>
      </c>
      <c r="C501" s="99" t="s">
        <v>529</v>
      </c>
      <c r="D501" s="98">
        <v>774</v>
      </c>
      <c r="E501" s="99" t="s">
        <v>441</v>
      </c>
      <c r="F501" s="98">
        <v>296</v>
      </c>
      <c r="G501" s="99" t="s">
        <v>329</v>
      </c>
      <c r="H501" s="100">
        <v>35.32</v>
      </c>
      <c r="I501" s="52"/>
      <c r="J501" s="279">
        <f t="shared" si="49"/>
        <v>12995</v>
      </c>
      <c r="K501" s="279">
        <f t="shared" si="50"/>
        <v>2</v>
      </c>
      <c r="L501" s="279">
        <f t="shared" si="51"/>
        <v>14</v>
      </c>
      <c r="N501" s="284">
        <f t="shared" si="52"/>
        <v>13720</v>
      </c>
      <c r="O501" s="284">
        <f t="shared" si="53"/>
        <v>2</v>
      </c>
      <c r="P501" s="284">
        <f t="shared" si="54"/>
        <v>17</v>
      </c>
      <c r="R501" s="286">
        <f t="shared" si="55"/>
        <v>725</v>
      </c>
    </row>
    <row r="502" spans="1:18" x14ac:dyDescent="0.25">
      <c r="A502" s="97">
        <v>466</v>
      </c>
      <c r="B502" s="98">
        <v>466774774</v>
      </c>
      <c r="C502" s="99" t="s">
        <v>529</v>
      </c>
      <c r="D502" s="98">
        <v>774</v>
      </c>
      <c r="E502" s="99" t="s">
        <v>441</v>
      </c>
      <c r="F502" s="98">
        <v>774</v>
      </c>
      <c r="G502" s="99" t="s">
        <v>441</v>
      </c>
      <c r="H502" s="100">
        <v>45.930000000000007</v>
      </c>
      <c r="I502" s="52"/>
      <c r="J502" s="279">
        <f t="shared" si="49"/>
        <v>14345</v>
      </c>
      <c r="K502" s="279">
        <f t="shared" si="50"/>
        <v>1</v>
      </c>
      <c r="L502" s="279">
        <f t="shared" si="51"/>
        <v>30</v>
      </c>
      <c r="N502" s="284">
        <f t="shared" si="52"/>
        <v>13852</v>
      </c>
      <c r="O502" s="284">
        <f t="shared" si="53"/>
        <v>1</v>
      </c>
      <c r="P502" s="284">
        <f t="shared" si="54"/>
        <v>19</v>
      </c>
      <c r="R502" s="286">
        <f t="shared" si="55"/>
        <v>-493</v>
      </c>
    </row>
    <row r="503" spans="1:18" x14ac:dyDescent="0.25">
      <c r="A503" s="97">
        <v>469</v>
      </c>
      <c r="B503" s="98">
        <v>469035016</v>
      </c>
      <c r="C503" s="99" t="s">
        <v>530</v>
      </c>
      <c r="D503" s="98">
        <v>35</v>
      </c>
      <c r="E503" s="99" t="s">
        <v>68</v>
      </c>
      <c r="F503" s="98">
        <v>16</v>
      </c>
      <c r="G503" s="99" t="s">
        <v>49</v>
      </c>
      <c r="H503" s="100">
        <v>2</v>
      </c>
      <c r="I503" s="52"/>
      <c r="J503" s="279" t="str">
        <f t="shared" si="49"/>
        <v>--</v>
      </c>
      <c r="K503" s="279">
        <f t="shared" si="50"/>
        <v>0</v>
      </c>
      <c r="L503" s="279">
        <f t="shared" si="51"/>
        <v>0</v>
      </c>
      <c r="N503" s="284" t="str">
        <f t="shared" si="52"/>
        <v>--</v>
      </c>
      <c r="O503" s="284">
        <f t="shared" si="53"/>
        <v>0</v>
      </c>
      <c r="P503" s="284">
        <f t="shared" si="54"/>
        <v>0</v>
      </c>
      <c r="R503" s="286" t="str">
        <f t="shared" si="55"/>
        <v>--</v>
      </c>
    </row>
    <row r="504" spans="1:18" x14ac:dyDescent="0.25">
      <c r="A504" s="97">
        <v>469</v>
      </c>
      <c r="B504" s="98">
        <v>469035018</v>
      </c>
      <c r="C504" s="99" t="s">
        <v>530</v>
      </c>
      <c r="D504" s="98">
        <v>35</v>
      </c>
      <c r="E504" s="99" t="s">
        <v>68</v>
      </c>
      <c r="F504" s="98">
        <v>18</v>
      </c>
      <c r="G504" s="99" t="s">
        <v>51</v>
      </c>
      <c r="H504" s="100">
        <v>2</v>
      </c>
      <c r="I504" s="52"/>
      <c r="J504" s="279" t="str">
        <f t="shared" si="49"/>
        <v>--</v>
      </c>
      <c r="K504" s="279">
        <f t="shared" si="50"/>
        <v>0</v>
      </c>
      <c r="L504" s="279">
        <f t="shared" si="51"/>
        <v>0</v>
      </c>
      <c r="N504" s="284">
        <f t="shared" si="52"/>
        <v>14821</v>
      </c>
      <c r="O504" s="284">
        <f t="shared" si="53"/>
        <v>1</v>
      </c>
      <c r="P504" s="284">
        <f t="shared" si="54"/>
        <v>0</v>
      </c>
      <c r="R504" s="286" t="str">
        <f t="shared" si="55"/>
        <v>--</v>
      </c>
    </row>
    <row r="505" spans="1:18" x14ac:dyDescent="0.25">
      <c r="A505" s="97">
        <v>469</v>
      </c>
      <c r="B505" s="98">
        <v>469035035</v>
      </c>
      <c r="C505" s="99" t="s">
        <v>530</v>
      </c>
      <c r="D505" s="98">
        <v>35</v>
      </c>
      <c r="E505" s="99" t="s">
        <v>68</v>
      </c>
      <c r="F505" s="98">
        <v>35</v>
      </c>
      <c r="G505" s="99" t="s">
        <v>68</v>
      </c>
      <c r="H505" s="100">
        <v>1129.7399999999996</v>
      </c>
      <c r="I505" s="52"/>
      <c r="J505" s="279">
        <f t="shared" si="49"/>
        <v>18589</v>
      </c>
      <c r="K505" s="279">
        <f t="shared" si="50"/>
        <v>196</v>
      </c>
      <c r="L505" s="279">
        <f t="shared" si="51"/>
        <v>922</v>
      </c>
      <c r="N505" s="284">
        <f t="shared" si="52"/>
        <v>19422</v>
      </c>
      <c r="O505" s="284">
        <f t="shared" si="53"/>
        <v>212</v>
      </c>
      <c r="P505" s="284">
        <f t="shared" si="54"/>
        <v>895</v>
      </c>
      <c r="R505" s="286">
        <f t="shared" si="55"/>
        <v>833</v>
      </c>
    </row>
    <row r="506" spans="1:18" x14ac:dyDescent="0.25">
      <c r="A506" s="97">
        <v>469</v>
      </c>
      <c r="B506" s="98">
        <v>469035044</v>
      </c>
      <c r="C506" s="99" t="s">
        <v>530</v>
      </c>
      <c r="D506" s="98">
        <v>35</v>
      </c>
      <c r="E506" s="99" t="s">
        <v>68</v>
      </c>
      <c r="F506" s="98">
        <v>44</v>
      </c>
      <c r="G506" s="99" t="s">
        <v>77</v>
      </c>
      <c r="H506" s="100">
        <v>5.41</v>
      </c>
      <c r="I506" s="52"/>
      <c r="J506" s="279">
        <f t="shared" si="49"/>
        <v>18802</v>
      </c>
      <c r="K506" s="279">
        <f t="shared" si="50"/>
        <v>2</v>
      </c>
      <c r="L506" s="279">
        <f t="shared" si="51"/>
        <v>10</v>
      </c>
      <c r="N506" s="284">
        <f t="shared" si="52"/>
        <v>17191</v>
      </c>
      <c r="O506" s="284">
        <f t="shared" si="53"/>
        <v>1</v>
      </c>
      <c r="P506" s="284">
        <f t="shared" si="54"/>
        <v>5</v>
      </c>
      <c r="R506" s="286">
        <f t="shared" si="55"/>
        <v>-1611</v>
      </c>
    </row>
    <row r="507" spans="1:18" x14ac:dyDescent="0.25">
      <c r="A507" s="97">
        <v>469</v>
      </c>
      <c r="B507" s="98">
        <v>469035048</v>
      </c>
      <c r="C507" s="99" t="s">
        <v>530</v>
      </c>
      <c r="D507" s="98">
        <v>35</v>
      </c>
      <c r="E507" s="99" t="s">
        <v>68</v>
      </c>
      <c r="F507" s="98">
        <v>48</v>
      </c>
      <c r="G507" s="99" t="s">
        <v>81</v>
      </c>
      <c r="H507" s="100">
        <v>1</v>
      </c>
      <c r="I507" s="52"/>
      <c r="J507" s="279" t="str">
        <f t="shared" si="49"/>
        <v>--</v>
      </c>
      <c r="K507" s="279">
        <f t="shared" si="50"/>
        <v>0</v>
      </c>
      <c r="L507" s="279">
        <f t="shared" si="51"/>
        <v>0</v>
      </c>
      <c r="N507" s="284" t="str">
        <f t="shared" si="52"/>
        <v>--</v>
      </c>
      <c r="O507" s="284">
        <f t="shared" si="53"/>
        <v>0</v>
      </c>
      <c r="P507" s="284">
        <f t="shared" si="54"/>
        <v>0</v>
      </c>
      <c r="R507" s="286" t="str">
        <f t="shared" si="55"/>
        <v>--</v>
      </c>
    </row>
    <row r="508" spans="1:18" x14ac:dyDescent="0.25">
      <c r="A508" s="97">
        <v>469</v>
      </c>
      <c r="B508" s="98">
        <v>469035049</v>
      </c>
      <c r="C508" s="99" t="s">
        <v>530</v>
      </c>
      <c r="D508" s="98">
        <v>35</v>
      </c>
      <c r="E508" s="99" t="s">
        <v>68</v>
      </c>
      <c r="F508" s="98">
        <v>49</v>
      </c>
      <c r="G508" s="99" t="s">
        <v>82</v>
      </c>
      <c r="H508" s="100">
        <v>1</v>
      </c>
      <c r="I508" s="52"/>
      <c r="J508" s="279">
        <f t="shared" si="49"/>
        <v>19470</v>
      </c>
      <c r="K508" s="279">
        <f t="shared" si="50"/>
        <v>0</v>
      </c>
      <c r="L508" s="279">
        <f t="shared" si="51"/>
        <v>2</v>
      </c>
      <c r="N508" s="284">
        <f t="shared" si="52"/>
        <v>19719</v>
      </c>
      <c r="O508" s="284">
        <f t="shared" si="53"/>
        <v>0</v>
      </c>
      <c r="P508" s="284">
        <f t="shared" si="54"/>
        <v>2</v>
      </c>
      <c r="R508" s="286">
        <f t="shared" si="55"/>
        <v>249</v>
      </c>
    </row>
    <row r="509" spans="1:18" x14ac:dyDescent="0.25">
      <c r="A509" s="97">
        <v>469</v>
      </c>
      <c r="B509" s="98">
        <v>469035050</v>
      </c>
      <c r="C509" s="99" t="s">
        <v>530</v>
      </c>
      <c r="D509" s="98">
        <v>35</v>
      </c>
      <c r="E509" s="99" t="s">
        <v>68</v>
      </c>
      <c r="F509" s="98">
        <v>50</v>
      </c>
      <c r="G509" s="99" t="s">
        <v>83</v>
      </c>
      <c r="H509" s="100">
        <v>1</v>
      </c>
      <c r="I509" s="52"/>
      <c r="J509" s="279">
        <f t="shared" si="49"/>
        <v>17112</v>
      </c>
      <c r="K509" s="279">
        <f t="shared" si="50"/>
        <v>0</v>
      </c>
      <c r="L509" s="279">
        <f t="shared" si="51"/>
        <v>3</v>
      </c>
      <c r="N509" s="284">
        <f t="shared" si="52"/>
        <v>17052</v>
      </c>
      <c r="O509" s="284">
        <f t="shared" si="53"/>
        <v>0</v>
      </c>
      <c r="P509" s="284">
        <f t="shared" si="54"/>
        <v>2</v>
      </c>
      <c r="R509" s="286">
        <f t="shared" si="55"/>
        <v>-60</v>
      </c>
    </row>
    <row r="510" spans="1:18" x14ac:dyDescent="0.25">
      <c r="A510" s="97">
        <v>469</v>
      </c>
      <c r="B510" s="98">
        <v>469035073</v>
      </c>
      <c r="C510" s="99" t="s">
        <v>530</v>
      </c>
      <c r="D510" s="98">
        <v>35</v>
      </c>
      <c r="E510" s="99" t="s">
        <v>68</v>
      </c>
      <c r="F510" s="98">
        <v>73</v>
      </c>
      <c r="G510" s="99" t="s">
        <v>106</v>
      </c>
      <c r="H510" s="100">
        <v>6.77</v>
      </c>
      <c r="I510" s="52"/>
      <c r="J510" s="279">
        <f t="shared" si="49"/>
        <v>17668</v>
      </c>
      <c r="K510" s="279">
        <f t="shared" si="50"/>
        <v>0</v>
      </c>
      <c r="L510" s="279">
        <f t="shared" si="51"/>
        <v>2</v>
      </c>
      <c r="N510" s="284">
        <f t="shared" si="52"/>
        <v>13636</v>
      </c>
      <c r="O510" s="284">
        <f t="shared" si="53"/>
        <v>1</v>
      </c>
      <c r="P510" s="284">
        <f t="shared" si="54"/>
        <v>1</v>
      </c>
      <c r="R510" s="286">
        <f t="shared" si="55"/>
        <v>-4032</v>
      </c>
    </row>
    <row r="511" spans="1:18" x14ac:dyDescent="0.25">
      <c r="A511" s="97">
        <v>469</v>
      </c>
      <c r="B511" s="98">
        <v>469035093</v>
      </c>
      <c r="C511" s="99" t="s">
        <v>530</v>
      </c>
      <c r="D511" s="98">
        <v>35</v>
      </c>
      <c r="E511" s="99" t="s">
        <v>68</v>
      </c>
      <c r="F511" s="98">
        <v>93</v>
      </c>
      <c r="G511" s="99" t="s">
        <v>126</v>
      </c>
      <c r="H511" s="100">
        <v>1</v>
      </c>
      <c r="I511" s="52"/>
      <c r="J511" s="279">
        <f t="shared" si="49"/>
        <v>20775</v>
      </c>
      <c r="K511" s="279">
        <f t="shared" si="50"/>
        <v>0</v>
      </c>
      <c r="L511" s="279">
        <f t="shared" si="51"/>
        <v>2</v>
      </c>
      <c r="N511" s="284">
        <f t="shared" si="52"/>
        <v>21879</v>
      </c>
      <c r="O511" s="284">
        <f t="shared" si="53"/>
        <v>0</v>
      </c>
      <c r="P511" s="284">
        <f t="shared" si="54"/>
        <v>2</v>
      </c>
      <c r="R511" s="286">
        <f t="shared" si="55"/>
        <v>1104</v>
      </c>
    </row>
    <row r="512" spans="1:18" x14ac:dyDescent="0.25">
      <c r="A512" s="97">
        <v>469</v>
      </c>
      <c r="B512" s="98">
        <v>469035133</v>
      </c>
      <c r="C512" s="99" t="s">
        <v>530</v>
      </c>
      <c r="D512" s="98">
        <v>35</v>
      </c>
      <c r="E512" s="99" t="s">
        <v>68</v>
      </c>
      <c r="F512" s="98">
        <v>133</v>
      </c>
      <c r="G512" s="99" t="s">
        <v>166</v>
      </c>
      <c r="H512" s="100">
        <v>0.88</v>
      </c>
      <c r="I512" s="52"/>
      <c r="J512" s="279">
        <f t="shared" si="49"/>
        <v>17784</v>
      </c>
      <c r="K512" s="279">
        <f t="shared" si="50"/>
        <v>0</v>
      </c>
      <c r="L512" s="279">
        <f t="shared" si="51"/>
        <v>1</v>
      </c>
      <c r="N512" s="284">
        <f t="shared" si="52"/>
        <v>11379</v>
      </c>
      <c r="O512" s="284">
        <f t="shared" si="53"/>
        <v>0</v>
      </c>
      <c r="P512" s="284">
        <f t="shared" si="54"/>
        <v>0</v>
      </c>
      <c r="R512" s="286">
        <f t="shared" si="55"/>
        <v>-6405</v>
      </c>
    </row>
    <row r="513" spans="1:18" x14ac:dyDescent="0.25">
      <c r="A513" s="97">
        <v>469</v>
      </c>
      <c r="B513" s="98">
        <v>469035163</v>
      </c>
      <c r="C513" s="99" t="s">
        <v>530</v>
      </c>
      <c r="D513" s="98">
        <v>35</v>
      </c>
      <c r="E513" s="99" t="s">
        <v>68</v>
      </c>
      <c r="F513" s="98">
        <v>163</v>
      </c>
      <c r="G513" s="99" t="s">
        <v>196</v>
      </c>
      <c r="H513" s="100">
        <v>1</v>
      </c>
      <c r="I513" s="52"/>
      <c r="J513" s="279" t="str">
        <f t="shared" si="49"/>
        <v>--</v>
      </c>
      <c r="K513" s="279">
        <f t="shared" si="50"/>
        <v>0</v>
      </c>
      <c r="L513" s="279">
        <f t="shared" si="51"/>
        <v>0</v>
      </c>
      <c r="N513" s="284">
        <f t="shared" si="52"/>
        <v>20883</v>
      </c>
      <c r="O513" s="284">
        <f t="shared" si="53"/>
        <v>0</v>
      </c>
      <c r="P513" s="284">
        <f t="shared" si="54"/>
        <v>5</v>
      </c>
      <c r="R513" s="286" t="str">
        <f t="shared" si="55"/>
        <v>--</v>
      </c>
    </row>
    <row r="514" spans="1:18" x14ac:dyDescent="0.25">
      <c r="A514" s="97">
        <v>469</v>
      </c>
      <c r="B514" s="98">
        <v>469035165</v>
      </c>
      <c r="C514" s="99" t="s">
        <v>530</v>
      </c>
      <c r="D514" s="98">
        <v>35</v>
      </c>
      <c r="E514" s="99" t="s">
        <v>68</v>
      </c>
      <c r="F514" s="98">
        <v>165</v>
      </c>
      <c r="G514" s="99" t="s">
        <v>198</v>
      </c>
      <c r="H514" s="100">
        <v>1</v>
      </c>
      <c r="I514" s="52"/>
      <c r="J514" s="279" t="str">
        <f t="shared" si="49"/>
        <v>--</v>
      </c>
      <c r="K514" s="279">
        <f t="shared" si="50"/>
        <v>0</v>
      </c>
      <c r="L514" s="279">
        <f t="shared" si="51"/>
        <v>0</v>
      </c>
      <c r="N514" s="284" t="str">
        <f t="shared" si="52"/>
        <v>--</v>
      </c>
      <c r="O514" s="284">
        <f t="shared" si="53"/>
        <v>0</v>
      </c>
      <c r="P514" s="284">
        <f t="shared" si="54"/>
        <v>0</v>
      </c>
      <c r="R514" s="286" t="str">
        <f t="shared" si="55"/>
        <v>--</v>
      </c>
    </row>
    <row r="515" spans="1:18" x14ac:dyDescent="0.25">
      <c r="A515" s="97">
        <v>469</v>
      </c>
      <c r="B515" s="98">
        <v>469035189</v>
      </c>
      <c r="C515" s="99" t="s">
        <v>530</v>
      </c>
      <c r="D515" s="98">
        <v>35</v>
      </c>
      <c r="E515" s="99" t="s">
        <v>68</v>
      </c>
      <c r="F515" s="98">
        <v>189</v>
      </c>
      <c r="G515" s="99" t="s">
        <v>222</v>
      </c>
      <c r="H515" s="100">
        <v>2</v>
      </c>
      <c r="I515" s="52"/>
      <c r="J515" s="279">
        <f t="shared" si="49"/>
        <v>17750</v>
      </c>
      <c r="K515" s="279">
        <f t="shared" si="50"/>
        <v>1</v>
      </c>
      <c r="L515" s="279">
        <f t="shared" si="51"/>
        <v>3</v>
      </c>
      <c r="N515" s="284">
        <f t="shared" si="52"/>
        <v>18168</v>
      </c>
      <c r="O515" s="284">
        <f t="shared" si="53"/>
        <v>1</v>
      </c>
      <c r="P515" s="284">
        <f t="shared" si="54"/>
        <v>2</v>
      </c>
      <c r="R515" s="286">
        <f t="shared" si="55"/>
        <v>418</v>
      </c>
    </row>
    <row r="516" spans="1:18" x14ac:dyDescent="0.25">
      <c r="A516" s="97">
        <v>469</v>
      </c>
      <c r="B516" s="98">
        <v>469035220</v>
      </c>
      <c r="C516" s="99" t="s">
        <v>530</v>
      </c>
      <c r="D516" s="98">
        <v>35</v>
      </c>
      <c r="E516" s="99" t="s">
        <v>68</v>
      </c>
      <c r="F516" s="98">
        <v>220</v>
      </c>
      <c r="G516" s="99" t="s">
        <v>253</v>
      </c>
      <c r="H516" s="100">
        <v>2</v>
      </c>
      <c r="I516" s="52"/>
      <c r="J516" s="279">
        <f t="shared" si="49"/>
        <v>19073</v>
      </c>
      <c r="K516" s="279">
        <f t="shared" si="50"/>
        <v>1</v>
      </c>
      <c r="L516" s="279">
        <f t="shared" si="51"/>
        <v>2</v>
      </c>
      <c r="N516" s="284">
        <f t="shared" si="52"/>
        <v>21583</v>
      </c>
      <c r="O516" s="284">
        <f t="shared" si="53"/>
        <v>1</v>
      </c>
      <c r="P516" s="284">
        <f t="shared" si="54"/>
        <v>1</v>
      </c>
      <c r="R516" s="286">
        <f t="shared" si="55"/>
        <v>2510</v>
      </c>
    </row>
    <row r="517" spans="1:18" x14ac:dyDescent="0.25">
      <c r="A517" s="97">
        <v>469</v>
      </c>
      <c r="B517" s="98">
        <v>469035243</v>
      </c>
      <c r="C517" s="99" t="s">
        <v>530</v>
      </c>
      <c r="D517" s="98">
        <v>35</v>
      </c>
      <c r="E517" s="99" t="s">
        <v>68</v>
      </c>
      <c r="F517" s="98">
        <v>243</v>
      </c>
      <c r="G517" s="99" t="s">
        <v>276</v>
      </c>
      <c r="H517" s="100">
        <v>2.63</v>
      </c>
      <c r="I517" s="52"/>
      <c r="J517" s="279">
        <f t="shared" si="49"/>
        <v>20662</v>
      </c>
      <c r="K517" s="279">
        <f t="shared" si="50"/>
        <v>1</v>
      </c>
      <c r="L517" s="279">
        <f t="shared" si="51"/>
        <v>3</v>
      </c>
      <c r="N517" s="284" t="str">
        <f t="shared" si="52"/>
        <v>--</v>
      </c>
      <c r="O517" s="284">
        <f t="shared" si="53"/>
        <v>0</v>
      </c>
      <c r="P517" s="284">
        <f t="shared" si="54"/>
        <v>0</v>
      </c>
      <c r="R517" s="286" t="str">
        <f t="shared" si="55"/>
        <v>--</v>
      </c>
    </row>
    <row r="518" spans="1:18" x14ac:dyDescent="0.25">
      <c r="A518" s="97">
        <v>469</v>
      </c>
      <c r="B518" s="98">
        <v>469035244</v>
      </c>
      <c r="C518" s="99" t="s">
        <v>530</v>
      </c>
      <c r="D518" s="98">
        <v>35</v>
      </c>
      <c r="E518" s="99" t="s">
        <v>68</v>
      </c>
      <c r="F518" s="98">
        <v>244</v>
      </c>
      <c r="G518" s="99" t="s">
        <v>277</v>
      </c>
      <c r="H518" s="100">
        <v>5.2200000000000006</v>
      </c>
      <c r="I518" s="52"/>
      <c r="J518" s="279">
        <f t="shared" si="49"/>
        <v>15398</v>
      </c>
      <c r="K518" s="279">
        <f t="shared" si="50"/>
        <v>1</v>
      </c>
      <c r="L518" s="279">
        <f t="shared" si="51"/>
        <v>5</v>
      </c>
      <c r="N518" s="284">
        <f t="shared" si="52"/>
        <v>16098</v>
      </c>
      <c r="O518" s="284">
        <f t="shared" si="53"/>
        <v>1</v>
      </c>
      <c r="P518" s="284">
        <f t="shared" si="54"/>
        <v>5</v>
      </c>
      <c r="R518" s="286">
        <f t="shared" si="55"/>
        <v>700</v>
      </c>
    </row>
    <row r="519" spans="1:18" x14ac:dyDescent="0.25">
      <c r="A519" s="97">
        <v>469</v>
      </c>
      <c r="B519" s="98">
        <v>469035248</v>
      </c>
      <c r="C519" s="99" t="s">
        <v>530</v>
      </c>
      <c r="D519" s="98">
        <v>35</v>
      </c>
      <c r="E519" s="99" t="s">
        <v>68</v>
      </c>
      <c r="F519" s="98">
        <v>248</v>
      </c>
      <c r="G519" s="99" t="s">
        <v>281</v>
      </c>
      <c r="H519" s="100">
        <v>1</v>
      </c>
      <c r="I519" s="52"/>
      <c r="J519" s="279" t="str">
        <f t="shared" si="49"/>
        <v>--</v>
      </c>
      <c r="K519" s="279">
        <f t="shared" si="50"/>
        <v>0</v>
      </c>
      <c r="L519" s="279">
        <f t="shared" si="51"/>
        <v>0</v>
      </c>
      <c r="N519" s="284" t="str">
        <f t="shared" si="52"/>
        <v>--</v>
      </c>
      <c r="O519" s="284">
        <f t="shared" si="53"/>
        <v>0</v>
      </c>
      <c r="P519" s="284">
        <f t="shared" si="54"/>
        <v>0</v>
      </c>
      <c r="R519" s="286" t="str">
        <f t="shared" si="55"/>
        <v>--</v>
      </c>
    </row>
    <row r="520" spans="1:18" x14ac:dyDescent="0.25">
      <c r="A520" s="97">
        <v>469</v>
      </c>
      <c r="B520" s="98">
        <v>469035274</v>
      </c>
      <c r="C520" s="99" t="s">
        <v>530</v>
      </c>
      <c r="D520" s="98">
        <v>35</v>
      </c>
      <c r="E520" s="99" t="s">
        <v>68</v>
      </c>
      <c r="F520" s="98">
        <v>274</v>
      </c>
      <c r="G520" s="99" t="s">
        <v>307</v>
      </c>
      <c r="H520" s="100">
        <v>1</v>
      </c>
      <c r="I520" s="52"/>
      <c r="J520" s="279" t="str">
        <f t="shared" si="49"/>
        <v>--</v>
      </c>
      <c r="K520" s="279">
        <f t="shared" si="50"/>
        <v>0</v>
      </c>
      <c r="L520" s="279">
        <f t="shared" si="51"/>
        <v>0</v>
      </c>
      <c r="N520" s="284" t="str">
        <f t="shared" si="52"/>
        <v>--</v>
      </c>
      <c r="O520" s="284">
        <f t="shared" si="53"/>
        <v>0</v>
      </c>
      <c r="P520" s="284">
        <f t="shared" si="54"/>
        <v>0</v>
      </c>
      <c r="R520" s="286" t="str">
        <f t="shared" si="55"/>
        <v>--</v>
      </c>
    </row>
    <row r="521" spans="1:18" x14ac:dyDescent="0.25">
      <c r="A521" s="97">
        <v>469</v>
      </c>
      <c r="B521" s="98">
        <v>469035285</v>
      </c>
      <c r="C521" s="99" t="s">
        <v>530</v>
      </c>
      <c r="D521" s="98">
        <v>35</v>
      </c>
      <c r="E521" s="99" t="s">
        <v>68</v>
      </c>
      <c r="F521" s="98">
        <v>285</v>
      </c>
      <c r="G521" s="99" t="s">
        <v>318</v>
      </c>
      <c r="H521" s="100">
        <v>1.45</v>
      </c>
      <c r="I521" s="52"/>
      <c r="J521" s="279">
        <f t="shared" si="49"/>
        <v>18199</v>
      </c>
      <c r="K521" s="279">
        <f t="shared" si="50"/>
        <v>0</v>
      </c>
      <c r="L521" s="279">
        <f t="shared" si="51"/>
        <v>1</v>
      </c>
      <c r="N521" s="284">
        <f t="shared" si="52"/>
        <v>19014</v>
      </c>
      <c r="O521" s="284">
        <f t="shared" si="53"/>
        <v>0</v>
      </c>
      <c r="P521" s="284">
        <f t="shared" si="54"/>
        <v>3</v>
      </c>
      <c r="R521" s="286">
        <f t="shared" si="55"/>
        <v>815</v>
      </c>
    </row>
    <row r="522" spans="1:18" x14ac:dyDescent="0.25">
      <c r="A522" s="97">
        <v>469</v>
      </c>
      <c r="B522" s="98">
        <v>469035308</v>
      </c>
      <c r="C522" s="99" t="s">
        <v>530</v>
      </c>
      <c r="D522" s="98">
        <v>35</v>
      </c>
      <c r="E522" s="99" t="s">
        <v>68</v>
      </c>
      <c r="F522" s="98">
        <v>308</v>
      </c>
      <c r="G522" s="99" t="s">
        <v>341</v>
      </c>
      <c r="H522" s="100">
        <v>1.8900000000000001</v>
      </c>
      <c r="I522" s="52"/>
      <c r="J522" s="279" t="str">
        <f t="shared" ref="J522:J585" si="56">IFERROR(VLOOKUP($B522,found24,24,FALSE),"--")</f>
        <v>--</v>
      </c>
      <c r="K522" s="279">
        <f t="shared" ref="K522:K585" si="57">(IFERROR(VLOOKUP($B522,found24,12,FALSE),0)+(IFERROR(VLOOKUP($B522,found24,13,FALSE),0)+(IFERROR(VLOOKUP($B522,found24,14,FALSE),0))))</f>
        <v>0</v>
      </c>
      <c r="L522" s="279">
        <f t="shared" ref="L522:L585" si="58">(IFERROR(VLOOKUP($B522,found24,15,FALSE),0))</f>
        <v>0</v>
      </c>
      <c r="N522" s="284" t="str">
        <f t="shared" ref="N522:N585" si="59">IFERROR(VLOOKUP($B522,found25,27,FALSE),"--")</f>
        <v>--</v>
      </c>
      <c r="O522" s="284">
        <f t="shared" ref="O522:O585" si="60">(IFERROR(VLOOKUP($B522,found25,12,FALSE),0)+(IFERROR(VLOOKUP($B522,found25,13,FALSE),0)+(IFERROR(VLOOKUP($B522,found25,14,FALSE),0))))</f>
        <v>0</v>
      </c>
      <c r="P522" s="284">
        <f t="shared" ref="P522:P585" si="61">(IFERROR(VLOOKUP($B522,found25,15,FALSE),0))</f>
        <v>0</v>
      </c>
      <c r="R522" s="286" t="str">
        <f t="shared" si="55"/>
        <v>--</v>
      </c>
    </row>
    <row r="523" spans="1:18" x14ac:dyDescent="0.25">
      <c r="A523" s="97">
        <v>470</v>
      </c>
      <c r="B523" s="98">
        <v>470165010</v>
      </c>
      <c r="C523" s="99" t="s">
        <v>531</v>
      </c>
      <c r="D523" s="98">
        <v>165</v>
      </c>
      <c r="E523" s="99" t="s">
        <v>198</v>
      </c>
      <c r="F523" s="98">
        <v>10</v>
      </c>
      <c r="G523" s="99" t="s">
        <v>43</v>
      </c>
      <c r="H523" s="100">
        <v>2</v>
      </c>
      <c r="I523" s="52"/>
      <c r="J523" s="279">
        <f t="shared" si="56"/>
        <v>11011</v>
      </c>
      <c r="K523" s="279">
        <f t="shared" si="57"/>
        <v>0</v>
      </c>
      <c r="L523" s="279">
        <f t="shared" si="58"/>
        <v>0</v>
      </c>
      <c r="N523" s="284">
        <f t="shared" si="59"/>
        <v>11367</v>
      </c>
      <c r="O523" s="284">
        <f t="shared" si="60"/>
        <v>0</v>
      </c>
      <c r="P523" s="284">
        <f t="shared" si="61"/>
        <v>0</v>
      </c>
      <c r="R523" s="286">
        <f t="shared" ref="R523:R586" si="62">IFERROR(N523-J523,"--")</f>
        <v>356</v>
      </c>
    </row>
    <row r="524" spans="1:18" x14ac:dyDescent="0.25">
      <c r="A524" s="97">
        <v>470</v>
      </c>
      <c r="B524" s="98">
        <v>470165031</v>
      </c>
      <c r="C524" s="99" t="s">
        <v>531</v>
      </c>
      <c r="D524" s="98">
        <v>165</v>
      </c>
      <c r="E524" s="99" t="s">
        <v>198</v>
      </c>
      <c r="F524" s="98">
        <v>31</v>
      </c>
      <c r="G524" s="99" t="s">
        <v>64</v>
      </c>
      <c r="H524" s="100">
        <v>2</v>
      </c>
      <c r="I524" s="52"/>
      <c r="J524" s="279">
        <f t="shared" si="56"/>
        <v>11833</v>
      </c>
      <c r="K524" s="279">
        <f t="shared" si="57"/>
        <v>0</v>
      </c>
      <c r="L524" s="279">
        <f t="shared" si="58"/>
        <v>0</v>
      </c>
      <c r="N524" s="284">
        <f t="shared" si="59"/>
        <v>12156</v>
      </c>
      <c r="O524" s="284">
        <f t="shared" si="60"/>
        <v>0</v>
      </c>
      <c r="P524" s="284">
        <f t="shared" si="61"/>
        <v>0</v>
      </c>
      <c r="R524" s="286">
        <f t="shared" si="62"/>
        <v>323</v>
      </c>
    </row>
    <row r="525" spans="1:18" x14ac:dyDescent="0.25">
      <c r="A525" s="97">
        <v>470</v>
      </c>
      <c r="B525" s="98">
        <v>470165035</v>
      </c>
      <c r="C525" s="99" t="s">
        <v>531</v>
      </c>
      <c r="D525" s="98">
        <v>165</v>
      </c>
      <c r="E525" s="99" t="s">
        <v>198</v>
      </c>
      <c r="F525" s="98">
        <v>35</v>
      </c>
      <c r="G525" s="99" t="s">
        <v>68</v>
      </c>
      <c r="H525" s="100">
        <v>6</v>
      </c>
      <c r="I525" s="52"/>
      <c r="J525" s="279">
        <f t="shared" si="56"/>
        <v>16929</v>
      </c>
      <c r="K525" s="279">
        <f t="shared" si="57"/>
        <v>0</v>
      </c>
      <c r="L525" s="279">
        <f t="shared" si="58"/>
        <v>3</v>
      </c>
      <c r="N525" s="284">
        <f t="shared" si="59"/>
        <v>15814</v>
      </c>
      <c r="O525" s="284">
        <f t="shared" si="60"/>
        <v>0</v>
      </c>
      <c r="P525" s="284">
        <f t="shared" si="61"/>
        <v>2</v>
      </c>
      <c r="R525" s="286">
        <f t="shared" si="62"/>
        <v>-1115</v>
      </c>
    </row>
    <row r="526" spans="1:18" x14ac:dyDescent="0.25">
      <c r="A526" s="97">
        <v>470</v>
      </c>
      <c r="B526" s="98">
        <v>470165057</v>
      </c>
      <c r="C526" s="99" t="s">
        <v>531</v>
      </c>
      <c r="D526" s="98">
        <v>165</v>
      </c>
      <c r="E526" s="99" t="s">
        <v>198</v>
      </c>
      <c r="F526" s="98">
        <v>57</v>
      </c>
      <c r="G526" s="99" t="s">
        <v>90</v>
      </c>
      <c r="H526" s="100">
        <v>2.14</v>
      </c>
      <c r="I526" s="52"/>
      <c r="J526" s="279">
        <f t="shared" si="56"/>
        <v>15355</v>
      </c>
      <c r="K526" s="279">
        <f t="shared" si="57"/>
        <v>0</v>
      </c>
      <c r="L526" s="279">
        <f t="shared" si="58"/>
        <v>2</v>
      </c>
      <c r="N526" s="284">
        <f t="shared" si="59"/>
        <v>17761</v>
      </c>
      <c r="O526" s="284">
        <f t="shared" si="60"/>
        <v>0</v>
      </c>
      <c r="P526" s="284">
        <f t="shared" si="61"/>
        <v>2</v>
      </c>
      <c r="R526" s="286">
        <f t="shared" si="62"/>
        <v>2406</v>
      </c>
    </row>
    <row r="527" spans="1:18" x14ac:dyDescent="0.25">
      <c r="A527" s="97">
        <v>470</v>
      </c>
      <c r="B527" s="98">
        <v>470165071</v>
      </c>
      <c r="C527" s="99" t="s">
        <v>531</v>
      </c>
      <c r="D527" s="98">
        <v>165</v>
      </c>
      <c r="E527" s="99" t="s">
        <v>198</v>
      </c>
      <c r="F527" s="98">
        <v>71</v>
      </c>
      <c r="G527" s="99" t="s">
        <v>104</v>
      </c>
      <c r="H527" s="100">
        <v>2</v>
      </c>
      <c r="I527" s="52"/>
      <c r="J527" s="279">
        <f t="shared" si="56"/>
        <v>12097</v>
      </c>
      <c r="K527" s="279">
        <f t="shared" si="57"/>
        <v>0</v>
      </c>
      <c r="L527" s="279">
        <f t="shared" si="58"/>
        <v>0</v>
      </c>
      <c r="N527" s="284">
        <f t="shared" si="59"/>
        <v>12289</v>
      </c>
      <c r="O527" s="284">
        <f t="shared" si="60"/>
        <v>0</v>
      </c>
      <c r="P527" s="284">
        <f t="shared" si="61"/>
        <v>0</v>
      </c>
      <c r="R527" s="286">
        <f t="shared" si="62"/>
        <v>192</v>
      </c>
    </row>
    <row r="528" spans="1:18" x14ac:dyDescent="0.25">
      <c r="A528" s="97">
        <v>470</v>
      </c>
      <c r="B528" s="98">
        <v>470165093</v>
      </c>
      <c r="C528" s="99" t="s">
        <v>531</v>
      </c>
      <c r="D528" s="98">
        <v>165</v>
      </c>
      <c r="E528" s="99" t="s">
        <v>198</v>
      </c>
      <c r="F528" s="98">
        <v>93</v>
      </c>
      <c r="G528" s="99" t="s">
        <v>126</v>
      </c>
      <c r="H528" s="100">
        <v>272.41000000000003</v>
      </c>
      <c r="I528" s="52"/>
      <c r="J528" s="279">
        <f t="shared" si="56"/>
        <v>15589</v>
      </c>
      <c r="K528" s="279">
        <f t="shared" si="57"/>
        <v>9</v>
      </c>
      <c r="L528" s="279">
        <f t="shared" si="58"/>
        <v>131</v>
      </c>
      <c r="N528" s="284">
        <f t="shared" si="59"/>
        <v>16219</v>
      </c>
      <c r="O528" s="284">
        <f t="shared" si="60"/>
        <v>17</v>
      </c>
      <c r="P528" s="284">
        <f t="shared" si="61"/>
        <v>169</v>
      </c>
      <c r="R528" s="286">
        <f t="shared" si="62"/>
        <v>630</v>
      </c>
    </row>
    <row r="529" spans="1:18" x14ac:dyDescent="0.25">
      <c r="A529" s="97">
        <v>470</v>
      </c>
      <c r="B529" s="98">
        <v>470165097</v>
      </c>
      <c r="C529" s="99" t="s">
        <v>531</v>
      </c>
      <c r="D529" s="98">
        <v>165</v>
      </c>
      <c r="E529" s="99" t="s">
        <v>198</v>
      </c>
      <c r="F529" s="98">
        <v>97</v>
      </c>
      <c r="G529" s="99" t="s">
        <v>130</v>
      </c>
      <c r="H529" s="100">
        <v>0.92</v>
      </c>
      <c r="I529" s="52"/>
      <c r="J529" s="279" t="str">
        <f t="shared" si="56"/>
        <v>--</v>
      </c>
      <c r="K529" s="279">
        <f t="shared" si="57"/>
        <v>0</v>
      </c>
      <c r="L529" s="279">
        <f t="shared" si="58"/>
        <v>0</v>
      </c>
      <c r="N529" s="284" t="str">
        <f t="shared" si="59"/>
        <v>--</v>
      </c>
      <c r="O529" s="284">
        <f t="shared" si="60"/>
        <v>0</v>
      </c>
      <c r="P529" s="284">
        <f t="shared" si="61"/>
        <v>0</v>
      </c>
      <c r="R529" s="286" t="str">
        <f t="shared" si="62"/>
        <v>--</v>
      </c>
    </row>
    <row r="530" spans="1:18" x14ac:dyDescent="0.25">
      <c r="A530" s="97">
        <v>470</v>
      </c>
      <c r="B530" s="98">
        <v>470165128</v>
      </c>
      <c r="C530" s="99" t="s">
        <v>531</v>
      </c>
      <c r="D530" s="98">
        <v>165</v>
      </c>
      <c r="E530" s="99" t="s">
        <v>198</v>
      </c>
      <c r="F530" s="98">
        <v>128</v>
      </c>
      <c r="G530" s="99" t="s">
        <v>161</v>
      </c>
      <c r="H530" s="100">
        <v>5.34</v>
      </c>
      <c r="I530" s="52"/>
      <c r="J530" s="279">
        <f t="shared" si="56"/>
        <v>13437</v>
      </c>
      <c r="K530" s="279">
        <f t="shared" si="57"/>
        <v>0</v>
      </c>
      <c r="L530" s="279">
        <f t="shared" si="58"/>
        <v>1</v>
      </c>
      <c r="N530" s="284">
        <f t="shared" si="59"/>
        <v>12551</v>
      </c>
      <c r="O530" s="284">
        <f t="shared" si="60"/>
        <v>0</v>
      </c>
      <c r="P530" s="284">
        <f t="shared" si="61"/>
        <v>0</v>
      </c>
      <c r="R530" s="286">
        <f t="shared" si="62"/>
        <v>-886</v>
      </c>
    </row>
    <row r="531" spans="1:18" x14ac:dyDescent="0.25">
      <c r="A531" s="97">
        <v>470</v>
      </c>
      <c r="B531" s="98">
        <v>470165160</v>
      </c>
      <c r="C531" s="99" t="s">
        <v>531</v>
      </c>
      <c r="D531" s="98">
        <v>165</v>
      </c>
      <c r="E531" s="99" t="s">
        <v>198</v>
      </c>
      <c r="F531" s="98">
        <v>160</v>
      </c>
      <c r="G531" s="99" t="s">
        <v>193</v>
      </c>
      <c r="H531" s="100">
        <v>0.7</v>
      </c>
      <c r="I531" s="52"/>
      <c r="J531" s="279" t="str">
        <f t="shared" si="56"/>
        <v>--</v>
      </c>
      <c r="K531" s="279">
        <f t="shared" si="57"/>
        <v>0</v>
      </c>
      <c r="L531" s="279">
        <f t="shared" si="58"/>
        <v>0</v>
      </c>
      <c r="N531" s="284" t="str">
        <f t="shared" si="59"/>
        <v>--</v>
      </c>
      <c r="O531" s="284">
        <f t="shared" si="60"/>
        <v>0</v>
      </c>
      <c r="P531" s="284">
        <f t="shared" si="61"/>
        <v>0</v>
      </c>
      <c r="R531" s="286" t="str">
        <f t="shared" si="62"/>
        <v>--</v>
      </c>
    </row>
    <row r="532" spans="1:18" x14ac:dyDescent="0.25">
      <c r="A532" s="97">
        <v>470</v>
      </c>
      <c r="B532" s="98">
        <v>470165163</v>
      </c>
      <c r="C532" s="99" t="s">
        <v>531</v>
      </c>
      <c r="D532" s="98">
        <v>165</v>
      </c>
      <c r="E532" s="99" t="s">
        <v>198</v>
      </c>
      <c r="F532" s="98">
        <v>163</v>
      </c>
      <c r="G532" s="99" t="s">
        <v>196</v>
      </c>
      <c r="H532" s="100">
        <v>40.82</v>
      </c>
      <c r="I532" s="52"/>
      <c r="J532" s="279">
        <f t="shared" si="56"/>
        <v>15388</v>
      </c>
      <c r="K532" s="279">
        <f t="shared" si="57"/>
        <v>0</v>
      </c>
      <c r="L532" s="279">
        <f t="shared" si="58"/>
        <v>20</v>
      </c>
      <c r="N532" s="284">
        <f t="shared" si="59"/>
        <v>15599</v>
      </c>
      <c r="O532" s="284">
        <f t="shared" si="60"/>
        <v>1</v>
      </c>
      <c r="P532" s="284">
        <f t="shared" si="61"/>
        <v>19</v>
      </c>
      <c r="R532" s="286">
        <f t="shared" si="62"/>
        <v>211</v>
      </c>
    </row>
    <row r="533" spans="1:18" x14ac:dyDescent="0.25">
      <c r="A533" s="97">
        <v>470</v>
      </c>
      <c r="B533" s="98">
        <v>470165164</v>
      </c>
      <c r="C533" s="99" t="s">
        <v>531</v>
      </c>
      <c r="D533" s="98">
        <v>165</v>
      </c>
      <c r="E533" s="99" t="s">
        <v>198</v>
      </c>
      <c r="F533" s="98">
        <v>164</v>
      </c>
      <c r="G533" s="99" t="s">
        <v>197</v>
      </c>
      <c r="H533" s="100">
        <v>2.5499999999999998</v>
      </c>
      <c r="I533" s="52"/>
      <c r="J533" s="279">
        <f t="shared" si="56"/>
        <v>14481</v>
      </c>
      <c r="K533" s="279">
        <f t="shared" si="57"/>
        <v>0</v>
      </c>
      <c r="L533" s="279">
        <f t="shared" si="58"/>
        <v>4</v>
      </c>
      <c r="N533" s="284">
        <f t="shared" si="59"/>
        <v>16573</v>
      </c>
      <c r="O533" s="284">
        <f t="shared" si="60"/>
        <v>0</v>
      </c>
      <c r="P533" s="284">
        <f t="shared" si="61"/>
        <v>5</v>
      </c>
      <c r="R533" s="286">
        <f t="shared" si="62"/>
        <v>2092</v>
      </c>
    </row>
    <row r="534" spans="1:18" x14ac:dyDescent="0.25">
      <c r="A534" s="97">
        <v>470</v>
      </c>
      <c r="B534" s="98">
        <v>470165165</v>
      </c>
      <c r="C534" s="99" t="s">
        <v>531</v>
      </c>
      <c r="D534" s="98">
        <v>165</v>
      </c>
      <c r="E534" s="99" t="s">
        <v>198</v>
      </c>
      <c r="F534" s="98">
        <v>165</v>
      </c>
      <c r="G534" s="99" t="s">
        <v>198</v>
      </c>
      <c r="H534" s="100">
        <v>452.31</v>
      </c>
      <c r="I534" s="52"/>
      <c r="J534" s="279">
        <f t="shared" si="56"/>
        <v>14310</v>
      </c>
      <c r="K534" s="279">
        <f t="shared" si="57"/>
        <v>11</v>
      </c>
      <c r="L534" s="279">
        <f t="shared" si="58"/>
        <v>188</v>
      </c>
      <c r="N534" s="284">
        <f t="shared" si="59"/>
        <v>14775</v>
      </c>
      <c r="O534" s="284">
        <f t="shared" si="60"/>
        <v>9</v>
      </c>
      <c r="P534" s="284">
        <f t="shared" si="61"/>
        <v>166</v>
      </c>
      <c r="R534" s="286">
        <f t="shared" si="62"/>
        <v>465</v>
      </c>
    </row>
    <row r="535" spans="1:18" x14ac:dyDescent="0.25">
      <c r="A535" s="97">
        <v>470</v>
      </c>
      <c r="B535" s="98">
        <v>470165176</v>
      </c>
      <c r="C535" s="99" t="s">
        <v>531</v>
      </c>
      <c r="D535" s="98">
        <v>165</v>
      </c>
      <c r="E535" s="99" t="s">
        <v>198</v>
      </c>
      <c r="F535" s="98">
        <v>176</v>
      </c>
      <c r="G535" s="99" t="s">
        <v>209</v>
      </c>
      <c r="H535" s="100">
        <v>201.64999999999998</v>
      </c>
      <c r="I535" s="52"/>
      <c r="J535" s="279">
        <f t="shared" si="56"/>
        <v>13321</v>
      </c>
      <c r="K535" s="279">
        <f t="shared" si="57"/>
        <v>1</v>
      </c>
      <c r="L535" s="279">
        <f t="shared" si="58"/>
        <v>79</v>
      </c>
      <c r="N535" s="284">
        <f t="shared" si="59"/>
        <v>13705</v>
      </c>
      <c r="O535" s="284">
        <f t="shared" si="60"/>
        <v>0</v>
      </c>
      <c r="P535" s="284">
        <f t="shared" si="61"/>
        <v>71</v>
      </c>
      <c r="R535" s="286">
        <f t="shared" si="62"/>
        <v>384</v>
      </c>
    </row>
    <row r="536" spans="1:18" x14ac:dyDescent="0.25">
      <c r="A536" s="97">
        <v>470</v>
      </c>
      <c r="B536" s="98">
        <v>470165178</v>
      </c>
      <c r="C536" s="99" t="s">
        <v>531</v>
      </c>
      <c r="D536" s="98">
        <v>165</v>
      </c>
      <c r="E536" s="99" t="s">
        <v>198</v>
      </c>
      <c r="F536" s="98">
        <v>178</v>
      </c>
      <c r="G536" s="99" t="s">
        <v>211</v>
      </c>
      <c r="H536" s="100">
        <v>270.85000000000002</v>
      </c>
      <c r="I536" s="52"/>
      <c r="J536" s="279">
        <f t="shared" si="56"/>
        <v>11964</v>
      </c>
      <c r="K536" s="279">
        <f t="shared" si="57"/>
        <v>6</v>
      </c>
      <c r="L536" s="279">
        <f t="shared" si="58"/>
        <v>33</v>
      </c>
      <c r="N536" s="284">
        <f t="shared" si="59"/>
        <v>12480</v>
      </c>
      <c r="O536" s="284">
        <f t="shared" si="60"/>
        <v>6</v>
      </c>
      <c r="P536" s="284">
        <f t="shared" si="61"/>
        <v>41</v>
      </c>
      <c r="R536" s="286">
        <f t="shared" si="62"/>
        <v>516</v>
      </c>
    </row>
    <row r="537" spans="1:18" x14ac:dyDescent="0.25">
      <c r="A537" s="97">
        <v>470</v>
      </c>
      <c r="B537" s="98">
        <v>470165181</v>
      </c>
      <c r="C537" s="99" t="s">
        <v>531</v>
      </c>
      <c r="D537" s="98">
        <v>165</v>
      </c>
      <c r="E537" s="99" t="s">
        <v>198</v>
      </c>
      <c r="F537" s="98">
        <v>181</v>
      </c>
      <c r="G537" s="99" t="s">
        <v>214</v>
      </c>
      <c r="H537" s="100">
        <v>6.68</v>
      </c>
      <c r="I537" s="52"/>
      <c r="J537" s="279">
        <f t="shared" si="56"/>
        <v>17848</v>
      </c>
      <c r="K537" s="279">
        <f t="shared" si="57"/>
        <v>0</v>
      </c>
      <c r="L537" s="279">
        <f t="shared" si="58"/>
        <v>1</v>
      </c>
      <c r="N537" s="284">
        <f t="shared" si="59"/>
        <v>18773</v>
      </c>
      <c r="O537" s="284">
        <f t="shared" si="60"/>
        <v>0</v>
      </c>
      <c r="P537" s="284">
        <f t="shared" si="61"/>
        <v>1</v>
      </c>
      <c r="R537" s="286">
        <f t="shared" si="62"/>
        <v>925</v>
      </c>
    </row>
    <row r="538" spans="1:18" x14ac:dyDescent="0.25">
      <c r="A538" s="97">
        <v>470</v>
      </c>
      <c r="B538" s="98">
        <v>470165217</v>
      </c>
      <c r="C538" s="99" t="s">
        <v>531</v>
      </c>
      <c r="D538" s="98">
        <v>165</v>
      </c>
      <c r="E538" s="99" t="s">
        <v>198</v>
      </c>
      <c r="F538" s="98">
        <v>217</v>
      </c>
      <c r="G538" s="99" t="s">
        <v>250</v>
      </c>
      <c r="H538" s="100">
        <v>1.5799999999999998</v>
      </c>
      <c r="I538" s="52"/>
      <c r="J538" s="279" t="str">
        <f t="shared" si="56"/>
        <v>--</v>
      </c>
      <c r="K538" s="279">
        <f t="shared" si="57"/>
        <v>0</v>
      </c>
      <c r="L538" s="279">
        <f t="shared" si="58"/>
        <v>0</v>
      </c>
      <c r="N538" s="284" t="str">
        <f t="shared" si="59"/>
        <v>--</v>
      </c>
      <c r="O538" s="284">
        <f t="shared" si="60"/>
        <v>0</v>
      </c>
      <c r="P538" s="284">
        <f t="shared" si="61"/>
        <v>0</v>
      </c>
      <c r="R538" s="286" t="str">
        <f t="shared" si="62"/>
        <v>--</v>
      </c>
    </row>
    <row r="539" spans="1:18" x14ac:dyDescent="0.25">
      <c r="A539" s="97">
        <v>470</v>
      </c>
      <c r="B539" s="98">
        <v>470165229</v>
      </c>
      <c r="C539" s="99" t="s">
        <v>531</v>
      </c>
      <c r="D539" s="98">
        <v>165</v>
      </c>
      <c r="E539" s="99" t="s">
        <v>198</v>
      </c>
      <c r="F539" s="98">
        <v>229</v>
      </c>
      <c r="G539" s="99" t="s">
        <v>262</v>
      </c>
      <c r="H539" s="100">
        <v>8.8999999999999986</v>
      </c>
      <c r="I539" s="52"/>
      <c r="J539" s="279">
        <f t="shared" si="56"/>
        <v>14334</v>
      </c>
      <c r="K539" s="279">
        <f t="shared" si="57"/>
        <v>0</v>
      </c>
      <c r="L539" s="279">
        <f t="shared" si="58"/>
        <v>5</v>
      </c>
      <c r="N539" s="284">
        <f t="shared" si="59"/>
        <v>14894</v>
      </c>
      <c r="O539" s="284">
        <f t="shared" si="60"/>
        <v>0</v>
      </c>
      <c r="P539" s="284">
        <f t="shared" si="61"/>
        <v>4</v>
      </c>
      <c r="R539" s="286">
        <f t="shared" si="62"/>
        <v>560</v>
      </c>
    </row>
    <row r="540" spans="1:18" x14ac:dyDescent="0.25">
      <c r="A540" s="97">
        <v>470</v>
      </c>
      <c r="B540" s="98">
        <v>470165246</v>
      </c>
      <c r="C540" s="99" t="s">
        <v>531</v>
      </c>
      <c r="D540" s="98">
        <v>165</v>
      </c>
      <c r="E540" s="99" t="s">
        <v>198</v>
      </c>
      <c r="F540" s="98">
        <v>246</v>
      </c>
      <c r="G540" s="99" t="s">
        <v>279</v>
      </c>
      <c r="H540" s="100">
        <v>1</v>
      </c>
      <c r="I540" s="52"/>
      <c r="J540" s="279">
        <f t="shared" si="56"/>
        <v>11039</v>
      </c>
      <c r="K540" s="279">
        <f t="shared" si="57"/>
        <v>0</v>
      </c>
      <c r="L540" s="279">
        <f t="shared" si="58"/>
        <v>0</v>
      </c>
      <c r="N540" s="284">
        <f t="shared" si="59"/>
        <v>11367</v>
      </c>
      <c r="O540" s="284">
        <f t="shared" si="60"/>
        <v>0</v>
      </c>
      <c r="P540" s="284">
        <f t="shared" si="61"/>
        <v>0</v>
      </c>
      <c r="R540" s="286">
        <f t="shared" si="62"/>
        <v>328</v>
      </c>
    </row>
    <row r="541" spans="1:18" x14ac:dyDescent="0.25">
      <c r="A541" s="97">
        <v>470</v>
      </c>
      <c r="B541" s="98">
        <v>470165248</v>
      </c>
      <c r="C541" s="99" t="s">
        <v>531</v>
      </c>
      <c r="D541" s="98">
        <v>165</v>
      </c>
      <c r="E541" s="99" t="s">
        <v>198</v>
      </c>
      <c r="F541" s="98">
        <v>248</v>
      </c>
      <c r="G541" s="99" t="s">
        <v>281</v>
      </c>
      <c r="H541" s="100">
        <v>42.010000000000005</v>
      </c>
      <c r="I541" s="52"/>
      <c r="J541" s="279">
        <f t="shared" si="56"/>
        <v>15379</v>
      </c>
      <c r="K541" s="279">
        <f t="shared" si="57"/>
        <v>2</v>
      </c>
      <c r="L541" s="279">
        <f t="shared" si="58"/>
        <v>22</v>
      </c>
      <c r="N541" s="284">
        <f t="shared" si="59"/>
        <v>14989</v>
      </c>
      <c r="O541" s="284">
        <f t="shared" si="60"/>
        <v>1</v>
      </c>
      <c r="P541" s="284">
        <f t="shared" si="61"/>
        <v>17</v>
      </c>
      <c r="R541" s="286">
        <f t="shared" si="62"/>
        <v>-390</v>
      </c>
    </row>
    <row r="542" spans="1:18" x14ac:dyDescent="0.25">
      <c r="A542" s="97">
        <v>470</v>
      </c>
      <c r="B542" s="98">
        <v>470165262</v>
      </c>
      <c r="C542" s="99" t="s">
        <v>531</v>
      </c>
      <c r="D542" s="98">
        <v>165</v>
      </c>
      <c r="E542" s="99" t="s">
        <v>198</v>
      </c>
      <c r="F542" s="98">
        <v>262</v>
      </c>
      <c r="G542" s="99" t="s">
        <v>295</v>
      </c>
      <c r="H542" s="100">
        <v>93.08</v>
      </c>
      <c r="I542" s="52"/>
      <c r="J542" s="279">
        <f t="shared" si="56"/>
        <v>13878</v>
      </c>
      <c r="K542" s="279">
        <f t="shared" si="57"/>
        <v>1</v>
      </c>
      <c r="L542" s="279">
        <f t="shared" si="58"/>
        <v>40</v>
      </c>
      <c r="N542" s="284">
        <f t="shared" si="59"/>
        <v>13562</v>
      </c>
      <c r="O542" s="284">
        <f t="shared" si="60"/>
        <v>1</v>
      </c>
      <c r="P542" s="284">
        <f t="shared" si="61"/>
        <v>27</v>
      </c>
      <c r="R542" s="286">
        <f t="shared" si="62"/>
        <v>-316</v>
      </c>
    </row>
    <row r="543" spans="1:18" x14ac:dyDescent="0.25">
      <c r="A543" s="97">
        <v>470</v>
      </c>
      <c r="B543" s="98">
        <v>470165274</v>
      </c>
      <c r="C543" s="99" t="s">
        <v>531</v>
      </c>
      <c r="D543" s="98">
        <v>165</v>
      </c>
      <c r="E543" s="99" t="s">
        <v>198</v>
      </c>
      <c r="F543" s="98">
        <v>274</v>
      </c>
      <c r="G543" s="99" t="s">
        <v>307</v>
      </c>
      <c r="H543" s="100">
        <v>1</v>
      </c>
      <c r="I543" s="52"/>
      <c r="J543" s="279">
        <f t="shared" si="56"/>
        <v>11039</v>
      </c>
      <c r="K543" s="279">
        <f t="shared" si="57"/>
        <v>0</v>
      </c>
      <c r="L543" s="279">
        <f t="shared" si="58"/>
        <v>0</v>
      </c>
      <c r="N543" s="284">
        <f t="shared" si="59"/>
        <v>11367</v>
      </c>
      <c r="O543" s="284">
        <f t="shared" si="60"/>
        <v>0</v>
      </c>
      <c r="P543" s="284">
        <f t="shared" si="61"/>
        <v>0</v>
      </c>
      <c r="R543" s="286">
        <f t="shared" si="62"/>
        <v>328</v>
      </c>
    </row>
    <row r="544" spans="1:18" x14ac:dyDescent="0.25">
      <c r="A544" s="97">
        <v>470</v>
      </c>
      <c r="B544" s="98">
        <v>470165284</v>
      </c>
      <c r="C544" s="99" t="s">
        <v>531</v>
      </c>
      <c r="D544" s="98">
        <v>165</v>
      </c>
      <c r="E544" s="99" t="s">
        <v>198</v>
      </c>
      <c r="F544" s="98">
        <v>284</v>
      </c>
      <c r="G544" s="99" t="s">
        <v>317</v>
      </c>
      <c r="H544" s="100">
        <v>172.89000000000001</v>
      </c>
      <c r="I544" s="52"/>
      <c r="J544" s="279">
        <f t="shared" si="56"/>
        <v>12558</v>
      </c>
      <c r="K544" s="279">
        <f t="shared" si="57"/>
        <v>1</v>
      </c>
      <c r="L544" s="279">
        <f t="shared" si="58"/>
        <v>39</v>
      </c>
      <c r="N544" s="284">
        <f t="shared" si="59"/>
        <v>12963</v>
      </c>
      <c r="O544" s="284">
        <f t="shared" si="60"/>
        <v>2</v>
      </c>
      <c r="P544" s="284">
        <f t="shared" si="61"/>
        <v>44</v>
      </c>
      <c r="R544" s="286">
        <f t="shared" si="62"/>
        <v>405</v>
      </c>
    </row>
    <row r="545" spans="1:18" x14ac:dyDescent="0.25">
      <c r="A545" s="97">
        <v>470</v>
      </c>
      <c r="B545" s="98">
        <v>470165295</v>
      </c>
      <c r="C545" s="99" t="s">
        <v>531</v>
      </c>
      <c r="D545" s="98">
        <v>165</v>
      </c>
      <c r="E545" s="99" t="s">
        <v>198</v>
      </c>
      <c r="F545" s="98">
        <v>295</v>
      </c>
      <c r="G545" s="99" t="s">
        <v>328</v>
      </c>
      <c r="H545" s="100">
        <v>1.96</v>
      </c>
      <c r="I545" s="52"/>
      <c r="J545" s="279">
        <f t="shared" si="56"/>
        <v>11039</v>
      </c>
      <c r="K545" s="279">
        <f t="shared" si="57"/>
        <v>0</v>
      </c>
      <c r="L545" s="279">
        <f t="shared" si="58"/>
        <v>0</v>
      </c>
      <c r="N545" s="284">
        <f t="shared" si="59"/>
        <v>11107</v>
      </c>
      <c r="O545" s="284">
        <f t="shared" si="60"/>
        <v>0</v>
      </c>
      <c r="P545" s="284">
        <f t="shared" si="61"/>
        <v>0</v>
      </c>
      <c r="R545" s="286">
        <f t="shared" si="62"/>
        <v>68</v>
      </c>
    </row>
    <row r="546" spans="1:18" x14ac:dyDescent="0.25">
      <c r="A546" s="97">
        <v>470</v>
      </c>
      <c r="B546" s="98">
        <v>470165305</v>
      </c>
      <c r="C546" s="99" t="s">
        <v>531</v>
      </c>
      <c r="D546" s="98">
        <v>165</v>
      </c>
      <c r="E546" s="99" t="s">
        <v>198</v>
      </c>
      <c r="F546" s="98">
        <v>305</v>
      </c>
      <c r="G546" s="99" t="s">
        <v>338</v>
      </c>
      <c r="H546" s="100">
        <v>77.62</v>
      </c>
      <c r="I546" s="52"/>
      <c r="J546" s="279">
        <f t="shared" si="56"/>
        <v>12066</v>
      </c>
      <c r="K546" s="279">
        <f t="shared" si="57"/>
        <v>0</v>
      </c>
      <c r="L546" s="279">
        <f t="shared" si="58"/>
        <v>12</v>
      </c>
      <c r="N546" s="284">
        <f t="shared" si="59"/>
        <v>12394</v>
      </c>
      <c r="O546" s="284">
        <f t="shared" si="60"/>
        <v>0</v>
      </c>
      <c r="P546" s="284">
        <f t="shared" si="61"/>
        <v>13</v>
      </c>
      <c r="R546" s="286">
        <f t="shared" si="62"/>
        <v>328</v>
      </c>
    </row>
    <row r="547" spans="1:18" x14ac:dyDescent="0.25">
      <c r="A547" s="97">
        <v>470</v>
      </c>
      <c r="B547" s="98">
        <v>470165342</v>
      </c>
      <c r="C547" s="99" t="s">
        <v>531</v>
      </c>
      <c r="D547" s="98">
        <v>165</v>
      </c>
      <c r="E547" s="99" t="s">
        <v>198</v>
      </c>
      <c r="F547" s="98">
        <v>342</v>
      </c>
      <c r="G547" s="99" t="s">
        <v>375</v>
      </c>
      <c r="H547" s="100">
        <v>2</v>
      </c>
      <c r="I547" s="52"/>
      <c r="J547" s="279">
        <f t="shared" si="56"/>
        <v>14481</v>
      </c>
      <c r="K547" s="279">
        <f t="shared" si="57"/>
        <v>0</v>
      </c>
      <c r="L547" s="279">
        <f t="shared" si="58"/>
        <v>2</v>
      </c>
      <c r="N547" s="284">
        <f t="shared" si="59"/>
        <v>16625</v>
      </c>
      <c r="O547" s="284">
        <f t="shared" si="60"/>
        <v>0</v>
      </c>
      <c r="P547" s="284">
        <f t="shared" si="61"/>
        <v>2</v>
      </c>
      <c r="R547" s="286">
        <f t="shared" si="62"/>
        <v>2144</v>
      </c>
    </row>
    <row r="548" spans="1:18" x14ac:dyDescent="0.25">
      <c r="A548" s="97">
        <v>470</v>
      </c>
      <c r="B548" s="98">
        <v>470165346</v>
      </c>
      <c r="C548" s="99" t="s">
        <v>531</v>
      </c>
      <c r="D548" s="98">
        <v>165</v>
      </c>
      <c r="E548" s="99" t="s">
        <v>198</v>
      </c>
      <c r="F548" s="98">
        <v>346</v>
      </c>
      <c r="G548" s="99" t="s">
        <v>379</v>
      </c>
      <c r="H548" s="100">
        <v>4.4000000000000004</v>
      </c>
      <c r="I548" s="52"/>
      <c r="J548" s="279">
        <f t="shared" si="56"/>
        <v>13852</v>
      </c>
      <c r="K548" s="279">
        <f t="shared" si="57"/>
        <v>1</v>
      </c>
      <c r="L548" s="279">
        <f t="shared" si="58"/>
        <v>0</v>
      </c>
      <c r="N548" s="284">
        <f t="shared" si="59"/>
        <v>16645</v>
      </c>
      <c r="O548" s="284">
        <f t="shared" si="60"/>
        <v>1</v>
      </c>
      <c r="P548" s="284">
        <f t="shared" si="61"/>
        <v>2</v>
      </c>
      <c r="R548" s="286">
        <f t="shared" si="62"/>
        <v>2793</v>
      </c>
    </row>
    <row r="549" spans="1:18" x14ac:dyDescent="0.25">
      <c r="A549" s="97">
        <v>470</v>
      </c>
      <c r="B549" s="98">
        <v>470165347</v>
      </c>
      <c r="C549" s="99" t="s">
        <v>531</v>
      </c>
      <c r="D549" s="98">
        <v>165</v>
      </c>
      <c r="E549" s="99" t="s">
        <v>198</v>
      </c>
      <c r="F549" s="98">
        <v>347</v>
      </c>
      <c r="G549" s="99" t="s">
        <v>380</v>
      </c>
      <c r="H549" s="100">
        <v>14.170000000000002</v>
      </c>
      <c r="I549" s="52"/>
      <c r="J549" s="279">
        <f t="shared" si="56"/>
        <v>14229</v>
      </c>
      <c r="K549" s="279">
        <f t="shared" si="57"/>
        <v>0</v>
      </c>
      <c r="L549" s="279">
        <f t="shared" si="58"/>
        <v>6</v>
      </c>
      <c r="N549" s="284">
        <f t="shared" si="59"/>
        <v>14753</v>
      </c>
      <c r="O549" s="284">
        <f t="shared" si="60"/>
        <v>0</v>
      </c>
      <c r="P549" s="284">
        <f t="shared" si="61"/>
        <v>6</v>
      </c>
      <c r="R549" s="286">
        <f t="shared" si="62"/>
        <v>524</v>
      </c>
    </row>
    <row r="550" spans="1:18" x14ac:dyDescent="0.25">
      <c r="A550" s="97">
        <v>470</v>
      </c>
      <c r="B550" s="98">
        <v>470165705</v>
      </c>
      <c r="C550" s="99" t="s">
        <v>531</v>
      </c>
      <c r="D550" s="98">
        <v>165</v>
      </c>
      <c r="E550" s="99" t="s">
        <v>198</v>
      </c>
      <c r="F550" s="98">
        <v>705</v>
      </c>
      <c r="G550" s="99" t="s">
        <v>419</v>
      </c>
      <c r="H550" s="100">
        <v>2</v>
      </c>
      <c r="I550" s="52"/>
      <c r="J550" s="279">
        <f t="shared" si="56"/>
        <v>12627</v>
      </c>
      <c r="K550" s="279">
        <f t="shared" si="57"/>
        <v>0</v>
      </c>
      <c r="L550" s="279">
        <f t="shared" si="58"/>
        <v>0</v>
      </c>
      <c r="N550" s="284">
        <f t="shared" si="59"/>
        <v>12945</v>
      </c>
      <c r="O550" s="284">
        <f t="shared" si="60"/>
        <v>0</v>
      </c>
      <c r="P550" s="284">
        <f t="shared" si="61"/>
        <v>0</v>
      </c>
      <c r="R550" s="286">
        <f t="shared" si="62"/>
        <v>318</v>
      </c>
    </row>
    <row r="551" spans="1:18" x14ac:dyDescent="0.25">
      <c r="A551" s="97">
        <v>470</v>
      </c>
      <c r="B551" s="98">
        <v>470165735</v>
      </c>
      <c r="C551" s="99" t="s">
        <v>531</v>
      </c>
      <c r="D551" s="98">
        <v>165</v>
      </c>
      <c r="E551" s="99" t="s">
        <v>198</v>
      </c>
      <c r="F551" s="98">
        <v>735</v>
      </c>
      <c r="G551" s="99" t="s">
        <v>428</v>
      </c>
      <c r="H551" s="100">
        <v>5</v>
      </c>
      <c r="I551" s="52"/>
      <c r="J551" s="279" t="str">
        <f t="shared" si="56"/>
        <v>--</v>
      </c>
      <c r="K551" s="279">
        <f t="shared" si="57"/>
        <v>0</v>
      </c>
      <c r="L551" s="279">
        <f t="shared" si="58"/>
        <v>0</v>
      </c>
      <c r="N551" s="284">
        <f t="shared" si="59"/>
        <v>17886</v>
      </c>
      <c r="O551" s="284">
        <f t="shared" si="60"/>
        <v>0</v>
      </c>
      <c r="P551" s="284">
        <f t="shared" si="61"/>
        <v>5</v>
      </c>
      <c r="R551" s="286" t="str">
        <f t="shared" si="62"/>
        <v>--</v>
      </c>
    </row>
    <row r="552" spans="1:18" x14ac:dyDescent="0.25">
      <c r="A552" s="97">
        <v>474</v>
      </c>
      <c r="B552" s="98">
        <v>474097064</v>
      </c>
      <c r="C552" s="99" t="s">
        <v>532</v>
      </c>
      <c r="D552" s="98">
        <v>97</v>
      </c>
      <c r="E552" s="99" t="s">
        <v>130</v>
      </c>
      <c r="F552" s="98">
        <v>64</v>
      </c>
      <c r="G552" s="99" t="s">
        <v>97</v>
      </c>
      <c r="H552" s="100">
        <v>3</v>
      </c>
      <c r="I552" s="52"/>
      <c r="J552" s="279">
        <f t="shared" si="56"/>
        <v>12243</v>
      </c>
      <c r="K552" s="279">
        <f t="shared" si="57"/>
        <v>0</v>
      </c>
      <c r="L552" s="279">
        <f t="shared" si="58"/>
        <v>0</v>
      </c>
      <c r="N552" s="284">
        <f t="shared" si="59"/>
        <v>11615</v>
      </c>
      <c r="O552" s="284">
        <f t="shared" si="60"/>
        <v>0</v>
      </c>
      <c r="P552" s="284">
        <f t="shared" si="61"/>
        <v>0</v>
      </c>
      <c r="R552" s="286">
        <f t="shared" si="62"/>
        <v>-628</v>
      </c>
    </row>
    <row r="553" spans="1:18" x14ac:dyDescent="0.25">
      <c r="A553" s="97">
        <v>474</v>
      </c>
      <c r="B553" s="98">
        <v>474097091</v>
      </c>
      <c r="C553" s="99" t="s">
        <v>532</v>
      </c>
      <c r="D553" s="98">
        <v>97</v>
      </c>
      <c r="E553" s="99" t="s">
        <v>130</v>
      </c>
      <c r="F553" s="98">
        <v>91</v>
      </c>
      <c r="G553" s="99" t="s">
        <v>124</v>
      </c>
      <c r="H553" s="100">
        <v>1.45</v>
      </c>
      <c r="I553" s="52"/>
      <c r="J553" s="279" t="str">
        <f t="shared" si="56"/>
        <v>--</v>
      </c>
      <c r="K553" s="279">
        <f t="shared" si="57"/>
        <v>0</v>
      </c>
      <c r="L553" s="279">
        <f t="shared" si="58"/>
        <v>0</v>
      </c>
      <c r="N553" s="284" t="str">
        <f t="shared" si="59"/>
        <v>--</v>
      </c>
      <c r="O553" s="284">
        <f t="shared" si="60"/>
        <v>0</v>
      </c>
      <c r="P553" s="284">
        <f t="shared" si="61"/>
        <v>0</v>
      </c>
      <c r="R553" s="286" t="str">
        <f t="shared" si="62"/>
        <v>--</v>
      </c>
    </row>
    <row r="554" spans="1:18" x14ac:dyDescent="0.25">
      <c r="A554" s="97">
        <v>474</v>
      </c>
      <c r="B554" s="98">
        <v>474097097</v>
      </c>
      <c r="C554" s="99" t="s">
        <v>532</v>
      </c>
      <c r="D554" s="98">
        <v>97</v>
      </c>
      <c r="E554" s="99" t="s">
        <v>130</v>
      </c>
      <c r="F554" s="98">
        <v>97</v>
      </c>
      <c r="G554" s="99" t="s">
        <v>130</v>
      </c>
      <c r="H554" s="100">
        <v>186.22000000000003</v>
      </c>
      <c r="I554" s="52"/>
      <c r="J554" s="279">
        <f t="shared" si="56"/>
        <v>16064</v>
      </c>
      <c r="K554" s="279">
        <f t="shared" si="57"/>
        <v>9</v>
      </c>
      <c r="L554" s="279">
        <f t="shared" si="58"/>
        <v>144</v>
      </c>
      <c r="N554" s="284">
        <f t="shared" si="59"/>
        <v>16812</v>
      </c>
      <c r="O554" s="284">
        <f t="shared" si="60"/>
        <v>5</v>
      </c>
      <c r="P554" s="284">
        <f t="shared" si="61"/>
        <v>118</v>
      </c>
      <c r="R554" s="286">
        <f t="shared" si="62"/>
        <v>748</v>
      </c>
    </row>
    <row r="555" spans="1:18" x14ac:dyDescent="0.25">
      <c r="A555" s="97">
        <v>474</v>
      </c>
      <c r="B555" s="98">
        <v>474097103</v>
      </c>
      <c r="C555" s="99" t="s">
        <v>532</v>
      </c>
      <c r="D555" s="98">
        <v>97</v>
      </c>
      <c r="E555" s="99" t="s">
        <v>130</v>
      </c>
      <c r="F555" s="98">
        <v>103</v>
      </c>
      <c r="G555" s="99" t="s">
        <v>136</v>
      </c>
      <c r="H555" s="100">
        <v>11.77</v>
      </c>
      <c r="I555" s="52"/>
      <c r="J555" s="279">
        <f t="shared" si="56"/>
        <v>15097</v>
      </c>
      <c r="K555" s="279">
        <f t="shared" si="57"/>
        <v>0</v>
      </c>
      <c r="L555" s="279">
        <f t="shared" si="58"/>
        <v>11</v>
      </c>
      <c r="N555" s="284">
        <f t="shared" si="59"/>
        <v>13972</v>
      </c>
      <c r="O555" s="284">
        <f t="shared" si="60"/>
        <v>0</v>
      </c>
      <c r="P555" s="284">
        <f t="shared" si="61"/>
        <v>5</v>
      </c>
      <c r="R555" s="286">
        <f t="shared" si="62"/>
        <v>-1125</v>
      </c>
    </row>
    <row r="556" spans="1:18" x14ac:dyDescent="0.25">
      <c r="A556" s="97">
        <v>474</v>
      </c>
      <c r="B556" s="98">
        <v>474097153</v>
      </c>
      <c r="C556" s="99" t="s">
        <v>532</v>
      </c>
      <c r="D556" s="98">
        <v>97</v>
      </c>
      <c r="E556" s="99" t="s">
        <v>130</v>
      </c>
      <c r="F556" s="98">
        <v>153</v>
      </c>
      <c r="G556" s="99" t="s">
        <v>186</v>
      </c>
      <c r="H556" s="100">
        <v>27.889999999999997</v>
      </c>
      <c r="I556" s="52"/>
      <c r="J556" s="279">
        <f t="shared" si="56"/>
        <v>15660</v>
      </c>
      <c r="K556" s="279">
        <f t="shared" si="57"/>
        <v>0</v>
      </c>
      <c r="L556" s="279">
        <f t="shared" si="58"/>
        <v>22</v>
      </c>
      <c r="N556" s="284">
        <f t="shared" si="59"/>
        <v>16375</v>
      </c>
      <c r="O556" s="284">
        <f t="shared" si="60"/>
        <v>0</v>
      </c>
      <c r="P556" s="284">
        <f t="shared" si="61"/>
        <v>21</v>
      </c>
      <c r="R556" s="286">
        <f t="shared" si="62"/>
        <v>715</v>
      </c>
    </row>
    <row r="557" spans="1:18" x14ac:dyDescent="0.25">
      <c r="A557" s="97">
        <v>474</v>
      </c>
      <c r="B557" s="98">
        <v>474097162</v>
      </c>
      <c r="C557" s="99" t="s">
        <v>532</v>
      </c>
      <c r="D557" s="98">
        <v>97</v>
      </c>
      <c r="E557" s="99" t="s">
        <v>130</v>
      </c>
      <c r="F557" s="98">
        <v>162</v>
      </c>
      <c r="G557" s="99" t="s">
        <v>195</v>
      </c>
      <c r="H557" s="100">
        <v>8.36</v>
      </c>
      <c r="I557" s="52"/>
      <c r="J557" s="279">
        <f t="shared" si="56"/>
        <v>12231</v>
      </c>
      <c r="K557" s="279">
        <f t="shared" si="57"/>
        <v>0</v>
      </c>
      <c r="L557" s="279">
        <f t="shared" si="58"/>
        <v>2</v>
      </c>
      <c r="N557" s="284">
        <f t="shared" si="59"/>
        <v>13336</v>
      </c>
      <c r="O557" s="284">
        <f t="shared" si="60"/>
        <v>0</v>
      </c>
      <c r="P557" s="284">
        <f t="shared" si="61"/>
        <v>4</v>
      </c>
      <c r="R557" s="286">
        <f t="shared" si="62"/>
        <v>1105</v>
      </c>
    </row>
    <row r="558" spans="1:18" x14ac:dyDescent="0.25">
      <c r="A558" s="97">
        <v>474</v>
      </c>
      <c r="B558" s="98">
        <v>474097343</v>
      </c>
      <c r="C558" s="99" t="s">
        <v>532</v>
      </c>
      <c r="D558" s="98">
        <v>97</v>
      </c>
      <c r="E558" s="99" t="s">
        <v>130</v>
      </c>
      <c r="F558" s="98">
        <v>343</v>
      </c>
      <c r="G558" s="99" t="s">
        <v>376</v>
      </c>
      <c r="H558" s="100">
        <v>7.28</v>
      </c>
      <c r="I558" s="52"/>
      <c r="J558" s="279">
        <f t="shared" si="56"/>
        <v>13261</v>
      </c>
      <c r="K558" s="279">
        <f t="shared" si="57"/>
        <v>0</v>
      </c>
      <c r="L558" s="279">
        <f t="shared" si="58"/>
        <v>3</v>
      </c>
      <c r="N558" s="284">
        <f t="shared" si="59"/>
        <v>17463</v>
      </c>
      <c r="O558" s="284">
        <f t="shared" si="60"/>
        <v>0</v>
      </c>
      <c r="P558" s="284">
        <f t="shared" si="61"/>
        <v>9</v>
      </c>
      <c r="R558" s="286">
        <f t="shared" si="62"/>
        <v>4202</v>
      </c>
    </row>
    <row r="559" spans="1:18" x14ac:dyDescent="0.25">
      <c r="A559" s="97">
        <v>474</v>
      </c>
      <c r="B559" s="98">
        <v>474097348</v>
      </c>
      <c r="C559" s="99" t="s">
        <v>532</v>
      </c>
      <c r="D559" s="98">
        <v>97</v>
      </c>
      <c r="E559" s="99" t="s">
        <v>130</v>
      </c>
      <c r="F559" s="98">
        <v>348</v>
      </c>
      <c r="G559" s="99" t="s">
        <v>381</v>
      </c>
      <c r="H559" s="100">
        <v>1.29</v>
      </c>
      <c r="I559" s="52"/>
      <c r="J559" s="279" t="str">
        <f t="shared" si="56"/>
        <v>--</v>
      </c>
      <c r="K559" s="279">
        <f t="shared" si="57"/>
        <v>0</v>
      </c>
      <c r="L559" s="279">
        <f t="shared" si="58"/>
        <v>0</v>
      </c>
      <c r="N559" s="284" t="str">
        <f t="shared" si="59"/>
        <v>--</v>
      </c>
      <c r="O559" s="284">
        <f t="shared" si="60"/>
        <v>0</v>
      </c>
      <c r="P559" s="284">
        <f t="shared" si="61"/>
        <v>0</v>
      </c>
      <c r="R559" s="286" t="str">
        <f t="shared" si="62"/>
        <v>--</v>
      </c>
    </row>
    <row r="560" spans="1:18" x14ac:dyDescent="0.25">
      <c r="A560" s="97">
        <v>474</v>
      </c>
      <c r="B560" s="98">
        <v>474097610</v>
      </c>
      <c r="C560" s="99" t="s">
        <v>532</v>
      </c>
      <c r="D560" s="98">
        <v>97</v>
      </c>
      <c r="E560" s="99" t="s">
        <v>130</v>
      </c>
      <c r="F560" s="98">
        <v>610</v>
      </c>
      <c r="G560" s="99" t="s">
        <v>390</v>
      </c>
      <c r="H560" s="100">
        <v>8</v>
      </c>
      <c r="I560" s="52"/>
      <c r="J560" s="279">
        <f t="shared" si="56"/>
        <v>13628</v>
      </c>
      <c r="K560" s="279">
        <f t="shared" si="57"/>
        <v>0</v>
      </c>
      <c r="L560" s="279">
        <f t="shared" si="58"/>
        <v>4</v>
      </c>
      <c r="N560" s="284">
        <f t="shared" si="59"/>
        <v>14531</v>
      </c>
      <c r="O560" s="284">
        <f t="shared" si="60"/>
        <v>0</v>
      </c>
      <c r="P560" s="284">
        <f t="shared" si="61"/>
        <v>4</v>
      </c>
      <c r="R560" s="286">
        <f t="shared" si="62"/>
        <v>903</v>
      </c>
    </row>
    <row r="561" spans="1:18" x14ac:dyDescent="0.25">
      <c r="A561" s="97">
        <v>474</v>
      </c>
      <c r="B561" s="98">
        <v>474097615</v>
      </c>
      <c r="C561" s="99" t="s">
        <v>532</v>
      </c>
      <c r="D561" s="98">
        <v>97</v>
      </c>
      <c r="E561" s="99" t="s">
        <v>130</v>
      </c>
      <c r="F561" s="98">
        <v>615</v>
      </c>
      <c r="G561" s="99" t="s">
        <v>391</v>
      </c>
      <c r="H561" s="100">
        <v>3.41</v>
      </c>
      <c r="I561" s="52"/>
      <c r="J561" s="279">
        <f t="shared" si="56"/>
        <v>10332</v>
      </c>
      <c r="K561" s="279">
        <f t="shared" si="57"/>
        <v>0</v>
      </c>
      <c r="L561" s="279">
        <f t="shared" si="58"/>
        <v>0</v>
      </c>
      <c r="N561" s="284" t="str">
        <f t="shared" si="59"/>
        <v>--</v>
      </c>
      <c r="O561" s="284">
        <f t="shared" si="60"/>
        <v>0</v>
      </c>
      <c r="P561" s="284">
        <f t="shared" si="61"/>
        <v>0</v>
      </c>
      <c r="R561" s="286" t="str">
        <f t="shared" si="62"/>
        <v>--</v>
      </c>
    </row>
    <row r="562" spans="1:18" x14ac:dyDescent="0.25">
      <c r="A562" s="97">
        <v>474</v>
      </c>
      <c r="B562" s="98">
        <v>474097616</v>
      </c>
      <c r="C562" s="99" t="s">
        <v>532</v>
      </c>
      <c r="D562" s="98">
        <v>97</v>
      </c>
      <c r="E562" s="99" t="s">
        <v>130</v>
      </c>
      <c r="F562" s="98">
        <v>616</v>
      </c>
      <c r="G562" s="99" t="s">
        <v>392</v>
      </c>
      <c r="H562" s="100">
        <v>1</v>
      </c>
      <c r="I562" s="52"/>
      <c r="J562" s="279">
        <f t="shared" si="56"/>
        <v>17757</v>
      </c>
      <c r="K562" s="279">
        <f t="shared" si="57"/>
        <v>0</v>
      </c>
      <c r="L562" s="279">
        <f t="shared" si="58"/>
        <v>1</v>
      </c>
      <c r="N562" s="284" t="str">
        <f t="shared" si="59"/>
        <v>--</v>
      </c>
      <c r="O562" s="284">
        <f t="shared" si="60"/>
        <v>0</v>
      </c>
      <c r="P562" s="284">
        <f t="shared" si="61"/>
        <v>0</v>
      </c>
      <c r="R562" s="286" t="str">
        <f t="shared" si="62"/>
        <v>--</v>
      </c>
    </row>
    <row r="563" spans="1:18" x14ac:dyDescent="0.25">
      <c r="A563" s="97">
        <v>474</v>
      </c>
      <c r="B563" s="98">
        <v>474097620</v>
      </c>
      <c r="C563" s="99" t="s">
        <v>532</v>
      </c>
      <c r="D563" s="98">
        <v>97</v>
      </c>
      <c r="E563" s="99" t="s">
        <v>130</v>
      </c>
      <c r="F563" s="98">
        <v>620</v>
      </c>
      <c r="G563" s="99" t="s">
        <v>394</v>
      </c>
      <c r="H563" s="100">
        <v>2</v>
      </c>
      <c r="I563" s="52"/>
      <c r="J563" s="279">
        <f t="shared" si="56"/>
        <v>12489</v>
      </c>
      <c r="K563" s="279">
        <f t="shared" si="57"/>
        <v>0</v>
      </c>
      <c r="L563" s="279">
        <f t="shared" si="58"/>
        <v>1</v>
      </c>
      <c r="N563" s="284">
        <f t="shared" si="59"/>
        <v>12565</v>
      </c>
      <c r="O563" s="284">
        <f t="shared" si="60"/>
        <v>0</v>
      </c>
      <c r="P563" s="284">
        <f t="shared" si="61"/>
        <v>0</v>
      </c>
      <c r="R563" s="286">
        <f t="shared" si="62"/>
        <v>76</v>
      </c>
    </row>
    <row r="564" spans="1:18" x14ac:dyDescent="0.25">
      <c r="A564" s="97">
        <v>474</v>
      </c>
      <c r="B564" s="98">
        <v>474097720</v>
      </c>
      <c r="C564" s="99" t="s">
        <v>532</v>
      </c>
      <c r="D564" s="98">
        <v>97</v>
      </c>
      <c r="E564" s="99" t="s">
        <v>130</v>
      </c>
      <c r="F564" s="98">
        <v>720</v>
      </c>
      <c r="G564" s="99" t="s">
        <v>424</v>
      </c>
      <c r="H564" s="100">
        <v>2.8899999999999997</v>
      </c>
      <c r="I564" s="52"/>
      <c r="J564" s="279">
        <f t="shared" si="56"/>
        <v>13881</v>
      </c>
      <c r="K564" s="279">
        <f t="shared" si="57"/>
        <v>0</v>
      </c>
      <c r="L564" s="279">
        <f t="shared" si="58"/>
        <v>2</v>
      </c>
      <c r="N564" s="284">
        <f t="shared" si="59"/>
        <v>15482</v>
      </c>
      <c r="O564" s="284">
        <f t="shared" si="60"/>
        <v>0</v>
      </c>
      <c r="P564" s="284">
        <f t="shared" si="61"/>
        <v>1</v>
      </c>
      <c r="R564" s="286">
        <f t="shared" si="62"/>
        <v>1601</v>
      </c>
    </row>
    <row r="565" spans="1:18" x14ac:dyDescent="0.25">
      <c r="A565" s="97">
        <v>474</v>
      </c>
      <c r="B565" s="98">
        <v>474097725</v>
      </c>
      <c r="C565" s="99" t="s">
        <v>532</v>
      </c>
      <c r="D565" s="98">
        <v>97</v>
      </c>
      <c r="E565" s="99" t="s">
        <v>130</v>
      </c>
      <c r="F565" s="98">
        <v>725</v>
      </c>
      <c r="G565" s="99" t="s">
        <v>425</v>
      </c>
      <c r="H565" s="100">
        <v>1.41</v>
      </c>
      <c r="I565" s="52"/>
      <c r="J565" s="279">
        <f t="shared" si="56"/>
        <v>16655</v>
      </c>
      <c r="K565" s="279">
        <f t="shared" si="57"/>
        <v>0</v>
      </c>
      <c r="L565" s="279">
        <f t="shared" si="58"/>
        <v>1</v>
      </c>
      <c r="N565" s="284">
        <f t="shared" si="59"/>
        <v>10664</v>
      </c>
      <c r="O565" s="284">
        <f t="shared" si="60"/>
        <v>0</v>
      </c>
      <c r="P565" s="284">
        <f t="shared" si="61"/>
        <v>0</v>
      </c>
      <c r="R565" s="286">
        <f t="shared" si="62"/>
        <v>-5991</v>
      </c>
    </row>
    <row r="566" spans="1:18" x14ac:dyDescent="0.25">
      <c r="A566" s="97">
        <v>474</v>
      </c>
      <c r="B566" s="98">
        <v>474097735</v>
      </c>
      <c r="C566" s="99" t="s">
        <v>532</v>
      </c>
      <c r="D566" s="98">
        <v>97</v>
      </c>
      <c r="E566" s="99" t="s">
        <v>130</v>
      </c>
      <c r="F566" s="98">
        <v>735</v>
      </c>
      <c r="G566" s="99" t="s">
        <v>428</v>
      </c>
      <c r="H566" s="100">
        <v>6</v>
      </c>
      <c r="I566" s="52"/>
      <c r="J566" s="279">
        <f t="shared" si="56"/>
        <v>14897</v>
      </c>
      <c r="K566" s="279">
        <f t="shared" si="57"/>
        <v>0</v>
      </c>
      <c r="L566" s="279">
        <f t="shared" si="58"/>
        <v>5</v>
      </c>
      <c r="N566" s="284">
        <f t="shared" si="59"/>
        <v>14553</v>
      </c>
      <c r="O566" s="284">
        <f t="shared" si="60"/>
        <v>0</v>
      </c>
      <c r="P566" s="284">
        <f t="shared" si="61"/>
        <v>8</v>
      </c>
      <c r="R566" s="286">
        <f t="shared" si="62"/>
        <v>-344</v>
      </c>
    </row>
    <row r="567" spans="1:18" x14ac:dyDescent="0.25">
      <c r="A567" s="97">
        <v>474</v>
      </c>
      <c r="B567" s="98">
        <v>474097753</v>
      </c>
      <c r="C567" s="99" t="s">
        <v>532</v>
      </c>
      <c r="D567" s="98">
        <v>97</v>
      </c>
      <c r="E567" s="99" t="s">
        <v>130</v>
      </c>
      <c r="F567" s="98">
        <v>753</v>
      </c>
      <c r="G567" s="99" t="s">
        <v>432</v>
      </c>
      <c r="H567" s="100">
        <v>3.41</v>
      </c>
      <c r="I567" s="52"/>
      <c r="J567" s="279">
        <f t="shared" si="56"/>
        <v>14008</v>
      </c>
      <c r="K567" s="279">
        <f t="shared" si="57"/>
        <v>0</v>
      </c>
      <c r="L567" s="279">
        <f t="shared" si="58"/>
        <v>2</v>
      </c>
      <c r="N567" s="284">
        <f t="shared" si="59"/>
        <v>15187</v>
      </c>
      <c r="O567" s="284">
        <f t="shared" si="60"/>
        <v>0</v>
      </c>
      <c r="P567" s="284">
        <f t="shared" si="61"/>
        <v>2</v>
      </c>
      <c r="R567" s="286">
        <f t="shared" si="62"/>
        <v>1179</v>
      </c>
    </row>
    <row r="568" spans="1:18" x14ac:dyDescent="0.25">
      <c r="A568" s="97">
        <v>474</v>
      </c>
      <c r="B568" s="98">
        <v>474097755</v>
      </c>
      <c r="C568" s="99" t="s">
        <v>532</v>
      </c>
      <c r="D568" s="98">
        <v>97</v>
      </c>
      <c r="E568" s="99" t="s">
        <v>130</v>
      </c>
      <c r="F568" s="98">
        <v>755</v>
      </c>
      <c r="G568" s="99" t="s">
        <v>433</v>
      </c>
      <c r="H568" s="100">
        <v>0.54</v>
      </c>
      <c r="I568" s="52"/>
      <c r="J568" s="279" t="str">
        <f t="shared" si="56"/>
        <v>--</v>
      </c>
      <c r="K568" s="279">
        <f t="shared" si="57"/>
        <v>0</v>
      </c>
      <c r="L568" s="279">
        <f t="shared" si="58"/>
        <v>0</v>
      </c>
      <c r="N568" s="284">
        <f t="shared" si="59"/>
        <v>19729</v>
      </c>
      <c r="O568" s="284">
        <f t="shared" si="60"/>
        <v>0</v>
      </c>
      <c r="P568" s="284">
        <f t="shared" si="61"/>
        <v>1</v>
      </c>
      <c r="R568" s="286" t="str">
        <f t="shared" si="62"/>
        <v>--</v>
      </c>
    </row>
    <row r="569" spans="1:18" x14ac:dyDescent="0.25">
      <c r="A569" s="97">
        <v>474</v>
      </c>
      <c r="B569" s="98">
        <v>474097775</v>
      </c>
      <c r="C569" s="99" t="s">
        <v>532</v>
      </c>
      <c r="D569" s="98">
        <v>97</v>
      </c>
      <c r="E569" s="99" t="s">
        <v>130</v>
      </c>
      <c r="F569" s="98">
        <v>775</v>
      </c>
      <c r="G569" s="99" t="s">
        <v>442</v>
      </c>
      <c r="H569" s="100">
        <v>2</v>
      </c>
      <c r="I569" s="52"/>
      <c r="J569" s="279">
        <f t="shared" si="56"/>
        <v>13685</v>
      </c>
      <c r="K569" s="279">
        <f t="shared" si="57"/>
        <v>0</v>
      </c>
      <c r="L569" s="279">
        <f t="shared" si="58"/>
        <v>2</v>
      </c>
      <c r="N569" s="284">
        <f t="shared" si="59"/>
        <v>12565</v>
      </c>
      <c r="O569" s="284">
        <f t="shared" si="60"/>
        <v>0</v>
      </c>
      <c r="P569" s="284">
        <f t="shared" si="61"/>
        <v>0</v>
      </c>
      <c r="R569" s="286">
        <f t="shared" si="62"/>
        <v>-1120</v>
      </c>
    </row>
    <row r="570" spans="1:18" x14ac:dyDescent="0.25">
      <c r="A570" s="97">
        <v>478</v>
      </c>
      <c r="B570" s="98">
        <v>478352010</v>
      </c>
      <c r="C570" s="99" t="s">
        <v>533</v>
      </c>
      <c r="D570" s="98">
        <v>352</v>
      </c>
      <c r="E570" s="99" t="s">
        <v>385</v>
      </c>
      <c r="F570" s="98">
        <v>10</v>
      </c>
      <c r="G570" s="99" t="s">
        <v>43</v>
      </c>
      <c r="H570" s="100">
        <v>1.5</v>
      </c>
      <c r="I570" s="52"/>
      <c r="J570" s="279" t="str">
        <f t="shared" si="56"/>
        <v>--</v>
      </c>
      <c r="K570" s="279">
        <f t="shared" si="57"/>
        <v>0</v>
      </c>
      <c r="L570" s="279">
        <f t="shared" si="58"/>
        <v>0</v>
      </c>
      <c r="N570" s="284">
        <f t="shared" si="59"/>
        <v>10664</v>
      </c>
      <c r="O570" s="284">
        <f t="shared" si="60"/>
        <v>0</v>
      </c>
      <c r="P570" s="284">
        <f t="shared" si="61"/>
        <v>0</v>
      </c>
      <c r="R570" s="286" t="str">
        <f t="shared" si="62"/>
        <v>--</v>
      </c>
    </row>
    <row r="571" spans="1:18" x14ac:dyDescent="0.25">
      <c r="A571" s="97">
        <v>478</v>
      </c>
      <c r="B571" s="98">
        <v>478352056</v>
      </c>
      <c r="C571" s="99" t="s">
        <v>533</v>
      </c>
      <c r="D571" s="98">
        <v>352</v>
      </c>
      <c r="E571" s="99" t="s">
        <v>385</v>
      </c>
      <c r="F571" s="98">
        <v>56</v>
      </c>
      <c r="G571" s="99" t="s">
        <v>89</v>
      </c>
      <c r="H571" s="100">
        <v>2.5</v>
      </c>
      <c r="I571" s="52"/>
      <c r="J571" s="279">
        <f t="shared" si="56"/>
        <v>14892</v>
      </c>
      <c r="K571" s="279">
        <f t="shared" si="57"/>
        <v>0</v>
      </c>
      <c r="L571" s="279">
        <f t="shared" si="58"/>
        <v>1</v>
      </c>
      <c r="N571" s="284">
        <f t="shared" si="59"/>
        <v>11298</v>
      </c>
      <c r="O571" s="284">
        <f t="shared" si="60"/>
        <v>0</v>
      </c>
      <c r="P571" s="284">
        <f t="shared" si="61"/>
        <v>0</v>
      </c>
      <c r="R571" s="286">
        <f t="shared" si="62"/>
        <v>-3594</v>
      </c>
    </row>
    <row r="572" spans="1:18" x14ac:dyDescent="0.25">
      <c r="A572" s="97">
        <v>478</v>
      </c>
      <c r="B572" s="98">
        <v>478352064</v>
      </c>
      <c r="C572" s="99" t="s">
        <v>533</v>
      </c>
      <c r="D572" s="98">
        <v>352</v>
      </c>
      <c r="E572" s="99" t="s">
        <v>385</v>
      </c>
      <c r="F572" s="98">
        <v>64</v>
      </c>
      <c r="G572" s="99" t="s">
        <v>97</v>
      </c>
      <c r="H572" s="100">
        <v>1</v>
      </c>
      <c r="I572" s="52"/>
      <c r="J572" s="279">
        <f t="shared" si="56"/>
        <v>12243</v>
      </c>
      <c r="K572" s="279">
        <f t="shared" si="57"/>
        <v>0</v>
      </c>
      <c r="L572" s="279">
        <f t="shared" si="58"/>
        <v>0</v>
      </c>
      <c r="N572" s="284">
        <f t="shared" si="59"/>
        <v>12565</v>
      </c>
      <c r="O572" s="284">
        <f t="shared" si="60"/>
        <v>0</v>
      </c>
      <c r="P572" s="284">
        <f t="shared" si="61"/>
        <v>0</v>
      </c>
      <c r="R572" s="286">
        <f t="shared" si="62"/>
        <v>322</v>
      </c>
    </row>
    <row r="573" spans="1:18" x14ac:dyDescent="0.25">
      <c r="A573" s="97">
        <v>478</v>
      </c>
      <c r="B573" s="98">
        <v>478352067</v>
      </c>
      <c r="C573" s="99" t="s">
        <v>533</v>
      </c>
      <c r="D573" s="98">
        <v>352</v>
      </c>
      <c r="E573" s="99" t="s">
        <v>385</v>
      </c>
      <c r="F573" s="98">
        <v>67</v>
      </c>
      <c r="G573" s="99" t="s">
        <v>100</v>
      </c>
      <c r="H573" s="100">
        <v>2</v>
      </c>
      <c r="I573" s="52"/>
      <c r="J573" s="279">
        <f t="shared" si="56"/>
        <v>10332</v>
      </c>
      <c r="K573" s="279">
        <f t="shared" si="57"/>
        <v>0</v>
      </c>
      <c r="L573" s="279">
        <f t="shared" si="58"/>
        <v>0</v>
      </c>
      <c r="N573" s="284">
        <f t="shared" si="59"/>
        <v>11792</v>
      </c>
      <c r="O573" s="284">
        <f t="shared" si="60"/>
        <v>0</v>
      </c>
      <c r="P573" s="284">
        <f t="shared" si="61"/>
        <v>1</v>
      </c>
      <c r="R573" s="286">
        <f t="shared" si="62"/>
        <v>1460</v>
      </c>
    </row>
    <row r="574" spans="1:18" x14ac:dyDescent="0.25">
      <c r="A574" s="97">
        <v>478</v>
      </c>
      <c r="B574" s="98">
        <v>478352097</v>
      </c>
      <c r="C574" s="99" t="s">
        <v>533</v>
      </c>
      <c r="D574" s="98">
        <v>352</v>
      </c>
      <c r="E574" s="99" t="s">
        <v>385</v>
      </c>
      <c r="F574" s="98">
        <v>97</v>
      </c>
      <c r="G574" s="99" t="s">
        <v>130</v>
      </c>
      <c r="H574" s="100">
        <v>10.17</v>
      </c>
      <c r="I574" s="52"/>
      <c r="J574" s="279">
        <f t="shared" si="56"/>
        <v>12487</v>
      </c>
      <c r="K574" s="279">
        <f t="shared" si="57"/>
        <v>0</v>
      </c>
      <c r="L574" s="279">
        <f t="shared" si="58"/>
        <v>2</v>
      </c>
      <c r="N574" s="284">
        <f t="shared" si="59"/>
        <v>14133</v>
      </c>
      <c r="O574" s="284">
        <f t="shared" si="60"/>
        <v>0</v>
      </c>
      <c r="P574" s="284">
        <f t="shared" si="61"/>
        <v>2</v>
      </c>
      <c r="R574" s="286">
        <f t="shared" si="62"/>
        <v>1646</v>
      </c>
    </row>
    <row r="575" spans="1:18" x14ac:dyDescent="0.25">
      <c r="A575" s="97">
        <v>478</v>
      </c>
      <c r="B575" s="98">
        <v>478352100</v>
      </c>
      <c r="C575" s="99" t="s">
        <v>533</v>
      </c>
      <c r="D575" s="98">
        <v>352</v>
      </c>
      <c r="E575" s="99" t="s">
        <v>385</v>
      </c>
      <c r="F575" s="98">
        <v>100</v>
      </c>
      <c r="G575" s="99" t="s">
        <v>133</v>
      </c>
      <c r="H575" s="100">
        <v>1</v>
      </c>
      <c r="I575" s="52"/>
      <c r="J575" s="279" t="str">
        <f t="shared" si="56"/>
        <v>--</v>
      </c>
      <c r="K575" s="279">
        <f t="shared" si="57"/>
        <v>0</v>
      </c>
      <c r="L575" s="279">
        <f t="shared" si="58"/>
        <v>0</v>
      </c>
      <c r="N575" s="284" t="str">
        <f t="shared" si="59"/>
        <v>--</v>
      </c>
      <c r="O575" s="284">
        <f t="shared" si="60"/>
        <v>0</v>
      </c>
      <c r="P575" s="284">
        <f t="shared" si="61"/>
        <v>0</v>
      </c>
      <c r="R575" s="286" t="str">
        <f t="shared" si="62"/>
        <v>--</v>
      </c>
    </row>
    <row r="576" spans="1:18" x14ac:dyDescent="0.25">
      <c r="A576" s="97">
        <v>478</v>
      </c>
      <c r="B576" s="98">
        <v>478352103</v>
      </c>
      <c r="C576" s="99" t="s">
        <v>533</v>
      </c>
      <c r="D576" s="98">
        <v>352</v>
      </c>
      <c r="E576" s="99" t="s">
        <v>385</v>
      </c>
      <c r="F576" s="98">
        <v>103</v>
      </c>
      <c r="G576" s="99" t="s">
        <v>136</v>
      </c>
      <c r="H576" s="100">
        <v>3.17</v>
      </c>
      <c r="I576" s="52"/>
      <c r="J576" s="279" t="str">
        <f t="shared" si="56"/>
        <v>--</v>
      </c>
      <c r="K576" s="279">
        <f t="shared" si="57"/>
        <v>0</v>
      </c>
      <c r="L576" s="279">
        <f t="shared" si="58"/>
        <v>0</v>
      </c>
      <c r="N576" s="284">
        <f t="shared" si="59"/>
        <v>17828</v>
      </c>
      <c r="O576" s="284">
        <f t="shared" si="60"/>
        <v>0</v>
      </c>
      <c r="P576" s="284">
        <f t="shared" si="61"/>
        <v>1</v>
      </c>
      <c r="R576" s="286" t="str">
        <f t="shared" si="62"/>
        <v>--</v>
      </c>
    </row>
    <row r="577" spans="1:18" x14ac:dyDescent="0.25">
      <c r="A577" s="97">
        <v>478</v>
      </c>
      <c r="B577" s="98">
        <v>478352125</v>
      </c>
      <c r="C577" s="99" t="s">
        <v>533</v>
      </c>
      <c r="D577" s="98">
        <v>352</v>
      </c>
      <c r="E577" s="99" t="s">
        <v>385</v>
      </c>
      <c r="F577" s="98">
        <v>125</v>
      </c>
      <c r="G577" s="99" t="s">
        <v>158</v>
      </c>
      <c r="H577" s="100">
        <v>22</v>
      </c>
      <c r="I577" s="52"/>
      <c r="J577" s="279">
        <f t="shared" si="56"/>
        <v>12237</v>
      </c>
      <c r="K577" s="279">
        <f t="shared" si="57"/>
        <v>0</v>
      </c>
      <c r="L577" s="279">
        <f t="shared" si="58"/>
        <v>4</v>
      </c>
      <c r="N577" s="284">
        <f t="shared" si="59"/>
        <v>12446</v>
      </c>
      <c r="O577" s="284">
        <f t="shared" si="60"/>
        <v>0</v>
      </c>
      <c r="P577" s="284">
        <f t="shared" si="61"/>
        <v>2</v>
      </c>
      <c r="R577" s="286">
        <f t="shared" si="62"/>
        <v>209</v>
      </c>
    </row>
    <row r="578" spans="1:18" x14ac:dyDescent="0.25">
      <c r="A578" s="97">
        <v>478</v>
      </c>
      <c r="B578" s="98">
        <v>478352141</v>
      </c>
      <c r="C578" s="99" t="s">
        <v>533</v>
      </c>
      <c r="D578" s="98">
        <v>352</v>
      </c>
      <c r="E578" s="99" t="s">
        <v>385</v>
      </c>
      <c r="F578" s="98">
        <v>141</v>
      </c>
      <c r="G578" s="99" t="s">
        <v>174</v>
      </c>
      <c r="H578" s="100">
        <v>6.5</v>
      </c>
      <c r="I578" s="52"/>
      <c r="J578" s="279">
        <f t="shared" si="56"/>
        <v>11697</v>
      </c>
      <c r="K578" s="279">
        <f t="shared" si="57"/>
        <v>0</v>
      </c>
      <c r="L578" s="279">
        <f t="shared" si="58"/>
        <v>0</v>
      </c>
      <c r="N578" s="284">
        <f t="shared" si="59"/>
        <v>12022</v>
      </c>
      <c r="O578" s="284">
        <f t="shared" si="60"/>
        <v>0</v>
      </c>
      <c r="P578" s="284">
        <f t="shared" si="61"/>
        <v>0</v>
      </c>
      <c r="R578" s="286">
        <f t="shared" si="62"/>
        <v>325</v>
      </c>
    </row>
    <row r="579" spans="1:18" x14ac:dyDescent="0.25">
      <c r="A579" s="97">
        <v>478</v>
      </c>
      <c r="B579" s="98">
        <v>478352153</v>
      </c>
      <c r="C579" s="99" t="s">
        <v>533</v>
      </c>
      <c r="D579" s="98">
        <v>352</v>
      </c>
      <c r="E579" s="99" t="s">
        <v>385</v>
      </c>
      <c r="F579" s="98">
        <v>153</v>
      </c>
      <c r="G579" s="99" t="s">
        <v>186</v>
      </c>
      <c r="H579" s="100">
        <v>41.65</v>
      </c>
      <c r="I579" s="52"/>
      <c r="J579" s="279">
        <f t="shared" si="56"/>
        <v>13658</v>
      </c>
      <c r="K579" s="279">
        <f t="shared" si="57"/>
        <v>0</v>
      </c>
      <c r="L579" s="279">
        <f t="shared" si="58"/>
        <v>11</v>
      </c>
      <c r="N579" s="284">
        <f t="shared" si="59"/>
        <v>14332</v>
      </c>
      <c r="O579" s="284">
        <f t="shared" si="60"/>
        <v>0</v>
      </c>
      <c r="P579" s="284">
        <f t="shared" si="61"/>
        <v>11</v>
      </c>
      <c r="R579" s="286">
        <f t="shared" si="62"/>
        <v>674</v>
      </c>
    </row>
    <row r="580" spans="1:18" x14ac:dyDescent="0.25">
      <c r="A580" s="97">
        <v>478</v>
      </c>
      <c r="B580" s="98">
        <v>478352158</v>
      </c>
      <c r="C580" s="99" t="s">
        <v>533</v>
      </c>
      <c r="D580" s="98">
        <v>352</v>
      </c>
      <c r="E580" s="99" t="s">
        <v>385</v>
      </c>
      <c r="F580" s="98">
        <v>158</v>
      </c>
      <c r="G580" s="99" t="s">
        <v>191</v>
      </c>
      <c r="H580" s="100">
        <v>41.65</v>
      </c>
      <c r="I580" s="52"/>
      <c r="J580" s="279">
        <f t="shared" si="56"/>
        <v>12287</v>
      </c>
      <c r="K580" s="279">
        <f t="shared" si="57"/>
        <v>0</v>
      </c>
      <c r="L580" s="279">
        <f t="shared" si="58"/>
        <v>7</v>
      </c>
      <c r="N580" s="284">
        <f t="shared" si="59"/>
        <v>12416</v>
      </c>
      <c r="O580" s="284">
        <f t="shared" si="60"/>
        <v>0</v>
      </c>
      <c r="P580" s="284">
        <f t="shared" si="61"/>
        <v>5</v>
      </c>
      <c r="R580" s="286">
        <f t="shared" si="62"/>
        <v>129</v>
      </c>
    </row>
    <row r="581" spans="1:18" x14ac:dyDescent="0.25">
      <c r="A581" s="97">
        <v>478</v>
      </c>
      <c r="B581" s="98">
        <v>478352160</v>
      </c>
      <c r="C581" s="99" t="s">
        <v>533</v>
      </c>
      <c r="D581" s="98">
        <v>352</v>
      </c>
      <c r="E581" s="99" t="s">
        <v>385</v>
      </c>
      <c r="F581" s="98">
        <v>160</v>
      </c>
      <c r="G581" s="99" t="s">
        <v>193</v>
      </c>
      <c r="H581" s="100">
        <v>3</v>
      </c>
      <c r="I581" s="52"/>
      <c r="J581" s="279">
        <f t="shared" si="56"/>
        <v>10332</v>
      </c>
      <c r="K581" s="279">
        <f t="shared" si="57"/>
        <v>0</v>
      </c>
      <c r="L581" s="279">
        <f t="shared" si="58"/>
        <v>0</v>
      </c>
      <c r="N581" s="284">
        <f t="shared" si="59"/>
        <v>10664</v>
      </c>
      <c r="O581" s="284">
        <f t="shared" si="60"/>
        <v>0</v>
      </c>
      <c r="P581" s="284">
        <f t="shared" si="61"/>
        <v>0</v>
      </c>
      <c r="R581" s="286">
        <f t="shared" si="62"/>
        <v>332</v>
      </c>
    </row>
    <row r="582" spans="1:18" x14ac:dyDescent="0.25">
      <c r="A582" s="97">
        <v>478</v>
      </c>
      <c r="B582" s="98">
        <v>478352162</v>
      </c>
      <c r="C582" s="99" t="s">
        <v>533</v>
      </c>
      <c r="D582" s="98">
        <v>352</v>
      </c>
      <c r="E582" s="99" t="s">
        <v>385</v>
      </c>
      <c r="F582" s="98">
        <v>162</v>
      </c>
      <c r="G582" s="99" t="s">
        <v>195</v>
      </c>
      <c r="H582" s="100">
        <v>17.509999999999998</v>
      </c>
      <c r="I582" s="52"/>
      <c r="J582" s="279">
        <f t="shared" si="56"/>
        <v>12157</v>
      </c>
      <c r="K582" s="279">
        <f t="shared" si="57"/>
        <v>0</v>
      </c>
      <c r="L582" s="279">
        <f t="shared" si="58"/>
        <v>1</v>
      </c>
      <c r="N582" s="284">
        <f t="shared" si="59"/>
        <v>12090</v>
      </c>
      <c r="O582" s="284">
        <f t="shared" si="60"/>
        <v>0</v>
      </c>
      <c r="P582" s="284">
        <f t="shared" si="61"/>
        <v>0</v>
      </c>
      <c r="R582" s="286">
        <f t="shared" si="62"/>
        <v>-67</v>
      </c>
    </row>
    <row r="583" spans="1:18" x14ac:dyDescent="0.25">
      <c r="A583" s="97">
        <v>478</v>
      </c>
      <c r="B583" s="98">
        <v>478352170</v>
      </c>
      <c r="C583" s="99" t="s">
        <v>533</v>
      </c>
      <c r="D583" s="98">
        <v>352</v>
      </c>
      <c r="E583" s="99" t="s">
        <v>385</v>
      </c>
      <c r="F583" s="98">
        <v>170</v>
      </c>
      <c r="G583" s="99" t="s">
        <v>203</v>
      </c>
      <c r="H583" s="100">
        <v>2.5</v>
      </c>
      <c r="I583" s="52"/>
      <c r="J583" s="279">
        <f t="shared" si="56"/>
        <v>11287</v>
      </c>
      <c r="K583" s="279">
        <f t="shared" si="57"/>
        <v>0</v>
      </c>
      <c r="L583" s="279">
        <f t="shared" si="58"/>
        <v>0</v>
      </c>
      <c r="N583" s="284">
        <f t="shared" si="59"/>
        <v>11615</v>
      </c>
      <c r="O583" s="284">
        <f t="shared" si="60"/>
        <v>0</v>
      </c>
      <c r="P583" s="284">
        <f t="shared" si="61"/>
        <v>0</v>
      </c>
      <c r="R583" s="286">
        <f t="shared" si="62"/>
        <v>328</v>
      </c>
    </row>
    <row r="584" spans="1:18" x14ac:dyDescent="0.25">
      <c r="A584" s="97">
        <v>478</v>
      </c>
      <c r="B584" s="98">
        <v>478352174</v>
      </c>
      <c r="C584" s="99" t="s">
        <v>533</v>
      </c>
      <c r="D584" s="98">
        <v>352</v>
      </c>
      <c r="E584" s="99" t="s">
        <v>385</v>
      </c>
      <c r="F584" s="98">
        <v>174</v>
      </c>
      <c r="G584" s="99" t="s">
        <v>207</v>
      </c>
      <c r="H584" s="100">
        <v>9</v>
      </c>
      <c r="I584" s="52"/>
      <c r="J584" s="279">
        <f t="shared" si="56"/>
        <v>11843</v>
      </c>
      <c r="K584" s="279">
        <f t="shared" si="57"/>
        <v>0</v>
      </c>
      <c r="L584" s="279">
        <f t="shared" si="58"/>
        <v>1</v>
      </c>
      <c r="N584" s="284">
        <f t="shared" si="59"/>
        <v>11834</v>
      </c>
      <c r="O584" s="284">
        <f t="shared" si="60"/>
        <v>0</v>
      </c>
      <c r="P584" s="284">
        <f t="shared" si="61"/>
        <v>0</v>
      </c>
      <c r="R584" s="286">
        <f t="shared" si="62"/>
        <v>-9</v>
      </c>
    </row>
    <row r="585" spans="1:18" x14ac:dyDescent="0.25">
      <c r="A585" s="97">
        <v>478</v>
      </c>
      <c r="B585" s="98">
        <v>478352271</v>
      </c>
      <c r="C585" s="99" t="s">
        <v>533</v>
      </c>
      <c r="D585" s="98">
        <v>352</v>
      </c>
      <c r="E585" s="99" t="s">
        <v>385</v>
      </c>
      <c r="F585" s="98">
        <v>271</v>
      </c>
      <c r="G585" s="99" t="s">
        <v>304</v>
      </c>
      <c r="H585" s="100">
        <v>2</v>
      </c>
      <c r="I585" s="52"/>
      <c r="J585" s="279" t="str">
        <f t="shared" si="56"/>
        <v>--</v>
      </c>
      <c r="K585" s="279">
        <f t="shared" si="57"/>
        <v>0</v>
      </c>
      <c r="L585" s="279">
        <f t="shared" si="58"/>
        <v>0</v>
      </c>
      <c r="N585" s="284">
        <f t="shared" si="59"/>
        <v>11615</v>
      </c>
      <c r="O585" s="284">
        <f t="shared" si="60"/>
        <v>0</v>
      </c>
      <c r="P585" s="284">
        <f t="shared" si="61"/>
        <v>0</v>
      </c>
      <c r="R585" s="286" t="str">
        <f t="shared" si="62"/>
        <v>--</v>
      </c>
    </row>
    <row r="586" spans="1:18" x14ac:dyDescent="0.25">
      <c r="A586" s="97">
        <v>478</v>
      </c>
      <c r="B586" s="98">
        <v>478352288</v>
      </c>
      <c r="C586" s="99" t="s">
        <v>533</v>
      </c>
      <c r="D586" s="98">
        <v>352</v>
      </c>
      <c r="E586" s="99" t="s">
        <v>385</v>
      </c>
      <c r="F586" s="98">
        <v>288</v>
      </c>
      <c r="G586" s="99" t="s">
        <v>321</v>
      </c>
      <c r="H586" s="100">
        <v>3</v>
      </c>
      <c r="I586" s="52"/>
      <c r="J586" s="279">
        <f t="shared" ref="J586:J649" si="63">IFERROR(VLOOKUP($B586,found24,24,FALSE),"--")</f>
        <v>10332</v>
      </c>
      <c r="K586" s="279">
        <f t="shared" ref="K586:K649" si="64">(IFERROR(VLOOKUP($B586,found24,12,FALSE),0)+(IFERROR(VLOOKUP($B586,found24,13,FALSE),0)+(IFERROR(VLOOKUP($B586,found24,14,FALSE),0))))</f>
        <v>0</v>
      </c>
      <c r="L586" s="279">
        <f t="shared" ref="L586:L649" si="65">(IFERROR(VLOOKUP($B586,found24,15,FALSE),0))</f>
        <v>0</v>
      </c>
      <c r="N586" s="284">
        <f t="shared" ref="N586:N649" si="66">IFERROR(VLOOKUP($B586,found25,27,FALSE),"--")</f>
        <v>10664</v>
      </c>
      <c r="O586" s="284">
        <f t="shared" ref="O586:O649" si="67">(IFERROR(VLOOKUP($B586,found25,12,FALSE),0)+(IFERROR(VLOOKUP($B586,found25,13,FALSE),0)+(IFERROR(VLOOKUP($B586,found25,14,FALSE),0))))</f>
        <v>0</v>
      </c>
      <c r="P586" s="284">
        <f t="shared" ref="P586:P649" si="68">(IFERROR(VLOOKUP($B586,found25,15,FALSE),0))</f>
        <v>0</v>
      </c>
      <c r="R586" s="286">
        <f t="shared" si="62"/>
        <v>332</v>
      </c>
    </row>
    <row r="587" spans="1:18" x14ac:dyDescent="0.25">
      <c r="A587" s="97">
        <v>478</v>
      </c>
      <c r="B587" s="98">
        <v>478352301</v>
      </c>
      <c r="C587" s="99" t="s">
        <v>533</v>
      </c>
      <c r="D587" s="98">
        <v>352</v>
      </c>
      <c r="E587" s="99" t="s">
        <v>385</v>
      </c>
      <c r="F587" s="98">
        <v>301</v>
      </c>
      <c r="G587" s="99" t="s">
        <v>334</v>
      </c>
      <c r="H587" s="100">
        <v>1.5</v>
      </c>
      <c r="I587" s="52"/>
      <c r="J587" s="279" t="str">
        <f t="shared" si="63"/>
        <v>--</v>
      </c>
      <c r="K587" s="279">
        <f t="shared" si="64"/>
        <v>0</v>
      </c>
      <c r="L587" s="279">
        <f t="shared" si="65"/>
        <v>0</v>
      </c>
      <c r="N587" s="284">
        <f t="shared" si="66"/>
        <v>10664</v>
      </c>
      <c r="O587" s="284">
        <f t="shared" si="67"/>
        <v>0</v>
      </c>
      <c r="P587" s="284">
        <f t="shared" si="68"/>
        <v>0</v>
      </c>
      <c r="R587" s="286" t="str">
        <f t="shared" ref="R587:R650" si="69">IFERROR(N587-J587,"--")</f>
        <v>--</v>
      </c>
    </row>
    <row r="588" spans="1:18" x14ac:dyDescent="0.25">
      <c r="A588" s="97">
        <v>478</v>
      </c>
      <c r="B588" s="98">
        <v>478352321</v>
      </c>
      <c r="C588" s="99" t="s">
        <v>533</v>
      </c>
      <c r="D588" s="98">
        <v>352</v>
      </c>
      <c r="E588" s="99" t="s">
        <v>385</v>
      </c>
      <c r="F588" s="98">
        <v>321</v>
      </c>
      <c r="G588" s="99" t="s">
        <v>354</v>
      </c>
      <c r="H588" s="100">
        <v>1</v>
      </c>
      <c r="I588" s="52"/>
      <c r="J588" s="279">
        <f t="shared" si="63"/>
        <v>12243</v>
      </c>
      <c r="K588" s="279">
        <f t="shared" si="64"/>
        <v>0</v>
      </c>
      <c r="L588" s="279">
        <f t="shared" si="65"/>
        <v>0</v>
      </c>
      <c r="N588" s="284">
        <f t="shared" si="66"/>
        <v>10664</v>
      </c>
      <c r="O588" s="284">
        <f t="shared" si="67"/>
        <v>0</v>
      </c>
      <c r="P588" s="284">
        <f t="shared" si="68"/>
        <v>0</v>
      </c>
      <c r="R588" s="286">
        <f t="shared" si="69"/>
        <v>-1579</v>
      </c>
    </row>
    <row r="589" spans="1:18" x14ac:dyDescent="0.25">
      <c r="A589" s="97">
        <v>478</v>
      </c>
      <c r="B589" s="98">
        <v>478352322</v>
      </c>
      <c r="C589" s="99" t="s">
        <v>533</v>
      </c>
      <c r="D589" s="98">
        <v>352</v>
      </c>
      <c r="E589" s="99" t="s">
        <v>385</v>
      </c>
      <c r="F589" s="98">
        <v>322</v>
      </c>
      <c r="G589" s="99" t="s">
        <v>355</v>
      </c>
      <c r="H589" s="100">
        <v>3</v>
      </c>
      <c r="I589" s="52"/>
      <c r="J589" s="279">
        <f t="shared" si="63"/>
        <v>10332</v>
      </c>
      <c r="K589" s="279">
        <f t="shared" si="64"/>
        <v>0</v>
      </c>
      <c r="L589" s="279">
        <f t="shared" si="65"/>
        <v>0</v>
      </c>
      <c r="N589" s="284">
        <f t="shared" si="66"/>
        <v>10664</v>
      </c>
      <c r="O589" s="284">
        <f t="shared" si="67"/>
        <v>0</v>
      </c>
      <c r="P589" s="284">
        <f t="shared" si="68"/>
        <v>0</v>
      </c>
      <c r="R589" s="286">
        <f t="shared" si="69"/>
        <v>332</v>
      </c>
    </row>
    <row r="590" spans="1:18" x14ac:dyDescent="0.25">
      <c r="A590" s="97">
        <v>478</v>
      </c>
      <c r="B590" s="98">
        <v>478352326</v>
      </c>
      <c r="C590" s="99" t="s">
        <v>533</v>
      </c>
      <c r="D590" s="98">
        <v>352</v>
      </c>
      <c r="E590" s="99" t="s">
        <v>385</v>
      </c>
      <c r="F590" s="98">
        <v>326</v>
      </c>
      <c r="G590" s="99" t="s">
        <v>359</v>
      </c>
      <c r="H590" s="100">
        <v>5</v>
      </c>
      <c r="I590" s="52"/>
      <c r="J590" s="279">
        <f t="shared" si="63"/>
        <v>11287</v>
      </c>
      <c r="K590" s="279">
        <f t="shared" si="64"/>
        <v>0</v>
      </c>
      <c r="L590" s="279">
        <f t="shared" si="65"/>
        <v>0</v>
      </c>
      <c r="N590" s="284">
        <f t="shared" si="66"/>
        <v>11615</v>
      </c>
      <c r="O590" s="284">
        <f t="shared" si="67"/>
        <v>0</v>
      </c>
      <c r="P590" s="284">
        <f t="shared" si="68"/>
        <v>0</v>
      </c>
      <c r="R590" s="286">
        <f t="shared" si="69"/>
        <v>328</v>
      </c>
    </row>
    <row r="591" spans="1:18" x14ac:dyDescent="0.25">
      <c r="A591" s="97">
        <v>478</v>
      </c>
      <c r="B591" s="98">
        <v>478352348</v>
      </c>
      <c r="C591" s="99" t="s">
        <v>533</v>
      </c>
      <c r="D591" s="98">
        <v>352</v>
      </c>
      <c r="E591" s="99" t="s">
        <v>385</v>
      </c>
      <c r="F591" s="98">
        <v>348</v>
      </c>
      <c r="G591" s="99" t="s">
        <v>381</v>
      </c>
      <c r="H591" s="100">
        <v>7</v>
      </c>
      <c r="I591" s="52"/>
      <c r="J591" s="279">
        <f t="shared" si="63"/>
        <v>13719</v>
      </c>
      <c r="K591" s="279">
        <f t="shared" si="64"/>
        <v>0</v>
      </c>
      <c r="L591" s="279">
        <f t="shared" si="65"/>
        <v>2</v>
      </c>
      <c r="N591" s="284">
        <f t="shared" si="66"/>
        <v>13575</v>
      </c>
      <c r="O591" s="284">
        <f t="shared" si="67"/>
        <v>0</v>
      </c>
      <c r="P591" s="284">
        <f t="shared" si="68"/>
        <v>1</v>
      </c>
      <c r="R591" s="286">
        <f t="shared" si="69"/>
        <v>-144</v>
      </c>
    </row>
    <row r="592" spans="1:18" x14ac:dyDescent="0.25">
      <c r="A592" s="97">
        <v>478</v>
      </c>
      <c r="B592" s="98">
        <v>478352352</v>
      </c>
      <c r="C592" s="99" t="s">
        <v>533</v>
      </c>
      <c r="D592" s="98">
        <v>352</v>
      </c>
      <c r="E592" s="99" t="s">
        <v>385</v>
      </c>
      <c r="F592" s="98">
        <v>352</v>
      </c>
      <c r="G592" s="99" t="s">
        <v>385</v>
      </c>
      <c r="H592" s="100">
        <v>5.58</v>
      </c>
      <c r="I592" s="52"/>
      <c r="J592" s="279" t="str">
        <f t="shared" si="63"/>
        <v>--</v>
      </c>
      <c r="K592" s="279">
        <f t="shared" si="64"/>
        <v>0</v>
      </c>
      <c r="L592" s="279">
        <f t="shared" si="65"/>
        <v>0</v>
      </c>
      <c r="N592" s="284">
        <f t="shared" si="66"/>
        <v>14816</v>
      </c>
      <c r="O592" s="284">
        <f t="shared" si="67"/>
        <v>0</v>
      </c>
      <c r="P592" s="284">
        <f t="shared" si="68"/>
        <v>4</v>
      </c>
      <c r="R592" s="286" t="str">
        <f t="shared" si="69"/>
        <v>--</v>
      </c>
    </row>
    <row r="593" spans="1:18" x14ac:dyDescent="0.25">
      <c r="A593" s="97">
        <v>478</v>
      </c>
      <c r="B593" s="98">
        <v>478352600</v>
      </c>
      <c r="C593" s="99" t="s">
        <v>533</v>
      </c>
      <c r="D593" s="98">
        <v>352</v>
      </c>
      <c r="E593" s="99" t="s">
        <v>385</v>
      </c>
      <c r="F593" s="98">
        <v>600</v>
      </c>
      <c r="G593" s="99" t="s">
        <v>387</v>
      </c>
      <c r="H593" s="100">
        <v>33.230000000000004</v>
      </c>
      <c r="I593" s="52"/>
      <c r="J593" s="279">
        <f t="shared" si="63"/>
        <v>11966</v>
      </c>
      <c r="K593" s="279">
        <f t="shared" si="64"/>
        <v>0</v>
      </c>
      <c r="L593" s="279">
        <f t="shared" si="65"/>
        <v>3</v>
      </c>
      <c r="N593" s="284">
        <f t="shared" si="66"/>
        <v>12182</v>
      </c>
      <c r="O593" s="284">
        <f t="shared" si="67"/>
        <v>0</v>
      </c>
      <c r="P593" s="284">
        <f t="shared" si="68"/>
        <v>2</v>
      </c>
      <c r="R593" s="286">
        <f t="shared" si="69"/>
        <v>216</v>
      </c>
    </row>
    <row r="594" spans="1:18" x14ac:dyDescent="0.25">
      <c r="A594" s="97">
        <v>478</v>
      </c>
      <c r="B594" s="98">
        <v>478352610</v>
      </c>
      <c r="C594" s="99" t="s">
        <v>533</v>
      </c>
      <c r="D594" s="98">
        <v>352</v>
      </c>
      <c r="E594" s="99" t="s">
        <v>385</v>
      </c>
      <c r="F594" s="98">
        <v>610</v>
      </c>
      <c r="G594" s="99" t="s">
        <v>390</v>
      </c>
      <c r="H594" s="100">
        <v>9</v>
      </c>
      <c r="I594" s="52"/>
      <c r="J594" s="279">
        <f t="shared" si="63"/>
        <v>11697</v>
      </c>
      <c r="K594" s="279">
        <f t="shared" si="64"/>
        <v>0</v>
      </c>
      <c r="L594" s="279">
        <f t="shared" si="65"/>
        <v>0</v>
      </c>
      <c r="N594" s="284">
        <f t="shared" si="66"/>
        <v>11633</v>
      </c>
      <c r="O594" s="284">
        <f t="shared" si="67"/>
        <v>0</v>
      </c>
      <c r="P594" s="284">
        <f t="shared" si="68"/>
        <v>1</v>
      </c>
      <c r="R594" s="286">
        <f t="shared" si="69"/>
        <v>-64</v>
      </c>
    </row>
    <row r="595" spans="1:18" x14ac:dyDescent="0.25">
      <c r="A595" s="97">
        <v>478</v>
      </c>
      <c r="B595" s="98">
        <v>478352615</v>
      </c>
      <c r="C595" s="99" t="s">
        <v>533</v>
      </c>
      <c r="D595" s="98">
        <v>352</v>
      </c>
      <c r="E595" s="99" t="s">
        <v>385</v>
      </c>
      <c r="F595" s="98">
        <v>615</v>
      </c>
      <c r="G595" s="99" t="s">
        <v>391</v>
      </c>
      <c r="H595" s="100">
        <v>0.53</v>
      </c>
      <c r="I595" s="52"/>
      <c r="J595" s="279" t="str">
        <f t="shared" si="63"/>
        <v>--</v>
      </c>
      <c r="K595" s="279">
        <f t="shared" si="64"/>
        <v>0</v>
      </c>
      <c r="L595" s="279">
        <f t="shared" si="65"/>
        <v>0</v>
      </c>
      <c r="N595" s="284" t="str">
        <f t="shared" si="66"/>
        <v>--</v>
      </c>
      <c r="O595" s="284">
        <f t="shared" si="67"/>
        <v>0</v>
      </c>
      <c r="P595" s="284">
        <f t="shared" si="68"/>
        <v>0</v>
      </c>
      <c r="R595" s="286" t="str">
        <f t="shared" si="69"/>
        <v>--</v>
      </c>
    </row>
    <row r="596" spans="1:18" x14ac:dyDescent="0.25">
      <c r="A596" s="97">
        <v>478</v>
      </c>
      <c r="B596" s="98">
        <v>478352616</v>
      </c>
      <c r="C596" s="99" t="s">
        <v>533</v>
      </c>
      <c r="D596" s="98">
        <v>352</v>
      </c>
      <c r="E596" s="99" t="s">
        <v>385</v>
      </c>
      <c r="F596" s="98">
        <v>616</v>
      </c>
      <c r="G596" s="99" t="s">
        <v>392</v>
      </c>
      <c r="H596" s="100">
        <v>51</v>
      </c>
      <c r="I596" s="52"/>
      <c r="J596" s="279">
        <f t="shared" si="63"/>
        <v>11810</v>
      </c>
      <c r="K596" s="279">
        <f t="shared" si="64"/>
        <v>0</v>
      </c>
      <c r="L596" s="279">
        <f t="shared" si="65"/>
        <v>4</v>
      </c>
      <c r="N596" s="284">
        <f t="shared" si="66"/>
        <v>12830</v>
      </c>
      <c r="O596" s="284">
        <f t="shared" si="67"/>
        <v>0</v>
      </c>
      <c r="P596" s="284">
        <f t="shared" si="68"/>
        <v>8</v>
      </c>
      <c r="R596" s="286">
        <f t="shared" si="69"/>
        <v>1020</v>
      </c>
    </row>
    <row r="597" spans="1:18" x14ac:dyDescent="0.25">
      <c r="A597" s="97">
        <v>478</v>
      </c>
      <c r="B597" s="98">
        <v>478352640</v>
      </c>
      <c r="C597" s="99" t="s">
        <v>533</v>
      </c>
      <c r="D597" s="98">
        <v>352</v>
      </c>
      <c r="E597" s="99" t="s">
        <v>385</v>
      </c>
      <c r="F597" s="98">
        <v>640</v>
      </c>
      <c r="G597" s="99" t="s">
        <v>399</v>
      </c>
      <c r="H597" s="100">
        <v>4</v>
      </c>
      <c r="I597" s="52"/>
      <c r="J597" s="279">
        <f t="shared" si="63"/>
        <v>12243</v>
      </c>
      <c r="K597" s="279">
        <f t="shared" si="64"/>
        <v>0</v>
      </c>
      <c r="L597" s="279">
        <f t="shared" si="65"/>
        <v>0</v>
      </c>
      <c r="N597" s="284">
        <f t="shared" si="66"/>
        <v>12565</v>
      </c>
      <c r="O597" s="284">
        <f t="shared" si="67"/>
        <v>0</v>
      </c>
      <c r="P597" s="284">
        <f t="shared" si="68"/>
        <v>0</v>
      </c>
      <c r="R597" s="286">
        <f t="shared" si="69"/>
        <v>322</v>
      </c>
    </row>
    <row r="598" spans="1:18" x14ac:dyDescent="0.25">
      <c r="A598" s="97">
        <v>478</v>
      </c>
      <c r="B598" s="98">
        <v>478352673</v>
      </c>
      <c r="C598" s="99" t="s">
        <v>533</v>
      </c>
      <c r="D598" s="98">
        <v>352</v>
      </c>
      <c r="E598" s="99" t="s">
        <v>385</v>
      </c>
      <c r="F598" s="98">
        <v>673</v>
      </c>
      <c r="G598" s="99" t="s">
        <v>409</v>
      </c>
      <c r="H598" s="100">
        <v>21.91</v>
      </c>
      <c r="I598" s="52"/>
      <c r="J598" s="279">
        <f t="shared" si="63"/>
        <v>11781</v>
      </c>
      <c r="K598" s="279">
        <f t="shared" si="64"/>
        <v>0</v>
      </c>
      <c r="L598" s="279">
        <f t="shared" si="65"/>
        <v>1</v>
      </c>
      <c r="N598" s="284">
        <f t="shared" si="66"/>
        <v>11821</v>
      </c>
      <c r="O598" s="284">
        <f t="shared" si="67"/>
        <v>0</v>
      </c>
      <c r="P598" s="284">
        <f t="shared" si="68"/>
        <v>0</v>
      </c>
      <c r="R598" s="286">
        <f t="shared" si="69"/>
        <v>40</v>
      </c>
    </row>
    <row r="599" spans="1:18" x14ac:dyDescent="0.25">
      <c r="A599" s="97">
        <v>478</v>
      </c>
      <c r="B599" s="98">
        <v>478352695</v>
      </c>
      <c r="C599" s="99" t="s">
        <v>533</v>
      </c>
      <c r="D599" s="98">
        <v>352</v>
      </c>
      <c r="E599" s="99" t="s">
        <v>385</v>
      </c>
      <c r="F599" s="98">
        <v>695</v>
      </c>
      <c r="G599" s="99" t="s">
        <v>416</v>
      </c>
      <c r="H599" s="100">
        <v>3</v>
      </c>
      <c r="I599" s="52"/>
      <c r="J599" s="279">
        <f t="shared" si="63"/>
        <v>12243</v>
      </c>
      <c r="K599" s="279">
        <f t="shared" si="64"/>
        <v>0</v>
      </c>
      <c r="L599" s="279">
        <f t="shared" si="65"/>
        <v>0</v>
      </c>
      <c r="N599" s="284">
        <f t="shared" si="66"/>
        <v>12565</v>
      </c>
      <c r="O599" s="284">
        <f t="shared" si="67"/>
        <v>0</v>
      </c>
      <c r="P599" s="284">
        <f t="shared" si="68"/>
        <v>0</v>
      </c>
      <c r="R599" s="286">
        <f t="shared" si="69"/>
        <v>322</v>
      </c>
    </row>
    <row r="600" spans="1:18" x14ac:dyDescent="0.25">
      <c r="A600" s="97">
        <v>478</v>
      </c>
      <c r="B600" s="98">
        <v>478352720</v>
      </c>
      <c r="C600" s="99" t="s">
        <v>533</v>
      </c>
      <c r="D600" s="98">
        <v>352</v>
      </c>
      <c r="E600" s="99" t="s">
        <v>385</v>
      </c>
      <c r="F600" s="98">
        <v>720</v>
      </c>
      <c r="G600" s="99" t="s">
        <v>424</v>
      </c>
      <c r="H600" s="100">
        <v>1</v>
      </c>
      <c r="I600" s="52"/>
      <c r="J600" s="279">
        <f t="shared" si="63"/>
        <v>12243</v>
      </c>
      <c r="K600" s="279">
        <f t="shared" si="64"/>
        <v>0</v>
      </c>
      <c r="L600" s="279">
        <f t="shared" si="65"/>
        <v>0</v>
      </c>
      <c r="N600" s="284">
        <f t="shared" si="66"/>
        <v>12565</v>
      </c>
      <c r="O600" s="284">
        <f t="shared" si="67"/>
        <v>0</v>
      </c>
      <c r="P600" s="284">
        <f t="shared" si="68"/>
        <v>0</v>
      </c>
      <c r="R600" s="286">
        <f t="shared" si="69"/>
        <v>322</v>
      </c>
    </row>
    <row r="601" spans="1:18" x14ac:dyDescent="0.25">
      <c r="A601" s="97">
        <v>478</v>
      </c>
      <c r="B601" s="98">
        <v>478352725</v>
      </c>
      <c r="C601" s="99" t="s">
        <v>533</v>
      </c>
      <c r="D601" s="98">
        <v>352</v>
      </c>
      <c r="E601" s="99" t="s">
        <v>385</v>
      </c>
      <c r="F601" s="98">
        <v>725</v>
      </c>
      <c r="G601" s="99" t="s">
        <v>425</v>
      </c>
      <c r="H601" s="100">
        <v>29.159999999999997</v>
      </c>
      <c r="I601" s="52"/>
      <c r="J601" s="279">
        <f t="shared" si="63"/>
        <v>12140</v>
      </c>
      <c r="K601" s="279">
        <f t="shared" si="64"/>
        <v>0</v>
      </c>
      <c r="L601" s="279">
        <f t="shared" si="65"/>
        <v>3</v>
      </c>
      <c r="N601" s="284">
        <f t="shared" si="66"/>
        <v>12446</v>
      </c>
      <c r="O601" s="284">
        <f t="shared" si="67"/>
        <v>0</v>
      </c>
      <c r="P601" s="284">
        <f t="shared" si="68"/>
        <v>2</v>
      </c>
      <c r="R601" s="286">
        <f t="shared" si="69"/>
        <v>306</v>
      </c>
    </row>
    <row r="602" spans="1:18" x14ac:dyDescent="0.25">
      <c r="A602" s="97">
        <v>478</v>
      </c>
      <c r="B602" s="98">
        <v>478352735</v>
      </c>
      <c r="C602" s="99" t="s">
        <v>533</v>
      </c>
      <c r="D602" s="98">
        <v>352</v>
      </c>
      <c r="E602" s="99" t="s">
        <v>385</v>
      </c>
      <c r="F602" s="98">
        <v>735</v>
      </c>
      <c r="G602" s="99" t="s">
        <v>428</v>
      </c>
      <c r="H602" s="100">
        <v>27.630000000000003</v>
      </c>
      <c r="I602" s="52"/>
      <c r="J602" s="279">
        <f t="shared" si="63"/>
        <v>12378</v>
      </c>
      <c r="K602" s="279">
        <f t="shared" si="64"/>
        <v>0</v>
      </c>
      <c r="L602" s="279">
        <f t="shared" si="65"/>
        <v>6</v>
      </c>
      <c r="N602" s="284">
        <f t="shared" si="66"/>
        <v>12018</v>
      </c>
      <c r="O602" s="284">
        <f t="shared" si="67"/>
        <v>0</v>
      </c>
      <c r="P602" s="284">
        <f t="shared" si="68"/>
        <v>3</v>
      </c>
      <c r="R602" s="286">
        <f t="shared" si="69"/>
        <v>-360</v>
      </c>
    </row>
    <row r="603" spans="1:18" x14ac:dyDescent="0.25">
      <c r="A603" s="97">
        <v>478</v>
      </c>
      <c r="B603" s="98">
        <v>478352753</v>
      </c>
      <c r="C603" s="99" t="s">
        <v>533</v>
      </c>
      <c r="D603" s="98">
        <v>352</v>
      </c>
      <c r="E603" s="99" t="s">
        <v>385</v>
      </c>
      <c r="F603" s="98">
        <v>753</v>
      </c>
      <c r="G603" s="99" t="s">
        <v>432</v>
      </c>
      <c r="H603" s="100">
        <v>2</v>
      </c>
      <c r="I603" s="52"/>
      <c r="J603" s="279">
        <f t="shared" si="63"/>
        <v>11765</v>
      </c>
      <c r="K603" s="279">
        <f t="shared" si="64"/>
        <v>0</v>
      </c>
      <c r="L603" s="279">
        <f t="shared" si="65"/>
        <v>0</v>
      </c>
      <c r="N603" s="284">
        <f t="shared" si="66"/>
        <v>12565</v>
      </c>
      <c r="O603" s="284">
        <f t="shared" si="67"/>
        <v>0</v>
      </c>
      <c r="P603" s="284">
        <f t="shared" si="68"/>
        <v>0</v>
      </c>
      <c r="R603" s="286">
        <f t="shared" si="69"/>
        <v>800</v>
      </c>
    </row>
    <row r="604" spans="1:18" x14ac:dyDescent="0.25">
      <c r="A604" s="97">
        <v>478</v>
      </c>
      <c r="B604" s="98">
        <v>478352775</v>
      </c>
      <c r="C604" s="99" t="s">
        <v>533</v>
      </c>
      <c r="D604" s="98">
        <v>352</v>
      </c>
      <c r="E604" s="99" t="s">
        <v>385</v>
      </c>
      <c r="F604" s="98">
        <v>775</v>
      </c>
      <c r="G604" s="99" t="s">
        <v>442</v>
      </c>
      <c r="H604" s="100">
        <v>12.5</v>
      </c>
      <c r="I604" s="52"/>
      <c r="J604" s="279">
        <f t="shared" si="63"/>
        <v>12289</v>
      </c>
      <c r="K604" s="279">
        <f t="shared" si="64"/>
        <v>0</v>
      </c>
      <c r="L604" s="279">
        <f t="shared" si="65"/>
        <v>1</v>
      </c>
      <c r="N604" s="284">
        <f t="shared" si="66"/>
        <v>11886</v>
      </c>
      <c r="O604" s="284">
        <f t="shared" si="67"/>
        <v>0</v>
      </c>
      <c r="P604" s="284">
        <f t="shared" si="68"/>
        <v>0</v>
      </c>
      <c r="R604" s="286">
        <f t="shared" si="69"/>
        <v>-403</v>
      </c>
    </row>
    <row r="605" spans="1:18" x14ac:dyDescent="0.25">
      <c r="A605" s="97">
        <v>479</v>
      </c>
      <c r="B605" s="98">
        <v>479278005</v>
      </c>
      <c r="C605" s="99" t="s">
        <v>534</v>
      </c>
      <c r="D605" s="98">
        <v>278</v>
      </c>
      <c r="E605" s="99" t="s">
        <v>311</v>
      </c>
      <c r="F605" s="98">
        <v>5</v>
      </c>
      <c r="G605" s="99" t="s">
        <v>38</v>
      </c>
      <c r="H605" s="100">
        <v>4.72</v>
      </c>
      <c r="I605" s="52"/>
      <c r="J605" s="279">
        <f t="shared" si="63"/>
        <v>14859</v>
      </c>
      <c r="K605" s="279">
        <f t="shared" si="64"/>
        <v>0</v>
      </c>
      <c r="L605" s="279">
        <f t="shared" si="65"/>
        <v>3</v>
      </c>
      <c r="N605" s="284">
        <f t="shared" si="66"/>
        <v>16331</v>
      </c>
      <c r="O605" s="284">
        <f t="shared" si="67"/>
        <v>0</v>
      </c>
      <c r="P605" s="284">
        <f t="shared" si="68"/>
        <v>3</v>
      </c>
      <c r="R605" s="286">
        <f t="shared" si="69"/>
        <v>1472</v>
      </c>
    </row>
    <row r="606" spans="1:18" x14ac:dyDescent="0.25">
      <c r="A606" s="97">
        <v>479</v>
      </c>
      <c r="B606" s="98">
        <v>479278024</v>
      </c>
      <c r="C606" s="99" t="s">
        <v>534</v>
      </c>
      <c r="D606" s="98">
        <v>278</v>
      </c>
      <c r="E606" s="99" t="s">
        <v>311</v>
      </c>
      <c r="F606" s="98">
        <v>24</v>
      </c>
      <c r="G606" s="99" t="s">
        <v>57</v>
      </c>
      <c r="H606" s="100">
        <v>13.91</v>
      </c>
      <c r="I606" s="52"/>
      <c r="J606" s="279">
        <f t="shared" si="63"/>
        <v>12440</v>
      </c>
      <c r="K606" s="279">
        <f t="shared" si="64"/>
        <v>0</v>
      </c>
      <c r="L606" s="279">
        <f t="shared" si="65"/>
        <v>4</v>
      </c>
      <c r="N606" s="284">
        <f t="shared" si="66"/>
        <v>13482</v>
      </c>
      <c r="O606" s="284">
        <f t="shared" si="67"/>
        <v>0</v>
      </c>
      <c r="P606" s="284">
        <f t="shared" si="68"/>
        <v>4</v>
      </c>
      <c r="R606" s="286">
        <f t="shared" si="69"/>
        <v>1042</v>
      </c>
    </row>
    <row r="607" spans="1:18" x14ac:dyDescent="0.25">
      <c r="A607" s="97">
        <v>479</v>
      </c>
      <c r="B607" s="98">
        <v>479278061</v>
      </c>
      <c r="C607" s="99" t="s">
        <v>534</v>
      </c>
      <c r="D607" s="98">
        <v>278</v>
      </c>
      <c r="E607" s="99" t="s">
        <v>311</v>
      </c>
      <c r="F607" s="98">
        <v>61</v>
      </c>
      <c r="G607" s="99" t="s">
        <v>94</v>
      </c>
      <c r="H607" s="100">
        <v>39.869999999999997</v>
      </c>
      <c r="I607" s="52"/>
      <c r="J607" s="279">
        <f t="shared" si="63"/>
        <v>15977</v>
      </c>
      <c r="K607" s="279">
        <f t="shared" si="64"/>
        <v>0</v>
      </c>
      <c r="L607" s="279">
        <f t="shared" si="65"/>
        <v>18</v>
      </c>
      <c r="N607" s="284">
        <f t="shared" si="66"/>
        <v>17058</v>
      </c>
      <c r="O607" s="284">
        <f t="shared" si="67"/>
        <v>0</v>
      </c>
      <c r="P607" s="284">
        <f t="shared" si="68"/>
        <v>25</v>
      </c>
      <c r="R607" s="286">
        <f t="shared" si="69"/>
        <v>1081</v>
      </c>
    </row>
    <row r="608" spans="1:18" x14ac:dyDescent="0.25">
      <c r="A608" s="97">
        <v>479</v>
      </c>
      <c r="B608" s="98">
        <v>479278086</v>
      </c>
      <c r="C608" s="99" t="s">
        <v>534</v>
      </c>
      <c r="D608" s="98">
        <v>278</v>
      </c>
      <c r="E608" s="99" t="s">
        <v>311</v>
      </c>
      <c r="F608" s="98">
        <v>86</v>
      </c>
      <c r="G608" s="99" t="s">
        <v>119</v>
      </c>
      <c r="H608" s="100">
        <v>19.61</v>
      </c>
      <c r="I608" s="52"/>
      <c r="J608" s="279">
        <f t="shared" si="63"/>
        <v>12975</v>
      </c>
      <c r="K608" s="279">
        <f t="shared" si="64"/>
        <v>0</v>
      </c>
      <c r="L608" s="279">
        <f t="shared" si="65"/>
        <v>4</v>
      </c>
      <c r="N608" s="284">
        <f t="shared" si="66"/>
        <v>13326</v>
      </c>
      <c r="O608" s="284">
        <f t="shared" si="67"/>
        <v>0</v>
      </c>
      <c r="P608" s="284">
        <f t="shared" si="68"/>
        <v>4</v>
      </c>
      <c r="R608" s="286">
        <f t="shared" si="69"/>
        <v>351</v>
      </c>
    </row>
    <row r="609" spans="1:18" x14ac:dyDescent="0.25">
      <c r="A609" s="97">
        <v>479</v>
      </c>
      <c r="B609" s="98">
        <v>479278087</v>
      </c>
      <c r="C609" s="99" t="s">
        <v>534</v>
      </c>
      <c r="D609" s="98">
        <v>278</v>
      </c>
      <c r="E609" s="99" t="s">
        <v>311</v>
      </c>
      <c r="F609" s="98">
        <v>87</v>
      </c>
      <c r="G609" s="99" t="s">
        <v>120</v>
      </c>
      <c r="H609" s="100">
        <v>6</v>
      </c>
      <c r="I609" s="52"/>
      <c r="J609" s="279">
        <f t="shared" si="63"/>
        <v>12688</v>
      </c>
      <c r="K609" s="279">
        <f t="shared" si="64"/>
        <v>0</v>
      </c>
      <c r="L609" s="279">
        <f t="shared" si="65"/>
        <v>1</v>
      </c>
      <c r="N609" s="284">
        <f t="shared" si="66"/>
        <v>14785</v>
      </c>
      <c r="O609" s="284">
        <f t="shared" si="67"/>
        <v>0</v>
      </c>
      <c r="P609" s="284">
        <f t="shared" si="68"/>
        <v>2</v>
      </c>
      <c r="R609" s="286">
        <f t="shared" si="69"/>
        <v>2097</v>
      </c>
    </row>
    <row r="610" spans="1:18" x14ac:dyDescent="0.25">
      <c r="A610" s="97">
        <v>479</v>
      </c>
      <c r="B610" s="98">
        <v>479278111</v>
      </c>
      <c r="C610" s="99" t="s">
        <v>534</v>
      </c>
      <c r="D610" s="98">
        <v>278</v>
      </c>
      <c r="E610" s="99" t="s">
        <v>311</v>
      </c>
      <c r="F610" s="98">
        <v>111</v>
      </c>
      <c r="G610" s="99" t="s">
        <v>144</v>
      </c>
      <c r="H610" s="100">
        <v>7.34</v>
      </c>
      <c r="I610" s="52"/>
      <c r="J610" s="279">
        <f t="shared" si="63"/>
        <v>13775</v>
      </c>
      <c r="K610" s="279">
        <f t="shared" si="64"/>
        <v>0</v>
      </c>
      <c r="L610" s="279">
        <f t="shared" si="65"/>
        <v>3</v>
      </c>
      <c r="N610" s="284">
        <f t="shared" si="66"/>
        <v>15841</v>
      </c>
      <c r="O610" s="284">
        <f t="shared" si="67"/>
        <v>0</v>
      </c>
      <c r="P610" s="284">
        <f t="shared" si="68"/>
        <v>5</v>
      </c>
      <c r="R610" s="286">
        <f t="shared" si="69"/>
        <v>2066</v>
      </c>
    </row>
    <row r="611" spans="1:18" x14ac:dyDescent="0.25">
      <c r="A611" s="97">
        <v>479</v>
      </c>
      <c r="B611" s="98">
        <v>479278117</v>
      </c>
      <c r="C611" s="99" t="s">
        <v>534</v>
      </c>
      <c r="D611" s="98">
        <v>278</v>
      </c>
      <c r="E611" s="99" t="s">
        <v>311</v>
      </c>
      <c r="F611" s="98">
        <v>117</v>
      </c>
      <c r="G611" s="99" t="s">
        <v>150</v>
      </c>
      <c r="H611" s="100">
        <v>9.5</v>
      </c>
      <c r="I611" s="52"/>
      <c r="J611" s="279">
        <f t="shared" si="63"/>
        <v>14026</v>
      </c>
      <c r="K611" s="279">
        <f t="shared" si="64"/>
        <v>0</v>
      </c>
      <c r="L611" s="279">
        <f t="shared" si="65"/>
        <v>6</v>
      </c>
      <c r="N611" s="284">
        <f t="shared" si="66"/>
        <v>14709</v>
      </c>
      <c r="O611" s="284">
        <f t="shared" si="67"/>
        <v>0</v>
      </c>
      <c r="P611" s="284">
        <f t="shared" si="68"/>
        <v>6</v>
      </c>
      <c r="R611" s="286">
        <f t="shared" si="69"/>
        <v>683</v>
      </c>
    </row>
    <row r="612" spans="1:18" x14ac:dyDescent="0.25">
      <c r="A612" s="97">
        <v>479</v>
      </c>
      <c r="B612" s="98">
        <v>479278127</v>
      </c>
      <c r="C612" s="99" t="s">
        <v>534</v>
      </c>
      <c r="D612" s="98">
        <v>278</v>
      </c>
      <c r="E612" s="99" t="s">
        <v>311</v>
      </c>
      <c r="F612" s="98">
        <v>127</v>
      </c>
      <c r="G612" s="99" t="s">
        <v>160</v>
      </c>
      <c r="H612" s="100">
        <v>7</v>
      </c>
      <c r="I612" s="52"/>
      <c r="J612" s="279">
        <f t="shared" si="63"/>
        <v>14818</v>
      </c>
      <c r="K612" s="279">
        <f t="shared" si="64"/>
        <v>0</v>
      </c>
      <c r="L612" s="279">
        <f t="shared" si="65"/>
        <v>6</v>
      </c>
      <c r="N612" s="284">
        <f t="shared" si="66"/>
        <v>15613</v>
      </c>
      <c r="O612" s="284">
        <f t="shared" si="67"/>
        <v>0</v>
      </c>
      <c r="P612" s="284">
        <f t="shared" si="68"/>
        <v>6</v>
      </c>
      <c r="R612" s="286">
        <f t="shared" si="69"/>
        <v>795</v>
      </c>
    </row>
    <row r="613" spans="1:18" x14ac:dyDescent="0.25">
      <c r="A613" s="97">
        <v>479</v>
      </c>
      <c r="B613" s="98">
        <v>479278137</v>
      </c>
      <c r="C613" s="99" t="s">
        <v>534</v>
      </c>
      <c r="D613" s="98">
        <v>278</v>
      </c>
      <c r="E613" s="99" t="s">
        <v>311</v>
      </c>
      <c r="F613" s="98">
        <v>137</v>
      </c>
      <c r="G613" s="99" t="s">
        <v>170</v>
      </c>
      <c r="H613" s="100">
        <v>39.61</v>
      </c>
      <c r="I613" s="52"/>
      <c r="J613" s="279">
        <f t="shared" si="63"/>
        <v>15422</v>
      </c>
      <c r="K613" s="279">
        <f t="shared" si="64"/>
        <v>1</v>
      </c>
      <c r="L613" s="279">
        <f t="shared" si="65"/>
        <v>17</v>
      </c>
      <c r="N613" s="284">
        <f t="shared" si="66"/>
        <v>15863</v>
      </c>
      <c r="O613" s="284">
        <f t="shared" si="67"/>
        <v>1</v>
      </c>
      <c r="P613" s="284">
        <f t="shared" si="68"/>
        <v>17</v>
      </c>
      <c r="R613" s="286">
        <f t="shared" si="69"/>
        <v>441</v>
      </c>
    </row>
    <row r="614" spans="1:18" x14ac:dyDescent="0.25">
      <c r="A614" s="97">
        <v>479</v>
      </c>
      <c r="B614" s="98">
        <v>479278159</v>
      </c>
      <c r="C614" s="99" t="s">
        <v>534</v>
      </c>
      <c r="D614" s="98">
        <v>278</v>
      </c>
      <c r="E614" s="99" t="s">
        <v>311</v>
      </c>
      <c r="F614" s="98">
        <v>159</v>
      </c>
      <c r="G614" s="99" t="s">
        <v>192</v>
      </c>
      <c r="H614" s="100">
        <v>1</v>
      </c>
      <c r="I614" s="52"/>
      <c r="J614" s="279">
        <f t="shared" si="63"/>
        <v>13493</v>
      </c>
      <c r="K614" s="279">
        <f t="shared" si="64"/>
        <v>0</v>
      </c>
      <c r="L614" s="279">
        <f t="shared" si="65"/>
        <v>1</v>
      </c>
      <c r="N614" s="284">
        <f t="shared" si="66"/>
        <v>12565</v>
      </c>
      <c r="O614" s="284">
        <f t="shared" si="67"/>
        <v>0</v>
      </c>
      <c r="P614" s="284">
        <f t="shared" si="68"/>
        <v>0</v>
      </c>
      <c r="R614" s="286">
        <f t="shared" si="69"/>
        <v>-928</v>
      </c>
    </row>
    <row r="615" spans="1:18" x14ac:dyDescent="0.25">
      <c r="A615" s="97">
        <v>479</v>
      </c>
      <c r="B615" s="98">
        <v>479278161</v>
      </c>
      <c r="C615" s="99" t="s">
        <v>534</v>
      </c>
      <c r="D615" s="98">
        <v>278</v>
      </c>
      <c r="E615" s="99" t="s">
        <v>311</v>
      </c>
      <c r="F615" s="98">
        <v>161</v>
      </c>
      <c r="G615" s="99" t="s">
        <v>194</v>
      </c>
      <c r="H615" s="100">
        <v>9.9499999999999993</v>
      </c>
      <c r="I615" s="52"/>
      <c r="J615" s="279">
        <f t="shared" si="63"/>
        <v>15519</v>
      </c>
      <c r="K615" s="279">
        <f t="shared" si="64"/>
        <v>0</v>
      </c>
      <c r="L615" s="279">
        <f t="shared" si="65"/>
        <v>4</v>
      </c>
      <c r="N615" s="284">
        <f t="shared" si="66"/>
        <v>15207</v>
      </c>
      <c r="O615" s="284">
        <f t="shared" si="67"/>
        <v>0</v>
      </c>
      <c r="P615" s="284">
        <f t="shared" si="68"/>
        <v>5</v>
      </c>
      <c r="R615" s="286">
        <f t="shared" si="69"/>
        <v>-312</v>
      </c>
    </row>
    <row r="616" spans="1:18" x14ac:dyDescent="0.25">
      <c r="A616" s="97">
        <v>479</v>
      </c>
      <c r="B616" s="98">
        <v>479278191</v>
      </c>
      <c r="C616" s="99" t="s">
        <v>534</v>
      </c>
      <c r="D616" s="98">
        <v>278</v>
      </c>
      <c r="E616" s="99" t="s">
        <v>311</v>
      </c>
      <c r="F616" s="98">
        <v>191</v>
      </c>
      <c r="G616" s="99" t="s">
        <v>224</v>
      </c>
      <c r="H616" s="100">
        <v>1</v>
      </c>
      <c r="I616" s="52"/>
      <c r="J616" s="279">
        <f t="shared" si="63"/>
        <v>11606</v>
      </c>
      <c r="K616" s="279">
        <f t="shared" si="64"/>
        <v>0</v>
      </c>
      <c r="L616" s="279">
        <f t="shared" si="65"/>
        <v>0</v>
      </c>
      <c r="N616" s="284">
        <f t="shared" si="66"/>
        <v>12565</v>
      </c>
      <c r="O616" s="284">
        <f t="shared" si="67"/>
        <v>0</v>
      </c>
      <c r="P616" s="284">
        <f t="shared" si="68"/>
        <v>0</v>
      </c>
      <c r="R616" s="286">
        <f t="shared" si="69"/>
        <v>959</v>
      </c>
    </row>
    <row r="617" spans="1:18" x14ac:dyDescent="0.25">
      <c r="A617" s="97">
        <v>479</v>
      </c>
      <c r="B617" s="98">
        <v>479278210</v>
      </c>
      <c r="C617" s="99" t="s">
        <v>534</v>
      </c>
      <c r="D617" s="98">
        <v>278</v>
      </c>
      <c r="E617" s="99" t="s">
        <v>311</v>
      </c>
      <c r="F617" s="98">
        <v>210</v>
      </c>
      <c r="G617" s="99" t="s">
        <v>243</v>
      </c>
      <c r="H617" s="100">
        <v>19.739999999999998</v>
      </c>
      <c r="I617" s="52"/>
      <c r="J617" s="279">
        <f t="shared" si="63"/>
        <v>13452</v>
      </c>
      <c r="K617" s="279">
        <f t="shared" si="64"/>
        <v>1</v>
      </c>
      <c r="L617" s="279">
        <f t="shared" si="65"/>
        <v>9</v>
      </c>
      <c r="N617" s="284">
        <f t="shared" si="66"/>
        <v>13470</v>
      </c>
      <c r="O617" s="284">
        <f t="shared" si="67"/>
        <v>1</v>
      </c>
      <c r="P617" s="284">
        <f t="shared" si="68"/>
        <v>8</v>
      </c>
      <c r="R617" s="286">
        <f t="shared" si="69"/>
        <v>18</v>
      </c>
    </row>
    <row r="618" spans="1:18" x14ac:dyDescent="0.25">
      <c r="A618" s="97">
        <v>479</v>
      </c>
      <c r="B618" s="98">
        <v>479278227</v>
      </c>
      <c r="C618" s="99" t="s">
        <v>534</v>
      </c>
      <c r="D618" s="98">
        <v>278</v>
      </c>
      <c r="E618" s="99" t="s">
        <v>311</v>
      </c>
      <c r="F618" s="98">
        <v>227</v>
      </c>
      <c r="G618" s="99" t="s">
        <v>260</v>
      </c>
      <c r="H618" s="100">
        <v>2.5300000000000002</v>
      </c>
      <c r="I618" s="52"/>
      <c r="J618" s="279">
        <f t="shared" si="63"/>
        <v>12243</v>
      </c>
      <c r="K618" s="279">
        <f t="shared" si="64"/>
        <v>0</v>
      </c>
      <c r="L618" s="279">
        <f t="shared" si="65"/>
        <v>0</v>
      </c>
      <c r="N618" s="284">
        <f t="shared" si="66"/>
        <v>14953</v>
      </c>
      <c r="O618" s="284">
        <f t="shared" si="67"/>
        <v>0</v>
      </c>
      <c r="P618" s="284">
        <f t="shared" si="68"/>
        <v>1</v>
      </c>
      <c r="R618" s="286">
        <f t="shared" si="69"/>
        <v>2710</v>
      </c>
    </row>
    <row r="619" spans="1:18" x14ac:dyDescent="0.25">
      <c r="A619" s="97">
        <v>479</v>
      </c>
      <c r="B619" s="98">
        <v>479278278</v>
      </c>
      <c r="C619" s="99" t="s">
        <v>534</v>
      </c>
      <c r="D619" s="98">
        <v>278</v>
      </c>
      <c r="E619" s="99" t="s">
        <v>311</v>
      </c>
      <c r="F619" s="98">
        <v>278</v>
      </c>
      <c r="G619" s="99" t="s">
        <v>311</v>
      </c>
      <c r="H619" s="100">
        <v>42.79</v>
      </c>
      <c r="I619" s="52"/>
      <c r="J619" s="279">
        <f t="shared" si="63"/>
        <v>13481</v>
      </c>
      <c r="K619" s="279">
        <f t="shared" si="64"/>
        <v>0</v>
      </c>
      <c r="L619" s="279">
        <f t="shared" si="65"/>
        <v>17</v>
      </c>
      <c r="N619" s="284">
        <f t="shared" si="66"/>
        <v>13749</v>
      </c>
      <c r="O619" s="284">
        <f t="shared" si="67"/>
        <v>0</v>
      </c>
      <c r="P619" s="284">
        <f t="shared" si="68"/>
        <v>20</v>
      </c>
      <c r="R619" s="286">
        <f t="shared" si="69"/>
        <v>268</v>
      </c>
    </row>
    <row r="620" spans="1:18" x14ac:dyDescent="0.25">
      <c r="A620" s="97">
        <v>479</v>
      </c>
      <c r="B620" s="98">
        <v>479278281</v>
      </c>
      <c r="C620" s="99" t="s">
        <v>534</v>
      </c>
      <c r="D620" s="98">
        <v>278</v>
      </c>
      <c r="E620" s="99" t="s">
        <v>311</v>
      </c>
      <c r="F620" s="98">
        <v>281</v>
      </c>
      <c r="G620" s="99" t="s">
        <v>314</v>
      </c>
      <c r="H620" s="100">
        <v>80.849999999999994</v>
      </c>
      <c r="I620" s="52"/>
      <c r="J620" s="279">
        <f t="shared" si="63"/>
        <v>18190</v>
      </c>
      <c r="K620" s="279">
        <f t="shared" si="64"/>
        <v>0</v>
      </c>
      <c r="L620" s="279">
        <f t="shared" si="65"/>
        <v>48</v>
      </c>
      <c r="N620" s="284">
        <f t="shared" si="66"/>
        <v>18470</v>
      </c>
      <c r="O620" s="284">
        <f t="shared" si="67"/>
        <v>1</v>
      </c>
      <c r="P620" s="284">
        <f t="shared" si="68"/>
        <v>51</v>
      </c>
      <c r="R620" s="286">
        <f t="shared" si="69"/>
        <v>280</v>
      </c>
    </row>
    <row r="621" spans="1:18" x14ac:dyDescent="0.25">
      <c r="A621" s="97">
        <v>479</v>
      </c>
      <c r="B621" s="98">
        <v>479278309</v>
      </c>
      <c r="C621" s="99" t="s">
        <v>534</v>
      </c>
      <c r="D621" s="98">
        <v>278</v>
      </c>
      <c r="E621" s="99" t="s">
        <v>311</v>
      </c>
      <c r="F621" s="98">
        <v>309</v>
      </c>
      <c r="G621" s="99" t="s">
        <v>342</v>
      </c>
      <c r="H621" s="100">
        <v>1</v>
      </c>
      <c r="I621" s="52"/>
      <c r="J621" s="279">
        <f t="shared" si="63"/>
        <v>15533</v>
      </c>
      <c r="K621" s="279">
        <f t="shared" si="64"/>
        <v>0</v>
      </c>
      <c r="L621" s="279">
        <f t="shared" si="65"/>
        <v>2</v>
      </c>
      <c r="N621" s="284">
        <f t="shared" si="66"/>
        <v>16147</v>
      </c>
      <c r="O621" s="284">
        <f t="shared" si="67"/>
        <v>0</v>
      </c>
      <c r="P621" s="284">
        <f t="shared" si="68"/>
        <v>1</v>
      </c>
      <c r="R621" s="286">
        <f t="shared" si="69"/>
        <v>614</v>
      </c>
    </row>
    <row r="622" spans="1:18" x14ac:dyDescent="0.25">
      <c r="A622" s="97">
        <v>479</v>
      </c>
      <c r="B622" s="98">
        <v>479278312</v>
      </c>
      <c r="C622" s="99" t="s">
        <v>534</v>
      </c>
      <c r="D622" s="98">
        <v>278</v>
      </c>
      <c r="E622" s="99" t="s">
        <v>311</v>
      </c>
      <c r="F622" s="98">
        <v>312</v>
      </c>
      <c r="G622" s="99" t="s">
        <v>345</v>
      </c>
      <c r="H622" s="100">
        <v>1</v>
      </c>
      <c r="I622" s="52"/>
      <c r="J622" s="279" t="str">
        <f t="shared" si="63"/>
        <v>--</v>
      </c>
      <c r="K622" s="279">
        <f t="shared" si="64"/>
        <v>0</v>
      </c>
      <c r="L622" s="279">
        <f t="shared" si="65"/>
        <v>0</v>
      </c>
      <c r="N622" s="284" t="str">
        <f t="shared" si="66"/>
        <v>--</v>
      </c>
      <c r="O622" s="284">
        <f t="shared" si="67"/>
        <v>0</v>
      </c>
      <c r="P622" s="284">
        <f t="shared" si="68"/>
        <v>0</v>
      </c>
      <c r="R622" s="286" t="str">
        <f t="shared" si="69"/>
        <v>--</v>
      </c>
    </row>
    <row r="623" spans="1:18" x14ac:dyDescent="0.25">
      <c r="A623" s="97">
        <v>479</v>
      </c>
      <c r="B623" s="98">
        <v>479278325</v>
      </c>
      <c r="C623" s="99" t="s">
        <v>534</v>
      </c>
      <c r="D623" s="98">
        <v>278</v>
      </c>
      <c r="E623" s="99" t="s">
        <v>311</v>
      </c>
      <c r="F623" s="98">
        <v>325</v>
      </c>
      <c r="G623" s="99" t="s">
        <v>358</v>
      </c>
      <c r="H623" s="100">
        <v>24.98</v>
      </c>
      <c r="I623" s="52"/>
      <c r="J623" s="279">
        <f t="shared" si="63"/>
        <v>15521</v>
      </c>
      <c r="K623" s="279">
        <f t="shared" si="64"/>
        <v>0</v>
      </c>
      <c r="L623" s="279">
        <f t="shared" si="65"/>
        <v>11</v>
      </c>
      <c r="N623" s="284">
        <f t="shared" si="66"/>
        <v>15313</v>
      </c>
      <c r="O623" s="284">
        <f t="shared" si="67"/>
        <v>0</v>
      </c>
      <c r="P623" s="284">
        <f t="shared" si="68"/>
        <v>10</v>
      </c>
      <c r="R623" s="286">
        <f t="shared" si="69"/>
        <v>-208</v>
      </c>
    </row>
    <row r="624" spans="1:18" x14ac:dyDescent="0.25">
      <c r="A624" s="97">
        <v>479</v>
      </c>
      <c r="B624" s="98">
        <v>479278332</v>
      </c>
      <c r="C624" s="99" t="s">
        <v>534</v>
      </c>
      <c r="D624" s="98">
        <v>278</v>
      </c>
      <c r="E624" s="99" t="s">
        <v>311</v>
      </c>
      <c r="F624" s="98">
        <v>332</v>
      </c>
      <c r="G624" s="99" t="s">
        <v>365</v>
      </c>
      <c r="H624" s="100">
        <v>8.4499999999999993</v>
      </c>
      <c r="I624" s="52"/>
      <c r="J624" s="279">
        <f t="shared" si="63"/>
        <v>13587</v>
      </c>
      <c r="K624" s="279">
        <f t="shared" si="64"/>
        <v>0</v>
      </c>
      <c r="L624" s="279">
        <f t="shared" si="65"/>
        <v>3</v>
      </c>
      <c r="N624" s="284">
        <f t="shared" si="66"/>
        <v>12774</v>
      </c>
      <c r="O624" s="284">
        <f t="shared" si="67"/>
        <v>0</v>
      </c>
      <c r="P624" s="284">
        <f t="shared" si="68"/>
        <v>1</v>
      </c>
      <c r="R624" s="286">
        <f t="shared" si="69"/>
        <v>-813</v>
      </c>
    </row>
    <row r="625" spans="1:18" x14ac:dyDescent="0.25">
      <c r="A625" s="97">
        <v>479</v>
      </c>
      <c r="B625" s="98">
        <v>479278605</v>
      </c>
      <c r="C625" s="99" t="s">
        <v>534</v>
      </c>
      <c r="D625" s="98">
        <v>278</v>
      </c>
      <c r="E625" s="99" t="s">
        <v>311</v>
      </c>
      <c r="F625" s="98">
        <v>605</v>
      </c>
      <c r="G625" s="99" t="s">
        <v>389</v>
      </c>
      <c r="H625" s="100">
        <v>25.990000000000002</v>
      </c>
      <c r="I625" s="52"/>
      <c r="J625" s="279">
        <f t="shared" si="63"/>
        <v>14088</v>
      </c>
      <c r="K625" s="279">
        <f t="shared" si="64"/>
        <v>0</v>
      </c>
      <c r="L625" s="279">
        <f t="shared" si="65"/>
        <v>17</v>
      </c>
      <c r="N625" s="284">
        <f t="shared" si="66"/>
        <v>14264</v>
      </c>
      <c r="O625" s="284">
        <f t="shared" si="67"/>
        <v>0</v>
      </c>
      <c r="P625" s="284">
        <f t="shared" si="68"/>
        <v>12</v>
      </c>
      <c r="R625" s="286">
        <f t="shared" si="69"/>
        <v>176</v>
      </c>
    </row>
    <row r="626" spans="1:18" x14ac:dyDescent="0.25">
      <c r="A626" s="97">
        <v>479</v>
      </c>
      <c r="B626" s="98">
        <v>479278670</v>
      </c>
      <c r="C626" s="99" t="s">
        <v>534</v>
      </c>
      <c r="D626" s="98">
        <v>278</v>
      </c>
      <c r="E626" s="99" t="s">
        <v>311</v>
      </c>
      <c r="F626" s="98">
        <v>670</v>
      </c>
      <c r="G626" s="99" t="s">
        <v>407</v>
      </c>
      <c r="H626" s="100">
        <v>3</v>
      </c>
      <c r="I626" s="52"/>
      <c r="J626" s="279">
        <f t="shared" si="63"/>
        <v>12243</v>
      </c>
      <c r="K626" s="279">
        <f t="shared" si="64"/>
        <v>0</v>
      </c>
      <c r="L626" s="279">
        <f t="shared" si="65"/>
        <v>0</v>
      </c>
      <c r="N626" s="284">
        <f t="shared" si="66"/>
        <v>12565</v>
      </c>
      <c r="O626" s="284">
        <f t="shared" si="67"/>
        <v>0</v>
      </c>
      <c r="P626" s="284">
        <f t="shared" si="68"/>
        <v>0</v>
      </c>
      <c r="R626" s="286">
        <f t="shared" si="69"/>
        <v>322</v>
      </c>
    </row>
    <row r="627" spans="1:18" x14ac:dyDescent="0.25">
      <c r="A627" s="97">
        <v>479</v>
      </c>
      <c r="B627" s="98">
        <v>479278672</v>
      </c>
      <c r="C627" s="99" t="s">
        <v>534</v>
      </c>
      <c r="D627" s="98">
        <v>278</v>
      </c>
      <c r="E627" s="99" t="s">
        <v>311</v>
      </c>
      <c r="F627" s="98">
        <v>672</v>
      </c>
      <c r="G627" s="99" t="s">
        <v>408</v>
      </c>
      <c r="H627" s="100">
        <v>4</v>
      </c>
      <c r="I627" s="52"/>
      <c r="J627" s="279">
        <f t="shared" si="63"/>
        <v>16392</v>
      </c>
      <c r="K627" s="279">
        <f t="shared" si="64"/>
        <v>0</v>
      </c>
      <c r="L627" s="279">
        <f t="shared" si="65"/>
        <v>2</v>
      </c>
      <c r="N627" s="284">
        <f t="shared" si="66"/>
        <v>16707</v>
      </c>
      <c r="O627" s="284">
        <f t="shared" si="67"/>
        <v>0</v>
      </c>
      <c r="P627" s="284">
        <f t="shared" si="68"/>
        <v>2</v>
      </c>
      <c r="R627" s="286">
        <f t="shared" si="69"/>
        <v>315</v>
      </c>
    </row>
    <row r="628" spans="1:18" x14ac:dyDescent="0.25">
      <c r="A628" s="97">
        <v>479</v>
      </c>
      <c r="B628" s="98">
        <v>479278674</v>
      </c>
      <c r="C628" s="99" t="s">
        <v>534</v>
      </c>
      <c r="D628" s="98">
        <v>278</v>
      </c>
      <c r="E628" s="99" t="s">
        <v>311</v>
      </c>
      <c r="F628" s="98">
        <v>674</v>
      </c>
      <c r="G628" s="99" t="s">
        <v>410</v>
      </c>
      <c r="H628" s="100">
        <v>1.4300000000000002</v>
      </c>
      <c r="I628" s="52"/>
      <c r="J628" s="279">
        <f t="shared" si="63"/>
        <v>14896</v>
      </c>
      <c r="K628" s="279">
        <f t="shared" si="64"/>
        <v>0</v>
      </c>
      <c r="L628" s="279">
        <f t="shared" si="65"/>
        <v>3</v>
      </c>
      <c r="N628" s="284">
        <f t="shared" si="66"/>
        <v>19729</v>
      </c>
      <c r="O628" s="284">
        <f t="shared" si="67"/>
        <v>0</v>
      </c>
      <c r="P628" s="284">
        <f t="shared" si="68"/>
        <v>2</v>
      </c>
      <c r="R628" s="286">
        <f t="shared" si="69"/>
        <v>4833</v>
      </c>
    </row>
    <row r="629" spans="1:18" x14ac:dyDescent="0.25">
      <c r="A629" s="97">
        <v>479</v>
      </c>
      <c r="B629" s="98">
        <v>479278680</v>
      </c>
      <c r="C629" s="99" t="s">
        <v>534</v>
      </c>
      <c r="D629" s="98">
        <v>278</v>
      </c>
      <c r="E629" s="99" t="s">
        <v>311</v>
      </c>
      <c r="F629" s="98">
        <v>680</v>
      </c>
      <c r="G629" s="99" t="s">
        <v>412</v>
      </c>
      <c r="H629" s="100">
        <v>6.29</v>
      </c>
      <c r="I629" s="52"/>
      <c r="J629" s="279">
        <f t="shared" si="63"/>
        <v>12420</v>
      </c>
      <c r="K629" s="279">
        <f t="shared" si="64"/>
        <v>0</v>
      </c>
      <c r="L629" s="279">
        <f t="shared" si="65"/>
        <v>2</v>
      </c>
      <c r="N629" s="284">
        <f t="shared" si="66"/>
        <v>13770</v>
      </c>
      <c r="O629" s="284">
        <f t="shared" si="67"/>
        <v>0</v>
      </c>
      <c r="P629" s="284">
        <f t="shared" si="68"/>
        <v>3</v>
      </c>
      <c r="R629" s="286">
        <f t="shared" si="69"/>
        <v>1350</v>
      </c>
    </row>
    <row r="630" spans="1:18" x14ac:dyDescent="0.25">
      <c r="A630" s="97">
        <v>479</v>
      </c>
      <c r="B630" s="98">
        <v>479278683</v>
      </c>
      <c r="C630" s="99" t="s">
        <v>534</v>
      </c>
      <c r="D630" s="98">
        <v>278</v>
      </c>
      <c r="E630" s="99" t="s">
        <v>311</v>
      </c>
      <c r="F630" s="98">
        <v>683</v>
      </c>
      <c r="G630" s="99" t="s">
        <v>413</v>
      </c>
      <c r="H630" s="100">
        <v>5.73</v>
      </c>
      <c r="I630" s="52"/>
      <c r="J630" s="279">
        <f t="shared" si="63"/>
        <v>11857</v>
      </c>
      <c r="K630" s="279">
        <f t="shared" si="64"/>
        <v>0</v>
      </c>
      <c r="L630" s="279">
        <f t="shared" si="65"/>
        <v>1</v>
      </c>
      <c r="N630" s="284">
        <f t="shared" si="66"/>
        <v>12150</v>
      </c>
      <c r="O630" s="284">
        <f t="shared" si="67"/>
        <v>0</v>
      </c>
      <c r="P630" s="284">
        <f t="shared" si="68"/>
        <v>1</v>
      </c>
      <c r="R630" s="286">
        <f t="shared" si="69"/>
        <v>293</v>
      </c>
    </row>
    <row r="631" spans="1:18" x14ac:dyDescent="0.25">
      <c r="A631" s="97">
        <v>479</v>
      </c>
      <c r="B631" s="98">
        <v>479278750</v>
      </c>
      <c r="C631" s="99" t="s">
        <v>534</v>
      </c>
      <c r="D631" s="98">
        <v>278</v>
      </c>
      <c r="E631" s="99" t="s">
        <v>311</v>
      </c>
      <c r="F631" s="98">
        <v>750</v>
      </c>
      <c r="G631" s="99" t="s">
        <v>431</v>
      </c>
      <c r="H631" s="100">
        <v>1</v>
      </c>
      <c r="I631" s="52"/>
      <c r="J631" s="279">
        <f t="shared" si="63"/>
        <v>12243</v>
      </c>
      <c r="K631" s="279">
        <f t="shared" si="64"/>
        <v>0</v>
      </c>
      <c r="L631" s="279">
        <f t="shared" si="65"/>
        <v>0</v>
      </c>
      <c r="N631" s="284">
        <f t="shared" si="66"/>
        <v>12565</v>
      </c>
      <c r="O631" s="284">
        <f t="shared" si="67"/>
        <v>0</v>
      </c>
      <c r="P631" s="284">
        <f t="shared" si="68"/>
        <v>0</v>
      </c>
      <c r="R631" s="286">
        <f t="shared" si="69"/>
        <v>322</v>
      </c>
    </row>
    <row r="632" spans="1:18" x14ac:dyDescent="0.25">
      <c r="A632" s="97">
        <v>479</v>
      </c>
      <c r="B632" s="98">
        <v>479278753</v>
      </c>
      <c r="C632" s="99" t="s">
        <v>534</v>
      </c>
      <c r="D632" s="98">
        <v>278</v>
      </c>
      <c r="E632" s="99" t="s">
        <v>311</v>
      </c>
      <c r="F632" s="98">
        <v>753</v>
      </c>
      <c r="G632" s="99" t="s">
        <v>432</v>
      </c>
      <c r="H632" s="100">
        <v>1</v>
      </c>
      <c r="I632" s="52"/>
      <c r="J632" s="279">
        <f t="shared" si="63"/>
        <v>15000</v>
      </c>
      <c r="K632" s="279">
        <f t="shared" si="64"/>
        <v>0</v>
      </c>
      <c r="L632" s="279">
        <f t="shared" si="65"/>
        <v>1</v>
      </c>
      <c r="N632" s="284">
        <f t="shared" si="66"/>
        <v>15482</v>
      </c>
      <c r="O632" s="284">
        <f t="shared" si="67"/>
        <v>0</v>
      </c>
      <c r="P632" s="284">
        <f t="shared" si="68"/>
        <v>1</v>
      </c>
      <c r="R632" s="286">
        <f t="shared" si="69"/>
        <v>482</v>
      </c>
    </row>
    <row r="633" spans="1:18" x14ac:dyDescent="0.25">
      <c r="A633" s="97">
        <v>479</v>
      </c>
      <c r="B633" s="98">
        <v>479278755</v>
      </c>
      <c r="C633" s="99" t="s">
        <v>534</v>
      </c>
      <c r="D633" s="98">
        <v>278</v>
      </c>
      <c r="E633" s="99" t="s">
        <v>311</v>
      </c>
      <c r="F633" s="98">
        <v>755</v>
      </c>
      <c r="G633" s="99" t="s">
        <v>433</v>
      </c>
      <c r="H633" s="100">
        <v>3</v>
      </c>
      <c r="I633" s="52"/>
      <c r="J633" s="279">
        <f t="shared" si="63"/>
        <v>15055</v>
      </c>
      <c r="K633" s="279">
        <f t="shared" si="64"/>
        <v>0</v>
      </c>
      <c r="L633" s="279">
        <f t="shared" si="65"/>
        <v>2</v>
      </c>
      <c r="N633" s="284">
        <f t="shared" si="66"/>
        <v>14953</v>
      </c>
      <c r="O633" s="284">
        <f t="shared" si="67"/>
        <v>0</v>
      </c>
      <c r="P633" s="284">
        <f t="shared" si="68"/>
        <v>1</v>
      </c>
      <c r="R633" s="286">
        <f t="shared" si="69"/>
        <v>-102</v>
      </c>
    </row>
    <row r="634" spans="1:18" x14ac:dyDescent="0.25">
      <c r="A634" s="97">
        <v>479</v>
      </c>
      <c r="B634" s="98">
        <v>479278765</v>
      </c>
      <c r="C634" s="99" t="s">
        <v>534</v>
      </c>
      <c r="D634" s="98">
        <v>278</v>
      </c>
      <c r="E634" s="99" t="s">
        <v>311</v>
      </c>
      <c r="F634" s="98">
        <v>765</v>
      </c>
      <c r="G634" s="99" t="s">
        <v>436</v>
      </c>
      <c r="H634" s="100">
        <v>0.38</v>
      </c>
      <c r="I634" s="52"/>
      <c r="J634" s="279" t="str">
        <f t="shared" si="63"/>
        <v>--</v>
      </c>
      <c r="K634" s="279">
        <f t="shared" si="64"/>
        <v>0</v>
      </c>
      <c r="L634" s="279">
        <f t="shared" si="65"/>
        <v>0</v>
      </c>
      <c r="N634" s="284" t="str">
        <f t="shared" si="66"/>
        <v>--</v>
      </c>
      <c r="O634" s="284">
        <f t="shared" si="67"/>
        <v>0</v>
      </c>
      <c r="P634" s="284">
        <f t="shared" si="68"/>
        <v>0</v>
      </c>
      <c r="R634" s="286" t="str">
        <f t="shared" si="69"/>
        <v>--</v>
      </c>
    </row>
    <row r="635" spans="1:18" x14ac:dyDescent="0.25">
      <c r="A635" s="97">
        <v>479</v>
      </c>
      <c r="B635" s="98">
        <v>479278766</v>
      </c>
      <c r="C635" s="99" t="s">
        <v>534</v>
      </c>
      <c r="D635" s="98">
        <v>278</v>
      </c>
      <c r="E635" s="99" t="s">
        <v>311</v>
      </c>
      <c r="F635" s="98">
        <v>766</v>
      </c>
      <c r="G635" s="99" t="s">
        <v>437</v>
      </c>
      <c r="H635" s="100">
        <v>3.3</v>
      </c>
      <c r="I635" s="52"/>
      <c r="J635" s="279">
        <f t="shared" si="63"/>
        <v>12243</v>
      </c>
      <c r="K635" s="279">
        <f t="shared" si="64"/>
        <v>0</v>
      </c>
      <c r="L635" s="279">
        <f t="shared" si="65"/>
        <v>0</v>
      </c>
      <c r="N635" s="284">
        <f t="shared" si="66"/>
        <v>10664</v>
      </c>
      <c r="O635" s="284">
        <f t="shared" si="67"/>
        <v>0</v>
      </c>
      <c r="P635" s="284">
        <f t="shared" si="68"/>
        <v>0</v>
      </c>
      <c r="R635" s="286">
        <f t="shared" si="69"/>
        <v>-1579</v>
      </c>
    </row>
    <row r="636" spans="1:18" x14ac:dyDescent="0.25">
      <c r="A636" s="97">
        <v>479</v>
      </c>
      <c r="B636" s="98">
        <v>479278770</v>
      </c>
      <c r="C636" s="99" t="s">
        <v>534</v>
      </c>
      <c r="D636" s="98">
        <v>278</v>
      </c>
      <c r="E636" s="99" t="s">
        <v>311</v>
      </c>
      <c r="F636" s="98">
        <v>770</v>
      </c>
      <c r="G636" s="99" t="s">
        <v>439</v>
      </c>
      <c r="H636" s="100">
        <v>1</v>
      </c>
      <c r="I636" s="52"/>
      <c r="J636" s="279" t="str">
        <f t="shared" si="63"/>
        <v>--</v>
      </c>
      <c r="K636" s="279">
        <f t="shared" si="64"/>
        <v>0</v>
      </c>
      <c r="L636" s="279">
        <f t="shared" si="65"/>
        <v>0</v>
      </c>
      <c r="N636" s="284" t="str">
        <f t="shared" si="66"/>
        <v>--</v>
      </c>
      <c r="O636" s="284">
        <f t="shared" si="67"/>
        <v>0</v>
      </c>
      <c r="P636" s="284">
        <f t="shared" si="68"/>
        <v>0</v>
      </c>
      <c r="R636" s="286" t="str">
        <f t="shared" si="69"/>
        <v>--</v>
      </c>
    </row>
    <row r="637" spans="1:18" x14ac:dyDescent="0.25">
      <c r="A637" s="97">
        <v>481</v>
      </c>
      <c r="B637" s="98">
        <v>481035001</v>
      </c>
      <c r="C637" s="99" t="s">
        <v>535</v>
      </c>
      <c r="D637" s="98">
        <v>35</v>
      </c>
      <c r="E637" s="99" t="s">
        <v>68</v>
      </c>
      <c r="F637" s="98">
        <v>1</v>
      </c>
      <c r="G637" s="99" t="s">
        <v>34</v>
      </c>
      <c r="H637" s="100">
        <v>1</v>
      </c>
      <c r="I637" s="52"/>
      <c r="J637" s="279">
        <f t="shared" si="63"/>
        <v>11417</v>
      </c>
      <c r="K637" s="279">
        <f t="shared" si="64"/>
        <v>0</v>
      </c>
      <c r="L637" s="279">
        <f t="shared" si="65"/>
        <v>0</v>
      </c>
      <c r="N637" s="284">
        <f t="shared" si="66"/>
        <v>11794</v>
      </c>
      <c r="O637" s="284">
        <f t="shared" si="67"/>
        <v>0</v>
      </c>
      <c r="P637" s="284">
        <f t="shared" si="68"/>
        <v>0</v>
      </c>
      <c r="R637" s="286">
        <f t="shared" si="69"/>
        <v>377</v>
      </c>
    </row>
    <row r="638" spans="1:18" x14ac:dyDescent="0.25">
      <c r="A638" s="97">
        <v>481</v>
      </c>
      <c r="B638" s="98">
        <v>481035025</v>
      </c>
      <c r="C638" s="99" t="s">
        <v>535</v>
      </c>
      <c r="D638" s="98">
        <v>35</v>
      </c>
      <c r="E638" s="99" t="s">
        <v>68</v>
      </c>
      <c r="F638" s="98">
        <v>25</v>
      </c>
      <c r="G638" s="99" t="s">
        <v>58</v>
      </c>
      <c r="H638" s="100">
        <v>1</v>
      </c>
      <c r="I638" s="52"/>
      <c r="J638" s="279" t="str">
        <f t="shared" si="63"/>
        <v>--</v>
      </c>
      <c r="K638" s="279">
        <f t="shared" si="64"/>
        <v>0</v>
      </c>
      <c r="L638" s="279">
        <f t="shared" si="65"/>
        <v>0</v>
      </c>
      <c r="N638" s="284">
        <f t="shared" si="66"/>
        <v>11735</v>
      </c>
      <c r="O638" s="284">
        <f t="shared" si="67"/>
        <v>0</v>
      </c>
      <c r="P638" s="284">
        <f t="shared" si="68"/>
        <v>0</v>
      </c>
      <c r="R638" s="286" t="str">
        <f t="shared" si="69"/>
        <v>--</v>
      </c>
    </row>
    <row r="639" spans="1:18" x14ac:dyDescent="0.25">
      <c r="A639" s="97">
        <v>481</v>
      </c>
      <c r="B639" s="98">
        <v>481035030</v>
      </c>
      <c r="C639" s="99" t="s">
        <v>535</v>
      </c>
      <c r="D639" s="98">
        <v>35</v>
      </c>
      <c r="E639" s="99" t="s">
        <v>68</v>
      </c>
      <c r="F639" s="98">
        <v>30</v>
      </c>
      <c r="G639" s="99" t="s">
        <v>63</v>
      </c>
      <c r="H639" s="100">
        <v>2</v>
      </c>
      <c r="I639" s="52"/>
      <c r="J639" s="279">
        <f t="shared" si="63"/>
        <v>18868</v>
      </c>
      <c r="K639" s="279">
        <f t="shared" si="64"/>
        <v>1</v>
      </c>
      <c r="L639" s="279">
        <f t="shared" si="65"/>
        <v>2</v>
      </c>
      <c r="N639" s="284">
        <f t="shared" si="66"/>
        <v>19592</v>
      </c>
      <c r="O639" s="284">
        <f t="shared" si="67"/>
        <v>1</v>
      </c>
      <c r="P639" s="284">
        <f t="shared" si="68"/>
        <v>2</v>
      </c>
      <c r="R639" s="286">
        <f t="shared" si="69"/>
        <v>724</v>
      </c>
    </row>
    <row r="640" spans="1:18" x14ac:dyDescent="0.25">
      <c r="A640" s="97">
        <v>481</v>
      </c>
      <c r="B640" s="98">
        <v>481035035</v>
      </c>
      <c r="C640" s="99" t="s">
        <v>535</v>
      </c>
      <c r="D640" s="98">
        <v>35</v>
      </c>
      <c r="E640" s="99" t="s">
        <v>68</v>
      </c>
      <c r="F640" s="98">
        <v>35</v>
      </c>
      <c r="G640" s="99" t="s">
        <v>68</v>
      </c>
      <c r="H640" s="100">
        <v>894.42000000000019</v>
      </c>
      <c r="I640" s="52"/>
      <c r="J640" s="279">
        <f t="shared" si="63"/>
        <v>17809</v>
      </c>
      <c r="K640" s="279">
        <f t="shared" si="64"/>
        <v>116</v>
      </c>
      <c r="L640" s="279">
        <f t="shared" si="65"/>
        <v>642</v>
      </c>
      <c r="N640" s="284">
        <f t="shared" si="66"/>
        <v>18854</v>
      </c>
      <c r="O640" s="284">
        <f t="shared" si="67"/>
        <v>144</v>
      </c>
      <c r="P640" s="284">
        <f t="shared" si="68"/>
        <v>655</v>
      </c>
      <c r="R640" s="286">
        <f t="shared" si="69"/>
        <v>1045</v>
      </c>
    </row>
    <row r="641" spans="1:18" x14ac:dyDescent="0.25">
      <c r="A641" s="97">
        <v>481</v>
      </c>
      <c r="B641" s="98">
        <v>481035040</v>
      </c>
      <c r="C641" s="99" t="s">
        <v>535</v>
      </c>
      <c r="D641" s="98">
        <v>35</v>
      </c>
      <c r="E641" s="99" t="s">
        <v>68</v>
      </c>
      <c r="F641" s="98">
        <v>40</v>
      </c>
      <c r="G641" s="99" t="s">
        <v>73</v>
      </c>
      <c r="H641" s="100">
        <v>1</v>
      </c>
      <c r="I641" s="52"/>
      <c r="J641" s="279">
        <f t="shared" si="63"/>
        <v>8239</v>
      </c>
      <c r="K641" s="279">
        <f t="shared" si="64"/>
        <v>0</v>
      </c>
      <c r="L641" s="279">
        <f t="shared" si="65"/>
        <v>0</v>
      </c>
      <c r="N641" s="284">
        <f t="shared" si="66"/>
        <v>11013</v>
      </c>
      <c r="O641" s="284">
        <f t="shared" si="67"/>
        <v>0</v>
      </c>
      <c r="P641" s="284">
        <f t="shared" si="68"/>
        <v>1</v>
      </c>
      <c r="R641" s="286">
        <f t="shared" si="69"/>
        <v>2774</v>
      </c>
    </row>
    <row r="642" spans="1:18" x14ac:dyDescent="0.25">
      <c r="A642" s="97">
        <v>481</v>
      </c>
      <c r="B642" s="98">
        <v>481035044</v>
      </c>
      <c r="C642" s="99" t="s">
        <v>535</v>
      </c>
      <c r="D642" s="98">
        <v>35</v>
      </c>
      <c r="E642" s="99" t="s">
        <v>68</v>
      </c>
      <c r="F642" s="98">
        <v>44</v>
      </c>
      <c r="G642" s="99" t="s">
        <v>77</v>
      </c>
      <c r="H642" s="100">
        <v>5.6899999999999995</v>
      </c>
      <c r="I642" s="52"/>
      <c r="J642" s="279">
        <f t="shared" si="63"/>
        <v>16741</v>
      </c>
      <c r="K642" s="279">
        <f t="shared" si="64"/>
        <v>1</v>
      </c>
      <c r="L642" s="279">
        <f t="shared" si="65"/>
        <v>6</v>
      </c>
      <c r="N642" s="284">
        <f t="shared" si="66"/>
        <v>14609</v>
      </c>
      <c r="O642" s="284">
        <f t="shared" si="67"/>
        <v>0</v>
      </c>
      <c r="P642" s="284">
        <f t="shared" si="68"/>
        <v>2</v>
      </c>
      <c r="R642" s="286">
        <f t="shared" si="69"/>
        <v>-2132</v>
      </c>
    </row>
    <row r="643" spans="1:18" x14ac:dyDescent="0.25">
      <c r="A643" s="97">
        <v>481</v>
      </c>
      <c r="B643" s="98">
        <v>481035073</v>
      </c>
      <c r="C643" s="99" t="s">
        <v>535</v>
      </c>
      <c r="D643" s="98">
        <v>35</v>
      </c>
      <c r="E643" s="99" t="s">
        <v>68</v>
      </c>
      <c r="F643" s="98">
        <v>73</v>
      </c>
      <c r="G643" s="99" t="s">
        <v>106</v>
      </c>
      <c r="H643" s="100">
        <v>6.88</v>
      </c>
      <c r="I643" s="52"/>
      <c r="J643" s="279">
        <f t="shared" si="63"/>
        <v>14233</v>
      </c>
      <c r="K643" s="279">
        <f t="shared" si="64"/>
        <v>0</v>
      </c>
      <c r="L643" s="279">
        <f t="shared" si="65"/>
        <v>1</v>
      </c>
      <c r="N643" s="284">
        <f t="shared" si="66"/>
        <v>11395</v>
      </c>
      <c r="O643" s="284">
        <f t="shared" si="67"/>
        <v>0</v>
      </c>
      <c r="P643" s="284">
        <f t="shared" si="68"/>
        <v>1</v>
      </c>
      <c r="R643" s="286">
        <f t="shared" si="69"/>
        <v>-2838</v>
      </c>
    </row>
    <row r="644" spans="1:18" x14ac:dyDescent="0.25">
      <c r="A644" s="97">
        <v>481</v>
      </c>
      <c r="B644" s="98">
        <v>481035175</v>
      </c>
      <c r="C644" s="99" t="s">
        <v>535</v>
      </c>
      <c r="D644" s="98">
        <v>35</v>
      </c>
      <c r="E644" s="99" t="s">
        <v>68</v>
      </c>
      <c r="F644" s="98">
        <v>175</v>
      </c>
      <c r="G644" s="99" t="s">
        <v>208</v>
      </c>
      <c r="H644" s="100">
        <v>1</v>
      </c>
      <c r="I644" s="52"/>
      <c r="J644" s="279" t="str">
        <f t="shared" si="63"/>
        <v>--</v>
      </c>
      <c r="K644" s="279">
        <f t="shared" si="64"/>
        <v>0</v>
      </c>
      <c r="L644" s="279">
        <f t="shared" si="65"/>
        <v>0</v>
      </c>
      <c r="N644" s="284" t="str">
        <f t="shared" si="66"/>
        <v>--</v>
      </c>
      <c r="O644" s="284">
        <f t="shared" si="67"/>
        <v>0</v>
      </c>
      <c r="P644" s="284">
        <f t="shared" si="68"/>
        <v>0</v>
      </c>
      <c r="R644" s="286" t="str">
        <f t="shared" si="69"/>
        <v>--</v>
      </c>
    </row>
    <row r="645" spans="1:18" x14ac:dyDescent="0.25">
      <c r="A645" s="97">
        <v>481</v>
      </c>
      <c r="B645" s="98">
        <v>481035176</v>
      </c>
      <c r="C645" s="99" t="s">
        <v>535</v>
      </c>
      <c r="D645" s="98">
        <v>35</v>
      </c>
      <c r="E645" s="99" t="s">
        <v>68</v>
      </c>
      <c r="F645" s="98">
        <v>176</v>
      </c>
      <c r="G645" s="99" t="s">
        <v>209</v>
      </c>
      <c r="H645" s="100">
        <v>1</v>
      </c>
      <c r="I645" s="52"/>
      <c r="J645" s="279">
        <f t="shared" si="63"/>
        <v>5062</v>
      </c>
      <c r="K645" s="279">
        <f t="shared" si="64"/>
        <v>0</v>
      </c>
      <c r="L645" s="279">
        <f t="shared" si="65"/>
        <v>0</v>
      </c>
      <c r="N645" s="284">
        <f t="shared" si="66"/>
        <v>11735</v>
      </c>
      <c r="O645" s="284">
        <f t="shared" si="67"/>
        <v>0</v>
      </c>
      <c r="P645" s="284">
        <f t="shared" si="68"/>
        <v>0</v>
      </c>
      <c r="R645" s="286">
        <f t="shared" si="69"/>
        <v>6673</v>
      </c>
    </row>
    <row r="646" spans="1:18" x14ac:dyDescent="0.25">
      <c r="A646" s="97">
        <v>481</v>
      </c>
      <c r="B646" s="98">
        <v>481035189</v>
      </c>
      <c r="C646" s="99" t="s">
        <v>535</v>
      </c>
      <c r="D646" s="98">
        <v>35</v>
      </c>
      <c r="E646" s="99" t="s">
        <v>68</v>
      </c>
      <c r="F646" s="98">
        <v>189</v>
      </c>
      <c r="G646" s="99" t="s">
        <v>222</v>
      </c>
      <c r="H646" s="100">
        <v>4.03</v>
      </c>
      <c r="I646" s="52"/>
      <c r="J646" s="279">
        <f t="shared" si="63"/>
        <v>15160</v>
      </c>
      <c r="K646" s="279">
        <f t="shared" si="64"/>
        <v>1</v>
      </c>
      <c r="L646" s="279">
        <f t="shared" si="65"/>
        <v>2</v>
      </c>
      <c r="N646" s="284">
        <f t="shared" si="66"/>
        <v>15079</v>
      </c>
      <c r="O646" s="284">
        <f t="shared" si="67"/>
        <v>0</v>
      </c>
      <c r="P646" s="284">
        <f t="shared" si="68"/>
        <v>3</v>
      </c>
      <c r="R646" s="286">
        <f t="shared" si="69"/>
        <v>-81</v>
      </c>
    </row>
    <row r="647" spans="1:18" x14ac:dyDescent="0.25">
      <c r="A647" s="97">
        <v>481</v>
      </c>
      <c r="B647" s="98">
        <v>481035212</v>
      </c>
      <c r="C647" s="99" t="s">
        <v>535</v>
      </c>
      <c r="D647" s="98">
        <v>35</v>
      </c>
      <c r="E647" s="99" t="s">
        <v>68</v>
      </c>
      <c r="F647" s="98">
        <v>212</v>
      </c>
      <c r="G647" s="99" t="s">
        <v>245</v>
      </c>
      <c r="H647" s="100">
        <v>1</v>
      </c>
      <c r="I647" s="52"/>
      <c r="J647" s="279">
        <f t="shared" si="63"/>
        <v>10148</v>
      </c>
      <c r="K647" s="279">
        <f t="shared" si="64"/>
        <v>0</v>
      </c>
      <c r="L647" s="279">
        <f t="shared" si="65"/>
        <v>1</v>
      </c>
      <c r="N647" s="284">
        <f t="shared" si="66"/>
        <v>5206</v>
      </c>
      <c r="O647" s="284">
        <f t="shared" si="67"/>
        <v>0</v>
      </c>
      <c r="P647" s="284">
        <f t="shared" si="68"/>
        <v>0</v>
      </c>
      <c r="R647" s="286">
        <f t="shared" si="69"/>
        <v>-4942</v>
      </c>
    </row>
    <row r="648" spans="1:18" x14ac:dyDescent="0.25">
      <c r="A648" s="97">
        <v>481</v>
      </c>
      <c r="B648" s="98">
        <v>481035220</v>
      </c>
      <c r="C648" s="99" t="s">
        <v>535</v>
      </c>
      <c r="D648" s="98">
        <v>35</v>
      </c>
      <c r="E648" s="99" t="s">
        <v>68</v>
      </c>
      <c r="F648" s="98">
        <v>220</v>
      </c>
      <c r="G648" s="99" t="s">
        <v>253</v>
      </c>
      <c r="H648" s="100">
        <v>8</v>
      </c>
      <c r="I648" s="52"/>
      <c r="J648" s="279">
        <f t="shared" si="63"/>
        <v>12450</v>
      </c>
      <c r="K648" s="279">
        <f t="shared" si="64"/>
        <v>0</v>
      </c>
      <c r="L648" s="279">
        <f t="shared" si="65"/>
        <v>1</v>
      </c>
      <c r="N648" s="284">
        <f t="shared" si="66"/>
        <v>13134</v>
      </c>
      <c r="O648" s="284">
        <f t="shared" si="67"/>
        <v>0</v>
      </c>
      <c r="P648" s="284">
        <f t="shared" si="68"/>
        <v>1</v>
      </c>
      <c r="R648" s="286">
        <f t="shared" si="69"/>
        <v>684</v>
      </c>
    </row>
    <row r="649" spans="1:18" x14ac:dyDescent="0.25">
      <c r="A649" s="97">
        <v>481</v>
      </c>
      <c r="B649" s="98">
        <v>481035243</v>
      </c>
      <c r="C649" s="99" t="s">
        <v>535</v>
      </c>
      <c r="D649" s="98">
        <v>35</v>
      </c>
      <c r="E649" s="99" t="s">
        <v>68</v>
      </c>
      <c r="F649" s="98">
        <v>243</v>
      </c>
      <c r="G649" s="99" t="s">
        <v>276</v>
      </c>
      <c r="H649" s="100">
        <v>1.52</v>
      </c>
      <c r="I649" s="52"/>
      <c r="J649" s="279">
        <f t="shared" si="63"/>
        <v>8268</v>
      </c>
      <c r="K649" s="279">
        <f t="shared" si="64"/>
        <v>0</v>
      </c>
      <c r="L649" s="279">
        <f t="shared" si="65"/>
        <v>0</v>
      </c>
      <c r="N649" s="284" t="str">
        <f t="shared" si="66"/>
        <v>--</v>
      </c>
      <c r="O649" s="284">
        <f t="shared" si="67"/>
        <v>0</v>
      </c>
      <c r="P649" s="284">
        <f t="shared" si="68"/>
        <v>0</v>
      </c>
      <c r="R649" s="286" t="str">
        <f t="shared" si="69"/>
        <v>--</v>
      </c>
    </row>
    <row r="650" spans="1:18" x14ac:dyDescent="0.25">
      <c r="A650" s="97">
        <v>481</v>
      </c>
      <c r="B650" s="98">
        <v>481035244</v>
      </c>
      <c r="C650" s="99" t="s">
        <v>535</v>
      </c>
      <c r="D650" s="98">
        <v>35</v>
      </c>
      <c r="E650" s="99" t="s">
        <v>68</v>
      </c>
      <c r="F650" s="98">
        <v>244</v>
      </c>
      <c r="G650" s="99" t="s">
        <v>277</v>
      </c>
      <c r="H650" s="100">
        <v>15.42</v>
      </c>
      <c r="I650" s="52"/>
      <c r="J650" s="279">
        <f t="shared" ref="J650:J713" si="70">IFERROR(VLOOKUP($B650,found24,24,FALSE),"--")</f>
        <v>17004</v>
      </c>
      <c r="K650" s="279">
        <f t="shared" ref="K650:K713" si="71">(IFERROR(VLOOKUP($B650,found24,12,FALSE),0)+(IFERROR(VLOOKUP($B650,found24,13,FALSE),0)+(IFERROR(VLOOKUP($B650,found24,14,FALSE),0))))</f>
        <v>3</v>
      </c>
      <c r="L650" s="279">
        <f t="shared" ref="L650:L713" si="72">(IFERROR(VLOOKUP($B650,found24,15,FALSE),0))</f>
        <v>9</v>
      </c>
      <c r="N650" s="284">
        <f t="shared" ref="N650:N713" si="73">IFERROR(VLOOKUP($B650,found25,27,FALSE),"--")</f>
        <v>16929</v>
      </c>
      <c r="O650" s="284">
        <f t="shared" ref="O650:O713" si="74">(IFERROR(VLOOKUP($B650,found25,12,FALSE),0)+(IFERROR(VLOOKUP($B650,found25,13,FALSE),0)+(IFERROR(VLOOKUP($B650,found25,14,FALSE),0))))</f>
        <v>3</v>
      </c>
      <c r="P650" s="284">
        <f t="shared" ref="P650:P713" si="75">(IFERROR(VLOOKUP($B650,found25,15,FALSE),0))</f>
        <v>9</v>
      </c>
      <c r="R650" s="286">
        <f t="shared" si="69"/>
        <v>-75</v>
      </c>
    </row>
    <row r="651" spans="1:18" x14ac:dyDescent="0.25">
      <c r="A651" s="97">
        <v>481</v>
      </c>
      <c r="B651" s="98">
        <v>481035285</v>
      </c>
      <c r="C651" s="99" t="s">
        <v>535</v>
      </c>
      <c r="D651" s="98">
        <v>35</v>
      </c>
      <c r="E651" s="99" t="s">
        <v>68</v>
      </c>
      <c r="F651" s="98">
        <v>285</v>
      </c>
      <c r="G651" s="99" t="s">
        <v>318</v>
      </c>
      <c r="H651" s="100">
        <v>2.31</v>
      </c>
      <c r="I651" s="52"/>
      <c r="J651" s="279">
        <f t="shared" si="70"/>
        <v>15354</v>
      </c>
      <c r="K651" s="279">
        <f t="shared" si="71"/>
        <v>0</v>
      </c>
      <c r="L651" s="279">
        <f t="shared" si="72"/>
        <v>5</v>
      </c>
      <c r="N651" s="284">
        <f t="shared" si="73"/>
        <v>16897</v>
      </c>
      <c r="O651" s="284">
        <f t="shared" si="74"/>
        <v>0</v>
      </c>
      <c r="P651" s="284">
        <f t="shared" si="75"/>
        <v>5</v>
      </c>
      <c r="R651" s="286">
        <f t="shared" ref="R651:R714" si="76">IFERROR(N651-J651,"--")</f>
        <v>1543</v>
      </c>
    </row>
    <row r="652" spans="1:18" x14ac:dyDescent="0.25">
      <c r="A652" s="97">
        <v>481</v>
      </c>
      <c r="B652" s="98">
        <v>481035321</v>
      </c>
      <c r="C652" s="99" t="s">
        <v>535</v>
      </c>
      <c r="D652" s="98">
        <v>35</v>
      </c>
      <c r="E652" s="99" t="s">
        <v>68</v>
      </c>
      <c r="F652" s="98">
        <v>321</v>
      </c>
      <c r="G652" s="99" t="s">
        <v>354</v>
      </c>
      <c r="H652" s="100">
        <v>0.9</v>
      </c>
      <c r="I652" s="52"/>
      <c r="J652" s="279" t="str">
        <f t="shared" si="70"/>
        <v>--</v>
      </c>
      <c r="K652" s="279">
        <f t="shared" si="71"/>
        <v>0</v>
      </c>
      <c r="L652" s="279">
        <f t="shared" si="72"/>
        <v>0</v>
      </c>
      <c r="N652" s="284" t="str">
        <f t="shared" si="73"/>
        <v>--</v>
      </c>
      <c r="O652" s="284">
        <f t="shared" si="74"/>
        <v>0</v>
      </c>
      <c r="P652" s="284">
        <f t="shared" si="75"/>
        <v>0</v>
      </c>
      <c r="R652" s="286" t="str">
        <f t="shared" si="76"/>
        <v>--</v>
      </c>
    </row>
    <row r="653" spans="1:18" x14ac:dyDescent="0.25">
      <c r="A653" s="97">
        <v>481</v>
      </c>
      <c r="B653" s="98">
        <v>481035336</v>
      </c>
      <c r="C653" s="99" t="s">
        <v>535</v>
      </c>
      <c r="D653" s="98">
        <v>35</v>
      </c>
      <c r="E653" s="99" t="s">
        <v>68</v>
      </c>
      <c r="F653" s="98">
        <v>336</v>
      </c>
      <c r="G653" s="99" t="s">
        <v>369</v>
      </c>
      <c r="H653" s="100">
        <v>3</v>
      </c>
      <c r="I653" s="52"/>
      <c r="J653" s="279">
        <f t="shared" si="70"/>
        <v>19073</v>
      </c>
      <c r="K653" s="279">
        <f t="shared" si="71"/>
        <v>1</v>
      </c>
      <c r="L653" s="279">
        <f t="shared" si="72"/>
        <v>2</v>
      </c>
      <c r="N653" s="284">
        <f t="shared" si="73"/>
        <v>16850</v>
      </c>
      <c r="O653" s="284">
        <f t="shared" si="74"/>
        <v>1</v>
      </c>
      <c r="P653" s="284">
        <f t="shared" si="75"/>
        <v>2</v>
      </c>
      <c r="R653" s="286">
        <f t="shared" si="76"/>
        <v>-2223</v>
      </c>
    </row>
    <row r="654" spans="1:18" x14ac:dyDescent="0.25">
      <c r="A654" s="97">
        <v>481</v>
      </c>
      <c r="B654" s="98">
        <v>481035347</v>
      </c>
      <c r="C654" s="99" t="s">
        <v>535</v>
      </c>
      <c r="D654" s="98">
        <v>35</v>
      </c>
      <c r="E654" s="99" t="s">
        <v>68</v>
      </c>
      <c r="F654" s="98">
        <v>347</v>
      </c>
      <c r="G654" s="99" t="s">
        <v>380</v>
      </c>
      <c r="H654" s="100">
        <v>1</v>
      </c>
      <c r="I654" s="52"/>
      <c r="J654" s="279" t="str">
        <f t="shared" si="70"/>
        <v>--</v>
      </c>
      <c r="K654" s="279">
        <f t="shared" si="71"/>
        <v>0</v>
      </c>
      <c r="L654" s="279">
        <f t="shared" si="72"/>
        <v>0</v>
      </c>
      <c r="N654" s="284" t="str">
        <f t="shared" si="73"/>
        <v>--</v>
      </c>
      <c r="O654" s="284">
        <f t="shared" si="74"/>
        <v>0</v>
      </c>
      <c r="P654" s="284">
        <f t="shared" si="75"/>
        <v>0</v>
      </c>
      <c r="R654" s="286" t="str">
        <f t="shared" si="76"/>
        <v>--</v>
      </c>
    </row>
    <row r="655" spans="1:18" x14ac:dyDescent="0.25">
      <c r="A655" s="97">
        <v>481</v>
      </c>
      <c r="B655" s="98">
        <v>481035350</v>
      </c>
      <c r="C655" s="99" t="s">
        <v>535</v>
      </c>
      <c r="D655" s="98">
        <v>35</v>
      </c>
      <c r="E655" s="99" t="s">
        <v>68</v>
      </c>
      <c r="F655" s="98">
        <v>350</v>
      </c>
      <c r="G655" s="99" t="s">
        <v>383</v>
      </c>
      <c r="H655" s="100">
        <v>1</v>
      </c>
      <c r="I655" s="52"/>
      <c r="J655" s="279" t="str">
        <f t="shared" si="70"/>
        <v>--</v>
      </c>
      <c r="K655" s="279">
        <f t="shared" si="71"/>
        <v>0</v>
      </c>
      <c r="L655" s="279">
        <f t="shared" si="72"/>
        <v>0</v>
      </c>
      <c r="N655" s="284" t="str">
        <f t="shared" si="73"/>
        <v>--</v>
      </c>
      <c r="O655" s="284">
        <f t="shared" si="74"/>
        <v>0</v>
      </c>
      <c r="P655" s="284">
        <f t="shared" si="75"/>
        <v>0</v>
      </c>
      <c r="R655" s="286" t="str">
        <f t="shared" si="76"/>
        <v>--</v>
      </c>
    </row>
    <row r="656" spans="1:18" x14ac:dyDescent="0.25">
      <c r="A656" s="97">
        <v>482</v>
      </c>
      <c r="B656" s="98">
        <v>482204007</v>
      </c>
      <c r="C656" s="99" t="s">
        <v>536</v>
      </c>
      <c r="D656" s="98">
        <v>204</v>
      </c>
      <c r="E656" s="99" t="s">
        <v>237</v>
      </c>
      <c r="F656" s="98">
        <v>7</v>
      </c>
      <c r="G656" s="99" t="s">
        <v>40</v>
      </c>
      <c r="H656" s="100">
        <v>115.02</v>
      </c>
      <c r="I656" s="52"/>
      <c r="J656" s="279">
        <f t="shared" si="70"/>
        <v>11710</v>
      </c>
      <c r="K656" s="279">
        <f t="shared" si="71"/>
        <v>0</v>
      </c>
      <c r="L656" s="279">
        <f t="shared" si="72"/>
        <v>18</v>
      </c>
      <c r="N656" s="284">
        <f t="shared" si="73"/>
        <v>11524</v>
      </c>
      <c r="O656" s="284">
        <f t="shared" si="74"/>
        <v>0</v>
      </c>
      <c r="P656" s="284">
        <f t="shared" si="75"/>
        <v>10</v>
      </c>
      <c r="R656" s="286">
        <f t="shared" si="76"/>
        <v>-186</v>
      </c>
    </row>
    <row r="657" spans="1:18" x14ac:dyDescent="0.25">
      <c r="A657" s="97">
        <v>482</v>
      </c>
      <c r="B657" s="98">
        <v>482204038</v>
      </c>
      <c r="C657" s="99" t="s">
        <v>536</v>
      </c>
      <c r="D657" s="98">
        <v>204</v>
      </c>
      <c r="E657" s="99" t="s">
        <v>237</v>
      </c>
      <c r="F657" s="98">
        <v>38</v>
      </c>
      <c r="G657" s="99" t="s">
        <v>71</v>
      </c>
      <c r="H657" s="100">
        <v>1</v>
      </c>
      <c r="I657" s="52"/>
      <c r="J657" s="279">
        <f t="shared" si="70"/>
        <v>10705</v>
      </c>
      <c r="K657" s="279">
        <f t="shared" si="71"/>
        <v>0</v>
      </c>
      <c r="L657" s="279">
        <f t="shared" si="72"/>
        <v>0</v>
      </c>
      <c r="N657" s="284">
        <f t="shared" si="73"/>
        <v>11037</v>
      </c>
      <c r="O657" s="284">
        <f t="shared" si="74"/>
        <v>0</v>
      </c>
      <c r="P657" s="284">
        <f t="shared" si="75"/>
        <v>0</v>
      </c>
      <c r="R657" s="286">
        <f t="shared" si="76"/>
        <v>332</v>
      </c>
    </row>
    <row r="658" spans="1:18" x14ac:dyDescent="0.25">
      <c r="A658" s="97">
        <v>482</v>
      </c>
      <c r="B658" s="98">
        <v>482204105</v>
      </c>
      <c r="C658" s="99" t="s">
        <v>536</v>
      </c>
      <c r="D658" s="98">
        <v>204</v>
      </c>
      <c r="E658" s="99" t="s">
        <v>237</v>
      </c>
      <c r="F658" s="98">
        <v>105</v>
      </c>
      <c r="G658" s="99" t="s">
        <v>138</v>
      </c>
      <c r="H658" s="100">
        <v>1.73</v>
      </c>
      <c r="I658" s="52"/>
      <c r="J658" s="279">
        <f t="shared" si="70"/>
        <v>10519</v>
      </c>
      <c r="K658" s="279">
        <f t="shared" si="71"/>
        <v>0</v>
      </c>
      <c r="L658" s="279">
        <f t="shared" si="72"/>
        <v>0</v>
      </c>
      <c r="N658" s="284">
        <f t="shared" si="73"/>
        <v>10851</v>
      </c>
      <c r="O658" s="284">
        <f t="shared" si="74"/>
        <v>0</v>
      </c>
      <c r="P658" s="284">
        <f t="shared" si="75"/>
        <v>0</v>
      </c>
      <c r="R658" s="286">
        <f t="shared" si="76"/>
        <v>332</v>
      </c>
    </row>
    <row r="659" spans="1:18" x14ac:dyDescent="0.25">
      <c r="A659" s="97">
        <v>482</v>
      </c>
      <c r="B659" s="98">
        <v>482204128</v>
      </c>
      <c r="C659" s="99" t="s">
        <v>536</v>
      </c>
      <c r="D659" s="98">
        <v>204</v>
      </c>
      <c r="E659" s="99" t="s">
        <v>237</v>
      </c>
      <c r="F659" s="98">
        <v>128</v>
      </c>
      <c r="G659" s="99" t="s">
        <v>161</v>
      </c>
      <c r="H659" s="100">
        <v>0.18</v>
      </c>
      <c r="I659" s="52"/>
      <c r="J659" s="279">
        <f t="shared" si="70"/>
        <v>10705</v>
      </c>
      <c r="K659" s="279">
        <f t="shared" si="71"/>
        <v>0</v>
      </c>
      <c r="L659" s="279">
        <f t="shared" si="72"/>
        <v>0</v>
      </c>
      <c r="N659" s="284">
        <f t="shared" si="73"/>
        <v>11037</v>
      </c>
      <c r="O659" s="284">
        <f t="shared" si="74"/>
        <v>0</v>
      </c>
      <c r="P659" s="284">
        <f t="shared" si="75"/>
        <v>0</v>
      </c>
      <c r="R659" s="286">
        <f t="shared" si="76"/>
        <v>332</v>
      </c>
    </row>
    <row r="660" spans="1:18" x14ac:dyDescent="0.25">
      <c r="A660" s="97">
        <v>482</v>
      </c>
      <c r="B660" s="98">
        <v>482204204</v>
      </c>
      <c r="C660" s="99" t="s">
        <v>536</v>
      </c>
      <c r="D660" s="98">
        <v>204</v>
      </c>
      <c r="E660" s="99" t="s">
        <v>237</v>
      </c>
      <c r="F660" s="98">
        <v>204</v>
      </c>
      <c r="G660" s="99" t="s">
        <v>237</v>
      </c>
      <c r="H660" s="100">
        <v>85.72</v>
      </c>
      <c r="I660" s="52"/>
      <c r="J660" s="279">
        <f t="shared" si="70"/>
        <v>10859</v>
      </c>
      <c r="K660" s="279">
        <f t="shared" si="71"/>
        <v>0</v>
      </c>
      <c r="L660" s="279">
        <f t="shared" si="72"/>
        <v>8</v>
      </c>
      <c r="N660" s="284">
        <f t="shared" si="73"/>
        <v>11247</v>
      </c>
      <c r="O660" s="284">
        <f t="shared" si="74"/>
        <v>0</v>
      </c>
      <c r="P660" s="284">
        <f t="shared" si="75"/>
        <v>8</v>
      </c>
      <c r="R660" s="286">
        <f t="shared" si="76"/>
        <v>388</v>
      </c>
    </row>
    <row r="661" spans="1:18" x14ac:dyDescent="0.25">
      <c r="A661" s="97">
        <v>482</v>
      </c>
      <c r="B661" s="98">
        <v>482204705</v>
      </c>
      <c r="C661" s="99" t="s">
        <v>536</v>
      </c>
      <c r="D661" s="98">
        <v>204</v>
      </c>
      <c r="E661" s="99" t="s">
        <v>237</v>
      </c>
      <c r="F661" s="98">
        <v>705</v>
      </c>
      <c r="G661" s="99" t="s">
        <v>419</v>
      </c>
      <c r="H661" s="100">
        <v>1</v>
      </c>
      <c r="I661" s="52"/>
      <c r="J661" s="279" t="str">
        <f t="shared" si="70"/>
        <v>--</v>
      </c>
      <c r="K661" s="279">
        <f t="shared" si="71"/>
        <v>0</v>
      </c>
      <c r="L661" s="279">
        <f t="shared" si="72"/>
        <v>0</v>
      </c>
      <c r="N661" s="284">
        <f t="shared" si="73"/>
        <v>10664</v>
      </c>
      <c r="O661" s="284">
        <f t="shared" si="74"/>
        <v>0</v>
      </c>
      <c r="P661" s="284">
        <f t="shared" si="75"/>
        <v>0</v>
      </c>
      <c r="R661" s="286" t="str">
        <f t="shared" si="76"/>
        <v>--</v>
      </c>
    </row>
    <row r="662" spans="1:18" x14ac:dyDescent="0.25">
      <c r="A662" s="97">
        <v>482</v>
      </c>
      <c r="B662" s="98">
        <v>482204745</v>
      </c>
      <c r="C662" s="99" t="s">
        <v>536</v>
      </c>
      <c r="D662" s="98">
        <v>204</v>
      </c>
      <c r="E662" s="99" t="s">
        <v>237</v>
      </c>
      <c r="F662" s="98">
        <v>745</v>
      </c>
      <c r="G662" s="99" t="s">
        <v>430</v>
      </c>
      <c r="H662" s="100">
        <v>36.9</v>
      </c>
      <c r="I662" s="52"/>
      <c r="J662" s="279">
        <f t="shared" si="70"/>
        <v>11082</v>
      </c>
      <c r="K662" s="279">
        <f t="shared" si="71"/>
        <v>0</v>
      </c>
      <c r="L662" s="279">
        <f t="shared" si="72"/>
        <v>4</v>
      </c>
      <c r="N662" s="284">
        <f t="shared" si="73"/>
        <v>11299</v>
      </c>
      <c r="O662" s="284">
        <f t="shared" si="74"/>
        <v>0</v>
      </c>
      <c r="P662" s="284">
        <f t="shared" si="75"/>
        <v>3</v>
      </c>
      <c r="R662" s="286">
        <f t="shared" si="76"/>
        <v>217</v>
      </c>
    </row>
    <row r="663" spans="1:18" x14ac:dyDescent="0.25">
      <c r="A663" s="97">
        <v>482</v>
      </c>
      <c r="B663" s="98">
        <v>482204773</v>
      </c>
      <c r="C663" s="99" t="s">
        <v>536</v>
      </c>
      <c r="D663" s="98">
        <v>204</v>
      </c>
      <c r="E663" s="99" t="s">
        <v>237</v>
      </c>
      <c r="F663" s="98">
        <v>773</v>
      </c>
      <c r="G663" s="99" t="s">
        <v>440</v>
      </c>
      <c r="H663" s="100">
        <v>46.019999999999996</v>
      </c>
      <c r="I663" s="52"/>
      <c r="J663" s="279">
        <f t="shared" si="70"/>
        <v>10999</v>
      </c>
      <c r="K663" s="279">
        <f t="shared" si="71"/>
        <v>0</v>
      </c>
      <c r="L663" s="279">
        <f t="shared" si="72"/>
        <v>3</v>
      </c>
      <c r="N663" s="284">
        <f t="shared" si="73"/>
        <v>11802</v>
      </c>
      <c r="O663" s="284">
        <f t="shared" si="74"/>
        <v>0</v>
      </c>
      <c r="P663" s="284">
        <f t="shared" si="75"/>
        <v>7</v>
      </c>
      <c r="R663" s="286">
        <f t="shared" si="76"/>
        <v>803</v>
      </c>
    </row>
    <row r="664" spans="1:18" x14ac:dyDescent="0.25">
      <c r="A664" s="97">
        <v>483</v>
      </c>
      <c r="B664" s="98">
        <v>483239020</v>
      </c>
      <c r="C664" s="99" t="s">
        <v>537</v>
      </c>
      <c r="D664" s="98">
        <v>239</v>
      </c>
      <c r="E664" s="99" t="s">
        <v>272</v>
      </c>
      <c r="F664" s="98">
        <v>20</v>
      </c>
      <c r="G664" s="99" t="s">
        <v>53</v>
      </c>
      <c r="H664" s="100">
        <v>15.69</v>
      </c>
      <c r="I664" s="52"/>
      <c r="J664" s="279">
        <f t="shared" si="70"/>
        <v>15478</v>
      </c>
      <c r="K664" s="279">
        <f t="shared" si="71"/>
        <v>1</v>
      </c>
      <c r="L664" s="279">
        <f t="shared" si="72"/>
        <v>12</v>
      </c>
      <c r="N664" s="284">
        <f t="shared" si="73"/>
        <v>14968</v>
      </c>
      <c r="O664" s="284">
        <f t="shared" si="74"/>
        <v>2</v>
      </c>
      <c r="P664" s="284">
        <f t="shared" si="75"/>
        <v>9</v>
      </c>
      <c r="R664" s="286">
        <f t="shared" si="76"/>
        <v>-510</v>
      </c>
    </row>
    <row r="665" spans="1:18" x14ac:dyDescent="0.25">
      <c r="A665" s="97">
        <v>483</v>
      </c>
      <c r="B665" s="98">
        <v>483239036</v>
      </c>
      <c r="C665" s="99" t="s">
        <v>537</v>
      </c>
      <c r="D665" s="98">
        <v>239</v>
      </c>
      <c r="E665" s="99" t="s">
        <v>272</v>
      </c>
      <c r="F665" s="98">
        <v>36</v>
      </c>
      <c r="G665" s="99" t="s">
        <v>69</v>
      </c>
      <c r="H665" s="100">
        <v>22.23</v>
      </c>
      <c r="I665" s="52"/>
      <c r="J665" s="279">
        <f t="shared" si="70"/>
        <v>12413</v>
      </c>
      <c r="K665" s="279">
        <f t="shared" si="71"/>
        <v>0</v>
      </c>
      <c r="L665" s="279">
        <f t="shared" si="72"/>
        <v>4</v>
      </c>
      <c r="N665" s="284">
        <f t="shared" si="73"/>
        <v>12543</v>
      </c>
      <c r="O665" s="284">
        <f t="shared" si="74"/>
        <v>0</v>
      </c>
      <c r="P665" s="284">
        <f t="shared" si="75"/>
        <v>2</v>
      </c>
      <c r="R665" s="286">
        <f t="shared" si="76"/>
        <v>130</v>
      </c>
    </row>
    <row r="666" spans="1:18" x14ac:dyDescent="0.25">
      <c r="A666" s="97">
        <v>483</v>
      </c>
      <c r="B666" s="98">
        <v>483239052</v>
      </c>
      <c r="C666" s="99" t="s">
        <v>537</v>
      </c>
      <c r="D666" s="98">
        <v>239</v>
      </c>
      <c r="E666" s="99" t="s">
        <v>272</v>
      </c>
      <c r="F666" s="98">
        <v>52</v>
      </c>
      <c r="G666" s="99" t="s">
        <v>85</v>
      </c>
      <c r="H666" s="100">
        <v>53.16</v>
      </c>
      <c r="I666" s="52"/>
      <c r="J666" s="279">
        <f t="shared" si="70"/>
        <v>12199</v>
      </c>
      <c r="K666" s="279">
        <f t="shared" si="71"/>
        <v>0</v>
      </c>
      <c r="L666" s="279">
        <f t="shared" si="72"/>
        <v>6</v>
      </c>
      <c r="N666" s="284">
        <f t="shared" si="73"/>
        <v>12840</v>
      </c>
      <c r="O666" s="284">
        <f t="shared" si="74"/>
        <v>0</v>
      </c>
      <c r="P666" s="284">
        <f t="shared" si="75"/>
        <v>8</v>
      </c>
      <c r="R666" s="286">
        <f t="shared" si="76"/>
        <v>641</v>
      </c>
    </row>
    <row r="667" spans="1:18" x14ac:dyDescent="0.25">
      <c r="A667" s="97">
        <v>483</v>
      </c>
      <c r="B667" s="98">
        <v>483239057</v>
      </c>
      <c r="C667" s="99" t="s">
        <v>537</v>
      </c>
      <c r="D667" s="98">
        <v>239</v>
      </c>
      <c r="E667" s="99" t="s">
        <v>272</v>
      </c>
      <c r="F667" s="98">
        <v>57</v>
      </c>
      <c r="G667" s="99" t="s">
        <v>90</v>
      </c>
      <c r="H667" s="100">
        <v>1</v>
      </c>
      <c r="I667" s="52"/>
      <c r="J667" s="279" t="str">
        <f t="shared" si="70"/>
        <v>--</v>
      </c>
      <c r="K667" s="279">
        <f t="shared" si="71"/>
        <v>0</v>
      </c>
      <c r="L667" s="279">
        <f t="shared" si="72"/>
        <v>0</v>
      </c>
      <c r="N667" s="284" t="str">
        <f t="shared" si="73"/>
        <v>--</v>
      </c>
      <c r="O667" s="284">
        <f t="shared" si="74"/>
        <v>0</v>
      </c>
      <c r="P667" s="284">
        <f t="shared" si="75"/>
        <v>0</v>
      </c>
      <c r="R667" s="286" t="str">
        <f t="shared" si="76"/>
        <v>--</v>
      </c>
    </row>
    <row r="668" spans="1:18" x14ac:dyDescent="0.25">
      <c r="A668" s="97">
        <v>483</v>
      </c>
      <c r="B668" s="98">
        <v>483239082</v>
      </c>
      <c r="C668" s="99" t="s">
        <v>537</v>
      </c>
      <c r="D668" s="98">
        <v>239</v>
      </c>
      <c r="E668" s="99" t="s">
        <v>272</v>
      </c>
      <c r="F668" s="98">
        <v>82</v>
      </c>
      <c r="G668" s="99" t="s">
        <v>115</v>
      </c>
      <c r="H668" s="100">
        <v>7.1999999999999993</v>
      </c>
      <c r="I668" s="52"/>
      <c r="J668" s="279">
        <f t="shared" si="70"/>
        <v>12735</v>
      </c>
      <c r="K668" s="279">
        <f t="shared" si="71"/>
        <v>0</v>
      </c>
      <c r="L668" s="279">
        <f t="shared" si="72"/>
        <v>2</v>
      </c>
      <c r="N668" s="284">
        <f t="shared" si="73"/>
        <v>11943</v>
      </c>
      <c r="O668" s="284">
        <f t="shared" si="74"/>
        <v>0</v>
      </c>
      <c r="P668" s="284">
        <f t="shared" si="75"/>
        <v>0</v>
      </c>
      <c r="R668" s="286">
        <f t="shared" si="76"/>
        <v>-792</v>
      </c>
    </row>
    <row r="669" spans="1:18" x14ac:dyDescent="0.25">
      <c r="A669" s="97">
        <v>483</v>
      </c>
      <c r="B669" s="98">
        <v>483239083</v>
      </c>
      <c r="C669" s="99" t="s">
        <v>537</v>
      </c>
      <c r="D669" s="98">
        <v>239</v>
      </c>
      <c r="E669" s="99" t="s">
        <v>272</v>
      </c>
      <c r="F669" s="98">
        <v>83</v>
      </c>
      <c r="G669" s="99" t="s">
        <v>116</v>
      </c>
      <c r="H669" s="100">
        <v>2</v>
      </c>
      <c r="I669" s="52"/>
      <c r="J669" s="279" t="str">
        <f t="shared" si="70"/>
        <v>--</v>
      </c>
      <c r="K669" s="279">
        <f t="shared" si="71"/>
        <v>0</v>
      </c>
      <c r="L669" s="279">
        <f t="shared" si="72"/>
        <v>0</v>
      </c>
      <c r="N669" s="284">
        <f t="shared" si="73"/>
        <v>12925</v>
      </c>
      <c r="O669" s="284">
        <f t="shared" si="74"/>
        <v>0</v>
      </c>
      <c r="P669" s="284">
        <f t="shared" si="75"/>
        <v>0</v>
      </c>
      <c r="R669" s="286" t="str">
        <f t="shared" si="76"/>
        <v>--</v>
      </c>
    </row>
    <row r="670" spans="1:18" x14ac:dyDescent="0.25">
      <c r="A670" s="97">
        <v>483</v>
      </c>
      <c r="B670" s="98">
        <v>483239095</v>
      </c>
      <c r="C670" s="99" t="s">
        <v>537</v>
      </c>
      <c r="D670" s="98">
        <v>239</v>
      </c>
      <c r="E670" s="99" t="s">
        <v>272</v>
      </c>
      <c r="F670" s="98">
        <v>95</v>
      </c>
      <c r="G670" s="99" t="s">
        <v>128</v>
      </c>
      <c r="H670" s="100">
        <v>2</v>
      </c>
      <c r="I670" s="52"/>
      <c r="J670" s="279" t="str">
        <f t="shared" si="70"/>
        <v>--</v>
      </c>
      <c r="K670" s="279">
        <f t="shared" si="71"/>
        <v>0</v>
      </c>
      <c r="L670" s="279">
        <f t="shared" si="72"/>
        <v>0</v>
      </c>
      <c r="N670" s="284">
        <f t="shared" si="73"/>
        <v>16433</v>
      </c>
      <c r="O670" s="284">
        <f t="shared" si="74"/>
        <v>0</v>
      </c>
      <c r="P670" s="284">
        <f t="shared" si="75"/>
        <v>2</v>
      </c>
      <c r="R670" s="286" t="str">
        <f t="shared" si="76"/>
        <v>--</v>
      </c>
    </row>
    <row r="671" spans="1:18" x14ac:dyDescent="0.25">
      <c r="A671" s="97">
        <v>483</v>
      </c>
      <c r="B671" s="98">
        <v>483239096</v>
      </c>
      <c r="C671" s="99" t="s">
        <v>537</v>
      </c>
      <c r="D671" s="98">
        <v>239</v>
      </c>
      <c r="E671" s="99" t="s">
        <v>272</v>
      </c>
      <c r="F671" s="98">
        <v>96</v>
      </c>
      <c r="G671" s="99" t="s">
        <v>129</v>
      </c>
      <c r="H671" s="100">
        <v>7.45</v>
      </c>
      <c r="I671" s="52"/>
      <c r="J671" s="279">
        <f t="shared" si="70"/>
        <v>12892</v>
      </c>
      <c r="K671" s="279">
        <f t="shared" si="71"/>
        <v>0</v>
      </c>
      <c r="L671" s="279">
        <f t="shared" si="72"/>
        <v>3</v>
      </c>
      <c r="N671" s="284">
        <f t="shared" si="73"/>
        <v>16099</v>
      </c>
      <c r="O671" s="284">
        <f t="shared" si="74"/>
        <v>0</v>
      </c>
      <c r="P671" s="284">
        <f t="shared" si="75"/>
        <v>8</v>
      </c>
      <c r="R671" s="286">
        <f t="shared" si="76"/>
        <v>3207</v>
      </c>
    </row>
    <row r="672" spans="1:18" x14ac:dyDescent="0.25">
      <c r="A672" s="97">
        <v>483</v>
      </c>
      <c r="B672" s="98">
        <v>483239118</v>
      </c>
      <c r="C672" s="99" t="s">
        <v>537</v>
      </c>
      <c r="D672" s="98">
        <v>239</v>
      </c>
      <c r="E672" s="99" t="s">
        <v>272</v>
      </c>
      <c r="F672" s="98">
        <v>118</v>
      </c>
      <c r="G672" s="99" t="s">
        <v>151</v>
      </c>
      <c r="H672" s="100">
        <v>3.51</v>
      </c>
      <c r="I672" s="52"/>
      <c r="J672" s="279">
        <f t="shared" si="70"/>
        <v>10900</v>
      </c>
      <c r="K672" s="279">
        <f t="shared" si="71"/>
        <v>0</v>
      </c>
      <c r="L672" s="279">
        <f t="shared" si="72"/>
        <v>0</v>
      </c>
      <c r="N672" s="284">
        <f t="shared" si="73"/>
        <v>12307</v>
      </c>
      <c r="O672" s="284">
        <f t="shared" si="74"/>
        <v>0</v>
      </c>
      <c r="P672" s="284">
        <f t="shared" si="75"/>
        <v>1</v>
      </c>
      <c r="R672" s="286">
        <f t="shared" si="76"/>
        <v>1407</v>
      </c>
    </row>
    <row r="673" spans="1:18" x14ac:dyDescent="0.25">
      <c r="A673" s="97">
        <v>483</v>
      </c>
      <c r="B673" s="98">
        <v>483239131</v>
      </c>
      <c r="C673" s="99" t="s">
        <v>537</v>
      </c>
      <c r="D673" s="98">
        <v>239</v>
      </c>
      <c r="E673" s="99" t="s">
        <v>272</v>
      </c>
      <c r="F673" s="98">
        <v>131</v>
      </c>
      <c r="G673" s="99" t="s">
        <v>164</v>
      </c>
      <c r="H673" s="100">
        <v>1.49</v>
      </c>
      <c r="I673" s="52"/>
      <c r="J673" s="279">
        <f t="shared" si="70"/>
        <v>15556</v>
      </c>
      <c r="K673" s="279">
        <f t="shared" si="71"/>
        <v>0</v>
      </c>
      <c r="L673" s="279">
        <f t="shared" si="72"/>
        <v>2</v>
      </c>
      <c r="N673" s="284">
        <f t="shared" si="73"/>
        <v>17390</v>
      </c>
      <c r="O673" s="284">
        <f t="shared" si="74"/>
        <v>0</v>
      </c>
      <c r="P673" s="284">
        <f t="shared" si="75"/>
        <v>2</v>
      </c>
      <c r="R673" s="286">
        <f t="shared" si="76"/>
        <v>1834</v>
      </c>
    </row>
    <row r="674" spans="1:18" x14ac:dyDescent="0.25">
      <c r="A674" s="97">
        <v>483</v>
      </c>
      <c r="B674" s="98">
        <v>483239145</v>
      </c>
      <c r="C674" s="99" t="s">
        <v>537</v>
      </c>
      <c r="D674" s="98">
        <v>239</v>
      </c>
      <c r="E674" s="99" t="s">
        <v>272</v>
      </c>
      <c r="F674" s="98">
        <v>145</v>
      </c>
      <c r="G674" s="99" t="s">
        <v>178</v>
      </c>
      <c r="H674" s="100">
        <v>9</v>
      </c>
      <c r="I674" s="52"/>
      <c r="J674" s="279">
        <f t="shared" si="70"/>
        <v>12709</v>
      </c>
      <c r="K674" s="279">
        <f t="shared" si="71"/>
        <v>0</v>
      </c>
      <c r="L674" s="279">
        <f t="shared" si="72"/>
        <v>3</v>
      </c>
      <c r="N674" s="284">
        <f t="shared" si="73"/>
        <v>13674</v>
      </c>
      <c r="O674" s="284">
        <f t="shared" si="74"/>
        <v>2</v>
      </c>
      <c r="P674" s="284">
        <f t="shared" si="75"/>
        <v>3</v>
      </c>
      <c r="R674" s="286">
        <f t="shared" si="76"/>
        <v>965</v>
      </c>
    </row>
    <row r="675" spans="1:18" x14ac:dyDescent="0.25">
      <c r="A675" s="97">
        <v>483</v>
      </c>
      <c r="B675" s="98">
        <v>483239171</v>
      </c>
      <c r="C675" s="99" t="s">
        <v>537</v>
      </c>
      <c r="D675" s="98">
        <v>239</v>
      </c>
      <c r="E675" s="99" t="s">
        <v>272</v>
      </c>
      <c r="F675" s="98">
        <v>171</v>
      </c>
      <c r="G675" s="99" t="s">
        <v>204</v>
      </c>
      <c r="H675" s="100">
        <v>11.26</v>
      </c>
      <c r="I675" s="52"/>
      <c r="J675" s="279">
        <f t="shared" si="70"/>
        <v>15111</v>
      </c>
      <c r="K675" s="279">
        <f t="shared" si="71"/>
        <v>0</v>
      </c>
      <c r="L675" s="279">
        <f t="shared" si="72"/>
        <v>9</v>
      </c>
      <c r="N675" s="284">
        <f t="shared" si="73"/>
        <v>14356</v>
      </c>
      <c r="O675" s="284">
        <f t="shared" si="74"/>
        <v>0</v>
      </c>
      <c r="P675" s="284">
        <f t="shared" si="75"/>
        <v>6</v>
      </c>
      <c r="R675" s="286">
        <f t="shared" si="76"/>
        <v>-755</v>
      </c>
    </row>
    <row r="676" spans="1:18" x14ac:dyDescent="0.25">
      <c r="A676" s="97">
        <v>483</v>
      </c>
      <c r="B676" s="98">
        <v>483239172</v>
      </c>
      <c r="C676" s="99" t="s">
        <v>537</v>
      </c>
      <c r="D676" s="98">
        <v>239</v>
      </c>
      <c r="E676" s="99" t="s">
        <v>272</v>
      </c>
      <c r="F676" s="98">
        <v>172</v>
      </c>
      <c r="G676" s="99" t="s">
        <v>205</v>
      </c>
      <c r="H676" s="100">
        <v>10.52</v>
      </c>
      <c r="I676" s="52"/>
      <c r="J676" s="279">
        <f t="shared" si="70"/>
        <v>15288</v>
      </c>
      <c r="K676" s="279">
        <f t="shared" si="71"/>
        <v>0</v>
      </c>
      <c r="L676" s="279">
        <f t="shared" si="72"/>
        <v>3</v>
      </c>
      <c r="N676" s="284">
        <f t="shared" si="73"/>
        <v>15724</v>
      </c>
      <c r="O676" s="284">
        <f t="shared" si="74"/>
        <v>0</v>
      </c>
      <c r="P676" s="284">
        <f t="shared" si="75"/>
        <v>7</v>
      </c>
      <c r="R676" s="286">
        <f t="shared" si="76"/>
        <v>436</v>
      </c>
    </row>
    <row r="677" spans="1:18" x14ac:dyDescent="0.25">
      <c r="A677" s="97">
        <v>483</v>
      </c>
      <c r="B677" s="98">
        <v>483239173</v>
      </c>
      <c r="C677" s="99" t="s">
        <v>537</v>
      </c>
      <c r="D677" s="98">
        <v>239</v>
      </c>
      <c r="E677" s="99" t="s">
        <v>272</v>
      </c>
      <c r="F677" s="98">
        <v>173</v>
      </c>
      <c r="G677" s="99" t="s">
        <v>206</v>
      </c>
      <c r="H677" s="100">
        <v>1</v>
      </c>
      <c r="I677" s="52"/>
      <c r="J677" s="279" t="str">
        <f t="shared" si="70"/>
        <v>--</v>
      </c>
      <c r="K677" s="279">
        <f t="shared" si="71"/>
        <v>0</v>
      </c>
      <c r="L677" s="279">
        <f t="shared" si="72"/>
        <v>0</v>
      </c>
      <c r="N677" s="284">
        <f t="shared" si="73"/>
        <v>16388</v>
      </c>
      <c r="O677" s="284">
        <f t="shared" si="74"/>
        <v>0</v>
      </c>
      <c r="P677" s="284">
        <f t="shared" si="75"/>
        <v>1</v>
      </c>
      <c r="R677" s="286" t="str">
        <f t="shared" si="76"/>
        <v>--</v>
      </c>
    </row>
    <row r="678" spans="1:18" x14ac:dyDescent="0.25">
      <c r="A678" s="97">
        <v>483</v>
      </c>
      <c r="B678" s="98">
        <v>483239182</v>
      </c>
      <c r="C678" s="99" t="s">
        <v>537</v>
      </c>
      <c r="D678" s="98">
        <v>239</v>
      </c>
      <c r="E678" s="99" t="s">
        <v>272</v>
      </c>
      <c r="F678" s="98">
        <v>182</v>
      </c>
      <c r="G678" s="99" t="s">
        <v>215</v>
      </c>
      <c r="H678" s="100">
        <v>43.84</v>
      </c>
      <c r="I678" s="52"/>
      <c r="J678" s="279">
        <f t="shared" si="70"/>
        <v>13356</v>
      </c>
      <c r="K678" s="279">
        <f t="shared" si="71"/>
        <v>0</v>
      </c>
      <c r="L678" s="279">
        <f t="shared" si="72"/>
        <v>8</v>
      </c>
      <c r="N678" s="284">
        <f t="shared" si="73"/>
        <v>13890</v>
      </c>
      <c r="O678" s="284">
        <f t="shared" si="74"/>
        <v>0</v>
      </c>
      <c r="P678" s="284">
        <f t="shared" si="75"/>
        <v>9</v>
      </c>
      <c r="R678" s="286">
        <f t="shared" si="76"/>
        <v>534</v>
      </c>
    </row>
    <row r="679" spans="1:18" x14ac:dyDescent="0.25">
      <c r="A679" s="97">
        <v>483</v>
      </c>
      <c r="B679" s="98">
        <v>483239231</v>
      </c>
      <c r="C679" s="99" t="s">
        <v>537</v>
      </c>
      <c r="D679" s="98">
        <v>239</v>
      </c>
      <c r="E679" s="99" t="s">
        <v>272</v>
      </c>
      <c r="F679" s="98">
        <v>231</v>
      </c>
      <c r="G679" s="99" t="s">
        <v>264</v>
      </c>
      <c r="H679" s="100">
        <v>13.48</v>
      </c>
      <c r="I679" s="52"/>
      <c r="J679" s="279">
        <f t="shared" si="70"/>
        <v>13038</v>
      </c>
      <c r="K679" s="279">
        <f t="shared" si="71"/>
        <v>0</v>
      </c>
      <c r="L679" s="279">
        <f t="shared" si="72"/>
        <v>2</v>
      </c>
      <c r="N679" s="284">
        <f t="shared" si="73"/>
        <v>13287</v>
      </c>
      <c r="O679" s="284">
        <f t="shared" si="74"/>
        <v>0</v>
      </c>
      <c r="P679" s="284">
        <f t="shared" si="75"/>
        <v>3</v>
      </c>
      <c r="R679" s="286">
        <f t="shared" si="76"/>
        <v>249</v>
      </c>
    </row>
    <row r="680" spans="1:18" x14ac:dyDescent="0.25">
      <c r="A680" s="97">
        <v>483</v>
      </c>
      <c r="B680" s="98">
        <v>483239239</v>
      </c>
      <c r="C680" s="99" t="s">
        <v>537</v>
      </c>
      <c r="D680" s="98">
        <v>239</v>
      </c>
      <c r="E680" s="99" t="s">
        <v>272</v>
      </c>
      <c r="F680" s="98">
        <v>239</v>
      </c>
      <c r="G680" s="99" t="s">
        <v>272</v>
      </c>
      <c r="H680" s="100">
        <v>241.01</v>
      </c>
      <c r="I680" s="52"/>
      <c r="J680" s="279">
        <f t="shared" si="70"/>
        <v>12773</v>
      </c>
      <c r="K680" s="279">
        <f t="shared" si="71"/>
        <v>4</v>
      </c>
      <c r="L680" s="279">
        <f t="shared" si="72"/>
        <v>69</v>
      </c>
      <c r="N680" s="284">
        <f t="shared" si="73"/>
        <v>12930</v>
      </c>
      <c r="O680" s="284">
        <f t="shared" si="74"/>
        <v>6</v>
      </c>
      <c r="P680" s="284">
        <f t="shared" si="75"/>
        <v>56</v>
      </c>
      <c r="R680" s="286">
        <f t="shared" si="76"/>
        <v>157</v>
      </c>
    </row>
    <row r="681" spans="1:18" x14ac:dyDescent="0.25">
      <c r="A681" s="97">
        <v>483</v>
      </c>
      <c r="B681" s="98">
        <v>483239240</v>
      </c>
      <c r="C681" s="99" t="s">
        <v>537</v>
      </c>
      <c r="D681" s="98">
        <v>239</v>
      </c>
      <c r="E681" s="99" t="s">
        <v>272</v>
      </c>
      <c r="F681" s="98">
        <v>240</v>
      </c>
      <c r="G681" s="99" t="s">
        <v>273</v>
      </c>
      <c r="H681" s="100">
        <v>2</v>
      </c>
      <c r="I681" s="52"/>
      <c r="J681" s="279">
        <f t="shared" si="70"/>
        <v>11030</v>
      </c>
      <c r="K681" s="279">
        <f t="shared" si="71"/>
        <v>0</v>
      </c>
      <c r="L681" s="279">
        <f t="shared" si="72"/>
        <v>0</v>
      </c>
      <c r="N681" s="284">
        <f t="shared" si="73"/>
        <v>11090</v>
      </c>
      <c r="O681" s="284">
        <f t="shared" si="74"/>
        <v>0</v>
      </c>
      <c r="P681" s="284">
        <f t="shared" si="75"/>
        <v>0</v>
      </c>
      <c r="R681" s="286">
        <f t="shared" si="76"/>
        <v>60</v>
      </c>
    </row>
    <row r="682" spans="1:18" x14ac:dyDescent="0.25">
      <c r="A682" s="97">
        <v>483</v>
      </c>
      <c r="B682" s="98">
        <v>483239250</v>
      </c>
      <c r="C682" s="99" t="s">
        <v>537</v>
      </c>
      <c r="D682" s="98">
        <v>239</v>
      </c>
      <c r="E682" s="99" t="s">
        <v>272</v>
      </c>
      <c r="F682" s="98">
        <v>250</v>
      </c>
      <c r="G682" s="99" t="s">
        <v>283</v>
      </c>
      <c r="H682" s="100">
        <v>1</v>
      </c>
      <c r="I682" s="52"/>
      <c r="J682" s="279">
        <f t="shared" si="70"/>
        <v>15507</v>
      </c>
      <c r="K682" s="279">
        <f t="shared" si="71"/>
        <v>0</v>
      </c>
      <c r="L682" s="279">
        <f t="shared" si="72"/>
        <v>1</v>
      </c>
      <c r="N682" s="284" t="str">
        <f t="shared" si="73"/>
        <v>--</v>
      </c>
      <c r="O682" s="284">
        <f t="shared" si="74"/>
        <v>0</v>
      </c>
      <c r="P682" s="284">
        <f t="shared" si="75"/>
        <v>0</v>
      </c>
      <c r="R682" s="286" t="str">
        <f t="shared" si="76"/>
        <v>--</v>
      </c>
    </row>
    <row r="683" spans="1:18" x14ac:dyDescent="0.25">
      <c r="A683" s="97">
        <v>483</v>
      </c>
      <c r="B683" s="98">
        <v>483239251</v>
      </c>
      <c r="C683" s="99" t="s">
        <v>537</v>
      </c>
      <c r="D683" s="98">
        <v>239</v>
      </c>
      <c r="E683" s="99" t="s">
        <v>272</v>
      </c>
      <c r="F683" s="98">
        <v>251</v>
      </c>
      <c r="G683" s="99" t="s">
        <v>284</v>
      </c>
      <c r="H683" s="100">
        <v>1</v>
      </c>
      <c r="I683" s="52"/>
      <c r="J683" s="279">
        <f t="shared" si="70"/>
        <v>12617</v>
      </c>
      <c r="K683" s="279">
        <f t="shared" si="71"/>
        <v>0</v>
      </c>
      <c r="L683" s="279">
        <f t="shared" si="72"/>
        <v>0</v>
      </c>
      <c r="N683" s="284">
        <f t="shared" si="73"/>
        <v>12925</v>
      </c>
      <c r="O683" s="284">
        <f t="shared" si="74"/>
        <v>0</v>
      </c>
      <c r="P683" s="284">
        <f t="shared" si="75"/>
        <v>0</v>
      </c>
      <c r="R683" s="286">
        <f t="shared" si="76"/>
        <v>308</v>
      </c>
    </row>
    <row r="684" spans="1:18" x14ac:dyDescent="0.25">
      <c r="A684" s="97">
        <v>483</v>
      </c>
      <c r="B684" s="98">
        <v>483239261</v>
      </c>
      <c r="C684" s="99" t="s">
        <v>537</v>
      </c>
      <c r="D684" s="98">
        <v>239</v>
      </c>
      <c r="E684" s="99" t="s">
        <v>272</v>
      </c>
      <c r="F684" s="98">
        <v>261</v>
      </c>
      <c r="G684" s="99" t="s">
        <v>294</v>
      </c>
      <c r="H684" s="100">
        <v>12.78</v>
      </c>
      <c r="I684" s="52"/>
      <c r="J684" s="279">
        <f t="shared" si="70"/>
        <v>12445</v>
      </c>
      <c r="K684" s="279">
        <f t="shared" si="71"/>
        <v>0</v>
      </c>
      <c r="L684" s="279">
        <f t="shared" si="72"/>
        <v>4</v>
      </c>
      <c r="N684" s="284">
        <f t="shared" si="73"/>
        <v>12473</v>
      </c>
      <c r="O684" s="284">
        <f t="shared" si="74"/>
        <v>0</v>
      </c>
      <c r="P684" s="284">
        <f t="shared" si="75"/>
        <v>3</v>
      </c>
      <c r="R684" s="286">
        <f t="shared" si="76"/>
        <v>28</v>
      </c>
    </row>
    <row r="685" spans="1:18" x14ac:dyDescent="0.25">
      <c r="A685" s="97">
        <v>483</v>
      </c>
      <c r="B685" s="98">
        <v>483239310</v>
      </c>
      <c r="C685" s="99" t="s">
        <v>537</v>
      </c>
      <c r="D685" s="98">
        <v>239</v>
      </c>
      <c r="E685" s="99" t="s">
        <v>272</v>
      </c>
      <c r="F685" s="98">
        <v>310</v>
      </c>
      <c r="G685" s="99" t="s">
        <v>343</v>
      </c>
      <c r="H685" s="100">
        <v>81.89</v>
      </c>
      <c r="I685" s="52"/>
      <c r="J685" s="279">
        <f t="shared" si="70"/>
        <v>15931</v>
      </c>
      <c r="K685" s="279">
        <f t="shared" si="71"/>
        <v>0</v>
      </c>
      <c r="L685" s="279">
        <f t="shared" si="72"/>
        <v>37</v>
      </c>
      <c r="N685" s="284">
        <f t="shared" si="73"/>
        <v>16064</v>
      </c>
      <c r="O685" s="284">
        <f t="shared" si="74"/>
        <v>0</v>
      </c>
      <c r="P685" s="284">
        <f t="shared" si="75"/>
        <v>38</v>
      </c>
      <c r="R685" s="286">
        <f t="shared" si="76"/>
        <v>133</v>
      </c>
    </row>
    <row r="686" spans="1:18" x14ac:dyDescent="0.25">
      <c r="A686" s="97">
        <v>483</v>
      </c>
      <c r="B686" s="98">
        <v>483239625</v>
      </c>
      <c r="C686" s="99" t="s">
        <v>537</v>
      </c>
      <c r="D686" s="98">
        <v>239</v>
      </c>
      <c r="E686" s="99" t="s">
        <v>272</v>
      </c>
      <c r="F686" s="98">
        <v>625</v>
      </c>
      <c r="G686" s="99" t="s">
        <v>396</v>
      </c>
      <c r="H686" s="100">
        <v>0.17</v>
      </c>
      <c r="I686" s="52"/>
      <c r="J686" s="279">
        <f t="shared" si="70"/>
        <v>13456</v>
      </c>
      <c r="K686" s="279">
        <f t="shared" si="71"/>
        <v>0</v>
      </c>
      <c r="L686" s="279">
        <f t="shared" si="72"/>
        <v>1</v>
      </c>
      <c r="N686" s="284">
        <f t="shared" si="73"/>
        <v>12925</v>
      </c>
      <c r="O686" s="284">
        <f t="shared" si="74"/>
        <v>0</v>
      </c>
      <c r="P686" s="284">
        <f t="shared" si="75"/>
        <v>0</v>
      </c>
      <c r="R686" s="286">
        <f t="shared" si="76"/>
        <v>-531</v>
      </c>
    </row>
    <row r="687" spans="1:18" x14ac:dyDescent="0.25">
      <c r="A687" s="97">
        <v>483</v>
      </c>
      <c r="B687" s="98">
        <v>483239665</v>
      </c>
      <c r="C687" s="99" t="s">
        <v>537</v>
      </c>
      <c r="D687" s="98">
        <v>239</v>
      </c>
      <c r="E687" s="99" t="s">
        <v>272</v>
      </c>
      <c r="F687" s="98">
        <v>665</v>
      </c>
      <c r="G687" s="99" t="s">
        <v>406</v>
      </c>
      <c r="H687" s="100">
        <v>8.67</v>
      </c>
      <c r="I687" s="52"/>
      <c r="J687" s="279">
        <f t="shared" si="70"/>
        <v>13498</v>
      </c>
      <c r="K687" s="279">
        <f t="shared" si="71"/>
        <v>0</v>
      </c>
      <c r="L687" s="279">
        <f t="shared" si="72"/>
        <v>2</v>
      </c>
      <c r="N687" s="284">
        <f t="shared" si="73"/>
        <v>13294</v>
      </c>
      <c r="O687" s="284">
        <f t="shared" si="74"/>
        <v>0</v>
      </c>
      <c r="P687" s="284">
        <f t="shared" si="75"/>
        <v>2</v>
      </c>
      <c r="R687" s="286">
        <f t="shared" si="76"/>
        <v>-204</v>
      </c>
    </row>
    <row r="688" spans="1:18" x14ac:dyDescent="0.25">
      <c r="A688" s="97">
        <v>483</v>
      </c>
      <c r="B688" s="98">
        <v>483239740</v>
      </c>
      <c r="C688" s="99" t="s">
        <v>537</v>
      </c>
      <c r="D688" s="98">
        <v>239</v>
      </c>
      <c r="E688" s="99" t="s">
        <v>272</v>
      </c>
      <c r="F688" s="98">
        <v>740</v>
      </c>
      <c r="G688" s="99" t="s">
        <v>429</v>
      </c>
      <c r="H688" s="100">
        <v>4.7</v>
      </c>
      <c r="I688" s="52"/>
      <c r="J688" s="279">
        <f t="shared" si="70"/>
        <v>12221</v>
      </c>
      <c r="K688" s="279">
        <f t="shared" si="71"/>
        <v>0</v>
      </c>
      <c r="L688" s="279">
        <f t="shared" si="72"/>
        <v>0</v>
      </c>
      <c r="N688" s="284">
        <f t="shared" si="73"/>
        <v>14547</v>
      </c>
      <c r="O688" s="284">
        <f t="shared" si="74"/>
        <v>0</v>
      </c>
      <c r="P688" s="284">
        <f t="shared" si="75"/>
        <v>2</v>
      </c>
      <c r="R688" s="286">
        <f t="shared" si="76"/>
        <v>2326</v>
      </c>
    </row>
    <row r="689" spans="1:18" x14ac:dyDescent="0.25">
      <c r="A689" s="97">
        <v>483</v>
      </c>
      <c r="B689" s="98">
        <v>483239760</v>
      </c>
      <c r="C689" s="99" t="s">
        <v>537</v>
      </c>
      <c r="D689" s="98">
        <v>239</v>
      </c>
      <c r="E689" s="99" t="s">
        <v>272</v>
      </c>
      <c r="F689" s="98">
        <v>760</v>
      </c>
      <c r="G689" s="99" t="s">
        <v>434</v>
      </c>
      <c r="H689" s="100">
        <v>53.82</v>
      </c>
      <c r="I689" s="52"/>
      <c r="J689" s="279">
        <f t="shared" si="70"/>
        <v>12902</v>
      </c>
      <c r="K689" s="279">
        <f t="shared" si="71"/>
        <v>1</v>
      </c>
      <c r="L689" s="279">
        <f t="shared" si="72"/>
        <v>8</v>
      </c>
      <c r="N689" s="284">
        <f t="shared" si="73"/>
        <v>13878</v>
      </c>
      <c r="O689" s="284">
        <f t="shared" si="74"/>
        <v>2</v>
      </c>
      <c r="P689" s="284">
        <f t="shared" si="75"/>
        <v>12</v>
      </c>
      <c r="R689" s="286">
        <f t="shared" si="76"/>
        <v>976</v>
      </c>
    </row>
    <row r="690" spans="1:18" x14ac:dyDescent="0.25">
      <c r="A690" s="97">
        <v>483</v>
      </c>
      <c r="B690" s="98">
        <v>483239780</v>
      </c>
      <c r="C690" s="99" t="s">
        <v>537</v>
      </c>
      <c r="D690" s="98">
        <v>239</v>
      </c>
      <c r="E690" s="99" t="s">
        <v>272</v>
      </c>
      <c r="F690" s="98">
        <v>780</v>
      </c>
      <c r="G690" s="99" t="s">
        <v>444</v>
      </c>
      <c r="H690" s="100">
        <v>1.42</v>
      </c>
      <c r="I690" s="52"/>
      <c r="J690" s="279" t="str">
        <f t="shared" si="70"/>
        <v>--</v>
      </c>
      <c r="K690" s="279">
        <f t="shared" si="71"/>
        <v>0</v>
      </c>
      <c r="L690" s="279">
        <f t="shared" si="72"/>
        <v>0</v>
      </c>
      <c r="N690" s="284">
        <f t="shared" si="73"/>
        <v>15706</v>
      </c>
      <c r="O690" s="284">
        <f t="shared" si="74"/>
        <v>0</v>
      </c>
      <c r="P690" s="284">
        <f t="shared" si="75"/>
        <v>1</v>
      </c>
      <c r="R690" s="286" t="str">
        <f t="shared" si="76"/>
        <v>--</v>
      </c>
    </row>
    <row r="691" spans="1:18" x14ac:dyDescent="0.25">
      <c r="A691" s="97">
        <v>484</v>
      </c>
      <c r="B691" s="98">
        <v>484035035</v>
      </c>
      <c r="C691" s="99" t="s">
        <v>538</v>
      </c>
      <c r="D691" s="98">
        <v>35</v>
      </c>
      <c r="E691" s="99" t="s">
        <v>68</v>
      </c>
      <c r="F691" s="98">
        <v>35</v>
      </c>
      <c r="G691" s="99" t="s">
        <v>68</v>
      </c>
      <c r="H691" s="100">
        <v>1086.7199999999998</v>
      </c>
      <c r="I691" s="52"/>
      <c r="J691" s="279">
        <f t="shared" si="70"/>
        <v>19107</v>
      </c>
      <c r="K691" s="279">
        <f t="shared" si="71"/>
        <v>235</v>
      </c>
      <c r="L691" s="279">
        <f t="shared" si="72"/>
        <v>1075</v>
      </c>
      <c r="N691" s="284">
        <f t="shared" si="73"/>
        <v>20024</v>
      </c>
      <c r="O691" s="284">
        <f t="shared" si="74"/>
        <v>187</v>
      </c>
      <c r="P691" s="284">
        <f t="shared" si="75"/>
        <v>941</v>
      </c>
      <c r="R691" s="286">
        <f t="shared" si="76"/>
        <v>917</v>
      </c>
    </row>
    <row r="692" spans="1:18" x14ac:dyDescent="0.25">
      <c r="A692" s="97">
        <v>484</v>
      </c>
      <c r="B692" s="98">
        <v>484035040</v>
      </c>
      <c r="C692" s="99" t="s">
        <v>538</v>
      </c>
      <c r="D692" s="98">
        <v>35</v>
      </c>
      <c r="E692" s="99" t="s">
        <v>68</v>
      </c>
      <c r="F692" s="98">
        <v>40</v>
      </c>
      <c r="G692" s="99" t="s">
        <v>73</v>
      </c>
      <c r="H692" s="100">
        <v>1</v>
      </c>
      <c r="I692" s="52"/>
      <c r="J692" s="279" t="str">
        <f t="shared" si="70"/>
        <v>--</v>
      </c>
      <c r="K692" s="279">
        <f t="shared" si="71"/>
        <v>0</v>
      </c>
      <c r="L692" s="279">
        <f t="shared" si="72"/>
        <v>0</v>
      </c>
      <c r="N692" s="284" t="str">
        <f t="shared" si="73"/>
        <v>--</v>
      </c>
      <c r="O692" s="284">
        <f t="shared" si="74"/>
        <v>0</v>
      </c>
      <c r="P692" s="284">
        <f t="shared" si="75"/>
        <v>0</v>
      </c>
      <c r="R692" s="286" t="str">
        <f t="shared" si="76"/>
        <v>--</v>
      </c>
    </row>
    <row r="693" spans="1:18" x14ac:dyDescent="0.25">
      <c r="A693" s="97">
        <v>484</v>
      </c>
      <c r="B693" s="98">
        <v>484035044</v>
      </c>
      <c r="C693" s="99" t="s">
        <v>538</v>
      </c>
      <c r="D693" s="98">
        <v>35</v>
      </c>
      <c r="E693" s="99" t="s">
        <v>68</v>
      </c>
      <c r="F693" s="98">
        <v>44</v>
      </c>
      <c r="G693" s="99" t="s">
        <v>77</v>
      </c>
      <c r="H693" s="100">
        <v>5</v>
      </c>
      <c r="I693" s="52"/>
      <c r="J693" s="279">
        <f t="shared" si="70"/>
        <v>16889</v>
      </c>
      <c r="K693" s="279">
        <f t="shared" si="71"/>
        <v>0</v>
      </c>
      <c r="L693" s="279">
        <f t="shared" si="72"/>
        <v>3</v>
      </c>
      <c r="N693" s="284">
        <f t="shared" si="73"/>
        <v>13434</v>
      </c>
      <c r="O693" s="284">
        <f t="shared" si="74"/>
        <v>0</v>
      </c>
      <c r="P693" s="284">
        <f t="shared" si="75"/>
        <v>0</v>
      </c>
      <c r="R693" s="286">
        <f t="shared" si="76"/>
        <v>-3455</v>
      </c>
    </row>
    <row r="694" spans="1:18" x14ac:dyDescent="0.25">
      <c r="A694" s="97">
        <v>484</v>
      </c>
      <c r="B694" s="98">
        <v>484035046</v>
      </c>
      <c r="C694" s="99" t="s">
        <v>538</v>
      </c>
      <c r="D694" s="98">
        <v>35</v>
      </c>
      <c r="E694" s="99" t="s">
        <v>68</v>
      </c>
      <c r="F694" s="98">
        <v>46</v>
      </c>
      <c r="G694" s="99" t="s">
        <v>79</v>
      </c>
      <c r="H694" s="100">
        <v>1</v>
      </c>
      <c r="I694" s="52"/>
      <c r="J694" s="279">
        <f t="shared" si="70"/>
        <v>13129</v>
      </c>
      <c r="K694" s="279">
        <f t="shared" si="71"/>
        <v>0</v>
      </c>
      <c r="L694" s="279">
        <f t="shared" si="72"/>
        <v>0</v>
      </c>
      <c r="N694" s="284">
        <f t="shared" si="73"/>
        <v>18295</v>
      </c>
      <c r="O694" s="284">
        <f t="shared" si="74"/>
        <v>0</v>
      </c>
      <c r="P694" s="284">
        <f t="shared" si="75"/>
        <v>1</v>
      </c>
      <c r="R694" s="286">
        <f t="shared" si="76"/>
        <v>5166</v>
      </c>
    </row>
    <row r="695" spans="1:18" x14ac:dyDescent="0.25">
      <c r="A695" s="97">
        <v>484</v>
      </c>
      <c r="B695" s="98">
        <v>484035101</v>
      </c>
      <c r="C695" s="99" t="s">
        <v>538</v>
      </c>
      <c r="D695" s="98">
        <v>35</v>
      </c>
      <c r="E695" s="99" t="s">
        <v>68</v>
      </c>
      <c r="F695" s="98">
        <v>101</v>
      </c>
      <c r="G695" s="99" t="s">
        <v>134</v>
      </c>
      <c r="H695" s="100">
        <v>1</v>
      </c>
      <c r="I695" s="52"/>
      <c r="J695" s="279" t="str">
        <f t="shared" si="70"/>
        <v>--</v>
      </c>
      <c r="K695" s="279">
        <f t="shared" si="71"/>
        <v>0</v>
      </c>
      <c r="L695" s="279">
        <f t="shared" si="72"/>
        <v>0</v>
      </c>
      <c r="N695" s="284">
        <f t="shared" si="73"/>
        <v>19462</v>
      </c>
      <c r="O695" s="284">
        <f t="shared" si="74"/>
        <v>1</v>
      </c>
      <c r="P695" s="284">
        <f t="shared" si="75"/>
        <v>1</v>
      </c>
      <c r="R695" s="286" t="str">
        <f t="shared" si="76"/>
        <v>--</v>
      </c>
    </row>
    <row r="696" spans="1:18" x14ac:dyDescent="0.25">
      <c r="A696" s="97">
        <v>484</v>
      </c>
      <c r="B696" s="98">
        <v>484035157</v>
      </c>
      <c r="C696" s="99" t="s">
        <v>538</v>
      </c>
      <c r="D696" s="98">
        <v>35</v>
      </c>
      <c r="E696" s="99" t="s">
        <v>68</v>
      </c>
      <c r="F696" s="98">
        <v>157</v>
      </c>
      <c r="G696" s="99" t="s">
        <v>190</v>
      </c>
      <c r="H696" s="100">
        <v>0.93</v>
      </c>
      <c r="I696" s="52"/>
      <c r="J696" s="279" t="str">
        <f t="shared" si="70"/>
        <v>--</v>
      </c>
      <c r="K696" s="279">
        <f t="shared" si="71"/>
        <v>0</v>
      </c>
      <c r="L696" s="279">
        <f t="shared" si="72"/>
        <v>0</v>
      </c>
      <c r="N696" s="284" t="str">
        <f t="shared" si="73"/>
        <v>--</v>
      </c>
      <c r="O696" s="284">
        <f t="shared" si="74"/>
        <v>0</v>
      </c>
      <c r="P696" s="284">
        <f t="shared" si="75"/>
        <v>0</v>
      </c>
      <c r="R696" s="286" t="str">
        <f t="shared" si="76"/>
        <v>--</v>
      </c>
    </row>
    <row r="697" spans="1:18" x14ac:dyDescent="0.25">
      <c r="A697" s="97">
        <v>484</v>
      </c>
      <c r="B697" s="98">
        <v>484035163</v>
      </c>
      <c r="C697" s="99" t="s">
        <v>538</v>
      </c>
      <c r="D697" s="98">
        <v>35</v>
      </c>
      <c r="E697" s="99" t="s">
        <v>68</v>
      </c>
      <c r="F697" s="98">
        <v>163</v>
      </c>
      <c r="G697" s="99" t="s">
        <v>196</v>
      </c>
      <c r="H697" s="100">
        <v>1</v>
      </c>
      <c r="I697" s="52"/>
      <c r="J697" s="279">
        <f t="shared" si="70"/>
        <v>13129</v>
      </c>
      <c r="K697" s="279">
        <f t="shared" si="71"/>
        <v>0</v>
      </c>
      <c r="L697" s="279">
        <f t="shared" si="72"/>
        <v>0</v>
      </c>
      <c r="N697" s="284">
        <f t="shared" si="73"/>
        <v>21879</v>
      </c>
      <c r="O697" s="284">
        <f t="shared" si="74"/>
        <v>0</v>
      </c>
      <c r="P697" s="284">
        <f t="shared" si="75"/>
        <v>1</v>
      </c>
      <c r="R697" s="286">
        <f t="shared" si="76"/>
        <v>8750</v>
      </c>
    </row>
    <row r="698" spans="1:18" x14ac:dyDescent="0.25">
      <c r="A698" s="97">
        <v>484</v>
      </c>
      <c r="B698" s="98">
        <v>484035165</v>
      </c>
      <c r="C698" s="99" t="s">
        <v>538</v>
      </c>
      <c r="D698" s="98">
        <v>35</v>
      </c>
      <c r="E698" s="99" t="s">
        <v>68</v>
      </c>
      <c r="F698" s="98">
        <v>165</v>
      </c>
      <c r="G698" s="99" t="s">
        <v>198</v>
      </c>
      <c r="H698" s="100">
        <v>1.73</v>
      </c>
      <c r="I698" s="52"/>
      <c r="J698" s="279" t="str">
        <f t="shared" si="70"/>
        <v>--</v>
      </c>
      <c r="K698" s="279">
        <f t="shared" si="71"/>
        <v>0</v>
      </c>
      <c r="L698" s="279">
        <f t="shared" si="72"/>
        <v>0</v>
      </c>
      <c r="N698" s="284" t="str">
        <f t="shared" si="73"/>
        <v>--</v>
      </c>
      <c r="O698" s="284">
        <f t="shared" si="74"/>
        <v>0</v>
      </c>
      <c r="P698" s="284">
        <f t="shared" si="75"/>
        <v>0</v>
      </c>
      <c r="R698" s="286" t="str">
        <f t="shared" si="76"/>
        <v>--</v>
      </c>
    </row>
    <row r="699" spans="1:18" x14ac:dyDescent="0.25">
      <c r="A699" s="97">
        <v>484</v>
      </c>
      <c r="B699" s="98">
        <v>484035198</v>
      </c>
      <c r="C699" s="99" t="s">
        <v>538</v>
      </c>
      <c r="D699" s="98">
        <v>35</v>
      </c>
      <c r="E699" s="99" t="s">
        <v>68</v>
      </c>
      <c r="F699" s="98">
        <v>198</v>
      </c>
      <c r="G699" s="99" t="s">
        <v>231</v>
      </c>
      <c r="H699" s="100">
        <v>1.6600000000000001</v>
      </c>
      <c r="I699" s="52"/>
      <c r="J699" s="279" t="str">
        <f t="shared" si="70"/>
        <v>--</v>
      </c>
      <c r="K699" s="279">
        <f t="shared" si="71"/>
        <v>0</v>
      </c>
      <c r="L699" s="279">
        <f t="shared" si="72"/>
        <v>0</v>
      </c>
      <c r="N699" s="284" t="str">
        <f t="shared" si="73"/>
        <v>--</v>
      </c>
      <c r="O699" s="284">
        <f t="shared" si="74"/>
        <v>0</v>
      </c>
      <c r="P699" s="284">
        <f t="shared" si="75"/>
        <v>0</v>
      </c>
      <c r="R699" s="286" t="str">
        <f t="shared" si="76"/>
        <v>--</v>
      </c>
    </row>
    <row r="700" spans="1:18" x14ac:dyDescent="0.25">
      <c r="A700" s="97">
        <v>484</v>
      </c>
      <c r="B700" s="98">
        <v>484035229</v>
      </c>
      <c r="C700" s="99" t="s">
        <v>538</v>
      </c>
      <c r="D700" s="98">
        <v>35</v>
      </c>
      <c r="E700" s="99" t="s">
        <v>68</v>
      </c>
      <c r="F700" s="98">
        <v>229</v>
      </c>
      <c r="G700" s="99" t="s">
        <v>262</v>
      </c>
      <c r="H700" s="100">
        <v>0.93</v>
      </c>
      <c r="I700" s="52"/>
      <c r="J700" s="279" t="str">
        <f t="shared" si="70"/>
        <v>--</v>
      </c>
      <c r="K700" s="279">
        <f t="shared" si="71"/>
        <v>0</v>
      </c>
      <c r="L700" s="279">
        <f t="shared" si="72"/>
        <v>0</v>
      </c>
      <c r="N700" s="284" t="str">
        <f t="shared" si="73"/>
        <v>--</v>
      </c>
      <c r="O700" s="284">
        <f t="shared" si="74"/>
        <v>0</v>
      </c>
      <c r="P700" s="284">
        <f t="shared" si="75"/>
        <v>0</v>
      </c>
      <c r="R700" s="286" t="str">
        <f t="shared" si="76"/>
        <v>--</v>
      </c>
    </row>
    <row r="701" spans="1:18" x14ac:dyDescent="0.25">
      <c r="A701" s="97">
        <v>484</v>
      </c>
      <c r="B701" s="98">
        <v>484035244</v>
      </c>
      <c r="C701" s="99" t="s">
        <v>538</v>
      </c>
      <c r="D701" s="98">
        <v>35</v>
      </c>
      <c r="E701" s="99" t="s">
        <v>68</v>
      </c>
      <c r="F701" s="98">
        <v>244</v>
      </c>
      <c r="G701" s="99" t="s">
        <v>277</v>
      </c>
      <c r="H701" s="100">
        <v>3</v>
      </c>
      <c r="I701" s="52"/>
      <c r="J701" s="279">
        <f t="shared" si="70"/>
        <v>17986</v>
      </c>
      <c r="K701" s="279">
        <f t="shared" si="71"/>
        <v>3</v>
      </c>
      <c r="L701" s="279">
        <f t="shared" si="72"/>
        <v>6</v>
      </c>
      <c r="N701" s="284">
        <f t="shared" si="73"/>
        <v>20436</v>
      </c>
      <c r="O701" s="284">
        <f t="shared" si="74"/>
        <v>2</v>
      </c>
      <c r="P701" s="284">
        <f t="shared" si="75"/>
        <v>3</v>
      </c>
      <c r="R701" s="286">
        <f t="shared" si="76"/>
        <v>2450</v>
      </c>
    </row>
    <row r="702" spans="1:18" x14ac:dyDescent="0.25">
      <c r="A702" s="97">
        <v>484</v>
      </c>
      <c r="B702" s="98">
        <v>484035258</v>
      </c>
      <c r="C702" s="99" t="s">
        <v>538</v>
      </c>
      <c r="D702" s="98">
        <v>35</v>
      </c>
      <c r="E702" s="99" t="s">
        <v>68</v>
      </c>
      <c r="F702" s="98">
        <v>258</v>
      </c>
      <c r="G702" s="99" t="s">
        <v>291</v>
      </c>
      <c r="H702" s="100">
        <v>0.27</v>
      </c>
      <c r="I702" s="52"/>
      <c r="J702" s="279">
        <f t="shared" si="70"/>
        <v>21273</v>
      </c>
      <c r="K702" s="279">
        <f t="shared" si="71"/>
        <v>1</v>
      </c>
      <c r="L702" s="279">
        <f t="shared" si="72"/>
        <v>1</v>
      </c>
      <c r="N702" s="284" t="str">
        <f t="shared" si="73"/>
        <v>--</v>
      </c>
      <c r="O702" s="284">
        <f t="shared" si="74"/>
        <v>0</v>
      </c>
      <c r="P702" s="284">
        <f t="shared" si="75"/>
        <v>0</v>
      </c>
      <c r="R702" s="286" t="str">
        <f t="shared" si="76"/>
        <v>--</v>
      </c>
    </row>
    <row r="703" spans="1:18" x14ac:dyDescent="0.25">
      <c r="A703" s="97">
        <v>484</v>
      </c>
      <c r="B703" s="98">
        <v>484035262</v>
      </c>
      <c r="C703" s="99" t="s">
        <v>538</v>
      </c>
      <c r="D703" s="98">
        <v>35</v>
      </c>
      <c r="E703" s="99" t="s">
        <v>68</v>
      </c>
      <c r="F703" s="98">
        <v>262</v>
      </c>
      <c r="G703" s="99" t="s">
        <v>295</v>
      </c>
      <c r="H703" s="100">
        <v>1</v>
      </c>
      <c r="I703" s="52"/>
      <c r="J703" s="279">
        <f t="shared" si="70"/>
        <v>17784</v>
      </c>
      <c r="K703" s="279">
        <f t="shared" si="71"/>
        <v>0</v>
      </c>
      <c r="L703" s="279">
        <f t="shared" si="72"/>
        <v>1</v>
      </c>
      <c r="N703" s="284">
        <f t="shared" si="73"/>
        <v>20230</v>
      </c>
      <c r="O703" s="284">
        <f t="shared" si="74"/>
        <v>1</v>
      </c>
      <c r="P703" s="284">
        <f t="shared" si="75"/>
        <v>2</v>
      </c>
      <c r="R703" s="286">
        <f t="shared" si="76"/>
        <v>2446</v>
      </c>
    </row>
    <row r="704" spans="1:18" x14ac:dyDescent="0.25">
      <c r="A704" s="97">
        <v>484</v>
      </c>
      <c r="B704" s="98">
        <v>484035285</v>
      </c>
      <c r="C704" s="99" t="s">
        <v>538</v>
      </c>
      <c r="D704" s="98">
        <v>35</v>
      </c>
      <c r="E704" s="99" t="s">
        <v>68</v>
      </c>
      <c r="F704" s="98">
        <v>285</v>
      </c>
      <c r="G704" s="99" t="s">
        <v>318</v>
      </c>
      <c r="H704" s="100">
        <v>2</v>
      </c>
      <c r="I704" s="52"/>
      <c r="J704" s="279">
        <f t="shared" si="70"/>
        <v>17009</v>
      </c>
      <c r="K704" s="279">
        <f t="shared" si="71"/>
        <v>1</v>
      </c>
      <c r="L704" s="279">
        <f t="shared" si="72"/>
        <v>1</v>
      </c>
      <c r="N704" s="284">
        <f t="shared" si="73"/>
        <v>21841</v>
      </c>
      <c r="O704" s="284">
        <f t="shared" si="74"/>
        <v>1</v>
      </c>
      <c r="P704" s="284">
        <f t="shared" si="75"/>
        <v>1</v>
      </c>
      <c r="R704" s="286">
        <f t="shared" si="76"/>
        <v>4832</v>
      </c>
    </row>
    <row r="705" spans="1:18" x14ac:dyDescent="0.25">
      <c r="A705" s="97">
        <v>484</v>
      </c>
      <c r="B705" s="98">
        <v>484035307</v>
      </c>
      <c r="C705" s="99" t="s">
        <v>538</v>
      </c>
      <c r="D705" s="98">
        <v>35</v>
      </c>
      <c r="E705" s="99" t="s">
        <v>68</v>
      </c>
      <c r="F705" s="98">
        <v>307</v>
      </c>
      <c r="G705" s="99" t="s">
        <v>340</v>
      </c>
      <c r="H705" s="100">
        <v>0.34</v>
      </c>
      <c r="I705" s="52"/>
      <c r="J705" s="279" t="str">
        <f t="shared" si="70"/>
        <v>--</v>
      </c>
      <c r="K705" s="279">
        <f t="shared" si="71"/>
        <v>0</v>
      </c>
      <c r="L705" s="279">
        <f t="shared" si="72"/>
        <v>0</v>
      </c>
      <c r="N705" s="284">
        <f t="shared" si="73"/>
        <v>16240</v>
      </c>
      <c r="O705" s="284">
        <f t="shared" si="74"/>
        <v>0</v>
      </c>
      <c r="P705" s="284">
        <f t="shared" si="75"/>
        <v>2</v>
      </c>
      <c r="R705" s="286" t="str">
        <f t="shared" si="76"/>
        <v>--</v>
      </c>
    </row>
    <row r="706" spans="1:18" x14ac:dyDescent="0.25">
      <c r="A706" s="97">
        <v>484</v>
      </c>
      <c r="B706" s="98">
        <v>484035308</v>
      </c>
      <c r="C706" s="99" t="s">
        <v>538</v>
      </c>
      <c r="D706" s="98">
        <v>35</v>
      </c>
      <c r="E706" s="99" t="s">
        <v>68</v>
      </c>
      <c r="F706" s="98">
        <v>308</v>
      </c>
      <c r="G706" s="99" t="s">
        <v>341</v>
      </c>
      <c r="H706" s="100">
        <v>1</v>
      </c>
      <c r="I706" s="52"/>
      <c r="J706" s="279" t="str">
        <f t="shared" si="70"/>
        <v>--</v>
      </c>
      <c r="K706" s="279">
        <f t="shared" si="71"/>
        <v>0</v>
      </c>
      <c r="L706" s="279">
        <f t="shared" si="72"/>
        <v>0</v>
      </c>
      <c r="N706" s="284" t="str">
        <f t="shared" si="73"/>
        <v>--</v>
      </c>
      <c r="O706" s="284">
        <f t="shared" si="74"/>
        <v>0</v>
      </c>
      <c r="P706" s="284">
        <f t="shared" si="75"/>
        <v>0</v>
      </c>
      <c r="R706" s="286" t="str">
        <f t="shared" si="76"/>
        <v>--</v>
      </c>
    </row>
    <row r="707" spans="1:18" x14ac:dyDescent="0.25">
      <c r="A707" s="97">
        <v>485</v>
      </c>
      <c r="B707" s="98">
        <v>485258030</v>
      </c>
      <c r="C707" s="99" t="s">
        <v>539</v>
      </c>
      <c r="D707" s="98">
        <v>258</v>
      </c>
      <c r="E707" s="99" t="s">
        <v>291</v>
      </c>
      <c r="F707" s="98">
        <v>30</v>
      </c>
      <c r="G707" s="99" t="s">
        <v>63</v>
      </c>
      <c r="H707" s="100">
        <v>2</v>
      </c>
      <c r="I707" s="52"/>
      <c r="J707" s="279">
        <f t="shared" si="70"/>
        <v>17757</v>
      </c>
      <c r="K707" s="279">
        <f t="shared" si="71"/>
        <v>0</v>
      </c>
      <c r="L707" s="279">
        <f t="shared" si="72"/>
        <v>1</v>
      </c>
      <c r="N707" s="284" t="str">
        <f t="shared" si="73"/>
        <v>--</v>
      </c>
      <c r="O707" s="284">
        <f t="shared" si="74"/>
        <v>0</v>
      </c>
      <c r="P707" s="284">
        <f t="shared" si="75"/>
        <v>0</v>
      </c>
      <c r="R707" s="286" t="str">
        <f t="shared" si="76"/>
        <v>--</v>
      </c>
    </row>
    <row r="708" spans="1:18" x14ac:dyDescent="0.25">
      <c r="A708" s="97">
        <v>485</v>
      </c>
      <c r="B708" s="98">
        <v>485258079</v>
      </c>
      <c r="C708" s="99" t="s">
        <v>539</v>
      </c>
      <c r="D708" s="98">
        <v>258</v>
      </c>
      <c r="E708" s="99" t="s">
        <v>291</v>
      </c>
      <c r="F708" s="98">
        <v>79</v>
      </c>
      <c r="G708" s="99" t="s">
        <v>112</v>
      </c>
      <c r="H708" s="100">
        <v>2</v>
      </c>
      <c r="I708" s="52"/>
      <c r="J708" s="279">
        <f t="shared" si="70"/>
        <v>19562</v>
      </c>
      <c r="K708" s="279">
        <f t="shared" si="71"/>
        <v>1</v>
      </c>
      <c r="L708" s="279">
        <f t="shared" si="72"/>
        <v>2</v>
      </c>
      <c r="N708" s="284">
        <f t="shared" si="73"/>
        <v>15482</v>
      </c>
      <c r="O708" s="284">
        <f t="shared" si="74"/>
        <v>0</v>
      </c>
      <c r="P708" s="284">
        <f t="shared" si="75"/>
        <v>1</v>
      </c>
      <c r="R708" s="286">
        <f t="shared" si="76"/>
        <v>-4080</v>
      </c>
    </row>
    <row r="709" spans="1:18" x14ac:dyDescent="0.25">
      <c r="A709" s="97">
        <v>485</v>
      </c>
      <c r="B709" s="98">
        <v>485258107</v>
      </c>
      <c r="C709" s="99" t="s">
        <v>539</v>
      </c>
      <c r="D709" s="98">
        <v>258</v>
      </c>
      <c r="E709" s="99" t="s">
        <v>291</v>
      </c>
      <c r="F709" s="98">
        <v>107</v>
      </c>
      <c r="G709" s="99" t="s">
        <v>140</v>
      </c>
      <c r="H709" s="100">
        <v>1</v>
      </c>
      <c r="I709" s="52"/>
      <c r="J709" s="279">
        <f t="shared" si="70"/>
        <v>10332</v>
      </c>
      <c r="K709" s="279">
        <f t="shared" si="71"/>
        <v>0</v>
      </c>
      <c r="L709" s="279">
        <f t="shared" si="72"/>
        <v>0</v>
      </c>
      <c r="N709" s="284">
        <f t="shared" si="73"/>
        <v>12565</v>
      </c>
      <c r="O709" s="284">
        <f t="shared" si="74"/>
        <v>0</v>
      </c>
      <c r="P709" s="284">
        <f t="shared" si="75"/>
        <v>0</v>
      </c>
      <c r="R709" s="286">
        <f t="shared" si="76"/>
        <v>2233</v>
      </c>
    </row>
    <row r="710" spans="1:18" x14ac:dyDescent="0.25">
      <c r="A710" s="97">
        <v>485</v>
      </c>
      <c r="B710" s="98">
        <v>485258128</v>
      </c>
      <c r="C710" s="99" t="s">
        <v>539</v>
      </c>
      <c r="D710" s="98">
        <v>258</v>
      </c>
      <c r="E710" s="99" t="s">
        <v>291</v>
      </c>
      <c r="F710" s="98">
        <v>128</v>
      </c>
      <c r="G710" s="99" t="s">
        <v>161</v>
      </c>
      <c r="H710" s="100">
        <v>1</v>
      </c>
      <c r="I710" s="52"/>
      <c r="J710" s="279">
        <f t="shared" si="70"/>
        <v>17867</v>
      </c>
      <c r="K710" s="279">
        <f t="shared" si="71"/>
        <v>0</v>
      </c>
      <c r="L710" s="279">
        <f t="shared" si="72"/>
        <v>2</v>
      </c>
      <c r="N710" s="284">
        <f t="shared" si="73"/>
        <v>19729</v>
      </c>
      <c r="O710" s="284">
        <f t="shared" si="74"/>
        <v>0</v>
      </c>
      <c r="P710" s="284">
        <f t="shared" si="75"/>
        <v>1</v>
      </c>
      <c r="R710" s="286">
        <f t="shared" si="76"/>
        <v>1862</v>
      </c>
    </row>
    <row r="711" spans="1:18" x14ac:dyDescent="0.25">
      <c r="A711" s="97">
        <v>485</v>
      </c>
      <c r="B711" s="98">
        <v>485258149</v>
      </c>
      <c r="C711" s="99" t="s">
        <v>539</v>
      </c>
      <c r="D711" s="98">
        <v>258</v>
      </c>
      <c r="E711" s="99" t="s">
        <v>291</v>
      </c>
      <c r="F711" s="98">
        <v>149</v>
      </c>
      <c r="G711" s="99" t="s">
        <v>182</v>
      </c>
      <c r="H711" s="100">
        <v>1.1200000000000001</v>
      </c>
      <c r="I711" s="52"/>
      <c r="J711" s="279" t="str">
        <f t="shared" si="70"/>
        <v>--</v>
      </c>
      <c r="K711" s="279">
        <f t="shared" si="71"/>
        <v>0</v>
      </c>
      <c r="L711" s="279">
        <f t="shared" si="72"/>
        <v>0</v>
      </c>
      <c r="N711" s="284" t="str">
        <f t="shared" si="73"/>
        <v>--</v>
      </c>
      <c r="O711" s="284">
        <f t="shared" si="74"/>
        <v>0</v>
      </c>
      <c r="P711" s="284">
        <f t="shared" si="75"/>
        <v>0</v>
      </c>
      <c r="R711" s="286" t="str">
        <f t="shared" si="76"/>
        <v>--</v>
      </c>
    </row>
    <row r="712" spans="1:18" x14ac:dyDescent="0.25">
      <c r="A712" s="97">
        <v>485</v>
      </c>
      <c r="B712" s="98">
        <v>485258163</v>
      </c>
      <c r="C712" s="99" t="s">
        <v>539</v>
      </c>
      <c r="D712" s="98">
        <v>258</v>
      </c>
      <c r="E712" s="99" t="s">
        <v>291</v>
      </c>
      <c r="F712" s="98">
        <v>163</v>
      </c>
      <c r="G712" s="99" t="s">
        <v>196</v>
      </c>
      <c r="H712" s="100">
        <v>17.66</v>
      </c>
      <c r="I712" s="52"/>
      <c r="J712" s="279">
        <f t="shared" si="70"/>
        <v>15811</v>
      </c>
      <c r="K712" s="279">
        <f t="shared" si="71"/>
        <v>1</v>
      </c>
      <c r="L712" s="279">
        <f t="shared" si="72"/>
        <v>8</v>
      </c>
      <c r="N712" s="284">
        <f t="shared" si="73"/>
        <v>16871</v>
      </c>
      <c r="O712" s="284">
        <f t="shared" si="74"/>
        <v>0</v>
      </c>
      <c r="P712" s="284">
        <f t="shared" si="75"/>
        <v>10</v>
      </c>
      <c r="R712" s="286">
        <f t="shared" si="76"/>
        <v>1060</v>
      </c>
    </row>
    <row r="713" spans="1:18" x14ac:dyDescent="0.25">
      <c r="A713" s="97">
        <v>485</v>
      </c>
      <c r="B713" s="98">
        <v>485258229</v>
      </c>
      <c r="C713" s="99" t="s">
        <v>539</v>
      </c>
      <c r="D713" s="98">
        <v>258</v>
      </c>
      <c r="E713" s="99" t="s">
        <v>291</v>
      </c>
      <c r="F713" s="98">
        <v>229</v>
      </c>
      <c r="G713" s="99" t="s">
        <v>262</v>
      </c>
      <c r="H713" s="100">
        <v>12.98</v>
      </c>
      <c r="I713" s="52"/>
      <c r="J713" s="279">
        <f t="shared" si="70"/>
        <v>15997</v>
      </c>
      <c r="K713" s="279">
        <f t="shared" si="71"/>
        <v>1</v>
      </c>
      <c r="L713" s="279">
        <f t="shared" si="72"/>
        <v>8</v>
      </c>
      <c r="N713" s="284">
        <f t="shared" si="73"/>
        <v>17021</v>
      </c>
      <c r="O713" s="284">
        <f t="shared" si="74"/>
        <v>1</v>
      </c>
      <c r="P713" s="284">
        <f t="shared" si="75"/>
        <v>7</v>
      </c>
      <c r="R713" s="286">
        <f t="shared" si="76"/>
        <v>1024</v>
      </c>
    </row>
    <row r="714" spans="1:18" x14ac:dyDescent="0.25">
      <c r="A714" s="97">
        <v>485</v>
      </c>
      <c r="B714" s="98">
        <v>485258258</v>
      </c>
      <c r="C714" s="99" t="s">
        <v>539</v>
      </c>
      <c r="D714" s="98">
        <v>258</v>
      </c>
      <c r="E714" s="99" t="s">
        <v>291</v>
      </c>
      <c r="F714" s="98">
        <v>258</v>
      </c>
      <c r="G714" s="99" t="s">
        <v>291</v>
      </c>
      <c r="H714" s="100">
        <v>436.85</v>
      </c>
      <c r="I714" s="52"/>
      <c r="J714" s="279">
        <f t="shared" ref="J714:J777" si="77">IFERROR(VLOOKUP($B714,found24,24,FALSE),"--")</f>
        <v>15219</v>
      </c>
      <c r="K714" s="279">
        <f t="shared" ref="K714:K777" si="78">(IFERROR(VLOOKUP($B714,found24,12,FALSE),0)+(IFERROR(VLOOKUP($B714,found24,13,FALSE),0)+(IFERROR(VLOOKUP($B714,found24,14,FALSE),0))))</f>
        <v>15</v>
      </c>
      <c r="L714" s="279">
        <f t="shared" ref="L714:L777" si="79">(IFERROR(VLOOKUP($B714,found24,15,FALSE),0))</f>
        <v>254</v>
      </c>
      <c r="N714" s="284">
        <f t="shared" ref="N714:N777" si="80">IFERROR(VLOOKUP($B714,found25,27,FALSE),"--")</f>
        <v>16194</v>
      </c>
      <c r="O714" s="284">
        <f t="shared" ref="O714:O777" si="81">(IFERROR(VLOOKUP($B714,found25,12,FALSE),0)+(IFERROR(VLOOKUP($B714,found25,13,FALSE),0)+(IFERROR(VLOOKUP($B714,found25,14,FALSE),0))))</f>
        <v>27</v>
      </c>
      <c r="P714" s="284">
        <f t="shared" ref="P714:P777" si="82">(IFERROR(VLOOKUP($B714,found25,15,FALSE),0))</f>
        <v>272</v>
      </c>
      <c r="R714" s="286">
        <f t="shared" si="76"/>
        <v>975</v>
      </c>
    </row>
    <row r="715" spans="1:18" x14ac:dyDescent="0.25">
      <c r="A715" s="97">
        <v>485</v>
      </c>
      <c r="B715" s="98">
        <v>485258291</v>
      </c>
      <c r="C715" s="99" t="s">
        <v>539</v>
      </c>
      <c r="D715" s="98">
        <v>258</v>
      </c>
      <c r="E715" s="99" t="s">
        <v>291</v>
      </c>
      <c r="F715" s="98">
        <v>291</v>
      </c>
      <c r="G715" s="99" t="s">
        <v>324</v>
      </c>
      <c r="H715" s="100">
        <v>4</v>
      </c>
      <c r="I715" s="52"/>
      <c r="J715" s="279">
        <f t="shared" si="77"/>
        <v>16405</v>
      </c>
      <c r="K715" s="279">
        <f t="shared" si="78"/>
        <v>0</v>
      </c>
      <c r="L715" s="279">
        <f t="shared" si="79"/>
        <v>7</v>
      </c>
      <c r="N715" s="284">
        <f t="shared" si="80"/>
        <v>17066</v>
      </c>
      <c r="O715" s="284">
        <f t="shared" si="81"/>
        <v>0</v>
      </c>
      <c r="P715" s="284">
        <f t="shared" si="82"/>
        <v>5</v>
      </c>
      <c r="R715" s="286">
        <f t="shared" ref="R715:R778" si="83">IFERROR(N715-J715,"--")</f>
        <v>661</v>
      </c>
    </row>
    <row r="716" spans="1:18" x14ac:dyDescent="0.25">
      <c r="A716" s="97">
        <v>485</v>
      </c>
      <c r="B716" s="98">
        <v>485258295</v>
      </c>
      <c r="C716" s="99" t="s">
        <v>539</v>
      </c>
      <c r="D716" s="98">
        <v>258</v>
      </c>
      <c r="E716" s="99" t="s">
        <v>291</v>
      </c>
      <c r="F716" s="98">
        <v>295</v>
      </c>
      <c r="G716" s="99" t="s">
        <v>328</v>
      </c>
      <c r="H716" s="100">
        <v>1</v>
      </c>
      <c r="I716" s="52"/>
      <c r="J716" s="279">
        <f t="shared" si="77"/>
        <v>16951</v>
      </c>
      <c r="K716" s="279">
        <f t="shared" si="78"/>
        <v>0</v>
      </c>
      <c r="L716" s="279">
        <f t="shared" si="79"/>
        <v>1</v>
      </c>
      <c r="N716" s="284">
        <f t="shared" si="80"/>
        <v>17447</v>
      </c>
      <c r="O716" s="284">
        <f t="shared" si="81"/>
        <v>0</v>
      </c>
      <c r="P716" s="284">
        <f t="shared" si="82"/>
        <v>1</v>
      </c>
      <c r="R716" s="286">
        <f t="shared" si="83"/>
        <v>496</v>
      </c>
    </row>
    <row r="717" spans="1:18" x14ac:dyDescent="0.25">
      <c r="A717" s="97">
        <v>486</v>
      </c>
      <c r="B717" s="98">
        <v>486348151</v>
      </c>
      <c r="C717" s="99" t="s">
        <v>540</v>
      </c>
      <c r="D717" s="98">
        <v>348</v>
      </c>
      <c r="E717" s="99" t="s">
        <v>381</v>
      </c>
      <c r="F717" s="98">
        <v>151</v>
      </c>
      <c r="G717" s="99" t="s">
        <v>184</v>
      </c>
      <c r="H717" s="100">
        <v>1</v>
      </c>
      <c r="I717" s="52"/>
      <c r="J717" s="279">
        <f t="shared" si="77"/>
        <v>16575</v>
      </c>
      <c r="K717" s="279">
        <f t="shared" si="78"/>
        <v>0</v>
      </c>
      <c r="L717" s="279">
        <f t="shared" si="79"/>
        <v>2</v>
      </c>
      <c r="N717" s="284">
        <f t="shared" si="80"/>
        <v>17296</v>
      </c>
      <c r="O717" s="284">
        <f t="shared" si="81"/>
        <v>0</v>
      </c>
      <c r="P717" s="284">
        <f t="shared" si="82"/>
        <v>3</v>
      </c>
      <c r="R717" s="286">
        <f t="shared" si="83"/>
        <v>721</v>
      </c>
    </row>
    <row r="718" spans="1:18" x14ac:dyDescent="0.25">
      <c r="A718" s="97">
        <v>486</v>
      </c>
      <c r="B718" s="98">
        <v>486348153</v>
      </c>
      <c r="C718" s="99" t="s">
        <v>540</v>
      </c>
      <c r="D718" s="98">
        <v>348</v>
      </c>
      <c r="E718" s="99" t="s">
        <v>381</v>
      </c>
      <c r="F718" s="98">
        <v>153</v>
      </c>
      <c r="G718" s="99" t="s">
        <v>186</v>
      </c>
      <c r="H718" s="100">
        <v>1</v>
      </c>
      <c r="I718" s="52"/>
      <c r="J718" s="279">
        <f t="shared" si="77"/>
        <v>10705</v>
      </c>
      <c r="K718" s="279">
        <f t="shared" si="78"/>
        <v>0</v>
      </c>
      <c r="L718" s="279">
        <f t="shared" si="79"/>
        <v>0</v>
      </c>
      <c r="N718" s="284">
        <f t="shared" si="80"/>
        <v>10664</v>
      </c>
      <c r="O718" s="284">
        <f t="shared" si="81"/>
        <v>0</v>
      </c>
      <c r="P718" s="284">
        <f t="shared" si="82"/>
        <v>0</v>
      </c>
      <c r="R718" s="286">
        <f t="shared" si="83"/>
        <v>-41</v>
      </c>
    </row>
    <row r="719" spans="1:18" x14ac:dyDescent="0.25">
      <c r="A719" s="97">
        <v>486</v>
      </c>
      <c r="B719" s="98">
        <v>486348214</v>
      </c>
      <c r="C719" s="99" t="s">
        <v>540</v>
      </c>
      <c r="D719" s="98">
        <v>348</v>
      </c>
      <c r="E719" s="99" t="s">
        <v>381</v>
      </c>
      <c r="F719" s="98">
        <v>214</v>
      </c>
      <c r="G719" s="99" t="s">
        <v>247</v>
      </c>
      <c r="H719" s="100">
        <v>1</v>
      </c>
      <c r="I719" s="52"/>
      <c r="J719" s="279" t="str">
        <f t="shared" si="77"/>
        <v>--</v>
      </c>
      <c r="K719" s="279">
        <f t="shared" si="78"/>
        <v>0</v>
      </c>
      <c r="L719" s="279">
        <f t="shared" si="79"/>
        <v>0</v>
      </c>
      <c r="N719" s="284" t="str">
        <f t="shared" si="80"/>
        <v>--</v>
      </c>
      <c r="O719" s="284">
        <f t="shared" si="81"/>
        <v>0</v>
      </c>
      <c r="P719" s="284">
        <f t="shared" si="82"/>
        <v>0</v>
      </c>
      <c r="R719" s="286" t="str">
        <f t="shared" si="83"/>
        <v>--</v>
      </c>
    </row>
    <row r="720" spans="1:18" x14ac:dyDescent="0.25">
      <c r="A720" s="97">
        <v>486</v>
      </c>
      <c r="B720" s="98">
        <v>486348271</v>
      </c>
      <c r="C720" s="99" t="s">
        <v>540</v>
      </c>
      <c r="D720" s="98">
        <v>348</v>
      </c>
      <c r="E720" s="99" t="s">
        <v>381</v>
      </c>
      <c r="F720" s="98">
        <v>271</v>
      </c>
      <c r="G720" s="99" t="s">
        <v>304</v>
      </c>
      <c r="H720" s="100">
        <v>3</v>
      </c>
      <c r="I720" s="52"/>
      <c r="J720" s="279">
        <f t="shared" si="77"/>
        <v>15266</v>
      </c>
      <c r="K720" s="279">
        <f t="shared" si="78"/>
        <v>0</v>
      </c>
      <c r="L720" s="279">
        <f t="shared" si="79"/>
        <v>1</v>
      </c>
      <c r="N720" s="284">
        <f t="shared" si="80"/>
        <v>15361</v>
      </c>
      <c r="O720" s="284">
        <f t="shared" si="81"/>
        <v>0</v>
      </c>
      <c r="P720" s="284">
        <f t="shared" si="82"/>
        <v>1</v>
      </c>
      <c r="R720" s="286">
        <f t="shared" si="83"/>
        <v>95</v>
      </c>
    </row>
    <row r="721" spans="1:18" x14ac:dyDescent="0.25">
      <c r="A721" s="97">
        <v>486</v>
      </c>
      <c r="B721" s="98">
        <v>486348277</v>
      </c>
      <c r="C721" s="99" t="s">
        <v>540</v>
      </c>
      <c r="D721" s="98">
        <v>348</v>
      </c>
      <c r="E721" s="99" t="s">
        <v>381</v>
      </c>
      <c r="F721" s="98">
        <v>277</v>
      </c>
      <c r="G721" s="99" t="s">
        <v>310</v>
      </c>
      <c r="H721" s="100">
        <v>6.44</v>
      </c>
      <c r="I721" s="52"/>
      <c r="J721" s="279">
        <f t="shared" si="77"/>
        <v>19092</v>
      </c>
      <c r="K721" s="279">
        <f t="shared" si="78"/>
        <v>2</v>
      </c>
      <c r="L721" s="279">
        <f t="shared" si="79"/>
        <v>6</v>
      </c>
      <c r="N721" s="284">
        <f t="shared" si="80"/>
        <v>18939</v>
      </c>
      <c r="O721" s="284">
        <f t="shared" si="81"/>
        <v>2</v>
      </c>
      <c r="P721" s="284">
        <f t="shared" si="82"/>
        <v>4</v>
      </c>
      <c r="R721" s="286">
        <f t="shared" si="83"/>
        <v>-153</v>
      </c>
    </row>
    <row r="722" spans="1:18" x14ac:dyDescent="0.25">
      <c r="A722" s="97">
        <v>486</v>
      </c>
      <c r="B722" s="98">
        <v>486348316</v>
      </c>
      <c r="C722" s="99" t="s">
        <v>540</v>
      </c>
      <c r="D722" s="98">
        <v>348</v>
      </c>
      <c r="E722" s="99" t="s">
        <v>381</v>
      </c>
      <c r="F722" s="98">
        <v>316</v>
      </c>
      <c r="G722" s="99" t="s">
        <v>349</v>
      </c>
      <c r="H722" s="100">
        <v>4</v>
      </c>
      <c r="I722" s="52"/>
      <c r="J722" s="279">
        <f t="shared" si="77"/>
        <v>18264</v>
      </c>
      <c r="K722" s="279">
        <f t="shared" si="78"/>
        <v>1</v>
      </c>
      <c r="L722" s="279">
        <f t="shared" si="79"/>
        <v>4</v>
      </c>
      <c r="N722" s="284" t="str">
        <f t="shared" si="80"/>
        <v>--</v>
      </c>
      <c r="O722" s="284">
        <f t="shared" si="81"/>
        <v>0</v>
      </c>
      <c r="P722" s="284">
        <f t="shared" si="82"/>
        <v>0</v>
      </c>
      <c r="R722" s="286" t="str">
        <f t="shared" si="83"/>
        <v>--</v>
      </c>
    </row>
    <row r="723" spans="1:18" x14ac:dyDescent="0.25">
      <c r="A723" s="97">
        <v>486</v>
      </c>
      <c r="B723" s="98">
        <v>486348322</v>
      </c>
      <c r="C723" s="99" t="s">
        <v>540</v>
      </c>
      <c r="D723" s="98">
        <v>348</v>
      </c>
      <c r="E723" s="99" t="s">
        <v>381</v>
      </c>
      <c r="F723" s="98">
        <v>322</v>
      </c>
      <c r="G723" s="99" t="s">
        <v>355</v>
      </c>
      <c r="H723" s="100">
        <v>0.5</v>
      </c>
      <c r="I723" s="52"/>
      <c r="J723" s="279" t="str">
        <f t="shared" si="77"/>
        <v>--</v>
      </c>
      <c r="K723" s="279">
        <f t="shared" si="78"/>
        <v>0</v>
      </c>
      <c r="L723" s="279">
        <f t="shared" si="79"/>
        <v>0</v>
      </c>
      <c r="N723" s="284" t="str">
        <f t="shared" si="80"/>
        <v>--</v>
      </c>
      <c r="O723" s="284">
        <f t="shared" si="81"/>
        <v>0</v>
      </c>
      <c r="P723" s="284">
        <f t="shared" si="82"/>
        <v>0</v>
      </c>
      <c r="R723" s="286" t="str">
        <f t="shared" si="83"/>
        <v>--</v>
      </c>
    </row>
    <row r="724" spans="1:18" x14ac:dyDescent="0.25">
      <c r="A724" s="97">
        <v>486</v>
      </c>
      <c r="B724" s="98">
        <v>486348348</v>
      </c>
      <c r="C724" s="99" t="s">
        <v>540</v>
      </c>
      <c r="D724" s="98">
        <v>348</v>
      </c>
      <c r="E724" s="99" t="s">
        <v>381</v>
      </c>
      <c r="F724" s="98">
        <v>348</v>
      </c>
      <c r="G724" s="99" t="s">
        <v>381</v>
      </c>
      <c r="H724" s="100">
        <v>641.46</v>
      </c>
      <c r="I724" s="52"/>
      <c r="J724" s="279">
        <f t="shared" si="77"/>
        <v>17475</v>
      </c>
      <c r="K724" s="279">
        <f t="shared" si="78"/>
        <v>165</v>
      </c>
      <c r="L724" s="279">
        <f t="shared" si="79"/>
        <v>549</v>
      </c>
      <c r="N724" s="284">
        <f t="shared" si="80"/>
        <v>18529</v>
      </c>
      <c r="O724" s="284">
        <f t="shared" si="81"/>
        <v>184</v>
      </c>
      <c r="P724" s="284">
        <f t="shared" si="82"/>
        <v>561</v>
      </c>
      <c r="R724" s="286">
        <f t="shared" si="83"/>
        <v>1054</v>
      </c>
    </row>
    <row r="725" spans="1:18" x14ac:dyDescent="0.25">
      <c r="A725" s="97">
        <v>486</v>
      </c>
      <c r="B725" s="98">
        <v>486348710</v>
      </c>
      <c r="C725" s="99" t="s">
        <v>540</v>
      </c>
      <c r="D725" s="98">
        <v>348</v>
      </c>
      <c r="E725" s="99" t="s">
        <v>381</v>
      </c>
      <c r="F725" s="98">
        <v>710</v>
      </c>
      <c r="G725" s="99" t="s">
        <v>420</v>
      </c>
      <c r="H725" s="100">
        <v>0.33</v>
      </c>
      <c r="I725" s="52"/>
      <c r="J725" s="279" t="str">
        <f t="shared" si="77"/>
        <v>--</v>
      </c>
      <c r="K725" s="279">
        <f t="shared" si="78"/>
        <v>0</v>
      </c>
      <c r="L725" s="279">
        <f t="shared" si="79"/>
        <v>0</v>
      </c>
      <c r="N725" s="284" t="str">
        <f t="shared" si="80"/>
        <v>--</v>
      </c>
      <c r="O725" s="284">
        <f t="shared" si="81"/>
        <v>0</v>
      </c>
      <c r="P725" s="284">
        <f t="shared" si="82"/>
        <v>0</v>
      </c>
      <c r="R725" s="286" t="str">
        <f t="shared" si="83"/>
        <v>--</v>
      </c>
    </row>
    <row r="726" spans="1:18" x14ac:dyDescent="0.25">
      <c r="A726" s="97">
        <v>486</v>
      </c>
      <c r="B726" s="98">
        <v>486348753</v>
      </c>
      <c r="C726" s="99" t="s">
        <v>540</v>
      </c>
      <c r="D726" s="98">
        <v>348</v>
      </c>
      <c r="E726" s="99" t="s">
        <v>381</v>
      </c>
      <c r="F726" s="98">
        <v>753</v>
      </c>
      <c r="G726" s="99" t="s">
        <v>432</v>
      </c>
      <c r="H726" s="100">
        <v>1</v>
      </c>
      <c r="I726" s="52"/>
      <c r="J726" s="279">
        <f t="shared" si="77"/>
        <v>10705</v>
      </c>
      <c r="K726" s="279">
        <f t="shared" si="78"/>
        <v>0</v>
      </c>
      <c r="L726" s="279">
        <f t="shared" si="79"/>
        <v>0</v>
      </c>
      <c r="N726" s="284">
        <f t="shared" si="80"/>
        <v>10664</v>
      </c>
      <c r="O726" s="284">
        <f t="shared" si="81"/>
        <v>0</v>
      </c>
      <c r="P726" s="284">
        <f t="shared" si="82"/>
        <v>0</v>
      </c>
      <c r="R726" s="286">
        <f t="shared" si="83"/>
        <v>-41</v>
      </c>
    </row>
    <row r="727" spans="1:18" x14ac:dyDescent="0.25">
      <c r="A727" s="97">
        <v>486</v>
      </c>
      <c r="B727" s="98">
        <v>486348767</v>
      </c>
      <c r="C727" s="99" t="s">
        <v>540</v>
      </c>
      <c r="D727" s="98">
        <v>348</v>
      </c>
      <c r="E727" s="99" t="s">
        <v>381</v>
      </c>
      <c r="F727" s="98">
        <v>767</v>
      </c>
      <c r="G727" s="99" t="s">
        <v>438</v>
      </c>
      <c r="H727" s="100">
        <v>5.5600000000000005</v>
      </c>
      <c r="I727" s="52"/>
      <c r="J727" s="279">
        <f t="shared" si="77"/>
        <v>16980</v>
      </c>
      <c r="K727" s="279">
        <f t="shared" si="78"/>
        <v>3</v>
      </c>
      <c r="L727" s="279">
        <f t="shared" si="79"/>
        <v>8</v>
      </c>
      <c r="N727" s="284">
        <f t="shared" si="80"/>
        <v>18014</v>
      </c>
      <c r="O727" s="284">
        <f t="shared" si="81"/>
        <v>0</v>
      </c>
      <c r="P727" s="284">
        <f t="shared" si="82"/>
        <v>4</v>
      </c>
      <c r="R727" s="286">
        <f t="shared" si="83"/>
        <v>1034</v>
      </c>
    </row>
    <row r="728" spans="1:18" x14ac:dyDescent="0.25">
      <c r="A728" s="97">
        <v>486</v>
      </c>
      <c r="B728" s="98">
        <v>486348775</v>
      </c>
      <c r="C728" s="99" t="s">
        <v>540</v>
      </c>
      <c r="D728" s="98">
        <v>348</v>
      </c>
      <c r="E728" s="99" t="s">
        <v>381</v>
      </c>
      <c r="F728" s="98">
        <v>775</v>
      </c>
      <c r="G728" s="99" t="s">
        <v>442</v>
      </c>
      <c r="H728" s="100">
        <v>1</v>
      </c>
      <c r="I728" s="52"/>
      <c r="J728" s="279">
        <f t="shared" si="77"/>
        <v>14334</v>
      </c>
      <c r="K728" s="279">
        <f t="shared" si="78"/>
        <v>3</v>
      </c>
      <c r="L728" s="279">
        <f t="shared" si="79"/>
        <v>4</v>
      </c>
      <c r="N728" s="284">
        <f t="shared" si="80"/>
        <v>14187</v>
      </c>
      <c r="O728" s="284">
        <f t="shared" si="81"/>
        <v>3</v>
      </c>
      <c r="P728" s="284">
        <f t="shared" si="82"/>
        <v>1</v>
      </c>
      <c r="R728" s="286">
        <f t="shared" si="83"/>
        <v>-147</v>
      </c>
    </row>
    <row r="729" spans="1:18" x14ac:dyDescent="0.25">
      <c r="A729" s="97">
        <v>487</v>
      </c>
      <c r="B729" s="98">
        <v>487049010</v>
      </c>
      <c r="C729" s="99" t="s">
        <v>541</v>
      </c>
      <c r="D729" s="98">
        <v>49</v>
      </c>
      <c r="E729" s="99" t="s">
        <v>82</v>
      </c>
      <c r="F729" s="98">
        <v>10</v>
      </c>
      <c r="G729" s="99" t="s">
        <v>43</v>
      </c>
      <c r="H729" s="100">
        <v>3</v>
      </c>
      <c r="I729" s="52"/>
      <c r="J729" s="279" t="str">
        <f t="shared" si="77"/>
        <v>--</v>
      </c>
      <c r="K729" s="279">
        <f t="shared" si="78"/>
        <v>0</v>
      </c>
      <c r="L729" s="279">
        <f t="shared" si="79"/>
        <v>0</v>
      </c>
      <c r="N729" s="284">
        <f t="shared" si="80"/>
        <v>16757</v>
      </c>
      <c r="O729" s="284">
        <f t="shared" si="81"/>
        <v>1</v>
      </c>
      <c r="P729" s="284">
        <f t="shared" si="82"/>
        <v>1</v>
      </c>
      <c r="R729" s="286" t="str">
        <f t="shared" si="83"/>
        <v>--</v>
      </c>
    </row>
    <row r="730" spans="1:18" x14ac:dyDescent="0.25">
      <c r="A730" s="97">
        <v>487</v>
      </c>
      <c r="B730" s="98">
        <v>487049018</v>
      </c>
      <c r="C730" s="99" t="s">
        <v>541</v>
      </c>
      <c r="D730" s="98">
        <v>49</v>
      </c>
      <c r="E730" s="99" t="s">
        <v>82</v>
      </c>
      <c r="F730" s="98">
        <v>18</v>
      </c>
      <c r="G730" s="99" t="s">
        <v>51</v>
      </c>
      <c r="H730" s="100">
        <v>1</v>
      </c>
      <c r="I730" s="52"/>
      <c r="J730" s="279">
        <f t="shared" si="77"/>
        <v>13493</v>
      </c>
      <c r="K730" s="279">
        <f t="shared" si="78"/>
        <v>0</v>
      </c>
      <c r="L730" s="279">
        <f t="shared" si="79"/>
        <v>0</v>
      </c>
      <c r="N730" s="284">
        <f t="shared" si="80"/>
        <v>13684</v>
      </c>
      <c r="O730" s="284">
        <f t="shared" si="81"/>
        <v>0</v>
      </c>
      <c r="P730" s="284">
        <f t="shared" si="82"/>
        <v>0</v>
      </c>
      <c r="R730" s="286">
        <f t="shared" si="83"/>
        <v>191</v>
      </c>
    </row>
    <row r="731" spans="1:18" x14ac:dyDescent="0.25">
      <c r="A731" s="97">
        <v>487</v>
      </c>
      <c r="B731" s="98">
        <v>487049031</v>
      </c>
      <c r="C731" s="99" t="s">
        <v>541</v>
      </c>
      <c r="D731" s="98">
        <v>49</v>
      </c>
      <c r="E731" s="99" t="s">
        <v>82</v>
      </c>
      <c r="F731" s="98">
        <v>31</v>
      </c>
      <c r="G731" s="99" t="s">
        <v>64</v>
      </c>
      <c r="H731" s="100">
        <v>1</v>
      </c>
      <c r="I731" s="52"/>
      <c r="J731" s="279" t="str">
        <f t="shared" si="77"/>
        <v>--</v>
      </c>
      <c r="K731" s="279">
        <f t="shared" si="78"/>
        <v>0</v>
      </c>
      <c r="L731" s="279">
        <f t="shared" si="79"/>
        <v>0</v>
      </c>
      <c r="N731" s="284">
        <f t="shared" si="80"/>
        <v>16952</v>
      </c>
      <c r="O731" s="284">
        <f t="shared" si="81"/>
        <v>0</v>
      </c>
      <c r="P731" s="284">
        <f t="shared" si="82"/>
        <v>1</v>
      </c>
      <c r="R731" s="286" t="str">
        <f t="shared" si="83"/>
        <v>--</v>
      </c>
    </row>
    <row r="732" spans="1:18" x14ac:dyDescent="0.25">
      <c r="A732" s="97">
        <v>487</v>
      </c>
      <c r="B732" s="98">
        <v>487049035</v>
      </c>
      <c r="C732" s="99" t="s">
        <v>541</v>
      </c>
      <c r="D732" s="98">
        <v>49</v>
      </c>
      <c r="E732" s="99" t="s">
        <v>82</v>
      </c>
      <c r="F732" s="98">
        <v>35</v>
      </c>
      <c r="G732" s="99" t="s">
        <v>68</v>
      </c>
      <c r="H732" s="100">
        <v>6.72</v>
      </c>
      <c r="I732" s="52"/>
      <c r="J732" s="279">
        <f t="shared" si="77"/>
        <v>18660</v>
      </c>
      <c r="K732" s="279">
        <f t="shared" si="78"/>
        <v>0</v>
      </c>
      <c r="L732" s="279">
        <f t="shared" si="79"/>
        <v>13</v>
      </c>
      <c r="N732" s="284">
        <f t="shared" si="80"/>
        <v>18384</v>
      </c>
      <c r="O732" s="284">
        <f t="shared" si="81"/>
        <v>0</v>
      </c>
      <c r="P732" s="284">
        <f t="shared" si="82"/>
        <v>10</v>
      </c>
      <c r="R732" s="286">
        <f t="shared" si="83"/>
        <v>-276</v>
      </c>
    </row>
    <row r="733" spans="1:18" x14ac:dyDescent="0.25">
      <c r="A733" s="97">
        <v>487</v>
      </c>
      <c r="B733" s="98">
        <v>487049044</v>
      </c>
      <c r="C733" s="99" t="s">
        <v>541</v>
      </c>
      <c r="D733" s="98">
        <v>49</v>
      </c>
      <c r="E733" s="99" t="s">
        <v>82</v>
      </c>
      <c r="F733" s="98">
        <v>44</v>
      </c>
      <c r="G733" s="99" t="s">
        <v>77</v>
      </c>
      <c r="H733" s="100">
        <v>4</v>
      </c>
      <c r="I733" s="52"/>
      <c r="J733" s="279">
        <f t="shared" si="77"/>
        <v>16120</v>
      </c>
      <c r="K733" s="279">
        <f t="shared" si="78"/>
        <v>0</v>
      </c>
      <c r="L733" s="279">
        <f t="shared" si="79"/>
        <v>1</v>
      </c>
      <c r="N733" s="284">
        <f t="shared" si="80"/>
        <v>18730</v>
      </c>
      <c r="O733" s="284">
        <f t="shared" si="81"/>
        <v>0</v>
      </c>
      <c r="P733" s="284">
        <f t="shared" si="82"/>
        <v>2</v>
      </c>
      <c r="R733" s="286">
        <f t="shared" si="83"/>
        <v>2610</v>
      </c>
    </row>
    <row r="734" spans="1:18" x14ac:dyDescent="0.25">
      <c r="A734" s="97">
        <v>487</v>
      </c>
      <c r="B734" s="98">
        <v>487049048</v>
      </c>
      <c r="C734" s="99" t="s">
        <v>541</v>
      </c>
      <c r="D734" s="98">
        <v>49</v>
      </c>
      <c r="E734" s="99" t="s">
        <v>82</v>
      </c>
      <c r="F734" s="98">
        <v>48</v>
      </c>
      <c r="G734" s="99" t="s">
        <v>81</v>
      </c>
      <c r="H734" s="100">
        <v>1</v>
      </c>
      <c r="I734" s="52"/>
      <c r="J734" s="279">
        <f t="shared" si="77"/>
        <v>16436</v>
      </c>
      <c r="K734" s="279">
        <f t="shared" si="78"/>
        <v>0</v>
      </c>
      <c r="L734" s="279">
        <f t="shared" si="79"/>
        <v>1</v>
      </c>
      <c r="N734" s="284" t="str">
        <f t="shared" si="80"/>
        <v>--</v>
      </c>
      <c r="O734" s="284">
        <f t="shared" si="81"/>
        <v>0</v>
      </c>
      <c r="P734" s="284">
        <f t="shared" si="82"/>
        <v>0</v>
      </c>
      <c r="R734" s="286" t="str">
        <f t="shared" si="83"/>
        <v>--</v>
      </c>
    </row>
    <row r="735" spans="1:18" x14ac:dyDescent="0.25">
      <c r="A735" s="97">
        <v>487</v>
      </c>
      <c r="B735" s="98">
        <v>487049049</v>
      </c>
      <c r="C735" s="99" t="s">
        <v>541</v>
      </c>
      <c r="D735" s="98">
        <v>49</v>
      </c>
      <c r="E735" s="99" t="s">
        <v>82</v>
      </c>
      <c r="F735" s="98">
        <v>49</v>
      </c>
      <c r="G735" s="99" t="s">
        <v>82</v>
      </c>
      <c r="H735" s="100">
        <v>38.290000000000006</v>
      </c>
      <c r="I735" s="52"/>
      <c r="J735" s="279">
        <f t="shared" si="77"/>
        <v>18763</v>
      </c>
      <c r="K735" s="279">
        <f t="shared" si="78"/>
        <v>5</v>
      </c>
      <c r="L735" s="279">
        <f t="shared" si="79"/>
        <v>47</v>
      </c>
      <c r="N735" s="284">
        <f t="shared" si="80"/>
        <v>18272</v>
      </c>
      <c r="O735" s="284">
        <f t="shared" si="81"/>
        <v>4</v>
      </c>
      <c r="P735" s="284">
        <f t="shared" si="82"/>
        <v>33</v>
      </c>
      <c r="R735" s="286">
        <f t="shared" si="83"/>
        <v>-491</v>
      </c>
    </row>
    <row r="736" spans="1:18" x14ac:dyDescent="0.25">
      <c r="A736" s="97">
        <v>487</v>
      </c>
      <c r="B736" s="98">
        <v>487049057</v>
      </c>
      <c r="C736" s="99" t="s">
        <v>541</v>
      </c>
      <c r="D736" s="98">
        <v>49</v>
      </c>
      <c r="E736" s="99" t="s">
        <v>82</v>
      </c>
      <c r="F736" s="98">
        <v>57</v>
      </c>
      <c r="G736" s="99" t="s">
        <v>90</v>
      </c>
      <c r="H736" s="100">
        <v>8.43</v>
      </c>
      <c r="I736" s="52"/>
      <c r="J736" s="279">
        <f t="shared" si="77"/>
        <v>16652</v>
      </c>
      <c r="K736" s="279">
        <f t="shared" si="78"/>
        <v>1</v>
      </c>
      <c r="L736" s="279">
        <f t="shared" si="79"/>
        <v>2</v>
      </c>
      <c r="N736" s="284">
        <f t="shared" si="80"/>
        <v>18003</v>
      </c>
      <c r="O736" s="284">
        <f t="shared" si="81"/>
        <v>1</v>
      </c>
      <c r="P736" s="284">
        <f t="shared" si="82"/>
        <v>4</v>
      </c>
      <c r="R736" s="286">
        <f t="shared" si="83"/>
        <v>1351</v>
      </c>
    </row>
    <row r="737" spans="1:18" x14ac:dyDescent="0.25">
      <c r="A737" s="97">
        <v>487</v>
      </c>
      <c r="B737" s="98">
        <v>487049079</v>
      </c>
      <c r="C737" s="99" t="s">
        <v>541</v>
      </c>
      <c r="D737" s="98">
        <v>49</v>
      </c>
      <c r="E737" s="99" t="s">
        <v>82</v>
      </c>
      <c r="F737" s="98">
        <v>79</v>
      </c>
      <c r="G737" s="99" t="s">
        <v>112</v>
      </c>
      <c r="H737" s="100">
        <v>1</v>
      </c>
      <c r="I737" s="52"/>
      <c r="J737" s="279" t="str">
        <f t="shared" si="77"/>
        <v>--</v>
      </c>
      <c r="K737" s="279">
        <f t="shared" si="78"/>
        <v>0</v>
      </c>
      <c r="L737" s="279">
        <f t="shared" si="79"/>
        <v>0</v>
      </c>
      <c r="N737" s="284" t="str">
        <f t="shared" si="80"/>
        <v>--</v>
      </c>
      <c r="O737" s="284">
        <f t="shared" si="81"/>
        <v>0</v>
      </c>
      <c r="P737" s="284">
        <f t="shared" si="82"/>
        <v>0</v>
      </c>
      <c r="R737" s="286" t="str">
        <f t="shared" si="83"/>
        <v>--</v>
      </c>
    </row>
    <row r="738" spans="1:18" x14ac:dyDescent="0.25">
      <c r="A738" s="97">
        <v>487</v>
      </c>
      <c r="B738" s="98">
        <v>487049093</v>
      </c>
      <c r="C738" s="99" t="s">
        <v>541</v>
      </c>
      <c r="D738" s="98">
        <v>49</v>
      </c>
      <c r="E738" s="99" t="s">
        <v>82</v>
      </c>
      <c r="F738" s="98">
        <v>93</v>
      </c>
      <c r="G738" s="99" t="s">
        <v>126</v>
      </c>
      <c r="H738" s="100">
        <v>46.499999999999993</v>
      </c>
      <c r="I738" s="52"/>
      <c r="J738" s="279">
        <f t="shared" si="77"/>
        <v>17473</v>
      </c>
      <c r="K738" s="279">
        <f t="shared" si="78"/>
        <v>2</v>
      </c>
      <c r="L738" s="279">
        <f t="shared" si="79"/>
        <v>28</v>
      </c>
      <c r="N738" s="284">
        <f t="shared" si="80"/>
        <v>18538</v>
      </c>
      <c r="O738" s="284">
        <f t="shared" si="81"/>
        <v>3</v>
      </c>
      <c r="P738" s="284">
        <f t="shared" si="82"/>
        <v>29</v>
      </c>
      <c r="R738" s="286">
        <f t="shared" si="83"/>
        <v>1065</v>
      </c>
    </row>
    <row r="739" spans="1:18" x14ac:dyDescent="0.25">
      <c r="A739" s="97">
        <v>487</v>
      </c>
      <c r="B739" s="98">
        <v>487049097</v>
      </c>
      <c r="C739" s="99" t="s">
        <v>541</v>
      </c>
      <c r="D739" s="98">
        <v>49</v>
      </c>
      <c r="E739" s="99" t="s">
        <v>82</v>
      </c>
      <c r="F739" s="98">
        <v>97</v>
      </c>
      <c r="G739" s="99" t="s">
        <v>130</v>
      </c>
      <c r="H739" s="100">
        <v>1</v>
      </c>
      <c r="I739" s="52"/>
      <c r="J739" s="279">
        <f t="shared" si="77"/>
        <v>19238</v>
      </c>
      <c r="K739" s="279">
        <f t="shared" si="78"/>
        <v>0</v>
      </c>
      <c r="L739" s="279">
        <f t="shared" si="79"/>
        <v>1</v>
      </c>
      <c r="N739" s="284">
        <f t="shared" si="80"/>
        <v>21253</v>
      </c>
      <c r="O739" s="284">
        <f t="shared" si="81"/>
        <v>0</v>
      </c>
      <c r="P739" s="284">
        <f t="shared" si="82"/>
        <v>2</v>
      </c>
      <c r="R739" s="286">
        <f t="shared" si="83"/>
        <v>2015</v>
      </c>
    </row>
    <row r="740" spans="1:18" x14ac:dyDescent="0.25">
      <c r="A740" s="97">
        <v>487</v>
      </c>
      <c r="B740" s="98">
        <v>487049100</v>
      </c>
      <c r="C740" s="99" t="s">
        <v>541</v>
      </c>
      <c r="D740" s="98">
        <v>49</v>
      </c>
      <c r="E740" s="99" t="s">
        <v>82</v>
      </c>
      <c r="F740" s="98">
        <v>100</v>
      </c>
      <c r="G740" s="99" t="s">
        <v>133</v>
      </c>
      <c r="H740" s="100">
        <v>0.18</v>
      </c>
      <c r="I740" s="52"/>
      <c r="J740" s="279">
        <f t="shared" si="77"/>
        <v>16089</v>
      </c>
      <c r="K740" s="279">
        <f t="shared" si="78"/>
        <v>0</v>
      </c>
      <c r="L740" s="279">
        <f t="shared" si="79"/>
        <v>1</v>
      </c>
      <c r="N740" s="284" t="str">
        <f t="shared" si="80"/>
        <v>--</v>
      </c>
      <c r="O740" s="284">
        <f t="shared" si="81"/>
        <v>0</v>
      </c>
      <c r="P740" s="284">
        <f t="shared" si="82"/>
        <v>0</v>
      </c>
      <c r="R740" s="286" t="str">
        <f t="shared" si="83"/>
        <v>--</v>
      </c>
    </row>
    <row r="741" spans="1:18" x14ac:dyDescent="0.25">
      <c r="A741" s="97">
        <v>487</v>
      </c>
      <c r="B741" s="98">
        <v>487049149</v>
      </c>
      <c r="C741" s="99" t="s">
        <v>541</v>
      </c>
      <c r="D741" s="98">
        <v>49</v>
      </c>
      <c r="E741" s="99" t="s">
        <v>82</v>
      </c>
      <c r="F741" s="98">
        <v>149</v>
      </c>
      <c r="G741" s="99" t="s">
        <v>182</v>
      </c>
      <c r="H741" s="100">
        <v>2</v>
      </c>
      <c r="I741" s="52"/>
      <c r="J741" s="279">
        <f t="shared" si="77"/>
        <v>19793</v>
      </c>
      <c r="K741" s="279">
        <f t="shared" si="78"/>
        <v>0</v>
      </c>
      <c r="L741" s="279">
        <f t="shared" si="79"/>
        <v>1</v>
      </c>
      <c r="N741" s="284" t="str">
        <f t="shared" si="80"/>
        <v>--</v>
      </c>
      <c r="O741" s="284">
        <f t="shared" si="81"/>
        <v>0</v>
      </c>
      <c r="P741" s="284">
        <f t="shared" si="82"/>
        <v>0</v>
      </c>
      <c r="R741" s="286" t="str">
        <f t="shared" si="83"/>
        <v>--</v>
      </c>
    </row>
    <row r="742" spans="1:18" x14ac:dyDescent="0.25">
      <c r="A742" s="97">
        <v>487</v>
      </c>
      <c r="B742" s="98">
        <v>487049160</v>
      </c>
      <c r="C742" s="99" t="s">
        <v>541</v>
      </c>
      <c r="D742" s="98">
        <v>49</v>
      </c>
      <c r="E742" s="99" t="s">
        <v>82</v>
      </c>
      <c r="F742" s="98">
        <v>160</v>
      </c>
      <c r="G742" s="99" t="s">
        <v>193</v>
      </c>
      <c r="H742" s="100">
        <v>2</v>
      </c>
      <c r="I742" s="52"/>
      <c r="J742" s="279" t="str">
        <f t="shared" si="77"/>
        <v>--</v>
      </c>
      <c r="K742" s="279">
        <f t="shared" si="78"/>
        <v>0</v>
      </c>
      <c r="L742" s="279">
        <f t="shared" si="79"/>
        <v>0</v>
      </c>
      <c r="N742" s="284" t="str">
        <f t="shared" si="80"/>
        <v>--</v>
      </c>
      <c r="O742" s="284">
        <f t="shared" si="81"/>
        <v>0</v>
      </c>
      <c r="P742" s="284">
        <f t="shared" si="82"/>
        <v>0</v>
      </c>
      <c r="R742" s="286" t="str">
        <f t="shared" si="83"/>
        <v>--</v>
      </c>
    </row>
    <row r="743" spans="1:18" x14ac:dyDescent="0.25">
      <c r="A743" s="97">
        <v>487</v>
      </c>
      <c r="B743" s="98">
        <v>487049163</v>
      </c>
      <c r="C743" s="99" t="s">
        <v>541</v>
      </c>
      <c r="D743" s="98">
        <v>49</v>
      </c>
      <c r="E743" s="99" t="s">
        <v>82</v>
      </c>
      <c r="F743" s="98">
        <v>163</v>
      </c>
      <c r="G743" s="99" t="s">
        <v>196</v>
      </c>
      <c r="H743" s="100">
        <v>17.29</v>
      </c>
      <c r="I743" s="52"/>
      <c r="J743" s="279">
        <f t="shared" si="77"/>
        <v>17768</v>
      </c>
      <c r="K743" s="279">
        <f t="shared" si="78"/>
        <v>1</v>
      </c>
      <c r="L743" s="279">
        <f t="shared" si="79"/>
        <v>8</v>
      </c>
      <c r="N743" s="284">
        <f t="shared" si="80"/>
        <v>17937</v>
      </c>
      <c r="O743" s="284">
        <f t="shared" si="81"/>
        <v>1</v>
      </c>
      <c r="P743" s="284">
        <f t="shared" si="82"/>
        <v>6</v>
      </c>
      <c r="R743" s="286">
        <f t="shared" si="83"/>
        <v>169</v>
      </c>
    </row>
    <row r="744" spans="1:18" x14ac:dyDescent="0.25">
      <c r="A744" s="97">
        <v>487</v>
      </c>
      <c r="B744" s="98">
        <v>487049165</v>
      </c>
      <c r="C744" s="99" t="s">
        <v>541</v>
      </c>
      <c r="D744" s="98">
        <v>49</v>
      </c>
      <c r="E744" s="99" t="s">
        <v>82</v>
      </c>
      <c r="F744" s="98">
        <v>165</v>
      </c>
      <c r="G744" s="99" t="s">
        <v>198</v>
      </c>
      <c r="H744" s="100">
        <v>33.590000000000003</v>
      </c>
      <c r="I744" s="52"/>
      <c r="J744" s="279">
        <f t="shared" si="77"/>
        <v>17752</v>
      </c>
      <c r="K744" s="279">
        <f t="shared" si="78"/>
        <v>1</v>
      </c>
      <c r="L744" s="279">
        <f t="shared" si="79"/>
        <v>33</v>
      </c>
      <c r="N744" s="284">
        <f t="shared" si="80"/>
        <v>18352</v>
      </c>
      <c r="O744" s="284">
        <f t="shared" si="81"/>
        <v>1</v>
      </c>
      <c r="P744" s="284">
        <f t="shared" si="82"/>
        <v>24</v>
      </c>
      <c r="R744" s="286">
        <f t="shared" si="83"/>
        <v>600</v>
      </c>
    </row>
    <row r="745" spans="1:18" x14ac:dyDescent="0.25">
      <c r="A745" s="97">
        <v>487</v>
      </c>
      <c r="B745" s="98">
        <v>487049176</v>
      </c>
      <c r="C745" s="99" t="s">
        <v>541</v>
      </c>
      <c r="D745" s="98">
        <v>49</v>
      </c>
      <c r="E745" s="99" t="s">
        <v>82</v>
      </c>
      <c r="F745" s="98">
        <v>176</v>
      </c>
      <c r="G745" s="99" t="s">
        <v>209</v>
      </c>
      <c r="H745" s="100">
        <v>50.59</v>
      </c>
      <c r="I745" s="52"/>
      <c r="J745" s="279">
        <f t="shared" si="77"/>
        <v>17381</v>
      </c>
      <c r="K745" s="279">
        <f t="shared" si="78"/>
        <v>2</v>
      </c>
      <c r="L745" s="279">
        <f t="shared" si="79"/>
        <v>32</v>
      </c>
      <c r="N745" s="284">
        <f t="shared" si="80"/>
        <v>17235</v>
      </c>
      <c r="O745" s="284">
        <f t="shared" si="81"/>
        <v>1</v>
      </c>
      <c r="P745" s="284">
        <f t="shared" si="82"/>
        <v>32</v>
      </c>
      <c r="R745" s="286">
        <f t="shared" si="83"/>
        <v>-146</v>
      </c>
    </row>
    <row r="746" spans="1:18" x14ac:dyDescent="0.25">
      <c r="A746" s="97">
        <v>487</v>
      </c>
      <c r="B746" s="98">
        <v>487049178</v>
      </c>
      <c r="C746" s="99" t="s">
        <v>541</v>
      </c>
      <c r="D746" s="98">
        <v>49</v>
      </c>
      <c r="E746" s="99" t="s">
        <v>82</v>
      </c>
      <c r="F746" s="98">
        <v>178</v>
      </c>
      <c r="G746" s="99" t="s">
        <v>211</v>
      </c>
      <c r="H746" s="100">
        <v>2</v>
      </c>
      <c r="I746" s="52"/>
      <c r="J746" s="279">
        <f t="shared" si="77"/>
        <v>17147</v>
      </c>
      <c r="K746" s="279">
        <f t="shared" si="78"/>
        <v>0</v>
      </c>
      <c r="L746" s="279">
        <f t="shared" si="79"/>
        <v>3</v>
      </c>
      <c r="N746" s="284">
        <f t="shared" si="80"/>
        <v>17274</v>
      </c>
      <c r="O746" s="284">
        <f t="shared" si="81"/>
        <v>0</v>
      </c>
      <c r="P746" s="284">
        <f t="shared" si="82"/>
        <v>4</v>
      </c>
      <c r="R746" s="286">
        <f t="shared" si="83"/>
        <v>127</v>
      </c>
    </row>
    <row r="747" spans="1:18" x14ac:dyDescent="0.25">
      <c r="A747" s="97">
        <v>487</v>
      </c>
      <c r="B747" s="98">
        <v>487049181</v>
      </c>
      <c r="C747" s="99" t="s">
        <v>541</v>
      </c>
      <c r="D747" s="98">
        <v>49</v>
      </c>
      <c r="E747" s="99" t="s">
        <v>82</v>
      </c>
      <c r="F747" s="98">
        <v>181</v>
      </c>
      <c r="G747" s="99" t="s">
        <v>214</v>
      </c>
      <c r="H747" s="100">
        <v>2</v>
      </c>
      <c r="I747" s="52"/>
      <c r="J747" s="279">
        <f t="shared" si="77"/>
        <v>16954</v>
      </c>
      <c r="K747" s="279">
        <f t="shared" si="78"/>
        <v>0</v>
      </c>
      <c r="L747" s="279">
        <f t="shared" si="79"/>
        <v>2</v>
      </c>
      <c r="N747" s="284">
        <f t="shared" si="80"/>
        <v>12634</v>
      </c>
      <c r="O747" s="284">
        <f t="shared" si="81"/>
        <v>0</v>
      </c>
      <c r="P747" s="284">
        <f t="shared" si="82"/>
        <v>0</v>
      </c>
      <c r="R747" s="286">
        <f t="shared" si="83"/>
        <v>-4320</v>
      </c>
    </row>
    <row r="748" spans="1:18" x14ac:dyDescent="0.25">
      <c r="A748" s="97">
        <v>487</v>
      </c>
      <c r="B748" s="98">
        <v>487049182</v>
      </c>
      <c r="C748" s="99" t="s">
        <v>541</v>
      </c>
      <c r="D748" s="98">
        <v>49</v>
      </c>
      <c r="E748" s="99" t="s">
        <v>82</v>
      </c>
      <c r="F748" s="98">
        <v>182</v>
      </c>
      <c r="G748" s="99" t="s">
        <v>215</v>
      </c>
      <c r="H748" s="100">
        <v>3</v>
      </c>
      <c r="I748" s="52"/>
      <c r="J748" s="279">
        <f t="shared" si="77"/>
        <v>11359</v>
      </c>
      <c r="K748" s="279">
        <f t="shared" si="78"/>
        <v>0</v>
      </c>
      <c r="L748" s="279">
        <f t="shared" si="79"/>
        <v>0</v>
      </c>
      <c r="N748" s="284">
        <f t="shared" si="80"/>
        <v>11585</v>
      </c>
      <c r="O748" s="284">
        <f t="shared" si="81"/>
        <v>0</v>
      </c>
      <c r="P748" s="284">
        <f t="shared" si="82"/>
        <v>0</v>
      </c>
      <c r="R748" s="286">
        <f t="shared" si="83"/>
        <v>226</v>
      </c>
    </row>
    <row r="749" spans="1:18" x14ac:dyDescent="0.25">
      <c r="A749" s="97">
        <v>487</v>
      </c>
      <c r="B749" s="98">
        <v>487049199</v>
      </c>
      <c r="C749" s="99" t="s">
        <v>541</v>
      </c>
      <c r="D749" s="98">
        <v>49</v>
      </c>
      <c r="E749" s="99" t="s">
        <v>82</v>
      </c>
      <c r="F749" s="98">
        <v>199</v>
      </c>
      <c r="G749" s="99" t="s">
        <v>232</v>
      </c>
      <c r="H749" s="100">
        <v>1</v>
      </c>
      <c r="I749" s="52"/>
      <c r="J749" s="279">
        <f t="shared" si="77"/>
        <v>16106</v>
      </c>
      <c r="K749" s="279">
        <f t="shared" si="78"/>
        <v>0</v>
      </c>
      <c r="L749" s="279">
        <f t="shared" si="79"/>
        <v>1</v>
      </c>
      <c r="N749" s="284">
        <f t="shared" si="80"/>
        <v>16342</v>
      </c>
      <c r="O749" s="284">
        <f t="shared" si="81"/>
        <v>0</v>
      </c>
      <c r="P749" s="284">
        <f t="shared" si="82"/>
        <v>2</v>
      </c>
      <c r="R749" s="286">
        <f t="shared" si="83"/>
        <v>236</v>
      </c>
    </row>
    <row r="750" spans="1:18" x14ac:dyDescent="0.25">
      <c r="A750" s="97">
        <v>487</v>
      </c>
      <c r="B750" s="98">
        <v>487049229</v>
      </c>
      <c r="C750" s="99" t="s">
        <v>541</v>
      </c>
      <c r="D750" s="98">
        <v>49</v>
      </c>
      <c r="E750" s="99" t="s">
        <v>82</v>
      </c>
      <c r="F750" s="98">
        <v>229</v>
      </c>
      <c r="G750" s="99" t="s">
        <v>262</v>
      </c>
      <c r="H750" s="100">
        <v>0.2</v>
      </c>
      <c r="I750" s="52"/>
      <c r="J750" s="279">
        <f t="shared" si="77"/>
        <v>13136</v>
      </c>
      <c r="K750" s="279">
        <f t="shared" si="78"/>
        <v>1</v>
      </c>
      <c r="L750" s="279">
        <f t="shared" si="79"/>
        <v>0</v>
      </c>
      <c r="N750" s="284">
        <f t="shared" si="80"/>
        <v>14396</v>
      </c>
      <c r="O750" s="284">
        <f t="shared" si="81"/>
        <v>1</v>
      </c>
      <c r="P750" s="284">
        <f t="shared" si="82"/>
        <v>0</v>
      </c>
      <c r="R750" s="286">
        <f t="shared" si="83"/>
        <v>1260</v>
      </c>
    </row>
    <row r="751" spans="1:18" x14ac:dyDescent="0.25">
      <c r="A751" s="97">
        <v>487</v>
      </c>
      <c r="B751" s="98">
        <v>487049244</v>
      </c>
      <c r="C751" s="99" t="s">
        <v>541</v>
      </c>
      <c r="D751" s="98">
        <v>49</v>
      </c>
      <c r="E751" s="99" t="s">
        <v>82</v>
      </c>
      <c r="F751" s="98">
        <v>244</v>
      </c>
      <c r="G751" s="99" t="s">
        <v>277</v>
      </c>
      <c r="H751" s="100">
        <v>4</v>
      </c>
      <c r="I751" s="52"/>
      <c r="J751" s="279">
        <f t="shared" si="77"/>
        <v>16622</v>
      </c>
      <c r="K751" s="279">
        <f t="shared" si="78"/>
        <v>0</v>
      </c>
      <c r="L751" s="279">
        <f t="shared" si="79"/>
        <v>2</v>
      </c>
      <c r="N751" s="284">
        <f t="shared" si="80"/>
        <v>15575</v>
      </c>
      <c r="O751" s="284">
        <f t="shared" si="81"/>
        <v>0</v>
      </c>
      <c r="P751" s="284">
        <f t="shared" si="82"/>
        <v>2</v>
      </c>
      <c r="R751" s="286">
        <f t="shared" si="83"/>
        <v>-1047</v>
      </c>
    </row>
    <row r="752" spans="1:18" x14ac:dyDescent="0.25">
      <c r="A752" s="97">
        <v>487</v>
      </c>
      <c r="B752" s="98">
        <v>487049248</v>
      </c>
      <c r="C752" s="99" t="s">
        <v>541</v>
      </c>
      <c r="D752" s="98">
        <v>49</v>
      </c>
      <c r="E752" s="99" t="s">
        <v>82</v>
      </c>
      <c r="F752" s="98">
        <v>248</v>
      </c>
      <c r="G752" s="99" t="s">
        <v>281</v>
      </c>
      <c r="H752" s="100">
        <v>13.190000000000001</v>
      </c>
      <c r="I752" s="52"/>
      <c r="J752" s="279">
        <f t="shared" si="77"/>
        <v>17166</v>
      </c>
      <c r="K752" s="279">
        <f t="shared" si="78"/>
        <v>2</v>
      </c>
      <c r="L752" s="279">
        <f t="shared" si="79"/>
        <v>8</v>
      </c>
      <c r="N752" s="284">
        <f t="shared" si="80"/>
        <v>16076</v>
      </c>
      <c r="O752" s="284">
        <f t="shared" si="81"/>
        <v>1</v>
      </c>
      <c r="P752" s="284">
        <f t="shared" si="82"/>
        <v>5</v>
      </c>
      <c r="R752" s="286">
        <f t="shared" si="83"/>
        <v>-1090</v>
      </c>
    </row>
    <row r="753" spans="1:18" x14ac:dyDescent="0.25">
      <c r="A753" s="97">
        <v>487</v>
      </c>
      <c r="B753" s="98">
        <v>487049262</v>
      </c>
      <c r="C753" s="99" t="s">
        <v>541</v>
      </c>
      <c r="D753" s="98">
        <v>49</v>
      </c>
      <c r="E753" s="99" t="s">
        <v>82</v>
      </c>
      <c r="F753" s="98">
        <v>262</v>
      </c>
      <c r="G753" s="99" t="s">
        <v>295</v>
      </c>
      <c r="H753" s="100">
        <v>5</v>
      </c>
      <c r="I753" s="52"/>
      <c r="J753" s="279">
        <f t="shared" si="77"/>
        <v>17453</v>
      </c>
      <c r="K753" s="279">
        <f t="shared" si="78"/>
        <v>0</v>
      </c>
      <c r="L753" s="279">
        <f t="shared" si="79"/>
        <v>4</v>
      </c>
      <c r="N753" s="284">
        <f t="shared" si="80"/>
        <v>18963</v>
      </c>
      <c r="O753" s="284">
        <f t="shared" si="81"/>
        <v>0</v>
      </c>
      <c r="P753" s="284">
        <f t="shared" si="82"/>
        <v>6</v>
      </c>
      <c r="R753" s="286">
        <f t="shared" si="83"/>
        <v>1510</v>
      </c>
    </row>
    <row r="754" spans="1:18" x14ac:dyDescent="0.25">
      <c r="A754" s="97">
        <v>487</v>
      </c>
      <c r="B754" s="98">
        <v>487049274</v>
      </c>
      <c r="C754" s="99" t="s">
        <v>541</v>
      </c>
      <c r="D754" s="98">
        <v>49</v>
      </c>
      <c r="E754" s="99" t="s">
        <v>82</v>
      </c>
      <c r="F754" s="98">
        <v>274</v>
      </c>
      <c r="G754" s="99" t="s">
        <v>307</v>
      </c>
      <c r="H754" s="100">
        <v>109.12</v>
      </c>
      <c r="I754" s="52"/>
      <c r="J754" s="279">
        <f t="shared" si="77"/>
        <v>18182</v>
      </c>
      <c r="K754" s="279">
        <f t="shared" si="78"/>
        <v>5</v>
      </c>
      <c r="L754" s="279">
        <f t="shared" si="79"/>
        <v>97</v>
      </c>
      <c r="N754" s="284">
        <f t="shared" si="80"/>
        <v>18720</v>
      </c>
      <c r="O754" s="284">
        <f t="shared" si="81"/>
        <v>5</v>
      </c>
      <c r="P754" s="284">
        <f t="shared" si="82"/>
        <v>86</v>
      </c>
      <c r="R754" s="286">
        <f t="shared" si="83"/>
        <v>538</v>
      </c>
    </row>
    <row r="755" spans="1:18" x14ac:dyDescent="0.25">
      <c r="A755" s="97">
        <v>487</v>
      </c>
      <c r="B755" s="98">
        <v>487049284</v>
      </c>
      <c r="C755" s="99" t="s">
        <v>541</v>
      </c>
      <c r="D755" s="98">
        <v>49</v>
      </c>
      <c r="E755" s="99" t="s">
        <v>82</v>
      </c>
      <c r="F755" s="98">
        <v>284</v>
      </c>
      <c r="G755" s="99" t="s">
        <v>317</v>
      </c>
      <c r="H755" s="100">
        <v>1</v>
      </c>
      <c r="I755" s="52"/>
      <c r="J755" s="279" t="str">
        <f t="shared" si="77"/>
        <v>--</v>
      </c>
      <c r="K755" s="279">
        <f t="shared" si="78"/>
        <v>0</v>
      </c>
      <c r="L755" s="279">
        <f t="shared" si="79"/>
        <v>0</v>
      </c>
      <c r="N755" s="284" t="str">
        <f t="shared" si="80"/>
        <v>--</v>
      </c>
      <c r="O755" s="284">
        <f t="shared" si="81"/>
        <v>0</v>
      </c>
      <c r="P755" s="284">
        <f t="shared" si="82"/>
        <v>0</v>
      </c>
      <c r="R755" s="286" t="str">
        <f t="shared" si="83"/>
        <v>--</v>
      </c>
    </row>
    <row r="756" spans="1:18" x14ac:dyDescent="0.25">
      <c r="A756" s="97">
        <v>487</v>
      </c>
      <c r="B756" s="98">
        <v>487049285</v>
      </c>
      <c r="C756" s="99" t="s">
        <v>541</v>
      </c>
      <c r="D756" s="98">
        <v>49</v>
      </c>
      <c r="E756" s="99" t="s">
        <v>82</v>
      </c>
      <c r="F756" s="98">
        <v>285</v>
      </c>
      <c r="G756" s="99" t="s">
        <v>318</v>
      </c>
      <c r="H756" s="100">
        <v>2</v>
      </c>
      <c r="I756" s="52"/>
      <c r="J756" s="279">
        <f t="shared" si="77"/>
        <v>13493</v>
      </c>
      <c r="K756" s="279">
        <f t="shared" si="78"/>
        <v>0</v>
      </c>
      <c r="L756" s="279">
        <f t="shared" si="79"/>
        <v>0</v>
      </c>
      <c r="N756" s="284">
        <f t="shared" si="80"/>
        <v>13684</v>
      </c>
      <c r="O756" s="284">
        <f t="shared" si="81"/>
        <v>0</v>
      </c>
      <c r="P756" s="284">
        <f t="shared" si="82"/>
        <v>0</v>
      </c>
      <c r="R756" s="286">
        <f t="shared" si="83"/>
        <v>191</v>
      </c>
    </row>
    <row r="757" spans="1:18" x14ac:dyDescent="0.25">
      <c r="A757" s="97">
        <v>487</v>
      </c>
      <c r="B757" s="98">
        <v>487049293</v>
      </c>
      <c r="C757" s="99" t="s">
        <v>541</v>
      </c>
      <c r="D757" s="98">
        <v>49</v>
      </c>
      <c r="E757" s="99" t="s">
        <v>82</v>
      </c>
      <c r="F757" s="98">
        <v>293</v>
      </c>
      <c r="G757" s="99" t="s">
        <v>326</v>
      </c>
      <c r="H757" s="100">
        <v>1</v>
      </c>
      <c r="I757" s="52"/>
      <c r="J757" s="279">
        <f t="shared" si="77"/>
        <v>20819</v>
      </c>
      <c r="K757" s="279">
        <f t="shared" si="78"/>
        <v>0</v>
      </c>
      <c r="L757" s="279">
        <f t="shared" si="79"/>
        <v>2</v>
      </c>
      <c r="N757" s="284">
        <f t="shared" si="80"/>
        <v>21561</v>
      </c>
      <c r="O757" s="284">
        <f t="shared" si="81"/>
        <v>0</v>
      </c>
      <c r="P757" s="284">
        <f t="shared" si="82"/>
        <v>2</v>
      </c>
      <c r="R757" s="286">
        <f t="shared" si="83"/>
        <v>742</v>
      </c>
    </row>
    <row r="758" spans="1:18" x14ac:dyDescent="0.25">
      <c r="A758" s="97">
        <v>487</v>
      </c>
      <c r="B758" s="98">
        <v>487049295</v>
      </c>
      <c r="C758" s="99" t="s">
        <v>541</v>
      </c>
      <c r="D758" s="98">
        <v>49</v>
      </c>
      <c r="E758" s="99" t="s">
        <v>82</v>
      </c>
      <c r="F758" s="98">
        <v>295</v>
      </c>
      <c r="G758" s="99" t="s">
        <v>328</v>
      </c>
      <c r="H758" s="100">
        <v>1</v>
      </c>
      <c r="I758" s="52"/>
      <c r="J758" s="279" t="str">
        <f t="shared" si="77"/>
        <v>--</v>
      </c>
      <c r="K758" s="279">
        <f t="shared" si="78"/>
        <v>0</v>
      </c>
      <c r="L758" s="279">
        <f t="shared" si="79"/>
        <v>0</v>
      </c>
      <c r="N758" s="284">
        <f t="shared" si="80"/>
        <v>16952</v>
      </c>
      <c r="O758" s="284">
        <f t="shared" si="81"/>
        <v>0</v>
      </c>
      <c r="P758" s="284">
        <f t="shared" si="82"/>
        <v>1</v>
      </c>
      <c r="R758" s="286" t="str">
        <f t="shared" si="83"/>
        <v>--</v>
      </c>
    </row>
    <row r="759" spans="1:18" x14ac:dyDescent="0.25">
      <c r="A759" s="97">
        <v>487</v>
      </c>
      <c r="B759" s="98">
        <v>487049308</v>
      </c>
      <c r="C759" s="99" t="s">
        <v>541</v>
      </c>
      <c r="D759" s="98">
        <v>49</v>
      </c>
      <c r="E759" s="99" t="s">
        <v>82</v>
      </c>
      <c r="F759" s="98">
        <v>308</v>
      </c>
      <c r="G759" s="99" t="s">
        <v>341</v>
      </c>
      <c r="H759" s="100">
        <v>2</v>
      </c>
      <c r="I759" s="52"/>
      <c r="J759" s="279">
        <f t="shared" si="77"/>
        <v>16089</v>
      </c>
      <c r="K759" s="279">
        <f t="shared" si="78"/>
        <v>0</v>
      </c>
      <c r="L759" s="279">
        <f t="shared" si="79"/>
        <v>2</v>
      </c>
      <c r="N759" s="284">
        <f t="shared" si="80"/>
        <v>13684</v>
      </c>
      <c r="O759" s="284">
        <f t="shared" si="81"/>
        <v>0</v>
      </c>
      <c r="P759" s="284">
        <f t="shared" si="82"/>
        <v>0</v>
      </c>
      <c r="R759" s="286">
        <f t="shared" si="83"/>
        <v>-2405</v>
      </c>
    </row>
    <row r="760" spans="1:18" x14ac:dyDescent="0.25">
      <c r="A760" s="97">
        <v>487</v>
      </c>
      <c r="B760" s="98">
        <v>487049347</v>
      </c>
      <c r="C760" s="99" t="s">
        <v>541</v>
      </c>
      <c r="D760" s="98">
        <v>49</v>
      </c>
      <c r="E760" s="99" t="s">
        <v>82</v>
      </c>
      <c r="F760" s="98">
        <v>347</v>
      </c>
      <c r="G760" s="99" t="s">
        <v>380</v>
      </c>
      <c r="H760" s="100">
        <v>10</v>
      </c>
      <c r="I760" s="52"/>
      <c r="J760" s="279">
        <f t="shared" si="77"/>
        <v>18339</v>
      </c>
      <c r="K760" s="279">
        <f t="shared" si="78"/>
        <v>0</v>
      </c>
      <c r="L760" s="279">
        <f t="shared" si="79"/>
        <v>7</v>
      </c>
      <c r="N760" s="284">
        <f t="shared" si="80"/>
        <v>16962</v>
      </c>
      <c r="O760" s="284">
        <f t="shared" si="81"/>
        <v>0</v>
      </c>
      <c r="P760" s="284">
        <f t="shared" si="82"/>
        <v>8</v>
      </c>
      <c r="R760" s="286">
        <f t="shared" si="83"/>
        <v>-1377</v>
      </c>
    </row>
    <row r="761" spans="1:18" x14ac:dyDescent="0.25">
      <c r="A761" s="97">
        <v>487</v>
      </c>
      <c r="B761" s="98">
        <v>487274010</v>
      </c>
      <c r="C761" s="99" t="s">
        <v>541</v>
      </c>
      <c r="D761" s="98">
        <v>274</v>
      </c>
      <c r="E761" s="99" t="s">
        <v>307</v>
      </c>
      <c r="F761" s="98">
        <v>10</v>
      </c>
      <c r="G761" s="99" t="s">
        <v>43</v>
      </c>
      <c r="H761" s="100">
        <v>1.96</v>
      </c>
      <c r="I761" s="52"/>
      <c r="J761" s="279">
        <f t="shared" si="77"/>
        <v>13184</v>
      </c>
      <c r="K761" s="279">
        <f t="shared" si="78"/>
        <v>1</v>
      </c>
      <c r="L761" s="279">
        <f t="shared" si="79"/>
        <v>3</v>
      </c>
      <c r="N761" s="284">
        <f t="shared" si="80"/>
        <v>15545</v>
      </c>
      <c r="O761" s="284">
        <f t="shared" si="81"/>
        <v>3</v>
      </c>
      <c r="P761" s="284">
        <f t="shared" si="82"/>
        <v>3</v>
      </c>
      <c r="R761" s="286">
        <f t="shared" si="83"/>
        <v>2361</v>
      </c>
    </row>
    <row r="762" spans="1:18" x14ac:dyDescent="0.25">
      <c r="A762" s="97">
        <v>487</v>
      </c>
      <c r="B762" s="98">
        <v>487274016</v>
      </c>
      <c r="C762" s="99" t="s">
        <v>541</v>
      </c>
      <c r="D762" s="98">
        <v>274</v>
      </c>
      <c r="E762" s="99" t="s">
        <v>307</v>
      </c>
      <c r="F762" s="98">
        <v>16</v>
      </c>
      <c r="G762" s="99" t="s">
        <v>49</v>
      </c>
      <c r="H762" s="100">
        <v>1</v>
      </c>
      <c r="I762" s="52"/>
      <c r="J762" s="279" t="str">
        <f t="shared" si="77"/>
        <v>--</v>
      </c>
      <c r="K762" s="279">
        <f t="shared" si="78"/>
        <v>0</v>
      </c>
      <c r="L762" s="279">
        <f t="shared" si="79"/>
        <v>0</v>
      </c>
      <c r="N762" s="284" t="str">
        <f t="shared" si="80"/>
        <v>--</v>
      </c>
      <c r="O762" s="284">
        <f t="shared" si="81"/>
        <v>0</v>
      </c>
      <c r="P762" s="284">
        <f t="shared" si="82"/>
        <v>0</v>
      </c>
      <c r="R762" s="286" t="str">
        <f t="shared" si="83"/>
        <v>--</v>
      </c>
    </row>
    <row r="763" spans="1:18" x14ac:dyDescent="0.25">
      <c r="A763" s="97">
        <v>487</v>
      </c>
      <c r="B763" s="98">
        <v>487274031</v>
      </c>
      <c r="C763" s="99" t="s">
        <v>541</v>
      </c>
      <c r="D763" s="98">
        <v>274</v>
      </c>
      <c r="E763" s="99" t="s">
        <v>307</v>
      </c>
      <c r="F763" s="98">
        <v>31</v>
      </c>
      <c r="G763" s="99" t="s">
        <v>64</v>
      </c>
      <c r="H763" s="100">
        <v>8</v>
      </c>
      <c r="I763" s="52"/>
      <c r="J763" s="279">
        <f t="shared" si="77"/>
        <v>15520</v>
      </c>
      <c r="K763" s="279">
        <f t="shared" si="78"/>
        <v>2</v>
      </c>
      <c r="L763" s="279">
        <f t="shared" si="79"/>
        <v>3</v>
      </c>
      <c r="N763" s="284">
        <f t="shared" si="80"/>
        <v>13115</v>
      </c>
      <c r="O763" s="284">
        <f t="shared" si="81"/>
        <v>2</v>
      </c>
      <c r="P763" s="284">
        <f t="shared" si="82"/>
        <v>2</v>
      </c>
      <c r="R763" s="286">
        <f t="shared" si="83"/>
        <v>-2405</v>
      </c>
    </row>
    <row r="764" spans="1:18" x14ac:dyDescent="0.25">
      <c r="A764" s="97">
        <v>487</v>
      </c>
      <c r="B764" s="98">
        <v>487274035</v>
      </c>
      <c r="C764" s="99" t="s">
        <v>541</v>
      </c>
      <c r="D764" s="98">
        <v>274</v>
      </c>
      <c r="E764" s="99" t="s">
        <v>307</v>
      </c>
      <c r="F764" s="98">
        <v>35</v>
      </c>
      <c r="G764" s="99" t="s">
        <v>68</v>
      </c>
      <c r="H764" s="100">
        <v>7.9</v>
      </c>
      <c r="I764" s="52"/>
      <c r="J764" s="279">
        <f t="shared" si="77"/>
        <v>18389</v>
      </c>
      <c r="K764" s="279">
        <f t="shared" si="78"/>
        <v>4</v>
      </c>
      <c r="L764" s="279">
        <f t="shared" si="79"/>
        <v>20</v>
      </c>
      <c r="N764" s="284">
        <f t="shared" si="80"/>
        <v>18809</v>
      </c>
      <c r="O764" s="284">
        <f t="shared" si="81"/>
        <v>0</v>
      </c>
      <c r="P764" s="284">
        <f t="shared" si="82"/>
        <v>8</v>
      </c>
      <c r="R764" s="286">
        <f t="shared" si="83"/>
        <v>420</v>
      </c>
    </row>
    <row r="765" spans="1:18" x14ac:dyDescent="0.25">
      <c r="A765" s="97">
        <v>487</v>
      </c>
      <c r="B765" s="98">
        <v>487274044</v>
      </c>
      <c r="C765" s="99" t="s">
        <v>541</v>
      </c>
      <c r="D765" s="98">
        <v>274</v>
      </c>
      <c r="E765" s="99" t="s">
        <v>307</v>
      </c>
      <c r="F765" s="98">
        <v>44</v>
      </c>
      <c r="G765" s="99" t="s">
        <v>77</v>
      </c>
      <c r="H765" s="100">
        <v>1</v>
      </c>
      <c r="I765" s="52"/>
      <c r="J765" s="279">
        <f t="shared" si="77"/>
        <v>16123</v>
      </c>
      <c r="K765" s="279">
        <f t="shared" si="78"/>
        <v>1</v>
      </c>
      <c r="L765" s="279">
        <f t="shared" si="79"/>
        <v>1</v>
      </c>
      <c r="N765" s="284">
        <f t="shared" si="80"/>
        <v>14456</v>
      </c>
      <c r="O765" s="284">
        <f t="shared" si="81"/>
        <v>1</v>
      </c>
      <c r="P765" s="284">
        <f t="shared" si="82"/>
        <v>0</v>
      </c>
      <c r="R765" s="286">
        <f t="shared" si="83"/>
        <v>-1667</v>
      </c>
    </row>
    <row r="766" spans="1:18" x14ac:dyDescent="0.25">
      <c r="A766" s="97">
        <v>487</v>
      </c>
      <c r="B766" s="98">
        <v>487274048</v>
      </c>
      <c r="C766" s="99" t="s">
        <v>541</v>
      </c>
      <c r="D766" s="98">
        <v>274</v>
      </c>
      <c r="E766" s="99" t="s">
        <v>307</v>
      </c>
      <c r="F766" s="98">
        <v>48</v>
      </c>
      <c r="G766" s="99" t="s">
        <v>81</v>
      </c>
      <c r="H766" s="100">
        <v>5</v>
      </c>
      <c r="I766" s="52"/>
      <c r="J766" s="279">
        <f t="shared" si="77"/>
        <v>11201</v>
      </c>
      <c r="K766" s="279">
        <f t="shared" si="78"/>
        <v>0</v>
      </c>
      <c r="L766" s="279">
        <f t="shared" si="79"/>
        <v>0</v>
      </c>
      <c r="N766" s="284">
        <f t="shared" si="80"/>
        <v>10755</v>
      </c>
      <c r="O766" s="284">
        <f t="shared" si="81"/>
        <v>0</v>
      </c>
      <c r="P766" s="284">
        <f t="shared" si="82"/>
        <v>1</v>
      </c>
      <c r="R766" s="286">
        <f t="shared" si="83"/>
        <v>-446</v>
      </c>
    </row>
    <row r="767" spans="1:18" x14ac:dyDescent="0.25">
      <c r="A767" s="97">
        <v>487</v>
      </c>
      <c r="B767" s="98">
        <v>487274049</v>
      </c>
      <c r="C767" s="99" t="s">
        <v>541</v>
      </c>
      <c r="D767" s="98">
        <v>274</v>
      </c>
      <c r="E767" s="99" t="s">
        <v>307</v>
      </c>
      <c r="F767" s="98">
        <v>49</v>
      </c>
      <c r="G767" s="99" t="s">
        <v>82</v>
      </c>
      <c r="H767" s="100">
        <v>40.22</v>
      </c>
      <c r="I767" s="52"/>
      <c r="J767" s="279">
        <f t="shared" si="77"/>
        <v>17129</v>
      </c>
      <c r="K767" s="279">
        <f t="shared" si="78"/>
        <v>14</v>
      </c>
      <c r="L767" s="279">
        <f t="shared" si="79"/>
        <v>44</v>
      </c>
      <c r="N767" s="284">
        <f t="shared" si="80"/>
        <v>17437</v>
      </c>
      <c r="O767" s="284">
        <f t="shared" si="81"/>
        <v>9</v>
      </c>
      <c r="P767" s="284">
        <f t="shared" si="82"/>
        <v>38</v>
      </c>
      <c r="R767" s="286">
        <f t="shared" si="83"/>
        <v>308</v>
      </c>
    </row>
    <row r="768" spans="1:18" x14ac:dyDescent="0.25">
      <c r="A768" s="97">
        <v>487</v>
      </c>
      <c r="B768" s="98">
        <v>487274057</v>
      </c>
      <c r="C768" s="99" t="s">
        <v>541</v>
      </c>
      <c r="D768" s="98">
        <v>274</v>
      </c>
      <c r="E768" s="99" t="s">
        <v>307</v>
      </c>
      <c r="F768" s="98">
        <v>57</v>
      </c>
      <c r="G768" s="99" t="s">
        <v>90</v>
      </c>
      <c r="H768" s="100">
        <v>18.889999999999997</v>
      </c>
      <c r="I768" s="52"/>
      <c r="J768" s="279">
        <f t="shared" si="77"/>
        <v>18661</v>
      </c>
      <c r="K768" s="279">
        <f t="shared" si="78"/>
        <v>6</v>
      </c>
      <c r="L768" s="279">
        <f t="shared" si="79"/>
        <v>12</v>
      </c>
      <c r="N768" s="284">
        <f t="shared" si="80"/>
        <v>19487</v>
      </c>
      <c r="O768" s="284">
        <f t="shared" si="81"/>
        <v>7</v>
      </c>
      <c r="P768" s="284">
        <f t="shared" si="82"/>
        <v>14</v>
      </c>
      <c r="R768" s="286">
        <f t="shared" si="83"/>
        <v>826</v>
      </c>
    </row>
    <row r="769" spans="1:18" x14ac:dyDescent="0.25">
      <c r="A769" s="97">
        <v>487</v>
      </c>
      <c r="B769" s="98">
        <v>487274093</v>
      </c>
      <c r="C769" s="99" t="s">
        <v>541</v>
      </c>
      <c r="D769" s="98">
        <v>274</v>
      </c>
      <c r="E769" s="99" t="s">
        <v>307</v>
      </c>
      <c r="F769" s="98">
        <v>93</v>
      </c>
      <c r="G769" s="99" t="s">
        <v>126</v>
      </c>
      <c r="H769" s="100">
        <v>50.760000000000005</v>
      </c>
      <c r="I769" s="52"/>
      <c r="J769" s="279">
        <f t="shared" si="77"/>
        <v>18061</v>
      </c>
      <c r="K769" s="279">
        <f t="shared" si="78"/>
        <v>15</v>
      </c>
      <c r="L769" s="279">
        <f t="shared" si="79"/>
        <v>42</v>
      </c>
      <c r="N769" s="284">
        <f t="shared" si="80"/>
        <v>18486</v>
      </c>
      <c r="O769" s="284">
        <f t="shared" si="81"/>
        <v>19</v>
      </c>
      <c r="P769" s="284">
        <f t="shared" si="82"/>
        <v>31</v>
      </c>
      <c r="R769" s="286">
        <f t="shared" si="83"/>
        <v>425</v>
      </c>
    </row>
    <row r="770" spans="1:18" x14ac:dyDescent="0.25">
      <c r="A770" s="97">
        <v>487</v>
      </c>
      <c r="B770" s="98">
        <v>487274097</v>
      </c>
      <c r="C770" s="99" t="s">
        <v>541</v>
      </c>
      <c r="D770" s="98">
        <v>274</v>
      </c>
      <c r="E770" s="99" t="s">
        <v>307</v>
      </c>
      <c r="F770" s="98">
        <v>97</v>
      </c>
      <c r="G770" s="99" t="s">
        <v>130</v>
      </c>
      <c r="H770" s="100">
        <v>4</v>
      </c>
      <c r="I770" s="52"/>
      <c r="J770" s="279">
        <f t="shared" si="77"/>
        <v>18645</v>
      </c>
      <c r="K770" s="279">
        <f t="shared" si="78"/>
        <v>0</v>
      </c>
      <c r="L770" s="279">
        <f t="shared" si="79"/>
        <v>1</v>
      </c>
      <c r="N770" s="284">
        <f t="shared" si="80"/>
        <v>14823</v>
      </c>
      <c r="O770" s="284">
        <f t="shared" si="81"/>
        <v>0</v>
      </c>
      <c r="P770" s="284">
        <f t="shared" si="82"/>
        <v>2</v>
      </c>
      <c r="R770" s="286">
        <f t="shared" si="83"/>
        <v>-3822</v>
      </c>
    </row>
    <row r="771" spans="1:18" x14ac:dyDescent="0.25">
      <c r="A771" s="97">
        <v>487</v>
      </c>
      <c r="B771" s="98">
        <v>487274100</v>
      </c>
      <c r="C771" s="99" t="s">
        <v>541</v>
      </c>
      <c r="D771" s="98">
        <v>274</v>
      </c>
      <c r="E771" s="99" t="s">
        <v>307</v>
      </c>
      <c r="F771" s="98">
        <v>100</v>
      </c>
      <c r="G771" s="99" t="s">
        <v>133</v>
      </c>
      <c r="H771" s="100">
        <v>1</v>
      </c>
      <c r="I771" s="52"/>
      <c r="J771" s="279" t="str">
        <f t="shared" si="77"/>
        <v>--</v>
      </c>
      <c r="K771" s="279">
        <f t="shared" si="78"/>
        <v>0</v>
      </c>
      <c r="L771" s="279">
        <f t="shared" si="79"/>
        <v>0</v>
      </c>
      <c r="N771" s="284">
        <f t="shared" si="80"/>
        <v>14456</v>
      </c>
      <c r="O771" s="284">
        <f t="shared" si="81"/>
        <v>1</v>
      </c>
      <c r="P771" s="284">
        <f t="shared" si="82"/>
        <v>0</v>
      </c>
      <c r="R771" s="286" t="str">
        <f t="shared" si="83"/>
        <v>--</v>
      </c>
    </row>
    <row r="772" spans="1:18" x14ac:dyDescent="0.25">
      <c r="A772" s="97">
        <v>487</v>
      </c>
      <c r="B772" s="98">
        <v>487274128</v>
      </c>
      <c r="C772" s="99" t="s">
        <v>541</v>
      </c>
      <c r="D772" s="98">
        <v>274</v>
      </c>
      <c r="E772" s="99" t="s">
        <v>307</v>
      </c>
      <c r="F772" s="98">
        <v>128</v>
      </c>
      <c r="G772" s="99" t="s">
        <v>161</v>
      </c>
      <c r="H772" s="100">
        <v>1</v>
      </c>
      <c r="I772" s="52"/>
      <c r="J772" s="279">
        <f t="shared" si="77"/>
        <v>11201</v>
      </c>
      <c r="K772" s="279">
        <f t="shared" si="78"/>
        <v>0</v>
      </c>
      <c r="L772" s="279">
        <f t="shared" si="79"/>
        <v>0</v>
      </c>
      <c r="N772" s="284">
        <f t="shared" si="80"/>
        <v>11507</v>
      </c>
      <c r="O772" s="284">
        <f t="shared" si="81"/>
        <v>0</v>
      </c>
      <c r="P772" s="284">
        <f t="shared" si="82"/>
        <v>0</v>
      </c>
      <c r="R772" s="286">
        <f t="shared" si="83"/>
        <v>306</v>
      </c>
    </row>
    <row r="773" spans="1:18" x14ac:dyDescent="0.25">
      <c r="A773" s="97">
        <v>487</v>
      </c>
      <c r="B773" s="98">
        <v>487274149</v>
      </c>
      <c r="C773" s="99" t="s">
        <v>541</v>
      </c>
      <c r="D773" s="98">
        <v>274</v>
      </c>
      <c r="E773" s="99" t="s">
        <v>307</v>
      </c>
      <c r="F773" s="98">
        <v>149</v>
      </c>
      <c r="G773" s="99" t="s">
        <v>182</v>
      </c>
      <c r="H773" s="100">
        <v>5</v>
      </c>
      <c r="I773" s="52"/>
      <c r="J773" s="279">
        <f t="shared" si="77"/>
        <v>8072</v>
      </c>
      <c r="K773" s="279">
        <f t="shared" si="78"/>
        <v>0</v>
      </c>
      <c r="L773" s="279">
        <f t="shared" si="79"/>
        <v>0</v>
      </c>
      <c r="N773" s="284">
        <f t="shared" si="80"/>
        <v>15085</v>
      </c>
      <c r="O773" s="284">
        <f t="shared" si="81"/>
        <v>1</v>
      </c>
      <c r="P773" s="284">
        <f t="shared" si="82"/>
        <v>2</v>
      </c>
      <c r="R773" s="286">
        <f t="shared" si="83"/>
        <v>7013</v>
      </c>
    </row>
    <row r="774" spans="1:18" x14ac:dyDescent="0.25">
      <c r="A774" s="97">
        <v>487</v>
      </c>
      <c r="B774" s="98">
        <v>487274153</v>
      </c>
      <c r="C774" s="99" t="s">
        <v>541</v>
      </c>
      <c r="D774" s="98">
        <v>274</v>
      </c>
      <c r="E774" s="99" t="s">
        <v>307</v>
      </c>
      <c r="F774" s="98">
        <v>153</v>
      </c>
      <c r="G774" s="99" t="s">
        <v>186</v>
      </c>
      <c r="H774" s="100">
        <v>1</v>
      </c>
      <c r="I774" s="52"/>
      <c r="J774" s="279" t="str">
        <f t="shared" si="77"/>
        <v>--</v>
      </c>
      <c r="K774" s="279">
        <f t="shared" si="78"/>
        <v>0</v>
      </c>
      <c r="L774" s="279">
        <f t="shared" si="79"/>
        <v>0</v>
      </c>
      <c r="N774" s="284">
        <f t="shared" si="80"/>
        <v>14400</v>
      </c>
      <c r="O774" s="284">
        <f t="shared" si="81"/>
        <v>1</v>
      </c>
      <c r="P774" s="284">
        <f t="shared" si="82"/>
        <v>0</v>
      </c>
      <c r="R774" s="286" t="str">
        <f t="shared" si="83"/>
        <v>--</v>
      </c>
    </row>
    <row r="775" spans="1:18" x14ac:dyDescent="0.25">
      <c r="A775" s="97">
        <v>487</v>
      </c>
      <c r="B775" s="98">
        <v>487274155</v>
      </c>
      <c r="C775" s="99" t="s">
        <v>541</v>
      </c>
      <c r="D775" s="98">
        <v>274</v>
      </c>
      <c r="E775" s="99" t="s">
        <v>307</v>
      </c>
      <c r="F775" s="98">
        <v>155</v>
      </c>
      <c r="G775" s="99" t="s">
        <v>188</v>
      </c>
      <c r="H775" s="100">
        <v>2</v>
      </c>
      <c r="I775" s="52"/>
      <c r="J775" s="279" t="str">
        <f t="shared" si="77"/>
        <v>--</v>
      </c>
      <c r="K775" s="279">
        <f t="shared" si="78"/>
        <v>0</v>
      </c>
      <c r="L775" s="279">
        <f t="shared" si="79"/>
        <v>0</v>
      </c>
      <c r="N775" s="284">
        <f t="shared" si="80"/>
        <v>16041</v>
      </c>
      <c r="O775" s="284">
        <f t="shared" si="81"/>
        <v>0</v>
      </c>
      <c r="P775" s="284">
        <f t="shared" si="82"/>
        <v>2</v>
      </c>
      <c r="R775" s="286" t="str">
        <f t="shared" si="83"/>
        <v>--</v>
      </c>
    </row>
    <row r="776" spans="1:18" x14ac:dyDescent="0.25">
      <c r="A776" s="97">
        <v>487</v>
      </c>
      <c r="B776" s="98">
        <v>487274160</v>
      </c>
      <c r="C776" s="99" t="s">
        <v>541</v>
      </c>
      <c r="D776" s="98">
        <v>274</v>
      </c>
      <c r="E776" s="99" t="s">
        <v>307</v>
      </c>
      <c r="F776" s="98">
        <v>160</v>
      </c>
      <c r="G776" s="99" t="s">
        <v>193</v>
      </c>
      <c r="H776" s="100">
        <v>5</v>
      </c>
      <c r="I776" s="52"/>
      <c r="J776" s="279">
        <f t="shared" si="77"/>
        <v>18645</v>
      </c>
      <c r="K776" s="279">
        <f t="shared" si="78"/>
        <v>0</v>
      </c>
      <c r="L776" s="279">
        <f t="shared" si="79"/>
        <v>1</v>
      </c>
      <c r="N776" s="284">
        <f t="shared" si="80"/>
        <v>17149</v>
      </c>
      <c r="O776" s="284">
        <f t="shared" si="81"/>
        <v>0</v>
      </c>
      <c r="P776" s="284">
        <f t="shared" si="82"/>
        <v>5</v>
      </c>
      <c r="R776" s="286">
        <f t="shared" si="83"/>
        <v>-1496</v>
      </c>
    </row>
    <row r="777" spans="1:18" x14ac:dyDescent="0.25">
      <c r="A777" s="97">
        <v>487</v>
      </c>
      <c r="B777" s="98">
        <v>487274163</v>
      </c>
      <c r="C777" s="99" t="s">
        <v>541</v>
      </c>
      <c r="D777" s="98">
        <v>274</v>
      </c>
      <c r="E777" s="99" t="s">
        <v>307</v>
      </c>
      <c r="F777" s="98">
        <v>163</v>
      </c>
      <c r="G777" s="99" t="s">
        <v>196</v>
      </c>
      <c r="H777" s="100">
        <v>11</v>
      </c>
      <c r="I777" s="52"/>
      <c r="J777" s="279">
        <f t="shared" si="77"/>
        <v>18314</v>
      </c>
      <c r="K777" s="279">
        <f t="shared" si="78"/>
        <v>4</v>
      </c>
      <c r="L777" s="279">
        <f t="shared" si="79"/>
        <v>10</v>
      </c>
      <c r="N777" s="284">
        <f t="shared" si="80"/>
        <v>17365</v>
      </c>
      <c r="O777" s="284">
        <f t="shared" si="81"/>
        <v>4</v>
      </c>
      <c r="P777" s="284">
        <f t="shared" si="82"/>
        <v>8</v>
      </c>
      <c r="R777" s="286">
        <f t="shared" si="83"/>
        <v>-949</v>
      </c>
    </row>
    <row r="778" spans="1:18" x14ac:dyDescent="0.25">
      <c r="A778" s="97">
        <v>487</v>
      </c>
      <c r="B778" s="98">
        <v>487274164</v>
      </c>
      <c r="C778" s="99" t="s">
        <v>541</v>
      </c>
      <c r="D778" s="98">
        <v>274</v>
      </c>
      <c r="E778" s="99" t="s">
        <v>307</v>
      </c>
      <c r="F778" s="98">
        <v>164</v>
      </c>
      <c r="G778" s="99" t="s">
        <v>197</v>
      </c>
      <c r="H778" s="100">
        <v>3</v>
      </c>
      <c r="I778" s="52"/>
      <c r="J778" s="279" t="str">
        <f t="shared" ref="J778:J841" si="84">IFERROR(VLOOKUP($B778,found24,24,FALSE),"--")</f>
        <v>--</v>
      </c>
      <c r="K778" s="279">
        <f t="shared" ref="K778:K841" si="85">(IFERROR(VLOOKUP($B778,found24,12,FALSE),0)+(IFERROR(VLOOKUP($B778,found24,13,FALSE),0)+(IFERROR(VLOOKUP($B778,found24,14,FALSE),0))))</f>
        <v>0</v>
      </c>
      <c r="L778" s="279">
        <f t="shared" ref="L778:L841" si="86">(IFERROR(VLOOKUP($B778,found24,15,FALSE),0))</f>
        <v>0</v>
      </c>
      <c r="N778" s="284" t="str">
        <f t="shared" ref="N778:N841" si="87">IFERROR(VLOOKUP($B778,found25,27,FALSE),"--")</f>
        <v>--</v>
      </c>
      <c r="O778" s="284">
        <f t="shared" ref="O778:O841" si="88">(IFERROR(VLOOKUP($B778,found25,12,FALSE),0)+(IFERROR(VLOOKUP($B778,found25,13,FALSE),0)+(IFERROR(VLOOKUP($B778,found25,14,FALSE),0))))</f>
        <v>0</v>
      </c>
      <c r="P778" s="284">
        <f t="shared" ref="P778:P841" si="89">(IFERROR(VLOOKUP($B778,found25,15,FALSE),0))</f>
        <v>0</v>
      </c>
      <c r="R778" s="286" t="str">
        <f t="shared" si="83"/>
        <v>--</v>
      </c>
    </row>
    <row r="779" spans="1:18" x14ac:dyDescent="0.25">
      <c r="A779" s="97">
        <v>487</v>
      </c>
      <c r="B779" s="98">
        <v>487274165</v>
      </c>
      <c r="C779" s="99" t="s">
        <v>541</v>
      </c>
      <c r="D779" s="98">
        <v>274</v>
      </c>
      <c r="E779" s="99" t="s">
        <v>307</v>
      </c>
      <c r="F779" s="98">
        <v>165</v>
      </c>
      <c r="G779" s="99" t="s">
        <v>198</v>
      </c>
      <c r="H779" s="100">
        <v>22.92</v>
      </c>
      <c r="I779" s="52"/>
      <c r="J779" s="279">
        <f t="shared" si="84"/>
        <v>16672</v>
      </c>
      <c r="K779" s="279">
        <f t="shared" si="85"/>
        <v>7</v>
      </c>
      <c r="L779" s="279">
        <f t="shared" si="86"/>
        <v>19</v>
      </c>
      <c r="N779" s="284">
        <f t="shared" si="87"/>
        <v>16405</v>
      </c>
      <c r="O779" s="284">
        <f t="shared" si="88"/>
        <v>6</v>
      </c>
      <c r="P779" s="284">
        <f t="shared" si="89"/>
        <v>9</v>
      </c>
      <c r="R779" s="286">
        <f t="shared" ref="R779:R842" si="90">IFERROR(N779-J779,"--")</f>
        <v>-267</v>
      </c>
    </row>
    <row r="780" spans="1:18" x14ac:dyDescent="0.25">
      <c r="A780" s="97">
        <v>487</v>
      </c>
      <c r="B780" s="98">
        <v>487274176</v>
      </c>
      <c r="C780" s="99" t="s">
        <v>541</v>
      </c>
      <c r="D780" s="98">
        <v>274</v>
      </c>
      <c r="E780" s="99" t="s">
        <v>307</v>
      </c>
      <c r="F780" s="98">
        <v>176</v>
      </c>
      <c r="G780" s="99" t="s">
        <v>209</v>
      </c>
      <c r="H780" s="100">
        <v>72.460000000000008</v>
      </c>
      <c r="I780" s="52"/>
      <c r="J780" s="279">
        <f t="shared" si="84"/>
        <v>16293</v>
      </c>
      <c r="K780" s="279">
        <f t="shared" si="85"/>
        <v>21</v>
      </c>
      <c r="L780" s="279">
        <f t="shared" si="86"/>
        <v>44</v>
      </c>
      <c r="N780" s="284">
        <f t="shared" si="87"/>
        <v>17383</v>
      </c>
      <c r="O780" s="284">
        <f t="shared" si="88"/>
        <v>23</v>
      </c>
      <c r="P780" s="284">
        <f t="shared" si="89"/>
        <v>50</v>
      </c>
      <c r="R780" s="286">
        <f t="shared" si="90"/>
        <v>1090</v>
      </c>
    </row>
    <row r="781" spans="1:18" x14ac:dyDescent="0.25">
      <c r="A781" s="97">
        <v>487</v>
      </c>
      <c r="B781" s="98">
        <v>487274178</v>
      </c>
      <c r="C781" s="99" t="s">
        <v>541</v>
      </c>
      <c r="D781" s="98">
        <v>274</v>
      </c>
      <c r="E781" s="99" t="s">
        <v>307</v>
      </c>
      <c r="F781" s="98">
        <v>178</v>
      </c>
      <c r="G781" s="99" t="s">
        <v>211</v>
      </c>
      <c r="H781" s="100">
        <v>2.96</v>
      </c>
      <c r="I781" s="52"/>
      <c r="J781" s="279">
        <f t="shared" si="84"/>
        <v>10470</v>
      </c>
      <c r="K781" s="279">
        <f t="shared" si="85"/>
        <v>0</v>
      </c>
      <c r="L781" s="279">
        <f t="shared" si="86"/>
        <v>1</v>
      </c>
      <c r="N781" s="284">
        <f t="shared" si="87"/>
        <v>16197</v>
      </c>
      <c r="O781" s="284">
        <f t="shared" si="88"/>
        <v>2</v>
      </c>
      <c r="P781" s="284">
        <f t="shared" si="89"/>
        <v>4</v>
      </c>
      <c r="R781" s="286">
        <f t="shared" si="90"/>
        <v>5727</v>
      </c>
    </row>
    <row r="782" spans="1:18" x14ac:dyDescent="0.25">
      <c r="A782" s="97">
        <v>487</v>
      </c>
      <c r="B782" s="98">
        <v>487274181</v>
      </c>
      <c r="C782" s="99" t="s">
        <v>541</v>
      </c>
      <c r="D782" s="98">
        <v>274</v>
      </c>
      <c r="E782" s="99" t="s">
        <v>307</v>
      </c>
      <c r="F782" s="98">
        <v>181</v>
      </c>
      <c r="G782" s="99" t="s">
        <v>214</v>
      </c>
      <c r="H782" s="100">
        <v>5</v>
      </c>
      <c r="I782" s="52"/>
      <c r="J782" s="279">
        <f t="shared" si="84"/>
        <v>13106</v>
      </c>
      <c r="K782" s="279">
        <f t="shared" si="85"/>
        <v>2</v>
      </c>
      <c r="L782" s="279">
        <f t="shared" si="86"/>
        <v>0</v>
      </c>
      <c r="N782" s="284">
        <f t="shared" si="87"/>
        <v>13473</v>
      </c>
      <c r="O782" s="284">
        <f t="shared" si="88"/>
        <v>2</v>
      </c>
      <c r="P782" s="284">
        <f t="shared" si="89"/>
        <v>0</v>
      </c>
      <c r="R782" s="286">
        <f t="shared" si="90"/>
        <v>367</v>
      </c>
    </row>
    <row r="783" spans="1:18" x14ac:dyDescent="0.25">
      <c r="A783" s="97">
        <v>487</v>
      </c>
      <c r="B783" s="98">
        <v>487274189</v>
      </c>
      <c r="C783" s="99" t="s">
        <v>541</v>
      </c>
      <c r="D783" s="98">
        <v>274</v>
      </c>
      <c r="E783" s="99" t="s">
        <v>307</v>
      </c>
      <c r="F783" s="98">
        <v>189</v>
      </c>
      <c r="G783" s="99" t="s">
        <v>222</v>
      </c>
      <c r="H783" s="100">
        <v>2</v>
      </c>
      <c r="I783" s="52"/>
      <c r="J783" s="279" t="str">
        <f t="shared" si="84"/>
        <v>--</v>
      </c>
      <c r="K783" s="279">
        <f t="shared" si="85"/>
        <v>0</v>
      </c>
      <c r="L783" s="279">
        <f t="shared" si="86"/>
        <v>0</v>
      </c>
      <c r="N783" s="284">
        <f t="shared" si="87"/>
        <v>12994</v>
      </c>
      <c r="O783" s="284">
        <f t="shared" si="88"/>
        <v>0</v>
      </c>
      <c r="P783" s="284">
        <f t="shared" si="89"/>
        <v>2</v>
      </c>
      <c r="R783" s="286" t="str">
        <f t="shared" si="90"/>
        <v>--</v>
      </c>
    </row>
    <row r="784" spans="1:18" x14ac:dyDescent="0.25">
      <c r="A784" s="97">
        <v>487</v>
      </c>
      <c r="B784" s="98">
        <v>487274201</v>
      </c>
      <c r="C784" s="99" t="s">
        <v>541</v>
      </c>
      <c r="D784" s="98">
        <v>274</v>
      </c>
      <c r="E784" s="99" t="s">
        <v>307</v>
      </c>
      <c r="F784" s="98">
        <v>201</v>
      </c>
      <c r="G784" s="99" t="s">
        <v>234</v>
      </c>
      <c r="H784" s="100">
        <v>2</v>
      </c>
      <c r="I784" s="52"/>
      <c r="J784" s="279">
        <f t="shared" si="84"/>
        <v>22026</v>
      </c>
      <c r="K784" s="279">
        <f t="shared" si="85"/>
        <v>2</v>
      </c>
      <c r="L784" s="279">
        <f t="shared" si="86"/>
        <v>2</v>
      </c>
      <c r="N784" s="284">
        <f t="shared" si="87"/>
        <v>14456</v>
      </c>
      <c r="O784" s="284">
        <f t="shared" si="88"/>
        <v>2</v>
      </c>
      <c r="P784" s="284">
        <f t="shared" si="89"/>
        <v>0</v>
      </c>
      <c r="R784" s="286">
        <f t="shared" si="90"/>
        <v>-7570</v>
      </c>
    </row>
    <row r="785" spans="1:18" x14ac:dyDescent="0.25">
      <c r="A785" s="97">
        <v>487</v>
      </c>
      <c r="B785" s="98">
        <v>487274207</v>
      </c>
      <c r="C785" s="99" t="s">
        <v>541</v>
      </c>
      <c r="D785" s="98">
        <v>274</v>
      </c>
      <c r="E785" s="99" t="s">
        <v>307</v>
      </c>
      <c r="F785" s="98">
        <v>207</v>
      </c>
      <c r="G785" s="99" t="s">
        <v>240</v>
      </c>
      <c r="H785" s="100">
        <v>1</v>
      </c>
      <c r="I785" s="52"/>
      <c r="J785" s="279" t="str">
        <f t="shared" si="84"/>
        <v>--</v>
      </c>
      <c r="K785" s="279">
        <f t="shared" si="85"/>
        <v>0</v>
      </c>
      <c r="L785" s="279">
        <f t="shared" si="86"/>
        <v>0</v>
      </c>
      <c r="N785" s="284" t="str">
        <f t="shared" si="87"/>
        <v>--</v>
      </c>
      <c r="O785" s="284">
        <f t="shared" si="88"/>
        <v>0</v>
      </c>
      <c r="P785" s="284">
        <f t="shared" si="89"/>
        <v>0</v>
      </c>
      <c r="R785" s="286" t="str">
        <f t="shared" si="90"/>
        <v>--</v>
      </c>
    </row>
    <row r="786" spans="1:18" x14ac:dyDescent="0.25">
      <c r="A786" s="97">
        <v>487</v>
      </c>
      <c r="B786" s="98">
        <v>487274229</v>
      </c>
      <c r="C786" s="99" t="s">
        <v>541</v>
      </c>
      <c r="D786" s="98">
        <v>274</v>
      </c>
      <c r="E786" s="99" t="s">
        <v>307</v>
      </c>
      <c r="F786" s="98">
        <v>229</v>
      </c>
      <c r="G786" s="99" t="s">
        <v>262</v>
      </c>
      <c r="H786" s="100">
        <v>2</v>
      </c>
      <c r="I786" s="52"/>
      <c r="J786" s="279">
        <f t="shared" si="84"/>
        <v>11987</v>
      </c>
      <c r="K786" s="279">
        <f t="shared" si="85"/>
        <v>1</v>
      </c>
      <c r="L786" s="279">
        <f t="shared" si="86"/>
        <v>1</v>
      </c>
      <c r="N786" s="284">
        <f t="shared" si="87"/>
        <v>13835</v>
      </c>
      <c r="O786" s="284">
        <f t="shared" si="88"/>
        <v>0</v>
      </c>
      <c r="P786" s="284">
        <f t="shared" si="89"/>
        <v>1</v>
      </c>
      <c r="R786" s="286">
        <f t="shared" si="90"/>
        <v>1848</v>
      </c>
    </row>
    <row r="787" spans="1:18" x14ac:dyDescent="0.25">
      <c r="A787" s="97">
        <v>487</v>
      </c>
      <c r="B787" s="98">
        <v>487274243</v>
      </c>
      <c r="C787" s="99" t="s">
        <v>541</v>
      </c>
      <c r="D787" s="98">
        <v>274</v>
      </c>
      <c r="E787" s="99" t="s">
        <v>307</v>
      </c>
      <c r="F787" s="98">
        <v>243</v>
      </c>
      <c r="G787" s="99" t="s">
        <v>276</v>
      </c>
      <c r="H787" s="100">
        <v>1</v>
      </c>
      <c r="I787" s="52"/>
      <c r="J787" s="279" t="str">
        <f t="shared" si="84"/>
        <v>--</v>
      </c>
      <c r="K787" s="279">
        <f t="shared" si="85"/>
        <v>0</v>
      </c>
      <c r="L787" s="279">
        <f t="shared" si="86"/>
        <v>0</v>
      </c>
      <c r="N787" s="284">
        <f t="shared" si="87"/>
        <v>18549</v>
      </c>
      <c r="O787" s="284">
        <f t="shared" si="88"/>
        <v>0</v>
      </c>
      <c r="P787" s="284">
        <f t="shared" si="89"/>
        <v>1</v>
      </c>
      <c r="R787" s="286" t="str">
        <f t="shared" si="90"/>
        <v>--</v>
      </c>
    </row>
    <row r="788" spans="1:18" x14ac:dyDescent="0.25">
      <c r="A788" s="97">
        <v>487</v>
      </c>
      <c r="B788" s="98">
        <v>487274248</v>
      </c>
      <c r="C788" s="99" t="s">
        <v>541</v>
      </c>
      <c r="D788" s="98">
        <v>274</v>
      </c>
      <c r="E788" s="99" t="s">
        <v>307</v>
      </c>
      <c r="F788" s="98">
        <v>248</v>
      </c>
      <c r="G788" s="99" t="s">
        <v>281</v>
      </c>
      <c r="H788" s="100">
        <v>24.939999999999998</v>
      </c>
      <c r="I788" s="52"/>
      <c r="J788" s="279">
        <f t="shared" si="84"/>
        <v>16394</v>
      </c>
      <c r="K788" s="279">
        <f t="shared" si="85"/>
        <v>13</v>
      </c>
      <c r="L788" s="279">
        <f t="shared" si="86"/>
        <v>20</v>
      </c>
      <c r="N788" s="284">
        <f t="shared" si="87"/>
        <v>18238</v>
      </c>
      <c r="O788" s="284">
        <f t="shared" si="88"/>
        <v>12</v>
      </c>
      <c r="P788" s="284">
        <f t="shared" si="89"/>
        <v>14</v>
      </c>
      <c r="R788" s="286">
        <f t="shared" si="90"/>
        <v>1844</v>
      </c>
    </row>
    <row r="789" spans="1:18" x14ac:dyDescent="0.25">
      <c r="A789" s="97">
        <v>487</v>
      </c>
      <c r="B789" s="98">
        <v>487274258</v>
      </c>
      <c r="C789" s="99" t="s">
        <v>541</v>
      </c>
      <c r="D789" s="98">
        <v>274</v>
      </c>
      <c r="E789" s="99" t="s">
        <v>307</v>
      </c>
      <c r="F789" s="98">
        <v>258</v>
      </c>
      <c r="G789" s="99" t="s">
        <v>291</v>
      </c>
      <c r="H789" s="100">
        <v>0.36</v>
      </c>
      <c r="I789" s="52"/>
      <c r="J789" s="279" t="str">
        <f t="shared" si="84"/>
        <v>--</v>
      </c>
      <c r="K789" s="279">
        <f t="shared" si="85"/>
        <v>0</v>
      </c>
      <c r="L789" s="279">
        <f t="shared" si="86"/>
        <v>0</v>
      </c>
      <c r="N789" s="284" t="str">
        <f t="shared" si="87"/>
        <v>--</v>
      </c>
      <c r="O789" s="284">
        <f t="shared" si="88"/>
        <v>0</v>
      </c>
      <c r="P789" s="284">
        <f t="shared" si="89"/>
        <v>0</v>
      </c>
      <c r="R789" s="286" t="str">
        <f t="shared" si="90"/>
        <v>--</v>
      </c>
    </row>
    <row r="790" spans="1:18" x14ac:dyDescent="0.25">
      <c r="A790" s="97">
        <v>487</v>
      </c>
      <c r="B790" s="98">
        <v>487274262</v>
      </c>
      <c r="C790" s="99" t="s">
        <v>541</v>
      </c>
      <c r="D790" s="98">
        <v>274</v>
      </c>
      <c r="E790" s="99" t="s">
        <v>307</v>
      </c>
      <c r="F790" s="98">
        <v>262</v>
      </c>
      <c r="G790" s="99" t="s">
        <v>295</v>
      </c>
      <c r="H790" s="100">
        <v>16</v>
      </c>
      <c r="I790" s="52"/>
      <c r="J790" s="279">
        <f t="shared" si="84"/>
        <v>14634</v>
      </c>
      <c r="K790" s="279">
        <f t="shared" si="85"/>
        <v>1</v>
      </c>
      <c r="L790" s="279">
        <f t="shared" si="86"/>
        <v>7</v>
      </c>
      <c r="N790" s="284">
        <f t="shared" si="87"/>
        <v>14914</v>
      </c>
      <c r="O790" s="284">
        <f t="shared" si="88"/>
        <v>2</v>
      </c>
      <c r="P790" s="284">
        <f t="shared" si="89"/>
        <v>6</v>
      </c>
      <c r="R790" s="286">
        <f t="shared" si="90"/>
        <v>280</v>
      </c>
    </row>
    <row r="791" spans="1:18" x14ac:dyDescent="0.25">
      <c r="A791" s="97">
        <v>487</v>
      </c>
      <c r="B791" s="98">
        <v>487274274</v>
      </c>
      <c r="C791" s="99" t="s">
        <v>541</v>
      </c>
      <c r="D791" s="98">
        <v>274</v>
      </c>
      <c r="E791" s="99" t="s">
        <v>307</v>
      </c>
      <c r="F791" s="98">
        <v>274</v>
      </c>
      <c r="G791" s="99" t="s">
        <v>307</v>
      </c>
      <c r="H791" s="100">
        <v>148.63</v>
      </c>
      <c r="I791" s="52"/>
      <c r="J791" s="279">
        <f t="shared" si="84"/>
        <v>17387</v>
      </c>
      <c r="K791" s="279">
        <f t="shared" si="85"/>
        <v>50</v>
      </c>
      <c r="L791" s="279">
        <f t="shared" si="86"/>
        <v>148</v>
      </c>
      <c r="N791" s="284">
        <f t="shared" si="87"/>
        <v>18216</v>
      </c>
      <c r="O791" s="284">
        <f t="shared" si="88"/>
        <v>59</v>
      </c>
      <c r="P791" s="284">
        <f t="shared" si="89"/>
        <v>129</v>
      </c>
      <c r="R791" s="286">
        <f t="shared" si="90"/>
        <v>829</v>
      </c>
    </row>
    <row r="792" spans="1:18" x14ac:dyDescent="0.25">
      <c r="A792" s="97">
        <v>487</v>
      </c>
      <c r="B792" s="98">
        <v>487274284</v>
      </c>
      <c r="C792" s="99" t="s">
        <v>541</v>
      </c>
      <c r="D792" s="98">
        <v>274</v>
      </c>
      <c r="E792" s="99" t="s">
        <v>307</v>
      </c>
      <c r="F792" s="98">
        <v>284</v>
      </c>
      <c r="G792" s="99" t="s">
        <v>317</v>
      </c>
      <c r="H792" s="100">
        <v>8</v>
      </c>
      <c r="I792" s="52"/>
      <c r="J792" s="279">
        <f t="shared" si="84"/>
        <v>15614</v>
      </c>
      <c r="K792" s="279">
        <f t="shared" si="85"/>
        <v>3</v>
      </c>
      <c r="L792" s="279">
        <f t="shared" si="86"/>
        <v>4</v>
      </c>
      <c r="N792" s="284">
        <f t="shared" si="87"/>
        <v>17260</v>
      </c>
      <c r="O792" s="284">
        <f t="shared" si="88"/>
        <v>1</v>
      </c>
      <c r="P792" s="284">
        <f t="shared" si="89"/>
        <v>4</v>
      </c>
      <c r="R792" s="286">
        <f t="shared" si="90"/>
        <v>1646</v>
      </c>
    </row>
    <row r="793" spans="1:18" x14ac:dyDescent="0.25">
      <c r="A793" s="97">
        <v>487</v>
      </c>
      <c r="B793" s="98">
        <v>487274295</v>
      </c>
      <c r="C793" s="99" t="s">
        <v>541</v>
      </c>
      <c r="D793" s="98">
        <v>274</v>
      </c>
      <c r="E793" s="99" t="s">
        <v>307</v>
      </c>
      <c r="F793" s="98">
        <v>295</v>
      </c>
      <c r="G793" s="99" t="s">
        <v>328</v>
      </c>
      <c r="H793" s="100">
        <v>1</v>
      </c>
      <c r="I793" s="52"/>
      <c r="J793" s="279">
        <f t="shared" si="84"/>
        <v>15654</v>
      </c>
      <c r="K793" s="279">
        <f t="shared" si="85"/>
        <v>1</v>
      </c>
      <c r="L793" s="279">
        <f t="shared" si="86"/>
        <v>4</v>
      </c>
      <c r="N793" s="284">
        <f t="shared" si="87"/>
        <v>13324</v>
      </c>
      <c r="O793" s="284">
        <f t="shared" si="88"/>
        <v>1</v>
      </c>
      <c r="P793" s="284">
        <f t="shared" si="89"/>
        <v>1</v>
      </c>
      <c r="R793" s="286">
        <f t="shared" si="90"/>
        <v>-2330</v>
      </c>
    </row>
    <row r="794" spans="1:18" x14ac:dyDescent="0.25">
      <c r="A794" s="97">
        <v>487</v>
      </c>
      <c r="B794" s="98">
        <v>487274305</v>
      </c>
      <c r="C794" s="99" t="s">
        <v>541</v>
      </c>
      <c r="D794" s="98">
        <v>274</v>
      </c>
      <c r="E794" s="99" t="s">
        <v>307</v>
      </c>
      <c r="F794" s="98">
        <v>305</v>
      </c>
      <c r="G794" s="99" t="s">
        <v>338</v>
      </c>
      <c r="H794" s="100">
        <v>2</v>
      </c>
      <c r="I794" s="52"/>
      <c r="J794" s="279" t="str">
        <f t="shared" si="84"/>
        <v>--</v>
      </c>
      <c r="K794" s="279">
        <f t="shared" si="85"/>
        <v>0</v>
      </c>
      <c r="L794" s="279">
        <f t="shared" si="86"/>
        <v>0</v>
      </c>
      <c r="N794" s="284">
        <f t="shared" si="87"/>
        <v>11478</v>
      </c>
      <c r="O794" s="284">
        <f t="shared" si="88"/>
        <v>0</v>
      </c>
      <c r="P794" s="284">
        <f t="shared" si="89"/>
        <v>0</v>
      </c>
      <c r="R794" s="286" t="str">
        <f t="shared" si="90"/>
        <v>--</v>
      </c>
    </row>
    <row r="795" spans="1:18" x14ac:dyDescent="0.25">
      <c r="A795" s="97">
        <v>487</v>
      </c>
      <c r="B795" s="98">
        <v>487274308</v>
      </c>
      <c r="C795" s="99" t="s">
        <v>541</v>
      </c>
      <c r="D795" s="98">
        <v>274</v>
      </c>
      <c r="E795" s="99" t="s">
        <v>307</v>
      </c>
      <c r="F795" s="98">
        <v>308</v>
      </c>
      <c r="G795" s="99" t="s">
        <v>341</v>
      </c>
      <c r="H795" s="100">
        <v>2.38</v>
      </c>
      <c r="I795" s="52"/>
      <c r="J795" s="279">
        <f t="shared" si="84"/>
        <v>17635</v>
      </c>
      <c r="K795" s="279">
        <f t="shared" si="85"/>
        <v>1</v>
      </c>
      <c r="L795" s="279">
        <f t="shared" si="86"/>
        <v>7</v>
      </c>
      <c r="N795" s="284">
        <f t="shared" si="87"/>
        <v>18875</v>
      </c>
      <c r="O795" s="284">
        <f t="shared" si="88"/>
        <v>2</v>
      </c>
      <c r="P795" s="284">
        <f t="shared" si="89"/>
        <v>5</v>
      </c>
      <c r="R795" s="286">
        <f t="shared" si="90"/>
        <v>1240</v>
      </c>
    </row>
    <row r="796" spans="1:18" x14ac:dyDescent="0.25">
      <c r="A796" s="97">
        <v>487</v>
      </c>
      <c r="B796" s="98">
        <v>487274314</v>
      </c>
      <c r="C796" s="99" t="s">
        <v>541</v>
      </c>
      <c r="D796" s="98">
        <v>274</v>
      </c>
      <c r="E796" s="99" t="s">
        <v>307</v>
      </c>
      <c r="F796" s="98">
        <v>314</v>
      </c>
      <c r="G796" s="99" t="s">
        <v>347</v>
      </c>
      <c r="H796" s="100">
        <v>2.66</v>
      </c>
      <c r="I796" s="52"/>
      <c r="J796" s="279">
        <f t="shared" si="84"/>
        <v>17771</v>
      </c>
      <c r="K796" s="279">
        <f t="shared" si="85"/>
        <v>1</v>
      </c>
      <c r="L796" s="279">
        <f t="shared" si="86"/>
        <v>2</v>
      </c>
      <c r="N796" s="284">
        <f t="shared" si="87"/>
        <v>17620</v>
      </c>
      <c r="O796" s="284">
        <f t="shared" si="88"/>
        <v>0</v>
      </c>
      <c r="P796" s="284">
        <f t="shared" si="89"/>
        <v>2</v>
      </c>
      <c r="R796" s="286">
        <f t="shared" si="90"/>
        <v>-151</v>
      </c>
    </row>
    <row r="797" spans="1:18" x14ac:dyDescent="0.25">
      <c r="A797" s="97">
        <v>487</v>
      </c>
      <c r="B797" s="98">
        <v>487274336</v>
      </c>
      <c r="C797" s="99" t="s">
        <v>541</v>
      </c>
      <c r="D797" s="98">
        <v>274</v>
      </c>
      <c r="E797" s="99" t="s">
        <v>307</v>
      </c>
      <c r="F797" s="98">
        <v>336</v>
      </c>
      <c r="G797" s="99" t="s">
        <v>369</v>
      </c>
      <c r="H797" s="100">
        <v>2</v>
      </c>
      <c r="I797" s="52"/>
      <c r="J797" s="279">
        <f t="shared" si="84"/>
        <v>17318</v>
      </c>
      <c r="K797" s="279">
        <f t="shared" si="85"/>
        <v>0</v>
      </c>
      <c r="L797" s="279">
        <f t="shared" si="86"/>
        <v>1</v>
      </c>
      <c r="N797" s="284">
        <f t="shared" si="87"/>
        <v>18056</v>
      </c>
      <c r="O797" s="284">
        <f t="shared" si="88"/>
        <v>0</v>
      </c>
      <c r="P797" s="284">
        <f t="shared" si="89"/>
        <v>2</v>
      </c>
      <c r="R797" s="286">
        <f t="shared" si="90"/>
        <v>738</v>
      </c>
    </row>
    <row r="798" spans="1:18" x14ac:dyDescent="0.25">
      <c r="A798" s="97">
        <v>487</v>
      </c>
      <c r="B798" s="98">
        <v>487274342</v>
      </c>
      <c r="C798" s="99" t="s">
        <v>541</v>
      </c>
      <c r="D798" s="98">
        <v>274</v>
      </c>
      <c r="E798" s="99" t="s">
        <v>307</v>
      </c>
      <c r="F798" s="98">
        <v>342</v>
      </c>
      <c r="G798" s="99" t="s">
        <v>375</v>
      </c>
      <c r="H798" s="100">
        <v>1</v>
      </c>
      <c r="I798" s="52"/>
      <c r="J798" s="279" t="str">
        <f t="shared" si="84"/>
        <v>--</v>
      </c>
      <c r="K798" s="279">
        <f t="shared" si="85"/>
        <v>0</v>
      </c>
      <c r="L798" s="279">
        <f t="shared" si="86"/>
        <v>0</v>
      </c>
      <c r="N798" s="284">
        <f t="shared" si="87"/>
        <v>16235</v>
      </c>
      <c r="O798" s="284">
        <f t="shared" si="88"/>
        <v>0</v>
      </c>
      <c r="P798" s="284">
        <f t="shared" si="89"/>
        <v>1</v>
      </c>
      <c r="R798" s="286" t="str">
        <f t="shared" si="90"/>
        <v>--</v>
      </c>
    </row>
    <row r="799" spans="1:18" x14ac:dyDescent="0.25">
      <c r="A799" s="97">
        <v>487</v>
      </c>
      <c r="B799" s="98">
        <v>487274344</v>
      </c>
      <c r="C799" s="99" t="s">
        <v>541</v>
      </c>
      <c r="D799" s="98">
        <v>274</v>
      </c>
      <c r="E799" s="99" t="s">
        <v>307</v>
      </c>
      <c r="F799" s="98">
        <v>344</v>
      </c>
      <c r="G799" s="99" t="s">
        <v>377</v>
      </c>
      <c r="H799" s="100">
        <v>1</v>
      </c>
      <c r="I799" s="52"/>
      <c r="J799" s="279" t="str">
        <f t="shared" si="84"/>
        <v>--</v>
      </c>
      <c r="K799" s="279">
        <f t="shared" si="85"/>
        <v>0</v>
      </c>
      <c r="L799" s="279">
        <f t="shared" si="86"/>
        <v>0</v>
      </c>
      <c r="N799" s="284" t="str">
        <f t="shared" si="87"/>
        <v>--</v>
      </c>
      <c r="O799" s="284">
        <f t="shared" si="88"/>
        <v>0</v>
      </c>
      <c r="P799" s="284">
        <f t="shared" si="89"/>
        <v>0</v>
      </c>
      <c r="R799" s="286" t="str">
        <f t="shared" si="90"/>
        <v>--</v>
      </c>
    </row>
    <row r="800" spans="1:18" x14ac:dyDescent="0.25">
      <c r="A800" s="97">
        <v>487</v>
      </c>
      <c r="B800" s="98">
        <v>487274346</v>
      </c>
      <c r="C800" s="99" t="s">
        <v>541</v>
      </c>
      <c r="D800" s="98">
        <v>274</v>
      </c>
      <c r="E800" s="99" t="s">
        <v>307</v>
      </c>
      <c r="F800" s="98">
        <v>346</v>
      </c>
      <c r="G800" s="99" t="s">
        <v>379</v>
      </c>
      <c r="H800" s="100">
        <v>1</v>
      </c>
      <c r="I800" s="52"/>
      <c r="J800" s="279">
        <f t="shared" si="84"/>
        <v>14058</v>
      </c>
      <c r="K800" s="279">
        <f t="shared" si="85"/>
        <v>1</v>
      </c>
      <c r="L800" s="279">
        <f t="shared" si="86"/>
        <v>0</v>
      </c>
      <c r="N800" s="284">
        <f t="shared" si="87"/>
        <v>14456</v>
      </c>
      <c r="O800" s="284">
        <f t="shared" si="88"/>
        <v>1</v>
      </c>
      <c r="P800" s="284">
        <f t="shared" si="89"/>
        <v>0</v>
      </c>
      <c r="R800" s="286">
        <f t="shared" si="90"/>
        <v>398</v>
      </c>
    </row>
    <row r="801" spans="1:18" x14ac:dyDescent="0.25">
      <c r="A801" s="97">
        <v>487</v>
      </c>
      <c r="B801" s="98">
        <v>487274347</v>
      </c>
      <c r="C801" s="99" t="s">
        <v>541</v>
      </c>
      <c r="D801" s="98">
        <v>274</v>
      </c>
      <c r="E801" s="99" t="s">
        <v>307</v>
      </c>
      <c r="F801" s="98">
        <v>347</v>
      </c>
      <c r="G801" s="99" t="s">
        <v>380</v>
      </c>
      <c r="H801" s="100">
        <v>14.280000000000001</v>
      </c>
      <c r="I801" s="52"/>
      <c r="J801" s="279">
        <f t="shared" si="84"/>
        <v>15439</v>
      </c>
      <c r="K801" s="279">
        <f t="shared" si="85"/>
        <v>4</v>
      </c>
      <c r="L801" s="279">
        <f t="shared" si="86"/>
        <v>8</v>
      </c>
      <c r="N801" s="284">
        <f t="shared" si="87"/>
        <v>15795</v>
      </c>
      <c r="O801" s="284">
        <f t="shared" si="88"/>
        <v>3</v>
      </c>
      <c r="P801" s="284">
        <f t="shared" si="89"/>
        <v>9</v>
      </c>
      <c r="R801" s="286">
        <f t="shared" si="90"/>
        <v>356</v>
      </c>
    </row>
    <row r="802" spans="1:18" x14ac:dyDescent="0.25">
      <c r="A802" s="97">
        <v>487</v>
      </c>
      <c r="B802" s="98">
        <v>487274665</v>
      </c>
      <c r="C802" s="99" t="s">
        <v>541</v>
      </c>
      <c r="D802" s="98">
        <v>274</v>
      </c>
      <c r="E802" s="99" t="s">
        <v>307</v>
      </c>
      <c r="F802" s="98">
        <v>665</v>
      </c>
      <c r="G802" s="99" t="s">
        <v>406</v>
      </c>
      <c r="H802" s="100">
        <v>2</v>
      </c>
      <c r="I802" s="52"/>
      <c r="J802" s="279" t="str">
        <f t="shared" si="84"/>
        <v>--</v>
      </c>
      <c r="K802" s="279">
        <f t="shared" si="85"/>
        <v>0</v>
      </c>
      <c r="L802" s="279">
        <f t="shared" si="86"/>
        <v>0</v>
      </c>
      <c r="N802" s="284" t="str">
        <f t="shared" si="87"/>
        <v>--</v>
      </c>
      <c r="O802" s="284">
        <f t="shared" si="88"/>
        <v>0</v>
      </c>
      <c r="P802" s="284">
        <f t="shared" si="89"/>
        <v>0</v>
      </c>
      <c r="R802" s="286" t="str">
        <f t="shared" si="90"/>
        <v>--</v>
      </c>
    </row>
    <row r="803" spans="1:18" x14ac:dyDescent="0.25">
      <c r="A803" s="97">
        <v>488</v>
      </c>
      <c r="B803" s="98">
        <v>488219001</v>
      </c>
      <c r="C803" s="99" t="s">
        <v>466</v>
      </c>
      <c r="D803" s="98">
        <v>219</v>
      </c>
      <c r="E803" s="99" t="s">
        <v>252</v>
      </c>
      <c r="F803" s="98">
        <v>1</v>
      </c>
      <c r="G803" s="99" t="s">
        <v>34</v>
      </c>
      <c r="H803" s="100">
        <v>55.529999999999994</v>
      </c>
      <c r="I803" s="52"/>
      <c r="J803" s="279">
        <f t="shared" si="84"/>
        <v>13491</v>
      </c>
      <c r="K803" s="279">
        <f t="shared" si="85"/>
        <v>1</v>
      </c>
      <c r="L803" s="279">
        <f t="shared" si="86"/>
        <v>14</v>
      </c>
      <c r="N803" s="284">
        <f t="shared" si="87"/>
        <v>13630</v>
      </c>
      <c r="O803" s="284">
        <f t="shared" si="88"/>
        <v>4</v>
      </c>
      <c r="P803" s="284">
        <f t="shared" si="89"/>
        <v>13</v>
      </c>
      <c r="R803" s="286">
        <f t="shared" si="90"/>
        <v>139</v>
      </c>
    </row>
    <row r="804" spans="1:18" x14ac:dyDescent="0.25">
      <c r="A804" s="97">
        <v>488</v>
      </c>
      <c r="B804" s="98">
        <v>488219016</v>
      </c>
      <c r="C804" s="99" t="s">
        <v>466</v>
      </c>
      <c r="D804" s="98">
        <v>219</v>
      </c>
      <c r="E804" s="99" t="s">
        <v>252</v>
      </c>
      <c r="F804" s="98">
        <v>16</v>
      </c>
      <c r="G804" s="99" t="s">
        <v>49</v>
      </c>
      <c r="H804" s="100">
        <v>2</v>
      </c>
      <c r="I804" s="52"/>
      <c r="J804" s="279">
        <f t="shared" si="84"/>
        <v>18552</v>
      </c>
      <c r="K804" s="279">
        <f t="shared" si="85"/>
        <v>0</v>
      </c>
      <c r="L804" s="279">
        <f t="shared" si="86"/>
        <v>3</v>
      </c>
      <c r="N804" s="284">
        <f t="shared" si="87"/>
        <v>18758</v>
      </c>
      <c r="O804" s="284">
        <f t="shared" si="88"/>
        <v>0</v>
      </c>
      <c r="P804" s="284">
        <f t="shared" si="89"/>
        <v>2</v>
      </c>
      <c r="R804" s="286">
        <f t="shared" si="90"/>
        <v>206</v>
      </c>
    </row>
    <row r="805" spans="1:18" x14ac:dyDescent="0.25">
      <c r="A805" s="97">
        <v>488</v>
      </c>
      <c r="B805" s="98">
        <v>488219035</v>
      </c>
      <c r="C805" s="99" t="s">
        <v>466</v>
      </c>
      <c r="D805" s="98">
        <v>219</v>
      </c>
      <c r="E805" s="99" t="s">
        <v>252</v>
      </c>
      <c r="F805" s="98">
        <v>35</v>
      </c>
      <c r="G805" s="99" t="s">
        <v>68</v>
      </c>
      <c r="H805" s="100">
        <v>3</v>
      </c>
      <c r="I805" s="52"/>
      <c r="J805" s="279">
        <f t="shared" si="84"/>
        <v>20371</v>
      </c>
      <c r="K805" s="279">
        <f t="shared" si="85"/>
        <v>0</v>
      </c>
      <c r="L805" s="279">
        <f t="shared" si="86"/>
        <v>1</v>
      </c>
      <c r="N805" s="284">
        <f t="shared" si="87"/>
        <v>20316</v>
      </c>
      <c r="O805" s="284">
        <f t="shared" si="88"/>
        <v>0</v>
      </c>
      <c r="P805" s="284">
        <f t="shared" si="89"/>
        <v>3</v>
      </c>
      <c r="R805" s="286">
        <f t="shared" si="90"/>
        <v>-55</v>
      </c>
    </row>
    <row r="806" spans="1:18" x14ac:dyDescent="0.25">
      <c r="A806" s="97">
        <v>488</v>
      </c>
      <c r="B806" s="98">
        <v>488219040</v>
      </c>
      <c r="C806" s="99" t="s">
        <v>466</v>
      </c>
      <c r="D806" s="98">
        <v>219</v>
      </c>
      <c r="E806" s="99" t="s">
        <v>252</v>
      </c>
      <c r="F806" s="98">
        <v>40</v>
      </c>
      <c r="G806" s="99" t="s">
        <v>73</v>
      </c>
      <c r="H806" s="100">
        <v>27.17</v>
      </c>
      <c r="I806" s="52"/>
      <c r="J806" s="279">
        <f t="shared" si="84"/>
        <v>15574</v>
      </c>
      <c r="K806" s="279">
        <f t="shared" si="85"/>
        <v>0</v>
      </c>
      <c r="L806" s="279">
        <f t="shared" si="86"/>
        <v>8</v>
      </c>
      <c r="N806" s="284">
        <f t="shared" si="87"/>
        <v>15472</v>
      </c>
      <c r="O806" s="284">
        <f t="shared" si="88"/>
        <v>0</v>
      </c>
      <c r="P806" s="284">
        <f t="shared" si="89"/>
        <v>10</v>
      </c>
      <c r="R806" s="286">
        <f t="shared" si="90"/>
        <v>-102</v>
      </c>
    </row>
    <row r="807" spans="1:18" x14ac:dyDescent="0.25">
      <c r="A807" s="97">
        <v>488</v>
      </c>
      <c r="B807" s="98">
        <v>488219044</v>
      </c>
      <c r="C807" s="99" t="s">
        <v>466</v>
      </c>
      <c r="D807" s="98">
        <v>219</v>
      </c>
      <c r="E807" s="99" t="s">
        <v>252</v>
      </c>
      <c r="F807" s="98">
        <v>44</v>
      </c>
      <c r="G807" s="99" t="s">
        <v>77</v>
      </c>
      <c r="H807" s="100">
        <v>216.72000000000006</v>
      </c>
      <c r="I807" s="52"/>
      <c r="J807" s="279">
        <f t="shared" si="84"/>
        <v>17146</v>
      </c>
      <c r="K807" s="279">
        <f t="shared" si="85"/>
        <v>27</v>
      </c>
      <c r="L807" s="279">
        <f t="shared" si="86"/>
        <v>101</v>
      </c>
      <c r="N807" s="284">
        <f t="shared" si="87"/>
        <v>17898</v>
      </c>
      <c r="O807" s="284">
        <f t="shared" si="88"/>
        <v>34</v>
      </c>
      <c r="P807" s="284">
        <f t="shared" si="89"/>
        <v>108</v>
      </c>
      <c r="R807" s="286">
        <f t="shared" si="90"/>
        <v>752</v>
      </c>
    </row>
    <row r="808" spans="1:18" x14ac:dyDescent="0.25">
      <c r="A808" s="97">
        <v>488</v>
      </c>
      <c r="B808" s="98">
        <v>488219050</v>
      </c>
      <c r="C808" s="99" t="s">
        <v>466</v>
      </c>
      <c r="D808" s="98">
        <v>219</v>
      </c>
      <c r="E808" s="99" t="s">
        <v>252</v>
      </c>
      <c r="F808" s="98">
        <v>50</v>
      </c>
      <c r="G808" s="99" t="s">
        <v>83</v>
      </c>
      <c r="H808" s="100">
        <v>0.59</v>
      </c>
      <c r="I808" s="52"/>
      <c r="J808" s="279">
        <f t="shared" si="84"/>
        <v>12883</v>
      </c>
      <c r="K808" s="279">
        <f t="shared" si="85"/>
        <v>0</v>
      </c>
      <c r="L808" s="279">
        <f t="shared" si="86"/>
        <v>0</v>
      </c>
      <c r="N808" s="284" t="str">
        <f t="shared" si="87"/>
        <v>--</v>
      </c>
      <c r="O808" s="284">
        <f t="shared" si="88"/>
        <v>0</v>
      </c>
      <c r="P808" s="284">
        <f t="shared" si="89"/>
        <v>0</v>
      </c>
      <c r="R808" s="286" t="str">
        <f t="shared" si="90"/>
        <v>--</v>
      </c>
    </row>
    <row r="809" spans="1:18" x14ac:dyDescent="0.25">
      <c r="A809" s="97">
        <v>488</v>
      </c>
      <c r="B809" s="98">
        <v>488219065</v>
      </c>
      <c r="C809" s="99" t="s">
        <v>466</v>
      </c>
      <c r="D809" s="98">
        <v>219</v>
      </c>
      <c r="E809" s="99" t="s">
        <v>252</v>
      </c>
      <c r="F809" s="98">
        <v>65</v>
      </c>
      <c r="G809" s="99" t="s">
        <v>98</v>
      </c>
      <c r="H809" s="100">
        <v>4.63</v>
      </c>
      <c r="I809" s="52"/>
      <c r="J809" s="279">
        <f t="shared" si="84"/>
        <v>12519</v>
      </c>
      <c r="K809" s="279">
        <f t="shared" si="85"/>
        <v>0</v>
      </c>
      <c r="L809" s="279">
        <f t="shared" si="86"/>
        <v>2</v>
      </c>
      <c r="N809" s="284">
        <f t="shared" si="87"/>
        <v>13463</v>
      </c>
      <c r="O809" s="284">
        <f t="shared" si="88"/>
        <v>0</v>
      </c>
      <c r="P809" s="284">
        <f t="shared" si="89"/>
        <v>3</v>
      </c>
      <c r="R809" s="286">
        <f t="shared" si="90"/>
        <v>944</v>
      </c>
    </row>
    <row r="810" spans="1:18" x14ac:dyDescent="0.25">
      <c r="A810" s="97">
        <v>488</v>
      </c>
      <c r="B810" s="98">
        <v>488219083</v>
      </c>
      <c r="C810" s="99" t="s">
        <v>466</v>
      </c>
      <c r="D810" s="98">
        <v>219</v>
      </c>
      <c r="E810" s="99" t="s">
        <v>252</v>
      </c>
      <c r="F810" s="98">
        <v>83</v>
      </c>
      <c r="G810" s="99" t="s">
        <v>116</v>
      </c>
      <c r="H810" s="100">
        <v>5</v>
      </c>
      <c r="I810" s="52"/>
      <c r="J810" s="279">
        <f t="shared" si="84"/>
        <v>15125</v>
      </c>
      <c r="K810" s="279">
        <f t="shared" si="85"/>
        <v>2</v>
      </c>
      <c r="L810" s="279">
        <f t="shared" si="86"/>
        <v>6</v>
      </c>
      <c r="N810" s="284">
        <f t="shared" si="87"/>
        <v>14030</v>
      </c>
      <c r="O810" s="284">
        <f t="shared" si="88"/>
        <v>0</v>
      </c>
      <c r="P810" s="284">
        <f t="shared" si="89"/>
        <v>2</v>
      </c>
      <c r="R810" s="286">
        <f t="shared" si="90"/>
        <v>-1095</v>
      </c>
    </row>
    <row r="811" spans="1:18" x14ac:dyDescent="0.25">
      <c r="A811" s="97">
        <v>488</v>
      </c>
      <c r="B811" s="98">
        <v>488219118</v>
      </c>
      <c r="C811" s="99" t="s">
        <v>466</v>
      </c>
      <c r="D811" s="98">
        <v>219</v>
      </c>
      <c r="E811" s="99" t="s">
        <v>252</v>
      </c>
      <c r="F811" s="98">
        <v>118</v>
      </c>
      <c r="G811" s="99" t="s">
        <v>151</v>
      </c>
      <c r="H811" s="100">
        <v>1</v>
      </c>
      <c r="I811" s="52"/>
      <c r="J811" s="279">
        <f t="shared" si="84"/>
        <v>13760</v>
      </c>
      <c r="K811" s="279">
        <f t="shared" si="85"/>
        <v>0</v>
      </c>
      <c r="L811" s="279">
        <f t="shared" si="86"/>
        <v>1</v>
      </c>
      <c r="N811" s="284">
        <f t="shared" si="87"/>
        <v>11550</v>
      </c>
      <c r="O811" s="284">
        <f t="shared" si="88"/>
        <v>0</v>
      </c>
      <c r="P811" s="284">
        <f t="shared" si="89"/>
        <v>0</v>
      </c>
      <c r="R811" s="286">
        <f t="shared" si="90"/>
        <v>-2210</v>
      </c>
    </row>
    <row r="812" spans="1:18" x14ac:dyDescent="0.25">
      <c r="A812" s="97">
        <v>488</v>
      </c>
      <c r="B812" s="98">
        <v>488219122</v>
      </c>
      <c r="C812" s="99" t="s">
        <v>466</v>
      </c>
      <c r="D812" s="98">
        <v>219</v>
      </c>
      <c r="E812" s="99" t="s">
        <v>252</v>
      </c>
      <c r="F812" s="98">
        <v>122</v>
      </c>
      <c r="G812" s="99" t="s">
        <v>155</v>
      </c>
      <c r="H812" s="100">
        <v>24</v>
      </c>
      <c r="I812" s="52"/>
      <c r="J812" s="279">
        <f t="shared" si="84"/>
        <v>13217</v>
      </c>
      <c r="K812" s="279">
        <f t="shared" si="85"/>
        <v>5</v>
      </c>
      <c r="L812" s="279">
        <f t="shared" si="86"/>
        <v>6</v>
      </c>
      <c r="N812" s="284">
        <f t="shared" si="87"/>
        <v>13343</v>
      </c>
      <c r="O812" s="284">
        <f t="shared" si="88"/>
        <v>4</v>
      </c>
      <c r="P812" s="284">
        <f t="shared" si="89"/>
        <v>6</v>
      </c>
      <c r="R812" s="286">
        <f t="shared" si="90"/>
        <v>126</v>
      </c>
    </row>
    <row r="813" spans="1:18" x14ac:dyDescent="0.25">
      <c r="A813" s="97">
        <v>488</v>
      </c>
      <c r="B813" s="98">
        <v>488219131</v>
      </c>
      <c r="C813" s="99" t="s">
        <v>466</v>
      </c>
      <c r="D813" s="98">
        <v>219</v>
      </c>
      <c r="E813" s="99" t="s">
        <v>252</v>
      </c>
      <c r="F813" s="98">
        <v>131</v>
      </c>
      <c r="G813" s="99" t="s">
        <v>164</v>
      </c>
      <c r="H813" s="100">
        <v>7.3400000000000007</v>
      </c>
      <c r="I813" s="52"/>
      <c r="J813" s="279">
        <f t="shared" si="84"/>
        <v>12535</v>
      </c>
      <c r="K813" s="279">
        <f t="shared" si="85"/>
        <v>0</v>
      </c>
      <c r="L813" s="279">
        <f t="shared" si="86"/>
        <v>1</v>
      </c>
      <c r="N813" s="284">
        <f t="shared" si="87"/>
        <v>12352</v>
      </c>
      <c r="O813" s="284">
        <f t="shared" si="88"/>
        <v>0</v>
      </c>
      <c r="P813" s="284">
        <f t="shared" si="89"/>
        <v>0</v>
      </c>
      <c r="R813" s="286">
        <f t="shared" si="90"/>
        <v>-183</v>
      </c>
    </row>
    <row r="814" spans="1:18" x14ac:dyDescent="0.25">
      <c r="A814" s="97">
        <v>488</v>
      </c>
      <c r="B814" s="98">
        <v>488219133</v>
      </c>
      <c r="C814" s="99" t="s">
        <v>466</v>
      </c>
      <c r="D814" s="98">
        <v>219</v>
      </c>
      <c r="E814" s="99" t="s">
        <v>252</v>
      </c>
      <c r="F814" s="98">
        <v>133</v>
      </c>
      <c r="G814" s="99" t="s">
        <v>166</v>
      </c>
      <c r="H814" s="100">
        <v>33</v>
      </c>
      <c r="I814" s="52"/>
      <c r="J814" s="279">
        <f t="shared" si="84"/>
        <v>14031</v>
      </c>
      <c r="K814" s="279">
        <f t="shared" si="85"/>
        <v>4</v>
      </c>
      <c r="L814" s="279">
        <f t="shared" si="86"/>
        <v>7</v>
      </c>
      <c r="N814" s="284">
        <f t="shared" si="87"/>
        <v>14666</v>
      </c>
      <c r="O814" s="284">
        <f t="shared" si="88"/>
        <v>5</v>
      </c>
      <c r="P814" s="284">
        <f t="shared" si="89"/>
        <v>11</v>
      </c>
      <c r="R814" s="286">
        <f t="shared" si="90"/>
        <v>635</v>
      </c>
    </row>
    <row r="815" spans="1:18" x14ac:dyDescent="0.25">
      <c r="A815" s="97">
        <v>488</v>
      </c>
      <c r="B815" s="98">
        <v>488219142</v>
      </c>
      <c r="C815" s="99" t="s">
        <v>466</v>
      </c>
      <c r="D815" s="98">
        <v>219</v>
      </c>
      <c r="E815" s="99" t="s">
        <v>252</v>
      </c>
      <c r="F815" s="98">
        <v>142</v>
      </c>
      <c r="G815" s="99" t="s">
        <v>175</v>
      </c>
      <c r="H815" s="100">
        <v>15</v>
      </c>
      <c r="I815" s="52"/>
      <c r="J815" s="279">
        <f t="shared" si="84"/>
        <v>13266</v>
      </c>
      <c r="K815" s="279">
        <f t="shared" si="85"/>
        <v>0</v>
      </c>
      <c r="L815" s="279">
        <f t="shared" si="86"/>
        <v>5</v>
      </c>
      <c r="N815" s="284">
        <f t="shared" si="87"/>
        <v>14013</v>
      </c>
      <c r="O815" s="284">
        <f t="shared" si="88"/>
        <v>0</v>
      </c>
      <c r="P815" s="284">
        <f t="shared" si="89"/>
        <v>5</v>
      </c>
      <c r="R815" s="286">
        <f t="shared" si="90"/>
        <v>747</v>
      </c>
    </row>
    <row r="816" spans="1:18" x14ac:dyDescent="0.25">
      <c r="A816" s="97">
        <v>488</v>
      </c>
      <c r="B816" s="98">
        <v>488219145</v>
      </c>
      <c r="C816" s="99" t="s">
        <v>466</v>
      </c>
      <c r="D816" s="98">
        <v>219</v>
      </c>
      <c r="E816" s="99" t="s">
        <v>252</v>
      </c>
      <c r="F816" s="98">
        <v>145</v>
      </c>
      <c r="G816" s="99" t="s">
        <v>178</v>
      </c>
      <c r="H816" s="100">
        <v>5.51</v>
      </c>
      <c r="I816" s="52"/>
      <c r="J816" s="279">
        <f t="shared" si="84"/>
        <v>13738</v>
      </c>
      <c r="K816" s="279">
        <f t="shared" si="85"/>
        <v>0</v>
      </c>
      <c r="L816" s="279">
        <f t="shared" si="86"/>
        <v>2</v>
      </c>
      <c r="N816" s="284">
        <f t="shared" si="87"/>
        <v>12256</v>
      </c>
      <c r="O816" s="284">
        <f t="shared" si="88"/>
        <v>0</v>
      </c>
      <c r="P816" s="284">
        <f t="shared" si="89"/>
        <v>1</v>
      </c>
      <c r="R816" s="286">
        <f t="shared" si="90"/>
        <v>-1482</v>
      </c>
    </row>
    <row r="817" spans="1:18" x14ac:dyDescent="0.25">
      <c r="A817" s="97">
        <v>488</v>
      </c>
      <c r="B817" s="98">
        <v>488219171</v>
      </c>
      <c r="C817" s="99" t="s">
        <v>466</v>
      </c>
      <c r="D817" s="98">
        <v>219</v>
      </c>
      <c r="E817" s="99" t="s">
        <v>252</v>
      </c>
      <c r="F817" s="98">
        <v>171</v>
      </c>
      <c r="G817" s="99" t="s">
        <v>204</v>
      </c>
      <c r="H817" s="100">
        <v>9.51</v>
      </c>
      <c r="I817" s="52"/>
      <c r="J817" s="279">
        <f t="shared" si="84"/>
        <v>14454</v>
      </c>
      <c r="K817" s="279">
        <f t="shared" si="85"/>
        <v>1</v>
      </c>
      <c r="L817" s="279">
        <f t="shared" si="86"/>
        <v>6</v>
      </c>
      <c r="N817" s="284">
        <f t="shared" si="87"/>
        <v>15141</v>
      </c>
      <c r="O817" s="284">
        <f t="shared" si="88"/>
        <v>0</v>
      </c>
      <c r="P817" s="284">
        <f t="shared" si="89"/>
        <v>5</v>
      </c>
      <c r="R817" s="286">
        <f t="shared" si="90"/>
        <v>687</v>
      </c>
    </row>
    <row r="818" spans="1:18" x14ac:dyDescent="0.25">
      <c r="A818" s="97">
        <v>488</v>
      </c>
      <c r="B818" s="98">
        <v>488219219</v>
      </c>
      <c r="C818" s="99" t="s">
        <v>466</v>
      </c>
      <c r="D818" s="98">
        <v>219</v>
      </c>
      <c r="E818" s="99" t="s">
        <v>252</v>
      </c>
      <c r="F818" s="98">
        <v>219</v>
      </c>
      <c r="G818" s="99" t="s">
        <v>252</v>
      </c>
      <c r="H818" s="100">
        <v>8</v>
      </c>
      <c r="I818" s="52"/>
      <c r="J818" s="279">
        <f t="shared" si="84"/>
        <v>12207</v>
      </c>
      <c r="K818" s="279">
        <f t="shared" si="85"/>
        <v>0</v>
      </c>
      <c r="L818" s="279">
        <f t="shared" si="86"/>
        <v>1</v>
      </c>
      <c r="N818" s="284">
        <f t="shared" si="87"/>
        <v>13654</v>
      </c>
      <c r="O818" s="284">
        <f t="shared" si="88"/>
        <v>2</v>
      </c>
      <c r="P818" s="284">
        <f t="shared" si="89"/>
        <v>3</v>
      </c>
      <c r="R818" s="286">
        <f t="shared" si="90"/>
        <v>1447</v>
      </c>
    </row>
    <row r="819" spans="1:18" x14ac:dyDescent="0.25">
      <c r="A819" s="97">
        <v>488</v>
      </c>
      <c r="B819" s="98">
        <v>488219231</v>
      </c>
      <c r="C819" s="99" t="s">
        <v>466</v>
      </c>
      <c r="D819" s="98">
        <v>219</v>
      </c>
      <c r="E819" s="99" t="s">
        <v>252</v>
      </c>
      <c r="F819" s="98">
        <v>231</v>
      </c>
      <c r="G819" s="99" t="s">
        <v>264</v>
      </c>
      <c r="H819" s="100">
        <v>18.259999999999998</v>
      </c>
      <c r="I819" s="52"/>
      <c r="J819" s="279">
        <f t="shared" si="84"/>
        <v>12432</v>
      </c>
      <c r="K819" s="279">
        <f t="shared" si="85"/>
        <v>0</v>
      </c>
      <c r="L819" s="279">
        <f t="shared" si="86"/>
        <v>4</v>
      </c>
      <c r="N819" s="284">
        <f t="shared" si="87"/>
        <v>12501</v>
      </c>
      <c r="O819" s="284">
        <f t="shared" si="88"/>
        <v>0</v>
      </c>
      <c r="P819" s="284">
        <f t="shared" si="89"/>
        <v>2</v>
      </c>
      <c r="R819" s="286">
        <f t="shared" si="90"/>
        <v>69</v>
      </c>
    </row>
    <row r="820" spans="1:18" x14ac:dyDescent="0.25">
      <c r="A820" s="97">
        <v>488</v>
      </c>
      <c r="B820" s="98">
        <v>488219239</v>
      </c>
      <c r="C820" s="99" t="s">
        <v>466</v>
      </c>
      <c r="D820" s="98">
        <v>219</v>
      </c>
      <c r="E820" s="99" t="s">
        <v>252</v>
      </c>
      <c r="F820" s="98">
        <v>239</v>
      </c>
      <c r="G820" s="99" t="s">
        <v>272</v>
      </c>
      <c r="H820" s="100">
        <v>5.37</v>
      </c>
      <c r="I820" s="52"/>
      <c r="J820" s="279">
        <f t="shared" si="84"/>
        <v>14923</v>
      </c>
      <c r="K820" s="279">
        <f t="shared" si="85"/>
        <v>0</v>
      </c>
      <c r="L820" s="279">
        <f t="shared" si="86"/>
        <v>6</v>
      </c>
      <c r="N820" s="284">
        <f t="shared" si="87"/>
        <v>14103</v>
      </c>
      <c r="O820" s="284">
        <f t="shared" si="88"/>
        <v>0</v>
      </c>
      <c r="P820" s="284">
        <f t="shared" si="89"/>
        <v>3</v>
      </c>
      <c r="R820" s="286">
        <f t="shared" si="90"/>
        <v>-820</v>
      </c>
    </row>
    <row r="821" spans="1:18" x14ac:dyDescent="0.25">
      <c r="A821" s="97">
        <v>488</v>
      </c>
      <c r="B821" s="98">
        <v>488219243</v>
      </c>
      <c r="C821" s="99" t="s">
        <v>466</v>
      </c>
      <c r="D821" s="98">
        <v>219</v>
      </c>
      <c r="E821" s="99" t="s">
        <v>252</v>
      </c>
      <c r="F821" s="98">
        <v>243</v>
      </c>
      <c r="G821" s="99" t="s">
        <v>276</v>
      </c>
      <c r="H821" s="100">
        <v>40.299999999999997</v>
      </c>
      <c r="I821" s="52"/>
      <c r="J821" s="279">
        <f t="shared" si="84"/>
        <v>15143</v>
      </c>
      <c r="K821" s="279">
        <f t="shared" si="85"/>
        <v>3</v>
      </c>
      <c r="L821" s="279">
        <f t="shared" si="86"/>
        <v>13</v>
      </c>
      <c r="N821" s="284">
        <f t="shared" si="87"/>
        <v>14921</v>
      </c>
      <c r="O821" s="284">
        <f t="shared" si="88"/>
        <v>6</v>
      </c>
      <c r="P821" s="284">
        <f t="shared" si="89"/>
        <v>12</v>
      </c>
      <c r="R821" s="286">
        <f t="shared" si="90"/>
        <v>-222</v>
      </c>
    </row>
    <row r="822" spans="1:18" x14ac:dyDescent="0.25">
      <c r="A822" s="97">
        <v>488</v>
      </c>
      <c r="B822" s="98">
        <v>488219244</v>
      </c>
      <c r="C822" s="99" t="s">
        <v>466</v>
      </c>
      <c r="D822" s="98">
        <v>219</v>
      </c>
      <c r="E822" s="99" t="s">
        <v>252</v>
      </c>
      <c r="F822" s="98">
        <v>244</v>
      </c>
      <c r="G822" s="99" t="s">
        <v>277</v>
      </c>
      <c r="H822" s="100">
        <v>134.16999999999996</v>
      </c>
      <c r="I822" s="52"/>
      <c r="J822" s="279">
        <f t="shared" si="84"/>
        <v>15784</v>
      </c>
      <c r="K822" s="279">
        <f t="shared" si="85"/>
        <v>26</v>
      </c>
      <c r="L822" s="279">
        <f t="shared" si="86"/>
        <v>91</v>
      </c>
      <c r="N822" s="284">
        <f t="shared" si="87"/>
        <v>16074</v>
      </c>
      <c r="O822" s="284">
        <f t="shared" si="88"/>
        <v>17</v>
      </c>
      <c r="P822" s="284">
        <f t="shared" si="89"/>
        <v>76</v>
      </c>
      <c r="R822" s="286">
        <f t="shared" si="90"/>
        <v>290</v>
      </c>
    </row>
    <row r="823" spans="1:18" x14ac:dyDescent="0.25">
      <c r="A823" s="97">
        <v>488</v>
      </c>
      <c r="B823" s="98">
        <v>488219251</v>
      </c>
      <c r="C823" s="99" t="s">
        <v>466</v>
      </c>
      <c r="D823" s="98">
        <v>219</v>
      </c>
      <c r="E823" s="99" t="s">
        <v>252</v>
      </c>
      <c r="F823" s="98">
        <v>251</v>
      </c>
      <c r="G823" s="99" t="s">
        <v>284</v>
      </c>
      <c r="H823" s="100">
        <v>99.57</v>
      </c>
      <c r="I823" s="52"/>
      <c r="J823" s="279">
        <f t="shared" si="84"/>
        <v>13989</v>
      </c>
      <c r="K823" s="279">
        <f t="shared" si="85"/>
        <v>7</v>
      </c>
      <c r="L823" s="279">
        <f t="shared" si="86"/>
        <v>34</v>
      </c>
      <c r="N823" s="284">
        <f t="shared" si="87"/>
        <v>14912</v>
      </c>
      <c r="O823" s="284">
        <f t="shared" si="88"/>
        <v>12</v>
      </c>
      <c r="P823" s="284">
        <f t="shared" si="89"/>
        <v>39</v>
      </c>
      <c r="R823" s="286">
        <f t="shared" si="90"/>
        <v>923</v>
      </c>
    </row>
    <row r="824" spans="1:18" x14ac:dyDescent="0.25">
      <c r="A824" s="97">
        <v>488</v>
      </c>
      <c r="B824" s="98">
        <v>488219264</v>
      </c>
      <c r="C824" s="99" t="s">
        <v>466</v>
      </c>
      <c r="D824" s="98">
        <v>219</v>
      </c>
      <c r="E824" s="99" t="s">
        <v>252</v>
      </c>
      <c r="F824" s="98">
        <v>264</v>
      </c>
      <c r="G824" s="99" t="s">
        <v>297</v>
      </c>
      <c r="H824" s="100">
        <v>10</v>
      </c>
      <c r="I824" s="52"/>
      <c r="J824" s="279">
        <f t="shared" si="84"/>
        <v>12192</v>
      </c>
      <c r="K824" s="279">
        <f t="shared" si="85"/>
        <v>0</v>
      </c>
      <c r="L824" s="279">
        <f t="shared" si="86"/>
        <v>2</v>
      </c>
      <c r="N824" s="284">
        <f t="shared" si="87"/>
        <v>12336</v>
      </c>
      <c r="O824" s="284">
        <f t="shared" si="88"/>
        <v>0</v>
      </c>
      <c r="P824" s="284">
        <f t="shared" si="89"/>
        <v>2</v>
      </c>
      <c r="R824" s="286">
        <f t="shared" si="90"/>
        <v>144</v>
      </c>
    </row>
    <row r="825" spans="1:18" x14ac:dyDescent="0.25">
      <c r="A825" s="97">
        <v>488</v>
      </c>
      <c r="B825" s="98">
        <v>488219285</v>
      </c>
      <c r="C825" s="99" t="s">
        <v>466</v>
      </c>
      <c r="D825" s="98">
        <v>219</v>
      </c>
      <c r="E825" s="99" t="s">
        <v>252</v>
      </c>
      <c r="F825" s="98">
        <v>285</v>
      </c>
      <c r="G825" s="99" t="s">
        <v>318</v>
      </c>
      <c r="H825" s="100">
        <v>4.84</v>
      </c>
      <c r="I825" s="52"/>
      <c r="J825" s="279">
        <f t="shared" si="84"/>
        <v>17147</v>
      </c>
      <c r="K825" s="279">
        <f t="shared" si="85"/>
        <v>1</v>
      </c>
      <c r="L825" s="279">
        <f t="shared" si="86"/>
        <v>7</v>
      </c>
      <c r="N825" s="284">
        <f t="shared" si="87"/>
        <v>18798</v>
      </c>
      <c r="O825" s="284">
        <f t="shared" si="88"/>
        <v>1</v>
      </c>
      <c r="P825" s="284">
        <f t="shared" si="89"/>
        <v>3</v>
      </c>
      <c r="R825" s="286">
        <f t="shared" si="90"/>
        <v>1651</v>
      </c>
    </row>
    <row r="826" spans="1:18" x14ac:dyDescent="0.25">
      <c r="A826" s="97">
        <v>488</v>
      </c>
      <c r="B826" s="98">
        <v>488219293</v>
      </c>
      <c r="C826" s="99" t="s">
        <v>466</v>
      </c>
      <c r="D826" s="98">
        <v>219</v>
      </c>
      <c r="E826" s="99" t="s">
        <v>252</v>
      </c>
      <c r="F826" s="98">
        <v>293</v>
      </c>
      <c r="G826" s="99" t="s">
        <v>326</v>
      </c>
      <c r="H826" s="100">
        <v>2</v>
      </c>
      <c r="I826" s="52"/>
      <c r="J826" s="279">
        <f t="shared" si="84"/>
        <v>15857</v>
      </c>
      <c r="K826" s="279">
        <f t="shared" si="85"/>
        <v>0</v>
      </c>
      <c r="L826" s="279">
        <f t="shared" si="86"/>
        <v>2</v>
      </c>
      <c r="N826" s="284">
        <f t="shared" si="87"/>
        <v>16423</v>
      </c>
      <c r="O826" s="284">
        <f t="shared" si="88"/>
        <v>0</v>
      </c>
      <c r="P826" s="284">
        <f t="shared" si="89"/>
        <v>2</v>
      </c>
      <c r="R826" s="286">
        <f t="shared" si="90"/>
        <v>566</v>
      </c>
    </row>
    <row r="827" spans="1:18" x14ac:dyDescent="0.25">
      <c r="A827" s="97">
        <v>488</v>
      </c>
      <c r="B827" s="98">
        <v>488219336</v>
      </c>
      <c r="C827" s="99" t="s">
        <v>466</v>
      </c>
      <c r="D827" s="98">
        <v>219</v>
      </c>
      <c r="E827" s="99" t="s">
        <v>252</v>
      </c>
      <c r="F827" s="98">
        <v>336</v>
      </c>
      <c r="G827" s="99" t="s">
        <v>369</v>
      </c>
      <c r="H827" s="100">
        <v>254.74</v>
      </c>
      <c r="I827" s="52"/>
      <c r="J827" s="279">
        <f t="shared" si="84"/>
        <v>13534</v>
      </c>
      <c r="K827" s="279">
        <f t="shared" si="85"/>
        <v>14</v>
      </c>
      <c r="L827" s="279">
        <f t="shared" si="86"/>
        <v>79</v>
      </c>
      <c r="N827" s="284">
        <f t="shared" si="87"/>
        <v>13595</v>
      </c>
      <c r="O827" s="284">
        <f t="shared" si="88"/>
        <v>23</v>
      </c>
      <c r="P827" s="284">
        <f t="shared" si="89"/>
        <v>61</v>
      </c>
      <c r="R827" s="286">
        <f t="shared" si="90"/>
        <v>61</v>
      </c>
    </row>
    <row r="828" spans="1:18" x14ac:dyDescent="0.25">
      <c r="A828" s="97">
        <v>488</v>
      </c>
      <c r="B828" s="98">
        <v>488219625</v>
      </c>
      <c r="C828" s="99" t="s">
        <v>466</v>
      </c>
      <c r="D828" s="98">
        <v>219</v>
      </c>
      <c r="E828" s="99" t="s">
        <v>252</v>
      </c>
      <c r="F828" s="98">
        <v>625</v>
      </c>
      <c r="G828" s="99" t="s">
        <v>396</v>
      </c>
      <c r="H828" s="100">
        <v>6</v>
      </c>
      <c r="I828" s="52"/>
      <c r="J828" s="279">
        <f t="shared" si="84"/>
        <v>11261</v>
      </c>
      <c r="K828" s="279">
        <f t="shared" si="85"/>
        <v>0</v>
      </c>
      <c r="L828" s="279">
        <f t="shared" si="86"/>
        <v>0</v>
      </c>
      <c r="N828" s="284">
        <f t="shared" si="87"/>
        <v>16185</v>
      </c>
      <c r="O828" s="284">
        <f t="shared" si="88"/>
        <v>1</v>
      </c>
      <c r="P828" s="284">
        <f t="shared" si="89"/>
        <v>2</v>
      </c>
      <c r="R828" s="286">
        <f t="shared" si="90"/>
        <v>4924</v>
      </c>
    </row>
    <row r="829" spans="1:18" x14ac:dyDescent="0.25">
      <c r="A829" s="97">
        <v>488</v>
      </c>
      <c r="B829" s="98">
        <v>488219760</v>
      </c>
      <c r="C829" s="99" t="s">
        <v>466</v>
      </c>
      <c r="D829" s="98">
        <v>219</v>
      </c>
      <c r="E829" s="99" t="s">
        <v>252</v>
      </c>
      <c r="F829" s="98">
        <v>760</v>
      </c>
      <c r="G829" s="99" t="s">
        <v>434</v>
      </c>
      <c r="H829" s="100">
        <v>5</v>
      </c>
      <c r="I829" s="52"/>
      <c r="J829" s="279">
        <f t="shared" si="84"/>
        <v>13474</v>
      </c>
      <c r="K829" s="279">
        <f t="shared" si="85"/>
        <v>0</v>
      </c>
      <c r="L829" s="279">
        <f t="shared" si="86"/>
        <v>1</v>
      </c>
      <c r="N829" s="284">
        <f t="shared" si="87"/>
        <v>16268</v>
      </c>
      <c r="O829" s="284">
        <f t="shared" si="88"/>
        <v>0</v>
      </c>
      <c r="P829" s="284">
        <f t="shared" si="89"/>
        <v>4</v>
      </c>
      <c r="R829" s="286">
        <f t="shared" si="90"/>
        <v>2794</v>
      </c>
    </row>
    <row r="830" spans="1:18" x14ac:dyDescent="0.25">
      <c r="A830" s="97">
        <v>488</v>
      </c>
      <c r="B830" s="98">
        <v>488219780</v>
      </c>
      <c r="C830" s="99" t="s">
        <v>466</v>
      </c>
      <c r="D830" s="98">
        <v>219</v>
      </c>
      <c r="E830" s="99" t="s">
        <v>252</v>
      </c>
      <c r="F830" s="98">
        <v>780</v>
      </c>
      <c r="G830" s="99" t="s">
        <v>444</v>
      </c>
      <c r="H830" s="100">
        <v>62.3</v>
      </c>
      <c r="I830" s="52"/>
      <c r="J830" s="279">
        <f t="shared" si="84"/>
        <v>13561</v>
      </c>
      <c r="K830" s="279">
        <f t="shared" si="85"/>
        <v>1</v>
      </c>
      <c r="L830" s="279">
        <f t="shared" si="86"/>
        <v>19</v>
      </c>
      <c r="N830" s="284">
        <f t="shared" si="87"/>
        <v>13897</v>
      </c>
      <c r="O830" s="284">
        <f t="shared" si="88"/>
        <v>4</v>
      </c>
      <c r="P830" s="284">
        <f t="shared" si="89"/>
        <v>22</v>
      </c>
      <c r="R830" s="286">
        <f t="shared" si="90"/>
        <v>336</v>
      </c>
    </row>
    <row r="831" spans="1:18" x14ac:dyDescent="0.25">
      <c r="A831" s="97">
        <v>489</v>
      </c>
      <c r="B831" s="98">
        <v>489020020</v>
      </c>
      <c r="C831" s="99" t="s">
        <v>542</v>
      </c>
      <c r="D831" s="98">
        <v>20</v>
      </c>
      <c r="E831" s="99" t="s">
        <v>53</v>
      </c>
      <c r="F831" s="98">
        <v>20</v>
      </c>
      <c r="G831" s="99" t="s">
        <v>53</v>
      </c>
      <c r="H831" s="100">
        <v>278.88</v>
      </c>
      <c r="I831" s="52"/>
      <c r="J831" s="279">
        <f t="shared" si="84"/>
        <v>14905</v>
      </c>
      <c r="K831" s="279">
        <f t="shared" si="85"/>
        <v>6</v>
      </c>
      <c r="L831" s="279">
        <f t="shared" si="86"/>
        <v>88</v>
      </c>
      <c r="N831" s="284">
        <f t="shared" si="87"/>
        <v>15098</v>
      </c>
      <c r="O831" s="284">
        <f t="shared" si="88"/>
        <v>7</v>
      </c>
      <c r="P831" s="284">
        <f t="shared" si="89"/>
        <v>87</v>
      </c>
      <c r="R831" s="286">
        <f t="shared" si="90"/>
        <v>193</v>
      </c>
    </row>
    <row r="832" spans="1:18" x14ac:dyDescent="0.25">
      <c r="A832" s="97">
        <v>489</v>
      </c>
      <c r="B832" s="98">
        <v>489020036</v>
      </c>
      <c r="C832" s="99" t="s">
        <v>542</v>
      </c>
      <c r="D832" s="98">
        <v>20</v>
      </c>
      <c r="E832" s="99" t="s">
        <v>53</v>
      </c>
      <c r="F832" s="98">
        <v>36</v>
      </c>
      <c r="G832" s="99" t="s">
        <v>69</v>
      </c>
      <c r="H832" s="100">
        <v>78.31</v>
      </c>
      <c r="I832" s="52"/>
      <c r="J832" s="279">
        <f t="shared" si="84"/>
        <v>13837</v>
      </c>
      <c r="K832" s="279">
        <f t="shared" si="85"/>
        <v>0</v>
      </c>
      <c r="L832" s="279">
        <f t="shared" si="86"/>
        <v>24</v>
      </c>
      <c r="N832" s="284">
        <f t="shared" si="87"/>
        <v>13869</v>
      </c>
      <c r="O832" s="284">
        <f t="shared" si="88"/>
        <v>0</v>
      </c>
      <c r="P832" s="284">
        <f t="shared" si="89"/>
        <v>19</v>
      </c>
      <c r="R832" s="286">
        <f t="shared" si="90"/>
        <v>32</v>
      </c>
    </row>
    <row r="833" spans="1:18" x14ac:dyDescent="0.25">
      <c r="A833" s="97">
        <v>489</v>
      </c>
      <c r="B833" s="98">
        <v>489020082</v>
      </c>
      <c r="C833" s="99" t="s">
        <v>542</v>
      </c>
      <c r="D833" s="98">
        <v>20</v>
      </c>
      <c r="E833" s="99" t="s">
        <v>53</v>
      </c>
      <c r="F833" s="98">
        <v>82</v>
      </c>
      <c r="G833" s="99" t="s">
        <v>115</v>
      </c>
      <c r="H833" s="100">
        <v>1</v>
      </c>
      <c r="I833" s="52"/>
      <c r="J833" s="279" t="str">
        <f t="shared" si="84"/>
        <v>--</v>
      </c>
      <c r="K833" s="279">
        <f t="shared" si="85"/>
        <v>0</v>
      </c>
      <c r="L833" s="279">
        <f t="shared" si="86"/>
        <v>0</v>
      </c>
      <c r="N833" s="284" t="str">
        <f t="shared" si="87"/>
        <v>--</v>
      </c>
      <c r="O833" s="284">
        <f t="shared" si="88"/>
        <v>0</v>
      </c>
      <c r="P833" s="284">
        <f t="shared" si="89"/>
        <v>0</v>
      </c>
      <c r="R833" s="286" t="str">
        <f t="shared" si="90"/>
        <v>--</v>
      </c>
    </row>
    <row r="834" spans="1:18" x14ac:dyDescent="0.25">
      <c r="A834" s="97">
        <v>489</v>
      </c>
      <c r="B834" s="98">
        <v>489020096</v>
      </c>
      <c r="C834" s="99" t="s">
        <v>542</v>
      </c>
      <c r="D834" s="98">
        <v>20</v>
      </c>
      <c r="E834" s="99" t="s">
        <v>53</v>
      </c>
      <c r="F834" s="98">
        <v>96</v>
      </c>
      <c r="G834" s="99" t="s">
        <v>129</v>
      </c>
      <c r="H834" s="100">
        <v>94.439999999999984</v>
      </c>
      <c r="I834" s="52"/>
      <c r="J834" s="279">
        <f t="shared" si="84"/>
        <v>13900</v>
      </c>
      <c r="K834" s="279">
        <f t="shared" si="85"/>
        <v>1</v>
      </c>
      <c r="L834" s="279">
        <f t="shared" si="86"/>
        <v>30</v>
      </c>
      <c r="N834" s="284">
        <f t="shared" si="87"/>
        <v>13932</v>
      </c>
      <c r="O834" s="284">
        <f t="shared" si="88"/>
        <v>2</v>
      </c>
      <c r="P834" s="284">
        <f t="shared" si="89"/>
        <v>19</v>
      </c>
      <c r="R834" s="286">
        <f t="shared" si="90"/>
        <v>32</v>
      </c>
    </row>
    <row r="835" spans="1:18" x14ac:dyDescent="0.25">
      <c r="A835" s="97">
        <v>489</v>
      </c>
      <c r="B835" s="98">
        <v>489020122</v>
      </c>
      <c r="C835" s="99" t="s">
        <v>542</v>
      </c>
      <c r="D835" s="98">
        <v>20</v>
      </c>
      <c r="E835" s="99" t="s">
        <v>53</v>
      </c>
      <c r="F835" s="98">
        <v>122</v>
      </c>
      <c r="G835" s="99" t="s">
        <v>155</v>
      </c>
      <c r="H835" s="100">
        <v>1</v>
      </c>
      <c r="I835" s="52"/>
      <c r="J835" s="279" t="str">
        <f t="shared" si="84"/>
        <v>--</v>
      </c>
      <c r="K835" s="279">
        <f t="shared" si="85"/>
        <v>0</v>
      </c>
      <c r="L835" s="279">
        <f t="shared" si="86"/>
        <v>0</v>
      </c>
      <c r="N835" s="284">
        <f t="shared" si="87"/>
        <v>12565</v>
      </c>
      <c r="O835" s="284">
        <f t="shared" si="88"/>
        <v>0</v>
      </c>
      <c r="P835" s="284">
        <f t="shared" si="89"/>
        <v>0</v>
      </c>
      <c r="R835" s="286" t="str">
        <f t="shared" si="90"/>
        <v>--</v>
      </c>
    </row>
    <row r="836" spans="1:18" x14ac:dyDescent="0.25">
      <c r="A836" s="97">
        <v>489</v>
      </c>
      <c r="B836" s="98">
        <v>489020172</v>
      </c>
      <c r="C836" s="99" t="s">
        <v>542</v>
      </c>
      <c r="D836" s="98">
        <v>20</v>
      </c>
      <c r="E836" s="99" t="s">
        <v>53</v>
      </c>
      <c r="F836" s="98">
        <v>172</v>
      </c>
      <c r="G836" s="99" t="s">
        <v>205</v>
      </c>
      <c r="H836" s="100">
        <v>37.690000000000005</v>
      </c>
      <c r="I836" s="52"/>
      <c r="J836" s="279">
        <f t="shared" si="84"/>
        <v>13597</v>
      </c>
      <c r="K836" s="279">
        <f t="shared" si="85"/>
        <v>0</v>
      </c>
      <c r="L836" s="279">
        <f t="shared" si="86"/>
        <v>9</v>
      </c>
      <c r="N836" s="284">
        <f t="shared" si="87"/>
        <v>13858</v>
      </c>
      <c r="O836" s="284">
        <f t="shared" si="88"/>
        <v>0</v>
      </c>
      <c r="P836" s="284">
        <f t="shared" si="89"/>
        <v>7</v>
      </c>
      <c r="R836" s="286">
        <f t="shared" si="90"/>
        <v>261</v>
      </c>
    </row>
    <row r="837" spans="1:18" x14ac:dyDescent="0.25">
      <c r="A837" s="97">
        <v>489</v>
      </c>
      <c r="B837" s="98">
        <v>489020197</v>
      </c>
      <c r="C837" s="99" t="s">
        <v>542</v>
      </c>
      <c r="D837" s="98">
        <v>20</v>
      </c>
      <c r="E837" s="99" t="s">
        <v>53</v>
      </c>
      <c r="F837" s="98">
        <v>197</v>
      </c>
      <c r="G837" s="99" t="s">
        <v>230</v>
      </c>
      <c r="H837" s="100">
        <v>1.49</v>
      </c>
      <c r="I837" s="52"/>
      <c r="J837" s="279">
        <f t="shared" si="84"/>
        <v>12243</v>
      </c>
      <c r="K837" s="279">
        <f t="shared" si="85"/>
        <v>0</v>
      </c>
      <c r="L837" s="279">
        <f t="shared" si="86"/>
        <v>0</v>
      </c>
      <c r="N837" s="284">
        <f t="shared" si="87"/>
        <v>12565</v>
      </c>
      <c r="O837" s="284">
        <f t="shared" si="88"/>
        <v>0</v>
      </c>
      <c r="P837" s="284">
        <f t="shared" si="89"/>
        <v>0</v>
      </c>
      <c r="R837" s="286">
        <f t="shared" si="90"/>
        <v>322</v>
      </c>
    </row>
    <row r="838" spans="1:18" x14ac:dyDescent="0.25">
      <c r="A838" s="97">
        <v>489</v>
      </c>
      <c r="B838" s="98">
        <v>489020239</v>
      </c>
      <c r="C838" s="99" t="s">
        <v>542</v>
      </c>
      <c r="D838" s="98">
        <v>20</v>
      </c>
      <c r="E838" s="99" t="s">
        <v>53</v>
      </c>
      <c r="F838" s="98">
        <v>239</v>
      </c>
      <c r="G838" s="99" t="s">
        <v>272</v>
      </c>
      <c r="H838" s="100">
        <v>37.44</v>
      </c>
      <c r="I838" s="52"/>
      <c r="J838" s="279">
        <f t="shared" si="84"/>
        <v>12918</v>
      </c>
      <c r="K838" s="279">
        <f t="shared" si="85"/>
        <v>0</v>
      </c>
      <c r="L838" s="279">
        <f t="shared" si="86"/>
        <v>6</v>
      </c>
      <c r="N838" s="284">
        <f t="shared" si="87"/>
        <v>13253</v>
      </c>
      <c r="O838" s="284">
        <f t="shared" si="88"/>
        <v>0</v>
      </c>
      <c r="P838" s="284">
        <f t="shared" si="89"/>
        <v>6</v>
      </c>
      <c r="R838" s="286">
        <f t="shared" si="90"/>
        <v>335</v>
      </c>
    </row>
    <row r="839" spans="1:18" x14ac:dyDescent="0.25">
      <c r="A839" s="97">
        <v>489</v>
      </c>
      <c r="B839" s="98">
        <v>489020261</v>
      </c>
      <c r="C839" s="99" t="s">
        <v>542</v>
      </c>
      <c r="D839" s="98">
        <v>20</v>
      </c>
      <c r="E839" s="99" t="s">
        <v>53</v>
      </c>
      <c r="F839" s="98">
        <v>261</v>
      </c>
      <c r="G839" s="99" t="s">
        <v>294</v>
      </c>
      <c r="H839" s="100">
        <v>120.01</v>
      </c>
      <c r="I839" s="52"/>
      <c r="J839" s="279">
        <f t="shared" si="84"/>
        <v>13209</v>
      </c>
      <c r="K839" s="279">
        <f t="shared" si="85"/>
        <v>0</v>
      </c>
      <c r="L839" s="279">
        <f t="shared" si="86"/>
        <v>31</v>
      </c>
      <c r="N839" s="284">
        <f t="shared" si="87"/>
        <v>13527</v>
      </c>
      <c r="O839" s="284">
        <f t="shared" si="88"/>
        <v>0</v>
      </c>
      <c r="P839" s="284">
        <f t="shared" si="89"/>
        <v>26</v>
      </c>
      <c r="R839" s="286">
        <f t="shared" si="90"/>
        <v>318</v>
      </c>
    </row>
    <row r="840" spans="1:18" x14ac:dyDescent="0.25">
      <c r="A840" s="97">
        <v>489</v>
      </c>
      <c r="B840" s="98">
        <v>489020310</v>
      </c>
      <c r="C840" s="99" t="s">
        <v>542</v>
      </c>
      <c r="D840" s="98">
        <v>20</v>
      </c>
      <c r="E840" s="99" t="s">
        <v>53</v>
      </c>
      <c r="F840" s="98">
        <v>310</v>
      </c>
      <c r="G840" s="99" t="s">
        <v>343</v>
      </c>
      <c r="H840" s="100">
        <v>17.61</v>
      </c>
      <c r="I840" s="52"/>
      <c r="J840" s="279">
        <f t="shared" si="84"/>
        <v>13422</v>
      </c>
      <c r="K840" s="279">
        <f t="shared" si="85"/>
        <v>0</v>
      </c>
      <c r="L840" s="279">
        <f t="shared" si="86"/>
        <v>3</v>
      </c>
      <c r="N840" s="284">
        <f t="shared" si="87"/>
        <v>14216</v>
      </c>
      <c r="O840" s="284">
        <f t="shared" si="88"/>
        <v>0</v>
      </c>
      <c r="P840" s="284">
        <f t="shared" si="89"/>
        <v>4</v>
      </c>
      <c r="R840" s="286">
        <f t="shared" si="90"/>
        <v>794</v>
      </c>
    </row>
    <row r="841" spans="1:18" x14ac:dyDescent="0.25">
      <c r="A841" s="97">
        <v>489</v>
      </c>
      <c r="B841" s="98">
        <v>489020645</v>
      </c>
      <c r="C841" s="99" t="s">
        <v>542</v>
      </c>
      <c r="D841" s="98">
        <v>20</v>
      </c>
      <c r="E841" s="99" t="s">
        <v>53</v>
      </c>
      <c r="F841" s="98">
        <v>645</v>
      </c>
      <c r="G841" s="99" t="s">
        <v>400</v>
      </c>
      <c r="H841" s="100">
        <v>96.88000000000001</v>
      </c>
      <c r="I841" s="52"/>
      <c r="J841" s="279">
        <f t="shared" si="84"/>
        <v>15349</v>
      </c>
      <c r="K841" s="279">
        <f t="shared" si="85"/>
        <v>3</v>
      </c>
      <c r="L841" s="279">
        <f t="shared" si="86"/>
        <v>44</v>
      </c>
      <c r="N841" s="284">
        <f t="shared" si="87"/>
        <v>15025</v>
      </c>
      <c r="O841" s="284">
        <f t="shared" si="88"/>
        <v>2</v>
      </c>
      <c r="P841" s="284">
        <f t="shared" si="89"/>
        <v>30</v>
      </c>
      <c r="R841" s="286">
        <f t="shared" si="90"/>
        <v>-324</v>
      </c>
    </row>
    <row r="842" spans="1:18" x14ac:dyDescent="0.25">
      <c r="A842" s="97">
        <v>489</v>
      </c>
      <c r="B842" s="98">
        <v>489020660</v>
      </c>
      <c r="C842" s="99" t="s">
        <v>542</v>
      </c>
      <c r="D842" s="98">
        <v>20</v>
      </c>
      <c r="E842" s="99" t="s">
        <v>53</v>
      </c>
      <c r="F842" s="98">
        <v>660</v>
      </c>
      <c r="G842" s="99" t="s">
        <v>404</v>
      </c>
      <c r="H842" s="100">
        <v>44.39</v>
      </c>
      <c r="I842" s="52"/>
      <c r="J842" s="279">
        <f t="shared" ref="J842:J905" si="91">IFERROR(VLOOKUP($B842,found24,24,FALSE),"--")</f>
        <v>14770</v>
      </c>
      <c r="K842" s="279">
        <f t="shared" ref="K842:K905" si="92">(IFERROR(VLOOKUP($B842,found24,12,FALSE),0)+(IFERROR(VLOOKUP($B842,found24,13,FALSE),0)+(IFERROR(VLOOKUP($B842,found24,14,FALSE),0))))</f>
        <v>0</v>
      </c>
      <c r="L842" s="279">
        <f t="shared" ref="L842:L905" si="93">(IFERROR(VLOOKUP($B842,found24,15,FALSE),0))</f>
        <v>11</v>
      </c>
      <c r="N842" s="284">
        <f t="shared" ref="N842:N905" si="94">IFERROR(VLOOKUP($B842,found25,27,FALSE),"--")</f>
        <v>14415</v>
      </c>
      <c r="O842" s="284">
        <f t="shared" ref="O842:O905" si="95">(IFERROR(VLOOKUP($B842,found25,12,FALSE),0)+(IFERROR(VLOOKUP($B842,found25,13,FALSE),0)+(IFERROR(VLOOKUP($B842,found25,14,FALSE),0))))</f>
        <v>0</v>
      </c>
      <c r="P842" s="284">
        <f t="shared" ref="P842:P905" si="96">(IFERROR(VLOOKUP($B842,found25,15,FALSE),0))</f>
        <v>13</v>
      </c>
      <c r="R842" s="286">
        <f t="shared" si="90"/>
        <v>-355</v>
      </c>
    </row>
    <row r="843" spans="1:18" x14ac:dyDescent="0.25">
      <c r="A843" s="97">
        <v>489</v>
      </c>
      <c r="B843" s="98">
        <v>489020712</v>
      </c>
      <c r="C843" s="99" t="s">
        <v>542</v>
      </c>
      <c r="D843" s="98">
        <v>20</v>
      </c>
      <c r="E843" s="99" t="s">
        <v>53</v>
      </c>
      <c r="F843" s="98">
        <v>712</v>
      </c>
      <c r="G843" s="99" t="s">
        <v>421</v>
      </c>
      <c r="H843" s="100">
        <v>17.93</v>
      </c>
      <c r="I843" s="52"/>
      <c r="J843" s="279">
        <f t="shared" si="91"/>
        <v>13379</v>
      </c>
      <c r="K843" s="279">
        <f t="shared" si="92"/>
        <v>0</v>
      </c>
      <c r="L843" s="279">
        <f t="shared" si="93"/>
        <v>6</v>
      </c>
      <c r="N843" s="284">
        <f t="shared" si="94"/>
        <v>13290</v>
      </c>
      <c r="O843" s="284">
        <f t="shared" si="95"/>
        <v>0</v>
      </c>
      <c r="P843" s="284">
        <f t="shared" si="96"/>
        <v>3</v>
      </c>
      <c r="R843" s="286">
        <f t="shared" ref="R843:R906" si="97">IFERROR(N843-J843,"--")</f>
        <v>-89</v>
      </c>
    </row>
    <row r="844" spans="1:18" x14ac:dyDescent="0.25">
      <c r="A844" s="97">
        <v>489</v>
      </c>
      <c r="B844" s="98">
        <v>489020760</v>
      </c>
      <c r="C844" s="99" t="s">
        <v>542</v>
      </c>
      <c r="D844" s="98">
        <v>20</v>
      </c>
      <c r="E844" s="99" t="s">
        <v>53</v>
      </c>
      <c r="F844" s="98">
        <v>760</v>
      </c>
      <c r="G844" s="99" t="s">
        <v>434</v>
      </c>
      <c r="H844" s="100">
        <v>1</v>
      </c>
      <c r="I844" s="52"/>
      <c r="J844" s="279" t="str">
        <f t="shared" si="91"/>
        <v>--</v>
      </c>
      <c r="K844" s="279">
        <f t="shared" si="92"/>
        <v>0</v>
      </c>
      <c r="L844" s="279">
        <f t="shared" si="93"/>
        <v>0</v>
      </c>
      <c r="N844" s="284" t="str">
        <f t="shared" si="94"/>
        <v>--</v>
      </c>
      <c r="O844" s="284">
        <f t="shared" si="95"/>
        <v>0</v>
      </c>
      <c r="P844" s="284">
        <f t="shared" si="96"/>
        <v>0</v>
      </c>
      <c r="R844" s="286" t="str">
        <f t="shared" si="97"/>
        <v>--</v>
      </c>
    </row>
    <row r="845" spans="1:18" x14ac:dyDescent="0.25">
      <c r="A845" s="97">
        <v>491</v>
      </c>
      <c r="B845" s="98">
        <v>491095072</v>
      </c>
      <c r="C845" s="99" t="s">
        <v>543</v>
      </c>
      <c r="D845" s="98">
        <v>95</v>
      </c>
      <c r="E845" s="99" t="s">
        <v>128</v>
      </c>
      <c r="F845" s="98">
        <v>72</v>
      </c>
      <c r="G845" s="99" t="s">
        <v>105</v>
      </c>
      <c r="H845" s="100">
        <v>2</v>
      </c>
      <c r="I845" s="52"/>
      <c r="J845" s="279">
        <f t="shared" si="91"/>
        <v>17558</v>
      </c>
      <c r="K845" s="279">
        <f t="shared" si="92"/>
        <v>2</v>
      </c>
      <c r="L845" s="279">
        <f t="shared" si="93"/>
        <v>4</v>
      </c>
      <c r="N845" s="284">
        <f t="shared" si="94"/>
        <v>19058</v>
      </c>
      <c r="O845" s="284">
        <f t="shared" si="95"/>
        <v>2</v>
      </c>
      <c r="P845" s="284">
        <f t="shared" si="96"/>
        <v>2</v>
      </c>
      <c r="R845" s="286">
        <f t="shared" si="97"/>
        <v>1500</v>
      </c>
    </row>
    <row r="846" spans="1:18" x14ac:dyDescent="0.25">
      <c r="A846" s="97">
        <v>491</v>
      </c>
      <c r="B846" s="98">
        <v>491095095</v>
      </c>
      <c r="C846" s="99" t="s">
        <v>543</v>
      </c>
      <c r="D846" s="98">
        <v>95</v>
      </c>
      <c r="E846" s="99" t="s">
        <v>128</v>
      </c>
      <c r="F846" s="98">
        <v>95</v>
      </c>
      <c r="G846" s="99" t="s">
        <v>128</v>
      </c>
      <c r="H846" s="100">
        <v>1189.7699999999998</v>
      </c>
      <c r="I846" s="52"/>
      <c r="J846" s="279">
        <f t="shared" si="91"/>
        <v>16784</v>
      </c>
      <c r="K846" s="279">
        <f t="shared" si="92"/>
        <v>211</v>
      </c>
      <c r="L846" s="279">
        <f t="shared" si="93"/>
        <v>834</v>
      </c>
      <c r="N846" s="284">
        <f t="shared" si="94"/>
        <v>17494</v>
      </c>
      <c r="O846" s="284">
        <f t="shared" si="95"/>
        <v>229</v>
      </c>
      <c r="P846" s="284">
        <f t="shared" si="96"/>
        <v>784</v>
      </c>
      <c r="R846" s="286">
        <f t="shared" si="97"/>
        <v>710</v>
      </c>
    </row>
    <row r="847" spans="1:18" x14ac:dyDescent="0.25">
      <c r="A847" s="97">
        <v>491</v>
      </c>
      <c r="B847" s="98">
        <v>491095201</v>
      </c>
      <c r="C847" s="99" t="s">
        <v>543</v>
      </c>
      <c r="D847" s="98">
        <v>95</v>
      </c>
      <c r="E847" s="99" t="s">
        <v>128</v>
      </c>
      <c r="F847" s="98">
        <v>201</v>
      </c>
      <c r="G847" s="99" t="s">
        <v>234</v>
      </c>
      <c r="H847" s="100">
        <v>14.36</v>
      </c>
      <c r="I847" s="52"/>
      <c r="J847" s="279">
        <f t="shared" si="91"/>
        <v>18472</v>
      </c>
      <c r="K847" s="279">
        <f t="shared" si="92"/>
        <v>0</v>
      </c>
      <c r="L847" s="279">
        <f t="shared" si="93"/>
        <v>18</v>
      </c>
      <c r="N847" s="284">
        <f t="shared" si="94"/>
        <v>20298</v>
      </c>
      <c r="O847" s="284">
        <f t="shared" si="95"/>
        <v>3</v>
      </c>
      <c r="P847" s="284">
        <f t="shared" si="96"/>
        <v>18</v>
      </c>
      <c r="R847" s="286">
        <f t="shared" si="97"/>
        <v>1826</v>
      </c>
    </row>
    <row r="848" spans="1:18" x14ac:dyDescent="0.25">
      <c r="A848" s="97">
        <v>491</v>
      </c>
      <c r="B848" s="98">
        <v>491095265</v>
      </c>
      <c r="C848" s="99" t="s">
        <v>543</v>
      </c>
      <c r="D848" s="98">
        <v>95</v>
      </c>
      <c r="E848" s="99" t="s">
        <v>128</v>
      </c>
      <c r="F848" s="98">
        <v>265</v>
      </c>
      <c r="G848" s="99" t="s">
        <v>298</v>
      </c>
      <c r="H848" s="100">
        <v>1</v>
      </c>
      <c r="I848" s="52"/>
      <c r="J848" s="279">
        <f t="shared" si="91"/>
        <v>11976</v>
      </c>
      <c r="K848" s="279">
        <f t="shared" si="92"/>
        <v>0</v>
      </c>
      <c r="L848" s="279">
        <f t="shared" si="93"/>
        <v>1</v>
      </c>
      <c r="N848" s="284">
        <f t="shared" si="94"/>
        <v>12354</v>
      </c>
      <c r="O848" s="284">
        <f t="shared" si="95"/>
        <v>0</v>
      </c>
      <c r="P848" s="284">
        <f t="shared" si="96"/>
        <v>1</v>
      </c>
      <c r="R848" s="286">
        <f t="shared" si="97"/>
        <v>378</v>
      </c>
    </row>
    <row r="849" spans="1:18" x14ac:dyDescent="0.25">
      <c r="A849" s="97">
        <v>491</v>
      </c>
      <c r="B849" s="98">
        <v>491095273</v>
      </c>
      <c r="C849" s="99" t="s">
        <v>543</v>
      </c>
      <c r="D849" s="98">
        <v>95</v>
      </c>
      <c r="E849" s="99" t="s">
        <v>128</v>
      </c>
      <c r="F849" s="98">
        <v>273</v>
      </c>
      <c r="G849" s="99" t="s">
        <v>306</v>
      </c>
      <c r="H849" s="100">
        <v>11.39</v>
      </c>
      <c r="I849" s="52"/>
      <c r="J849" s="279">
        <f t="shared" si="91"/>
        <v>13341</v>
      </c>
      <c r="K849" s="279">
        <f t="shared" si="92"/>
        <v>1</v>
      </c>
      <c r="L849" s="279">
        <f t="shared" si="93"/>
        <v>6</v>
      </c>
      <c r="N849" s="284">
        <f t="shared" si="94"/>
        <v>13713</v>
      </c>
      <c r="O849" s="284">
        <f t="shared" si="95"/>
        <v>1</v>
      </c>
      <c r="P849" s="284">
        <f t="shared" si="96"/>
        <v>6</v>
      </c>
      <c r="R849" s="286">
        <f t="shared" si="97"/>
        <v>372</v>
      </c>
    </row>
    <row r="850" spans="1:18" x14ac:dyDescent="0.25">
      <c r="A850" s="97">
        <v>491</v>
      </c>
      <c r="B850" s="98">
        <v>491095292</v>
      </c>
      <c r="C850" s="99" t="s">
        <v>543</v>
      </c>
      <c r="D850" s="98">
        <v>95</v>
      </c>
      <c r="E850" s="99" t="s">
        <v>128</v>
      </c>
      <c r="F850" s="98">
        <v>292</v>
      </c>
      <c r="G850" s="99" t="s">
        <v>325</v>
      </c>
      <c r="H850" s="100">
        <v>11</v>
      </c>
      <c r="I850" s="52"/>
      <c r="J850" s="279">
        <f t="shared" si="91"/>
        <v>15204</v>
      </c>
      <c r="K850" s="279">
        <f t="shared" si="92"/>
        <v>4</v>
      </c>
      <c r="L850" s="279">
        <f t="shared" si="93"/>
        <v>12</v>
      </c>
      <c r="N850" s="284">
        <f t="shared" si="94"/>
        <v>15979</v>
      </c>
      <c r="O850" s="284">
        <f t="shared" si="95"/>
        <v>3</v>
      </c>
      <c r="P850" s="284">
        <f t="shared" si="96"/>
        <v>12</v>
      </c>
      <c r="R850" s="286">
        <f t="shared" si="97"/>
        <v>775</v>
      </c>
    </row>
    <row r="851" spans="1:18" x14ac:dyDescent="0.25">
      <c r="A851" s="97">
        <v>491</v>
      </c>
      <c r="B851" s="98">
        <v>491095293</v>
      </c>
      <c r="C851" s="99" t="s">
        <v>543</v>
      </c>
      <c r="D851" s="98">
        <v>95</v>
      </c>
      <c r="E851" s="99" t="s">
        <v>128</v>
      </c>
      <c r="F851" s="98">
        <v>293</v>
      </c>
      <c r="G851" s="99" t="s">
        <v>326</v>
      </c>
      <c r="H851" s="100">
        <v>1.1200000000000001</v>
      </c>
      <c r="I851" s="52"/>
      <c r="J851" s="279">
        <f t="shared" si="91"/>
        <v>18823</v>
      </c>
      <c r="K851" s="279">
        <f t="shared" si="92"/>
        <v>0</v>
      </c>
      <c r="L851" s="279">
        <f t="shared" si="93"/>
        <v>1</v>
      </c>
      <c r="N851" s="284" t="str">
        <f t="shared" si="94"/>
        <v>--</v>
      </c>
      <c r="O851" s="284">
        <f t="shared" si="95"/>
        <v>0</v>
      </c>
      <c r="P851" s="284">
        <f t="shared" si="96"/>
        <v>0</v>
      </c>
      <c r="R851" s="286" t="str">
        <f t="shared" si="97"/>
        <v>--</v>
      </c>
    </row>
    <row r="852" spans="1:18" x14ac:dyDescent="0.25">
      <c r="A852" s="97">
        <v>491</v>
      </c>
      <c r="B852" s="98">
        <v>491095331</v>
      </c>
      <c r="C852" s="99" t="s">
        <v>543</v>
      </c>
      <c r="D852" s="98">
        <v>95</v>
      </c>
      <c r="E852" s="99" t="s">
        <v>128</v>
      </c>
      <c r="F852" s="98">
        <v>331</v>
      </c>
      <c r="G852" s="99" t="s">
        <v>364</v>
      </c>
      <c r="H852" s="100">
        <v>15.14</v>
      </c>
      <c r="I852" s="52"/>
      <c r="J852" s="279">
        <f t="shared" si="91"/>
        <v>14260</v>
      </c>
      <c r="K852" s="279">
        <f t="shared" si="92"/>
        <v>2</v>
      </c>
      <c r="L852" s="279">
        <f t="shared" si="93"/>
        <v>18</v>
      </c>
      <c r="N852" s="284">
        <f t="shared" si="94"/>
        <v>14040</v>
      </c>
      <c r="O852" s="284">
        <f t="shared" si="95"/>
        <v>2</v>
      </c>
      <c r="P852" s="284">
        <f t="shared" si="96"/>
        <v>8</v>
      </c>
      <c r="R852" s="286">
        <f t="shared" si="97"/>
        <v>-220</v>
      </c>
    </row>
    <row r="853" spans="1:18" x14ac:dyDescent="0.25">
      <c r="A853" s="97">
        <v>491</v>
      </c>
      <c r="B853" s="98">
        <v>491095665</v>
      </c>
      <c r="C853" s="99" t="s">
        <v>543</v>
      </c>
      <c r="D853" s="98">
        <v>95</v>
      </c>
      <c r="E853" s="99" t="s">
        <v>128</v>
      </c>
      <c r="F853" s="98">
        <v>665</v>
      </c>
      <c r="G853" s="99" t="s">
        <v>406</v>
      </c>
      <c r="H853" s="100">
        <v>3</v>
      </c>
      <c r="I853" s="52"/>
      <c r="J853" s="279">
        <f t="shared" si="91"/>
        <v>10519</v>
      </c>
      <c r="K853" s="279">
        <f t="shared" si="92"/>
        <v>0</v>
      </c>
      <c r="L853" s="279">
        <f t="shared" si="93"/>
        <v>0</v>
      </c>
      <c r="N853" s="284">
        <f t="shared" si="94"/>
        <v>12056</v>
      </c>
      <c r="O853" s="284">
        <f t="shared" si="95"/>
        <v>0</v>
      </c>
      <c r="P853" s="284">
        <f t="shared" si="96"/>
        <v>0</v>
      </c>
      <c r="R853" s="286">
        <f t="shared" si="97"/>
        <v>1537</v>
      </c>
    </row>
    <row r="854" spans="1:18" x14ac:dyDescent="0.25">
      <c r="A854" s="97">
        <v>491</v>
      </c>
      <c r="B854" s="98">
        <v>491095763</v>
      </c>
      <c r="C854" s="99" t="s">
        <v>543</v>
      </c>
      <c r="D854" s="98">
        <v>95</v>
      </c>
      <c r="E854" s="99" t="s">
        <v>128</v>
      </c>
      <c r="F854" s="98">
        <v>763</v>
      </c>
      <c r="G854" s="99" t="s">
        <v>435</v>
      </c>
      <c r="H854" s="100">
        <v>3</v>
      </c>
      <c r="I854" s="52"/>
      <c r="J854" s="279">
        <f t="shared" si="91"/>
        <v>13812</v>
      </c>
      <c r="K854" s="279">
        <f t="shared" si="92"/>
        <v>0</v>
      </c>
      <c r="L854" s="279">
        <f t="shared" si="93"/>
        <v>1</v>
      </c>
      <c r="N854" s="284">
        <f t="shared" si="94"/>
        <v>15260</v>
      </c>
      <c r="O854" s="284">
        <f t="shared" si="95"/>
        <v>0</v>
      </c>
      <c r="P854" s="284">
        <f t="shared" si="96"/>
        <v>2</v>
      </c>
      <c r="R854" s="286">
        <f t="shared" si="97"/>
        <v>1448</v>
      </c>
    </row>
    <row r="855" spans="1:18" x14ac:dyDescent="0.25">
      <c r="A855" s="97">
        <v>492</v>
      </c>
      <c r="B855" s="98">
        <v>492281061</v>
      </c>
      <c r="C855" s="99" t="s">
        <v>544</v>
      </c>
      <c r="D855" s="98">
        <v>281</v>
      </c>
      <c r="E855" s="99" t="s">
        <v>314</v>
      </c>
      <c r="F855" s="98">
        <v>61</v>
      </c>
      <c r="G855" s="99" t="s">
        <v>94</v>
      </c>
      <c r="H855" s="100">
        <v>1</v>
      </c>
      <c r="I855" s="52"/>
      <c r="J855" s="279">
        <f t="shared" si="91"/>
        <v>10652</v>
      </c>
      <c r="K855" s="279">
        <f t="shared" si="92"/>
        <v>0</v>
      </c>
      <c r="L855" s="279">
        <f t="shared" si="93"/>
        <v>0</v>
      </c>
      <c r="N855" s="284">
        <f t="shared" si="94"/>
        <v>14929</v>
      </c>
      <c r="O855" s="284">
        <f t="shared" si="95"/>
        <v>0</v>
      </c>
      <c r="P855" s="284">
        <f t="shared" si="96"/>
        <v>1</v>
      </c>
      <c r="R855" s="286">
        <f t="shared" si="97"/>
        <v>4277</v>
      </c>
    </row>
    <row r="856" spans="1:18" x14ac:dyDescent="0.25">
      <c r="A856" s="97">
        <v>492</v>
      </c>
      <c r="B856" s="98">
        <v>492281086</v>
      </c>
      <c r="C856" s="99" t="s">
        <v>544</v>
      </c>
      <c r="D856" s="98">
        <v>281</v>
      </c>
      <c r="E856" s="99" t="s">
        <v>314</v>
      </c>
      <c r="F856" s="98">
        <v>86</v>
      </c>
      <c r="G856" s="99" t="s">
        <v>119</v>
      </c>
      <c r="H856" s="100">
        <v>1</v>
      </c>
      <c r="I856" s="52"/>
      <c r="J856" s="279">
        <f t="shared" si="91"/>
        <v>10652</v>
      </c>
      <c r="K856" s="279">
        <f t="shared" si="92"/>
        <v>0</v>
      </c>
      <c r="L856" s="279">
        <f t="shared" si="93"/>
        <v>0</v>
      </c>
      <c r="N856" s="284">
        <f t="shared" si="94"/>
        <v>11037</v>
      </c>
      <c r="O856" s="284">
        <f t="shared" si="95"/>
        <v>0</v>
      </c>
      <c r="P856" s="284">
        <f t="shared" si="96"/>
        <v>0</v>
      </c>
      <c r="R856" s="286">
        <f t="shared" si="97"/>
        <v>385</v>
      </c>
    </row>
    <row r="857" spans="1:18" x14ac:dyDescent="0.25">
      <c r="A857" s="97">
        <v>492</v>
      </c>
      <c r="B857" s="98">
        <v>492281087</v>
      </c>
      <c r="C857" s="99" t="s">
        <v>544</v>
      </c>
      <c r="D857" s="98">
        <v>281</v>
      </c>
      <c r="E857" s="99" t="s">
        <v>314</v>
      </c>
      <c r="F857" s="98">
        <v>87</v>
      </c>
      <c r="G857" s="99" t="s">
        <v>120</v>
      </c>
      <c r="H857" s="100">
        <v>2</v>
      </c>
      <c r="I857" s="52"/>
      <c r="J857" s="279">
        <f t="shared" si="91"/>
        <v>15838</v>
      </c>
      <c r="K857" s="279">
        <f t="shared" si="92"/>
        <v>0</v>
      </c>
      <c r="L857" s="279">
        <f t="shared" si="93"/>
        <v>2</v>
      </c>
      <c r="N857" s="284">
        <f t="shared" si="94"/>
        <v>16427</v>
      </c>
      <c r="O857" s="284">
        <f t="shared" si="95"/>
        <v>0</v>
      </c>
      <c r="P857" s="284">
        <f t="shared" si="96"/>
        <v>1</v>
      </c>
      <c r="R857" s="286">
        <f t="shared" si="97"/>
        <v>589</v>
      </c>
    </row>
    <row r="858" spans="1:18" x14ac:dyDescent="0.25">
      <c r="A858" s="97">
        <v>492</v>
      </c>
      <c r="B858" s="98">
        <v>492281137</v>
      </c>
      <c r="C858" s="99" t="s">
        <v>544</v>
      </c>
      <c r="D858" s="98">
        <v>281</v>
      </c>
      <c r="E858" s="99" t="s">
        <v>314</v>
      </c>
      <c r="F858" s="98">
        <v>137</v>
      </c>
      <c r="G858" s="99" t="s">
        <v>170</v>
      </c>
      <c r="H858" s="100">
        <v>2</v>
      </c>
      <c r="I858" s="52"/>
      <c r="J858" s="279" t="str">
        <f t="shared" si="91"/>
        <v>--</v>
      </c>
      <c r="K858" s="279">
        <f t="shared" si="92"/>
        <v>0</v>
      </c>
      <c r="L858" s="279">
        <f t="shared" si="93"/>
        <v>0</v>
      </c>
      <c r="N858" s="284" t="str">
        <f t="shared" si="94"/>
        <v>--</v>
      </c>
      <c r="O858" s="284">
        <f t="shared" si="95"/>
        <v>0</v>
      </c>
      <c r="P858" s="284">
        <f t="shared" si="96"/>
        <v>0</v>
      </c>
      <c r="R858" s="286" t="str">
        <f t="shared" si="97"/>
        <v>--</v>
      </c>
    </row>
    <row r="859" spans="1:18" x14ac:dyDescent="0.25">
      <c r="A859" s="97">
        <v>492</v>
      </c>
      <c r="B859" s="98">
        <v>492281281</v>
      </c>
      <c r="C859" s="99" t="s">
        <v>544</v>
      </c>
      <c r="D859" s="98">
        <v>281</v>
      </c>
      <c r="E859" s="99" t="s">
        <v>314</v>
      </c>
      <c r="F859" s="98">
        <v>281</v>
      </c>
      <c r="G859" s="99" t="s">
        <v>314</v>
      </c>
      <c r="H859" s="100">
        <v>341.94</v>
      </c>
      <c r="I859" s="52"/>
      <c r="J859" s="279">
        <f t="shared" si="91"/>
        <v>18126</v>
      </c>
      <c r="K859" s="279">
        <f t="shared" si="92"/>
        <v>73</v>
      </c>
      <c r="L859" s="279">
        <f t="shared" si="93"/>
        <v>313</v>
      </c>
      <c r="N859" s="284">
        <f t="shared" si="94"/>
        <v>19348</v>
      </c>
      <c r="O859" s="284">
        <f t="shared" si="95"/>
        <v>70</v>
      </c>
      <c r="P859" s="284">
        <f t="shared" si="96"/>
        <v>310</v>
      </c>
      <c r="R859" s="286">
        <f t="shared" si="97"/>
        <v>1222</v>
      </c>
    </row>
    <row r="860" spans="1:18" x14ac:dyDescent="0.25">
      <c r="A860" s="97">
        <v>492</v>
      </c>
      <c r="B860" s="98">
        <v>492281325</v>
      </c>
      <c r="C860" s="99" t="s">
        <v>544</v>
      </c>
      <c r="D860" s="98">
        <v>281</v>
      </c>
      <c r="E860" s="99" t="s">
        <v>314</v>
      </c>
      <c r="F860" s="98">
        <v>325</v>
      </c>
      <c r="G860" s="99" t="s">
        <v>358</v>
      </c>
      <c r="H860" s="100">
        <v>1</v>
      </c>
      <c r="I860" s="52"/>
      <c r="J860" s="279" t="str">
        <f t="shared" si="91"/>
        <v>--</v>
      </c>
      <c r="K860" s="279">
        <f t="shared" si="92"/>
        <v>0</v>
      </c>
      <c r="L860" s="279">
        <f t="shared" si="93"/>
        <v>0</v>
      </c>
      <c r="N860" s="284" t="str">
        <f t="shared" si="94"/>
        <v>--</v>
      </c>
      <c r="O860" s="284">
        <f t="shared" si="95"/>
        <v>0</v>
      </c>
      <c r="P860" s="284">
        <f t="shared" si="96"/>
        <v>0</v>
      </c>
      <c r="R860" s="286" t="str">
        <f t="shared" si="97"/>
        <v>--</v>
      </c>
    </row>
    <row r="861" spans="1:18" x14ac:dyDescent="0.25">
      <c r="A861" s="97">
        <v>492</v>
      </c>
      <c r="B861" s="98">
        <v>492281332</v>
      </c>
      <c r="C861" s="99" t="s">
        <v>544</v>
      </c>
      <c r="D861" s="98">
        <v>281</v>
      </c>
      <c r="E861" s="99" t="s">
        <v>314</v>
      </c>
      <c r="F861" s="98">
        <v>332</v>
      </c>
      <c r="G861" s="99" t="s">
        <v>365</v>
      </c>
      <c r="H861" s="100">
        <v>4</v>
      </c>
      <c r="I861" s="52"/>
      <c r="J861" s="279">
        <f t="shared" si="91"/>
        <v>17232</v>
      </c>
      <c r="K861" s="279">
        <f t="shared" si="92"/>
        <v>0</v>
      </c>
      <c r="L861" s="279">
        <f t="shared" si="93"/>
        <v>1</v>
      </c>
      <c r="N861" s="284">
        <f t="shared" si="94"/>
        <v>16735</v>
      </c>
      <c r="O861" s="284">
        <f t="shared" si="95"/>
        <v>1</v>
      </c>
      <c r="P861" s="284">
        <f t="shared" si="96"/>
        <v>2</v>
      </c>
      <c r="R861" s="286">
        <f t="shared" si="97"/>
        <v>-497</v>
      </c>
    </row>
    <row r="862" spans="1:18" x14ac:dyDescent="0.25">
      <c r="A862" s="97">
        <v>493</v>
      </c>
      <c r="B862" s="98">
        <v>493057035</v>
      </c>
      <c r="C862" s="99" t="s">
        <v>545</v>
      </c>
      <c r="D862" s="98">
        <v>57</v>
      </c>
      <c r="E862" s="99" t="s">
        <v>90</v>
      </c>
      <c r="F862" s="98">
        <v>35</v>
      </c>
      <c r="G862" s="99" t="s">
        <v>68</v>
      </c>
      <c r="H862" s="100">
        <v>11.260000000000002</v>
      </c>
      <c r="I862" s="52"/>
      <c r="J862" s="279">
        <f t="shared" si="91"/>
        <v>20566</v>
      </c>
      <c r="K862" s="279">
        <f t="shared" si="92"/>
        <v>8</v>
      </c>
      <c r="L862" s="279">
        <f t="shared" si="93"/>
        <v>14</v>
      </c>
      <c r="N862" s="284">
        <f t="shared" si="94"/>
        <v>22053</v>
      </c>
      <c r="O862" s="284">
        <f t="shared" si="95"/>
        <v>11</v>
      </c>
      <c r="P862" s="284">
        <f t="shared" si="96"/>
        <v>19</v>
      </c>
      <c r="R862" s="286">
        <f t="shared" si="97"/>
        <v>1487</v>
      </c>
    </row>
    <row r="863" spans="1:18" x14ac:dyDescent="0.25">
      <c r="A863" s="97">
        <v>493</v>
      </c>
      <c r="B863" s="98">
        <v>493057044</v>
      </c>
      <c r="C863" s="99" t="s">
        <v>545</v>
      </c>
      <c r="D863" s="98">
        <v>57</v>
      </c>
      <c r="E863" s="99" t="s">
        <v>90</v>
      </c>
      <c r="F863" s="98">
        <v>44</v>
      </c>
      <c r="G863" s="99" t="s">
        <v>77</v>
      </c>
      <c r="H863" s="100">
        <v>2</v>
      </c>
      <c r="I863" s="52"/>
      <c r="J863" s="279">
        <f t="shared" si="91"/>
        <v>14146</v>
      </c>
      <c r="K863" s="279">
        <f t="shared" si="92"/>
        <v>1</v>
      </c>
      <c r="L863" s="279">
        <f t="shared" si="93"/>
        <v>0</v>
      </c>
      <c r="N863" s="284">
        <f t="shared" si="94"/>
        <v>16294</v>
      </c>
      <c r="O863" s="284">
        <f t="shared" si="95"/>
        <v>2</v>
      </c>
      <c r="P863" s="284">
        <f t="shared" si="96"/>
        <v>0</v>
      </c>
      <c r="R863" s="286">
        <f t="shared" si="97"/>
        <v>2148</v>
      </c>
    </row>
    <row r="864" spans="1:18" x14ac:dyDescent="0.25">
      <c r="A864" s="97">
        <v>493</v>
      </c>
      <c r="B864" s="98">
        <v>493057057</v>
      </c>
      <c r="C864" s="99" t="s">
        <v>545</v>
      </c>
      <c r="D864" s="98">
        <v>57</v>
      </c>
      <c r="E864" s="99" t="s">
        <v>90</v>
      </c>
      <c r="F864" s="98">
        <v>57</v>
      </c>
      <c r="G864" s="99" t="s">
        <v>90</v>
      </c>
      <c r="H864" s="100">
        <v>87.1</v>
      </c>
      <c r="I864" s="52"/>
      <c r="J864" s="279">
        <f t="shared" si="91"/>
        <v>20559</v>
      </c>
      <c r="K864" s="279">
        <f t="shared" si="92"/>
        <v>65</v>
      </c>
      <c r="L864" s="279">
        <f t="shared" si="93"/>
        <v>85</v>
      </c>
      <c r="N864" s="284">
        <f t="shared" si="94"/>
        <v>23027</v>
      </c>
      <c r="O864" s="284">
        <f t="shared" si="95"/>
        <v>59</v>
      </c>
      <c r="P864" s="284">
        <f t="shared" si="96"/>
        <v>85</v>
      </c>
      <c r="R864" s="286">
        <f t="shared" si="97"/>
        <v>2468</v>
      </c>
    </row>
    <row r="865" spans="1:18" x14ac:dyDescent="0.25">
      <c r="A865" s="97">
        <v>493</v>
      </c>
      <c r="B865" s="98">
        <v>493057093</v>
      </c>
      <c r="C865" s="99" t="s">
        <v>545</v>
      </c>
      <c r="D865" s="98">
        <v>57</v>
      </c>
      <c r="E865" s="99" t="s">
        <v>90</v>
      </c>
      <c r="F865" s="98">
        <v>93</v>
      </c>
      <c r="G865" s="99" t="s">
        <v>126</v>
      </c>
      <c r="H865" s="100">
        <v>36.840000000000003</v>
      </c>
      <c r="I865" s="52"/>
      <c r="J865" s="279">
        <f t="shared" si="91"/>
        <v>21677</v>
      </c>
      <c r="K865" s="279">
        <f t="shared" si="92"/>
        <v>16</v>
      </c>
      <c r="L865" s="279">
        <f t="shared" si="93"/>
        <v>23</v>
      </c>
      <c r="N865" s="284">
        <f t="shared" si="94"/>
        <v>22955</v>
      </c>
      <c r="O865" s="284">
        <f t="shared" si="95"/>
        <v>21</v>
      </c>
      <c r="P865" s="284">
        <f t="shared" si="96"/>
        <v>32</v>
      </c>
      <c r="R865" s="286">
        <f t="shared" si="97"/>
        <v>1278</v>
      </c>
    </row>
    <row r="866" spans="1:18" x14ac:dyDescent="0.25">
      <c r="A866" s="97">
        <v>493</v>
      </c>
      <c r="B866" s="98">
        <v>493057100</v>
      </c>
      <c r="C866" s="99" t="s">
        <v>545</v>
      </c>
      <c r="D866" s="98">
        <v>57</v>
      </c>
      <c r="E866" s="99" t="s">
        <v>90</v>
      </c>
      <c r="F866" s="98">
        <v>100</v>
      </c>
      <c r="G866" s="99" t="s">
        <v>133</v>
      </c>
      <c r="H866" s="100">
        <v>1</v>
      </c>
      <c r="I866" s="52"/>
      <c r="J866" s="279">
        <f t="shared" si="91"/>
        <v>19467</v>
      </c>
      <c r="K866" s="279">
        <f t="shared" si="92"/>
        <v>0</v>
      </c>
      <c r="L866" s="279">
        <f t="shared" si="93"/>
        <v>1</v>
      </c>
      <c r="N866" s="284">
        <f t="shared" si="94"/>
        <v>20383</v>
      </c>
      <c r="O866" s="284">
        <f t="shared" si="95"/>
        <v>0</v>
      </c>
      <c r="P866" s="284">
        <f t="shared" si="96"/>
        <v>1</v>
      </c>
      <c r="R866" s="286">
        <f t="shared" si="97"/>
        <v>916</v>
      </c>
    </row>
    <row r="867" spans="1:18" x14ac:dyDescent="0.25">
      <c r="A867" s="97">
        <v>493</v>
      </c>
      <c r="B867" s="98">
        <v>493057149</v>
      </c>
      <c r="C867" s="99" t="s">
        <v>545</v>
      </c>
      <c r="D867" s="98">
        <v>57</v>
      </c>
      <c r="E867" s="99" t="s">
        <v>90</v>
      </c>
      <c r="F867" s="98">
        <v>149</v>
      </c>
      <c r="G867" s="99" t="s">
        <v>182</v>
      </c>
      <c r="H867" s="100">
        <v>0.3</v>
      </c>
      <c r="I867" s="52"/>
      <c r="J867" s="279" t="str">
        <f t="shared" si="91"/>
        <v>--</v>
      </c>
      <c r="K867" s="279">
        <f t="shared" si="92"/>
        <v>0</v>
      </c>
      <c r="L867" s="279">
        <f t="shared" si="93"/>
        <v>0</v>
      </c>
      <c r="N867" s="284" t="str">
        <f t="shared" si="94"/>
        <v>--</v>
      </c>
      <c r="O867" s="284">
        <f t="shared" si="95"/>
        <v>0</v>
      </c>
      <c r="P867" s="284">
        <f t="shared" si="96"/>
        <v>0</v>
      </c>
      <c r="R867" s="286" t="str">
        <f t="shared" si="97"/>
        <v>--</v>
      </c>
    </row>
    <row r="868" spans="1:18" x14ac:dyDescent="0.25">
      <c r="A868" s="97">
        <v>493</v>
      </c>
      <c r="B868" s="98">
        <v>493057163</v>
      </c>
      <c r="C868" s="99" t="s">
        <v>545</v>
      </c>
      <c r="D868" s="98">
        <v>57</v>
      </c>
      <c r="E868" s="99" t="s">
        <v>90</v>
      </c>
      <c r="F868" s="98">
        <v>163</v>
      </c>
      <c r="G868" s="99" t="s">
        <v>196</v>
      </c>
      <c r="H868" s="100">
        <v>4.8400000000000007</v>
      </c>
      <c r="I868" s="52"/>
      <c r="J868" s="279">
        <f t="shared" si="91"/>
        <v>20834</v>
      </c>
      <c r="K868" s="279">
        <f t="shared" si="92"/>
        <v>5</v>
      </c>
      <c r="L868" s="279">
        <f t="shared" si="93"/>
        <v>8</v>
      </c>
      <c r="N868" s="284">
        <f t="shared" si="94"/>
        <v>19798</v>
      </c>
      <c r="O868" s="284">
        <f t="shared" si="95"/>
        <v>5</v>
      </c>
      <c r="P868" s="284">
        <f t="shared" si="96"/>
        <v>3</v>
      </c>
      <c r="R868" s="286">
        <f t="shared" si="97"/>
        <v>-1036</v>
      </c>
    </row>
    <row r="869" spans="1:18" x14ac:dyDescent="0.25">
      <c r="A869" s="97">
        <v>493</v>
      </c>
      <c r="B869" s="98">
        <v>493057165</v>
      </c>
      <c r="C869" s="99" t="s">
        <v>545</v>
      </c>
      <c r="D869" s="98">
        <v>57</v>
      </c>
      <c r="E869" s="99" t="s">
        <v>90</v>
      </c>
      <c r="F869" s="98">
        <v>165</v>
      </c>
      <c r="G869" s="99" t="s">
        <v>198</v>
      </c>
      <c r="H869" s="100">
        <v>0.06</v>
      </c>
      <c r="I869" s="52"/>
      <c r="J869" s="279">
        <f t="shared" si="91"/>
        <v>20967</v>
      </c>
      <c r="K869" s="279">
        <f t="shared" si="92"/>
        <v>1</v>
      </c>
      <c r="L869" s="279">
        <f t="shared" si="93"/>
        <v>2</v>
      </c>
      <c r="N869" s="284">
        <f t="shared" si="94"/>
        <v>20897</v>
      </c>
      <c r="O869" s="284">
        <f t="shared" si="95"/>
        <v>3</v>
      </c>
      <c r="P869" s="284">
        <f t="shared" si="96"/>
        <v>4</v>
      </c>
      <c r="R869" s="286">
        <f t="shared" si="97"/>
        <v>-70</v>
      </c>
    </row>
    <row r="870" spans="1:18" x14ac:dyDescent="0.25">
      <c r="A870" s="97">
        <v>493</v>
      </c>
      <c r="B870" s="98">
        <v>493057168</v>
      </c>
      <c r="C870" s="99" t="s">
        <v>545</v>
      </c>
      <c r="D870" s="98">
        <v>57</v>
      </c>
      <c r="E870" s="99" t="s">
        <v>90</v>
      </c>
      <c r="F870" s="98">
        <v>168</v>
      </c>
      <c r="G870" s="99" t="s">
        <v>201</v>
      </c>
      <c r="H870" s="100">
        <v>0.54</v>
      </c>
      <c r="I870" s="52"/>
      <c r="J870" s="279" t="str">
        <f t="shared" si="91"/>
        <v>--</v>
      </c>
      <c r="K870" s="279">
        <f t="shared" si="92"/>
        <v>0</v>
      </c>
      <c r="L870" s="279">
        <f t="shared" si="93"/>
        <v>0</v>
      </c>
      <c r="N870" s="284" t="str">
        <f t="shared" si="94"/>
        <v>--</v>
      </c>
      <c r="O870" s="284">
        <f t="shared" si="95"/>
        <v>0</v>
      </c>
      <c r="P870" s="284">
        <f t="shared" si="96"/>
        <v>0</v>
      </c>
      <c r="R870" s="286" t="str">
        <f t="shared" si="97"/>
        <v>--</v>
      </c>
    </row>
    <row r="871" spans="1:18" x14ac:dyDescent="0.25">
      <c r="A871" s="97">
        <v>493</v>
      </c>
      <c r="B871" s="98">
        <v>493057176</v>
      </c>
      <c r="C871" s="99" t="s">
        <v>545</v>
      </c>
      <c r="D871" s="98">
        <v>57</v>
      </c>
      <c r="E871" s="99" t="s">
        <v>90</v>
      </c>
      <c r="F871" s="98">
        <v>176</v>
      </c>
      <c r="G871" s="99" t="s">
        <v>209</v>
      </c>
      <c r="H871" s="100">
        <v>2</v>
      </c>
      <c r="I871" s="52"/>
      <c r="J871" s="279">
        <f t="shared" si="91"/>
        <v>21730</v>
      </c>
      <c r="K871" s="279">
        <f t="shared" si="92"/>
        <v>3</v>
      </c>
      <c r="L871" s="279">
        <f t="shared" si="93"/>
        <v>3</v>
      </c>
      <c r="N871" s="284">
        <f t="shared" si="94"/>
        <v>20336</v>
      </c>
      <c r="O871" s="284">
        <f t="shared" si="95"/>
        <v>3</v>
      </c>
      <c r="P871" s="284">
        <f t="shared" si="96"/>
        <v>3</v>
      </c>
      <c r="R871" s="286">
        <f t="shared" si="97"/>
        <v>-1394</v>
      </c>
    </row>
    <row r="872" spans="1:18" x14ac:dyDescent="0.25">
      <c r="A872" s="97">
        <v>493</v>
      </c>
      <c r="B872" s="98">
        <v>493057207</v>
      </c>
      <c r="C872" s="99" t="s">
        <v>545</v>
      </c>
      <c r="D872" s="98">
        <v>57</v>
      </c>
      <c r="E872" s="99" t="s">
        <v>90</v>
      </c>
      <c r="F872" s="98">
        <v>207</v>
      </c>
      <c r="G872" s="99" t="s">
        <v>240</v>
      </c>
      <c r="H872" s="100">
        <v>1</v>
      </c>
      <c r="I872" s="52"/>
      <c r="J872" s="279" t="str">
        <f t="shared" si="91"/>
        <v>--</v>
      </c>
      <c r="K872" s="279">
        <f t="shared" si="92"/>
        <v>0</v>
      </c>
      <c r="L872" s="279">
        <f t="shared" si="93"/>
        <v>0</v>
      </c>
      <c r="N872" s="284">
        <f t="shared" si="94"/>
        <v>17637</v>
      </c>
      <c r="O872" s="284">
        <f t="shared" si="95"/>
        <v>0</v>
      </c>
      <c r="P872" s="284">
        <f t="shared" si="96"/>
        <v>1</v>
      </c>
      <c r="R872" s="286" t="str">
        <f t="shared" si="97"/>
        <v>--</v>
      </c>
    </row>
    <row r="873" spans="1:18" x14ac:dyDescent="0.25">
      <c r="A873" s="97">
        <v>493</v>
      </c>
      <c r="B873" s="98">
        <v>493057244</v>
      </c>
      <c r="C873" s="99" t="s">
        <v>545</v>
      </c>
      <c r="D873" s="98">
        <v>57</v>
      </c>
      <c r="E873" s="99" t="s">
        <v>90</v>
      </c>
      <c r="F873" s="98">
        <v>244</v>
      </c>
      <c r="G873" s="99" t="s">
        <v>277</v>
      </c>
      <c r="H873" s="100">
        <v>0.56000000000000005</v>
      </c>
      <c r="I873" s="52"/>
      <c r="J873" s="279">
        <f t="shared" si="91"/>
        <v>20467</v>
      </c>
      <c r="K873" s="279">
        <f t="shared" si="92"/>
        <v>1</v>
      </c>
      <c r="L873" s="279">
        <f t="shared" si="93"/>
        <v>3</v>
      </c>
      <c r="N873" s="284">
        <f t="shared" si="94"/>
        <v>20383</v>
      </c>
      <c r="O873" s="284">
        <f t="shared" si="95"/>
        <v>0</v>
      </c>
      <c r="P873" s="284">
        <f t="shared" si="96"/>
        <v>2</v>
      </c>
      <c r="R873" s="286">
        <f t="shared" si="97"/>
        <v>-84</v>
      </c>
    </row>
    <row r="874" spans="1:18" x14ac:dyDescent="0.25">
      <c r="A874" s="97">
        <v>493</v>
      </c>
      <c r="B874" s="98">
        <v>493057248</v>
      </c>
      <c r="C874" s="99" t="s">
        <v>545</v>
      </c>
      <c r="D874" s="98">
        <v>57</v>
      </c>
      <c r="E874" s="99" t="s">
        <v>90</v>
      </c>
      <c r="F874" s="98">
        <v>248</v>
      </c>
      <c r="G874" s="99" t="s">
        <v>281</v>
      </c>
      <c r="H874" s="100">
        <v>36.19</v>
      </c>
      <c r="I874" s="52"/>
      <c r="J874" s="279">
        <f t="shared" si="91"/>
        <v>19520</v>
      </c>
      <c r="K874" s="279">
        <f t="shared" si="92"/>
        <v>18</v>
      </c>
      <c r="L874" s="279">
        <f t="shared" si="93"/>
        <v>17</v>
      </c>
      <c r="N874" s="284">
        <f t="shared" si="94"/>
        <v>22296</v>
      </c>
      <c r="O874" s="284">
        <f t="shared" si="95"/>
        <v>9</v>
      </c>
      <c r="P874" s="284">
        <f t="shared" si="96"/>
        <v>17</v>
      </c>
      <c r="R874" s="286">
        <f t="shared" si="97"/>
        <v>2776</v>
      </c>
    </row>
    <row r="875" spans="1:18" x14ac:dyDescent="0.25">
      <c r="A875" s="97">
        <v>493</v>
      </c>
      <c r="B875" s="98">
        <v>493057262</v>
      </c>
      <c r="C875" s="99" t="s">
        <v>545</v>
      </c>
      <c r="D875" s="98">
        <v>57</v>
      </c>
      <c r="E875" s="99" t="s">
        <v>90</v>
      </c>
      <c r="F875" s="98">
        <v>262</v>
      </c>
      <c r="G875" s="99" t="s">
        <v>295</v>
      </c>
      <c r="H875" s="100">
        <v>1</v>
      </c>
      <c r="I875" s="52"/>
      <c r="J875" s="279">
        <f t="shared" si="91"/>
        <v>20099</v>
      </c>
      <c r="K875" s="279">
        <f t="shared" si="92"/>
        <v>1</v>
      </c>
      <c r="L875" s="279">
        <f t="shared" si="93"/>
        <v>3</v>
      </c>
      <c r="N875" s="284">
        <f t="shared" si="94"/>
        <v>19924</v>
      </c>
      <c r="O875" s="284">
        <f t="shared" si="95"/>
        <v>0</v>
      </c>
      <c r="P875" s="284">
        <f t="shared" si="96"/>
        <v>1</v>
      </c>
      <c r="R875" s="286">
        <f t="shared" si="97"/>
        <v>-175</v>
      </c>
    </row>
    <row r="876" spans="1:18" x14ac:dyDescent="0.25">
      <c r="A876" s="97">
        <v>493</v>
      </c>
      <c r="B876" s="98">
        <v>493057274</v>
      </c>
      <c r="C876" s="99" t="s">
        <v>545</v>
      </c>
      <c r="D876" s="98">
        <v>57</v>
      </c>
      <c r="E876" s="99" t="s">
        <v>90</v>
      </c>
      <c r="F876" s="98">
        <v>274</v>
      </c>
      <c r="G876" s="99" t="s">
        <v>307</v>
      </c>
      <c r="H876" s="100">
        <v>0.57999999999999996</v>
      </c>
      <c r="I876" s="52"/>
      <c r="J876" s="279">
        <f t="shared" si="91"/>
        <v>22467</v>
      </c>
      <c r="K876" s="279">
        <f t="shared" si="92"/>
        <v>1</v>
      </c>
      <c r="L876" s="279">
        <f t="shared" si="93"/>
        <v>1</v>
      </c>
      <c r="N876" s="284">
        <f t="shared" si="94"/>
        <v>16294</v>
      </c>
      <c r="O876" s="284">
        <f t="shared" si="95"/>
        <v>1</v>
      </c>
      <c r="P876" s="284">
        <f t="shared" si="96"/>
        <v>0</v>
      </c>
      <c r="R876" s="286">
        <f t="shared" si="97"/>
        <v>-6173</v>
      </c>
    </row>
    <row r="877" spans="1:18" x14ac:dyDescent="0.25">
      <c r="A877" s="97">
        <v>493</v>
      </c>
      <c r="B877" s="98">
        <v>493057346</v>
      </c>
      <c r="C877" s="99" t="s">
        <v>545</v>
      </c>
      <c r="D877" s="98">
        <v>57</v>
      </c>
      <c r="E877" s="99" t="s">
        <v>90</v>
      </c>
      <c r="F877" s="98">
        <v>346</v>
      </c>
      <c r="G877" s="99" t="s">
        <v>379</v>
      </c>
      <c r="H877" s="100">
        <v>3.7800000000000002</v>
      </c>
      <c r="I877" s="52"/>
      <c r="J877" s="279">
        <f t="shared" si="91"/>
        <v>21730</v>
      </c>
      <c r="K877" s="279">
        <f t="shared" si="92"/>
        <v>2</v>
      </c>
      <c r="L877" s="279">
        <f t="shared" si="93"/>
        <v>2</v>
      </c>
      <c r="N877" s="284">
        <f t="shared" si="94"/>
        <v>22128</v>
      </c>
      <c r="O877" s="284">
        <f t="shared" si="95"/>
        <v>4</v>
      </c>
      <c r="P877" s="284">
        <f t="shared" si="96"/>
        <v>5</v>
      </c>
      <c r="R877" s="286">
        <f t="shared" si="97"/>
        <v>398</v>
      </c>
    </row>
    <row r="878" spans="1:18" x14ac:dyDescent="0.25">
      <c r="A878" s="97">
        <v>494</v>
      </c>
      <c r="B878" s="98">
        <v>494093035</v>
      </c>
      <c r="C878" s="99" t="s">
        <v>546</v>
      </c>
      <c r="D878" s="98">
        <v>93</v>
      </c>
      <c r="E878" s="99" t="s">
        <v>126</v>
      </c>
      <c r="F878" s="98">
        <v>35</v>
      </c>
      <c r="G878" s="99" t="s">
        <v>68</v>
      </c>
      <c r="H878" s="100">
        <v>5</v>
      </c>
      <c r="I878" s="52"/>
      <c r="J878" s="279">
        <f t="shared" si="91"/>
        <v>19148</v>
      </c>
      <c r="K878" s="279">
        <f t="shared" si="92"/>
        <v>1</v>
      </c>
      <c r="L878" s="279">
        <f t="shared" si="93"/>
        <v>5</v>
      </c>
      <c r="N878" s="284">
        <f t="shared" si="94"/>
        <v>20592</v>
      </c>
      <c r="O878" s="284">
        <f t="shared" si="95"/>
        <v>1</v>
      </c>
      <c r="P878" s="284">
        <f t="shared" si="96"/>
        <v>8</v>
      </c>
      <c r="R878" s="286">
        <f t="shared" si="97"/>
        <v>1444</v>
      </c>
    </row>
    <row r="879" spans="1:18" x14ac:dyDescent="0.25">
      <c r="A879" s="97">
        <v>494</v>
      </c>
      <c r="B879" s="98">
        <v>494093049</v>
      </c>
      <c r="C879" s="99" t="s">
        <v>546</v>
      </c>
      <c r="D879" s="98">
        <v>93</v>
      </c>
      <c r="E879" s="99" t="s">
        <v>126</v>
      </c>
      <c r="F879" s="98">
        <v>49</v>
      </c>
      <c r="G879" s="99" t="s">
        <v>82</v>
      </c>
      <c r="H879" s="100">
        <v>3.0199999999999996</v>
      </c>
      <c r="I879" s="52"/>
      <c r="J879" s="279">
        <f t="shared" si="91"/>
        <v>17767</v>
      </c>
      <c r="K879" s="279">
        <f t="shared" si="92"/>
        <v>0</v>
      </c>
      <c r="L879" s="279">
        <f t="shared" si="93"/>
        <v>2</v>
      </c>
      <c r="N879" s="284">
        <f t="shared" si="94"/>
        <v>18048</v>
      </c>
      <c r="O879" s="284">
        <f t="shared" si="95"/>
        <v>0</v>
      </c>
      <c r="P879" s="284">
        <f t="shared" si="96"/>
        <v>2</v>
      </c>
      <c r="R879" s="286">
        <f t="shared" si="97"/>
        <v>281</v>
      </c>
    </row>
    <row r="880" spans="1:18" x14ac:dyDescent="0.25">
      <c r="A880" s="97">
        <v>494</v>
      </c>
      <c r="B880" s="98">
        <v>494093056</v>
      </c>
      <c r="C880" s="99" t="s">
        <v>546</v>
      </c>
      <c r="D880" s="98">
        <v>93</v>
      </c>
      <c r="E880" s="99" t="s">
        <v>126</v>
      </c>
      <c r="F880" s="98">
        <v>56</v>
      </c>
      <c r="G880" s="99" t="s">
        <v>89</v>
      </c>
      <c r="H880" s="100">
        <v>1</v>
      </c>
      <c r="I880" s="52"/>
      <c r="J880" s="279">
        <f t="shared" si="91"/>
        <v>10679</v>
      </c>
      <c r="K880" s="279">
        <f t="shared" si="92"/>
        <v>0</v>
      </c>
      <c r="L880" s="279">
        <f t="shared" si="93"/>
        <v>0</v>
      </c>
      <c r="N880" s="284">
        <f t="shared" si="94"/>
        <v>12985</v>
      </c>
      <c r="O880" s="284">
        <f t="shared" si="95"/>
        <v>0</v>
      </c>
      <c r="P880" s="284">
        <f t="shared" si="96"/>
        <v>0</v>
      </c>
      <c r="R880" s="286">
        <f t="shared" si="97"/>
        <v>2306</v>
      </c>
    </row>
    <row r="881" spans="1:18" x14ac:dyDescent="0.25">
      <c r="A881" s="97">
        <v>494</v>
      </c>
      <c r="B881" s="98">
        <v>494093057</v>
      </c>
      <c r="C881" s="99" t="s">
        <v>546</v>
      </c>
      <c r="D881" s="98">
        <v>93</v>
      </c>
      <c r="E881" s="99" t="s">
        <v>126</v>
      </c>
      <c r="F881" s="98">
        <v>57</v>
      </c>
      <c r="G881" s="99" t="s">
        <v>90</v>
      </c>
      <c r="H881" s="100">
        <v>83</v>
      </c>
      <c r="I881" s="52"/>
      <c r="J881" s="279">
        <f t="shared" si="91"/>
        <v>17761</v>
      </c>
      <c r="K881" s="279">
        <f t="shared" si="92"/>
        <v>23</v>
      </c>
      <c r="L881" s="279">
        <f t="shared" si="93"/>
        <v>54</v>
      </c>
      <c r="N881" s="284">
        <f t="shared" si="94"/>
        <v>19349</v>
      </c>
      <c r="O881" s="284">
        <f t="shared" si="95"/>
        <v>26</v>
      </c>
      <c r="P881" s="284">
        <f t="shared" si="96"/>
        <v>63</v>
      </c>
      <c r="R881" s="286">
        <f t="shared" si="97"/>
        <v>1588</v>
      </c>
    </row>
    <row r="882" spans="1:18" x14ac:dyDescent="0.25">
      <c r="A882" s="97">
        <v>494</v>
      </c>
      <c r="B882" s="98">
        <v>494093071</v>
      </c>
      <c r="C882" s="99" t="s">
        <v>546</v>
      </c>
      <c r="D882" s="98">
        <v>93</v>
      </c>
      <c r="E882" s="99" t="s">
        <v>126</v>
      </c>
      <c r="F882" s="98">
        <v>71</v>
      </c>
      <c r="G882" s="99" t="s">
        <v>104</v>
      </c>
      <c r="H882" s="100">
        <v>2</v>
      </c>
      <c r="I882" s="52"/>
      <c r="J882" s="279">
        <f t="shared" si="91"/>
        <v>11754</v>
      </c>
      <c r="K882" s="279">
        <f t="shared" si="92"/>
        <v>1</v>
      </c>
      <c r="L882" s="279">
        <f t="shared" si="93"/>
        <v>0</v>
      </c>
      <c r="N882" s="284">
        <f t="shared" si="94"/>
        <v>11799</v>
      </c>
      <c r="O882" s="284">
        <f t="shared" si="95"/>
        <v>0</v>
      </c>
      <c r="P882" s="284">
        <f t="shared" si="96"/>
        <v>0</v>
      </c>
      <c r="R882" s="286">
        <f t="shared" si="97"/>
        <v>45</v>
      </c>
    </row>
    <row r="883" spans="1:18" x14ac:dyDescent="0.25">
      <c r="A883" s="97">
        <v>494</v>
      </c>
      <c r="B883" s="98">
        <v>494093093</v>
      </c>
      <c r="C883" s="99" t="s">
        <v>546</v>
      </c>
      <c r="D883" s="98">
        <v>93</v>
      </c>
      <c r="E883" s="99" t="s">
        <v>126</v>
      </c>
      <c r="F883" s="98">
        <v>93</v>
      </c>
      <c r="G883" s="99" t="s">
        <v>126</v>
      </c>
      <c r="H883" s="100">
        <v>279.08</v>
      </c>
      <c r="I883" s="52"/>
      <c r="J883" s="279">
        <f t="shared" si="91"/>
        <v>16938</v>
      </c>
      <c r="K883" s="279">
        <f t="shared" si="92"/>
        <v>78</v>
      </c>
      <c r="L883" s="279">
        <f t="shared" si="93"/>
        <v>178</v>
      </c>
      <c r="N883" s="284">
        <f t="shared" si="94"/>
        <v>17449</v>
      </c>
      <c r="O883" s="284">
        <f t="shared" si="95"/>
        <v>77</v>
      </c>
      <c r="P883" s="284">
        <f t="shared" si="96"/>
        <v>157</v>
      </c>
      <c r="R883" s="286">
        <f t="shared" si="97"/>
        <v>511</v>
      </c>
    </row>
    <row r="884" spans="1:18" x14ac:dyDescent="0.25">
      <c r="A884" s="97">
        <v>494</v>
      </c>
      <c r="B884" s="98">
        <v>494093097</v>
      </c>
      <c r="C884" s="99" t="s">
        <v>546</v>
      </c>
      <c r="D884" s="98">
        <v>93</v>
      </c>
      <c r="E884" s="99" t="s">
        <v>126</v>
      </c>
      <c r="F884" s="98">
        <v>97</v>
      </c>
      <c r="G884" s="99" t="s">
        <v>130</v>
      </c>
      <c r="H884" s="100">
        <v>3</v>
      </c>
      <c r="I884" s="52"/>
      <c r="J884" s="279">
        <f t="shared" si="91"/>
        <v>21133</v>
      </c>
      <c r="K884" s="279">
        <f t="shared" si="92"/>
        <v>2</v>
      </c>
      <c r="L884" s="279">
        <f t="shared" si="93"/>
        <v>2</v>
      </c>
      <c r="N884" s="284">
        <f t="shared" si="94"/>
        <v>22368</v>
      </c>
      <c r="O884" s="284">
        <f t="shared" si="95"/>
        <v>3</v>
      </c>
      <c r="P884" s="284">
        <f t="shared" si="96"/>
        <v>3</v>
      </c>
      <c r="R884" s="286">
        <f t="shared" si="97"/>
        <v>1235</v>
      </c>
    </row>
    <row r="885" spans="1:18" x14ac:dyDescent="0.25">
      <c r="A885" s="97">
        <v>494</v>
      </c>
      <c r="B885" s="98">
        <v>494093128</v>
      </c>
      <c r="C885" s="99" t="s">
        <v>546</v>
      </c>
      <c r="D885" s="98">
        <v>93</v>
      </c>
      <c r="E885" s="99" t="s">
        <v>126</v>
      </c>
      <c r="F885" s="98">
        <v>128</v>
      </c>
      <c r="G885" s="99" t="s">
        <v>161</v>
      </c>
      <c r="H885" s="100">
        <v>1</v>
      </c>
      <c r="I885" s="52"/>
      <c r="J885" s="279">
        <f t="shared" si="91"/>
        <v>10679</v>
      </c>
      <c r="K885" s="279">
        <f t="shared" si="92"/>
        <v>0</v>
      </c>
      <c r="L885" s="279">
        <f t="shared" si="93"/>
        <v>0</v>
      </c>
      <c r="N885" s="284">
        <f t="shared" si="94"/>
        <v>11009</v>
      </c>
      <c r="O885" s="284">
        <f t="shared" si="95"/>
        <v>0</v>
      </c>
      <c r="P885" s="284">
        <f t="shared" si="96"/>
        <v>0</v>
      </c>
      <c r="R885" s="286">
        <f t="shared" si="97"/>
        <v>330</v>
      </c>
    </row>
    <row r="886" spans="1:18" x14ac:dyDescent="0.25">
      <c r="A886" s="97">
        <v>494</v>
      </c>
      <c r="B886" s="98">
        <v>494093149</v>
      </c>
      <c r="C886" s="99" t="s">
        <v>546</v>
      </c>
      <c r="D886" s="98">
        <v>93</v>
      </c>
      <c r="E886" s="99" t="s">
        <v>126</v>
      </c>
      <c r="F886" s="98">
        <v>149</v>
      </c>
      <c r="G886" s="99" t="s">
        <v>182</v>
      </c>
      <c r="H886" s="100">
        <v>2</v>
      </c>
      <c r="I886" s="52"/>
      <c r="J886" s="279">
        <f t="shared" si="91"/>
        <v>19618</v>
      </c>
      <c r="K886" s="279">
        <f t="shared" si="92"/>
        <v>1</v>
      </c>
      <c r="L886" s="279">
        <f t="shared" si="93"/>
        <v>3</v>
      </c>
      <c r="N886" s="284">
        <f t="shared" si="94"/>
        <v>20946</v>
      </c>
      <c r="O886" s="284">
        <f t="shared" si="95"/>
        <v>1</v>
      </c>
      <c r="P886" s="284">
        <f t="shared" si="96"/>
        <v>3</v>
      </c>
      <c r="R886" s="286">
        <f t="shared" si="97"/>
        <v>1328</v>
      </c>
    </row>
    <row r="887" spans="1:18" x14ac:dyDescent="0.25">
      <c r="A887" s="97">
        <v>494</v>
      </c>
      <c r="B887" s="98">
        <v>494093163</v>
      </c>
      <c r="C887" s="99" t="s">
        <v>546</v>
      </c>
      <c r="D887" s="98">
        <v>93</v>
      </c>
      <c r="E887" s="99" t="s">
        <v>126</v>
      </c>
      <c r="F887" s="98">
        <v>163</v>
      </c>
      <c r="G887" s="99" t="s">
        <v>196</v>
      </c>
      <c r="H887" s="100">
        <v>14.950000000000001</v>
      </c>
      <c r="I887" s="52"/>
      <c r="J887" s="279">
        <f t="shared" si="91"/>
        <v>18407</v>
      </c>
      <c r="K887" s="279">
        <f t="shared" si="92"/>
        <v>4</v>
      </c>
      <c r="L887" s="279">
        <f t="shared" si="93"/>
        <v>15</v>
      </c>
      <c r="N887" s="284">
        <f t="shared" si="94"/>
        <v>17912</v>
      </c>
      <c r="O887" s="284">
        <f t="shared" si="95"/>
        <v>3</v>
      </c>
      <c r="P887" s="284">
        <f t="shared" si="96"/>
        <v>11</v>
      </c>
      <c r="R887" s="286">
        <f t="shared" si="97"/>
        <v>-495</v>
      </c>
    </row>
    <row r="888" spans="1:18" x14ac:dyDescent="0.25">
      <c r="A888" s="97">
        <v>494</v>
      </c>
      <c r="B888" s="98">
        <v>494093165</v>
      </c>
      <c r="C888" s="99" t="s">
        <v>546</v>
      </c>
      <c r="D888" s="98">
        <v>93</v>
      </c>
      <c r="E888" s="99" t="s">
        <v>126</v>
      </c>
      <c r="F888" s="98">
        <v>165</v>
      </c>
      <c r="G888" s="99" t="s">
        <v>198</v>
      </c>
      <c r="H888" s="100">
        <v>35</v>
      </c>
      <c r="I888" s="52"/>
      <c r="J888" s="279">
        <f t="shared" si="91"/>
        <v>16035</v>
      </c>
      <c r="K888" s="279">
        <f t="shared" si="92"/>
        <v>7</v>
      </c>
      <c r="L888" s="279">
        <f t="shared" si="93"/>
        <v>22</v>
      </c>
      <c r="N888" s="284">
        <f t="shared" si="94"/>
        <v>16556</v>
      </c>
      <c r="O888" s="284">
        <f t="shared" si="95"/>
        <v>9</v>
      </c>
      <c r="P888" s="284">
        <f t="shared" si="96"/>
        <v>20</v>
      </c>
      <c r="R888" s="286">
        <f t="shared" si="97"/>
        <v>521</v>
      </c>
    </row>
    <row r="889" spans="1:18" x14ac:dyDescent="0.25">
      <c r="A889" s="97">
        <v>494</v>
      </c>
      <c r="B889" s="98">
        <v>494093176</v>
      </c>
      <c r="C889" s="99" t="s">
        <v>546</v>
      </c>
      <c r="D889" s="98">
        <v>93</v>
      </c>
      <c r="E889" s="99" t="s">
        <v>126</v>
      </c>
      <c r="F889" s="98">
        <v>176</v>
      </c>
      <c r="G889" s="99" t="s">
        <v>209</v>
      </c>
      <c r="H889" s="100">
        <v>14</v>
      </c>
      <c r="I889" s="52"/>
      <c r="J889" s="279">
        <f t="shared" si="91"/>
        <v>17642</v>
      </c>
      <c r="K889" s="279">
        <f t="shared" si="92"/>
        <v>2</v>
      </c>
      <c r="L889" s="279">
        <f t="shared" si="93"/>
        <v>10</v>
      </c>
      <c r="N889" s="284">
        <f t="shared" si="94"/>
        <v>18248</v>
      </c>
      <c r="O889" s="284">
        <f t="shared" si="95"/>
        <v>2</v>
      </c>
      <c r="P889" s="284">
        <f t="shared" si="96"/>
        <v>10</v>
      </c>
      <c r="R889" s="286">
        <f t="shared" si="97"/>
        <v>606</v>
      </c>
    </row>
    <row r="890" spans="1:18" x14ac:dyDescent="0.25">
      <c r="A890" s="97">
        <v>494</v>
      </c>
      <c r="B890" s="98">
        <v>494093178</v>
      </c>
      <c r="C890" s="99" t="s">
        <v>546</v>
      </c>
      <c r="D890" s="98">
        <v>93</v>
      </c>
      <c r="E890" s="99" t="s">
        <v>126</v>
      </c>
      <c r="F890" s="98">
        <v>178</v>
      </c>
      <c r="G890" s="99" t="s">
        <v>211</v>
      </c>
      <c r="H890" s="100">
        <v>2</v>
      </c>
      <c r="I890" s="52"/>
      <c r="J890" s="279">
        <f t="shared" si="91"/>
        <v>10876</v>
      </c>
      <c r="K890" s="279">
        <f t="shared" si="92"/>
        <v>0</v>
      </c>
      <c r="L890" s="279">
        <f t="shared" si="93"/>
        <v>0</v>
      </c>
      <c r="N890" s="284">
        <f t="shared" si="94"/>
        <v>11997</v>
      </c>
      <c r="O890" s="284">
        <f t="shared" si="95"/>
        <v>0</v>
      </c>
      <c r="P890" s="284">
        <f t="shared" si="96"/>
        <v>0</v>
      </c>
      <c r="R890" s="286">
        <f t="shared" si="97"/>
        <v>1121</v>
      </c>
    </row>
    <row r="891" spans="1:18" x14ac:dyDescent="0.25">
      <c r="A891" s="97">
        <v>494</v>
      </c>
      <c r="B891" s="98">
        <v>494093181</v>
      </c>
      <c r="C891" s="99" t="s">
        <v>546</v>
      </c>
      <c r="D891" s="98">
        <v>93</v>
      </c>
      <c r="E891" s="99" t="s">
        <v>126</v>
      </c>
      <c r="F891" s="98">
        <v>181</v>
      </c>
      <c r="G891" s="99" t="s">
        <v>214</v>
      </c>
      <c r="H891" s="100">
        <v>4</v>
      </c>
      <c r="I891" s="52"/>
      <c r="J891" s="279">
        <f t="shared" si="91"/>
        <v>18775</v>
      </c>
      <c r="K891" s="279">
        <f t="shared" si="92"/>
        <v>1</v>
      </c>
      <c r="L891" s="279">
        <f t="shared" si="93"/>
        <v>6</v>
      </c>
      <c r="N891" s="284">
        <f t="shared" si="94"/>
        <v>19377</v>
      </c>
      <c r="O891" s="284">
        <f t="shared" si="95"/>
        <v>0</v>
      </c>
      <c r="P891" s="284">
        <f t="shared" si="96"/>
        <v>5</v>
      </c>
      <c r="R891" s="286">
        <f t="shared" si="97"/>
        <v>602</v>
      </c>
    </row>
    <row r="892" spans="1:18" x14ac:dyDescent="0.25">
      <c r="A892" s="97">
        <v>494</v>
      </c>
      <c r="B892" s="98">
        <v>494093229</v>
      </c>
      <c r="C892" s="99" t="s">
        <v>546</v>
      </c>
      <c r="D892" s="98">
        <v>93</v>
      </c>
      <c r="E892" s="99" t="s">
        <v>126</v>
      </c>
      <c r="F892" s="98">
        <v>229</v>
      </c>
      <c r="G892" s="99" t="s">
        <v>262</v>
      </c>
      <c r="H892" s="100">
        <v>4.34</v>
      </c>
      <c r="I892" s="52"/>
      <c r="J892" s="279">
        <f t="shared" si="91"/>
        <v>15112</v>
      </c>
      <c r="K892" s="279">
        <f t="shared" si="92"/>
        <v>0</v>
      </c>
      <c r="L892" s="279">
        <f t="shared" si="93"/>
        <v>3</v>
      </c>
      <c r="N892" s="284">
        <f t="shared" si="94"/>
        <v>11602</v>
      </c>
      <c r="O892" s="284">
        <f t="shared" si="95"/>
        <v>0</v>
      </c>
      <c r="P892" s="284">
        <f t="shared" si="96"/>
        <v>0</v>
      </c>
      <c r="R892" s="286">
        <f t="shared" si="97"/>
        <v>-3510</v>
      </c>
    </row>
    <row r="893" spans="1:18" x14ac:dyDescent="0.25">
      <c r="A893" s="97">
        <v>494</v>
      </c>
      <c r="B893" s="98">
        <v>494093248</v>
      </c>
      <c r="C893" s="99" t="s">
        <v>546</v>
      </c>
      <c r="D893" s="98">
        <v>93</v>
      </c>
      <c r="E893" s="99" t="s">
        <v>126</v>
      </c>
      <c r="F893" s="98">
        <v>248</v>
      </c>
      <c r="G893" s="99" t="s">
        <v>281</v>
      </c>
      <c r="H893" s="100">
        <v>313.83000000000004</v>
      </c>
      <c r="I893" s="52"/>
      <c r="J893" s="279">
        <f t="shared" si="91"/>
        <v>16977</v>
      </c>
      <c r="K893" s="279">
        <f t="shared" si="92"/>
        <v>70</v>
      </c>
      <c r="L893" s="279">
        <f t="shared" si="93"/>
        <v>203</v>
      </c>
      <c r="N893" s="284">
        <f t="shared" si="94"/>
        <v>16967</v>
      </c>
      <c r="O893" s="284">
        <f t="shared" si="95"/>
        <v>72</v>
      </c>
      <c r="P893" s="284">
        <f t="shared" si="96"/>
        <v>171</v>
      </c>
      <c r="R893" s="286">
        <f t="shared" si="97"/>
        <v>-10</v>
      </c>
    </row>
    <row r="894" spans="1:18" x14ac:dyDescent="0.25">
      <c r="A894" s="97">
        <v>494</v>
      </c>
      <c r="B894" s="98">
        <v>494093262</v>
      </c>
      <c r="C894" s="99" t="s">
        <v>546</v>
      </c>
      <c r="D894" s="98">
        <v>93</v>
      </c>
      <c r="E894" s="99" t="s">
        <v>126</v>
      </c>
      <c r="F894" s="98">
        <v>262</v>
      </c>
      <c r="G894" s="99" t="s">
        <v>295</v>
      </c>
      <c r="H894" s="100">
        <v>20.92</v>
      </c>
      <c r="I894" s="52"/>
      <c r="J894" s="279">
        <f t="shared" si="91"/>
        <v>15017</v>
      </c>
      <c r="K894" s="279">
        <f t="shared" si="92"/>
        <v>1</v>
      </c>
      <c r="L894" s="279">
        <f t="shared" si="93"/>
        <v>7</v>
      </c>
      <c r="N894" s="284">
        <f t="shared" si="94"/>
        <v>14809</v>
      </c>
      <c r="O894" s="284">
        <f t="shared" si="95"/>
        <v>4</v>
      </c>
      <c r="P894" s="284">
        <f t="shared" si="96"/>
        <v>7</v>
      </c>
      <c r="R894" s="286">
        <f t="shared" si="97"/>
        <v>-208</v>
      </c>
    </row>
    <row r="895" spans="1:18" x14ac:dyDescent="0.25">
      <c r="A895" s="97">
        <v>494</v>
      </c>
      <c r="B895" s="98">
        <v>494093284</v>
      </c>
      <c r="C895" s="99" t="s">
        <v>546</v>
      </c>
      <c r="D895" s="98">
        <v>93</v>
      </c>
      <c r="E895" s="99" t="s">
        <v>126</v>
      </c>
      <c r="F895" s="98">
        <v>284</v>
      </c>
      <c r="G895" s="99" t="s">
        <v>317</v>
      </c>
      <c r="H895" s="100">
        <v>4.75</v>
      </c>
      <c r="I895" s="52"/>
      <c r="J895" s="279">
        <f t="shared" si="91"/>
        <v>13693</v>
      </c>
      <c r="K895" s="279">
        <f t="shared" si="92"/>
        <v>2</v>
      </c>
      <c r="L895" s="279">
        <f t="shared" si="93"/>
        <v>1</v>
      </c>
      <c r="N895" s="284">
        <f t="shared" si="94"/>
        <v>14031</v>
      </c>
      <c r="O895" s="284">
        <f t="shared" si="95"/>
        <v>2</v>
      </c>
      <c r="P895" s="284">
        <f t="shared" si="96"/>
        <v>1</v>
      </c>
      <c r="R895" s="286">
        <f t="shared" si="97"/>
        <v>338</v>
      </c>
    </row>
    <row r="896" spans="1:18" x14ac:dyDescent="0.25">
      <c r="A896" s="97">
        <v>494</v>
      </c>
      <c r="B896" s="98">
        <v>494093295</v>
      </c>
      <c r="C896" s="99" t="s">
        <v>546</v>
      </c>
      <c r="D896" s="98">
        <v>93</v>
      </c>
      <c r="E896" s="99" t="s">
        <v>126</v>
      </c>
      <c r="F896" s="98">
        <v>295</v>
      </c>
      <c r="G896" s="99" t="s">
        <v>328</v>
      </c>
      <c r="H896" s="100">
        <v>1</v>
      </c>
      <c r="I896" s="52"/>
      <c r="J896" s="279">
        <f t="shared" si="91"/>
        <v>12666</v>
      </c>
      <c r="K896" s="279">
        <f t="shared" si="92"/>
        <v>0</v>
      </c>
      <c r="L896" s="279">
        <f t="shared" si="93"/>
        <v>0</v>
      </c>
      <c r="N896" s="284" t="str">
        <f t="shared" si="94"/>
        <v>--</v>
      </c>
      <c r="O896" s="284">
        <f t="shared" si="95"/>
        <v>0</v>
      </c>
      <c r="P896" s="284">
        <f t="shared" si="96"/>
        <v>0</v>
      </c>
      <c r="R896" s="286" t="str">
        <f t="shared" si="97"/>
        <v>--</v>
      </c>
    </row>
    <row r="897" spans="1:18" x14ac:dyDescent="0.25">
      <c r="A897" s="97">
        <v>494</v>
      </c>
      <c r="B897" s="98">
        <v>494093346</v>
      </c>
      <c r="C897" s="99" t="s">
        <v>546</v>
      </c>
      <c r="D897" s="98">
        <v>93</v>
      </c>
      <c r="E897" s="99" t="s">
        <v>126</v>
      </c>
      <c r="F897" s="98">
        <v>346</v>
      </c>
      <c r="G897" s="99" t="s">
        <v>379</v>
      </c>
      <c r="H897" s="100">
        <v>1</v>
      </c>
      <c r="I897" s="52"/>
      <c r="J897" s="279">
        <f t="shared" si="91"/>
        <v>16774</v>
      </c>
      <c r="K897" s="279">
        <f t="shared" si="92"/>
        <v>0</v>
      </c>
      <c r="L897" s="279">
        <f t="shared" si="93"/>
        <v>1</v>
      </c>
      <c r="N897" s="284">
        <f t="shared" si="94"/>
        <v>19496</v>
      </c>
      <c r="O897" s="284">
        <f t="shared" si="95"/>
        <v>0</v>
      </c>
      <c r="P897" s="284">
        <f t="shared" si="96"/>
        <v>1</v>
      </c>
      <c r="R897" s="286">
        <f t="shared" si="97"/>
        <v>2722</v>
      </c>
    </row>
    <row r="898" spans="1:18" x14ac:dyDescent="0.25">
      <c r="A898" s="97">
        <v>494</v>
      </c>
      <c r="B898" s="98">
        <v>494093347</v>
      </c>
      <c r="C898" s="99" t="s">
        <v>546</v>
      </c>
      <c r="D898" s="98">
        <v>93</v>
      </c>
      <c r="E898" s="99" t="s">
        <v>126</v>
      </c>
      <c r="F898" s="98">
        <v>347</v>
      </c>
      <c r="G898" s="99" t="s">
        <v>380</v>
      </c>
      <c r="H898" s="100">
        <v>3</v>
      </c>
      <c r="I898" s="52"/>
      <c r="J898" s="279">
        <f t="shared" si="91"/>
        <v>19506</v>
      </c>
      <c r="K898" s="279">
        <f t="shared" si="92"/>
        <v>2</v>
      </c>
      <c r="L898" s="279">
        <f t="shared" si="93"/>
        <v>3</v>
      </c>
      <c r="N898" s="284">
        <f t="shared" si="94"/>
        <v>15601</v>
      </c>
      <c r="O898" s="284">
        <f t="shared" si="95"/>
        <v>1</v>
      </c>
      <c r="P898" s="284">
        <f t="shared" si="96"/>
        <v>1</v>
      </c>
      <c r="R898" s="286">
        <f t="shared" si="97"/>
        <v>-3905</v>
      </c>
    </row>
    <row r="899" spans="1:18" x14ac:dyDescent="0.25">
      <c r="A899" s="97">
        <v>496</v>
      </c>
      <c r="B899" s="98">
        <v>496201003</v>
      </c>
      <c r="C899" s="99" t="s">
        <v>547</v>
      </c>
      <c r="D899" s="98">
        <v>201</v>
      </c>
      <c r="E899" s="99" t="s">
        <v>234</v>
      </c>
      <c r="F899" s="98">
        <v>3</v>
      </c>
      <c r="G899" s="99" t="s">
        <v>36</v>
      </c>
      <c r="H899" s="100">
        <v>1</v>
      </c>
      <c r="I899" s="52"/>
      <c r="J899" s="279" t="str">
        <f t="shared" si="91"/>
        <v>--</v>
      </c>
      <c r="K899" s="279">
        <f t="shared" si="92"/>
        <v>0</v>
      </c>
      <c r="L899" s="279">
        <f t="shared" si="93"/>
        <v>0</v>
      </c>
      <c r="N899" s="284">
        <f t="shared" si="94"/>
        <v>16498</v>
      </c>
      <c r="O899" s="284">
        <f t="shared" si="95"/>
        <v>0</v>
      </c>
      <c r="P899" s="284">
        <f t="shared" si="96"/>
        <v>1</v>
      </c>
      <c r="R899" s="286" t="str">
        <f t="shared" si="97"/>
        <v>--</v>
      </c>
    </row>
    <row r="900" spans="1:18" x14ac:dyDescent="0.25">
      <c r="A900" s="97">
        <v>496</v>
      </c>
      <c r="B900" s="98">
        <v>496201072</v>
      </c>
      <c r="C900" s="99" t="s">
        <v>547</v>
      </c>
      <c r="D900" s="98">
        <v>201</v>
      </c>
      <c r="E900" s="99" t="s">
        <v>234</v>
      </c>
      <c r="F900" s="98">
        <v>72</v>
      </c>
      <c r="G900" s="99" t="s">
        <v>105</v>
      </c>
      <c r="H900" s="100">
        <v>1</v>
      </c>
      <c r="I900" s="52"/>
      <c r="J900" s="279">
        <f t="shared" si="91"/>
        <v>13962</v>
      </c>
      <c r="K900" s="279">
        <f t="shared" si="92"/>
        <v>0</v>
      </c>
      <c r="L900" s="279">
        <f t="shared" si="93"/>
        <v>1</v>
      </c>
      <c r="N900" s="284">
        <f t="shared" si="94"/>
        <v>14496</v>
      </c>
      <c r="O900" s="284">
        <f t="shared" si="95"/>
        <v>0</v>
      </c>
      <c r="P900" s="284">
        <f t="shared" si="96"/>
        <v>1</v>
      </c>
      <c r="R900" s="286">
        <f t="shared" si="97"/>
        <v>534</v>
      </c>
    </row>
    <row r="901" spans="1:18" x14ac:dyDescent="0.25">
      <c r="A901" s="97">
        <v>496</v>
      </c>
      <c r="B901" s="98">
        <v>496201094</v>
      </c>
      <c r="C901" s="99" t="s">
        <v>547</v>
      </c>
      <c r="D901" s="98">
        <v>201</v>
      </c>
      <c r="E901" s="99" t="s">
        <v>234</v>
      </c>
      <c r="F901" s="98">
        <v>94</v>
      </c>
      <c r="G901" s="99" t="s">
        <v>127</v>
      </c>
      <c r="H901" s="100">
        <v>1</v>
      </c>
      <c r="I901" s="52"/>
      <c r="J901" s="279" t="str">
        <f t="shared" si="91"/>
        <v>--</v>
      </c>
      <c r="K901" s="279">
        <f t="shared" si="92"/>
        <v>0</v>
      </c>
      <c r="L901" s="279">
        <f t="shared" si="93"/>
        <v>0</v>
      </c>
      <c r="N901" s="284">
        <f t="shared" si="94"/>
        <v>19502</v>
      </c>
      <c r="O901" s="284">
        <f t="shared" si="95"/>
        <v>1</v>
      </c>
      <c r="P901" s="284">
        <f t="shared" si="96"/>
        <v>2</v>
      </c>
      <c r="R901" s="286" t="str">
        <f t="shared" si="97"/>
        <v>--</v>
      </c>
    </row>
    <row r="902" spans="1:18" x14ac:dyDescent="0.25">
      <c r="A902" s="97">
        <v>496</v>
      </c>
      <c r="B902" s="98">
        <v>496201095</v>
      </c>
      <c r="C902" s="99" t="s">
        <v>547</v>
      </c>
      <c r="D902" s="98">
        <v>201</v>
      </c>
      <c r="E902" s="99" t="s">
        <v>234</v>
      </c>
      <c r="F902" s="98">
        <v>95</v>
      </c>
      <c r="G902" s="99" t="s">
        <v>128</v>
      </c>
      <c r="H902" s="100">
        <v>3</v>
      </c>
      <c r="I902" s="52"/>
      <c r="J902" s="279">
        <f t="shared" si="91"/>
        <v>19340</v>
      </c>
      <c r="K902" s="279">
        <f t="shared" si="92"/>
        <v>0</v>
      </c>
      <c r="L902" s="279">
        <f t="shared" si="93"/>
        <v>4</v>
      </c>
      <c r="N902" s="284">
        <f t="shared" si="94"/>
        <v>20129</v>
      </c>
      <c r="O902" s="284">
        <f t="shared" si="95"/>
        <v>0</v>
      </c>
      <c r="P902" s="284">
        <f t="shared" si="96"/>
        <v>2</v>
      </c>
      <c r="R902" s="286">
        <f t="shared" si="97"/>
        <v>789</v>
      </c>
    </row>
    <row r="903" spans="1:18" x14ac:dyDescent="0.25">
      <c r="A903" s="97">
        <v>496</v>
      </c>
      <c r="B903" s="98">
        <v>496201201</v>
      </c>
      <c r="C903" s="99" t="s">
        <v>547</v>
      </c>
      <c r="D903" s="98">
        <v>201</v>
      </c>
      <c r="E903" s="99" t="s">
        <v>234</v>
      </c>
      <c r="F903" s="98">
        <v>201</v>
      </c>
      <c r="G903" s="99" t="s">
        <v>234</v>
      </c>
      <c r="H903" s="100">
        <v>498.46000000000004</v>
      </c>
      <c r="I903" s="52"/>
      <c r="J903" s="279">
        <f t="shared" si="91"/>
        <v>17337</v>
      </c>
      <c r="K903" s="279">
        <f t="shared" si="92"/>
        <v>47</v>
      </c>
      <c r="L903" s="279">
        <f t="shared" si="93"/>
        <v>394</v>
      </c>
      <c r="N903" s="284">
        <f t="shared" si="94"/>
        <v>18417</v>
      </c>
      <c r="O903" s="284">
        <f t="shared" si="95"/>
        <v>58</v>
      </c>
      <c r="P903" s="284">
        <f t="shared" si="96"/>
        <v>391</v>
      </c>
      <c r="R903" s="286">
        <f t="shared" si="97"/>
        <v>1080</v>
      </c>
    </row>
    <row r="904" spans="1:18" x14ac:dyDescent="0.25">
      <c r="A904" s="97">
        <v>496</v>
      </c>
      <c r="B904" s="98">
        <v>496201665</v>
      </c>
      <c r="C904" s="99" t="s">
        <v>547</v>
      </c>
      <c r="D904" s="98">
        <v>201</v>
      </c>
      <c r="E904" s="99" t="s">
        <v>234</v>
      </c>
      <c r="F904" s="98">
        <v>665</v>
      </c>
      <c r="G904" s="99" t="s">
        <v>406</v>
      </c>
      <c r="H904" s="100">
        <v>0.55000000000000004</v>
      </c>
      <c r="I904" s="52"/>
      <c r="J904" s="279" t="str">
        <f t="shared" si="91"/>
        <v>--</v>
      </c>
      <c r="K904" s="279">
        <f t="shared" si="92"/>
        <v>0</v>
      </c>
      <c r="L904" s="279">
        <f t="shared" si="93"/>
        <v>0</v>
      </c>
      <c r="N904" s="284" t="str">
        <f t="shared" si="94"/>
        <v>--</v>
      </c>
      <c r="O904" s="284">
        <f t="shared" si="95"/>
        <v>0</v>
      </c>
      <c r="P904" s="284">
        <f t="shared" si="96"/>
        <v>0</v>
      </c>
      <c r="R904" s="286" t="str">
        <f t="shared" si="97"/>
        <v>--</v>
      </c>
    </row>
    <row r="905" spans="1:18" x14ac:dyDescent="0.25">
      <c r="A905" s="97">
        <v>497</v>
      </c>
      <c r="B905" s="98">
        <v>497117005</v>
      </c>
      <c r="C905" s="99" t="s">
        <v>548</v>
      </c>
      <c r="D905" s="98">
        <v>117</v>
      </c>
      <c r="E905" s="99" t="s">
        <v>150</v>
      </c>
      <c r="F905" s="98">
        <v>5</v>
      </c>
      <c r="G905" s="99" t="s">
        <v>38</v>
      </c>
      <c r="H905" s="100">
        <v>7.6400000000000006</v>
      </c>
      <c r="I905" s="52"/>
      <c r="J905" s="279">
        <f t="shared" si="91"/>
        <v>13005</v>
      </c>
      <c r="K905" s="279">
        <f t="shared" si="92"/>
        <v>0</v>
      </c>
      <c r="L905" s="279">
        <f t="shared" si="93"/>
        <v>3</v>
      </c>
      <c r="N905" s="284">
        <f t="shared" si="94"/>
        <v>13214</v>
      </c>
      <c r="O905" s="284">
        <f t="shared" si="95"/>
        <v>0</v>
      </c>
      <c r="P905" s="284">
        <f t="shared" si="96"/>
        <v>2</v>
      </c>
      <c r="R905" s="286">
        <f t="shared" si="97"/>
        <v>209</v>
      </c>
    </row>
    <row r="906" spans="1:18" x14ac:dyDescent="0.25">
      <c r="A906" s="97">
        <v>497</v>
      </c>
      <c r="B906" s="98">
        <v>497117008</v>
      </c>
      <c r="C906" s="99" t="s">
        <v>548</v>
      </c>
      <c r="D906" s="98">
        <v>117</v>
      </c>
      <c r="E906" s="99" t="s">
        <v>150</v>
      </c>
      <c r="F906" s="98">
        <v>8</v>
      </c>
      <c r="G906" s="99" t="s">
        <v>41</v>
      </c>
      <c r="H906" s="100">
        <v>68.349999999999994</v>
      </c>
      <c r="I906" s="52"/>
      <c r="J906" s="279">
        <f t="shared" ref="J906:J969" si="98">IFERROR(VLOOKUP($B906,found24,24,FALSE),"--")</f>
        <v>11662</v>
      </c>
      <c r="K906" s="279">
        <f t="shared" ref="K906:K969" si="99">(IFERROR(VLOOKUP($B906,found24,12,FALSE),0)+(IFERROR(VLOOKUP($B906,found24,13,FALSE),0)+(IFERROR(VLOOKUP($B906,found24,14,FALSE),0))))</f>
        <v>3</v>
      </c>
      <c r="L906" s="279">
        <f t="shared" ref="L906:L969" si="100">(IFERROR(VLOOKUP($B906,found24,15,FALSE),0))</f>
        <v>12</v>
      </c>
      <c r="N906" s="284">
        <f t="shared" ref="N906:N969" si="101">IFERROR(VLOOKUP($B906,found25,27,FALSE),"--")</f>
        <v>11733</v>
      </c>
      <c r="O906" s="284">
        <f t="shared" ref="O906:O969" si="102">(IFERROR(VLOOKUP($B906,found25,12,FALSE),0)+(IFERROR(VLOOKUP($B906,found25,13,FALSE),0)+(IFERROR(VLOOKUP($B906,found25,14,FALSE),0))))</f>
        <v>5</v>
      </c>
      <c r="P906" s="284">
        <f t="shared" ref="P906:P969" si="103">(IFERROR(VLOOKUP($B906,found25,15,FALSE),0))</f>
        <v>7</v>
      </c>
      <c r="R906" s="286">
        <f t="shared" si="97"/>
        <v>71</v>
      </c>
    </row>
    <row r="907" spans="1:18" x14ac:dyDescent="0.25">
      <c r="A907" s="97">
        <v>497</v>
      </c>
      <c r="B907" s="98">
        <v>497117024</v>
      </c>
      <c r="C907" s="99" t="s">
        <v>548</v>
      </c>
      <c r="D907" s="98">
        <v>117</v>
      </c>
      <c r="E907" s="99" t="s">
        <v>150</v>
      </c>
      <c r="F907" s="98">
        <v>24</v>
      </c>
      <c r="G907" s="99" t="s">
        <v>57</v>
      </c>
      <c r="H907" s="100">
        <v>21.52</v>
      </c>
      <c r="I907" s="52"/>
      <c r="J907" s="279">
        <f t="shared" si="98"/>
        <v>12485</v>
      </c>
      <c r="K907" s="279">
        <f t="shared" si="99"/>
        <v>3</v>
      </c>
      <c r="L907" s="279">
        <f t="shared" si="100"/>
        <v>4</v>
      </c>
      <c r="N907" s="284">
        <f t="shared" si="101"/>
        <v>12501</v>
      </c>
      <c r="O907" s="284">
        <f t="shared" si="102"/>
        <v>1</v>
      </c>
      <c r="P907" s="284">
        <f t="shared" si="103"/>
        <v>4</v>
      </c>
      <c r="R907" s="286">
        <f t="shared" ref="R907:R970" si="104">IFERROR(N907-J907,"--")</f>
        <v>16</v>
      </c>
    </row>
    <row r="908" spans="1:18" x14ac:dyDescent="0.25">
      <c r="A908" s="97">
        <v>497</v>
      </c>
      <c r="B908" s="98">
        <v>497117061</v>
      </c>
      <c r="C908" s="99" t="s">
        <v>548</v>
      </c>
      <c r="D908" s="98">
        <v>117</v>
      </c>
      <c r="E908" s="99" t="s">
        <v>150</v>
      </c>
      <c r="F908" s="98">
        <v>61</v>
      </c>
      <c r="G908" s="99" t="s">
        <v>94</v>
      </c>
      <c r="H908" s="100">
        <v>25.759999999999998</v>
      </c>
      <c r="I908" s="52"/>
      <c r="J908" s="279">
        <f t="shared" si="98"/>
        <v>13552</v>
      </c>
      <c r="K908" s="279">
        <f t="shared" si="99"/>
        <v>0</v>
      </c>
      <c r="L908" s="279">
        <f t="shared" si="100"/>
        <v>7</v>
      </c>
      <c r="N908" s="284">
        <f t="shared" si="101"/>
        <v>15152</v>
      </c>
      <c r="O908" s="284">
        <f t="shared" si="102"/>
        <v>1</v>
      </c>
      <c r="P908" s="284">
        <f t="shared" si="103"/>
        <v>10</v>
      </c>
      <c r="R908" s="286">
        <f t="shared" si="104"/>
        <v>1600</v>
      </c>
    </row>
    <row r="909" spans="1:18" x14ac:dyDescent="0.25">
      <c r="A909" s="97">
        <v>497</v>
      </c>
      <c r="B909" s="98">
        <v>497117074</v>
      </c>
      <c r="C909" s="99" t="s">
        <v>548</v>
      </c>
      <c r="D909" s="98">
        <v>117</v>
      </c>
      <c r="E909" s="99" t="s">
        <v>150</v>
      </c>
      <c r="F909" s="98">
        <v>74</v>
      </c>
      <c r="G909" s="99" t="s">
        <v>107</v>
      </c>
      <c r="H909" s="100">
        <v>3</v>
      </c>
      <c r="I909" s="52"/>
      <c r="J909" s="279">
        <f t="shared" si="98"/>
        <v>12210</v>
      </c>
      <c r="K909" s="279">
        <f t="shared" si="99"/>
        <v>1</v>
      </c>
      <c r="L909" s="279">
        <f t="shared" si="100"/>
        <v>2</v>
      </c>
      <c r="N909" s="284">
        <f t="shared" si="101"/>
        <v>12188</v>
      </c>
      <c r="O909" s="284">
        <f t="shared" si="102"/>
        <v>1</v>
      </c>
      <c r="P909" s="284">
        <f t="shared" si="103"/>
        <v>1</v>
      </c>
      <c r="R909" s="286">
        <f t="shared" si="104"/>
        <v>-22</v>
      </c>
    </row>
    <row r="910" spans="1:18" x14ac:dyDescent="0.25">
      <c r="A910" s="97">
        <v>497</v>
      </c>
      <c r="B910" s="98">
        <v>497117086</v>
      </c>
      <c r="C910" s="99" t="s">
        <v>548</v>
      </c>
      <c r="D910" s="98">
        <v>117</v>
      </c>
      <c r="E910" s="99" t="s">
        <v>150</v>
      </c>
      <c r="F910" s="98">
        <v>86</v>
      </c>
      <c r="G910" s="99" t="s">
        <v>119</v>
      </c>
      <c r="H910" s="100">
        <v>19.04</v>
      </c>
      <c r="I910" s="52"/>
      <c r="J910" s="279">
        <f t="shared" si="98"/>
        <v>11826</v>
      </c>
      <c r="K910" s="279">
        <f t="shared" si="99"/>
        <v>0</v>
      </c>
      <c r="L910" s="279">
        <f t="shared" si="100"/>
        <v>4</v>
      </c>
      <c r="N910" s="284">
        <f t="shared" si="101"/>
        <v>12874</v>
      </c>
      <c r="O910" s="284">
        <f t="shared" si="102"/>
        <v>0</v>
      </c>
      <c r="P910" s="284">
        <f t="shared" si="103"/>
        <v>5</v>
      </c>
      <c r="R910" s="286">
        <f t="shared" si="104"/>
        <v>1048</v>
      </c>
    </row>
    <row r="911" spans="1:18" x14ac:dyDescent="0.25">
      <c r="A911" s="97">
        <v>497</v>
      </c>
      <c r="B911" s="98">
        <v>497117087</v>
      </c>
      <c r="C911" s="99" t="s">
        <v>548</v>
      </c>
      <c r="D911" s="98">
        <v>117</v>
      </c>
      <c r="E911" s="99" t="s">
        <v>150</v>
      </c>
      <c r="F911" s="98">
        <v>87</v>
      </c>
      <c r="G911" s="99" t="s">
        <v>120</v>
      </c>
      <c r="H911" s="100">
        <v>3</v>
      </c>
      <c r="I911" s="52"/>
      <c r="J911" s="279">
        <f t="shared" si="98"/>
        <v>14023</v>
      </c>
      <c r="K911" s="279">
        <f t="shared" si="99"/>
        <v>0</v>
      </c>
      <c r="L911" s="279">
        <f t="shared" si="100"/>
        <v>3</v>
      </c>
      <c r="N911" s="284">
        <f t="shared" si="101"/>
        <v>15461</v>
      </c>
      <c r="O911" s="284">
        <f t="shared" si="102"/>
        <v>0</v>
      </c>
      <c r="P911" s="284">
        <f t="shared" si="103"/>
        <v>3</v>
      </c>
      <c r="R911" s="286">
        <f t="shared" si="104"/>
        <v>1438</v>
      </c>
    </row>
    <row r="912" spans="1:18" x14ac:dyDescent="0.25">
      <c r="A912" s="97">
        <v>497</v>
      </c>
      <c r="B912" s="98">
        <v>497117111</v>
      </c>
      <c r="C912" s="99" t="s">
        <v>548</v>
      </c>
      <c r="D912" s="98">
        <v>117</v>
      </c>
      <c r="E912" s="99" t="s">
        <v>150</v>
      </c>
      <c r="F912" s="98">
        <v>111</v>
      </c>
      <c r="G912" s="99" t="s">
        <v>144</v>
      </c>
      <c r="H912" s="100">
        <v>15.06</v>
      </c>
      <c r="I912" s="52"/>
      <c r="J912" s="279">
        <f t="shared" si="98"/>
        <v>11603</v>
      </c>
      <c r="K912" s="279">
        <f t="shared" si="99"/>
        <v>0</v>
      </c>
      <c r="L912" s="279">
        <f t="shared" si="100"/>
        <v>2</v>
      </c>
      <c r="N912" s="284">
        <f t="shared" si="101"/>
        <v>12388</v>
      </c>
      <c r="O912" s="284">
        <f t="shared" si="102"/>
        <v>0</v>
      </c>
      <c r="P912" s="284">
        <f t="shared" si="103"/>
        <v>2</v>
      </c>
      <c r="R912" s="286">
        <f t="shared" si="104"/>
        <v>785</v>
      </c>
    </row>
    <row r="913" spans="1:18" x14ac:dyDescent="0.25">
      <c r="A913" s="97">
        <v>497</v>
      </c>
      <c r="B913" s="98">
        <v>497117114</v>
      </c>
      <c r="C913" s="99" t="s">
        <v>548</v>
      </c>
      <c r="D913" s="98">
        <v>117</v>
      </c>
      <c r="E913" s="99" t="s">
        <v>150</v>
      </c>
      <c r="F913" s="98">
        <v>114</v>
      </c>
      <c r="G913" s="99" t="s">
        <v>147</v>
      </c>
      <c r="H913" s="100">
        <v>16.38</v>
      </c>
      <c r="I913" s="52"/>
      <c r="J913" s="279">
        <f t="shared" si="98"/>
        <v>12815</v>
      </c>
      <c r="K913" s="279">
        <f t="shared" si="99"/>
        <v>3</v>
      </c>
      <c r="L913" s="279">
        <f t="shared" si="100"/>
        <v>4</v>
      </c>
      <c r="N913" s="284">
        <f t="shared" si="101"/>
        <v>15344</v>
      </c>
      <c r="O913" s="284">
        <f t="shared" si="102"/>
        <v>3</v>
      </c>
      <c r="P913" s="284">
        <f t="shared" si="103"/>
        <v>8</v>
      </c>
      <c r="R913" s="286">
        <f t="shared" si="104"/>
        <v>2529</v>
      </c>
    </row>
    <row r="914" spans="1:18" x14ac:dyDescent="0.25">
      <c r="A914" s="97">
        <v>497</v>
      </c>
      <c r="B914" s="98">
        <v>497117117</v>
      </c>
      <c r="C914" s="99" t="s">
        <v>548</v>
      </c>
      <c r="D914" s="98">
        <v>117</v>
      </c>
      <c r="E914" s="99" t="s">
        <v>150</v>
      </c>
      <c r="F914" s="98">
        <v>117</v>
      </c>
      <c r="G914" s="99" t="s">
        <v>150</v>
      </c>
      <c r="H914" s="100">
        <v>32.08</v>
      </c>
      <c r="I914" s="52"/>
      <c r="J914" s="279">
        <f t="shared" si="98"/>
        <v>11641</v>
      </c>
      <c r="K914" s="279">
        <f t="shared" si="99"/>
        <v>2</v>
      </c>
      <c r="L914" s="279">
        <f t="shared" si="100"/>
        <v>3</v>
      </c>
      <c r="N914" s="284">
        <f t="shared" si="101"/>
        <v>11780</v>
      </c>
      <c r="O914" s="284">
        <f t="shared" si="102"/>
        <v>2</v>
      </c>
      <c r="P914" s="284">
        <f t="shared" si="103"/>
        <v>1</v>
      </c>
      <c r="R914" s="286">
        <f t="shared" si="104"/>
        <v>139</v>
      </c>
    </row>
    <row r="915" spans="1:18" x14ac:dyDescent="0.25">
      <c r="A915" s="97">
        <v>497</v>
      </c>
      <c r="B915" s="98">
        <v>497117127</v>
      </c>
      <c r="C915" s="99" t="s">
        <v>548</v>
      </c>
      <c r="D915" s="98">
        <v>117</v>
      </c>
      <c r="E915" s="99" t="s">
        <v>150</v>
      </c>
      <c r="F915" s="98">
        <v>127</v>
      </c>
      <c r="G915" s="99" t="s">
        <v>160</v>
      </c>
      <c r="H915" s="100">
        <v>4</v>
      </c>
      <c r="I915" s="52"/>
      <c r="J915" s="279">
        <f t="shared" si="98"/>
        <v>10705</v>
      </c>
      <c r="K915" s="279">
        <f t="shared" si="99"/>
        <v>0</v>
      </c>
      <c r="L915" s="279">
        <f t="shared" si="100"/>
        <v>0</v>
      </c>
      <c r="N915" s="284">
        <f t="shared" si="101"/>
        <v>11422</v>
      </c>
      <c r="O915" s="284">
        <f t="shared" si="102"/>
        <v>0</v>
      </c>
      <c r="P915" s="284">
        <f t="shared" si="103"/>
        <v>0</v>
      </c>
      <c r="R915" s="286">
        <f t="shared" si="104"/>
        <v>717</v>
      </c>
    </row>
    <row r="916" spans="1:18" x14ac:dyDescent="0.25">
      <c r="A916" s="97">
        <v>497</v>
      </c>
      <c r="B916" s="98">
        <v>497117137</v>
      </c>
      <c r="C916" s="99" t="s">
        <v>548</v>
      </c>
      <c r="D916" s="98">
        <v>117</v>
      </c>
      <c r="E916" s="99" t="s">
        <v>150</v>
      </c>
      <c r="F916" s="98">
        <v>137</v>
      </c>
      <c r="G916" s="99" t="s">
        <v>170</v>
      </c>
      <c r="H916" s="100">
        <v>31.400000000000002</v>
      </c>
      <c r="I916" s="52"/>
      <c r="J916" s="279">
        <f t="shared" si="98"/>
        <v>12982</v>
      </c>
      <c r="K916" s="279">
        <f t="shared" si="99"/>
        <v>1</v>
      </c>
      <c r="L916" s="279">
        <f t="shared" si="100"/>
        <v>7</v>
      </c>
      <c r="N916" s="284">
        <f t="shared" si="101"/>
        <v>13683</v>
      </c>
      <c r="O916" s="284">
        <f t="shared" si="102"/>
        <v>2</v>
      </c>
      <c r="P916" s="284">
        <f t="shared" si="103"/>
        <v>7</v>
      </c>
      <c r="R916" s="286">
        <f t="shared" si="104"/>
        <v>701</v>
      </c>
    </row>
    <row r="917" spans="1:18" x14ac:dyDescent="0.25">
      <c r="A917" s="97">
        <v>497</v>
      </c>
      <c r="B917" s="98">
        <v>497117159</v>
      </c>
      <c r="C917" s="99" t="s">
        <v>548</v>
      </c>
      <c r="D917" s="98">
        <v>117</v>
      </c>
      <c r="E917" s="99" t="s">
        <v>150</v>
      </c>
      <c r="F917" s="98">
        <v>159</v>
      </c>
      <c r="G917" s="99" t="s">
        <v>192</v>
      </c>
      <c r="H917" s="100">
        <v>9.56</v>
      </c>
      <c r="I917" s="52"/>
      <c r="J917" s="279">
        <f t="shared" si="98"/>
        <v>10872</v>
      </c>
      <c r="K917" s="279">
        <f t="shared" si="99"/>
        <v>0</v>
      </c>
      <c r="L917" s="279">
        <f t="shared" si="100"/>
        <v>0</v>
      </c>
      <c r="N917" s="284">
        <f t="shared" si="101"/>
        <v>11323</v>
      </c>
      <c r="O917" s="284">
        <f t="shared" si="102"/>
        <v>0</v>
      </c>
      <c r="P917" s="284">
        <f t="shared" si="103"/>
        <v>0</v>
      </c>
      <c r="R917" s="286">
        <f t="shared" si="104"/>
        <v>451</v>
      </c>
    </row>
    <row r="918" spans="1:18" x14ac:dyDescent="0.25">
      <c r="A918" s="97">
        <v>497</v>
      </c>
      <c r="B918" s="98">
        <v>497117161</v>
      </c>
      <c r="C918" s="99" t="s">
        <v>548</v>
      </c>
      <c r="D918" s="98">
        <v>117</v>
      </c>
      <c r="E918" s="99" t="s">
        <v>150</v>
      </c>
      <c r="F918" s="98">
        <v>161</v>
      </c>
      <c r="G918" s="99" t="s">
        <v>194</v>
      </c>
      <c r="H918" s="100">
        <v>7.54</v>
      </c>
      <c r="I918" s="52"/>
      <c r="J918" s="279">
        <f t="shared" si="98"/>
        <v>10679</v>
      </c>
      <c r="K918" s="279">
        <f t="shared" si="99"/>
        <v>0</v>
      </c>
      <c r="L918" s="279">
        <f t="shared" si="100"/>
        <v>0</v>
      </c>
      <c r="N918" s="284">
        <f t="shared" si="101"/>
        <v>12606</v>
      </c>
      <c r="O918" s="284">
        <f t="shared" si="102"/>
        <v>0</v>
      </c>
      <c r="P918" s="284">
        <f t="shared" si="103"/>
        <v>1</v>
      </c>
      <c r="R918" s="286">
        <f t="shared" si="104"/>
        <v>1927</v>
      </c>
    </row>
    <row r="919" spans="1:18" x14ac:dyDescent="0.25">
      <c r="A919" s="97">
        <v>497</v>
      </c>
      <c r="B919" s="98">
        <v>497117191</v>
      </c>
      <c r="C919" s="99" t="s">
        <v>548</v>
      </c>
      <c r="D919" s="98">
        <v>117</v>
      </c>
      <c r="E919" s="99" t="s">
        <v>150</v>
      </c>
      <c r="F919" s="98">
        <v>191</v>
      </c>
      <c r="G919" s="99" t="s">
        <v>224</v>
      </c>
      <c r="H919" s="100">
        <v>0.48</v>
      </c>
      <c r="I919" s="52"/>
      <c r="J919" s="279" t="str">
        <f t="shared" si="98"/>
        <v>--</v>
      </c>
      <c r="K919" s="279">
        <f t="shared" si="99"/>
        <v>0</v>
      </c>
      <c r="L919" s="279">
        <f t="shared" si="100"/>
        <v>0</v>
      </c>
      <c r="N919" s="284" t="str">
        <f t="shared" si="101"/>
        <v>--</v>
      </c>
      <c r="O919" s="284">
        <f t="shared" si="102"/>
        <v>0</v>
      </c>
      <c r="P919" s="284">
        <f t="shared" si="103"/>
        <v>0</v>
      </c>
      <c r="R919" s="286" t="str">
        <f t="shared" si="104"/>
        <v>--</v>
      </c>
    </row>
    <row r="920" spans="1:18" x14ac:dyDescent="0.25">
      <c r="A920" s="97">
        <v>497</v>
      </c>
      <c r="B920" s="98">
        <v>497117210</v>
      </c>
      <c r="C920" s="99" t="s">
        <v>548</v>
      </c>
      <c r="D920" s="98">
        <v>117</v>
      </c>
      <c r="E920" s="99" t="s">
        <v>150</v>
      </c>
      <c r="F920" s="98">
        <v>210</v>
      </c>
      <c r="G920" s="99" t="s">
        <v>243</v>
      </c>
      <c r="H920" s="100">
        <v>45.410000000000004</v>
      </c>
      <c r="I920" s="52"/>
      <c r="J920" s="279">
        <f t="shared" si="98"/>
        <v>12064</v>
      </c>
      <c r="K920" s="279">
        <f t="shared" si="99"/>
        <v>0</v>
      </c>
      <c r="L920" s="279">
        <f t="shared" si="100"/>
        <v>9</v>
      </c>
      <c r="N920" s="284">
        <f t="shared" si="101"/>
        <v>11810</v>
      </c>
      <c r="O920" s="284">
        <f t="shared" si="102"/>
        <v>0</v>
      </c>
      <c r="P920" s="284">
        <f t="shared" si="103"/>
        <v>5</v>
      </c>
      <c r="R920" s="286">
        <f t="shared" si="104"/>
        <v>-254</v>
      </c>
    </row>
    <row r="921" spans="1:18" x14ac:dyDescent="0.25">
      <c r="A921" s="97">
        <v>497</v>
      </c>
      <c r="B921" s="98">
        <v>497117223</v>
      </c>
      <c r="C921" s="99" t="s">
        <v>548</v>
      </c>
      <c r="D921" s="98">
        <v>117</v>
      </c>
      <c r="E921" s="99" t="s">
        <v>150</v>
      </c>
      <c r="F921" s="98">
        <v>223</v>
      </c>
      <c r="G921" s="99" t="s">
        <v>256</v>
      </c>
      <c r="H921" s="100">
        <v>2</v>
      </c>
      <c r="I921" s="52"/>
      <c r="J921" s="279">
        <f t="shared" si="98"/>
        <v>10612</v>
      </c>
      <c r="K921" s="279">
        <f t="shared" si="99"/>
        <v>0</v>
      </c>
      <c r="L921" s="279">
        <f t="shared" si="100"/>
        <v>0</v>
      </c>
      <c r="N921" s="284">
        <f t="shared" si="101"/>
        <v>10913</v>
      </c>
      <c r="O921" s="284">
        <f t="shared" si="102"/>
        <v>0</v>
      </c>
      <c r="P921" s="284">
        <f t="shared" si="103"/>
        <v>0</v>
      </c>
      <c r="R921" s="286">
        <f t="shared" si="104"/>
        <v>301</v>
      </c>
    </row>
    <row r="922" spans="1:18" x14ac:dyDescent="0.25">
      <c r="A922" s="97">
        <v>497</v>
      </c>
      <c r="B922" s="98">
        <v>497117227</v>
      </c>
      <c r="C922" s="99" t="s">
        <v>548</v>
      </c>
      <c r="D922" s="98">
        <v>117</v>
      </c>
      <c r="E922" s="99" t="s">
        <v>150</v>
      </c>
      <c r="F922" s="98">
        <v>227</v>
      </c>
      <c r="G922" s="99" t="s">
        <v>260</v>
      </c>
      <c r="H922" s="100">
        <v>3.52</v>
      </c>
      <c r="I922" s="52"/>
      <c r="J922" s="279">
        <f t="shared" si="98"/>
        <v>10519</v>
      </c>
      <c r="K922" s="279">
        <f t="shared" si="99"/>
        <v>0</v>
      </c>
      <c r="L922" s="279">
        <f t="shared" si="100"/>
        <v>0</v>
      </c>
      <c r="N922" s="284">
        <f t="shared" si="101"/>
        <v>13283</v>
      </c>
      <c r="O922" s="284">
        <f t="shared" si="102"/>
        <v>0</v>
      </c>
      <c r="P922" s="284">
        <f t="shared" si="103"/>
        <v>1</v>
      </c>
      <c r="R922" s="286">
        <f t="shared" si="104"/>
        <v>2764</v>
      </c>
    </row>
    <row r="923" spans="1:18" x14ac:dyDescent="0.25">
      <c r="A923" s="97">
        <v>497</v>
      </c>
      <c r="B923" s="98">
        <v>497117230</v>
      </c>
      <c r="C923" s="99" t="s">
        <v>548</v>
      </c>
      <c r="D923" s="98">
        <v>117</v>
      </c>
      <c r="E923" s="99" t="s">
        <v>150</v>
      </c>
      <c r="F923" s="98">
        <v>230</v>
      </c>
      <c r="G923" s="99" t="s">
        <v>263</v>
      </c>
      <c r="H923" s="100">
        <v>1.9300000000000002</v>
      </c>
      <c r="I923" s="52"/>
      <c r="J923" s="279" t="str">
        <f t="shared" si="98"/>
        <v>--</v>
      </c>
      <c r="K923" s="279">
        <f t="shared" si="99"/>
        <v>0</v>
      </c>
      <c r="L923" s="279">
        <f t="shared" si="100"/>
        <v>0</v>
      </c>
      <c r="N923" s="284">
        <f t="shared" si="101"/>
        <v>10983</v>
      </c>
      <c r="O923" s="284">
        <f t="shared" si="102"/>
        <v>0</v>
      </c>
      <c r="P923" s="284">
        <f t="shared" si="103"/>
        <v>0</v>
      </c>
      <c r="R923" s="286" t="str">
        <f t="shared" si="104"/>
        <v>--</v>
      </c>
    </row>
    <row r="924" spans="1:18" x14ac:dyDescent="0.25">
      <c r="A924" s="97">
        <v>497</v>
      </c>
      <c r="B924" s="98">
        <v>497117272</v>
      </c>
      <c r="C924" s="99" t="s">
        <v>548</v>
      </c>
      <c r="D924" s="98">
        <v>117</v>
      </c>
      <c r="E924" s="99" t="s">
        <v>150</v>
      </c>
      <c r="F924" s="98">
        <v>272</v>
      </c>
      <c r="G924" s="99" t="s">
        <v>305</v>
      </c>
      <c r="H924" s="100">
        <v>3</v>
      </c>
      <c r="I924" s="52"/>
      <c r="J924" s="279">
        <f t="shared" si="98"/>
        <v>10581</v>
      </c>
      <c r="K924" s="279">
        <f t="shared" si="99"/>
        <v>0</v>
      </c>
      <c r="L924" s="279">
        <f t="shared" si="100"/>
        <v>0</v>
      </c>
      <c r="N924" s="284">
        <f t="shared" si="101"/>
        <v>11019</v>
      </c>
      <c r="O924" s="284">
        <f t="shared" si="102"/>
        <v>0</v>
      </c>
      <c r="P924" s="284">
        <f t="shared" si="103"/>
        <v>0</v>
      </c>
      <c r="R924" s="286">
        <f t="shared" si="104"/>
        <v>438</v>
      </c>
    </row>
    <row r="925" spans="1:18" x14ac:dyDescent="0.25">
      <c r="A925" s="97">
        <v>497</v>
      </c>
      <c r="B925" s="98">
        <v>497117275</v>
      </c>
      <c r="C925" s="99" t="s">
        <v>548</v>
      </c>
      <c r="D925" s="98">
        <v>117</v>
      </c>
      <c r="E925" s="99" t="s">
        <v>150</v>
      </c>
      <c r="F925" s="98">
        <v>275</v>
      </c>
      <c r="G925" s="99" t="s">
        <v>308</v>
      </c>
      <c r="H925" s="100">
        <v>4</v>
      </c>
      <c r="I925" s="52"/>
      <c r="J925" s="279">
        <f t="shared" si="98"/>
        <v>11521</v>
      </c>
      <c r="K925" s="279">
        <f t="shared" si="99"/>
        <v>0</v>
      </c>
      <c r="L925" s="279">
        <f t="shared" si="100"/>
        <v>1</v>
      </c>
      <c r="N925" s="284">
        <f t="shared" si="101"/>
        <v>12118</v>
      </c>
      <c r="O925" s="284">
        <f t="shared" si="102"/>
        <v>0</v>
      </c>
      <c r="P925" s="284">
        <f t="shared" si="103"/>
        <v>1</v>
      </c>
      <c r="R925" s="286">
        <f t="shared" si="104"/>
        <v>597</v>
      </c>
    </row>
    <row r="926" spans="1:18" x14ac:dyDescent="0.25">
      <c r="A926" s="97">
        <v>497</v>
      </c>
      <c r="B926" s="98">
        <v>497117278</v>
      </c>
      <c r="C926" s="99" t="s">
        <v>548</v>
      </c>
      <c r="D926" s="98">
        <v>117</v>
      </c>
      <c r="E926" s="99" t="s">
        <v>150</v>
      </c>
      <c r="F926" s="98">
        <v>278</v>
      </c>
      <c r="G926" s="99" t="s">
        <v>311</v>
      </c>
      <c r="H926" s="100">
        <v>70.8</v>
      </c>
      <c r="I926" s="52"/>
      <c r="J926" s="279">
        <f t="shared" si="98"/>
        <v>11677</v>
      </c>
      <c r="K926" s="279">
        <f t="shared" si="99"/>
        <v>1</v>
      </c>
      <c r="L926" s="279">
        <f t="shared" si="100"/>
        <v>7</v>
      </c>
      <c r="N926" s="284">
        <f t="shared" si="101"/>
        <v>12601</v>
      </c>
      <c r="O926" s="284">
        <f t="shared" si="102"/>
        <v>2</v>
      </c>
      <c r="P926" s="284">
        <f t="shared" si="103"/>
        <v>12</v>
      </c>
      <c r="R926" s="286">
        <f t="shared" si="104"/>
        <v>924</v>
      </c>
    </row>
    <row r="927" spans="1:18" x14ac:dyDescent="0.25">
      <c r="A927" s="97">
        <v>497</v>
      </c>
      <c r="B927" s="98">
        <v>497117281</v>
      </c>
      <c r="C927" s="99" t="s">
        <v>548</v>
      </c>
      <c r="D927" s="98">
        <v>117</v>
      </c>
      <c r="E927" s="99" t="s">
        <v>150</v>
      </c>
      <c r="F927" s="98">
        <v>281</v>
      </c>
      <c r="G927" s="99" t="s">
        <v>314</v>
      </c>
      <c r="H927" s="100">
        <v>70.17</v>
      </c>
      <c r="I927" s="52"/>
      <c r="J927" s="279">
        <f t="shared" si="98"/>
        <v>15788</v>
      </c>
      <c r="K927" s="279">
        <f t="shared" si="99"/>
        <v>2</v>
      </c>
      <c r="L927" s="279">
        <f t="shared" si="100"/>
        <v>48</v>
      </c>
      <c r="N927" s="284">
        <f t="shared" si="101"/>
        <v>16958</v>
      </c>
      <c r="O927" s="284">
        <f t="shared" si="102"/>
        <v>1</v>
      </c>
      <c r="P927" s="284">
        <f t="shared" si="103"/>
        <v>51</v>
      </c>
      <c r="R927" s="286">
        <f t="shared" si="104"/>
        <v>1170</v>
      </c>
    </row>
    <row r="928" spans="1:18" x14ac:dyDescent="0.25">
      <c r="A928" s="97">
        <v>497</v>
      </c>
      <c r="B928" s="98">
        <v>497117289</v>
      </c>
      <c r="C928" s="99" t="s">
        <v>548</v>
      </c>
      <c r="D928" s="98">
        <v>117</v>
      </c>
      <c r="E928" s="99" t="s">
        <v>150</v>
      </c>
      <c r="F928" s="98">
        <v>289</v>
      </c>
      <c r="G928" s="99" t="s">
        <v>322</v>
      </c>
      <c r="H928" s="100">
        <v>1.48</v>
      </c>
      <c r="I928" s="52"/>
      <c r="J928" s="279" t="str">
        <f t="shared" si="98"/>
        <v>--</v>
      </c>
      <c r="K928" s="279">
        <f t="shared" si="99"/>
        <v>0</v>
      </c>
      <c r="L928" s="279">
        <f t="shared" si="100"/>
        <v>0</v>
      </c>
      <c r="N928" s="284" t="str">
        <f t="shared" si="101"/>
        <v>--</v>
      </c>
      <c r="O928" s="284">
        <f t="shared" si="102"/>
        <v>0</v>
      </c>
      <c r="P928" s="284">
        <f t="shared" si="103"/>
        <v>0</v>
      </c>
      <c r="R928" s="286" t="str">
        <f t="shared" si="104"/>
        <v>--</v>
      </c>
    </row>
    <row r="929" spans="1:18" x14ac:dyDescent="0.25">
      <c r="A929" s="97">
        <v>497</v>
      </c>
      <c r="B929" s="98">
        <v>497117325</v>
      </c>
      <c r="C929" s="99" t="s">
        <v>548</v>
      </c>
      <c r="D929" s="98">
        <v>117</v>
      </c>
      <c r="E929" s="99" t="s">
        <v>150</v>
      </c>
      <c r="F929" s="98">
        <v>325</v>
      </c>
      <c r="G929" s="99" t="s">
        <v>358</v>
      </c>
      <c r="H929" s="100">
        <v>14.980000000000002</v>
      </c>
      <c r="I929" s="52"/>
      <c r="J929" s="279">
        <f t="shared" si="98"/>
        <v>13347</v>
      </c>
      <c r="K929" s="279">
        <f t="shared" si="99"/>
        <v>0</v>
      </c>
      <c r="L929" s="279">
        <f t="shared" si="100"/>
        <v>5</v>
      </c>
      <c r="N929" s="284">
        <f t="shared" si="101"/>
        <v>14058</v>
      </c>
      <c r="O929" s="284">
        <f t="shared" si="102"/>
        <v>0</v>
      </c>
      <c r="P929" s="284">
        <f t="shared" si="103"/>
        <v>6</v>
      </c>
      <c r="R929" s="286">
        <f t="shared" si="104"/>
        <v>711</v>
      </c>
    </row>
    <row r="930" spans="1:18" x14ac:dyDescent="0.25">
      <c r="A930" s="97">
        <v>497</v>
      </c>
      <c r="B930" s="98">
        <v>497117332</v>
      </c>
      <c r="C930" s="99" t="s">
        <v>548</v>
      </c>
      <c r="D930" s="98">
        <v>117</v>
      </c>
      <c r="E930" s="99" t="s">
        <v>150</v>
      </c>
      <c r="F930" s="98">
        <v>332</v>
      </c>
      <c r="G930" s="99" t="s">
        <v>365</v>
      </c>
      <c r="H930" s="100">
        <v>12.23</v>
      </c>
      <c r="I930" s="52"/>
      <c r="J930" s="279">
        <f t="shared" si="98"/>
        <v>12897</v>
      </c>
      <c r="K930" s="279">
        <f t="shared" si="99"/>
        <v>0</v>
      </c>
      <c r="L930" s="279">
        <f t="shared" si="100"/>
        <v>3</v>
      </c>
      <c r="N930" s="284">
        <f t="shared" si="101"/>
        <v>12674</v>
      </c>
      <c r="O930" s="284">
        <f t="shared" si="102"/>
        <v>0</v>
      </c>
      <c r="P930" s="284">
        <f t="shared" si="103"/>
        <v>2</v>
      </c>
      <c r="R930" s="286">
        <f t="shared" si="104"/>
        <v>-223</v>
      </c>
    </row>
    <row r="931" spans="1:18" x14ac:dyDescent="0.25">
      <c r="A931" s="97">
        <v>497</v>
      </c>
      <c r="B931" s="98">
        <v>497117340</v>
      </c>
      <c r="C931" s="99" t="s">
        <v>548</v>
      </c>
      <c r="D931" s="98">
        <v>117</v>
      </c>
      <c r="E931" s="99" t="s">
        <v>150</v>
      </c>
      <c r="F931" s="98">
        <v>340</v>
      </c>
      <c r="G931" s="99" t="s">
        <v>373</v>
      </c>
      <c r="H931" s="100">
        <v>1</v>
      </c>
      <c r="I931" s="52"/>
      <c r="J931" s="279">
        <f t="shared" si="98"/>
        <v>13463</v>
      </c>
      <c r="K931" s="279">
        <f t="shared" si="99"/>
        <v>0</v>
      </c>
      <c r="L931" s="279">
        <f t="shared" si="100"/>
        <v>1</v>
      </c>
      <c r="N931" s="284">
        <f t="shared" si="101"/>
        <v>13954</v>
      </c>
      <c r="O931" s="284">
        <f t="shared" si="102"/>
        <v>0</v>
      </c>
      <c r="P931" s="284">
        <f t="shared" si="103"/>
        <v>1</v>
      </c>
      <c r="R931" s="286">
        <f t="shared" si="104"/>
        <v>491</v>
      </c>
    </row>
    <row r="932" spans="1:18" x14ac:dyDescent="0.25">
      <c r="A932" s="97">
        <v>497</v>
      </c>
      <c r="B932" s="98">
        <v>497117605</v>
      </c>
      <c r="C932" s="99" t="s">
        <v>548</v>
      </c>
      <c r="D932" s="98">
        <v>117</v>
      </c>
      <c r="E932" s="99" t="s">
        <v>150</v>
      </c>
      <c r="F932" s="98">
        <v>605</v>
      </c>
      <c r="G932" s="99" t="s">
        <v>389</v>
      </c>
      <c r="H932" s="100">
        <v>53.89</v>
      </c>
      <c r="I932" s="52"/>
      <c r="J932" s="279">
        <f t="shared" si="98"/>
        <v>12847</v>
      </c>
      <c r="K932" s="279">
        <f t="shared" si="99"/>
        <v>0</v>
      </c>
      <c r="L932" s="279">
        <f t="shared" si="100"/>
        <v>15</v>
      </c>
      <c r="N932" s="284">
        <f t="shared" si="101"/>
        <v>12407</v>
      </c>
      <c r="O932" s="284">
        <f t="shared" si="102"/>
        <v>0</v>
      </c>
      <c r="P932" s="284">
        <f t="shared" si="103"/>
        <v>8</v>
      </c>
      <c r="R932" s="286">
        <f t="shared" si="104"/>
        <v>-440</v>
      </c>
    </row>
    <row r="933" spans="1:18" x14ac:dyDescent="0.25">
      <c r="A933" s="97">
        <v>497</v>
      </c>
      <c r="B933" s="98">
        <v>497117632</v>
      </c>
      <c r="C933" s="99" t="s">
        <v>548</v>
      </c>
      <c r="D933" s="98">
        <v>117</v>
      </c>
      <c r="E933" s="99" t="s">
        <v>150</v>
      </c>
      <c r="F933" s="98">
        <v>632</v>
      </c>
      <c r="G933" s="99" t="s">
        <v>397</v>
      </c>
      <c r="H933" s="100">
        <v>1</v>
      </c>
      <c r="I933" s="52"/>
      <c r="J933" s="279">
        <f t="shared" si="98"/>
        <v>10652</v>
      </c>
      <c r="K933" s="279">
        <f t="shared" si="99"/>
        <v>0</v>
      </c>
      <c r="L933" s="279">
        <f t="shared" si="100"/>
        <v>0</v>
      </c>
      <c r="N933" s="284">
        <f t="shared" si="101"/>
        <v>11037</v>
      </c>
      <c r="O933" s="284">
        <f t="shared" si="102"/>
        <v>0</v>
      </c>
      <c r="P933" s="284">
        <f t="shared" si="103"/>
        <v>0</v>
      </c>
      <c r="R933" s="286">
        <f t="shared" si="104"/>
        <v>385</v>
      </c>
    </row>
    <row r="934" spans="1:18" x14ac:dyDescent="0.25">
      <c r="A934" s="97">
        <v>497</v>
      </c>
      <c r="B934" s="98">
        <v>497117670</v>
      </c>
      <c r="C934" s="99" t="s">
        <v>548</v>
      </c>
      <c r="D934" s="98">
        <v>117</v>
      </c>
      <c r="E934" s="99" t="s">
        <v>150</v>
      </c>
      <c r="F934" s="98">
        <v>670</v>
      </c>
      <c r="G934" s="99" t="s">
        <v>407</v>
      </c>
      <c r="H934" s="100">
        <v>4</v>
      </c>
      <c r="I934" s="52"/>
      <c r="J934" s="279">
        <f t="shared" si="98"/>
        <v>11424</v>
      </c>
      <c r="K934" s="279">
        <f t="shared" si="99"/>
        <v>0</v>
      </c>
      <c r="L934" s="279">
        <f t="shared" si="100"/>
        <v>0</v>
      </c>
      <c r="N934" s="284">
        <f t="shared" si="101"/>
        <v>13095</v>
      </c>
      <c r="O934" s="284">
        <f t="shared" si="102"/>
        <v>0</v>
      </c>
      <c r="P934" s="284">
        <f t="shared" si="103"/>
        <v>1</v>
      </c>
      <c r="R934" s="286">
        <f t="shared" si="104"/>
        <v>1671</v>
      </c>
    </row>
    <row r="935" spans="1:18" x14ac:dyDescent="0.25">
      <c r="A935" s="97">
        <v>497</v>
      </c>
      <c r="B935" s="98">
        <v>497117672</v>
      </c>
      <c r="C935" s="99" t="s">
        <v>548</v>
      </c>
      <c r="D935" s="98">
        <v>117</v>
      </c>
      <c r="E935" s="99" t="s">
        <v>150</v>
      </c>
      <c r="F935" s="98">
        <v>672</v>
      </c>
      <c r="G935" s="99" t="s">
        <v>408</v>
      </c>
      <c r="H935" s="100">
        <v>0.96</v>
      </c>
      <c r="I935" s="52"/>
      <c r="J935" s="279" t="str">
        <f t="shared" si="98"/>
        <v>--</v>
      </c>
      <c r="K935" s="279">
        <f t="shared" si="99"/>
        <v>0</v>
      </c>
      <c r="L935" s="279">
        <f t="shared" si="100"/>
        <v>0</v>
      </c>
      <c r="N935" s="284" t="str">
        <f t="shared" si="101"/>
        <v>--</v>
      </c>
      <c r="O935" s="284">
        <f t="shared" si="102"/>
        <v>0</v>
      </c>
      <c r="P935" s="284">
        <f t="shared" si="103"/>
        <v>0</v>
      </c>
      <c r="R935" s="286" t="str">
        <f t="shared" si="104"/>
        <v>--</v>
      </c>
    </row>
    <row r="936" spans="1:18" x14ac:dyDescent="0.25">
      <c r="A936" s="97">
        <v>497</v>
      </c>
      <c r="B936" s="98">
        <v>497117674</v>
      </c>
      <c r="C936" s="99" t="s">
        <v>548</v>
      </c>
      <c r="D936" s="98">
        <v>117</v>
      </c>
      <c r="E936" s="99" t="s">
        <v>150</v>
      </c>
      <c r="F936" s="98">
        <v>674</v>
      </c>
      <c r="G936" s="99" t="s">
        <v>410</v>
      </c>
      <c r="H936" s="100">
        <v>4</v>
      </c>
      <c r="I936" s="52"/>
      <c r="J936" s="279">
        <f t="shared" si="98"/>
        <v>13349</v>
      </c>
      <c r="K936" s="279">
        <f t="shared" si="99"/>
        <v>0</v>
      </c>
      <c r="L936" s="279">
        <f t="shared" si="100"/>
        <v>2</v>
      </c>
      <c r="N936" s="284">
        <f t="shared" si="101"/>
        <v>14048</v>
      </c>
      <c r="O936" s="284">
        <f t="shared" si="102"/>
        <v>0</v>
      </c>
      <c r="P936" s="284">
        <f t="shared" si="103"/>
        <v>2</v>
      </c>
      <c r="R936" s="286">
        <f t="shared" si="104"/>
        <v>699</v>
      </c>
    </row>
    <row r="937" spans="1:18" x14ac:dyDescent="0.25">
      <c r="A937" s="97">
        <v>497</v>
      </c>
      <c r="B937" s="98">
        <v>497117680</v>
      </c>
      <c r="C937" s="99" t="s">
        <v>548</v>
      </c>
      <c r="D937" s="98">
        <v>117</v>
      </c>
      <c r="E937" s="99" t="s">
        <v>150</v>
      </c>
      <c r="F937" s="98">
        <v>680</v>
      </c>
      <c r="G937" s="99" t="s">
        <v>412</v>
      </c>
      <c r="H937" s="100">
        <v>4</v>
      </c>
      <c r="I937" s="52"/>
      <c r="J937" s="279">
        <f t="shared" si="98"/>
        <v>10519</v>
      </c>
      <c r="K937" s="279">
        <f t="shared" si="99"/>
        <v>0</v>
      </c>
      <c r="L937" s="279">
        <f t="shared" si="100"/>
        <v>0</v>
      </c>
      <c r="N937" s="284">
        <f t="shared" si="101"/>
        <v>10917</v>
      </c>
      <c r="O937" s="284">
        <f t="shared" si="102"/>
        <v>0</v>
      </c>
      <c r="P937" s="284">
        <f t="shared" si="103"/>
        <v>0</v>
      </c>
      <c r="R937" s="286">
        <f t="shared" si="104"/>
        <v>398</v>
      </c>
    </row>
    <row r="938" spans="1:18" x14ac:dyDescent="0.25">
      <c r="A938" s="97">
        <v>497</v>
      </c>
      <c r="B938" s="98">
        <v>497117683</v>
      </c>
      <c r="C938" s="99" t="s">
        <v>548</v>
      </c>
      <c r="D938" s="98">
        <v>117</v>
      </c>
      <c r="E938" s="99" t="s">
        <v>150</v>
      </c>
      <c r="F938" s="98">
        <v>683</v>
      </c>
      <c r="G938" s="99" t="s">
        <v>413</v>
      </c>
      <c r="H938" s="100">
        <v>4.4800000000000004</v>
      </c>
      <c r="I938" s="52"/>
      <c r="J938" s="279">
        <f t="shared" si="98"/>
        <v>12905</v>
      </c>
      <c r="K938" s="279">
        <f t="shared" si="99"/>
        <v>0</v>
      </c>
      <c r="L938" s="279">
        <f t="shared" si="100"/>
        <v>1</v>
      </c>
      <c r="N938" s="284">
        <f t="shared" si="101"/>
        <v>13264</v>
      </c>
      <c r="O938" s="284">
        <f t="shared" si="102"/>
        <v>0</v>
      </c>
      <c r="P938" s="284">
        <f t="shared" si="103"/>
        <v>1</v>
      </c>
      <c r="R938" s="286">
        <f t="shared" si="104"/>
        <v>359</v>
      </c>
    </row>
    <row r="939" spans="1:18" x14ac:dyDescent="0.25">
      <c r="A939" s="97">
        <v>497</v>
      </c>
      <c r="B939" s="98">
        <v>497117717</v>
      </c>
      <c r="C939" s="99" t="s">
        <v>548</v>
      </c>
      <c r="D939" s="98">
        <v>117</v>
      </c>
      <c r="E939" s="99" t="s">
        <v>150</v>
      </c>
      <c r="F939" s="98">
        <v>717</v>
      </c>
      <c r="G939" s="99" t="s">
        <v>423</v>
      </c>
      <c r="H939" s="100">
        <v>3</v>
      </c>
      <c r="I939" s="52"/>
      <c r="J939" s="279" t="str">
        <f t="shared" si="98"/>
        <v>--</v>
      </c>
      <c r="K939" s="279">
        <f t="shared" si="99"/>
        <v>0</v>
      </c>
      <c r="L939" s="279">
        <f t="shared" si="100"/>
        <v>0</v>
      </c>
      <c r="N939" s="284">
        <f t="shared" si="101"/>
        <v>14024</v>
      </c>
      <c r="O939" s="284">
        <f t="shared" si="102"/>
        <v>0</v>
      </c>
      <c r="P939" s="284">
        <f t="shared" si="103"/>
        <v>1</v>
      </c>
      <c r="R939" s="286" t="str">
        <f t="shared" si="104"/>
        <v>--</v>
      </c>
    </row>
    <row r="940" spans="1:18" x14ac:dyDescent="0.25">
      <c r="A940" s="97">
        <v>497</v>
      </c>
      <c r="B940" s="98">
        <v>497117750</v>
      </c>
      <c r="C940" s="99" t="s">
        <v>548</v>
      </c>
      <c r="D940" s="98">
        <v>117</v>
      </c>
      <c r="E940" s="99" t="s">
        <v>150</v>
      </c>
      <c r="F940" s="98">
        <v>750</v>
      </c>
      <c r="G940" s="99" t="s">
        <v>431</v>
      </c>
      <c r="H940" s="100">
        <v>2</v>
      </c>
      <c r="I940" s="52"/>
      <c r="J940" s="279">
        <f t="shared" si="98"/>
        <v>10332</v>
      </c>
      <c r="K940" s="279">
        <f t="shared" si="99"/>
        <v>0</v>
      </c>
      <c r="L940" s="279">
        <f t="shared" si="100"/>
        <v>0</v>
      </c>
      <c r="N940" s="284">
        <f t="shared" si="101"/>
        <v>12565</v>
      </c>
      <c r="O940" s="284">
        <f t="shared" si="102"/>
        <v>0</v>
      </c>
      <c r="P940" s="284">
        <f t="shared" si="103"/>
        <v>0</v>
      </c>
      <c r="R940" s="286">
        <f t="shared" si="104"/>
        <v>2233</v>
      </c>
    </row>
    <row r="941" spans="1:18" x14ac:dyDescent="0.25">
      <c r="A941" s="97">
        <v>497</v>
      </c>
      <c r="B941" s="98">
        <v>497117755</v>
      </c>
      <c r="C941" s="99" t="s">
        <v>548</v>
      </c>
      <c r="D941" s="98">
        <v>117</v>
      </c>
      <c r="E941" s="99" t="s">
        <v>150</v>
      </c>
      <c r="F941" s="98">
        <v>755</v>
      </c>
      <c r="G941" s="99" t="s">
        <v>433</v>
      </c>
      <c r="H941" s="100">
        <v>3</v>
      </c>
      <c r="I941" s="52"/>
      <c r="J941" s="279">
        <f t="shared" si="98"/>
        <v>11606</v>
      </c>
      <c r="K941" s="279">
        <f t="shared" si="99"/>
        <v>0</v>
      </c>
      <c r="L941" s="279">
        <f t="shared" si="100"/>
        <v>0</v>
      </c>
      <c r="N941" s="284">
        <f t="shared" si="101"/>
        <v>11932</v>
      </c>
      <c r="O941" s="284">
        <f t="shared" si="102"/>
        <v>0</v>
      </c>
      <c r="P941" s="284">
        <f t="shared" si="103"/>
        <v>0</v>
      </c>
      <c r="R941" s="286">
        <f t="shared" si="104"/>
        <v>326</v>
      </c>
    </row>
    <row r="942" spans="1:18" x14ac:dyDescent="0.25">
      <c r="A942" s="97">
        <v>497</v>
      </c>
      <c r="B942" s="98">
        <v>497117766</v>
      </c>
      <c r="C942" s="99" t="s">
        <v>548</v>
      </c>
      <c r="D942" s="98">
        <v>117</v>
      </c>
      <c r="E942" s="99" t="s">
        <v>150</v>
      </c>
      <c r="F942" s="98">
        <v>766</v>
      </c>
      <c r="G942" s="99" t="s">
        <v>437</v>
      </c>
      <c r="H942" s="100">
        <v>3</v>
      </c>
      <c r="I942" s="52"/>
      <c r="J942" s="279">
        <f t="shared" si="98"/>
        <v>10563</v>
      </c>
      <c r="K942" s="279">
        <f t="shared" si="99"/>
        <v>0</v>
      </c>
      <c r="L942" s="279">
        <f t="shared" si="100"/>
        <v>0</v>
      </c>
      <c r="N942" s="284">
        <f t="shared" si="101"/>
        <v>11546</v>
      </c>
      <c r="O942" s="284">
        <f t="shared" si="102"/>
        <v>0</v>
      </c>
      <c r="P942" s="284">
        <f t="shared" si="103"/>
        <v>0</v>
      </c>
      <c r="R942" s="286">
        <f t="shared" si="104"/>
        <v>983</v>
      </c>
    </row>
    <row r="943" spans="1:18" x14ac:dyDescent="0.25">
      <c r="A943" s="97">
        <v>498</v>
      </c>
      <c r="B943" s="98">
        <v>498281005</v>
      </c>
      <c r="C943" s="99" t="s">
        <v>549</v>
      </c>
      <c r="D943" s="98">
        <v>281</v>
      </c>
      <c r="E943" s="99" t="s">
        <v>314</v>
      </c>
      <c r="F943" s="98">
        <v>5</v>
      </c>
      <c r="G943" s="99" t="s">
        <v>38</v>
      </c>
      <c r="H943" s="100">
        <v>1</v>
      </c>
      <c r="I943" s="52"/>
      <c r="J943" s="279" t="str">
        <f t="shared" si="98"/>
        <v>--</v>
      </c>
      <c r="K943" s="279">
        <f t="shared" si="99"/>
        <v>0</v>
      </c>
      <c r="L943" s="279">
        <f t="shared" si="100"/>
        <v>0</v>
      </c>
      <c r="N943" s="284" t="str">
        <f t="shared" si="101"/>
        <v>--</v>
      </c>
      <c r="O943" s="284">
        <f t="shared" si="102"/>
        <v>0</v>
      </c>
      <c r="P943" s="284">
        <f t="shared" si="103"/>
        <v>0</v>
      </c>
      <c r="R943" s="286" t="str">
        <f t="shared" si="104"/>
        <v>--</v>
      </c>
    </row>
    <row r="944" spans="1:18" x14ac:dyDescent="0.25">
      <c r="A944" s="97">
        <v>498</v>
      </c>
      <c r="B944" s="98">
        <v>498281061</v>
      </c>
      <c r="C944" s="99" t="s">
        <v>549</v>
      </c>
      <c r="D944" s="98">
        <v>281</v>
      </c>
      <c r="E944" s="99" t="s">
        <v>314</v>
      </c>
      <c r="F944" s="98">
        <v>61</v>
      </c>
      <c r="G944" s="99" t="s">
        <v>94</v>
      </c>
      <c r="H944" s="100">
        <v>11.75</v>
      </c>
      <c r="I944" s="52"/>
      <c r="J944" s="279">
        <f t="shared" si="98"/>
        <v>19320</v>
      </c>
      <c r="K944" s="279">
        <f t="shared" si="99"/>
        <v>0</v>
      </c>
      <c r="L944" s="279">
        <f t="shared" si="100"/>
        <v>1</v>
      </c>
      <c r="N944" s="284">
        <f t="shared" si="101"/>
        <v>17791</v>
      </c>
      <c r="O944" s="284">
        <f t="shared" si="102"/>
        <v>0</v>
      </c>
      <c r="P944" s="284">
        <f t="shared" si="103"/>
        <v>2</v>
      </c>
      <c r="R944" s="286">
        <f t="shared" si="104"/>
        <v>-1529</v>
      </c>
    </row>
    <row r="945" spans="1:18" x14ac:dyDescent="0.25">
      <c r="A945" s="97">
        <v>498</v>
      </c>
      <c r="B945" s="98">
        <v>498281137</v>
      </c>
      <c r="C945" s="99" t="s">
        <v>549</v>
      </c>
      <c r="D945" s="98">
        <v>281</v>
      </c>
      <c r="E945" s="99" t="s">
        <v>314</v>
      </c>
      <c r="F945" s="98">
        <v>137</v>
      </c>
      <c r="G945" s="99" t="s">
        <v>170</v>
      </c>
      <c r="H945" s="100">
        <v>5.8100000000000005</v>
      </c>
      <c r="I945" s="52"/>
      <c r="J945" s="279">
        <f t="shared" si="98"/>
        <v>19050</v>
      </c>
      <c r="K945" s="279">
        <f t="shared" si="99"/>
        <v>0</v>
      </c>
      <c r="L945" s="279">
        <f t="shared" si="100"/>
        <v>2</v>
      </c>
      <c r="N945" s="284">
        <f t="shared" si="101"/>
        <v>20774</v>
      </c>
      <c r="O945" s="284">
        <f t="shared" si="102"/>
        <v>0</v>
      </c>
      <c r="P945" s="284">
        <f t="shared" si="103"/>
        <v>5</v>
      </c>
      <c r="R945" s="286">
        <f t="shared" si="104"/>
        <v>1724</v>
      </c>
    </row>
    <row r="946" spans="1:18" x14ac:dyDescent="0.25">
      <c r="A946" s="97">
        <v>498</v>
      </c>
      <c r="B946" s="98">
        <v>498281281</v>
      </c>
      <c r="C946" s="99" t="s">
        <v>549</v>
      </c>
      <c r="D946" s="98">
        <v>281</v>
      </c>
      <c r="E946" s="99" t="s">
        <v>314</v>
      </c>
      <c r="F946" s="98">
        <v>281</v>
      </c>
      <c r="G946" s="99" t="s">
        <v>314</v>
      </c>
      <c r="H946" s="100">
        <v>665.21</v>
      </c>
      <c r="I946" s="52"/>
      <c r="J946" s="279">
        <f t="shared" si="98"/>
        <v>17742</v>
      </c>
      <c r="K946" s="279">
        <f t="shared" si="99"/>
        <v>26</v>
      </c>
      <c r="L946" s="279">
        <f t="shared" si="100"/>
        <v>446</v>
      </c>
      <c r="N946" s="284">
        <f t="shared" si="101"/>
        <v>19122</v>
      </c>
      <c r="O946" s="284">
        <f t="shared" si="102"/>
        <v>48</v>
      </c>
      <c r="P946" s="284">
        <f t="shared" si="103"/>
        <v>536</v>
      </c>
      <c r="R946" s="286">
        <f t="shared" si="104"/>
        <v>1380</v>
      </c>
    </row>
    <row r="947" spans="1:18" x14ac:dyDescent="0.25">
      <c r="A947" s="97">
        <v>498</v>
      </c>
      <c r="B947" s="98">
        <v>498281325</v>
      </c>
      <c r="C947" s="99" t="s">
        <v>549</v>
      </c>
      <c r="D947" s="98">
        <v>281</v>
      </c>
      <c r="E947" s="99" t="s">
        <v>314</v>
      </c>
      <c r="F947" s="98">
        <v>325</v>
      </c>
      <c r="G947" s="99" t="s">
        <v>358</v>
      </c>
      <c r="H947" s="100">
        <v>1</v>
      </c>
      <c r="I947" s="52"/>
      <c r="J947" s="279" t="str">
        <f t="shared" si="98"/>
        <v>--</v>
      </c>
      <c r="K947" s="279">
        <f t="shared" si="99"/>
        <v>0</v>
      </c>
      <c r="L947" s="279">
        <f t="shared" si="100"/>
        <v>0</v>
      </c>
      <c r="N947" s="284">
        <f t="shared" si="101"/>
        <v>19285</v>
      </c>
      <c r="O947" s="284">
        <f t="shared" si="102"/>
        <v>0</v>
      </c>
      <c r="P947" s="284">
        <f t="shared" si="103"/>
        <v>1</v>
      </c>
      <c r="R947" s="286" t="str">
        <f t="shared" si="104"/>
        <v>--</v>
      </c>
    </row>
    <row r="948" spans="1:18" x14ac:dyDescent="0.25">
      <c r="A948" s="97">
        <v>498</v>
      </c>
      <c r="B948" s="98">
        <v>498281332</v>
      </c>
      <c r="C948" s="99" t="s">
        <v>549</v>
      </c>
      <c r="D948" s="98">
        <v>281</v>
      </c>
      <c r="E948" s="99" t="s">
        <v>314</v>
      </c>
      <c r="F948" s="98">
        <v>332</v>
      </c>
      <c r="G948" s="99" t="s">
        <v>365</v>
      </c>
      <c r="H948" s="100">
        <v>3.6</v>
      </c>
      <c r="I948" s="52"/>
      <c r="J948" s="279" t="str">
        <f t="shared" si="98"/>
        <v>--</v>
      </c>
      <c r="K948" s="279">
        <f t="shared" si="99"/>
        <v>0</v>
      </c>
      <c r="L948" s="279">
        <f t="shared" si="100"/>
        <v>0</v>
      </c>
      <c r="N948" s="284" t="str">
        <f t="shared" si="101"/>
        <v>--</v>
      </c>
      <c r="O948" s="284">
        <f t="shared" si="102"/>
        <v>0</v>
      </c>
      <c r="P948" s="284">
        <f t="shared" si="103"/>
        <v>0</v>
      </c>
      <c r="R948" s="286" t="str">
        <f t="shared" si="104"/>
        <v>--</v>
      </c>
    </row>
    <row r="949" spans="1:18" x14ac:dyDescent="0.25">
      <c r="A949" s="97">
        <v>499</v>
      </c>
      <c r="B949" s="98">
        <v>499061005</v>
      </c>
      <c r="C949" s="99" t="s">
        <v>550</v>
      </c>
      <c r="D949" s="98">
        <v>61</v>
      </c>
      <c r="E949" s="99" t="s">
        <v>94</v>
      </c>
      <c r="F949" s="98">
        <v>5</v>
      </c>
      <c r="G949" s="99" t="s">
        <v>38</v>
      </c>
      <c r="H949" s="100">
        <v>32.54</v>
      </c>
      <c r="I949" s="52"/>
      <c r="J949" s="279" t="str">
        <f t="shared" si="98"/>
        <v>--</v>
      </c>
      <c r="K949" s="279">
        <f t="shared" si="99"/>
        <v>0</v>
      </c>
      <c r="L949" s="279">
        <f t="shared" si="100"/>
        <v>0</v>
      </c>
      <c r="N949" s="284">
        <f t="shared" si="101"/>
        <v>15818</v>
      </c>
      <c r="O949" s="284">
        <f t="shared" si="102"/>
        <v>2</v>
      </c>
      <c r="P949" s="284">
        <f t="shared" si="103"/>
        <v>14</v>
      </c>
      <c r="R949" s="286" t="str">
        <f t="shared" si="104"/>
        <v>--</v>
      </c>
    </row>
    <row r="950" spans="1:18" x14ac:dyDescent="0.25">
      <c r="A950" s="97">
        <v>499</v>
      </c>
      <c r="B950" s="98">
        <v>499061024</v>
      </c>
      <c r="C950" s="99" t="s">
        <v>550</v>
      </c>
      <c r="D950" s="98">
        <v>61</v>
      </c>
      <c r="E950" s="99" t="s">
        <v>94</v>
      </c>
      <c r="F950" s="98">
        <v>24</v>
      </c>
      <c r="G950" s="99" t="s">
        <v>57</v>
      </c>
      <c r="H950" s="100">
        <v>1</v>
      </c>
      <c r="I950" s="52"/>
      <c r="J950" s="279">
        <f t="shared" si="98"/>
        <v>12243</v>
      </c>
      <c r="K950" s="279">
        <f t="shared" si="99"/>
        <v>0</v>
      </c>
      <c r="L950" s="279">
        <f t="shared" si="100"/>
        <v>0</v>
      </c>
      <c r="N950" s="284">
        <f t="shared" si="101"/>
        <v>17447</v>
      </c>
      <c r="O950" s="284">
        <f t="shared" si="102"/>
        <v>0</v>
      </c>
      <c r="P950" s="284">
        <f t="shared" si="103"/>
        <v>1</v>
      </c>
      <c r="R950" s="286">
        <f t="shared" si="104"/>
        <v>5204</v>
      </c>
    </row>
    <row r="951" spans="1:18" x14ac:dyDescent="0.25">
      <c r="A951" s="97">
        <v>499</v>
      </c>
      <c r="B951" s="98">
        <v>499061061</v>
      </c>
      <c r="C951" s="99" t="s">
        <v>550</v>
      </c>
      <c r="D951" s="98">
        <v>61</v>
      </c>
      <c r="E951" s="99" t="s">
        <v>94</v>
      </c>
      <c r="F951" s="98">
        <v>61</v>
      </c>
      <c r="G951" s="99" t="s">
        <v>94</v>
      </c>
      <c r="H951" s="100">
        <v>97.159999999999982</v>
      </c>
      <c r="I951" s="52"/>
      <c r="J951" s="279">
        <f t="shared" si="98"/>
        <v>15314</v>
      </c>
      <c r="K951" s="279">
        <f t="shared" si="99"/>
        <v>5</v>
      </c>
      <c r="L951" s="279">
        <f t="shared" si="100"/>
        <v>95</v>
      </c>
      <c r="N951" s="284">
        <f t="shared" si="101"/>
        <v>16735</v>
      </c>
      <c r="O951" s="284">
        <f t="shared" si="102"/>
        <v>0</v>
      </c>
      <c r="P951" s="284">
        <f t="shared" si="103"/>
        <v>50</v>
      </c>
      <c r="R951" s="286">
        <f t="shared" si="104"/>
        <v>1421</v>
      </c>
    </row>
    <row r="952" spans="1:18" x14ac:dyDescent="0.25">
      <c r="A952" s="97">
        <v>499</v>
      </c>
      <c r="B952" s="98">
        <v>499061086</v>
      </c>
      <c r="C952" s="99" t="s">
        <v>550</v>
      </c>
      <c r="D952" s="98">
        <v>61</v>
      </c>
      <c r="E952" s="99" t="s">
        <v>94</v>
      </c>
      <c r="F952" s="98">
        <v>86</v>
      </c>
      <c r="G952" s="99" t="s">
        <v>119</v>
      </c>
      <c r="H952" s="100">
        <v>1.33</v>
      </c>
      <c r="I952" s="52"/>
      <c r="J952" s="279" t="str">
        <f t="shared" si="98"/>
        <v>--</v>
      </c>
      <c r="K952" s="279">
        <f t="shared" si="99"/>
        <v>0</v>
      </c>
      <c r="L952" s="279">
        <f t="shared" si="100"/>
        <v>0</v>
      </c>
      <c r="N952" s="284">
        <f t="shared" si="101"/>
        <v>12565</v>
      </c>
      <c r="O952" s="284">
        <f t="shared" si="102"/>
        <v>0</v>
      </c>
      <c r="P952" s="284">
        <f t="shared" si="103"/>
        <v>0</v>
      </c>
      <c r="R952" s="286" t="str">
        <f t="shared" si="104"/>
        <v>--</v>
      </c>
    </row>
    <row r="953" spans="1:18" x14ac:dyDescent="0.25">
      <c r="A953" s="97">
        <v>499</v>
      </c>
      <c r="B953" s="98">
        <v>499061087</v>
      </c>
      <c r="C953" s="99" t="s">
        <v>550</v>
      </c>
      <c r="D953" s="98">
        <v>61</v>
      </c>
      <c r="E953" s="99" t="s">
        <v>94</v>
      </c>
      <c r="F953" s="98">
        <v>87</v>
      </c>
      <c r="G953" s="99" t="s">
        <v>120</v>
      </c>
      <c r="H953" s="100">
        <v>2.66</v>
      </c>
      <c r="I953" s="52"/>
      <c r="J953" s="279">
        <f t="shared" si="98"/>
        <v>12243</v>
      </c>
      <c r="K953" s="279">
        <f t="shared" si="99"/>
        <v>0</v>
      </c>
      <c r="L953" s="279">
        <f t="shared" si="100"/>
        <v>0</v>
      </c>
      <c r="N953" s="284">
        <f t="shared" si="101"/>
        <v>12565</v>
      </c>
      <c r="O953" s="284">
        <f t="shared" si="102"/>
        <v>0</v>
      </c>
      <c r="P953" s="284">
        <f t="shared" si="103"/>
        <v>0</v>
      </c>
      <c r="R953" s="286">
        <f t="shared" si="104"/>
        <v>322</v>
      </c>
    </row>
    <row r="954" spans="1:18" x14ac:dyDescent="0.25">
      <c r="A954" s="97">
        <v>499</v>
      </c>
      <c r="B954" s="98">
        <v>499061137</v>
      </c>
      <c r="C954" s="99" t="s">
        <v>550</v>
      </c>
      <c r="D954" s="98">
        <v>61</v>
      </c>
      <c r="E954" s="99" t="s">
        <v>94</v>
      </c>
      <c r="F954" s="98">
        <v>137</v>
      </c>
      <c r="G954" s="99" t="s">
        <v>170</v>
      </c>
      <c r="H954" s="100">
        <v>51.699999999999996</v>
      </c>
      <c r="I954" s="52"/>
      <c r="J954" s="279">
        <f t="shared" si="98"/>
        <v>18863</v>
      </c>
      <c r="K954" s="279">
        <f t="shared" si="99"/>
        <v>0</v>
      </c>
      <c r="L954" s="279">
        <f t="shared" si="100"/>
        <v>4</v>
      </c>
      <c r="N954" s="284">
        <f t="shared" si="101"/>
        <v>17670</v>
      </c>
      <c r="O954" s="284">
        <f t="shared" si="102"/>
        <v>1</v>
      </c>
      <c r="P954" s="284">
        <f t="shared" si="103"/>
        <v>26</v>
      </c>
      <c r="R954" s="286">
        <f t="shared" si="104"/>
        <v>-1193</v>
      </c>
    </row>
    <row r="955" spans="1:18" x14ac:dyDescent="0.25">
      <c r="A955" s="97">
        <v>499</v>
      </c>
      <c r="B955" s="98">
        <v>499061161</v>
      </c>
      <c r="C955" s="99" t="s">
        <v>550</v>
      </c>
      <c r="D955" s="98">
        <v>61</v>
      </c>
      <c r="E955" s="99" t="s">
        <v>94</v>
      </c>
      <c r="F955" s="98">
        <v>161</v>
      </c>
      <c r="G955" s="99" t="s">
        <v>194</v>
      </c>
      <c r="H955" s="100">
        <v>4.4700000000000006</v>
      </c>
      <c r="I955" s="52"/>
      <c r="J955" s="279">
        <f t="shared" si="98"/>
        <v>12535</v>
      </c>
      <c r="K955" s="279">
        <f t="shared" si="99"/>
        <v>0</v>
      </c>
      <c r="L955" s="279">
        <f t="shared" si="100"/>
        <v>1</v>
      </c>
      <c r="N955" s="284">
        <f t="shared" si="101"/>
        <v>12565</v>
      </c>
      <c r="O955" s="284">
        <f t="shared" si="102"/>
        <v>0</v>
      </c>
      <c r="P955" s="284">
        <f t="shared" si="103"/>
        <v>0</v>
      </c>
      <c r="R955" s="286">
        <f t="shared" si="104"/>
        <v>30</v>
      </c>
    </row>
    <row r="956" spans="1:18" x14ac:dyDescent="0.25">
      <c r="A956" s="97">
        <v>499</v>
      </c>
      <c r="B956" s="98">
        <v>499061191</v>
      </c>
      <c r="C956" s="99" t="s">
        <v>550</v>
      </c>
      <c r="D956" s="98">
        <v>61</v>
      </c>
      <c r="E956" s="99" t="s">
        <v>94</v>
      </c>
      <c r="F956" s="98">
        <v>191</v>
      </c>
      <c r="G956" s="99" t="s">
        <v>224</v>
      </c>
      <c r="H956" s="100">
        <v>1</v>
      </c>
      <c r="I956" s="52"/>
      <c r="J956" s="279" t="str">
        <f t="shared" si="98"/>
        <v>--</v>
      </c>
      <c r="K956" s="279">
        <f t="shared" si="99"/>
        <v>0</v>
      </c>
      <c r="L956" s="279">
        <f t="shared" si="100"/>
        <v>0</v>
      </c>
      <c r="N956" s="284" t="str">
        <f t="shared" si="101"/>
        <v>--</v>
      </c>
      <c r="O956" s="284">
        <f t="shared" si="102"/>
        <v>0</v>
      </c>
      <c r="P956" s="284">
        <f t="shared" si="103"/>
        <v>0</v>
      </c>
      <c r="R956" s="286" t="str">
        <f t="shared" si="104"/>
        <v>--</v>
      </c>
    </row>
    <row r="957" spans="1:18" x14ac:dyDescent="0.25">
      <c r="A957" s="97">
        <v>499</v>
      </c>
      <c r="B957" s="98">
        <v>499061278</v>
      </c>
      <c r="C957" s="99" t="s">
        <v>550</v>
      </c>
      <c r="D957" s="98">
        <v>61</v>
      </c>
      <c r="E957" s="99" t="s">
        <v>94</v>
      </c>
      <c r="F957" s="98">
        <v>278</v>
      </c>
      <c r="G957" s="99" t="s">
        <v>311</v>
      </c>
      <c r="H957" s="100">
        <v>2.39</v>
      </c>
      <c r="I957" s="52"/>
      <c r="J957" s="279">
        <f t="shared" si="98"/>
        <v>13444</v>
      </c>
      <c r="K957" s="279">
        <f t="shared" si="99"/>
        <v>0</v>
      </c>
      <c r="L957" s="279">
        <f t="shared" si="100"/>
        <v>1</v>
      </c>
      <c r="N957" s="284">
        <f t="shared" si="101"/>
        <v>14510</v>
      </c>
      <c r="O957" s="284">
        <f t="shared" si="102"/>
        <v>0</v>
      </c>
      <c r="P957" s="284">
        <f t="shared" si="103"/>
        <v>1</v>
      </c>
      <c r="R957" s="286">
        <f t="shared" si="104"/>
        <v>1066</v>
      </c>
    </row>
    <row r="958" spans="1:18" x14ac:dyDescent="0.25">
      <c r="A958" s="97">
        <v>499</v>
      </c>
      <c r="B958" s="98">
        <v>499061281</v>
      </c>
      <c r="C958" s="99" t="s">
        <v>550</v>
      </c>
      <c r="D958" s="98">
        <v>61</v>
      </c>
      <c r="E958" s="99" t="s">
        <v>94</v>
      </c>
      <c r="F958" s="98">
        <v>281</v>
      </c>
      <c r="G958" s="99" t="s">
        <v>314</v>
      </c>
      <c r="H958" s="100">
        <v>247.45000000000002</v>
      </c>
      <c r="I958" s="52"/>
      <c r="J958" s="279">
        <f t="shared" si="98"/>
        <v>17175</v>
      </c>
      <c r="K958" s="279">
        <f t="shared" si="99"/>
        <v>20</v>
      </c>
      <c r="L958" s="279">
        <f t="shared" si="100"/>
        <v>268</v>
      </c>
      <c r="N958" s="284">
        <f t="shared" si="101"/>
        <v>18882</v>
      </c>
      <c r="O958" s="284">
        <f t="shared" si="102"/>
        <v>7</v>
      </c>
      <c r="P958" s="284">
        <f t="shared" si="103"/>
        <v>191</v>
      </c>
      <c r="R958" s="286">
        <f t="shared" si="104"/>
        <v>1707</v>
      </c>
    </row>
    <row r="959" spans="1:18" x14ac:dyDescent="0.25">
      <c r="A959" s="97">
        <v>499</v>
      </c>
      <c r="B959" s="98">
        <v>499061325</v>
      </c>
      <c r="C959" s="99" t="s">
        <v>550</v>
      </c>
      <c r="D959" s="98">
        <v>61</v>
      </c>
      <c r="E959" s="99" t="s">
        <v>94</v>
      </c>
      <c r="F959" s="98">
        <v>325</v>
      </c>
      <c r="G959" s="99" t="s">
        <v>358</v>
      </c>
      <c r="H959" s="100">
        <v>14.66</v>
      </c>
      <c r="I959" s="52"/>
      <c r="J959" s="279" t="str">
        <f t="shared" si="98"/>
        <v>--</v>
      </c>
      <c r="K959" s="279">
        <f t="shared" si="99"/>
        <v>0</v>
      </c>
      <c r="L959" s="279">
        <f t="shared" si="100"/>
        <v>0</v>
      </c>
      <c r="N959" s="284">
        <f t="shared" si="101"/>
        <v>14805</v>
      </c>
      <c r="O959" s="284">
        <f t="shared" si="102"/>
        <v>0</v>
      </c>
      <c r="P959" s="284">
        <f t="shared" si="103"/>
        <v>7</v>
      </c>
      <c r="R959" s="286" t="str">
        <f t="shared" si="104"/>
        <v>--</v>
      </c>
    </row>
    <row r="960" spans="1:18" x14ac:dyDescent="0.25">
      <c r="A960" s="97">
        <v>499</v>
      </c>
      <c r="B960" s="98">
        <v>499061332</v>
      </c>
      <c r="C960" s="99" t="s">
        <v>550</v>
      </c>
      <c r="D960" s="98">
        <v>61</v>
      </c>
      <c r="E960" s="99" t="s">
        <v>94</v>
      </c>
      <c r="F960" s="98">
        <v>332</v>
      </c>
      <c r="G960" s="99" t="s">
        <v>365</v>
      </c>
      <c r="H960" s="100">
        <v>31.610000000000003</v>
      </c>
      <c r="I960" s="52"/>
      <c r="J960" s="279">
        <f t="shared" si="98"/>
        <v>18823</v>
      </c>
      <c r="K960" s="279">
        <f t="shared" si="99"/>
        <v>0</v>
      </c>
      <c r="L960" s="279">
        <f t="shared" si="100"/>
        <v>4</v>
      </c>
      <c r="N960" s="284">
        <f t="shared" si="101"/>
        <v>17707</v>
      </c>
      <c r="O960" s="284">
        <f t="shared" si="102"/>
        <v>5</v>
      </c>
      <c r="P960" s="284">
        <f t="shared" si="103"/>
        <v>20</v>
      </c>
      <c r="R960" s="286">
        <f t="shared" si="104"/>
        <v>-1116</v>
      </c>
    </row>
    <row r="961" spans="1:18" x14ac:dyDescent="0.25">
      <c r="A961" s="97">
        <v>499</v>
      </c>
      <c r="B961" s="98">
        <v>499061680</v>
      </c>
      <c r="C961" s="99" t="s">
        <v>550</v>
      </c>
      <c r="D961" s="98">
        <v>61</v>
      </c>
      <c r="E961" s="99" t="s">
        <v>94</v>
      </c>
      <c r="F961" s="98">
        <v>680</v>
      </c>
      <c r="G961" s="99" t="s">
        <v>412</v>
      </c>
      <c r="H961" s="100">
        <v>0.82</v>
      </c>
      <c r="I961" s="52"/>
      <c r="J961" s="279" t="str">
        <f t="shared" si="98"/>
        <v>--</v>
      </c>
      <c r="K961" s="279">
        <f t="shared" si="99"/>
        <v>0</v>
      </c>
      <c r="L961" s="279">
        <f t="shared" si="100"/>
        <v>0</v>
      </c>
      <c r="N961" s="284" t="str">
        <f t="shared" si="101"/>
        <v>--</v>
      </c>
      <c r="O961" s="284">
        <f t="shared" si="102"/>
        <v>0</v>
      </c>
      <c r="P961" s="284">
        <f t="shared" si="103"/>
        <v>0</v>
      </c>
      <c r="R961" s="286" t="str">
        <f t="shared" si="104"/>
        <v>--</v>
      </c>
    </row>
    <row r="962" spans="1:18" x14ac:dyDescent="0.25">
      <c r="A962" s="97">
        <v>499</v>
      </c>
      <c r="B962" s="98">
        <v>499332005</v>
      </c>
      <c r="C962" s="99" t="s">
        <v>550</v>
      </c>
      <c r="D962" s="98">
        <v>332</v>
      </c>
      <c r="E962" s="99" t="s">
        <v>365</v>
      </c>
      <c r="F962" s="98">
        <v>5</v>
      </c>
      <c r="G962" s="99" t="s">
        <v>38</v>
      </c>
      <c r="H962" s="100">
        <v>20.78</v>
      </c>
      <c r="I962" s="52"/>
      <c r="J962" s="279" t="str">
        <f t="shared" si="98"/>
        <v>--</v>
      </c>
      <c r="K962" s="279">
        <f t="shared" si="99"/>
        <v>0</v>
      </c>
      <c r="L962" s="279">
        <f t="shared" si="100"/>
        <v>0</v>
      </c>
      <c r="N962" s="284">
        <f t="shared" si="101"/>
        <v>13325</v>
      </c>
      <c r="O962" s="284">
        <f t="shared" si="102"/>
        <v>1</v>
      </c>
      <c r="P962" s="284">
        <f t="shared" si="103"/>
        <v>8</v>
      </c>
      <c r="R962" s="286" t="str">
        <f t="shared" si="104"/>
        <v>--</v>
      </c>
    </row>
    <row r="963" spans="1:18" x14ac:dyDescent="0.25">
      <c r="A963" s="97">
        <v>499</v>
      </c>
      <c r="B963" s="98">
        <v>499332061</v>
      </c>
      <c r="C963" s="99" t="s">
        <v>550</v>
      </c>
      <c r="D963" s="98">
        <v>332</v>
      </c>
      <c r="E963" s="99" t="s">
        <v>365</v>
      </c>
      <c r="F963" s="98">
        <v>61</v>
      </c>
      <c r="G963" s="99" t="s">
        <v>94</v>
      </c>
      <c r="H963" s="100">
        <v>102.58</v>
      </c>
      <c r="I963" s="52"/>
      <c r="J963" s="279" t="str">
        <f t="shared" si="98"/>
        <v>--</v>
      </c>
      <c r="K963" s="279">
        <f t="shared" si="99"/>
        <v>0</v>
      </c>
      <c r="L963" s="279">
        <f t="shared" si="100"/>
        <v>0</v>
      </c>
      <c r="N963" s="284">
        <f t="shared" si="101"/>
        <v>14611</v>
      </c>
      <c r="O963" s="284">
        <f t="shared" si="102"/>
        <v>1</v>
      </c>
      <c r="P963" s="284">
        <f t="shared" si="103"/>
        <v>56</v>
      </c>
      <c r="R963" s="286" t="str">
        <f t="shared" si="104"/>
        <v>--</v>
      </c>
    </row>
    <row r="964" spans="1:18" x14ac:dyDescent="0.25">
      <c r="A964" s="97">
        <v>499</v>
      </c>
      <c r="B964" s="98">
        <v>499332086</v>
      </c>
      <c r="C964" s="99" t="s">
        <v>550</v>
      </c>
      <c r="D964" s="98">
        <v>332</v>
      </c>
      <c r="E964" s="99" t="s">
        <v>365</v>
      </c>
      <c r="F964" s="98">
        <v>86</v>
      </c>
      <c r="G964" s="99" t="s">
        <v>119</v>
      </c>
      <c r="H964" s="100">
        <v>1</v>
      </c>
      <c r="I964" s="52"/>
      <c r="J964" s="279" t="str">
        <f t="shared" si="98"/>
        <v>--</v>
      </c>
      <c r="K964" s="279">
        <f t="shared" si="99"/>
        <v>0</v>
      </c>
      <c r="L964" s="279">
        <f t="shared" si="100"/>
        <v>0</v>
      </c>
      <c r="N964" s="284" t="str">
        <f t="shared" si="101"/>
        <v>--</v>
      </c>
      <c r="O964" s="284">
        <f t="shared" si="102"/>
        <v>0</v>
      </c>
      <c r="P964" s="284">
        <f t="shared" si="103"/>
        <v>0</v>
      </c>
      <c r="R964" s="286" t="str">
        <f t="shared" si="104"/>
        <v>--</v>
      </c>
    </row>
    <row r="965" spans="1:18" x14ac:dyDescent="0.25">
      <c r="A965" s="97">
        <v>499</v>
      </c>
      <c r="B965" s="98">
        <v>499332137</v>
      </c>
      <c r="C965" s="99" t="s">
        <v>550</v>
      </c>
      <c r="D965" s="98">
        <v>332</v>
      </c>
      <c r="E965" s="99" t="s">
        <v>365</v>
      </c>
      <c r="F965" s="98">
        <v>137</v>
      </c>
      <c r="G965" s="99" t="s">
        <v>170</v>
      </c>
      <c r="H965" s="100">
        <v>28</v>
      </c>
      <c r="I965" s="52"/>
      <c r="J965" s="279" t="str">
        <f t="shared" si="98"/>
        <v>--</v>
      </c>
      <c r="K965" s="279">
        <f t="shared" si="99"/>
        <v>0</v>
      </c>
      <c r="L965" s="279">
        <f t="shared" si="100"/>
        <v>0</v>
      </c>
      <c r="N965" s="284">
        <f t="shared" si="101"/>
        <v>16911</v>
      </c>
      <c r="O965" s="284">
        <f t="shared" si="102"/>
        <v>4</v>
      </c>
      <c r="P965" s="284">
        <f t="shared" si="103"/>
        <v>25</v>
      </c>
      <c r="R965" s="286" t="str">
        <f t="shared" si="104"/>
        <v>--</v>
      </c>
    </row>
    <row r="966" spans="1:18" x14ac:dyDescent="0.25">
      <c r="A966" s="97">
        <v>499</v>
      </c>
      <c r="B966" s="98">
        <v>499332159</v>
      </c>
      <c r="C966" s="99" t="s">
        <v>550</v>
      </c>
      <c r="D966" s="98">
        <v>332</v>
      </c>
      <c r="E966" s="99" t="s">
        <v>365</v>
      </c>
      <c r="F966" s="98">
        <v>159</v>
      </c>
      <c r="G966" s="99" t="s">
        <v>192</v>
      </c>
      <c r="H966" s="100">
        <v>1</v>
      </c>
      <c r="I966" s="52"/>
      <c r="J966" s="279" t="str">
        <f t="shared" si="98"/>
        <v>--</v>
      </c>
      <c r="K966" s="279">
        <f t="shared" si="99"/>
        <v>0</v>
      </c>
      <c r="L966" s="279">
        <f t="shared" si="100"/>
        <v>0</v>
      </c>
      <c r="N966" s="284" t="str">
        <f t="shared" si="101"/>
        <v>--</v>
      </c>
      <c r="O966" s="284">
        <f t="shared" si="102"/>
        <v>0</v>
      </c>
      <c r="P966" s="284">
        <f t="shared" si="103"/>
        <v>0</v>
      </c>
      <c r="R966" s="286" t="str">
        <f t="shared" si="104"/>
        <v>--</v>
      </c>
    </row>
    <row r="967" spans="1:18" x14ac:dyDescent="0.25">
      <c r="A967" s="97">
        <v>499</v>
      </c>
      <c r="B967" s="98">
        <v>499332161</v>
      </c>
      <c r="C967" s="99" t="s">
        <v>550</v>
      </c>
      <c r="D967" s="98">
        <v>332</v>
      </c>
      <c r="E967" s="99" t="s">
        <v>365</v>
      </c>
      <c r="F967" s="98">
        <v>161</v>
      </c>
      <c r="G967" s="99" t="s">
        <v>194</v>
      </c>
      <c r="H967" s="100">
        <v>3.27</v>
      </c>
      <c r="I967" s="52"/>
      <c r="J967" s="279" t="str">
        <f t="shared" si="98"/>
        <v>--</v>
      </c>
      <c r="K967" s="279">
        <f t="shared" si="99"/>
        <v>0</v>
      </c>
      <c r="L967" s="279">
        <f t="shared" si="100"/>
        <v>0</v>
      </c>
      <c r="N967" s="284">
        <f t="shared" si="101"/>
        <v>10664</v>
      </c>
      <c r="O967" s="284">
        <f t="shared" si="102"/>
        <v>0</v>
      </c>
      <c r="P967" s="284">
        <f t="shared" si="103"/>
        <v>0</v>
      </c>
      <c r="R967" s="286" t="str">
        <f t="shared" si="104"/>
        <v>--</v>
      </c>
    </row>
    <row r="968" spans="1:18" x14ac:dyDescent="0.25">
      <c r="A968" s="97">
        <v>499</v>
      </c>
      <c r="B968" s="98">
        <v>499332191</v>
      </c>
      <c r="C968" s="99" t="s">
        <v>550</v>
      </c>
      <c r="D968" s="98">
        <v>332</v>
      </c>
      <c r="E968" s="99" t="s">
        <v>365</v>
      </c>
      <c r="F968" s="98">
        <v>191</v>
      </c>
      <c r="G968" s="99" t="s">
        <v>224</v>
      </c>
      <c r="H968" s="100">
        <v>2</v>
      </c>
      <c r="I968" s="52"/>
      <c r="J968" s="279" t="str">
        <f t="shared" si="98"/>
        <v>--</v>
      </c>
      <c r="K968" s="279">
        <f t="shared" si="99"/>
        <v>0</v>
      </c>
      <c r="L968" s="279">
        <f t="shared" si="100"/>
        <v>0</v>
      </c>
      <c r="N968" s="284">
        <f t="shared" si="101"/>
        <v>14849</v>
      </c>
      <c r="O968" s="284">
        <f t="shared" si="102"/>
        <v>0</v>
      </c>
      <c r="P968" s="284">
        <f t="shared" si="103"/>
        <v>2</v>
      </c>
      <c r="R968" s="286" t="str">
        <f t="shared" si="104"/>
        <v>--</v>
      </c>
    </row>
    <row r="969" spans="1:18" x14ac:dyDescent="0.25">
      <c r="A969" s="97">
        <v>499</v>
      </c>
      <c r="B969" s="98">
        <v>499332281</v>
      </c>
      <c r="C969" s="99" t="s">
        <v>550</v>
      </c>
      <c r="D969" s="98">
        <v>332</v>
      </c>
      <c r="E969" s="99" t="s">
        <v>365</v>
      </c>
      <c r="F969" s="98">
        <v>281</v>
      </c>
      <c r="G969" s="99" t="s">
        <v>314</v>
      </c>
      <c r="H969" s="100">
        <v>220.97000000000006</v>
      </c>
      <c r="I969" s="52"/>
      <c r="J969" s="279" t="str">
        <f t="shared" si="98"/>
        <v>--</v>
      </c>
      <c r="K969" s="279">
        <f t="shared" si="99"/>
        <v>0</v>
      </c>
      <c r="L969" s="279">
        <f t="shared" si="100"/>
        <v>0</v>
      </c>
      <c r="N969" s="284">
        <f t="shared" si="101"/>
        <v>17258</v>
      </c>
      <c r="O969" s="284">
        <f t="shared" si="102"/>
        <v>18</v>
      </c>
      <c r="P969" s="284">
        <f t="shared" si="103"/>
        <v>171</v>
      </c>
      <c r="R969" s="286" t="str">
        <f t="shared" si="104"/>
        <v>--</v>
      </c>
    </row>
    <row r="970" spans="1:18" x14ac:dyDescent="0.25">
      <c r="A970" s="97">
        <v>499</v>
      </c>
      <c r="B970" s="98">
        <v>499332309</v>
      </c>
      <c r="C970" s="99" t="s">
        <v>550</v>
      </c>
      <c r="D970" s="98">
        <v>332</v>
      </c>
      <c r="E970" s="99" t="s">
        <v>365</v>
      </c>
      <c r="F970" s="98">
        <v>309</v>
      </c>
      <c r="G970" s="99" t="s">
        <v>342</v>
      </c>
      <c r="H970" s="100">
        <v>0.45</v>
      </c>
      <c r="I970" s="52"/>
      <c r="J970" s="279" t="str">
        <f t="shared" ref="J970:J1033" si="105">IFERROR(VLOOKUP($B970,found24,24,FALSE),"--")</f>
        <v>--</v>
      </c>
      <c r="K970" s="279">
        <f t="shared" ref="K970:K1033" si="106">(IFERROR(VLOOKUP($B970,found24,12,FALSE),0)+(IFERROR(VLOOKUP($B970,found24,13,FALSE),0)+(IFERROR(VLOOKUP($B970,found24,14,FALSE),0))))</f>
        <v>0</v>
      </c>
      <c r="L970" s="279">
        <f t="shared" ref="L970:L1033" si="107">(IFERROR(VLOOKUP($B970,found24,15,FALSE),0))</f>
        <v>0</v>
      </c>
      <c r="N970" s="284" t="str">
        <f t="shared" ref="N970:N1033" si="108">IFERROR(VLOOKUP($B970,found25,27,FALSE),"--")</f>
        <v>--</v>
      </c>
      <c r="O970" s="284">
        <f t="shared" ref="O970:O1033" si="109">(IFERROR(VLOOKUP($B970,found25,12,FALSE),0)+(IFERROR(VLOOKUP($B970,found25,13,FALSE),0)+(IFERROR(VLOOKUP($B970,found25,14,FALSE),0))))</f>
        <v>0</v>
      </c>
      <c r="P970" s="284">
        <f t="shared" ref="P970:P1033" si="110">(IFERROR(VLOOKUP($B970,found25,15,FALSE),0))</f>
        <v>0</v>
      </c>
      <c r="R970" s="286" t="str">
        <f t="shared" si="104"/>
        <v>--</v>
      </c>
    </row>
    <row r="971" spans="1:18" x14ac:dyDescent="0.25">
      <c r="A971" s="97">
        <v>499</v>
      </c>
      <c r="B971" s="98">
        <v>499332325</v>
      </c>
      <c r="C971" s="99" t="s">
        <v>550</v>
      </c>
      <c r="D971" s="98">
        <v>332</v>
      </c>
      <c r="E971" s="99" t="s">
        <v>365</v>
      </c>
      <c r="F971" s="98">
        <v>325</v>
      </c>
      <c r="G971" s="99" t="s">
        <v>358</v>
      </c>
      <c r="H971" s="100">
        <v>17.07</v>
      </c>
      <c r="I971" s="52"/>
      <c r="J971" s="279" t="str">
        <f t="shared" si="105"/>
        <v>--</v>
      </c>
      <c r="K971" s="279">
        <f t="shared" si="106"/>
        <v>0</v>
      </c>
      <c r="L971" s="279">
        <f t="shared" si="107"/>
        <v>0</v>
      </c>
      <c r="N971" s="284">
        <f t="shared" si="108"/>
        <v>12720</v>
      </c>
      <c r="O971" s="284">
        <f t="shared" si="109"/>
        <v>2</v>
      </c>
      <c r="P971" s="284">
        <f t="shared" si="110"/>
        <v>4</v>
      </c>
      <c r="R971" s="286" t="str">
        <f t="shared" ref="R971:R1034" si="111">IFERROR(N971-J971,"--")</f>
        <v>--</v>
      </c>
    </row>
    <row r="972" spans="1:18" x14ac:dyDescent="0.25">
      <c r="A972" s="97">
        <v>499</v>
      </c>
      <c r="B972" s="98">
        <v>499332332</v>
      </c>
      <c r="C972" s="99" t="s">
        <v>550</v>
      </c>
      <c r="D972" s="98">
        <v>332</v>
      </c>
      <c r="E972" s="99" t="s">
        <v>365</v>
      </c>
      <c r="F972" s="98">
        <v>332</v>
      </c>
      <c r="G972" s="99" t="s">
        <v>365</v>
      </c>
      <c r="H972" s="100">
        <v>35.980000000000004</v>
      </c>
      <c r="I972" s="52"/>
      <c r="J972" s="279" t="str">
        <f t="shared" si="105"/>
        <v>--</v>
      </c>
      <c r="K972" s="279">
        <f t="shared" si="106"/>
        <v>0</v>
      </c>
      <c r="L972" s="279">
        <f t="shared" si="107"/>
        <v>0</v>
      </c>
      <c r="N972" s="284">
        <f t="shared" si="108"/>
        <v>17031</v>
      </c>
      <c r="O972" s="284">
        <f t="shared" si="109"/>
        <v>9</v>
      </c>
      <c r="P972" s="284">
        <f t="shared" si="110"/>
        <v>30</v>
      </c>
      <c r="R972" s="286" t="str">
        <f t="shared" si="111"/>
        <v>--</v>
      </c>
    </row>
    <row r="973" spans="1:18" x14ac:dyDescent="0.25">
      <c r="A973" s="97">
        <v>499</v>
      </c>
      <c r="B973" s="98">
        <v>499332683</v>
      </c>
      <c r="C973" s="99" t="s">
        <v>550</v>
      </c>
      <c r="D973" s="98">
        <v>332</v>
      </c>
      <c r="E973" s="99" t="s">
        <v>365</v>
      </c>
      <c r="F973" s="98">
        <v>683</v>
      </c>
      <c r="G973" s="99" t="s">
        <v>413</v>
      </c>
      <c r="H973" s="100">
        <v>1</v>
      </c>
      <c r="I973" s="52"/>
      <c r="J973" s="279" t="str">
        <f t="shared" si="105"/>
        <v>--</v>
      </c>
      <c r="K973" s="279">
        <f t="shared" si="106"/>
        <v>0</v>
      </c>
      <c r="L973" s="279">
        <f t="shared" si="107"/>
        <v>0</v>
      </c>
      <c r="N973" s="284" t="str">
        <f t="shared" si="108"/>
        <v>--</v>
      </c>
      <c r="O973" s="284">
        <f t="shared" si="109"/>
        <v>0</v>
      </c>
      <c r="P973" s="284">
        <f t="shared" si="110"/>
        <v>0</v>
      </c>
      <c r="R973" s="286" t="str">
        <f t="shared" si="111"/>
        <v>--</v>
      </c>
    </row>
    <row r="974" spans="1:18" x14ac:dyDescent="0.25">
      <c r="A974" s="97">
        <v>3502</v>
      </c>
      <c r="B974" s="98">
        <v>3502281061</v>
      </c>
      <c r="C974" s="99" t="s">
        <v>551</v>
      </c>
      <c r="D974" s="98">
        <v>281</v>
      </c>
      <c r="E974" s="99" t="s">
        <v>314</v>
      </c>
      <c r="F974" s="98">
        <v>61</v>
      </c>
      <c r="G974" s="99" t="s">
        <v>94</v>
      </c>
      <c r="H974" s="100">
        <v>4.78</v>
      </c>
      <c r="I974" s="52"/>
      <c r="J974" s="279">
        <f t="shared" si="105"/>
        <v>18046</v>
      </c>
      <c r="K974" s="279">
        <f t="shared" si="106"/>
        <v>0</v>
      </c>
      <c r="L974" s="279">
        <f t="shared" si="107"/>
        <v>3</v>
      </c>
      <c r="N974" s="284">
        <f t="shared" si="108"/>
        <v>18076</v>
      </c>
      <c r="O974" s="284">
        <f t="shared" si="109"/>
        <v>0</v>
      </c>
      <c r="P974" s="284">
        <f t="shared" si="110"/>
        <v>4</v>
      </c>
      <c r="R974" s="286">
        <f t="shared" si="111"/>
        <v>30</v>
      </c>
    </row>
    <row r="975" spans="1:18" x14ac:dyDescent="0.25">
      <c r="A975" s="97">
        <v>3502</v>
      </c>
      <c r="B975" s="98">
        <v>3502281137</v>
      </c>
      <c r="C975" s="99" t="s">
        <v>551</v>
      </c>
      <c r="D975" s="98">
        <v>281</v>
      </c>
      <c r="E975" s="99" t="s">
        <v>314</v>
      </c>
      <c r="F975" s="98">
        <v>137</v>
      </c>
      <c r="G975" s="99" t="s">
        <v>170</v>
      </c>
      <c r="H975" s="100">
        <v>3.8699999999999997</v>
      </c>
      <c r="I975" s="52"/>
      <c r="J975" s="279">
        <f t="shared" si="105"/>
        <v>17907</v>
      </c>
      <c r="K975" s="279">
        <f t="shared" si="106"/>
        <v>0</v>
      </c>
      <c r="L975" s="279">
        <f t="shared" si="107"/>
        <v>2</v>
      </c>
      <c r="N975" s="284">
        <f t="shared" si="108"/>
        <v>20446</v>
      </c>
      <c r="O975" s="284">
        <f t="shared" si="109"/>
        <v>0</v>
      </c>
      <c r="P975" s="284">
        <f t="shared" si="110"/>
        <v>6</v>
      </c>
      <c r="R975" s="286">
        <f t="shared" si="111"/>
        <v>2539</v>
      </c>
    </row>
    <row r="976" spans="1:18" x14ac:dyDescent="0.25">
      <c r="A976" s="97">
        <v>3502</v>
      </c>
      <c r="B976" s="98">
        <v>3502281281</v>
      </c>
      <c r="C976" s="99" t="s">
        <v>551</v>
      </c>
      <c r="D976" s="98">
        <v>281</v>
      </c>
      <c r="E976" s="99" t="s">
        <v>314</v>
      </c>
      <c r="F976" s="98">
        <v>281</v>
      </c>
      <c r="G976" s="99" t="s">
        <v>314</v>
      </c>
      <c r="H976" s="100">
        <v>356.24999999999994</v>
      </c>
      <c r="I976" s="52"/>
      <c r="J976" s="279">
        <f t="shared" si="105"/>
        <v>18257</v>
      </c>
      <c r="K976" s="279">
        <f t="shared" si="106"/>
        <v>34</v>
      </c>
      <c r="L976" s="279">
        <f t="shared" si="107"/>
        <v>347</v>
      </c>
      <c r="N976" s="284">
        <f t="shared" si="108"/>
        <v>19516</v>
      </c>
      <c r="O976" s="284">
        <f t="shared" si="109"/>
        <v>48</v>
      </c>
      <c r="P976" s="284">
        <f t="shared" si="110"/>
        <v>350</v>
      </c>
      <c r="R976" s="286">
        <f t="shared" si="111"/>
        <v>1259</v>
      </c>
    </row>
    <row r="977" spans="1:18" x14ac:dyDescent="0.25">
      <c r="A977" s="97">
        <v>3503</v>
      </c>
      <c r="B977" s="98">
        <v>3503160031</v>
      </c>
      <c r="C977" s="99" t="s">
        <v>552</v>
      </c>
      <c r="D977" s="98">
        <v>160</v>
      </c>
      <c r="E977" s="99" t="s">
        <v>193</v>
      </c>
      <c r="F977" s="98">
        <v>31</v>
      </c>
      <c r="G977" s="99" t="s">
        <v>64</v>
      </c>
      <c r="H977" s="100">
        <v>4</v>
      </c>
      <c r="I977" s="52"/>
      <c r="J977" s="279">
        <f t="shared" si="105"/>
        <v>13935</v>
      </c>
      <c r="K977" s="279">
        <f t="shared" si="106"/>
        <v>0</v>
      </c>
      <c r="L977" s="279">
        <f t="shared" si="107"/>
        <v>5</v>
      </c>
      <c r="N977" s="284">
        <f t="shared" si="108"/>
        <v>13613</v>
      </c>
      <c r="O977" s="284">
        <f t="shared" si="109"/>
        <v>0</v>
      </c>
      <c r="P977" s="284">
        <f t="shared" si="110"/>
        <v>4</v>
      </c>
      <c r="R977" s="286">
        <f t="shared" si="111"/>
        <v>-322</v>
      </c>
    </row>
    <row r="978" spans="1:18" x14ac:dyDescent="0.25">
      <c r="A978" s="97">
        <v>3503</v>
      </c>
      <c r="B978" s="98">
        <v>3503160056</v>
      </c>
      <c r="C978" s="99" t="s">
        <v>552</v>
      </c>
      <c r="D978" s="98">
        <v>160</v>
      </c>
      <c r="E978" s="99" t="s">
        <v>193</v>
      </c>
      <c r="F978" s="98">
        <v>56</v>
      </c>
      <c r="G978" s="99" t="s">
        <v>89</v>
      </c>
      <c r="H978" s="100">
        <v>8</v>
      </c>
      <c r="I978" s="52"/>
      <c r="J978" s="279">
        <f t="shared" si="105"/>
        <v>13601</v>
      </c>
      <c r="K978" s="279">
        <f t="shared" si="106"/>
        <v>0</v>
      </c>
      <c r="L978" s="279">
        <f t="shared" si="107"/>
        <v>5</v>
      </c>
      <c r="N978" s="284">
        <f t="shared" si="108"/>
        <v>14527</v>
      </c>
      <c r="O978" s="284">
        <f t="shared" si="109"/>
        <v>1</v>
      </c>
      <c r="P978" s="284">
        <f t="shared" si="110"/>
        <v>6</v>
      </c>
      <c r="R978" s="286">
        <f t="shared" si="111"/>
        <v>926</v>
      </c>
    </row>
    <row r="979" spans="1:18" x14ac:dyDescent="0.25">
      <c r="A979" s="97">
        <v>3503</v>
      </c>
      <c r="B979" s="98">
        <v>3503160079</v>
      </c>
      <c r="C979" s="99" t="s">
        <v>552</v>
      </c>
      <c r="D979" s="98">
        <v>160</v>
      </c>
      <c r="E979" s="99" t="s">
        <v>193</v>
      </c>
      <c r="F979" s="98">
        <v>79</v>
      </c>
      <c r="G979" s="99" t="s">
        <v>112</v>
      </c>
      <c r="H979" s="100">
        <v>35.029999999999994</v>
      </c>
      <c r="I979" s="52"/>
      <c r="J979" s="279">
        <f t="shared" si="105"/>
        <v>14267</v>
      </c>
      <c r="K979" s="279">
        <f t="shared" si="106"/>
        <v>6</v>
      </c>
      <c r="L979" s="279">
        <f t="shared" si="107"/>
        <v>28</v>
      </c>
      <c r="N979" s="284">
        <f t="shared" si="108"/>
        <v>14219</v>
      </c>
      <c r="O979" s="284">
        <f t="shared" si="109"/>
        <v>8</v>
      </c>
      <c r="P979" s="284">
        <f t="shared" si="110"/>
        <v>19</v>
      </c>
      <c r="R979" s="286">
        <f t="shared" si="111"/>
        <v>-48</v>
      </c>
    </row>
    <row r="980" spans="1:18" x14ac:dyDescent="0.25">
      <c r="A980" s="97">
        <v>3503</v>
      </c>
      <c r="B980" s="98">
        <v>3503160128</v>
      </c>
      <c r="C980" s="99" t="s">
        <v>552</v>
      </c>
      <c r="D980" s="98">
        <v>160</v>
      </c>
      <c r="E980" s="99" t="s">
        <v>193</v>
      </c>
      <c r="F980" s="98">
        <v>128</v>
      </c>
      <c r="G980" s="99" t="s">
        <v>161</v>
      </c>
      <c r="H980" s="100">
        <v>2.6</v>
      </c>
      <c r="I980" s="52"/>
      <c r="J980" s="279">
        <f t="shared" si="105"/>
        <v>13549</v>
      </c>
      <c r="K980" s="279">
        <f t="shared" si="106"/>
        <v>0</v>
      </c>
      <c r="L980" s="279">
        <f t="shared" si="107"/>
        <v>2</v>
      </c>
      <c r="N980" s="284">
        <f t="shared" si="108"/>
        <v>15299</v>
      </c>
      <c r="O980" s="284">
        <f t="shared" si="109"/>
        <v>2</v>
      </c>
      <c r="P980" s="284">
        <f t="shared" si="110"/>
        <v>2</v>
      </c>
      <c r="R980" s="286">
        <f t="shared" si="111"/>
        <v>1750</v>
      </c>
    </row>
    <row r="981" spans="1:18" x14ac:dyDescent="0.25">
      <c r="A981" s="97">
        <v>3503</v>
      </c>
      <c r="B981" s="98">
        <v>3503160149</v>
      </c>
      <c r="C981" s="99" t="s">
        <v>552</v>
      </c>
      <c r="D981" s="98">
        <v>160</v>
      </c>
      <c r="E981" s="99" t="s">
        <v>193</v>
      </c>
      <c r="F981" s="98">
        <v>149</v>
      </c>
      <c r="G981" s="99" t="s">
        <v>182</v>
      </c>
      <c r="H981" s="100">
        <v>3</v>
      </c>
      <c r="I981" s="52"/>
      <c r="J981" s="279">
        <f t="shared" si="105"/>
        <v>17745</v>
      </c>
      <c r="K981" s="279">
        <f t="shared" si="106"/>
        <v>2</v>
      </c>
      <c r="L981" s="279">
        <f t="shared" si="107"/>
        <v>5</v>
      </c>
      <c r="N981" s="284">
        <f t="shared" si="108"/>
        <v>12565</v>
      </c>
      <c r="O981" s="284">
        <f t="shared" si="109"/>
        <v>0</v>
      </c>
      <c r="P981" s="284">
        <f t="shared" si="110"/>
        <v>0</v>
      </c>
      <c r="R981" s="286">
        <f t="shared" si="111"/>
        <v>-5180</v>
      </c>
    </row>
    <row r="982" spans="1:18" x14ac:dyDescent="0.25">
      <c r="A982" s="97">
        <v>3503</v>
      </c>
      <c r="B982" s="98">
        <v>3503160160</v>
      </c>
      <c r="C982" s="99" t="s">
        <v>552</v>
      </c>
      <c r="D982" s="98">
        <v>160</v>
      </c>
      <c r="E982" s="99" t="s">
        <v>193</v>
      </c>
      <c r="F982" s="98">
        <v>160</v>
      </c>
      <c r="G982" s="99" t="s">
        <v>193</v>
      </c>
      <c r="H982" s="100">
        <v>1136.0299999999995</v>
      </c>
      <c r="I982" s="52"/>
      <c r="J982" s="279">
        <f t="shared" si="105"/>
        <v>16775</v>
      </c>
      <c r="K982" s="279">
        <f t="shared" si="106"/>
        <v>303</v>
      </c>
      <c r="L982" s="279">
        <f t="shared" si="107"/>
        <v>809</v>
      </c>
      <c r="N982" s="284">
        <f t="shared" si="108"/>
        <v>18027</v>
      </c>
      <c r="O982" s="284">
        <f t="shared" si="109"/>
        <v>377</v>
      </c>
      <c r="P982" s="284">
        <f t="shared" si="110"/>
        <v>843</v>
      </c>
      <c r="R982" s="286">
        <f t="shared" si="111"/>
        <v>1252</v>
      </c>
    </row>
    <row r="983" spans="1:18" x14ac:dyDescent="0.25">
      <c r="A983" s="97">
        <v>3503</v>
      </c>
      <c r="B983" s="98">
        <v>3503160181</v>
      </c>
      <c r="C983" s="99" t="s">
        <v>552</v>
      </c>
      <c r="D983" s="98">
        <v>160</v>
      </c>
      <c r="E983" s="99" t="s">
        <v>193</v>
      </c>
      <c r="F983" s="98">
        <v>181</v>
      </c>
      <c r="G983" s="99" t="s">
        <v>214</v>
      </c>
      <c r="H983" s="100">
        <v>0.59</v>
      </c>
      <c r="I983" s="52"/>
      <c r="J983" s="279" t="str">
        <f t="shared" si="105"/>
        <v>--</v>
      </c>
      <c r="K983" s="279">
        <f t="shared" si="106"/>
        <v>0</v>
      </c>
      <c r="L983" s="279">
        <f t="shared" si="107"/>
        <v>0</v>
      </c>
      <c r="N983" s="284">
        <f t="shared" si="108"/>
        <v>19729</v>
      </c>
      <c r="O983" s="284">
        <f t="shared" si="109"/>
        <v>0</v>
      </c>
      <c r="P983" s="284">
        <f t="shared" si="110"/>
        <v>1</v>
      </c>
      <c r="R983" s="286" t="str">
        <f t="shared" si="111"/>
        <v>--</v>
      </c>
    </row>
    <row r="984" spans="1:18" x14ac:dyDescent="0.25">
      <c r="A984" s="97">
        <v>3503</v>
      </c>
      <c r="B984" s="98">
        <v>3503160301</v>
      </c>
      <c r="C984" s="99" t="s">
        <v>552</v>
      </c>
      <c r="D984" s="98">
        <v>160</v>
      </c>
      <c r="E984" s="99" t="s">
        <v>193</v>
      </c>
      <c r="F984" s="98">
        <v>301</v>
      </c>
      <c r="G984" s="99" t="s">
        <v>334</v>
      </c>
      <c r="H984" s="100">
        <v>3</v>
      </c>
      <c r="I984" s="52"/>
      <c r="J984" s="279">
        <f t="shared" si="105"/>
        <v>16712</v>
      </c>
      <c r="K984" s="279">
        <f t="shared" si="106"/>
        <v>0</v>
      </c>
      <c r="L984" s="279">
        <f t="shared" si="107"/>
        <v>5</v>
      </c>
      <c r="N984" s="284">
        <f t="shared" si="108"/>
        <v>15820</v>
      </c>
      <c r="O984" s="284">
        <f t="shared" si="109"/>
        <v>0</v>
      </c>
      <c r="P984" s="284">
        <f t="shared" si="110"/>
        <v>2</v>
      </c>
      <c r="R984" s="286">
        <f t="shared" si="111"/>
        <v>-892</v>
      </c>
    </row>
    <row r="985" spans="1:18" x14ac:dyDescent="0.25">
      <c r="A985" s="97">
        <v>3503</v>
      </c>
      <c r="B985" s="98">
        <v>3503160600</v>
      </c>
      <c r="C985" s="99" t="s">
        <v>552</v>
      </c>
      <c r="D985" s="98">
        <v>160</v>
      </c>
      <c r="E985" s="99" t="s">
        <v>193</v>
      </c>
      <c r="F985" s="98">
        <v>600</v>
      </c>
      <c r="G985" s="99" t="s">
        <v>387</v>
      </c>
      <c r="H985" s="100">
        <v>2</v>
      </c>
      <c r="I985" s="52"/>
      <c r="J985" s="279">
        <f t="shared" si="105"/>
        <v>14869</v>
      </c>
      <c r="K985" s="279">
        <f t="shared" si="106"/>
        <v>0</v>
      </c>
      <c r="L985" s="279">
        <f t="shared" si="107"/>
        <v>3</v>
      </c>
      <c r="N985" s="284">
        <f t="shared" si="108"/>
        <v>15300</v>
      </c>
      <c r="O985" s="284">
        <f t="shared" si="109"/>
        <v>0</v>
      </c>
      <c r="P985" s="284">
        <f t="shared" si="110"/>
        <v>3</v>
      </c>
      <c r="R985" s="286">
        <f t="shared" si="111"/>
        <v>431</v>
      </c>
    </row>
    <row r="986" spans="1:18" x14ac:dyDescent="0.25">
      <c r="A986" s="97">
        <v>3503</v>
      </c>
      <c r="B986" s="98">
        <v>3503160735</v>
      </c>
      <c r="C986" s="99" t="s">
        <v>552</v>
      </c>
      <c r="D986" s="98">
        <v>160</v>
      </c>
      <c r="E986" s="99" t="s">
        <v>193</v>
      </c>
      <c r="F986" s="98">
        <v>735</v>
      </c>
      <c r="G986" s="99" t="s">
        <v>428</v>
      </c>
      <c r="H986" s="100">
        <v>2.85</v>
      </c>
      <c r="I986" s="52"/>
      <c r="J986" s="279" t="str">
        <f t="shared" si="105"/>
        <v>--</v>
      </c>
      <c r="K986" s="279">
        <f t="shared" si="106"/>
        <v>0</v>
      </c>
      <c r="L986" s="279">
        <f t="shared" si="107"/>
        <v>0</v>
      </c>
      <c r="N986" s="284" t="str">
        <f t="shared" si="108"/>
        <v>--</v>
      </c>
      <c r="O986" s="284">
        <f t="shared" si="109"/>
        <v>0</v>
      </c>
      <c r="P986" s="284">
        <f t="shared" si="110"/>
        <v>0</v>
      </c>
      <c r="R986" s="286" t="str">
        <f t="shared" si="111"/>
        <v>--</v>
      </c>
    </row>
    <row r="987" spans="1:18" x14ac:dyDescent="0.25">
      <c r="A987" s="97">
        <v>3506</v>
      </c>
      <c r="B987" s="98">
        <v>3506262007</v>
      </c>
      <c r="C987" s="99" t="s">
        <v>553</v>
      </c>
      <c r="D987" s="98">
        <v>262</v>
      </c>
      <c r="E987" s="99" t="s">
        <v>295</v>
      </c>
      <c r="F987" s="98">
        <v>7</v>
      </c>
      <c r="G987" s="99" t="s">
        <v>40</v>
      </c>
      <c r="H987" s="100">
        <v>1</v>
      </c>
      <c r="I987" s="52"/>
      <c r="J987" s="279">
        <f t="shared" si="105"/>
        <v>10332</v>
      </c>
      <c r="K987" s="279">
        <f t="shared" si="106"/>
        <v>0</v>
      </c>
      <c r="L987" s="279">
        <f t="shared" si="107"/>
        <v>0</v>
      </c>
      <c r="N987" s="284">
        <f t="shared" si="108"/>
        <v>12565</v>
      </c>
      <c r="O987" s="284">
        <f t="shared" si="109"/>
        <v>0</v>
      </c>
      <c r="P987" s="284">
        <f t="shared" si="110"/>
        <v>0</v>
      </c>
      <c r="R987" s="286">
        <f t="shared" si="111"/>
        <v>2233</v>
      </c>
    </row>
    <row r="988" spans="1:18" x14ac:dyDescent="0.25">
      <c r="A988" s="97">
        <v>3506</v>
      </c>
      <c r="B988" s="98">
        <v>3506262016</v>
      </c>
      <c r="C988" s="99" t="s">
        <v>553</v>
      </c>
      <c r="D988" s="98">
        <v>262</v>
      </c>
      <c r="E988" s="99" t="s">
        <v>295</v>
      </c>
      <c r="F988" s="98">
        <v>16</v>
      </c>
      <c r="G988" s="99" t="s">
        <v>49</v>
      </c>
      <c r="H988" s="100">
        <v>1</v>
      </c>
      <c r="I988" s="52"/>
      <c r="J988" s="279" t="str">
        <f t="shared" si="105"/>
        <v>--</v>
      </c>
      <c r="K988" s="279">
        <f t="shared" si="106"/>
        <v>0</v>
      </c>
      <c r="L988" s="279">
        <f t="shared" si="107"/>
        <v>0</v>
      </c>
      <c r="N988" s="284" t="str">
        <f t="shared" si="108"/>
        <v>--</v>
      </c>
      <c r="O988" s="284">
        <f t="shared" si="109"/>
        <v>0</v>
      </c>
      <c r="P988" s="284">
        <f t="shared" si="110"/>
        <v>0</v>
      </c>
      <c r="R988" s="286" t="str">
        <f t="shared" si="111"/>
        <v>--</v>
      </c>
    </row>
    <row r="989" spans="1:18" x14ac:dyDescent="0.25">
      <c r="A989" s="97">
        <v>3506</v>
      </c>
      <c r="B989" s="98">
        <v>3506262030</v>
      </c>
      <c r="C989" s="99" t="s">
        <v>553</v>
      </c>
      <c r="D989" s="98">
        <v>262</v>
      </c>
      <c r="E989" s="99" t="s">
        <v>295</v>
      </c>
      <c r="F989" s="98">
        <v>30</v>
      </c>
      <c r="G989" s="99" t="s">
        <v>63</v>
      </c>
      <c r="H989" s="100">
        <v>8.75</v>
      </c>
      <c r="I989" s="52"/>
      <c r="J989" s="279">
        <f t="shared" si="105"/>
        <v>17917</v>
      </c>
      <c r="K989" s="279">
        <f t="shared" si="106"/>
        <v>2</v>
      </c>
      <c r="L989" s="279">
        <f t="shared" si="107"/>
        <v>4</v>
      </c>
      <c r="N989" s="284">
        <f t="shared" si="108"/>
        <v>18272</v>
      </c>
      <c r="O989" s="284">
        <f t="shared" si="109"/>
        <v>4</v>
      </c>
      <c r="P989" s="284">
        <f t="shared" si="110"/>
        <v>4</v>
      </c>
      <c r="R989" s="286">
        <f t="shared" si="111"/>
        <v>355</v>
      </c>
    </row>
    <row r="990" spans="1:18" x14ac:dyDescent="0.25">
      <c r="A990" s="97">
        <v>3506</v>
      </c>
      <c r="B990" s="98">
        <v>3506262035</v>
      </c>
      <c r="C990" s="99" t="s">
        <v>553</v>
      </c>
      <c r="D990" s="98">
        <v>262</v>
      </c>
      <c r="E990" s="99" t="s">
        <v>295</v>
      </c>
      <c r="F990" s="98">
        <v>35</v>
      </c>
      <c r="G990" s="99" t="s">
        <v>68</v>
      </c>
      <c r="H990" s="100">
        <v>2.85</v>
      </c>
      <c r="I990" s="52"/>
      <c r="J990" s="279">
        <f t="shared" si="105"/>
        <v>20297</v>
      </c>
      <c r="K990" s="279">
        <f t="shared" si="106"/>
        <v>1</v>
      </c>
      <c r="L990" s="279">
        <f t="shared" si="107"/>
        <v>1</v>
      </c>
      <c r="N990" s="284">
        <f t="shared" si="108"/>
        <v>23625</v>
      </c>
      <c r="O990" s="284">
        <f t="shared" si="109"/>
        <v>1</v>
      </c>
      <c r="P990" s="284">
        <f t="shared" si="110"/>
        <v>1</v>
      </c>
      <c r="R990" s="286">
        <f t="shared" si="111"/>
        <v>3328</v>
      </c>
    </row>
    <row r="991" spans="1:18" x14ac:dyDescent="0.25">
      <c r="A991" s="97">
        <v>3506</v>
      </c>
      <c r="B991" s="98">
        <v>3506262057</v>
      </c>
      <c r="C991" s="99" t="s">
        <v>553</v>
      </c>
      <c r="D991" s="98">
        <v>262</v>
      </c>
      <c r="E991" s="99" t="s">
        <v>295</v>
      </c>
      <c r="F991" s="98">
        <v>57</v>
      </c>
      <c r="G991" s="99" t="s">
        <v>90</v>
      </c>
      <c r="H991" s="100">
        <v>3</v>
      </c>
      <c r="I991" s="52"/>
      <c r="J991" s="279">
        <f t="shared" si="105"/>
        <v>12981</v>
      </c>
      <c r="K991" s="279">
        <f t="shared" si="106"/>
        <v>0</v>
      </c>
      <c r="L991" s="279">
        <f t="shared" si="107"/>
        <v>1</v>
      </c>
      <c r="N991" s="284">
        <f t="shared" si="108"/>
        <v>17246</v>
      </c>
      <c r="O991" s="284">
        <f t="shared" si="109"/>
        <v>1</v>
      </c>
      <c r="P991" s="284">
        <f t="shared" si="110"/>
        <v>2</v>
      </c>
      <c r="R991" s="286">
        <f t="shared" si="111"/>
        <v>4265</v>
      </c>
    </row>
    <row r="992" spans="1:18" x14ac:dyDescent="0.25">
      <c r="A992" s="97">
        <v>3506</v>
      </c>
      <c r="B992" s="98">
        <v>3506262071</v>
      </c>
      <c r="C992" s="99" t="s">
        <v>553</v>
      </c>
      <c r="D992" s="98">
        <v>262</v>
      </c>
      <c r="E992" s="99" t="s">
        <v>295</v>
      </c>
      <c r="F992" s="98">
        <v>71</v>
      </c>
      <c r="G992" s="99" t="s">
        <v>104</v>
      </c>
      <c r="H992" s="100">
        <v>7</v>
      </c>
      <c r="I992" s="52"/>
      <c r="J992" s="279">
        <f t="shared" si="105"/>
        <v>11584</v>
      </c>
      <c r="K992" s="279">
        <f t="shared" si="106"/>
        <v>1</v>
      </c>
      <c r="L992" s="279">
        <f t="shared" si="107"/>
        <v>0</v>
      </c>
      <c r="N992" s="284">
        <f t="shared" si="108"/>
        <v>13484</v>
      </c>
      <c r="O992" s="284">
        <f t="shared" si="109"/>
        <v>0</v>
      </c>
      <c r="P992" s="284">
        <f t="shared" si="110"/>
        <v>3</v>
      </c>
      <c r="R992" s="286">
        <f t="shared" si="111"/>
        <v>1900</v>
      </c>
    </row>
    <row r="993" spans="1:18" x14ac:dyDescent="0.25">
      <c r="A993" s="97">
        <v>3506</v>
      </c>
      <c r="B993" s="98">
        <v>3506262093</v>
      </c>
      <c r="C993" s="99" t="s">
        <v>553</v>
      </c>
      <c r="D993" s="98">
        <v>262</v>
      </c>
      <c r="E993" s="99" t="s">
        <v>295</v>
      </c>
      <c r="F993" s="98">
        <v>93</v>
      </c>
      <c r="G993" s="99" t="s">
        <v>126</v>
      </c>
      <c r="H993" s="100">
        <v>24</v>
      </c>
      <c r="I993" s="52"/>
      <c r="J993" s="279">
        <f t="shared" si="105"/>
        <v>16157</v>
      </c>
      <c r="K993" s="279">
        <f t="shared" si="106"/>
        <v>4</v>
      </c>
      <c r="L993" s="279">
        <f t="shared" si="107"/>
        <v>12</v>
      </c>
      <c r="N993" s="284">
        <f t="shared" si="108"/>
        <v>16031</v>
      </c>
      <c r="O993" s="284">
        <f t="shared" si="109"/>
        <v>5</v>
      </c>
      <c r="P993" s="284">
        <f t="shared" si="110"/>
        <v>7</v>
      </c>
      <c r="R993" s="286">
        <f t="shared" si="111"/>
        <v>-126</v>
      </c>
    </row>
    <row r="994" spans="1:18" x14ac:dyDescent="0.25">
      <c r="A994" s="97">
        <v>3506</v>
      </c>
      <c r="B994" s="98">
        <v>3506262100</v>
      </c>
      <c r="C994" s="99" t="s">
        <v>553</v>
      </c>
      <c r="D994" s="98">
        <v>262</v>
      </c>
      <c r="E994" s="99" t="s">
        <v>295</v>
      </c>
      <c r="F994" s="98">
        <v>100</v>
      </c>
      <c r="G994" s="99" t="s">
        <v>133</v>
      </c>
      <c r="H994" s="100">
        <v>1</v>
      </c>
      <c r="I994" s="52"/>
      <c r="J994" s="279" t="str">
        <f t="shared" si="105"/>
        <v>--</v>
      </c>
      <c r="K994" s="279">
        <f t="shared" si="106"/>
        <v>0</v>
      </c>
      <c r="L994" s="279">
        <f t="shared" si="107"/>
        <v>0</v>
      </c>
      <c r="N994" s="284" t="str">
        <f t="shared" si="108"/>
        <v>--</v>
      </c>
      <c r="O994" s="284">
        <f t="shared" si="109"/>
        <v>0</v>
      </c>
      <c r="P994" s="284">
        <f t="shared" si="110"/>
        <v>0</v>
      </c>
      <c r="R994" s="286" t="str">
        <f t="shared" si="111"/>
        <v>--</v>
      </c>
    </row>
    <row r="995" spans="1:18" x14ac:dyDescent="0.25">
      <c r="A995" s="97">
        <v>3506</v>
      </c>
      <c r="B995" s="98">
        <v>3506262163</v>
      </c>
      <c r="C995" s="99" t="s">
        <v>553</v>
      </c>
      <c r="D995" s="98">
        <v>262</v>
      </c>
      <c r="E995" s="99" t="s">
        <v>295</v>
      </c>
      <c r="F995" s="98">
        <v>163</v>
      </c>
      <c r="G995" s="99" t="s">
        <v>196</v>
      </c>
      <c r="H995" s="100">
        <v>242.26000000000002</v>
      </c>
      <c r="I995" s="52"/>
      <c r="J995" s="279">
        <f t="shared" si="105"/>
        <v>16550</v>
      </c>
      <c r="K995" s="279">
        <f t="shared" si="106"/>
        <v>41</v>
      </c>
      <c r="L995" s="279">
        <f t="shared" si="107"/>
        <v>95</v>
      </c>
      <c r="N995" s="284">
        <f t="shared" si="108"/>
        <v>17026</v>
      </c>
      <c r="O995" s="284">
        <f t="shared" si="109"/>
        <v>76</v>
      </c>
      <c r="P995" s="284">
        <f t="shared" si="110"/>
        <v>123</v>
      </c>
      <c r="R995" s="286">
        <f t="shared" si="111"/>
        <v>476</v>
      </c>
    </row>
    <row r="996" spans="1:18" x14ac:dyDescent="0.25">
      <c r="A996" s="97">
        <v>3506</v>
      </c>
      <c r="B996" s="98">
        <v>3506262164</v>
      </c>
      <c r="C996" s="99" t="s">
        <v>553</v>
      </c>
      <c r="D996" s="98">
        <v>262</v>
      </c>
      <c r="E996" s="99" t="s">
        <v>295</v>
      </c>
      <c r="F996" s="98">
        <v>164</v>
      </c>
      <c r="G996" s="99" t="s">
        <v>197</v>
      </c>
      <c r="H996" s="100">
        <v>4</v>
      </c>
      <c r="I996" s="52"/>
      <c r="J996" s="279">
        <f t="shared" si="105"/>
        <v>10332</v>
      </c>
      <c r="K996" s="279">
        <f t="shared" si="106"/>
        <v>0</v>
      </c>
      <c r="L996" s="279">
        <f t="shared" si="107"/>
        <v>0</v>
      </c>
      <c r="N996" s="284">
        <f t="shared" si="108"/>
        <v>10664</v>
      </c>
      <c r="O996" s="284">
        <f t="shared" si="109"/>
        <v>0</v>
      </c>
      <c r="P996" s="284">
        <f t="shared" si="110"/>
        <v>0</v>
      </c>
      <c r="R996" s="286">
        <f t="shared" si="111"/>
        <v>332</v>
      </c>
    </row>
    <row r="997" spans="1:18" x14ac:dyDescent="0.25">
      <c r="A997" s="97">
        <v>3506</v>
      </c>
      <c r="B997" s="98">
        <v>3506262165</v>
      </c>
      <c r="C997" s="99" t="s">
        <v>553</v>
      </c>
      <c r="D997" s="98">
        <v>262</v>
      </c>
      <c r="E997" s="99" t="s">
        <v>295</v>
      </c>
      <c r="F997" s="98">
        <v>165</v>
      </c>
      <c r="G997" s="99" t="s">
        <v>198</v>
      </c>
      <c r="H997" s="100">
        <v>54.15</v>
      </c>
      <c r="I997" s="52"/>
      <c r="J997" s="279">
        <f t="shared" si="105"/>
        <v>15171</v>
      </c>
      <c r="K997" s="279">
        <f t="shared" si="106"/>
        <v>5</v>
      </c>
      <c r="L997" s="279">
        <f t="shared" si="107"/>
        <v>21</v>
      </c>
      <c r="N997" s="284">
        <f t="shared" si="108"/>
        <v>15422</v>
      </c>
      <c r="O997" s="284">
        <f t="shared" si="109"/>
        <v>10</v>
      </c>
      <c r="P997" s="284">
        <f t="shared" si="110"/>
        <v>20</v>
      </c>
      <c r="R997" s="286">
        <f t="shared" si="111"/>
        <v>251</v>
      </c>
    </row>
    <row r="998" spans="1:18" x14ac:dyDescent="0.25">
      <c r="A998" s="97">
        <v>3506</v>
      </c>
      <c r="B998" s="98">
        <v>3506262176</v>
      </c>
      <c r="C998" s="99" t="s">
        <v>553</v>
      </c>
      <c r="D998" s="98">
        <v>262</v>
      </c>
      <c r="E998" s="99" t="s">
        <v>295</v>
      </c>
      <c r="F998" s="98">
        <v>176</v>
      </c>
      <c r="G998" s="99" t="s">
        <v>209</v>
      </c>
      <c r="H998" s="100">
        <v>8</v>
      </c>
      <c r="I998" s="52"/>
      <c r="J998" s="279">
        <f t="shared" si="105"/>
        <v>14406</v>
      </c>
      <c r="K998" s="279">
        <f t="shared" si="106"/>
        <v>1</v>
      </c>
      <c r="L998" s="279">
        <f t="shared" si="107"/>
        <v>2</v>
      </c>
      <c r="N998" s="284">
        <f t="shared" si="108"/>
        <v>16227</v>
      </c>
      <c r="O998" s="284">
        <f t="shared" si="109"/>
        <v>2</v>
      </c>
      <c r="P998" s="284">
        <f t="shared" si="110"/>
        <v>4</v>
      </c>
      <c r="R998" s="286">
        <f t="shared" si="111"/>
        <v>1821</v>
      </c>
    </row>
    <row r="999" spans="1:18" x14ac:dyDescent="0.25">
      <c r="A999" s="97">
        <v>3506</v>
      </c>
      <c r="B999" s="98">
        <v>3506262178</v>
      </c>
      <c r="C999" s="99" t="s">
        <v>553</v>
      </c>
      <c r="D999" s="98">
        <v>262</v>
      </c>
      <c r="E999" s="99" t="s">
        <v>295</v>
      </c>
      <c r="F999" s="98">
        <v>178</v>
      </c>
      <c r="G999" s="99" t="s">
        <v>211</v>
      </c>
      <c r="H999" s="100">
        <v>5.65</v>
      </c>
      <c r="I999" s="52"/>
      <c r="J999" s="279">
        <f t="shared" si="105"/>
        <v>14661</v>
      </c>
      <c r="K999" s="279">
        <f t="shared" si="106"/>
        <v>0</v>
      </c>
      <c r="L999" s="279">
        <f t="shared" si="107"/>
        <v>3</v>
      </c>
      <c r="N999" s="284">
        <f t="shared" si="108"/>
        <v>15510</v>
      </c>
      <c r="O999" s="284">
        <f t="shared" si="109"/>
        <v>2</v>
      </c>
      <c r="P999" s="284">
        <f t="shared" si="110"/>
        <v>3</v>
      </c>
      <c r="R999" s="286">
        <f t="shared" si="111"/>
        <v>849</v>
      </c>
    </row>
    <row r="1000" spans="1:18" x14ac:dyDescent="0.25">
      <c r="A1000" s="97">
        <v>3506</v>
      </c>
      <c r="B1000" s="98">
        <v>3506262181</v>
      </c>
      <c r="C1000" s="99" t="s">
        <v>553</v>
      </c>
      <c r="D1000" s="98">
        <v>262</v>
      </c>
      <c r="E1000" s="99" t="s">
        <v>295</v>
      </c>
      <c r="F1000" s="98">
        <v>181</v>
      </c>
      <c r="G1000" s="99" t="s">
        <v>214</v>
      </c>
      <c r="H1000" s="100">
        <v>6</v>
      </c>
      <c r="I1000" s="52"/>
      <c r="J1000" s="279">
        <f t="shared" si="105"/>
        <v>18823</v>
      </c>
      <c r="K1000" s="279">
        <f t="shared" si="106"/>
        <v>0</v>
      </c>
      <c r="L1000" s="279">
        <f t="shared" si="107"/>
        <v>1</v>
      </c>
      <c r="N1000" s="284">
        <f t="shared" si="108"/>
        <v>19729</v>
      </c>
      <c r="O1000" s="284">
        <f t="shared" si="109"/>
        <v>0</v>
      </c>
      <c r="P1000" s="284">
        <f t="shared" si="110"/>
        <v>1</v>
      </c>
      <c r="R1000" s="286">
        <f t="shared" si="111"/>
        <v>906</v>
      </c>
    </row>
    <row r="1001" spans="1:18" x14ac:dyDescent="0.25">
      <c r="A1001" s="97">
        <v>3506</v>
      </c>
      <c r="B1001" s="98">
        <v>3506262229</v>
      </c>
      <c r="C1001" s="99" t="s">
        <v>553</v>
      </c>
      <c r="D1001" s="98">
        <v>262</v>
      </c>
      <c r="E1001" s="99" t="s">
        <v>295</v>
      </c>
      <c r="F1001" s="98">
        <v>229</v>
      </c>
      <c r="G1001" s="99" t="s">
        <v>262</v>
      </c>
      <c r="H1001" s="100">
        <v>80</v>
      </c>
      <c r="I1001" s="52"/>
      <c r="J1001" s="279">
        <f t="shared" si="105"/>
        <v>15579</v>
      </c>
      <c r="K1001" s="279">
        <f t="shared" si="106"/>
        <v>9</v>
      </c>
      <c r="L1001" s="279">
        <f t="shared" si="107"/>
        <v>27</v>
      </c>
      <c r="N1001" s="284">
        <f t="shared" si="108"/>
        <v>16317</v>
      </c>
      <c r="O1001" s="284">
        <f t="shared" si="109"/>
        <v>29</v>
      </c>
      <c r="P1001" s="284">
        <f t="shared" si="110"/>
        <v>47</v>
      </c>
      <c r="R1001" s="286">
        <f t="shared" si="111"/>
        <v>738</v>
      </c>
    </row>
    <row r="1002" spans="1:18" x14ac:dyDescent="0.25">
      <c r="A1002" s="97">
        <v>3506</v>
      </c>
      <c r="B1002" s="98">
        <v>3506262244</v>
      </c>
      <c r="C1002" s="99" t="s">
        <v>553</v>
      </c>
      <c r="D1002" s="98">
        <v>262</v>
      </c>
      <c r="E1002" s="99" t="s">
        <v>295</v>
      </c>
      <c r="F1002" s="98">
        <v>244</v>
      </c>
      <c r="G1002" s="99" t="s">
        <v>277</v>
      </c>
      <c r="H1002" s="100">
        <v>1</v>
      </c>
      <c r="I1002" s="52"/>
      <c r="J1002" s="279">
        <f t="shared" si="105"/>
        <v>12243</v>
      </c>
      <c r="K1002" s="279">
        <f t="shared" si="106"/>
        <v>0</v>
      </c>
      <c r="L1002" s="279">
        <f t="shared" si="107"/>
        <v>0</v>
      </c>
      <c r="N1002" s="284">
        <f t="shared" si="108"/>
        <v>12565</v>
      </c>
      <c r="O1002" s="284">
        <f t="shared" si="109"/>
        <v>0</v>
      </c>
      <c r="P1002" s="284">
        <f t="shared" si="110"/>
        <v>0</v>
      </c>
      <c r="R1002" s="286">
        <f t="shared" si="111"/>
        <v>322</v>
      </c>
    </row>
    <row r="1003" spans="1:18" x14ac:dyDescent="0.25">
      <c r="A1003" s="97">
        <v>3506</v>
      </c>
      <c r="B1003" s="98">
        <v>3506262246</v>
      </c>
      <c r="C1003" s="99" t="s">
        <v>553</v>
      </c>
      <c r="D1003" s="98">
        <v>262</v>
      </c>
      <c r="E1003" s="99" t="s">
        <v>295</v>
      </c>
      <c r="F1003" s="98">
        <v>246</v>
      </c>
      <c r="G1003" s="99" t="s">
        <v>279</v>
      </c>
      <c r="H1003" s="100">
        <v>2</v>
      </c>
      <c r="I1003" s="52"/>
      <c r="J1003" s="279">
        <f t="shared" si="105"/>
        <v>10332</v>
      </c>
      <c r="K1003" s="279">
        <f t="shared" si="106"/>
        <v>0</v>
      </c>
      <c r="L1003" s="279">
        <f t="shared" si="107"/>
        <v>0</v>
      </c>
      <c r="N1003" s="284">
        <f t="shared" si="108"/>
        <v>17077</v>
      </c>
      <c r="O1003" s="284">
        <f t="shared" si="109"/>
        <v>0</v>
      </c>
      <c r="P1003" s="284">
        <f t="shared" si="110"/>
        <v>1</v>
      </c>
      <c r="R1003" s="286">
        <f t="shared" si="111"/>
        <v>6745</v>
      </c>
    </row>
    <row r="1004" spans="1:18" x14ac:dyDescent="0.25">
      <c r="A1004" s="97">
        <v>3506</v>
      </c>
      <c r="B1004" s="98">
        <v>3506262248</v>
      </c>
      <c r="C1004" s="99" t="s">
        <v>553</v>
      </c>
      <c r="D1004" s="98">
        <v>262</v>
      </c>
      <c r="E1004" s="99" t="s">
        <v>295</v>
      </c>
      <c r="F1004" s="98">
        <v>248</v>
      </c>
      <c r="G1004" s="99" t="s">
        <v>281</v>
      </c>
      <c r="H1004" s="100">
        <v>30.36</v>
      </c>
      <c r="I1004" s="52"/>
      <c r="J1004" s="279">
        <f t="shared" si="105"/>
        <v>14572</v>
      </c>
      <c r="K1004" s="279">
        <f t="shared" si="106"/>
        <v>4</v>
      </c>
      <c r="L1004" s="279">
        <f t="shared" si="107"/>
        <v>10</v>
      </c>
      <c r="N1004" s="284">
        <f t="shared" si="108"/>
        <v>15839</v>
      </c>
      <c r="O1004" s="284">
        <f t="shared" si="109"/>
        <v>5</v>
      </c>
      <c r="P1004" s="284">
        <f t="shared" si="110"/>
        <v>12</v>
      </c>
      <c r="R1004" s="286">
        <f t="shared" si="111"/>
        <v>1267</v>
      </c>
    </row>
    <row r="1005" spans="1:18" x14ac:dyDescent="0.25">
      <c r="A1005" s="97">
        <v>3506</v>
      </c>
      <c r="B1005" s="98">
        <v>3506262258</v>
      </c>
      <c r="C1005" s="99" t="s">
        <v>553</v>
      </c>
      <c r="D1005" s="98">
        <v>262</v>
      </c>
      <c r="E1005" s="99" t="s">
        <v>295</v>
      </c>
      <c r="F1005" s="98">
        <v>258</v>
      </c>
      <c r="G1005" s="99" t="s">
        <v>291</v>
      </c>
      <c r="H1005" s="100">
        <v>7.8599999999999994</v>
      </c>
      <c r="I1005" s="52"/>
      <c r="J1005" s="279">
        <f t="shared" si="105"/>
        <v>15773</v>
      </c>
      <c r="K1005" s="279">
        <f t="shared" si="106"/>
        <v>3</v>
      </c>
      <c r="L1005" s="279">
        <f t="shared" si="107"/>
        <v>6</v>
      </c>
      <c r="N1005" s="284">
        <f t="shared" si="108"/>
        <v>15488</v>
      </c>
      <c r="O1005" s="284">
        <f t="shared" si="109"/>
        <v>2</v>
      </c>
      <c r="P1005" s="284">
        <f t="shared" si="110"/>
        <v>3</v>
      </c>
      <c r="R1005" s="286">
        <f t="shared" si="111"/>
        <v>-285</v>
      </c>
    </row>
    <row r="1006" spans="1:18" x14ac:dyDescent="0.25">
      <c r="A1006" s="97">
        <v>3506</v>
      </c>
      <c r="B1006" s="98">
        <v>3506262262</v>
      </c>
      <c r="C1006" s="99" t="s">
        <v>553</v>
      </c>
      <c r="D1006" s="98">
        <v>262</v>
      </c>
      <c r="E1006" s="99" t="s">
        <v>295</v>
      </c>
      <c r="F1006" s="98">
        <v>262</v>
      </c>
      <c r="G1006" s="99" t="s">
        <v>295</v>
      </c>
      <c r="H1006" s="100">
        <v>129.68</v>
      </c>
      <c r="I1006" s="52"/>
      <c r="J1006" s="279">
        <f t="shared" si="105"/>
        <v>14494</v>
      </c>
      <c r="K1006" s="279">
        <f t="shared" si="106"/>
        <v>21</v>
      </c>
      <c r="L1006" s="279">
        <f t="shared" si="107"/>
        <v>53</v>
      </c>
      <c r="N1006" s="284">
        <f t="shared" si="108"/>
        <v>15561</v>
      </c>
      <c r="O1006" s="284">
        <f t="shared" si="109"/>
        <v>30</v>
      </c>
      <c r="P1006" s="284">
        <f t="shared" si="110"/>
        <v>63</v>
      </c>
      <c r="R1006" s="286">
        <f t="shared" si="111"/>
        <v>1067</v>
      </c>
    </row>
    <row r="1007" spans="1:18" x14ac:dyDescent="0.25">
      <c r="A1007" s="97">
        <v>3506</v>
      </c>
      <c r="B1007" s="98">
        <v>3506262284</v>
      </c>
      <c r="C1007" s="99" t="s">
        <v>553</v>
      </c>
      <c r="D1007" s="98">
        <v>262</v>
      </c>
      <c r="E1007" s="99" t="s">
        <v>295</v>
      </c>
      <c r="F1007" s="98">
        <v>284</v>
      </c>
      <c r="G1007" s="99" t="s">
        <v>317</v>
      </c>
      <c r="H1007" s="100">
        <v>1</v>
      </c>
      <c r="I1007" s="52"/>
      <c r="J1007" s="279">
        <f t="shared" si="105"/>
        <v>15143</v>
      </c>
      <c r="K1007" s="279">
        <f t="shared" si="106"/>
        <v>2</v>
      </c>
      <c r="L1007" s="279">
        <f t="shared" si="107"/>
        <v>0</v>
      </c>
      <c r="N1007" s="284">
        <f t="shared" si="108"/>
        <v>15786</v>
      </c>
      <c r="O1007" s="284">
        <f t="shared" si="109"/>
        <v>1</v>
      </c>
      <c r="P1007" s="284">
        <f t="shared" si="110"/>
        <v>0</v>
      </c>
      <c r="R1007" s="286">
        <f t="shared" si="111"/>
        <v>643</v>
      </c>
    </row>
    <row r="1008" spans="1:18" x14ac:dyDescent="0.25">
      <c r="A1008" s="97">
        <v>3506</v>
      </c>
      <c r="B1008" s="98">
        <v>3506262291</v>
      </c>
      <c r="C1008" s="99" t="s">
        <v>553</v>
      </c>
      <c r="D1008" s="98">
        <v>262</v>
      </c>
      <c r="E1008" s="99" t="s">
        <v>295</v>
      </c>
      <c r="F1008" s="98">
        <v>291</v>
      </c>
      <c r="G1008" s="99" t="s">
        <v>324</v>
      </c>
      <c r="H1008" s="100">
        <v>3</v>
      </c>
      <c r="I1008" s="52"/>
      <c r="J1008" s="279">
        <f t="shared" si="105"/>
        <v>17439</v>
      </c>
      <c r="K1008" s="279">
        <f t="shared" si="106"/>
        <v>1</v>
      </c>
      <c r="L1008" s="279">
        <f t="shared" si="107"/>
        <v>2</v>
      </c>
      <c r="N1008" s="284">
        <f t="shared" si="108"/>
        <v>17998</v>
      </c>
      <c r="O1008" s="284">
        <f t="shared" si="109"/>
        <v>1</v>
      </c>
      <c r="P1008" s="284">
        <f t="shared" si="110"/>
        <v>2</v>
      </c>
      <c r="R1008" s="286">
        <f t="shared" si="111"/>
        <v>559</v>
      </c>
    </row>
    <row r="1009" spans="1:18" x14ac:dyDescent="0.25">
      <c r="A1009" s="97">
        <v>3506</v>
      </c>
      <c r="B1009" s="98">
        <v>3506262295</v>
      </c>
      <c r="C1009" s="99" t="s">
        <v>553</v>
      </c>
      <c r="D1009" s="98">
        <v>262</v>
      </c>
      <c r="E1009" s="99" t="s">
        <v>295</v>
      </c>
      <c r="F1009" s="98">
        <v>295</v>
      </c>
      <c r="G1009" s="99" t="s">
        <v>328</v>
      </c>
      <c r="H1009" s="100">
        <v>1</v>
      </c>
      <c r="I1009" s="52"/>
      <c r="J1009" s="279">
        <f t="shared" si="105"/>
        <v>12243</v>
      </c>
      <c r="K1009" s="279">
        <f t="shared" si="106"/>
        <v>0</v>
      </c>
      <c r="L1009" s="279">
        <f t="shared" si="107"/>
        <v>0</v>
      </c>
      <c r="N1009" s="284">
        <f t="shared" si="108"/>
        <v>13668</v>
      </c>
      <c r="O1009" s="284">
        <f t="shared" si="109"/>
        <v>1</v>
      </c>
      <c r="P1009" s="284">
        <f t="shared" si="110"/>
        <v>0</v>
      </c>
      <c r="R1009" s="286">
        <f t="shared" si="111"/>
        <v>1425</v>
      </c>
    </row>
    <row r="1010" spans="1:18" x14ac:dyDescent="0.25">
      <c r="A1010" s="97">
        <v>3506</v>
      </c>
      <c r="B1010" s="98">
        <v>3506262305</v>
      </c>
      <c r="C1010" s="99" t="s">
        <v>553</v>
      </c>
      <c r="D1010" s="98">
        <v>262</v>
      </c>
      <c r="E1010" s="99" t="s">
        <v>295</v>
      </c>
      <c r="F1010" s="98">
        <v>305</v>
      </c>
      <c r="G1010" s="99" t="s">
        <v>338</v>
      </c>
      <c r="H1010" s="100">
        <v>1</v>
      </c>
      <c r="I1010" s="52"/>
      <c r="J1010" s="279">
        <f t="shared" si="105"/>
        <v>12243</v>
      </c>
      <c r="K1010" s="279">
        <f t="shared" si="106"/>
        <v>0</v>
      </c>
      <c r="L1010" s="279">
        <f t="shared" si="107"/>
        <v>0</v>
      </c>
      <c r="N1010" s="284">
        <f t="shared" si="108"/>
        <v>12565</v>
      </c>
      <c r="O1010" s="284">
        <f t="shared" si="109"/>
        <v>0</v>
      </c>
      <c r="P1010" s="284">
        <f t="shared" si="110"/>
        <v>0</v>
      </c>
      <c r="R1010" s="286">
        <f t="shared" si="111"/>
        <v>322</v>
      </c>
    </row>
    <row r="1011" spans="1:18" x14ac:dyDescent="0.25">
      <c r="A1011" s="97">
        <v>3506</v>
      </c>
      <c r="B1011" s="98">
        <v>3506262347</v>
      </c>
      <c r="C1011" s="99" t="s">
        <v>553</v>
      </c>
      <c r="D1011" s="98">
        <v>262</v>
      </c>
      <c r="E1011" s="99" t="s">
        <v>295</v>
      </c>
      <c r="F1011" s="98">
        <v>347</v>
      </c>
      <c r="G1011" s="99" t="s">
        <v>380</v>
      </c>
      <c r="H1011" s="100">
        <v>4</v>
      </c>
      <c r="I1011" s="52"/>
      <c r="J1011" s="279">
        <f t="shared" si="105"/>
        <v>15249</v>
      </c>
      <c r="K1011" s="279">
        <f t="shared" si="106"/>
        <v>2</v>
      </c>
      <c r="L1011" s="279">
        <f t="shared" si="107"/>
        <v>3</v>
      </c>
      <c r="N1011" s="284">
        <f t="shared" si="108"/>
        <v>14843</v>
      </c>
      <c r="O1011" s="284">
        <f t="shared" si="109"/>
        <v>2</v>
      </c>
      <c r="P1011" s="284">
        <f t="shared" si="110"/>
        <v>2</v>
      </c>
      <c r="R1011" s="286">
        <f t="shared" si="111"/>
        <v>-406</v>
      </c>
    </row>
    <row r="1012" spans="1:18" x14ac:dyDescent="0.25">
      <c r="A1012" s="97">
        <v>3506</v>
      </c>
      <c r="B1012" s="98">
        <v>3506262673</v>
      </c>
      <c r="C1012" s="99" t="s">
        <v>553</v>
      </c>
      <c r="D1012" s="98">
        <v>262</v>
      </c>
      <c r="E1012" s="99" t="s">
        <v>295</v>
      </c>
      <c r="F1012" s="98">
        <v>673</v>
      </c>
      <c r="G1012" s="99" t="s">
        <v>409</v>
      </c>
      <c r="H1012" s="100">
        <v>0.64</v>
      </c>
      <c r="I1012" s="52"/>
      <c r="J1012" s="279" t="str">
        <f t="shared" si="105"/>
        <v>--</v>
      </c>
      <c r="K1012" s="279">
        <f t="shared" si="106"/>
        <v>0</v>
      </c>
      <c r="L1012" s="279">
        <f t="shared" si="107"/>
        <v>0</v>
      </c>
      <c r="N1012" s="284" t="str">
        <f t="shared" si="108"/>
        <v>--</v>
      </c>
      <c r="O1012" s="284">
        <f t="shared" si="109"/>
        <v>0</v>
      </c>
      <c r="P1012" s="284">
        <f t="shared" si="110"/>
        <v>0</v>
      </c>
      <c r="R1012" s="286" t="str">
        <f t="shared" si="111"/>
        <v>--</v>
      </c>
    </row>
    <row r="1013" spans="1:18" x14ac:dyDescent="0.25">
      <c r="A1013" s="97">
        <v>3506</v>
      </c>
      <c r="B1013" s="98">
        <v>3506262705</v>
      </c>
      <c r="C1013" s="99" t="s">
        <v>553</v>
      </c>
      <c r="D1013" s="98">
        <v>262</v>
      </c>
      <c r="E1013" s="99" t="s">
        <v>295</v>
      </c>
      <c r="F1013" s="98">
        <v>705</v>
      </c>
      <c r="G1013" s="99" t="s">
        <v>419</v>
      </c>
      <c r="H1013" s="100">
        <v>1</v>
      </c>
      <c r="I1013" s="52"/>
      <c r="J1013" s="279">
        <f t="shared" si="105"/>
        <v>12243</v>
      </c>
      <c r="K1013" s="279">
        <f t="shared" si="106"/>
        <v>0</v>
      </c>
      <c r="L1013" s="279">
        <f t="shared" si="107"/>
        <v>0</v>
      </c>
      <c r="N1013" s="284">
        <f t="shared" si="108"/>
        <v>12565</v>
      </c>
      <c r="O1013" s="284">
        <f t="shared" si="109"/>
        <v>0</v>
      </c>
      <c r="P1013" s="284">
        <f t="shared" si="110"/>
        <v>0</v>
      </c>
      <c r="R1013" s="286">
        <f t="shared" si="111"/>
        <v>322</v>
      </c>
    </row>
    <row r="1014" spans="1:18" x14ac:dyDescent="0.25">
      <c r="A1014" s="97">
        <v>3508</v>
      </c>
      <c r="B1014" s="98">
        <v>3508281005</v>
      </c>
      <c r="C1014" s="99" t="s">
        <v>554</v>
      </c>
      <c r="D1014" s="98">
        <v>281</v>
      </c>
      <c r="E1014" s="99" t="s">
        <v>314</v>
      </c>
      <c r="F1014" s="98">
        <v>5</v>
      </c>
      <c r="G1014" s="99" t="s">
        <v>38</v>
      </c>
      <c r="H1014" s="100">
        <v>0.63</v>
      </c>
      <c r="I1014" s="52"/>
      <c r="J1014" s="279">
        <f t="shared" si="105"/>
        <v>18112</v>
      </c>
      <c r="K1014" s="279">
        <f t="shared" si="106"/>
        <v>0</v>
      </c>
      <c r="L1014" s="279">
        <f t="shared" si="107"/>
        <v>1</v>
      </c>
      <c r="N1014" s="284" t="str">
        <f t="shared" si="108"/>
        <v>--</v>
      </c>
      <c r="O1014" s="284">
        <f t="shared" si="109"/>
        <v>0</v>
      </c>
      <c r="P1014" s="284">
        <f t="shared" si="110"/>
        <v>0</v>
      </c>
      <c r="R1014" s="286" t="str">
        <f t="shared" si="111"/>
        <v>--</v>
      </c>
    </row>
    <row r="1015" spans="1:18" x14ac:dyDescent="0.25">
      <c r="A1015" s="97">
        <v>3508</v>
      </c>
      <c r="B1015" s="98">
        <v>3508281061</v>
      </c>
      <c r="C1015" s="99" t="s">
        <v>554</v>
      </c>
      <c r="D1015" s="98">
        <v>281</v>
      </c>
      <c r="E1015" s="99" t="s">
        <v>314</v>
      </c>
      <c r="F1015" s="98">
        <v>61</v>
      </c>
      <c r="G1015" s="99" t="s">
        <v>94</v>
      </c>
      <c r="H1015" s="100">
        <v>1.9400000000000002</v>
      </c>
      <c r="I1015" s="52"/>
      <c r="J1015" s="279">
        <f t="shared" si="105"/>
        <v>15782</v>
      </c>
      <c r="K1015" s="279">
        <f t="shared" si="106"/>
        <v>0</v>
      </c>
      <c r="L1015" s="279">
        <f t="shared" si="107"/>
        <v>1</v>
      </c>
      <c r="N1015" s="284">
        <f t="shared" si="108"/>
        <v>20404</v>
      </c>
      <c r="O1015" s="284">
        <f t="shared" si="109"/>
        <v>0</v>
      </c>
      <c r="P1015" s="284">
        <f t="shared" si="110"/>
        <v>3</v>
      </c>
      <c r="R1015" s="286">
        <f t="shared" si="111"/>
        <v>4622</v>
      </c>
    </row>
    <row r="1016" spans="1:18" x14ac:dyDescent="0.25">
      <c r="A1016" s="97">
        <v>3508</v>
      </c>
      <c r="B1016" s="98">
        <v>3508281137</v>
      </c>
      <c r="C1016" s="99" t="s">
        <v>554</v>
      </c>
      <c r="D1016" s="98">
        <v>281</v>
      </c>
      <c r="E1016" s="99" t="s">
        <v>314</v>
      </c>
      <c r="F1016" s="98">
        <v>137</v>
      </c>
      <c r="G1016" s="99" t="s">
        <v>170</v>
      </c>
      <c r="H1016" s="100">
        <v>3.8899999999999997</v>
      </c>
      <c r="I1016" s="52"/>
      <c r="J1016" s="279">
        <f t="shared" si="105"/>
        <v>20232</v>
      </c>
      <c r="K1016" s="279">
        <f t="shared" si="106"/>
        <v>1</v>
      </c>
      <c r="L1016" s="279">
        <f t="shared" si="107"/>
        <v>7</v>
      </c>
      <c r="N1016" s="284">
        <f t="shared" si="108"/>
        <v>21080</v>
      </c>
      <c r="O1016" s="284">
        <f t="shared" si="109"/>
        <v>0</v>
      </c>
      <c r="P1016" s="284">
        <f t="shared" si="110"/>
        <v>5</v>
      </c>
      <c r="R1016" s="286">
        <f t="shared" si="111"/>
        <v>848</v>
      </c>
    </row>
    <row r="1017" spans="1:18" x14ac:dyDescent="0.25">
      <c r="A1017" s="97">
        <v>3508</v>
      </c>
      <c r="B1017" s="98">
        <v>3508281161</v>
      </c>
      <c r="C1017" s="99" t="s">
        <v>554</v>
      </c>
      <c r="D1017" s="98">
        <v>281</v>
      </c>
      <c r="E1017" s="99" t="s">
        <v>314</v>
      </c>
      <c r="F1017" s="98">
        <v>161</v>
      </c>
      <c r="G1017" s="99" t="s">
        <v>194</v>
      </c>
      <c r="H1017" s="100">
        <v>1</v>
      </c>
      <c r="I1017" s="52"/>
      <c r="J1017" s="279">
        <f t="shared" si="105"/>
        <v>15177</v>
      </c>
      <c r="K1017" s="279">
        <f t="shared" si="106"/>
        <v>0</v>
      </c>
      <c r="L1017" s="279">
        <f t="shared" si="107"/>
        <v>1</v>
      </c>
      <c r="N1017" s="284">
        <f t="shared" si="108"/>
        <v>18842</v>
      </c>
      <c r="O1017" s="284">
        <f t="shared" si="109"/>
        <v>0</v>
      </c>
      <c r="P1017" s="284">
        <f t="shared" si="110"/>
        <v>2</v>
      </c>
      <c r="R1017" s="286">
        <f t="shared" si="111"/>
        <v>3665</v>
      </c>
    </row>
    <row r="1018" spans="1:18" x14ac:dyDescent="0.25">
      <c r="A1018" s="97">
        <v>3508</v>
      </c>
      <c r="B1018" s="98">
        <v>3508281281</v>
      </c>
      <c r="C1018" s="99" t="s">
        <v>554</v>
      </c>
      <c r="D1018" s="98">
        <v>281</v>
      </c>
      <c r="E1018" s="99" t="s">
        <v>314</v>
      </c>
      <c r="F1018" s="98">
        <v>281</v>
      </c>
      <c r="G1018" s="99" t="s">
        <v>314</v>
      </c>
      <c r="H1018" s="100">
        <v>136.37999999999991</v>
      </c>
      <c r="I1018" s="52"/>
      <c r="J1018" s="279">
        <f t="shared" si="105"/>
        <v>19667</v>
      </c>
      <c r="K1018" s="279">
        <f t="shared" si="106"/>
        <v>13</v>
      </c>
      <c r="L1018" s="279">
        <f t="shared" si="107"/>
        <v>143</v>
      </c>
      <c r="N1018" s="284">
        <f t="shared" si="108"/>
        <v>21232</v>
      </c>
      <c r="O1018" s="284">
        <f t="shared" si="109"/>
        <v>15</v>
      </c>
      <c r="P1018" s="284">
        <f t="shared" si="110"/>
        <v>146</v>
      </c>
      <c r="R1018" s="286">
        <f t="shared" si="111"/>
        <v>1565</v>
      </c>
    </row>
    <row r="1019" spans="1:18" x14ac:dyDescent="0.25">
      <c r="A1019" s="97">
        <v>3508</v>
      </c>
      <c r="B1019" s="98">
        <v>3508281325</v>
      </c>
      <c r="C1019" s="99" t="s">
        <v>554</v>
      </c>
      <c r="D1019" s="98">
        <v>281</v>
      </c>
      <c r="E1019" s="99" t="s">
        <v>314</v>
      </c>
      <c r="F1019" s="98">
        <v>325</v>
      </c>
      <c r="G1019" s="99" t="s">
        <v>358</v>
      </c>
      <c r="H1019" s="100">
        <v>0.95</v>
      </c>
      <c r="I1019" s="52"/>
      <c r="J1019" s="279" t="str">
        <f t="shared" si="105"/>
        <v>--</v>
      </c>
      <c r="K1019" s="279">
        <f t="shared" si="106"/>
        <v>0</v>
      </c>
      <c r="L1019" s="279">
        <f t="shared" si="107"/>
        <v>0</v>
      </c>
      <c r="N1019" s="284" t="str">
        <f t="shared" si="108"/>
        <v>--</v>
      </c>
      <c r="O1019" s="284">
        <f t="shared" si="109"/>
        <v>0</v>
      </c>
      <c r="P1019" s="284">
        <f t="shared" si="110"/>
        <v>0</v>
      </c>
      <c r="R1019" s="286" t="str">
        <f t="shared" si="111"/>
        <v>--</v>
      </c>
    </row>
    <row r="1020" spans="1:18" x14ac:dyDescent="0.25">
      <c r="A1020" s="97">
        <v>3508</v>
      </c>
      <c r="B1020" s="98">
        <v>3508281332</v>
      </c>
      <c r="C1020" s="99" t="s">
        <v>554</v>
      </c>
      <c r="D1020" s="98">
        <v>281</v>
      </c>
      <c r="E1020" s="99" t="s">
        <v>314</v>
      </c>
      <c r="F1020" s="98">
        <v>332</v>
      </c>
      <c r="G1020" s="99" t="s">
        <v>365</v>
      </c>
      <c r="H1020" s="100">
        <v>0.01</v>
      </c>
      <c r="I1020" s="52"/>
      <c r="J1020" s="279">
        <f t="shared" si="105"/>
        <v>12243</v>
      </c>
      <c r="K1020" s="279">
        <f t="shared" si="106"/>
        <v>0</v>
      </c>
      <c r="L1020" s="279">
        <f t="shared" si="107"/>
        <v>0</v>
      </c>
      <c r="N1020" s="284" t="str">
        <f t="shared" si="108"/>
        <v>--</v>
      </c>
      <c r="O1020" s="284">
        <f t="shared" si="109"/>
        <v>0</v>
      </c>
      <c r="P1020" s="284">
        <f t="shared" si="110"/>
        <v>0</v>
      </c>
      <c r="R1020" s="286" t="str">
        <f t="shared" si="111"/>
        <v>--</v>
      </c>
    </row>
    <row r="1021" spans="1:18" x14ac:dyDescent="0.25">
      <c r="A1021" s="97">
        <v>3509</v>
      </c>
      <c r="B1021" s="98">
        <v>3509095072</v>
      </c>
      <c r="C1021" s="99" t="s">
        <v>555</v>
      </c>
      <c r="D1021" s="98">
        <v>95</v>
      </c>
      <c r="E1021" s="99" t="s">
        <v>128</v>
      </c>
      <c r="F1021" s="98">
        <v>72</v>
      </c>
      <c r="G1021" s="99" t="s">
        <v>105</v>
      </c>
      <c r="H1021" s="100">
        <v>0.4</v>
      </c>
      <c r="I1021" s="52"/>
      <c r="J1021" s="279">
        <f t="shared" si="105"/>
        <v>17402</v>
      </c>
      <c r="K1021" s="279">
        <f t="shared" si="106"/>
        <v>0</v>
      </c>
      <c r="L1021" s="279">
        <f t="shared" si="107"/>
        <v>1</v>
      </c>
      <c r="N1021" s="284" t="str">
        <f t="shared" si="108"/>
        <v>--</v>
      </c>
      <c r="O1021" s="284">
        <f t="shared" si="109"/>
        <v>0</v>
      </c>
      <c r="P1021" s="284">
        <f t="shared" si="110"/>
        <v>0</v>
      </c>
      <c r="R1021" s="286" t="str">
        <f t="shared" si="111"/>
        <v>--</v>
      </c>
    </row>
    <row r="1022" spans="1:18" x14ac:dyDescent="0.25">
      <c r="A1022" s="97">
        <v>3509</v>
      </c>
      <c r="B1022" s="98">
        <v>3509095095</v>
      </c>
      <c r="C1022" s="99" t="s">
        <v>555</v>
      </c>
      <c r="D1022" s="98">
        <v>95</v>
      </c>
      <c r="E1022" s="99" t="s">
        <v>128</v>
      </c>
      <c r="F1022" s="98">
        <v>95</v>
      </c>
      <c r="G1022" s="99" t="s">
        <v>128</v>
      </c>
      <c r="H1022" s="100">
        <v>557.49999999999989</v>
      </c>
      <c r="I1022" s="52"/>
      <c r="J1022" s="279">
        <f t="shared" si="105"/>
        <v>17925</v>
      </c>
      <c r="K1022" s="279">
        <f t="shared" si="106"/>
        <v>121</v>
      </c>
      <c r="L1022" s="279">
        <f t="shared" si="107"/>
        <v>431</v>
      </c>
      <c r="N1022" s="284">
        <f t="shared" si="108"/>
        <v>18843</v>
      </c>
      <c r="O1022" s="284">
        <f t="shared" si="109"/>
        <v>99</v>
      </c>
      <c r="P1022" s="284">
        <f t="shared" si="110"/>
        <v>448</v>
      </c>
      <c r="R1022" s="286">
        <f t="shared" si="111"/>
        <v>918</v>
      </c>
    </row>
    <row r="1023" spans="1:18" x14ac:dyDescent="0.25">
      <c r="A1023" s="97">
        <v>3509</v>
      </c>
      <c r="B1023" s="98">
        <v>3509095201</v>
      </c>
      <c r="C1023" s="99" t="s">
        <v>555</v>
      </c>
      <c r="D1023" s="98">
        <v>95</v>
      </c>
      <c r="E1023" s="99" t="s">
        <v>128</v>
      </c>
      <c r="F1023" s="98">
        <v>201</v>
      </c>
      <c r="G1023" s="99" t="s">
        <v>234</v>
      </c>
      <c r="H1023" s="100">
        <v>9.15</v>
      </c>
      <c r="I1023" s="52"/>
      <c r="J1023" s="279">
        <f t="shared" si="105"/>
        <v>18863</v>
      </c>
      <c r="K1023" s="279">
        <f t="shared" si="106"/>
        <v>0</v>
      </c>
      <c r="L1023" s="279">
        <f t="shared" si="107"/>
        <v>6</v>
      </c>
      <c r="N1023" s="284">
        <f t="shared" si="108"/>
        <v>18236</v>
      </c>
      <c r="O1023" s="284">
        <f t="shared" si="109"/>
        <v>0</v>
      </c>
      <c r="P1023" s="284">
        <f t="shared" si="110"/>
        <v>4</v>
      </c>
      <c r="R1023" s="286">
        <f t="shared" si="111"/>
        <v>-627</v>
      </c>
    </row>
    <row r="1024" spans="1:18" x14ac:dyDescent="0.25">
      <c r="A1024" s="97">
        <v>3509</v>
      </c>
      <c r="B1024" s="98">
        <v>3509095273</v>
      </c>
      <c r="C1024" s="99" t="s">
        <v>555</v>
      </c>
      <c r="D1024" s="98">
        <v>95</v>
      </c>
      <c r="E1024" s="99" t="s">
        <v>128</v>
      </c>
      <c r="F1024" s="98">
        <v>273</v>
      </c>
      <c r="G1024" s="99" t="s">
        <v>306</v>
      </c>
      <c r="H1024" s="100">
        <v>1</v>
      </c>
      <c r="I1024" s="52"/>
      <c r="J1024" s="279" t="str">
        <f t="shared" si="105"/>
        <v>--</v>
      </c>
      <c r="K1024" s="279">
        <f t="shared" si="106"/>
        <v>0</v>
      </c>
      <c r="L1024" s="279">
        <f t="shared" si="107"/>
        <v>0</v>
      </c>
      <c r="N1024" s="284" t="str">
        <f t="shared" si="108"/>
        <v>--</v>
      </c>
      <c r="O1024" s="284">
        <f t="shared" si="109"/>
        <v>0</v>
      </c>
      <c r="P1024" s="284">
        <f t="shared" si="110"/>
        <v>0</v>
      </c>
      <c r="R1024" s="286" t="str">
        <f t="shared" si="111"/>
        <v>--</v>
      </c>
    </row>
    <row r="1025" spans="1:18" x14ac:dyDescent="0.25">
      <c r="A1025" s="97">
        <v>3509</v>
      </c>
      <c r="B1025" s="98">
        <v>3509095292</v>
      </c>
      <c r="C1025" s="99" t="s">
        <v>555</v>
      </c>
      <c r="D1025" s="98">
        <v>95</v>
      </c>
      <c r="E1025" s="99" t="s">
        <v>128</v>
      </c>
      <c r="F1025" s="98">
        <v>292</v>
      </c>
      <c r="G1025" s="99" t="s">
        <v>325</v>
      </c>
      <c r="H1025" s="100">
        <v>4</v>
      </c>
      <c r="I1025" s="52"/>
      <c r="J1025" s="279">
        <f t="shared" si="105"/>
        <v>17649</v>
      </c>
      <c r="K1025" s="279">
        <f t="shared" si="106"/>
        <v>1</v>
      </c>
      <c r="L1025" s="279">
        <f t="shared" si="107"/>
        <v>4</v>
      </c>
      <c r="N1025" s="284">
        <f t="shared" si="108"/>
        <v>17955</v>
      </c>
      <c r="O1025" s="284">
        <f t="shared" si="109"/>
        <v>0</v>
      </c>
      <c r="P1025" s="284">
        <f t="shared" si="110"/>
        <v>2</v>
      </c>
      <c r="R1025" s="286">
        <f t="shared" si="111"/>
        <v>306</v>
      </c>
    </row>
    <row r="1026" spans="1:18" x14ac:dyDescent="0.25">
      <c r="A1026" s="97">
        <v>3509</v>
      </c>
      <c r="B1026" s="98">
        <v>3509095293</v>
      </c>
      <c r="C1026" s="99" t="s">
        <v>555</v>
      </c>
      <c r="D1026" s="98">
        <v>95</v>
      </c>
      <c r="E1026" s="99" t="s">
        <v>128</v>
      </c>
      <c r="F1026" s="98">
        <v>293</v>
      </c>
      <c r="G1026" s="99" t="s">
        <v>326</v>
      </c>
      <c r="H1026" s="100">
        <v>2.76</v>
      </c>
      <c r="I1026" s="52"/>
      <c r="J1026" s="279" t="str">
        <f t="shared" si="105"/>
        <v>--</v>
      </c>
      <c r="K1026" s="279">
        <f t="shared" si="106"/>
        <v>0</v>
      </c>
      <c r="L1026" s="279">
        <f t="shared" si="107"/>
        <v>0</v>
      </c>
      <c r="N1026" s="284">
        <f t="shared" si="108"/>
        <v>19729</v>
      </c>
      <c r="O1026" s="284">
        <f t="shared" si="109"/>
        <v>0</v>
      </c>
      <c r="P1026" s="284">
        <f t="shared" si="110"/>
        <v>1</v>
      </c>
      <c r="R1026" s="286" t="str">
        <f t="shared" si="111"/>
        <v>--</v>
      </c>
    </row>
    <row r="1027" spans="1:18" x14ac:dyDescent="0.25">
      <c r="A1027" s="97">
        <v>3509</v>
      </c>
      <c r="B1027" s="98">
        <v>3509095331</v>
      </c>
      <c r="C1027" s="99" t="s">
        <v>555</v>
      </c>
      <c r="D1027" s="98">
        <v>95</v>
      </c>
      <c r="E1027" s="99" t="s">
        <v>128</v>
      </c>
      <c r="F1027" s="98">
        <v>331</v>
      </c>
      <c r="G1027" s="99" t="s">
        <v>364</v>
      </c>
      <c r="H1027" s="100">
        <v>2.1</v>
      </c>
      <c r="I1027" s="52"/>
      <c r="J1027" s="279">
        <f t="shared" si="105"/>
        <v>15846</v>
      </c>
      <c r="K1027" s="279">
        <f t="shared" si="106"/>
        <v>0</v>
      </c>
      <c r="L1027" s="279">
        <f t="shared" si="107"/>
        <v>3</v>
      </c>
      <c r="N1027" s="284">
        <f t="shared" si="108"/>
        <v>16498</v>
      </c>
      <c r="O1027" s="284">
        <f t="shared" si="109"/>
        <v>0</v>
      </c>
      <c r="P1027" s="284">
        <f t="shared" si="110"/>
        <v>2</v>
      </c>
      <c r="R1027" s="286">
        <f t="shared" si="111"/>
        <v>652</v>
      </c>
    </row>
    <row r="1028" spans="1:18" x14ac:dyDescent="0.25">
      <c r="A1028" s="97">
        <v>3509</v>
      </c>
      <c r="B1028" s="98">
        <v>3509095763</v>
      </c>
      <c r="C1028" s="99" t="s">
        <v>555</v>
      </c>
      <c r="D1028" s="98">
        <v>95</v>
      </c>
      <c r="E1028" s="99" t="s">
        <v>128</v>
      </c>
      <c r="F1028" s="98">
        <v>763</v>
      </c>
      <c r="G1028" s="99" t="s">
        <v>435</v>
      </c>
      <c r="H1028" s="100">
        <v>1</v>
      </c>
      <c r="I1028" s="52"/>
      <c r="J1028" s="279">
        <f t="shared" si="105"/>
        <v>16951</v>
      </c>
      <c r="K1028" s="279">
        <f t="shared" si="106"/>
        <v>0</v>
      </c>
      <c r="L1028" s="279">
        <f t="shared" si="107"/>
        <v>1</v>
      </c>
      <c r="N1028" s="284" t="str">
        <f t="shared" si="108"/>
        <v>--</v>
      </c>
      <c r="O1028" s="284">
        <f t="shared" si="109"/>
        <v>0</v>
      </c>
      <c r="P1028" s="284">
        <f t="shared" si="110"/>
        <v>0</v>
      </c>
      <c r="R1028" s="286" t="str">
        <f t="shared" si="111"/>
        <v>--</v>
      </c>
    </row>
    <row r="1029" spans="1:18" x14ac:dyDescent="0.25">
      <c r="A1029" s="97">
        <v>3510</v>
      </c>
      <c r="B1029" s="98">
        <v>3510281005</v>
      </c>
      <c r="C1029" s="99" t="s">
        <v>556</v>
      </c>
      <c r="D1029" s="98">
        <v>281</v>
      </c>
      <c r="E1029" s="99" t="s">
        <v>314</v>
      </c>
      <c r="F1029" s="98">
        <v>5</v>
      </c>
      <c r="G1029" s="99" t="s">
        <v>38</v>
      </c>
      <c r="H1029" s="100">
        <v>5</v>
      </c>
      <c r="I1029" s="52"/>
      <c r="J1029" s="279" t="str">
        <f t="shared" si="105"/>
        <v>--</v>
      </c>
      <c r="K1029" s="279">
        <f t="shared" si="106"/>
        <v>0</v>
      </c>
      <c r="L1029" s="279">
        <f t="shared" si="107"/>
        <v>0</v>
      </c>
      <c r="N1029" s="284">
        <f t="shared" si="108"/>
        <v>17314</v>
      </c>
      <c r="O1029" s="284">
        <f t="shared" si="109"/>
        <v>0</v>
      </c>
      <c r="P1029" s="284">
        <f t="shared" si="110"/>
        <v>1</v>
      </c>
      <c r="R1029" s="286" t="str">
        <f t="shared" si="111"/>
        <v>--</v>
      </c>
    </row>
    <row r="1030" spans="1:18" x14ac:dyDescent="0.25">
      <c r="A1030" s="97">
        <v>3510</v>
      </c>
      <c r="B1030" s="98">
        <v>3510281061</v>
      </c>
      <c r="C1030" s="99" t="s">
        <v>556</v>
      </c>
      <c r="D1030" s="98">
        <v>281</v>
      </c>
      <c r="E1030" s="99" t="s">
        <v>314</v>
      </c>
      <c r="F1030" s="98">
        <v>61</v>
      </c>
      <c r="G1030" s="99" t="s">
        <v>94</v>
      </c>
      <c r="H1030" s="100">
        <v>5</v>
      </c>
      <c r="I1030" s="52"/>
      <c r="J1030" s="279">
        <f t="shared" si="105"/>
        <v>15814</v>
      </c>
      <c r="K1030" s="279">
        <f t="shared" si="106"/>
        <v>0</v>
      </c>
      <c r="L1030" s="279">
        <f t="shared" si="107"/>
        <v>3</v>
      </c>
      <c r="N1030" s="284">
        <f t="shared" si="108"/>
        <v>14770</v>
      </c>
      <c r="O1030" s="284">
        <f t="shared" si="109"/>
        <v>0</v>
      </c>
      <c r="P1030" s="284">
        <f t="shared" si="110"/>
        <v>1</v>
      </c>
      <c r="R1030" s="286">
        <f t="shared" si="111"/>
        <v>-1044</v>
      </c>
    </row>
    <row r="1031" spans="1:18" x14ac:dyDescent="0.25">
      <c r="A1031" s="97">
        <v>3510</v>
      </c>
      <c r="B1031" s="98">
        <v>3510281137</v>
      </c>
      <c r="C1031" s="99" t="s">
        <v>556</v>
      </c>
      <c r="D1031" s="98">
        <v>281</v>
      </c>
      <c r="E1031" s="99" t="s">
        <v>314</v>
      </c>
      <c r="F1031" s="98">
        <v>137</v>
      </c>
      <c r="G1031" s="99" t="s">
        <v>170</v>
      </c>
      <c r="H1031" s="100">
        <v>0.55000000000000004</v>
      </c>
      <c r="I1031" s="52"/>
      <c r="J1031" s="279">
        <f t="shared" si="105"/>
        <v>18131</v>
      </c>
      <c r="K1031" s="279">
        <f t="shared" si="106"/>
        <v>0</v>
      </c>
      <c r="L1031" s="279">
        <f t="shared" si="107"/>
        <v>5</v>
      </c>
      <c r="N1031" s="284">
        <f t="shared" si="108"/>
        <v>19551</v>
      </c>
      <c r="O1031" s="284">
        <f t="shared" si="109"/>
        <v>0</v>
      </c>
      <c r="P1031" s="284">
        <f t="shared" si="110"/>
        <v>1</v>
      </c>
      <c r="R1031" s="286">
        <f t="shared" si="111"/>
        <v>1420</v>
      </c>
    </row>
    <row r="1032" spans="1:18" x14ac:dyDescent="0.25">
      <c r="A1032" s="97">
        <v>3510</v>
      </c>
      <c r="B1032" s="98">
        <v>3510281278</v>
      </c>
      <c r="C1032" s="99" t="s">
        <v>556</v>
      </c>
      <c r="D1032" s="98">
        <v>281</v>
      </c>
      <c r="E1032" s="99" t="s">
        <v>314</v>
      </c>
      <c r="F1032" s="98">
        <v>278</v>
      </c>
      <c r="G1032" s="99" t="s">
        <v>311</v>
      </c>
      <c r="H1032" s="100">
        <v>2</v>
      </c>
      <c r="I1032" s="52"/>
      <c r="J1032" s="279">
        <f t="shared" si="105"/>
        <v>18944</v>
      </c>
      <c r="K1032" s="279">
        <f t="shared" si="106"/>
        <v>1</v>
      </c>
      <c r="L1032" s="279">
        <f t="shared" si="107"/>
        <v>1</v>
      </c>
      <c r="N1032" s="284">
        <f t="shared" si="108"/>
        <v>19692</v>
      </c>
      <c r="O1032" s="284">
        <f t="shared" si="109"/>
        <v>1</v>
      </c>
      <c r="P1032" s="284">
        <f t="shared" si="110"/>
        <v>1</v>
      </c>
      <c r="R1032" s="286">
        <f t="shared" si="111"/>
        <v>748</v>
      </c>
    </row>
    <row r="1033" spans="1:18" x14ac:dyDescent="0.25">
      <c r="A1033" s="97">
        <v>3510</v>
      </c>
      <c r="B1033" s="98">
        <v>3510281281</v>
      </c>
      <c r="C1033" s="99" t="s">
        <v>556</v>
      </c>
      <c r="D1033" s="98">
        <v>281</v>
      </c>
      <c r="E1033" s="99" t="s">
        <v>314</v>
      </c>
      <c r="F1033" s="98">
        <v>281</v>
      </c>
      <c r="G1033" s="99" t="s">
        <v>314</v>
      </c>
      <c r="H1033" s="100">
        <v>466.28999999999996</v>
      </c>
      <c r="I1033" s="52"/>
      <c r="J1033" s="279">
        <f t="shared" si="105"/>
        <v>16844</v>
      </c>
      <c r="K1033" s="279">
        <f t="shared" si="106"/>
        <v>50</v>
      </c>
      <c r="L1033" s="279">
        <f t="shared" si="107"/>
        <v>370</v>
      </c>
      <c r="N1033" s="284">
        <f t="shared" si="108"/>
        <v>17960</v>
      </c>
      <c r="O1033" s="284">
        <f t="shared" si="109"/>
        <v>49</v>
      </c>
      <c r="P1033" s="284">
        <f t="shared" si="110"/>
        <v>378</v>
      </c>
      <c r="R1033" s="286">
        <f t="shared" si="111"/>
        <v>1116</v>
      </c>
    </row>
    <row r="1034" spans="1:18" x14ac:dyDescent="0.25">
      <c r="A1034" s="97">
        <v>3510</v>
      </c>
      <c r="B1034" s="98">
        <v>3510281332</v>
      </c>
      <c r="C1034" s="99" t="s">
        <v>556</v>
      </c>
      <c r="D1034" s="98">
        <v>281</v>
      </c>
      <c r="E1034" s="99" t="s">
        <v>314</v>
      </c>
      <c r="F1034" s="98">
        <v>332</v>
      </c>
      <c r="G1034" s="99" t="s">
        <v>365</v>
      </c>
      <c r="H1034" s="100">
        <v>5.25</v>
      </c>
      <c r="I1034" s="52"/>
      <c r="J1034" s="279">
        <f t="shared" ref="J1034:J1097" si="112">IFERROR(VLOOKUP($B1034,found24,24,FALSE),"--")</f>
        <v>17098</v>
      </c>
      <c r="K1034" s="279">
        <f t="shared" ref="K1034:K1097" si="113">(IFERROR(VLOOKUP($B1034,found24,12,FALSE),0)+(IFERROR(VLOOKUP($B1034,found24,13,FALSE),0)+(IFERROR(VLOOKUP($B1034,found24,14,FALSE),0))))</f>
        <v>0</v>
      </c>
      <c r="L1034" s="279">
        <f t="shared" ref="L1034:L1097" si="114">(IFERROR(VLOOKUP($B1034,found24,15,FALSE),0))</f>
        <v>4</v>
      </c>
      <c r="N1034" s="284">
        <f t="shared" ref="N1034:N1097" si="115">IFERROR(VLOOKUP($B1034,found25,27,FALSE),"--")</f>
        <v>18076</v>
      </c>
      <c r="O1034" s="284">
        <f t="shared" ref="O1034:O1097" si="116">(IFERROR(VLOOKUP($B1034,found25,12,FALSE),0)+(IFERROR(VLOOKUP($B1034,found25,13,FALSE),0)+(IFERROR(VLOOKUP($B1034,found25,14,FALSE),0))))</f>
        <v>0</v>
      </c>
      <c r="P1034" s="284">
        <f t="shared" ref="P1034:P1097" si="117">(IFERROR(VLOOKUP($B1034,found25,15,FALSE),0))</f>
        <v>3</v>
      </c>
      <c r="R1034" s="286">
        <f t="shared" si="111"/>
        <v>978</v>
      </c>
    </row>
    <row r="1035" spans="1:18" x14ac:dyDescent="0.25">
      <c r="A1035" s="97">
        <v>3510</v>
      </c>
      <c r="B1035" s="98">
        <v>3510281672</v>
      </c>
      <c r="C1035" s="99" t="s">
        <v>556</v>
      </c>
      <c r="D1035" s="98">
        <v>281</v>
      </c>
      <c r="E1035" s="99" t="s">
        <v>314</v>
      </c>
      <c r="F1035" s="98">
        <v>672</v>
      </c>
      <c r="G1035" s="99" t="s">
        <v>408</v>
      </c>
      <c r="H1035" s="100">
        <v>1</v>
      </c>
      <c r="I1035" s="52"/>
      <c r="J1035" s="279" t="str">
        <f t="shared" si="112"/>
        <v>--</v>
      </c>
      <c r="K1035" s="279">
        <f t="shared" si="113"/>
        <v>0</v>
      </c>
      <c r="L1035" s="279">
        <f t="shared" si="114"/>
        <v>0</v>
      </c>
      <c r="N1035" s="284">
        <f t="shared" si="115"/>
        <v>17828</v>
      </c>
      <c r="O1035" s="284">
        <f t="shared" si="116"/>
        <v>0</v>
      </c>
      <c r="P1035" s="284">
        <f t="shared" si="117"/>
        <v>1</v>
      </c>
      <c r="R1035" s="286" t="str">
        <f t="shared" ref="R1035:R1098" si="118">IFERROR(N1035-J1035,"--")</f>
        <v>--</v>
      </c>
    </row>
    <row r="1036" spans="1:18" x14ac:dyDescent="0.25">
      <c r="A1036" s="97">
        <v>3513</v>
      </c>
      <c r="B1036" s="98">
        <v>3513044016</v>
      </c>
      <c r="C1036" s="99" t="s">
        <v>557</v>
      </c>
      <c r="D1036" s="98">
        <v>44</v>
      </c>
      <c r="E1036" s="99" t="s">
        <v>77</v>
      </c>
      <c r="F1036" s="98">
        <v>16</v>
      </c>
      <c r="G1036" s="99" t="s">
        <v>49</v>
      </c>
      <c r="H1036" s="100">
        <v>0.28999999999999998</v>
      </c>
      <c r="I1036" s="52"/>
      <c r="J1036" s="279">
        <f t="shared" si="112"/>
        <v>15177</v>
      </c>
      <c r="K1036" s="279">
        <f t="shared" si="113"/>
        <v>0</v>
      </c>
      <c r="L1036" s="279">
        <f t="shared" si="114"/>
        <v>1</v>
      </c>
      <c r="N1036" s="284">
        <f t="shared" si="115"/>
        <v>18842</v>
      </c>
      <c r="O1036" s="284">
        <f t="shared" si="116"/>
        <v>0</v>
      </c>
      <c r="P1036" s="284">
        <f t="shared" si="117"/>
        <v>1</v>
      </c>
      <c r="R1036" s="286">
        <f t="shared" si="118"/>
        <v>3665</v>
      </c>
    </row>
    <row r="1037" spans="1:18" x14ac:dyDescent="0.25">
      <c r="A1037" s="97">
        <v>3513</v>
      </c>
      <c r="B1037" s="98">
        <v>3513044018</v>
      </c>
      <c r="C1037" s="99" t="s">
        <v>557</v>
      </c>
      <c r="D1037" s="98">
        <v>44</v>
      </c>
      <c r="E1037" s="99" t="s">
        <v>77</v>
      </c>
      <c r="F1037" s="98">
        <v>18</v>
      </c>
      <c r="G1037" s="99" t="s">
        <v>51</v>
      </c>
      <c r="H1037" s="100">
        <v>2</v>
      </c>
      <c r="I1037" s="52"/>
      <c r="J1037" s="279">
        <f t="shared" si="112"/>
        <v>18823</v>
      </c>
      <c r="K1037" s="279">
        <f t="shared" si="113"/>
        <v>0</v>
      </c>
      <c r="L1037" s="279">
        <f t="shared" si="114"/>
        <v>2</v>
      </c>
      <c r="N1037" s="284">
        <f t="shared" si="115"/>
        <v>19285</v>
      </c>
      <c r="O1037" s="284">
        <f t="shared" si="116"/>
        <v>0</v>
      </c>
      <c r="P1037" s="284">
        <f t="shared" si="117"/>
        <v>1</v>
      </c>
      <c r="R1037" s="286">
        <f t="shared" si="118"/>
        <v>462</v>
      </c>
    </row>
    <row r="1038" spans="1:18" x14ac:dyDescent="0.25">
      <c r="A1038" s="97">
        <v>3513</v>
      </c>
      <c r="B1038" s="98">
        <v>3513044035</v>
      </c>
      <c r="C1038" s="99" t="s">
        <v>557</v>
      </c>
      <c r="D1038" s="98">
        <v>44</v>
      </c>
      <c r="E1038" s="99" t="s">
        <v>77</v>
      </c>
      <c r="F1038" s="98">
        <v>35</v>
      </c>
      <c r="G1038" s="99" t="s">
        <v>68</v>
      </c>
      <c r="H1038" s="100">
        <v>1.6400000000000001</v>
      </c>
      <c r="I1038" s="52"/>
      <c r="J1038" s="279">
        <f t="shared" si="112"/>
        <v>18276</v>
      </c>
      <c r="K1038" s="279">
        <f t="shared" si="113"/>
        <v>1</v>
      </c>
      <c r="L1038" s="279">
        <f t="shared" si="114"/>
        <v>3</v>
      </c>
      <c r="N1038" s="284">
        <f t="shared" si="115"/>
        <v>20404</v>
      </c>
      <c r="O1038" s="284">
        <f t="shared" si="116"/>
        <v>0</v>
      </c>
      <c r="P1038" s="284">
        <f t="shared" si="117"/>
        <v>3</v>
      </c>
      <c r="R1038" s="286">
        <f t="shared" si="118"/>
        <v>2128</v>
      </c>
    </row>
    <row r="1039" spans="1:18" x14ac:dyDescent="0.25">
      <c r="A1039" s="97">
        <v>3513</v>
      </c>
      <c r="B1039" s="98">
        <v>3513044044</v>
      </c>
      <c r="C1039" s="99" t="s">
        <v>557</v>
      </c>
      <c r="D1039" s="98">
        <v>44</v>
      </c>
      <c r="E1039" s="99" t="s">
        <v>77</v>
      </c>
      <c r="F1039" s="98">
        <v>44</v>
      </c>
      <c r="G1039" s="99" t="s">
        <v>77</v>
      </c>
      <c r="H1039" s="100">
        <v>631.17000000000007</v>
      </c>
      <c r="I1039" s="52"/>
      <c r="J1039" s="279">
        <f t="shared" si="112"/>
        <v>16814</v>
      </c>
      <c r="K1039" s="279">
        <f t="shared" si="113"/>
        <v>119</v>
      </c>
      <c r="L1039" s="279">
        <f t="shared" si="114"/>
        <v>425</v>
      </c>
      <c r="N1039" s="284">
        <f t="shared" si="115"/>
        <v>17354</v>
      </c>
      <c r="O1039" s="284">
        <f t="shared" si="116"/>
        <v>110</v>
      </c>
      <c r="P1039" s="284">
        <f t="shared" si="117"/>
        <v>402</v>
      </c>
      <c r="R1039" s="286">
        <f t="shared" si="118"/>
        <v>540</v>
      </c>
    </row>
    <row r="1040" spans="1:18" x14ac:dyDescent="0.25">
      <c r="A1040" s="97">
        <v>3513</v>
      </c>
      <c r="B1040" s="98">
        <v>3513044050</v>
      </c>
      <c r="C1040" s="99" t="s">
        <v>557</v>
      </c>
      <c r="D1040" s="98">
        <v>44</v>
      </c>
      <c r="E1040" s="99" t="s">
        <v>77</v>
      </c>
      <c r="F1040" s="98">
        <v>50</v>
      </c>
      <c r="G1040" s="99" t="s">
        <v>83</v>
      </c>
      <c r="H1040" s="100">
        <v>1</v>
      </c>
      <c r="I1040" s="52"/>
      <c r="J1040" s="279">
        <f t="shared" si="112"/>
        <v>16047</v>
      </c>
      <c r="K1040" s="279">
        <f t="shared" si="113"/>
        <v>1</v>
      </c>
      <c r="L1040" s="279">
        <f t="shared" si="114"/>
        <v>1</v>
      </c>
      <c r="N1040" s="284">
        <f t="shared" si="115"/>
        <v>15266</v>
      </c>
      <c r="O1040" s="284">
        <f t="shared" si="116"/>
        <v>1</v>
      </c>
      <c r="P1040" s="284">
        <f t="shared" si="117"/>
        <v>1</v>
      </c>
      <c r="R1040" s="286">
        <f t="shared" si="118"/>
        <v>-781</v>
      </c>
    </row>
    <row r="1041" spans="1:18" x14ac:dyDescent="0.25">
      <c r="A1041" s="97">
        <v>3513</v>
      </c>
      <c r="B1041" s="98">
        <v>3513044083</v>
      </c>
      <c r="C1041" s="99" t="s">
        <v>557</v>
      </c>
      <c r="D1041" s="98">
        <v>44</v>
      </c>
      <c r="E1041" s="99" t="s">
        <v>77</v>
      </c>
      <c r="F1041" s="98">
        <v>83</v>
      </c>
      <c r="G1041" s="99" t="s">
        <v>116</v>
      </c>
      <c r="H1041" s="100">
        <v>2</v>
      </c>
      <c r="I1041" s="52"/>
      <c r="J1041" s="279">
        <f t="shared" si="112"/>
        <v>20302</v>
      </c>
      <c r="K1041" s="279">
        <f t="shared" si="113"/>
        <v>2</v>
      </c>
      <c r="L1041" s="279">
        <f t="shared" si="114"/>
        <v>2</v>
      </c>
      <c r="N1041" s="284">
        <f t="shared" si="115"/>
        <v>17232</v>
      </c>
      <c r="O1041" s="284">
        <f t="shared" si="116"/>
        <v>1</v>
      </c>
      <c r="P1041" s="284">
        <f t="shared" si="117"/>
        <v>2</v>
      </c>
      <c r="R1041" s="286">
        <f t="shared" si="118"/>
        <v>-3070</v>
      </c>
    </row>
    <row r="1042" spans="1:18" x14ac:dyDescent="0.25">
      <c r="A1042" s="97">
        <v>3513</v>
      </c>
      <c r="B1042" s="98">
        <v>3513044095</v>
      </c>
      <c r="C1042" s="99" t="s">
        <v>557</v>
      </c>
      <c r="D1042" s="98">
        <v>44</v>
      </c>
      <c r="E1042" s="99" t="s">
        <v>77</v>
      </c>
      <c r="F1042" s="98">
        <v>95</v>
      </c>
      <c r="G1042" s="99" t="s">
        <v>128</v>
      </c>
      <c r="H1042" s="100">
        <v>1.01</v>
      </c>
      <c r="I1042" s="52"/>
      <c r="J1042" s="279">
        <f t="shared" si="112"/>
        <v>22718</v>
      </c>
      <c r="K1042" s="279">
        <f t="shared" si="113"/>
        <v>1</v>
      </c>
      <c r="L1042" s="279">
        <f t="shared" si="114"/>
        <v>1</v>
      </c>
      <c r="N1042" s="284">
        <f t="shared" si="115"/>
        <v>24301</v>
      </c>
      <c r="O1042" s="284">
        <f t="shared" si="116"/>
        <v>1</v>
      </c>
      <c r="P1042" s="284">
        <f t="shared" si="117"/>
        <v>1</v>
      </c>
      <c r="R1042" s="286">
        <f t="shared" si="118"/>
        <v>1583</v>
      </c>
    </row>
    <row r="1043" spans="1:18" x14ac:dyDescent="0.25">
      <c r="A1043" s="97">
        <v>3513</v>
      </c>
      <c r="B1043" s="98">
        <v>3513044182</v>
      </c>
      <c r="C1043" s="99" t="s">
        <v>557</v>
      </c>
      <c r="D1043" s="98">
        <v>44</v>
      </c>
      <c r="E1043" s="99" t="s">
        <v>77</v>
      </c>
      <c r="F1043" s="98">
        <v>182</v>
      </c>
      <c r="G1043" s="99" t="s">
        <v>215</v>
      </c>
      <c r="H1043" s="100">
        <v>1</v>
      </c>
      <c r="I1043" s="52"/>
      <c r="J1043" s="279">
        <f t="shared" si="112"/>
        <v>18600</v>
      </c>
      <c r="K1043" s="279">
        <f t="shared" si="113"/>
        <v>1</v>
      </c>
      <c r="L1043" s="279">
        <f t="shared" si="114"/>
        <v>2</v>
      </c>
      <c r="N1043" s="284" t="str">
        <f t="shared" si="115"/>
        <v>--</v>
      </c>
      <c r="O1043" s="284">
        <f t="shared" si="116"/>
        <v>0</v>
      </c>
      <c r="P1043" s="284">
        <f t="shared" si="117"/>
        <v>0</v>
      </c>
      <c r="R1043" s="286" t="str">
        <f t="shared" si="118"/>
        <v>--</v>
      </c>
    </row>
    <row r="1044" spans="1:18" x14ac:dyDescent="0.25">
      <c r="A1044" s="97">
        <v>3513</v>
      </c>
      <c r="B1044" s="98">
        <v>3513044185</v>
      </c>
      <c r="C1044" s="99" t="s">
        <v>557</v>
      </c>
      <c r="D1044" s="98">
        <v>44</v>
      </c>
      <c r="E1044" s="99" t="s">
        <v>77</v>
      </c>
      <c r="F1044" s="98">
        <v>185</v>
      </c>
      <c r="G1044" s="99" t="s">
        <v>218</v>
      </c>
      <c r="H1044" s="100">
        <v>0.69</v>
      </c>
      <c r="I1044" s="52"/>
      <c r="J1044" s="279" t="str">
        <f t="shared" si="112"/>
        <v>--</v>
      </c>
      <c r="K1044" s="279">
        <f t="shared" si="113"/>
        <v>0</v>
      </c>
      <c r="L1044" s="279">
        <f t="shared" si="114"/>
        <v>0</v>
      </c>
      <c r="N1044" s="284" t="str">
        <f t="shared" si="115"/>
        <v>--</v>
      </c>
      <c r="O1044" s="284">
        <f t="shared" si="116"/>
        <v>0</v>
      </c>
      <c r="P1044" s="284">
        <f t="shared" si="117"/>
        <v>0</v>
      </c>
      <c r="R1044" s="286" t="str">
        <f t="shared" si="118"/>
        <v>--</v>
      </c>
    </row>
    <row r="1045" spans="1:18" x14ac:dyDescent="0.25">
      <c r="A1045" s="97">
        <v>3513</v>
      </c>
      <c r="B1045" s="98">
        <v>3513044212</v>
      </c>
      <c r="C1045" s="99" t="s">
        <v>557</v>
      </c>
      <c r="D1045" s="98">
        <v>44</v>
      </c>
      <c r="E1045" s="99" t="s">
        <v>77</v>
      </c>
      <c r="F1045" s="98">
        <v>212</v>
      </c>
      <c r="G1045" s="99" t="s">
        <v>245</v>
      </c>
      <c r="H1045" s="100">
        <v>0.71</v>
      </c>
      <c r="I1045" s="52"/>
      <c r="J1045" s="279" t="str">
        <f t="shared" si="112"/>
        <v>--</v>
      </c>
      <c r="K1045" s="279">
        <f t="shared" si="113"/>
        <v>0</v>
      </c>
      <c r="L1045" s="279">
        <f t="shared" si="114"/>
        <v>0</v>
      </c>
      <c r="N1045" s="284" t="str">
        <f t="shared" si="115"/>
        <v>--</v>
      </c>
      <c r="O1045" s="284">
        <f t="shared" si="116"/>
        <v>0</v>
      </c>
      <c r="P1045" s="284">
        <f t="shared" si="117"/>
        <v>0</v>
      </c>
      <c r="R1045" s="286" t="str">
        <f t="shared" si="118"/>
        <v>--</v>
      </c>
    </row>
    <row r="1046" spans="1:18" x14ac:dyDescent="0.25">
      <c r="A1046" s="97">
        <v>3513</v>
      </c>
      <c r="B1046" s="98">
        <v>3513044218</v>
      </c>
      <c r="C1046" s="99" t="s">
        <v>557</v>
      </c>
      <c r="D1046" s="98">
        <v>44</v>
      </c>
      <c r="E1046" s="99" t="s">
        <v>77</v>
      </c>
      <c r="F1046" s="98">
        <v>218</v>
      </c>
      <c r="G1046" s="99" t="s">
        <v>251</v>
      </c>
      <c r="H1046" s="100">
        <v>1</v>
      </c>
      <c r="I1046" s="52"/>
      <c r="J1046" s="279">
        <f t="shared" si="112"/>
        <v>16446</v>
      </c>
      <c r="K1046" s="279">
        <f t="shared" si="113"/>
        <v>0</v>
      </c>
      <c r="L1046" s="279">
        <f t="shared" si="114"/>
        <v>2</v>
      </c>
      <c r="N1046" s="284">
        <f t="shared" si="115"/>
        <v>15557</v>
      </c>
      <c r="O1046" s="284">
        <f t="shared" si="116"/>
        <v>1</v>
      </c>
      <c r="P1046" s="284">
        <f t="shared" si="117"/>
        <v>1</v>
      </c>
      <c r="R1046" s="286">
        <f t="shared" si="118"/>
        <v>-889</v>
      </c>
    </row>
    <row r="1047" spans="1:18" x14ac:dyDescent="0.25">
      <c r="A1047" s="97">
        <v>3513</v>
      </c>
      <c r="B1047" s="98">
        <v>3513044243</v>
      </c>
      <c r="C1047" s="99" t="s">
        <v>557</v>
      </c>
      <c r="D1047" s="98">
        <v>44</v>
      </c>
      <c r="E1047" s="99" t="s">
        <v>77</v>
      </c>
      <c r="F1047" s="98">
        <v>243</v>
      </c>
      <c r="G1047" s="99" t="s">
        <v>276</v>
      </c>
      <c r="H1047" s="100">
        <v>2</v>
      </c>
      <c r="I1047" s="52"/>
      <c r="J1047" s="279" t="str">
        <f t="shared" si="112"/>
        <v>--</v>
      </c>
      <c r="K1047" s="279">
        <f t="shared" si="113"/>
        <v>0</v>
      </c>
      <c r="L1047" s="279">
        <f t="shared" si="114"/>
        <v>0</v>
      </c>
      <c r="N1047" s="284">
        <f t="shared" si="115"/>
        <v>18335</v>
      </c>
      <c r="O1047" s="284">
        <f t="shared" si="116"/>
        <v>0</v>
      </c>
      <c r="P1047" s="284">
        <f t="shared" si="117"/>
        <v>2</v>
      </c>
      <c r="R1047" s="286" t="str">
        <f t="shared" si="118"/>
        <v>--</v>
      </c>
    </row>
    <row r="1048" spans="1:18" x14ac:dyDescent="0.25">
      <c r="A1048" s="97">
        <v>3513</v>
      </c>
      <c r="B1048" s="98">
        <v>3513044244</v>
      </c>
      <c r="C1048" s="99" t="s">
        <v>557</v>
      </c>
      <c r="D1048" s="98">
        <v>44</v>
      </c>
      <c r="E1048" s="99" t="s">
        <v>77</v>
      </c>
      <c r="F1048" s="98">
        <v>244</v>
      </c>
      <c r="G1048" s="99" t="s">
        <v>277</v>
      </c>
      <c r="H1048" s="100">
        <v>32.67</v>
      </c>
      <c r="I1048" s="52"/>
      <c r="J1048" s="279">
        <f t="shared" si="112"/>
        <v>16645</v>
      </c>
      <c r="K1048" s="279">
        <f t="shared" si="113"/>
        <v>6</v>
      </c>
      <c r="L1048" s="279">
        <f t="shared" si="114"/>
        <v>37</v>
      </c>
      <c r="N1048" s="284">
        <f t="shared" si="115"/>
        <v>16807</v>
      </c>
      <c r="O1048" s="284">
        <f t="shared" si="116"/>
        <v>4</v>
      </c>
      <c r="P1048" s="284">
        <f t="shared" si="117"/>
        <v>22</v>
      </c>
      <c r="R1048" s="286">
        <f t="shared" si="118"/>
        <v>162</v>
      </c>
    </row>
    <row r="1049" spans="1:18" x14ac:dyDescent="0.25">
      <c r="A1049" s="97">
        <v>3513</v>
      </c>
      <c r="B1049" s="98">
        <v>3513044285</v>
      </c>
      <c r="C1049" s="99" t="s">
        <v>557</v>
      </c>
      <c r="D1049" s="98">
        <v>44</v>
      </c>
      <c r="E1049" s="99" t="s">
        <v>77</v>
      </c>
      <c r="F1049" s="98">
        <v>285</v>
      </c>
      <c r="G1049" s="99" t="s">
        <v>318</v>
      </c>
      <c r="H1049" s="100">
        <v>2.4900000000000002</v>
      </c>
      <c r="I1049" s="52"/>
      <c r="J1049" s="279">
        <f t="shared" si="112"/>
        <v>12243</v>
      </c>
      <c r="K1049" s="279">
        <f t="shared" si="113"/>
        <v>0</v>
      </c>
      <c r="L1049" s="279">
        <f t="shared" si="114"/>
        <v>0</v>
      </c>
      <c r="N1049" s="284">
        <f t="shared" si="115"/>
        <v>12565</v>
      </c>
      <c r="O1049" s="284">
        <f t="shared" si="116"/>
        <v>0</v>
      </c>
      <c r="P1049" s="284">
        <f t="shared" si="117"/>
        <v>0</v>
      </c>
      <c r="R1049" s="286">
        <f t="shared" si="118"/>
        <v>322</v>
      </c>
    </row>
    <row r="1050" spans="1:18" x14ac:dyDescent="0.25">
      <c r="A1050" s="97">
        <v>3513</v>
      </c>
      <c r="B1050" s="98">
        <v>3513044293</v>
      </c>
      <c r="C1050" s="99" t="s">
        <v>557</v>
      </c>
      <c r="D1050" s="98">
        <v>44</v>
      </c>
      <c r="E1050" s="99" t="s">
        <v>77</v>
      </c>
      <c r="F1050" s="98">
        <v>293</v>
      </c>
      <c r="G1050" s="99" t="s">
        <v>326</v>
      </c>
      <c r="H1050" s="100">
        <v>42.22</v>
      </c>
      <c r="I1050" s="52"/>
      <c r="J1050" s="279">
        <f t="shared" si="112"/>
        <v>17146</v>
      </c>
      <c r="K1050" s="279">
        <f t="shared" si="113"/>
        <v>4</v>
      </c>
      <c r="L1050" s="279">
        <f t="shared" si="114"/>
        <v>37</v>
      </c>
      <c r="N1050" s="284">
        <f t="shared" si="115"/>
        <v>17813</v>
      </c>
      <c r="O1050" s="284">
        <f t="shared" si="116"/>
        <v>6</v>
      </c>
      <c r="P1050" s="284">
        <f t="shared" si="117"/>
        <v>39</v>
      </c>
      <c r="R1050" s="286">
        <f t="shared" si="118"/>
        <v>667</v>
      </c>
    </row>
    <row r="1051" spans="1:18" x14ac:dyDescent="0.25">
      <c r="A1051" s="97">
        <v>3513</v>
      </c>
      <c r="B1051" s="98">
        <v>3513044323</v>
      </c>
      <c r="C1051" s="99" t="s">
        <v>557</v>
      </c>
      <c r="D1051" s="98">
        <v>44</v>
      </c>
      <c r="E1051" s="99" t="s">
        <v>77</v>
      </c>
      <c r="F1051" s="98">
        <v>323</v>
      </c>
      <c r="G1051" s="99" t="s">
        <v>356</v>
      </c>
      <c r="H1051" s="100">
        <v>1</v>
      </c>
      <c r="I1051" s="52"/>
      <c r="J1051" s="279" t="str">
        <f t="shared" si="112"/>
        <v>--</v>
      </c>
      <c r="K1051" s="279">
        <f t="shared" si="113"/>
        <v>0</v>
      </c>
      <c r="L1051" s="279">
        <f t="shared" si="114"/>
        <v>0</v>
      </c>
      <c r="N1051" s="284">
        <f t="shared" si="115"/>
        <v>17955</v>
      </c>
      <c r="O1051" s="284">
        <f t="shared" si="116"/>
        <v>0</v>
      </c>
      <c r="P1051" s="284">
        <f t="shared" si="117"/>
        <v>1</v>
      </c>
      <c r="R1051" s="286" t="str">
        <f t="shared" si="118"/>
        <v>--</v>
      </c>
    </row>
    <row r="1052" spans="1:18" x14ac:dyDescent="0.25">
      <c r="A1052" s="97">
        <v>3513</v>
      </c>
      <c r="B1052" s="98">
        <v>3513044336</v>
      </c>
      <c r="C1052" s="99" t="s">
        <v>557</v>
      </c>
      <c r="D1052" s="98">
        <v>44</v>
      </c>
      <c r="E1052" s="99" t="s">
        <v>77</v>
      </c>
      <c r="F1052" s="98">
        <v>336</v>
      </c>
      <c r="G1052" s="99" t="s">
        <v>369</v>
      </c>
      <c r="H1052" s="100">
        <v>0.36</v>
      </c>
      <c r="I1052" s="52"/>
      <c r="J1052" s="279" t="str">
        <f t="shared" si="112"/>
        <v>--</v>
      </c>
      <c r="K1052" s="279">
        <f t="shared" si="113"/>
        <v>0</v>
      </c>
      <c r="L1052" s="279">
        <f t="shared" si="114"/>
        <v>0</v>
      </c>
      <c r="N1052" s="284" t="str">
        <f t="shared" si="115"/>
        <v>--</v>
      </c>
      <c r="O1052" s="284">
        <f t="shared" si="116"/>
        <v>0</v>
      </c>
      <c r="P1052" s="284">
        <f t="shared" si="117"/>
        <v>0</v>
      </c>
      <c r="R1052" s="286" t="str">
        <f t="shared" si="118"/>
        <v>--</v>
      </c>
    </row>
    <row r="1053" spans="1:18" x14ac:dyDescent="0.25">
      <c r="A1053" s="97">
        <v>3513</v>
      </c>
      <c r="B1053" s="98">
        <v>3513044625</v>
      </c>
      <c r="C1053" s="99" t="s">
        <v>557</v>
      </c>
      <c r="D1053" s="98">
        <v>44</v>
      </c>
      <c r="E1053" s="99" t="s">
        <v>77</v>
      </c>
      <c r="F1053" s="98">
        <v>625</v>
      </c>
      <c r="G1053" s="99" t="s">
        <v>396</v>
      </c>
      <c r="H1053" s="100">
        <v>8</v>
      </c>
      <c r="I1053" s="52"/>
      <c r="J1053" s="279">
        <f t="shared" si="112"/>
        <v>10332</v>
      </c>
      <c r="K1053" s="279">
        <f t="shared" si="113"/>
        <v>0</v>
      </c>
      <c r="L1053" s="279">
        <f t="shared" si="114"/>
        <v>0</v>
      </c>
      <c r="N1053" s="284">
        <f t="shared" si="115"/>
        <v>11666</v>
      </c>
      <c r="O1053" s="284">
        <f t="shared" si="116"/>
        <v>1</v>
      </c>
      <c r="P1053" s="284">
        <f t="shared" si="117"/>
        <v>0</v>
      </c>
      <c r="R1053" s="286">
        <f t="shared" si="118"/>
        <v>1334</v>
      </c>
    </row>
    <row r="1054" spans="1:18" x14ac:dyDescent="0.25">
      <c r="A1054" s="97">
        <v>3513</v>
      </c>
      <c r="B1054" s="98">
        <v>3513044780</v>
      </c>
      <c r="C1054" s="99" t="s">
        <v>557</v>
      </c>
      <c r="D1054" s="98">
        <v>44</v>
      </c>
      <c r="E1054" s="99" t="s">
        <v>77</v>
      </c>
      <c r="F1054" s="98">
        <v>780</v>
      </c>
      <c r="G1054" s="99" t="s">
        <v>444</v>
      </c>
      <c r="H1054" s="100">
        <v>3</v>
      </c>
      <c r="I1054" s="52"/>
      <c r="J1054" s="279">
        <f t="shared" si="112"/>
        <v>16165</v>
      </c>
      <c r="K1054" s="279">
        <f t="shared" si="113"/>
        <v>1</v>
      </c>
      <c r="L1054" s="279">
        <f t="shared" si="114"/>
        <v>4</v>
      </c>
      <c r="N1054" s="284">
        <f t="shared" si="115"/>
        <v>15419</v>
      </c>
      <c r="O1054" s="284">
        <f t="shared" si="116"/>
        <v>0</v>
      </c>
      <c r="P1054" s="284">
        <f t="shared" si="117"/>
        <v>3</v>
      </c>
      <c r="R1054" s="286">
        <f t="shared" si="118"/>
        <v>-746</v>
      </c>
    </row>
    <row r="1055" spans="1:18" x14ac:dyDescent="0.25">
      <c r="A1055" s="97">
        <v>3514</v>
      </c>
      <c r="B1055" s="98">
        <v>3514281061</v>
      </c>
      <c r="C1055" s="99" t="s">
        <v>558</v>
      </c>
      <c r="D1055" s="98">
        <v>281</v>
      </c>
      <c r="E1055" s="99" t="s">
        <v>314</v>
      </c>
      <c r="F1055" s="98">
        <v>61</v>
      </c>
      <c r="G1055" s="99" t="s">
        <v>94</v>
      </c>
      <c r="H1055" s="100">
        <v>2.7199999999999998</v>
      </c>
      <c r="I1055" s="52"/>
      <c r="J1055" s="279">
        <f t="shared" si="112"/>
        <v>18046</v>
      </c>
      <c r="K1055" s="279">
        <f t="shared" si="113"/>
        <v>0</v>
      </c>
      <c r="L1055" s="279">
        <f t="shared" si="114"/>
        <v>3</v>
      </c>
      <c r="N1055" s="284">
        <f t="shared" si="115"/>
        <v>17969</v>
      </c>
      <c r="O1055" s="284">
        <f t="shared" si="116"/>
        <v>0</v>
      </c>
      <c r="P1055" s="284">
        <f t="shared" si="117"/>
        <v>3</v>
      </c>
      <c r="R1055" s="286">
        <f t="shared" si="118"/>
        <v>-77</v>
      </c>
    </row>
    <row r="1056" spans="1:18" x14ac:dyDescent="0.25">
      <c r="A1056" s="97">
        <v>3514</v>
      </c>
      <c r="B1056" s="98">
        <v>3514281137</v>
      </c>
      <c r="C1056" s="99" t="s">
        <v>558</v>
      </c>
      <c r="D1056" s="98">
        <v>281</v>
      </c>
      <c r="E1056" s="99" t="s">
        <v>314</v>
      </c>
      <c r="F1056" s="98">
        <v>137</v>
      </c>
      <c r="G1056" s="99" t="s">
        <v>170</v>
      </c>
      <c r="H1056" s="100">
        <v>5</v>
      </c>
      <c r="I1056" s="52"/>
      <c r="J1056" s="279">
        <f t="shared" si="112"/>
        <v>19511</v>
      </c>
      <c r="K1056" s="279">
        <f t="shared" si="113"/>
        <v>1</v>
      </c>
      <c r="L1056" s="279">
        <f t="shared" si="114"/>
        <v>3</v>
      </c>
      <c r="N1056" s="284">
        <f t="shared" si="115"/>
        <v>20934</v>
      </c>
      <c r="O1056" s="284">
        <f t="shared" si="116"/>
        <v>1</v>
      </c>
      <c r="P1056" s="284">
        <f t="shared" si="117"/>
        <v>4</v>
      </c>
      <c r="R1056" s="286">
        <f t="shared" si="118"/>
        <v>1423</v>
      </c>
    </row>
    <row r="1057" spans="1:18" x14ac:dyDescent="0.25">
      <c r="A1057" s="97">
        <v>3514</v>
      </c>
      <c r="B1057" s="98">
        <v>3514281227</v>
      </c>
      <c r="C1057" s="99" t="s">
        <v>558</v>
      </c>
      <c r="D1057" s="98">
        <v>281</v>
      </c>
      <c r="E1057" s="99" t="s">
        <v>314</v>
      </c>
      <c r="F1057" s="98">
        <v>227</v>
      </c>
      <c r="G1057" s="99" t="s">
        <v>260</v>
      </c>
      <c r="H1057" s="100">
        <v>0.32</v>
      </c>
      <c r="I1057" s="52"/>
      <c r="J1057" s="279" t="str">
        <f t="shared" si="112"/>
        <v>--</v>
      </c>
      <c r="K1057" s="279">
        <f t="shared" si="113"/>
        <v>0</v>
      </c>
      <c r="L1057" s="279">
        <f t="shared" si="114"/>
        <v>0</v>
      </c>
      <c r="N1057" s="284" t="str">
        <f t="shared" si="115"/>
        <v>--</v>
      </c>
      <c r="O1057" s="284">
        <f t="shared" si="116"/>
        <v>0</v>
      </c>
      <c r="P1057" s="284">
        <f t="shared" si="117"/>
        <v>0</v>
      </c>
      <c r="R1057" s="286" t="str">
        <f t="shared" si="118"/>
        <v>--</v>
      </c>
    </row>
    <row r="1058" spans="1:18" x14ac:dyDescent="0.25">
      <c r="A1058" s="97">
        <v>3514</v>
      </c>
      <c r="B1058" s="98">
        <v>3514281281</v>
      </c>
      <c r="C1058" s="99" t="s">
        <v>558</v>
      </c>
      <c r="D1058" s="98">
        <v>281</v>
      </c>
      <c r="E1058" s="99" t="s">
        <v>314</v>
      </c>
      <c r="F1058" s="98">
        <v>281</v>
      </c>
      <c r="G1058" s="99" t="s">
        <v>314</v>
      </c>
      <c r="H1058" s="100">
        <v>543.6099999999999</v>
      </c>
      <c r="I1058" s="52"/>
      <c r="J1058" s="279">
        <f t="shared" si="112"/>
        <v>18245</v>
      </c>
      <c r="K1058" s="279">
        <f t="shared" si="113"/>
        <v>72</v>
      </c>
      <c r="L1058" s="279">
        <f t="shared" si="114"/>
        <v>360</v>
      </c>
      <c r="N1058" s="284">
        <f t="shared" si="115"/>
        <v>19627</v>
      </c>
      <c r="O1058" s="284">
        <f t="shared" si="116"/>
        <v>77</v>
      </c>
      <c r="P1058" s="284">
        <f t="shared" si="117"/>
        <v>461</v>
      </c>
      <c r="R1058" s="286">
        <f t="shared" si="118"/>
        <v>1382</v>
      </c>
    </row>
    <row r="1059" spans="1:18" x14ac:dyDescent="0.25">
      <c r="A1059" s="97">
        <v>3515</v>
      </c>
      <c r="B1059" s="98">
        <v>3515287024</v>
      </c>
      <c r="C1059" s="99" t="s">
        <v>559</v>
      </c>
      <c r="D1059" s="98">
        <v>287</v>
      </c>
      <c r="E1059" s="99" t="s">
        <v>320</v>
      </c>
      <c r="F1059" s="98">
        <v>24</v>
      </c>
      <c r="G1059" s="99" t="s">
        <v>57</v>
      </c>
      <c r="H1059" s="100">
        <v>0.39</v>
      </c>
      <c r="I1059" s="52"/>
      <c r="J1059" s="279" t="str">
        <f t="shared" si="112"/>
        <v>--</v>
      </c>
      <c r="K1059" s="279">
        <f t="shared" si="113"/>
        <v>0</v>
      </c>
      <c r="L1059" s="279">
        <f t="shared" si="114"/>
        <v>0</v>
      </c>
      <c r="N1059" s="284" t="str">
        <f t="shared" si="115"/>
        <v>--</v>
      </c>
      <c r="O1059" s="284">
        <f t="shared" si="116"/>
        <v>0</v>
      </c>
      <c r="P1059" s="284">
        <f t="shared" si="117"/>
        <v>0</v>
      </c>
      <c r="R1059" s="286" t="str">
        <f t="shared" si="118"/>
        <v>--</v>
      </c>
    </row>
    <row r="1060" spans="1:18" x14ac:dyDescent="0.25">
      <c r="A1060" s="97">
        <v>3515</v>
      </c>
      <c r="B1060" s="98">
        <v>3515287043</v>
      </c>
      <c r="C1060" s="99" t="s">
        <v>559</v>
      </c>
      <c r="D1060" s="98">
        <v>287</v>
      </c>
      <c r="E1060" s="99" t="s">
        <v>320</v>
      </c>
      <c r="F1060" s="98">
        <v>43</v>
      </c>
      <c r="G1060" s="99" t="s">
        <v>76</v>
      </c>
      <c r="H1060" s="100">
        <v>6.46</v>
      </c>
      <c r="I1060" s="52"/>
      <c r="J1060" s="279">
        <f t="shared" si="112"/>
        <v>10688</v>
      </c>
      <c r="K1060" s="279">
        <f t="shared" si="113"/>
        <v>0</v>
      </c>
      <c r="L1060" s="279">
        <f t="shared" si="114"/>
        <v>0</v>
      </c>
      <c r="N1060" s="284">
        <f t="shared" si="115"/>
        <v>12402</v>
      </c>
      <c r="O1060" s="284">
        <f t="shared" si="116"/>
        <v>0</v>
      </c>
      <c r="P1060" s="284">
        <f t="shared" si="117"/>
        <v>1</v>
      </c>
      <c r="R1060" s="286">
        <f t="shared" si="118"/>
        <v>1714</v>
      </c>
    </row>
    <row r="1061" spans="1:18" x14ac:dyDescent="0.25">
      <c r="A1061" s="97">
        <v>3515</v>
      </c>
      <c r="B1061" s="98">
        <v>3515287045</v>
      </c>
      <c r="C1061" s="99" t="s">
        <v>559</v>
      </c>
      <c r="D1061" s="98">
        <v>287</v>
      </c>
      <c r="E1061" s="99" t="s">
        <v>320</v>
      </c>
      <c r="F1061" s="98">
        <v>45</v>
      </c>
      <c r="G1061" s="99" t="s">
        <v>78</v>
      </c>
      <c r="H1061" s="100">
        <v>2</v>
      </c>
      <c r="I1061" s="52"/>
      <c r="J1061" s="279">
        <f t="shared" si="112"/>
        <v>13500</v>
      </c>
      <c r="K1061" s="279">
        <f t="shared" si="113"/>
        <v>0</v>
      </c>
      <c r="L1061" s="279">
        <f t="shared" si="114"/>
        <v>4</v>
      </c>
      <c r="N1061" s="284">
        <f t="shared" si="115"/>
        <v>11037</v>
      </c>
      <c r="O1061" s="284">
        <f t="shared" si="116"/>
        <v>0</v>
      </c>
      <c r="P1061" s="284">
        <f t="shared" si="117"/>
        <v>0</v>
      </c>
      <c r="R1061" s="286">
        <f t="shared" si="118"/>
        <v>-2463</v>
      </c>
    </row>
    <row r="1062" spans="1:18" x14ac:dyDescent="0.25">
      <c r="A1062" s="97">
        <v>3515</v>
      </c>
      <c r="B1062" s="98">
        <v>3515287151</v>
      </c>
      <c r="C1062" s="99" t="s">
        <v>559</v>
      </c>
      <c r="D1062" s="98">
        <v>287</v>
      </c>
      <c r="E1062" s="99" t="s">
        <v>320</v>
      </c>
      <c r="F1062" s="98">
        <v>151</v>
      </c>
      <c r="G1062" s="99" t="s">
        <v>184</v>
      </c>
      <c r="H1062" s="100">
        <v>1</v>
      </c>
      <c r="I1062" s="52"/>
      <c r="J1062" s="279">
        <f t="shared" si="112"/>
        <v>10679</v>
      </c>
      <c r="K1062" s="279">
        <f t="shared" si="113"/>
        <v>0</v>
      </c>
      <c r="L1062" s="279">
        <f t="shared" si="114"/>
        <v>0</v>
      </c>
      <c r="N1062" s="284">
        <f t="shared" si="115"/>
        <v>10851</v>
      </c>
      <c r="O1062" s="284">
        <f t="shared" si="116"/>
        <v>0</v>
      </c>
      <c r="P1062" s="284">
        <f t="shared" si="117"/>
        <v>0</v>
      </c>
      <c r="R1062" s="286">
        <f t="shared" si="118"/>
        <v>172</v>
      </c>
    </row>
    <row r="1063" spans="1:18" x14ac:dyDescent="0.25">
      <c r="A1063" s="97">
        <v>3515</v>
      </c>
      <c r="B1063" s="98">
        <v>3515287191</v>
      </c>
      <c r="C1063" s="99" t="s">
        <v>559</v>
      </c>
      <c r="D1063" s="98">
        <v>287</v>
      </c>
      <c r="E1063" s="99" t="s">
        <v>320</v>
      </c>
      <c r="F1063" s="98">
        <v>191</v>
      </c>
      <c r="G1063" s="99" t="s">
        <v>224</v>
      </c>
      <c r="H1063" s="100">
        <v>26</v>
      </c>
      <c r="I1063" s="52"/>
      <c r="J1063" s="279">
        <f t="shared" si="112"/>
        <v>12016</v>
      </c>
      <c r="K1063" s="279">
        <f t="shared" si="113"/>
        <v>0</v>
      </c>
      <c r="L1063" s="279">
        <f t="shared" si="114"/>
        <v>9</v>
      </c>
      <c r="N1063" s="284">
        <f t="shared" si="115"/>
        <v>12692</v>
      </c>
      <c r="O1063" s="284">
        <f t="shared" si="116"/>
        <v>0</v>
      </c>
      <c r="P1063" s="284">
        <f t="shared" si="117"/>
        <v>10</v>
      </c>
      <c r="R1063" s="286">
        <f t="shared" si="118"/>
        <v>676</v>
      </c>
    </row>
    <row r="1064" spans="1:18" x14ac:dyDescent="0.25">
      <c r="A1064" s="97">
        <v>3515</v>
      </c>
      <c r="B1064" s="98">
        <v>3515287215</v>
      </c>
      <c r="C1064" s="99" t="s">
        <v>559</v>
      </c>
      <c r="D1064" s="98">
        <v>287</v>
      </c>
      <c r="E1064" s="99" t="s">
        <v>320</v>
      </c>
      <c r="F1064" s="98">
        <v>215</v>
      </c>
      <c r="G1064" s="99" t="s">
        <v>248</v>
      </c>
      <c r="H1064" s="100">
        <v>15.31</v>
      </c>
      <c r="I1064" s="52"/>
      <c r="J1064" s="279">
        <f t="shared" si="112"/>
        <v>13676</v>
      </c>
      <c r="K1064" s="279">
        <f t="shared" si="113"/>
        <v>0</v>
      </c>
      <c r="L1064" s="279">
        <f t="shared" si="114"/>
        <v>7</v>
      </c>
      <c r="N1064" s="284">
        <f t="shared" si="115"/>
        <v>13037</v>
      </c>
      <c r="O1064" s="284">
        <f t="shared" si="116"/>
        <v>0</v>
      </c>
      <c r="P1064" s="284">
        <f t="shared" si="117"/>
        <v>5</v>
      </c>
      <c r="R1064" s="286">
        <f t="shared" si="118"/>
        <v>-639</v>
      </c>
    </row>
    <row r="1065" spans="1:18" x14ac:dyDescent="0.25">
      <c r="A1065" s="97">
        <v>3515</v>
      </c>
      <c r="B1065" s="98">
        <v>3515287226</v>
      </c>
      <c r="C1065" s="99" t="s">
        <v>559</v>
      </c>
      <c r="D1065" s="98">
        <v>287</v>
      </c>
      <c r="E1065" s="99" t="s">
        <v>320</v>
      </c>
      <c r="F1065" s="98">
        <v>226</v>
      </c>
      <c r="G1065" s="99" t="s">
        <v>259</v>
      </c>
      <c r="H1065" s="100">
        <v>1</v>
      </c>
      <c r="I1065" s="52"/>
      <c r="J1065" s="279">
        <f t="shared" si="112"/>
        <v>10332</v>
      </c>
      <c r="K1065" s="279">
        <f t="shared" si="113"/>
        <v>0</v>
      </c>
      <c r="L1065" s="279">
        <f t="shared" si="114"/>
        <v>0</v>
      </c>
      <c r="N1065" s="284">
        <f t="shared" si="115"/>
        <v>17384</v>
      </c>
      <c r="O1065" s="284">
        <f t="shared" si="116"/>
        <v>0</v>
      </c>
      <c r="P1065" s="284">
        <f t="shared" si="117"/>
        <v>1</v>
      </c>
      <c r="R1065" s="286">
        <f t="shared" si="118"/>
        <v>7052</v>
      </c>
    </row>
    <row r="1066" spans="1:18" x14ac:dyDescent="0.25">
      <c r="A1066" s="97">
        <v>3515</v>
      </c>
      <c r="B1066" s="98">
        <v>3515287227</v>
      </c>
      <c r="C1066" s="99" t="s">
        <v>559</v>
      </c>
      <c r="D1066" s="98">
        <v>287</v>
      </c>
      <c r="E1066" s="99" t="s">
        <v>320</v>
      </c>
      <c r="F1066" s="98">
        <v>227</v>
      </c>
      <c r="G1066" s="99" t="s">
        <v>260</v>
      </c>
      <c r="H1066" s="100">
        <v>21.49</v>
      </c>
      <c r="I1066" s="52"/>
      <c r="J1066" s="279">
        <f t="shared" si="112"/>
        <v>13673</v>
      </c>
      <c r="K1066" s="279">
        <f t="shared" si="113"/>
        <v>0</v>
      </c>
      <c r="L1066" s="279">
        <f t="shared" si="114"/>
        <v>7</v>
      </c>
      <c r="N1066" s="284">
        <f t="shared" si="115"/>
        <v>14608</v>
      </c>
      <c r="O1066" s="284">
        <f t="shared" si="116"/>
        <v>0</v>
      </c>
      <c r="P1066" s="284">
        <f t="shared" si="117"/>
        <v>12</v>
      </c>
      <c r="R1066" s="286">
        <f t="shared" si="118"/>
        <v>935</v>
      </c>
    </row>
    <row r="1067" spans="1:18" x14ac:dyDescent="0.25">
      <c r="A1067" s="97">
        <v>3515</v>
      </c>
      <c r="B1067" s="98">
        <v>3515287277</v>
      </c>
      <c r="C1067" s="99" t="s">
        <v>559</v>
      </c>
      <c r="D1067" s="98">
        <v>287</v>
      </c>
      <c r="E1067" s="99" t="s">
        <v>320</v>
      </c>
      <c r="F1067" s="98">
        <v>277</v>
      </c>
      <c r="G1067" s="99" t="s">
        <v>310</v>
      </c>
      <c r="H1067" s="100">
        <v>165.56</v>
      </c>
      <c r="I1067" s="52"/>
      <c r="J1067" s="279">
        <f t="shared" si="112"/>
        <v>15374</v>
      </c>
      <c r="K1067" s="279">
        <f t="shared" si="113"/>
        <v>7</v>
      </c>
      <c r="L1067" s="279">
        <f t="shared" si="114"/>
        <v>79</v>
      </c>
      <c r="N1067" s="284">
        <f t="shared" si="115"/>
        <v>16813</v>
      </c>
      <c r="O1067" s="284">
        <f t="shared" si="116"/>
        <v>20</v>
      </c>
      <c r="P1067" s="284">
        <f t="shared" si="117"/>
        <v>87</v>
      </c>
      <c r="R1067" s="286">
        <f t="shared" si="118"/>
        <v>1439</v>
      </c>
    </row>
    <row r="1068" spans="1:18" x14ac:dyDescent="0.25">
      <c r="A1068" s="126">
        <v>3515</v>
      </c>
      <c r="B1068" s="125">
        <v>3515287287</v>
      </c>
      <c r="C1068" s="127" t="s">
        <v>559</v>
      </c>
      <c r="D1068" s="125">
        <v>287</v>
      </c>
      <c r="E1068" s="125" t="s">
        <v>320</v>
      </c>
      <c r="F1068" s="125">
        <v>287</v>
      </c>
      <c r="G1068" s="127" t="s">
        <v>320</v>
      </c>
      <c r="H1068" s="100">
        <v>20.360000000000003</v>
      </c>
      <c r="I1068" s="52"/>
      <c r="J1068" s="279">
        <f t="shared" si="112"/>
        <v>12802</v>
      </c>
      <c r="K1068" s="279">
        <f t="shared" si="113"/>
        <v>0</v>
      </c>
      <c r="L1068" s="279">
        <f t="shared" si="114"/>
        <v>10</v>
      </c>
      <c r="N1068" s="284">
        <f t="shared" si="115"/>
        <v>12688</v>
      </c>
      <c r="O1068" s="284">
        <f t="shared" si="116"/>
        <v>0</v>
      </c>
      <c r="P1068" s="284">
        <f t="shared" si="117"/>
        <v>8</v>
      </c>
      <c r="R1068" s="286">
        <f t="shared" si="118"/>
        <v>-114</v>
      </c>
    </row>
    <row r="1069" spans="1:18" x14ac:dyDescent="0.25">
      <c r="A1069" s="110">
        <v>3515</v>
      </c>
      <c r="B1069" s="98">
        <v>3515287306</v>
      </c>
      <c r="C1069" s="99" t="s">
        <v>559</v>
      </c>
      <c r="D1069" s="98">
        <v>287</v>
      </c>
      <c r="E1069" s="99" t="s">
        <v>320</v>
      </c>
      <c r="F1069" s="99">
        <v>306</v>
      </c>
      <c r="G1069" s="99" t="s">
        <v>339</v>
      </c>
      <c r="H1069" s="100">
        <v>4</v>
      </c>
      <c r="I1069" s="52"/>
      <c r="J1069" s="279">
        <f t="shared" si="112"/>
        <v>13358</v>
      </c>
      <c r="K1069" s="279">
        <f t="shared" si="113"/>
        <v>0</v>
      </c>
      <c r="L1069" s="279">
        <f t="shared" si="114"/>
        <v>3</v>
      </c>
      <c r="N1069" s="284">
        <f t="shared" si="115"/>
        <v>13892</v>
      </c>
      <c r="O1069" s="284">
        <f t="shared" si="116"/>
        <v>0</v>
      </c>
      <c r="P1069" s="284">
        <f t="shared" si="117"/>
        <v>2</v>
      </c>
      <c r="R1069" s="286">
        <f t="shared" si="118"/>
        <v>534</v>
      </c>
    </row>
    <row r="1070" spans="1:18" x14ac:dyDescent="0.25">
      <c r="A1070" s="110">
        <v>3515</v>
      </c>
      <c r="B1070" s="98">
        <v>3515287316</v>
      </c>
      <c r="C1070" s="99" t="s">
        <v>559</v>
      </c>
      <c r="D1070" s="98">
        <v>287</v>
      </c>
      <c r="E1070" s="99" t="s">
        <v>320</v>
      </c>
      <c r="F1070" s="99">
        <v>316</v>
      </c>
      <c r="G1070" s="99" t="s">
        <v>349</v>
      </c>
      <c r="H1070" s="100">
        <v>23.509999999999998</v>
      </c>
      <c r="I1070" s="52"/>
      <c r="J1070" s="279">
        <f t="shared" si="112"/>
        <v>15749</v>
      </c>
      <c r="K1070" s="279">
        <f t="shared" si="113"/>
        <v>4</v>
      </c>
      <c r="L1070" s="279">
        <f t="shared" si="114"/>
        <v>13</v>
      </c>
      <c r="N1070" s="284">
        <f t="shared" si="115"/>
        <v>15583</v>
      </c>
      <c r="O1070" s="284">
        <f t="shared" si="116"/>
        <v>3</v>
      </c>
      <c r="P1070" s="284">
        <f t="shared" si="117"/>
        <v>10</v>
      </c>
      <c r="R1070" s="286">
        <f t="shared" si="118"/>
        <v>-166</v>
      </c>
    </row>
    <row r="1071" spans="1:18" x14ac:dyDescent="0.25">
      <c r="A1071" s="110">
        <v>3515</v>
      </c>
      <c r="B1071" s="98">
        <v>3515287348</v>
      </c>
      <c r="C1071" s="99" t="s">
        <v>559</v>
      </c>
      <c r="D1071" s="98">
        <v>287</v>
      </c>
      <c r="E1071" s="99" t="s">
        <v>320</v>
      </c>
      <c r="F1071" s="99">
        <v>348</v>
      </c>
      <c r="G1071" s="99" t="s">
        <v>381</v>
      </c>
      <c r="H1071" s="100">
        <v>1</v>
      </c>
      <c r="I1071" s="52"/>
      <c r="J1071" s="279" t="str">
        <f t="shared" si="112"/>
        <v>--</v>
      </c>
      <c r="K1071" s="279">
        <f t="shared" si="113"/>
        <v>0</v>
      </c>
      <c r="L1071" s="279">
        <f t="shared" si="114"/>
        <v>0</v>
      </c>
      <c r="N1071" s="284" t="str">
        <f t="shared" si="115"/>
        <v>--</v>
      </c>
      <c r="O1071" s="284">
        <f t="shared" si="116"/>
        <v>0</v>
      </c>
      <c r="P1071" s="284">
        <f t="shared" si="117"/>
        <v>0</v>
      </c>
      <c r="R1071" s="286" t="str">
        <f t="shared" si="118"/>
        <v>--</v>
      </c>
    </row>
    <row r="1072" spans="1:18" x14ac:dyDescent="0.25">
      <c r="A1072" s="110">
        <v>3515</v>
      </c>
      <c r="B1072" s="98">
        <v>3515287658</v>
      </c>
      <c r="C1072" s="99" t="s">
        <v>559</v>
      </c>
      <c r="D1072" s="98">
        <v>287</v>
      </c>
      <c r="E1072" s="99" t="s">
        <v>320</v>
      </c>
      <c r="F1072" s="99">
        <v>658</v>
      </c>
      <c r="G1072" s="99" t="s">
        <v>403</v>
      </c>
      <c r="H1072" s="100">
        <v>3</v>
      </c>
      <c r="I1072" s="52"/>
      <c r="J1072" s="279">
        <f t="shared" si="112"/>
        <v>12377</v>
      </c>
      <c r="K1072" s="279">
        <f t="shared" si="113"/>
        <v>0</v>
      </c>
      <c r="L1072" s="279">
        <f t="shared" si="114"/>
        <v>3</v>
      </c>
      <c r="N1072" s="284">
        <f t="shared" si="115"/>
        <v>10851</v>
      </c>
      <c r="O1072" s="284">
        <f t="shared" si="116"/>
        <v>0</v>
      </c>
      <c r="P1072" s="284">
        <f t="shared" si="117"/>
        <v>0</v>
      </c>
      <c r="R1072" s="286">
        <f t="shared" si="118"/>
        <v>-1526</v>
      </c>
    </row>
    <row r="1073" spans="1:18" x14ac:dyDescent="0.25">
      <c r="A1073" s="110">
        <v>3515</v>
      </c>
      <c r="B1073" s="98">
        <v>3515287680</v>
      </c>
      <c r="C1073" s="99" t="s">
        <v>559</v>
      </c>
      <c r="D1073" s="98">
        <v>287</v>
      </c>
      <c r="E1073" s="99" t="s">
        <v>320</v>
      </c>
      <c r="F1073" s="99">
        <v>680</v>
      </c>
      <c r="G1073" s="99" t="s">
        <v>412</v>
      </c>
      <c r="H1073" s="100">
        <v>1</v>
      </c>
      <c r="I1073" s="52"/>
      <c r="J1073" s="279" t="str">
        <f t="shared" si="112"/>
        <v>--</v>
      </c>
      <c r="K1073" s="279">
        <f t="shared" si="113"/>
        <v>0</v>
      </c>
      <c r="L1073" s="279">
        <f t="shared" si="114"/>
        <v>0</v>
      </c>
      <c r="N1073" s="284" t="str">
        <f t="shared" si="115"/>
        <v>--</v>
      </c>
      <c r="O1073" s="284">
        <f t="shared" si="116"/>
        <v>0</v>
      </c>
      <c r="P1073" s="284">
        <f t="shared" si="117"/>
        <v>0</v>
      </c>
      <c r="R1073" s="286" t="str">
        <f t="shared" si="118"/>
        <v>--</v>
      </c>
    </row>
    <row r="1074" spans="1:18" x14ac:dyDescent="0.25">
      <c r="A1074" s="110">
        <v>3515</v>
      </c>
      <c r="B1074" s="98">
        <v>3515287767</v>
      </c>
      <c r="C1074" s="99" t="s">
        <v>559</v>
      </c>
      <c r="D1074" s="98">
        <v>287</v>
      </c>
      <c r="E1074" s="99" t="s">
        <v>320</v>
      </c>
      <c r="F1074" s="99">
        <v>767</v>
      </c>
      <c r="G1074" s="99" t="s">
        <v>438</v>
      </c>
      <c r="H1074" s="100">
        <v>47.46</v>
      </c>
      <c r="I1074" s="52"/>
      <c r="J1074" s="279">
        <f t="shared" si="112"/>
        <v>12048</v>
      </c>
      <c r="K1074" s="279">
        <f t="shared" si="113"/>
        <v>0</v>
      </c>
      <c r="L1074" s="279">
        <f t="shared" si="114"/>
        <v>14</v>
      </c>
      <c r="N1074" s="284">
        <f t="shared" si="115"/>
        <v>12657</v>
      </c>
      <c r="O1074" s="284">
        <f t="shared" si="116"/>
        <v>0</v>
      </c>
      <c r="P1074" s="284">
        <f t="shared" si="117"/>
        <v>14</v>
      </c>
      <c r="R1074" s="286">
        <f t="shared" si="118"/>
        <v>609</v>
      </c>
    </row>
    <row r="1075" spans="1:18" x14ac:dyDescent="0.25">
      <c r="A1075" s="110">
        <v>3515</v>
      </c>
      <c r="B1075" s="98">
        <v>3515287770</v>
      </c>
      <c r="C1075" s="99" t="s">
        <v>559</v>
      </c>
      <c r="D1075" s="98">
        <v>287</v>
      </c>
      <c r="E1075" s="99" t="s">
        <v>320</v>
      </c>
      <c r="F1075" s="99">
        <v>770</v>
      </c>
      <c r="G1075" s="99" t="s">
        <v>439</v>
      </c>
      <c r="H1075" s="100">
        <v>5.3100000000000005</v>
      </c>
      <c r="I1075" s="52"/>
      <c r="J1075" s="279">
        <f t="shared" si="112"/>
        <v>11806</v>
      </c>
      <c r="K1075" s="279">
        <f t="shared" si="113"/>
        <v>0</v>
      </c>
      <c r="L1075" s="279">
        <f t="shared" si="114"/>
        <v>2</v>
      </c>
      <c r="N1075" s="284">
        <f t="shared" si="115"/>
        <v>14033</v>
      </c>
      <c r="O1075" s="284">
        <f t="shared" si="116"/>
        <v>0</v>
      </c>
      <c r="P1075" s="284">
        <f t="shared" si="117"/>
        <v>5</v>
      </c>
      <c r="R1075" s="286">
        <f t="shared" si="118"/>
        <v>2227</v>
      </c>
    </row>
    <row r="1076" spans="1:18" x14ac:dyDescent="0.25">
      <c r="A1076" s="110">
        <v>3515</v>
      </c>
      <c r="B1076" s="98">
        <v>3515287778</v>
      </c>
      <c r="C1076" s="99" t="s">
        <v>559</v>
      </c>
      <c r="D1076" s="98">
        <v>287</v>
      </c>
      <c r="E1076" s="99" t="s">
        <v>320</v>
      </c>
      <c r="F1076" s="99">
        <v>778</v>
      </c>
      <c r="G1076" s="99" t="s">
        <v>443</v>
      </c>
      <c r="H1076" s="100">
        <v>6.32</v>
      </c>
      <c r="I1076" s="52"/>
      <c r="J1076" s="279">
        <f t="shared" si="112"/>
        <v>15051</v>
      </c>
      <c r="K1076" s="279">
        <f t="shared" si="113"/>
        <v>1</v>
      </c>
      <c r="L1076" s="279">
        <f t="shared" si="114"/>
        <v>6</v>
      </c>
      <c r="N1076" s="284">
        <f t="shared" si="115"/>
        <v>15466</v>
      </c>
      <c r="O1076" s="284">
        <f t="shared" si="116"/>
        <v>1</v>
      </c>
      <c r="P1076" s="284">
        <f t="shared" si="117"/>
        <v>6</v>
      </c>
      <c r="R1076" s="286">
        <f t="shared" si="118"/>
        <v>415</v>
      </c>
    </row>
    <row r="1077" spans="1:18" x14ac:dyDescent="0.25">
      <c r="A1077" s="110">
        <v>3517</v>
      </c>
      <c r="B1077" s="98">
        <v>3517239003</v>
      </c>
      <c r="C1077" s="99" t="s">
        <v>560</v>
      </c>
      <c r="D1077" s="98">
        <v>239</v>
      </c>
      <c r="E1077" s="99" t="s">
        <v>272</v>
      </c>
      <c r="F1077" s="99">
        <v>3</v>
      </c>
      <c r="G1077" s="99" t="s">
        <v>36</v>
      </c>
      <c r="H1077" s="100">
        <v>1</v>
      </c>
      <c r="I1077" s="52"/>
      <c r="J1077" s="279" t="str">
        <f t="shared" si="112"/>
        <v>--</v>
      </c>
      <c r="K1077" s="279">
        <f t="shared" si="113"/>
        <v>0</v>
      </c>
      <c r="L1077" s="279">
        <f t="shared" si="114"/>
        <v>0</v>
      </c>
      <c r="N1077" s="284">
        <f t="shared" si="115"/>
        <v>18945</v>
      </c>
      <c r="O1077" s="284">
        <f t="shared" si="116"/>
        <v>0</v>
      </c>
      <c r="P1077" s="284">
        <f t="shared" si="117"/>
        <v>1</v>
      </c>
      <c r="R1077" s="286" t="str">
        <f t="shared" si="118"/>
        <v>--</v>
      </c>
    </row>
    <row r="1078" spans="1:18" x14ac:dyDescent="0.25">
      <c r="A1078" s="110">
        <v>3517</v>
      </c>
      <c r="B1078" s="98">
        <v>3517239020</v>
      </c>
      <c r="C1078" s="99" t="s">
        <v>560</v>
      </c>
      <c r="D1078" s="98">
        <v>239</v>
      </c>
      <c r="E1078" s="99" t="s">
        <v>272</v>
      </c>
      <c r="F1078" s="99">
        <v>20</v>
      </c>
      <c r="G1078" s="99" t="s">
        <v>53</v>
      </c>
      <c r="H1078" s="100">
        <v>1.45</v>
      </c>
      <c r="I1078" s="52"/>
      <c r="J1078" s="279" t="str">
        <f t="shared" si="112"/>
        <v>--</v>
      </c>
      <c r="K1078" s="279">
        <f t="shared" si="113"/>
        <v>0</v>
      </c>
      <c r="L1078" s="279">
        <f t="shared" si="114"/>
        <v>0</v>
      </c>
      <c r="N1078" s="284" t="str">
        <f t="shared" si="115"/>
        <v>--</v>
      </c>
      <c r="O1078" s="284">
        <f t="shared" si="116"/>
        <v>0</v>
      </c>
      <c r="P1078" s="284">
        <f t="shared" si="117"/>
        <v>0</v>
      </c>
      <c r="R1078" s="286" t="str">
        <f t="shared" si="118"/>
        <v>--</v>
      </c>
    </row>
    <row r="1079" spans="1:18" x14ac:dyDescent="0.25">
      <c r="A1079" s="110">
        <v>3517</v>
      </c>
      <c r="B1079" s="98">
        <v>3517239036</v>
      </c>
      <c r="C1079" s="99" t="s">
        <v>560</v>
      </c>
      <c r="D1079" s="98">
        <v>239</v>
      </c>
      <c r="E1079" s="99" t="s">
        <v>272</v>
      </c>
      <c r="F1079" s="99">
        <v>36</v>
      </c>
      <c r="G1079" s="99" t="s">
        <v>69</v>
      </c>
      <c r="H1079" s="100">
        <v>5.03</v>
      </c>
      <c r="I1079" s="52"/>
      <c r="J1079" s="279">
        <f t="shared" si="112"/>
        <v>17178</v>
      </c>
      <c r="K1079" s="279">
        <f t="shared" si="113"/>
        <v>0</v>
      </c>
      <c r="L1079" s="279">
        <f t="shared" si="114"/>
        <v>4</v>
      </c>
      <c r="N1079" s="284">
        <f t="shared" si="115"/>
        <v>18945</v>
      </c>
      <c r="O1079" s="284">
        <f t="shared" si="116"/>
        <v>0</v>
      </c>
      <c r="P1079" s="284">
        <f t="shared" si="117"/>
        <v>4</v>
      </c>
      <c r="R1079" s="286">
        <f t="shared" si="118"/>
        <v>1767</v>
      </c>
    </row>
    <row r="1080" spans="1:18" x14ac:dyDescent="0.25">
      <c r="A1080" s="110">
        <v>3517</v>
      </c>
      <c r="B1080" s="98">
        <v>3517239040</v>
      </c>
      <c r="C1080" s="99" t="s">
        <v>560</v>
      </c>
      <c r="D1080" s="98">
        <v>239</v>
      </c>
      <c r="E1080" s="99" t="s">
        <v>272</v>
      </c>
      <c r="F1080" s="99">
        <v>40</v>
      </c>
      <c r="G1080" s="99" t="s">
        <v>73</v>
      </c>
      <c r="H1080" s="100">
        <v>0.16</v>
      </c>
      <c r="I1080" s="52"/>
      <c r="J1080" s="279">
        <f t="shared" si="112"/>
        <v>17951</v>
      </c>
      <c r="K1080" s="279">
        <f t="shared" si="113"/>
        <v>0</v>
      </c>
      <c r="L1080" s="279">
        <f t="shared" si="114"/>
        <v>2</v>
      </c>
      <c r="N1080" s="284">
        <f t="shared" si="115"/>
        <v>18487</v>
      </c>
      <c r="O1080" s="284">
        <f t="shared" si="116"/>
        <v>0</v>
      </c>
      <c r="P1080" s="284">
        <f t="shared" si="117"/>
        <v>3</v>
      </c>
      <c r="R1080" s="286">
        <f t="shared" si="118"/>
        <v>536</v>
      </c>
    </row>
    <row r="1081" spans="1:18" x14ac:dyDescent="0.25">
      <c r="A1081" s="110">
        <v>3517</v>
      </c>
      <c r="B1081" s="98">
        <v>3517239044</v>
      </c>
      <c r="C1081" s="99" t="s">
        <v>560</v>
      </c>
      <c r="D1081" s="98">
        <v>239</v>
      </c>
      <c r="E1081" s="99" t="s">
        <v>272</v>
      </c>
      <c r="F1081" s="99">
        <v>44</v>
      </c>
      <c r="G1081" s="99" t="s">
        <v>77</v>
      </c>
      <c r="H1081" s="100">
        <v>7.21</v>
      </c>
      <c r="I1081" s="52"/>
      <c r="J1081" s="279">
        <f t="shared" si="112"/>
        <v>19935</v>
      </c>
      <c r="K1081" s="279">
        <f t="shared" si="113"/>
        <v>0</v>
      </c>
      <c r="L1081" s="279">
        <f t="shared" si="114"/>
        <v>1</v>
      </c>
      <c r="N1081" s="284">
        <f t="shared" si="115"/>
        <v>21015</v>
      </c>
      <c r="O1081" s="284">
        <f t="shared" si="116"/>
        <v>0</v>
      </c>
      <c r="P1081" s="284">
        <f t="shared" si="117"/>
        <v>3</v>
      </c>
      <c r="R1081" s="286">
        <f t="shared" si="118"/>
        <v>1080</v>
      </c>
    </row>
    <row r="1082" spans="1:18" x14ac:dyDescent="0.25">
      <c r="A1082" s="110">
        <v>3517</v>
      </c>
      <c r="B1082" s="98">
        <v>3517239052</v>
      </c>
      <c r="C1082" s="99" t="s">
        <v>560</v>
      </c>
      <c r="D1082" s="98">
        <v>239</v>
      </c>
      <c r="E1082" s="99" t="s">
        <v>272</v>
      </c>
      <c r="F1082" s="99">
        <v>52</v>
      </c>
      <c r="G1082" s="99" t="s">
        <v>85</v>
      </c>
      <c r="H1082" s="100">
        <v>18.52</v>
      </c>
      <c r="I1082" s="52"/>
      <c r="J1082" s="279">
        <f t="shared" si="112"/>
        <v>16728</v>
      </c>
      <c r="K1082" s="279">
        <f t="shared" si="113"/>
        <v>0</v>
      </c>
      <c r="L1082" s="279">
        <f t="shared" si="114"/>
        <v>11</v>
      </c>
      <c r="N1082" s="284">
        <f t="shared" si="115"/>
        <v>15870</v>
      </c>
      <c r="O1082" s="284">
        <f t="shared" si="116"/>
        <v>0</v>
      </c>
      <c r="P1082" s="284">
        <f t="shared" si="117"/>
        <v>9</v>
      </c>
      <c r="R1082" s="286">
        <f t="shared" si="118"/>
        <v>-858</v>
      </c>
    </row>
    <row r="1083" spans="1:18" x14ac:dyDescent="0.25">
      <c r="A1083" s="110">
        <v>3517</v>
      </c>
      <c r="B1083" s="98">
        <v>3517239072</v>
      </c>
      <c r="C1083" s="99" t="s">
        <v>560</v>
      </c>
      <c r="D1083" s="98">
        <v>239</v>
      </c>
      <c r="E1083" s="99" t="s">
        <v>272</v>
      </c>
      <c r="F1083" s="99">
        <v>72</v>
      </c>
      <c r="G1083" s="99" t="s">
        <v>105</v>
      </c>
      <c r="H1083" s="100">
        <v>1</v>
      </c>
      <c r="I1083" s="52"/>
      <c r="J1083" s="279">
        <f t="shared" si="112"/>
        <v>17951</v>
      </c>
      <c r="K1083" s="279">
        <f t="shared" si="113"/>
        <v>0</v>
      </c>
      <c r="L1083" s="279">
        <f t="shared" si="114"/>
        <v>1</v>
      </c>
      <c r="N1083" s="284">
        <f t="shared" si="115"/>
        <v>18487</v>
      </c>
      <c r="O1083" s="284">
        <f t="shared" si="116"/>
        <v>0</v>
      </c>
      <c r="P1083" s="284">
        <f t="shared" si="117"/>
        <v>1</v>
      </c>
      <c r="R1083" s="286">
        <f t="shared" si="118"/>
        <v>536</v>
      </c>
    </row>
    <row r="1084" spans="1:18" x14ac:dyDescent="0.25">
      <c r="A1084" s="110">
        <v>3517</v>
      </c>
      <c r="B1084" s="98">
        <v>3517239082</v>
      </c>
      <c r="C1084" s="99" t="s">
        <v>560</v>
      </c>
      <c r="D1084" s="98">
        <v>239</v>
      </c>
      <c r="E1084" s="99" t="s">
        <v>272</v>
      </c>
      <c r="F1084" s="99">
        <v>82</v>
      </c>
      <c r="G1084" s="99" t="s">
        <v>115</v>
      </c>
      <c r="H1084" s="100">
        <v>2.79</v>
      </c>
      <c r="I1084" s="52"/>
      <c r="J1084" s="279">
        <f t="shared" si="112"/>
        <v>12617</v>
      </c>
      <c r="K1084" s="279">
        <f t="shared" si="113"/>
        <v>0</v>
      </c>
      <c r="L1084" s="279">
        <f t="shared" si="114"/>
        <v>0</v>
      </c>
      <c r="N1084" s="284">
        <f t="shared" si="115"/>
        <v>12925</v>
      </c>
      <c r="O1084" s="284">
        <f t="shared" si="116"/>
        <v>0</v>
      </c>
      <c r="P1084" s="284">
        <f t="shared" si="117"/>
        <v>0</v>
      </c>
      <c r="R1084" s="286">
        <f t="shared" si="118"/>
        <v>308</v>
      </c>
    </row>
    <row r="1085" spans="1:18" x14ac:dyDescent="0.25">
      <c r="A1085" s="110">
        <v>3517</v>
      </c>
      <c r="B1085" s="98">
        <v>3517239094</v>
      </c>
      <c r="C1085" s="99" t="s">
        <v>560</v>
      </c>
      <c r="D1085" s="98">
        <v>239</v>
      </c>
      <c r="E1085" s="99" t="s">
        <v>272</v>
      </c>
      <c r="F1085" s="99">
        <v>94</v>
      </c>
      <c r="G1085" s="99" t="s">
        <v>127</v>
      </c>
      <c r="H1085" s="100">
        <v>1</v>
      </c>
      <c r="I1085" s="52"/>
      <c r="J1085" s="279">
        <f t="shared" si="112"/>
        <v>18685</v>
      </c>
      <c r="K1085" s="279">
        <f t="shared" si="113"/>
        <v>0</v>
      </c>
      <c r="L1085" s="279">
        <f t="shared" si="114"/>
        <v>2</v>
      </c>
      <c r="N1085" s="284">
        <f t="shared" si="115"/>
        <v>19402</v>
      </c>
      <c r="O1085" s="284">
        <f t="shared" si="116"/>
        <v>0</v>
      </c>
      <c r="P1085" s="284">
        <f t="shared" si="117"/>
        <v>2</v>
      </c>
      <c r="R1085" s="286">
        <f t="shared" si="118"/>
        <v>717</v>
      </c>
    </row>
    <row r="1086" spans="1:18" x14ac:dyDescent="0.25">
      <c r="A1086" s="110">
        <v>3517</v>
      </c>
      <c r="B1086" s="98">
        <v>3517239095</v>
      </c>
      <c r="C1086" s="99" t="s">
        <v>560</v>
      </c>
      <c r="D1086" s="98">
        <v>239</v>
      </c>
      <c r="E1086" s="99" t="s">
        <v>272</v>
      </c>
      <c r="F1086" s="99">
        <v>95</v>
      </c>
      <c r="G1086" s="99" t="s">
        <v>128</v>
      </c>
      <c r="H1086" s="100">
        <v>3</v>
      </c>
      <c r="I1086" s="52"/>
      <c r="J1086" s="279">
        <f t="shared" si="112"/>
        <v>20449</v>
      </c>
      <c r="K1086" s="279">
        <f t="shared" si="113"/>
        <v>0</v>
      </c>
      <c r="L1086" s="279">
        <f t="shared" si="114"/>
        <v>1</v>
      </c>
      <c r="N1086" s="284">
        <f t="shared" si="115"/>
        <v>21712</v>
      </c>
      <c r="O1086" s="284">
        <f t="shared" si="116"/>
        <v>0</v>
      </c>
      <c r="P1086" s="284">
        <f t="shared" si="117"/>
        <v>2</v>
      </c>
      <c r="R1086" s="286">
        <f t="shared" si="118"/>
        <v>1263</v>
      </c>
    </row>
    <row r="1087" spans="1:18" x14ac:dyDescent="0.25">
      <c r="A1087" s="110">
        <v>3517</v>
      </c>
      <c r="B1087" s="98">
        <v>3517239096</v>
      </c>
      <c r="C1087" s="99" t="s">
        <v>560</v>
      </c>
      <c r="D1087" s="98">
        <v>239</v>
      </c>
      <c r="E1087" s="99" t="s">
        <v>272</v>
      </c>
      <c r="F1087" s="99">
        <v>96</v>
      </c>
      <c r="G1087" s="99" t="s">
        <v>129</v>
      </c>
      <c r="H1087" s="100">
        <v>9.0299999999999994</v>
      </c>
      <c r="I1087" s="52"/>
      <c r="J1087" s="279">
        <f t="shared" si="112"/>
        <v>18685</v>
      </c>
      <c r="K1087" s="279">
        <f t="shared" si="113"/>
        <v>0</v>
      </c>
      <c r="L1087" s="279">
        <f t="shared" si="114"/>
        <v>3</v>
      </c>
      <c r="N1087" s="284">
        <f t="shared" si="115"/>
        <v>19402</v>
      </c>
      <c r="O1087" s="284">
        <f t="shared" si="116"/>
        <v>0</v>
      </c>
      <c r="P1087" s="284">
        <f t="shared" si="117"/>
        <v>8</v>
      </c>
      <c r="R1087" s="286">
        <f t="shared" si="118"/>
        <v>717</v>
      </c>
    </row>
    <row r="1088" spans="1:18" x14ac:dyDescent="0.25">
      <c r="A1088" s="110">
        <v>3517</v>
      </c>
      <c r="B1088" s="98">
        <v>3517239171</v>
      </c>
      <c r="C1088" s="99" t="s">
        <v>560</v>
      </c>
      <c r="D1088" s="98">
        <v>239</v>
      </c>
      <c r="E1088" s="99" t="s">
        <v>272</v>
      </c>
      <c r="F1088" s="99">
        <v>171</v>
      </c>
      <c r="G1088" s="99" t="s">
        <v>204</v>
      </c>
      <c r="H1088" s="100">
        <v>11.490000000000002</v>
      </c>
      <c r="I1088" s="52"/>
      <c r="J1088" s="279">
        <f t="shared" si="112"/>
        <v>15269</v>
      </c>
      <c r="K1088" s="279">
        <f t="shared" si="113"/>
        <v>0</v>
      </c>
      <c r="L1088" s="279">
        <f t="shared" si="114"/>
        <v>9</v>
      </c>
      <c r="N1088" s="284">
        <f t="shared" si="115"/>
        <v>14789</v>
      </c>
      <c r="O1088" s="284">
        <f t="shared" si="116"/>
        <v>0</v>
      </c>
      <c r="P1088" s="284">
        <f t="shared" si="117"/>
        <v>5</v>
      </c>
      <c r="R1088" s="286">
        <f t="shared" si="118"/>
        <v>-480</v>
      </c>
    </row>
    <row r="1089" spans="1:18" x14ac:dyDescent="0.25">
      <c r="A1089" s="110">
        <v>3517</v>
      </c>
      <c r="B1089" s="98">
        <v>3517239172</v>
      </c>
      <c r="C1089" s="99" t="s">
        <v>560</v>
      </c>
      <c r="D1089" s="98">
        <v>239</v>
      </c>
      <c r="E1089" s="99" t="s">
        <v>272</v>
      </c>
      <c r="F1089" s="99">
        <v>172</v>
      </c>
      <c r="G1089" s="99" t="s">
        <v>205</v>
      </c>
      <c r="H1089" s="100">
        <v>4</v>
      </c>
      <c r="I1089" s="52"/>
      <c r="J1089" s="279" t="str">
        <f t="shared" si="112"/>
        <v>--</v>
      </c>
      <c r="K1089" s="279">
        <f t="shared" si="113"/>
        <v>0</v>
      </c>
      <c r="L1089" s="279">
        <f t="shared" si="114"/>
        <v>0</v>
      </c>
      <c r="N1089" s="284">
        <f t="shared" si="115"/>
        <v>19402</v>
      </c>
      <c r="O1089" s="284">
        <f t="shared" si="116"/>
        <v>0</v>
      </c>
      <c r="P1089" s="284">
        <f t="shared" si="117"/>
        <v>2</v>
      </c>
      <c r="R1089" s="286" t="str">
        <f t="shared" si="118"/>
        <v>--</v>
      </c>
    </row>
    <row r="1090" spans="1:18" x14ac:dyDescent="0.25">
      <c r="A1090" s="110">
        <v>3517</v>
      </c>
      <c r="B1090" s="98">
        <v>3517239182</v>
      </c>
      <c r="C1090" s="99" t="s">
        <v>560</v>
      </c>
      <c r="D1090" s="98">
        <v>239</v>
      </c>
      <c r="E1090" s="99" t="s">
        <v>272</v>
      </c>
      <c r="F1090" s="99">
        <v>182</v>
      </c>
      <c r="G1090" s="99" t="s">
        <v>215</v>
      </c>
      <c r="H1090" s="100">
        <v>18.630000000000003</v>
      </c>
      <c r="I1090" s="52"/>
      <c r="J1090" s="279">
        <f t="shared" si="112"/>
        <v>17927</v>
      </c>
      <c r="K1090" s="279">
        <f t="shared" si="113"/>
        <v>0</v>
      </c>
      <c r="L1090" s="279">
        <f t="shared" si="114"/>
        <v>7</v>
      </c>
      <c r="N1090" s="284">
        <f t="shared" si="115"/>
        <v>17783</v>
      </c>
      <c r="O1090" s="284">
        <f t="shared" si="116"/>
        <v>0</v>
      </c>
      <c r="P1090" s="284">
        <f t="shared" si="117"/>
        <v>6</v>
      </c>
      <c r="R1090" s="286">
        <f t="shared" si="118"/>
        <v>-144</v>
      </c>
    </row>
    <row r="1091" spans="1:18" x14ac:dyDescent="0.25">
      <c r="A1091" s="110">
        <v>3517</v>
      </c>
      <c r="B1091" s="98">
        <v>3517239189</v>
      </c>
      <c r="C1091" s="99" t="s">
        <v>560</v>
      </c>
      <c r="D1091" s="98">
        <v>239</v>
      </c>
      <c r="E1091" s="99" t="s">
        <v>272</v>
      </c>
      <c r="F1091" s="99">
        <v>189</v>
      </c>
      <c r="G1091" s="99" t="s">
        <v>222</v>
      </c>
      <c r="H1091" s="100">
        <v>1</v>
      </c>
      <c r="I1091" s="52"/>
      <c r="J1091" s="279" t="str">
        <f t="shared" si="112"/>
        <v>--</v>
      </c>
      <c r="K1091" s="279">
        <f t="shared" si="113"/>
        <v>0</v>
      </c>
      <c r="L1091" s="279">
        <f t="shared" si="114"/>
        <v>0</v>
      </c>
      <c r="N1091" s="284">
        <f t="shared" si="115"/>
        <v>17581</v>
      </c>
      <c r="O1091" s="284">
        <f t="shared" si="116"/>
        <v>0</v>
      </c>
      <c r="P1091" s="284">
        <f t="shared" si="117"/>
        <v>1</v>
      </c>
      <c r="R1091" s="286" t="str">
        <f t="shared" si="118"/>
        <v>--</v>
      </c>
    </row>
    <row r="1092" spans="1:18" x14ac:dyDescent="0.25">
      <c r="A1092" s="110">
        <v>3517</v>
      </c>
      <c r="B1092" s="98">
        <v>3517239201</v>
      </c>
      <c r="C1092" s="99" t="s">
        <v>560</v>
      </c>
      <c r="D1092" s="98">
        <v>239</v>
      </c>
      <c r="E1092" s="99" t="s">
        <v>272</v>
      </c>
      <c r="F1092" s="99">
        <v>201</v>
      </c>
      <c r="G1092" s="99" t="s">
        <v>234</v>
      </c>
      <c r="H1092" s="100">
        <v>8</v>
      </c>
      <c r="I1092" s="52"/>
      <c r="J1092" s="279" t="str">
        <f t="shared" si="112"/>
        <v>--</v>
      </c>
      <c r="K1092" s="279">
        <f t="shared" si="113"/>
        <v>0</v>
      </c>
      <c r="L1092" s="279">
        <f t="shared" si="114"/>
        <v>0</v>
      </c>
      <c r="N1092" s="284">
        <f t="shared" si="115"/>
        <v>21712</v>
      </c>
      <c r="O1092" s="284">
        <f t="shared" si="116"/>
        <v>0</v>
      </c>
      <c r="P1092" s="284">
        <f t="shared" si="117"/>
        <v>5</v>
      </c>
      <c r="R1092" s="286" t="str">
        <f t="shared" si="118"/>
        <v>--</v>
      </c>
    </row>
    <row r="1093" spans="1:18" x14ac:dyDescent="0.25">
      <c r="A1093" s="110">
        <v>3517</v>
      </c>
      <c r="B1093" s="98">
        <v>3517239219</v>
      </c>
      <c r="C1093" s="99" t="s">
        <v>560</v>
      </c>
      <c r="D1093" s="98">
        <v>239</v>
      </c>
      <c r="E1093" s="99" t="s">
        <v>272</v>
      </c>
      <c r="F1093" s="99">
        <v>219</v>
      </c>
      <c r="G1093" s="99" t="s">
        <v>252</v>
      </c>
      <c r="H1093" s="100">
        <v>0.99</v>
      </c>
      <c r="I1093" s="52"/>
      <c r="J1093" s="279" t="str">
        <f t="shared" si="112"/>
        <v>--</v>
      </c>
      <c r="K1093" s="279">
        <f t="shared" si="113"/>
        <v>0</v>
      </c>
      <c r="L1093" s="279">
        <f t="shared" si="114"/>
        <v>0</v>
      </c>
      <c r="N1093" s="284">
        <f t="shared" si="115"/>
        <v>17390</v>
      </c>
      <c r="O1093" s="284">
        <f t="shared" si="116"/>
        <v>0</v>
      </c>
      <c r="P1093" s="284">
        <f t="shared" si="117"/>
        <v>1</v>
      </c>
      <c r="R1093" s="286" t="str">
        <f t="shared" si="118"/>
        <v>--</v>
      </c>
    </row>
    <row r="1094" spans="1:18" x14ac:dyDescent="0.25">
      <c r="A1094" s="110">
        <v>3517</v>
      </c>
      <c r="B1094" s="98">
        <v>3517239231</v>
      </c>
      <c r="C1094" s="99" t="s">
        <v>560</v>
      </c>
      <c r="D1094" s="98">
        <v>239</v>
      </c>
      <c r="E1094" s="99" t="s">
        <v>272</v>
      </c>
      <c r="F1094" s="99">
        <v>231</v>
      </c>
      <c r="G1094" s="99" t="s">
        <v>264</v>
      </c>
      <c r="H1094" s="100">
        <v>18.77</v>
      </c>
      <c r="I1094" s="52"/>
      <c r="J1094" s="279">
        <f t="shared" si="112"/>
        <v>16321</v>
      </c>
      <c r="K1094" s="279">
        <f t="shared" si="113"/>
        <v>0</v>
      </c>
      <c r="L1094" s="279">
        <f t="shared" si="114"/>
        <v>11</v>
      </c>
      <c r="N1094" s="284">
        <f t="shared" si="115"/>
        <v>16802</v>
      </c>
      <c r="O1094" s="284">
        <f t="shared" si="116"/>
        <v>0</v>
      </c>
      <c r="P1094" s="284">
        <f t="shared" si="117"/>
        <v>8</v>
      </c>
      <c r="R1094" s="286">
        <f t="shared" si="118"/>
        <v>481</v>
      </c>
    </row>
    <row r="1095" spans="1:18" x14ac:dyDescent="0.25">
      <c r="A1095" s="110">
        <v>3517</v>
      </c>
      <c r="B1095" s="98">
        <v>3517239239</v>
      </c>
      <c r="C1095" s="99" t="s">
        <v>560</v>
      </c>
      <c r="D1095" s="98">
        <v>239</v>
      </c>
      <c r="E1095" s="99" t="s">
        <v>272</v>
      </c>
      <c r="F1095" s="99">
        <v>239</v>
      </c>
      <c r="G1095" s="99" t="s">
        <v>272</v>
      </c>
      <c r="H1095" s="100">
        <v>106.95000000000002</v>
      </c>
      <c r="I1095" s="52"/>
      <c r="J1095" s="279">
        <f t="shared" si="112"/>
        <v>16631</v>
      </c>
      <c r="K1095" s="279">
        <f t="shared" si="113"/>
        <v>0</v>
      </c>
      <c r="L1095" s="279">
        <f t="shared" si="114"/>
        <v>69</v>
      </c>
      <c r="N1095" s="284">
        <f t="shared" si="115"/>
        <v>16891</v>
      </c>
      <c r="O1095" s="284">
        <f t="shared" si="116"/>
        <v>0</v>
      </c>
      <c r="P1095" s="284">
        <f t="shared" si="117"/>
        <v>77</v>
      </c>
      <c r="R1095" s="286">
        <f t="shared" si="118"/>
        <v>260</v>
      </c>
    </row>
    <row r="1096" spans="1:18" x14ac:dyDescent="0.25">
      <c r="A1096" s="110">
        <v>3517</v>
      </c>
      <c r="B1096" s="98">
        <v>3517239251</v>
      </c>
      <c r="C1096" s="99" t="s">
        <v>560</v>
      </c>
      <c r="D1096" s="98">
        <v>239</v>
      </c>
      <c r="E1096" s="99" t="s">
        <v>272</v>
      </c>
      <c r="F1096" s="99">
        <v>251</v>
      </c>
      <c r="G1096" s="99" t="s">
        <v>284</v>
      </c>
      <c r="H1096" s="100">
        <v>1</v>
      </c>
      <c r="I1096" s="52"/>
      <c r="J1096" s="279">
        <f t="shared" si="112"/>
        <v>19053</v>
      </c>
      <c r="K1096" s="279">
        <f t="shared" si="113"/>
        <v>0</v>
      </c>
      <c r="L1096" s="279">
        <f t="shared" si="114"/>
        <v>2</v>
      </c>
      <c r="N1096" s="284" t="str">
        <f t="shared" si="115"/>
        <v>--</v>
      </c>
      <c r="O1096" s="284">
        <f t="shared" si="116"/>
        <v>0</v>
      </c>
      <c r="P1096" s="284">
        <f t="shared" si="117"/>
        <v>0</v>
      </c>
      <c r="R1096" s="286" t="str">
        <f t="shared" si="118"/>
        <v>--</v>
      </c>
    </row>
    <row r="1097" spans="1:18" x14ac:dyDescent="0.25">
      <c r="A1097" s="110">
        <v>3517</v>
      </c>
      <c r="B1097" s="98">
        <v>3517239261</v>
      </c>
      <c r="C1097" s="99" t="s">
        <v>560</v>
      </c>
      <c r="D1097" s="98">
        <v>239</v>
      </c>
      <c r="E1097" s="99" t="s">
        <v>272</v>
      </c>
      <c r="F1097" s="99">
        <v>261</v>
      </c>
      <c r="G1097" s="99" t="s">
        <v>294</v>
      </c>
      <c r="H1097" s="100">
        <v>1</v>
      </c>
      <c r="I1097" s="52"/>
      <c r="J1097" s="279">
        <f t="shared" si="112"/>
        <v>12617</v>
      </c>
      <c r="K1097" s="279">
        <f t="shared" si="113"/>
        <v>0</v>
      </c>
      <c r="L1097" s="279">
        <f t="shared" si="114"/>
        <v>0</v>
      </c>
      <c r="N1097" s="284">
        <f t="shared" si="115"/>
        <v>12925</v>
      </c>
      <c r="O1097" s="284">
        <f t="shared" si="116"/>
        <v>0</v>
      </c>
      <c r="P1097" s="284">
        <f t="shared" si="117"/>
        <v>0</v>
      </c>
      <c r="R1097" s="286">
        <f t="shared" si="118"/>
        <v>308</v>
      </c>
    </row>
    <row r="1098" spans="1:18" x14ac:dyDescent="0.25">
      <c r="A1098" s="110">
        <v>3517</v>
      </c>
      <c r="B1098" s="98">
        <v>3517239264</v>
      </c>
      <c r="C1098" s="99" t="s">
        <v>560</v>
      </c>
      <c r="D1098" s="98">
        <v>239</v>
      </c>
      <c r="E1098" s="99" t="s">
        <v>272</v>
      </c>
      <c r="F1098" s="99">
        <v>264</v>
      </c>
      <c r="G1098" s="99" t="s">
        <v>297</v>
      </c>
      <c r="H1098" s="100">
        <v>1.04</v>
      </c>
      <c r="I1098" s="52"/>
      <c r="J1098" s="279">
        <f t="shared" ref="J1098:J1132" si="119">IFERROR(VLOOKUP($B1098,found24,24,FALSE),"--")</f>
        <v>14898</v>
      </c>
      <c r="K1098" s="279">
        <f t="shared" ref="K1098:K1132" si="120">(IFERROR(VLOOKUP($B1098,found24,12,FALSE),0)+(IFERROR(VLOOKUP($B1098,found24,13,FALSE),0)+(IFERROR(VLOOKUP($B1098,found24,14,FALSE),0))))</f>
        <v>0</v>
      </c>
      <c r="L1098" s="279">
        <f t="shared" ref="L1098:L1132" si="121">(IFERROR(VLOOKUP($B1098,found24,15,FALSE),0))</f>
        <v>1</v>
      </c>
      <c r="N1098" s="284">
        <f t="shared" ref="N1098:N1132" si="122">IFERROR(VLOOKUP($B1098,found25,27,FALSE),"--")</f>
        <v>12925</v>
      </c>
      <c r="O1098" s="284">
        <f t="shared" ref="O1098:O1132" si="123">(IFERROR(VLOOKUP($B1098,found25,12,FALSE),0)+(IFERROR(VLOOKUP($B1098,found25,13,FALSE),0)+(IFERROR(VLOOKUP($B1098,found25,14,FALSE),0))))</f>
        <v>0</v>
      </c>
      <c r="P1098" s="284">
        <f t="shared" ref="P1098:P1132" si="124">(IFERROR(VLOOKUP($B1098,found25,15,FALSE),0))</f>
        <v>0</v>
      </c>
      <c r="R1098" s="286">
        <f t="shared" si="118"/>
        <v>-1973</v>
      </c>
    </row>
    <row r="1099" spans="1:18" x14ac:dyDescent="0.25">
      <c r="A1099" s="110">
        <v>3517</v>
      </c>
      <c r="B1099" s="98">
        <v>3517239285</v>
      </c>
      <c r="C1099" s="99" t="s">
        <v>560</v>
      </c>
      <c r="D1099" s="98">
        <v>239</v>
      </c>
      <c r="E1099" s="99" t="s">
        <v>272</v>
      </c>
      <c r="F1099" s="99">
        <v>285</v>
      </c>
      <c r="G1099" s="99" t="s">
        <v>318</v>
      </c>
      <c r="H1099" s="100">
        <v>0.47</v>
      </c>
      <c r="I1099" s="52"/>
      <c r="J1099" s="279" t="str">
        <f t="shared" si="119"/>
        <v>--</v>
      </c>
      <c r="K1099" s="279">
        <f t="shared" si="120"/>
        <v>0</v>
      </c>
      <c r="L1099" s="279">
        <f t="shared" si="121"/>
        <v>0</v>
      </c>
      <c r="N1099" s="284">
        <f t="shared" si="122"/>
        <v>19860</v>
      </c>
      <c r="O1099" s="284">
        <f t="shared" si="123"/>
        <v>0</v>
      </c>
      <c r="P1099" s="284">
        <f t="shared" si="124"/>
        <v>1</v>
      </c>
      <c r="R1099" s="286" t="str">
        <f t="shared" ref="R1099:R1132" si="125">IFERROR(N1099-J1099,"--")</f>
        <v>--</v>
      </c>
    </row>
    <row r="1100" spans="1:18" x14ac:dyDescent="0.25">
      <c r="A1100" s="110">
        <v>3517</v>
      </c>
      <c r="B1100" s="98">
        <v>3517239293</v>
      </c>
      <c r="C1100" s="99" t="s">
        <v>560</v>
      </c>
      <c r="D1100" s="98">
        <v>239</v>
      </c>
      <c r="E1100" s="99" t="s">
        <v>272</v>
      </c>
      <c r="F1100" s="99">
        <v>293</v>
      </c>
      <c r="G1100" s="99" t="s">
        <v>326</v>
      </c>
      <c r="H1100" s="100">
        <v>3.14</v>
      </c>
      <c r="I1100" s="52"/>
      <c r="J1100" s="279">
        <f t="shared" si="119"/>
        <v>14885</v>
      </c>
      <c r="K1100" s="279">
        <f t="shared" si="120"/>
        <v>0</v>
      </c>
      <c r="L1100" s="279">
        <f t="shared" si="121"/>
        <v>1</v>
      </c>
      <c r="N1100" s="284">
        <f t="shared" si="122"/>
        <v>17853</v>
      </c>
      <c r="O1100" s="284">
        <f t="shared" si="123"/>
        <v>0</v>
      </c>
      <c r="P1100" s="284">
        <f t="shared" si="124"/>
        <v>2</v>
      </c>
      <c r="R1100" s="286">
        <f t="shared" si="125"/>
        <v>2968</v>
      </c>
    </row>
    <row r="1101" spans="1:18" x14ac:dyDescent="0.25">
      <c r="A1101" s="110">
        <v>3517</v>
      </c>
      <c r="B1101" s="98">
        <v>3517239310</v>
      </c>
      <c r="C1101" s="99" t="s">
        <v>560</v>
      </c>
      <c r="D1101" s="98">
        <v>239</v>
      </c>
      <c r="E1101" s="99" t="s">
        <v>272</v>
      </c>
      <c r="F1101" s="99">
        <v>310</v>
      </c>
      <c r="G1101" s="99" t="s">
        <v>343</v>
      </c>
      <c r="H1101" s="100">
        <v>35.310000000000009</v>
      </c>
      <c r="I1101" s="52"/>
      <c r="J1101" s="279">
        <f t="shared" si="119"/>
        <v>18695</v>
      </c>
      <c r="K1101" s="279">
        <f t="shared" si="120"/>
        <v>1</v>
      </c>
      <c r="L1101" s="279">
        <f t="shared" si="121"/>
        <v>27</v>
      </c>
      <c r="N1101" s="284">
        <f t="shared" si="122"/>
        <v>19587</v>
      </c>
      <c r="O1101" s="284">
        <f t="shared" si="123"/>
        <v>0</v>
      </c>
      <c r="P1101" s="284">
        <f t="shared" si="124"/>
        <v>28</v>
      </c>
      <c r="R1101" s="286">
        <f t="shared" si="125"/>
        <v>892</v>
      </c>
    </row>
    <row r="1102" spans="1:18" x14ac:dyDescent="0.25">
      <c r="A1102" s="110">
        <v>3517</v>
      </c>
      <c r="B1102" s="98">
        <v>3517239323</v>
      </c>
      <c r="C1102" s="99" t="s">
        <v>560</v>
      </c>
      <c r="D1102" s="98">
        <v>239</v>
      </c>
      <c r="E1102" s="99" t="s">
        <v>272</v>
      </c>
      <c r="F1102" s="99">
        <v>323</v>
      </c>
      <c r="G1102" s="99" t="s">
        <v>356</v>
      </c>
      <c r="H1102" s="100">
        <v>1</v>
      </c>
      <c r="I1102" s="52"/>
      <c r="J1102" s="279" t="str">
        <f t="shared" si="119"/>
        <v>--</v>
      </c>
      <c r="K1102" s="279">
        <f t="shared" si="120"/>
        <v>0</v>
      </c>
      <c r="L1102" s="279">
        <f t="shared" si="121"/>
        <v>0</v>
      </c>
      <c r="N1102" s="284">
        <f t="shared" si="122"/>
        <v>12925</v>
      </c>
      <c r="O1102" s="284">
        <f t="shared" si="123"/>
        <v>0</v>
      </c>
      <c r="P1102" s="284">
        <f t="shared" si="124"/>
        <v>0</v>
      </c>
      <c r="R1102" s="286" t="str">
        <f t="shared" si="125"/>
        <v>--</v>
      </c>
    </row>
    <row r="1103" spans="1:18" x14ac:dyDescent="0.25">
      <c r="A1103" s="110">
        <v>3517</v>
      </c>
      <c r="B1103" s="98">
        <v>3517239336</v>
      </c>
      <c r="C1103" s="99" t="s">
        <v>560</v>
      </c>
      <c r="D1103" s="98">
        <v>239</v>
      </c>
      <c r="E1103" s="99" t="s">
        <v>272</v>
      </c>
      <c r="F1103" s="99">
        <v>336</v>
      </c>
      <c r="G1103" s="99" t="s">
        <v>369</v>
      </c>
      <c r="H1103" s="100">
        <v>1</v>
      </c>
      <c r="I1103" s="52"/>
      <c r="J1103" s="279">
        <f t="shared" si="119"/>
        <v>15044</v>
      </c>
      <c r="K1103" s="279">
        <f t="shared" si="120"/>
        <v>0</v>
      </c>
      <c r="L1103" s="279">
        <f t="shared" si="121"/>
        <v>2</v>
      </c>
      <c r="N1103" s="284">
        <f t="shared" si="122"/>
        <v>12925</v>
      </c>
      <c r="O1103" s="284">
        <f t="shared" si="123"/>
        <v>0</v>
      </c>
      <c r="P1103" s="284">
        <f t="shared" si="124"/>
        <v>0</v>
      </c>
      <c r="R1103" s="286">
        <f t="shared" si="125"/>
        <v>-2119</v>
      </c>
    </row>
    <row r="1104" spans="1:18" x14ac:dyDescent="0.25">
      <c r="A1104" s="110">
        <v>3517</v>
      </c>
      <c r="B1104" s="98">
        <v>3517239625</v>
      </c>
      <c r="C1104" s="99" t="s">
        <v>560</v>
      </c>
      <c r="D1104" s="98">
        <v>239</v>
      </c>
      <c r="E1104" s="99" t="s">
        <v>272</v>
      </c>
      <c r="F1104" s="99">
        <v>625</v>
      </c>
      <c r="G1104" s="99" t="s">
        <v>396</v>
      </c>
      <c r="H1104" s="100">
        <v>2</v>
      </c>
      <c r="I1104" s="52"/>
      <c r="J1104" s="279">
        <f t="shared" si="119"/>
        <v>17951</v>
      </c>
      <c r="K1104" s="279">
        <f t="shared" si="120"/>
        <v>0</v>
      </c>
      <c r="L1104" s="279">
        <f t="shared" si="121"/>
        <v>2</v>
      </c>
      <c r="N1104" s="284">
        <f t="shared" si="122"/>
        <v>18487</v>
      </c>
      <c r="O1104" s="284">
        <f t="shared" si="123"/>
        <v>0</v>
      </c>
      <c r="P1104" s="284">
        <f t="shared" si="124"/>
        <v>2</v>
      </c>
      <c r="R1104" s="286">
        <f t="shared" si="125"/>
        <v>536</v>
      </c>
    </row>
    <row r="1105" spans="1:18" x14ac:dyDescent="0.25">
      <c r="A1105" s="110">
        <v>3517</v>
      </c>
      <c r="B1105" s="98">
        <v>3517239645</v>
      </c>
      <c r="C1105" s="99" t="s">
        <v>560</v>
      </c>
      <c r="D1105" s="98">
        <v>239</v>
      </c>
      <c r="E1105" s="99" t="s">
        <v>272</v>
      </c>
      <c r="F1105" s="99">
        <v>645</v>
      </c>
      <c r="G1105" s="99" t="s">
        <v>400</v>
      </c>
      <c r="H1105" s="100">
        <v>1</v>
      </c>
      <c r="I1105" s="52"/>
      <c r="J1105" s="279" t="str">
        <f t="shared" si="119"/>
        <v>--</v>
      </c>
      <c r="K1105" s="279">
        <f t="shared" si="120"/>
        <v>0</v>
      </c>
      <c r="L1105" s="279">
        <f t="shared" si="121"/>
        <v>0</v>
      </c>
      <c r="N1105" s="284" t="str">
        <f t="shared" si="122"/>
        <v>--</v>
      </c>
      <c r="O1105" s="284">
        <f t="shared" si="123"/>
        <v>0</v>
      </c>
      <c r="P1105" s="284">
        <f t="shared" si="124"/>
        <v>0</v>
      </c>
      <c r="R1105" s="286" t="str">
        <f t="shared" si="125"/>
        <v>--</v>
      </c>
    </row>
    <row r="1106" spans="1:18" x14ac:dyDescent="0.25">
      <c r="A1106" s="110">
        <v>3517</v>
      </c>
      <c r="B1106" s="98">
        <v>3517239665</v>
      </c>
      <c r="C1106" s="99" t="s">
        <v>560</v>
      </c>
      <c r="D1106" s="98">
        <v>239</v>
      </c>
      <c r="E1106" s="99" t="s">
        <v>272</v>
      </c>
      <c r="F1106" s="99">
        <v>665</v>
      </c>
      <c r="G1106" s="99" t="s">
        <v>406</v>
      </c>
      <c r="H1106" s="100">
        <v>3.49</v>
      </c>
      <c r="I1106" s="52"/>
      <c r="J1106" s="279">
        <f t="shared" si="119"/>
        <v>15051</v>
      </c>
      <c r="K1106" s="279">
        <f t="shared" si="120"/>
        <v>0</v>
      </c>
      <c r="L1106" s="279">
        <f t="shared" si="121"/>
        <v>1</v>
      </c>
      <c r="N1106" s="284">
        <f t="shared" si="122"/>
        <v>17962</v>
      </c>
      <c r="O1106" s="284">
        <f t="shared" si="123"/>
        <v>0</v>
      </c>
      <c r="P1106" s="284">
        <f t="shared" si="124"/>
        <v>1</v>
      </c>
      <c r="R1106" s="286">
        <f t="shared" si="125"/>
        <v>2911</v>
      </c>
    </row>
    <row r="1107" spans="1:18" x14ac:dyDescent="0.25">
      <c r="A1107" s="110">
        <v>3517</v>
      </c>
      <c r="B1107" s="98">
        <v>3517239712</v>
      </c>
      <c r="C1107" s="99" t="s">
        <v>560</v>
      </c>
      <c r="D1107" s="98">
        <v>239</v>
      </c>
      <c r="E1107" s="99" t="s">
        <v>272</v>
      </c>
      <c r="F1107" s="99">
        <v>712</v>
      </c>
      <c r="G1107" s="99" t="s">
        <v>421</v>
      </c>
      <c r="H1107" s="100">
        <v>0.77</v>
      </c>
      <c r="I1107" s="52"/>
      <c r="J1107" s="279" t="str">
        <f t="shared" si="119"/>
        <v>--</v>
      </c>
      <c r="K1107" s="279">
        <f t="shared" si="120"/>
        <v>0</v>
      </c>
      <c r="L1107" s="279">
        <f t="shared" si="121"/>
        <v>0</v>
      </c>
      <c r="N1107" s="284">
        <f t="shared" si="122"/>
        <v>19402</v>
      </c>
      <c r="O1107" s="284">
        <f t="shared" si="123"/>
        <v>0</v>
      </c>
      <c r="P1107" s="284">
        <f t="shared" si="124"/>
        <v>1</v>
      </c>
      <c r="R1107" s="286" t="str">
        <f t="shared" si="125"/>
        <v>--</v>
      </c>
    </row>
    <row r="1108" spans="1:18" x14ac:dyDescent="0.25">
      <c r="A1108" s="110">
        <v>3517</v>
      </c>
      <c r="B1108" s="98">
        <v>3517239740</v>
      </c>
      <c r="C1108" s="99" t="s">
        <v>560</v>
      </c>
      <c r="D1108" s="98">
        <v>239</v>
      </c>
      <c r="E1108" s="99" t="s">
        <v>272</v>
      </c>
      <c r="F1108" s="99">
        <v>740</v>
      </c>
      <c r="G1108" s="99" t="s">
        <v>429</v>
      </c>
      <c r="H1108" s="100">
        <v>4</v>
      </c>
      <c r="I1108" s="52"/>
      <c r="J1108" s="279">
        <f t="shared" si="119"/>
        <v>13834</v>
      </c>
      <c r="K1108" s="279">
        <f t="shared" si="120"/>
        <v>0</v>
      </c>
      <c r="L1108" s="279">
        <f t="shared" si="121"/>
        <v>1</v>
      </c>
      <c r="N1108" s="284">
        <f t="shared" si="122"/>
        <v>14940</v>
      </c>
      <c r="O1108" s="284">
        <f t="shared" si="123"/>
        <v>0</v>
      </c>
      <c r="P1108" s="284">
        <f t="shared" si="124"/>
        <v>2</v>
      </c>
      <c r="R1108" s="286">
        <f t="shared" si="125"/>
        <v>1106</v>
      </c>
    </row>
    <row r="1109" spans="1:18" x14ac:dyDescent="0.25">
      <c r="A1109" s="110">
        <v>3517</v>
      </c>
      <c r="B1109" s="98">
        <v>3517239760</v>
      </c>
      <c r="C1109" s="99" t="s">
        <v>560</v>
      </c>
      <c r="D1109" s="98">
        <v>239</v>
      </c>
      <c r="E1109" s="99" t="s">
        <v>272</v>
      </c>
      <c r="F1109" s="99">
        <v>760</v>
      </c>
      <c r="G1109" s="99" t="s">
        <v>434</v>
      </c>
      <c r="H1109" s="100">
        <v>23.57</v>
      </c>
      <c r="I1109" s="52"/>
      <c r="J1109" s="279">
        <f t="shared" si="119"/>
        <v>15179</v>
      </c>
      <c r="K1109" s="279">
        <f t="shared" si="120"/>
        <v>0</v>
      </c>
      <c r="L1109" s="279">
        <f t="shared" si="121"/>
        <v>10</v>
      </c>
      <c r="N1109" s="284">
        <f t="shared" si="122"/>
        <v>16348</v>
      </c>
      <c r="O1109" s="284">
        <f t="shared" si="123"/>
        <v>0</v>
      </c>
      <c r="P1109" s="284">
        <f t="shared" si="124"/>
        <v>16</v>
      </c>
      <c r="R1109" s="286">
        <f t="shared" si="125"/>
        <v>1169</v>
      </c>
    </row>
    <row r="1110" spans="1:18" x14ac:dyDescent="0.25">
      <c r="A1110" s="110">
        <v>3517</v>
      </c>
      <c r="B1110" s="98">
        <v>3517239763</v>
      </c>
      <c r="C1110" s="99" t="s">
        <v>560</v>
      </c>
      <c r="D1110" s="98">
        <v>239</v>
      </c>
      <c r="E1110" s="99" t="s">
        <v>272</v>
      </c>
      <c r="F1110" s="99">
        <v>763</v>
      </c>
      <c r="G1110" s="99" t="s">
        <v>435</v>
      </c>
      <c r="H1110" s="100">
        <v>1</v>
      </c>
      <c r="I1110" s="52"/>
      <c r="J1110" s="279" t="str">
        <f t="shared" si="119"/>
        <v>--</v>
      </c>
      <c r="K1110" s="279">
        <f t="shared" si="120"/>
        <v>0</v>
      </c>
      <c r="L1110" s="279">
        <f t="shared" si="121"/>
        <v>0</v>
      </c>
      <c r="N1110" s="284" t="str">
        <f t="shared" si="122"/>
        <v>--</v>
      </c>
      <c r="O1110" s="284">
        <f t="shared" si="123"/>
        <v>0</v>
      </c>
      <c r="P1110" s="284">
        <f t="shared" si="124"/>
        <v>0</v>
      </c>
      <c r="R1110" s="286" t="str">
        <f t="shared" si="125"/>
        <v>--</v>
      </c>
    </row>
    <row r="1111" spans="1:18" x14ac:dyDescent="0.25">
      <c r="A1111" s="110">
        <v>3517</v>
      </c>
      <c r="B1111" s="98">
        <v>3517239780</v>
      </c>
      <c r="C1111" s="99" t="s">
        <v>560</v>
      </c>
      <c r="D1111" s="98">
        <v>239</v>
      </c>
      <c r="E1111" s="99" t="s">
        <v>272</v>
      </c>
      <c r="F1111" s="99">
        <v>780</v>
      </c>
      <c r="G1111" s="99" t="s">
        <v>444</v>
      </c>
      <c r="H1111" s="100">
        <v>2.77</v>
      </c>
      <c r="I1111" s="52"/>
      <c r="J1111" s="279">
        <f t="shared" si="119"/>
        <v>15284</v>
      </c>
      <c r="K1111" s="279">
        <f t="shared" si="120"/>
        <v>0</v>
      </c>
      <c r="L1111" s="279">
        <f t="shared" si="121"/>
        <v>2</v>
      </c>
      <c r="N1111" s="284">
        <f t="shared" si="122"/>
        <v>16633</v>
      </c>
      <c r="O1111" s="284">
        <f t="shared" si="123"/>
        <v>0</v>
      </c>
      <c r="P1111" s="284">
        <f t="shared" si="124"/>
        <v>2</v>
      </c>
      <c r="R1111" s="286">
        <f t="shared" si="125"/>
        <v>1349</v>
      </c>
    </row>
    <row r="1112" spans="1:18" x14ac:dyDescent="0.25">
      <c r="A1112" s="110">
        <v>3518</v>
      </c>
      <c r="B1112" s="98">
        <v>3518149007</v>
      </c>
      <c r="C1112" s="99" t="s">
        <v>561</v>
      </c>
      <c r="D1112" s="98">
        <v>149</v>
      </c>
      <c r="E1112" s="99" t="s">
        <v>182</v>
      </c>
      <c r="F1112" s="99">
        <v>7</v>
      </c>
      <c r="G1112" s="99" t="s">
        <v>40</v>
      </c>
      <c r="H1112" s="100">
        <v>1</v>
      </c>
      <c r="I1112" s="52"/>
      <c r="J1112" s="279" t="str">
        <f t="shared" si="119"/>
        <v>--</v>
      </c>
      <c r="K1112" s="279">
        <f t="shared" si="120"/>
        <v>0</v>
      </c>
      <c r="L1112" s="279">
        <f t="shared" si="121"/>
        <v>0</v>
      </c>
      <c r="N1112" s="284" t="str">
        <f t="shared" si="122"/>
        <v>--</v>
      </c>
      <c r="O1112" s="284">
        <f t="shared" si="123"/>
        <v>0</v>
      </c>
      <c r="P1112" s="284">
        <f t="shared" si="124"/>
        <v>0</v>
      </c>
      <c r="R1112" s="286" t="str">
        <f t="shared" si="125"/>
        <v>--</v>
      </c>
    </row>
    <row r="1113" spans="1:18" x14ac:dyDescent="0.25">
      <c r="A1113" s="110">
        <v>3518</v>
      </c>
      <c r="B1113" s="98">
        <v>3518149009</v>
      </c>
      <c r="C1113" s="99" t="s">
        <v>561</v>
      </c>
      <c r="D1113" s="98">
        <v>149</v>
      </c>
      <c r="E1113" s="99" t="s">
        <v>182</v>
      </c>
      <c r="F1113" s="99">
        <v>9</v>
      </c>
      <c r="G1113" s="99" t="s">
        <v>42</v>
      </c>
      <c r="H1113" s="100">
        <v>1.06</v>
      </c>
      <c r="I1113" s="52"/>
      <c r="J1113" s="279" t="str">
        <f t="shared" si="119"/>
        <v>--</v>
      </c>
      <c r="K1113" s="279">
        <f t="shared" si="120"/>
        <v>0</v>
      </c>
      <c r="L1113" s="279">
        <f t="shared" si="121"/>
        <v>0</v>
      </c>
      <c r="N1113" s="284" t="str">
        <f t="shared" si="122"/>
        <v>--</v>
      </c>
      <c r="O1113" s="284">
        <f t="shared" si="123"/>
        <v>0</v>
      </c>
      <c r="P1113" s="284">
        <f t="shared" si="124"/>
        <v>0</v>
      </c>
      <c r="R1113" s="286" t="str">
        <f t="shared" si="125"/>
        <v>--</v>
      </c>
    </row>
    <row r="1114" spans="1:18" x14ac:dyDescent="0.25">
      <c r="A1114" s="110">
        <v>3518</v>
      </c>
      <c r="B1114" s="98">
        <v>3518149128</v>
      </c>
      <c r="C1114" s="99" t="s">
        <v>561</v>
      </c>
      <c r="D1114" s="98">
        <v>149</v>
      </c>
      <c r="E1114" s="99" t="s">
        <v>182</v>
      </c>
      <c r="F1114" s="99">
        <v>128</v>
      </c>
      <c r="G1114" s="99" t="s">
        <v>161</v>
      </c>
      <c r="H1114" s="100">
        <v>35.619999999999997</v>
      </c>
      <c r="I1114" s="52"/>
      <c r="J1114" s="279">
        <f t="shared" si="119"/>
        <v>17569</v>
      </c>
      <c r="K1114" s="279">
        <f t="shared" si="120"/>
        <v>0</v>
      </c>
      <c r="L1114" s="279">
        <f t="shared" si="121"/>
        <v>17</v>
      </c>
      <c r="N1114" s="284">
        <f t="shared" si="122"/>
        <v>19704</v>
      </c>
      <c r="O1114" s="284">
        <f t="shared" si="123"/>
        <v>2</v>
      </c>
      <c r="P1114" s="284">
        <f t="shared" si="124"/>
        <v>31</v>
      </c>
      <c r="R1114" s="286">
        <f t="shared" si="125"/>
        <v>2135</v>
      </c>
    </row>
    <row r="1115" spans="1:18" x14ac:dyDescent="0.25">
      <c r="A1115" s="110">
        <v>3518</v>
      </c>
      <c r="B1115" s="98">
        <v>3518149149</v>
      </c>
      <c r="C1115" s="99" t="s">
        <v>561</v>
      </c>
      <c r="D1115" s="98">
        <v>149</v>
      </c>
      <c r="E1115" s="99" t="s">
        <v>182</v>
      </c>
      <c r="F1115" s="99">
        <v>149</v>
      </c>
      <c r="G1115" s="99" t="s">
        <v>182</v>
      </c>
      <c r="H1115" s="100">
        <v>83.2</v>
      </c>
      <c r="I1115" s="52"/>
      <c r="J1115" s="279">
        <f t="shared" si="119"/>
        <v>20152</v>
      </c>
      <c r="K1115" s="279">
        <f t="shared" si="120"/>
        <v>16</v>
      </c>
      <c r="L1115" s="279">
        <f t="shared" si="121"/>
        <v>86</v>
      </c>
      <c r="N1115" s="284">
        <f t="shared" si="122"/>
        <v>21523</v>
      </c>
      <c r="O1115" s="284">
        <f t="shared" si="123"/>
        <v>12</v>
      </c>
      <c r="P1115" s="284">
        <f t="shared" si="124"/>
        <v>67</v>
      </c>
      <c r="R1115" s="286">
        <f t="shared" si="125"/>
        <v>1371</v>
      </c>
    </row>
    <row r="1116" spans="1:18" x14ac:dyDescent="0.25">
      <c r="A1116" s="110">
        <v>3518</v>
      </c>
      <c r="B1116" s="98">
        <v>3518149160</v>
      </c>
      <c r="C1116" s="99" t="s">
        <v>561</v>
      </c>
      <c r="D1116" s="98">
        <v>149</v>
      </c>
      <c r="E1116" s="99" t="s">
        <v>182</v>
      </c>
      <c r="F1116" s="99">
        <v>160</v>
      </c>
      <c r="G1116" s="99" t="s">
        <v>193</v>
      </c>
      <c r="H1116" s="100">
        <v>2.89</v>
      </c>
      <c r="I1116" s="52"/>
      <c r="J1116" s="279">
        <f t="shared" si="119"/>
        <v>19320</v>
      </c>
      <c r="K1116" s="279">
        <f t="shared" si="120"/>
        <v>0</v>
      </c>
      <c r="L1116" s="279">
        <f t="shared" si="121"/>
        <v>4</v>
      </c>
      <c r="N1116" s="284">
        <f t="shared" si="122"/>
        <v>20404</v>
      </c>
      <c r="O1116" s="284">
        <f t="shared" si="123"/>
        <v>0</v>
      </c>
      <c r="P1116" s="284">
        <f t="shared" si="124"/>
        <v>4</v>
      </c>
      <c r="R1116" s="286">
        <f t="shared" si="125"/>
        <v>1084</v>
      </c>
    </row>
    <row r="1117" spans="1:18" x14ac:dyDescent="0.25">
      <c r="A1117" s="110">
        <v>3518</v>
      </c>
      <c r="B1117" s="98">
        <v>3518149181</v>
      </c>
      <c r="C1117" s="99" t="s">
        <v>561</v>
      </c>
      <c r="D1117" s="98">
        <v>149</v>
      </c>
      <c r="E1117" s="99" t="s">
        <v>182</v>
      </c>
      <c r="F1117" s="99">
        <v>181</v>
      </c>
      <c r="G1117" s="99" t="s">
        <v>214</v>
      </c>
      <c r="H1117" s="100">
        <v>6.1499999999999995</v>
      </c>
      <c r="I1117" s="52"/>
      <c r="J1117" s="279">
        <f t="shared" si="119"/>
        <v>18165</v>
      </c>
      <c r="K1117" s="279">
        <f t="shared" si="120"/>
        <v>0</v>
      </c>
      <c r="L1117" s="279">
        <f t="shared" si="121"/>
        <v>9</v>
      </c>
      <c r="N1117" s="284">
        <f t="shared" si="122"/>
        <v>16659</v>
      </c>
      <c r="O1117" s="284">
        <f t="shared" si="123"/>
        <v>0</v>
      </c>
      <c r="P1117" s="284">
        <f t="shared" si="124"/>
        <v>4</v>
      </c>
      <c r="R1117" s="286">
        <f t="shared" si="125"/>
        <v>-1506</v>
      </c>
    </row>
    <row r="1118" spans="1:18" x14ac:dyDescent="0.25">
      <c r="A1118" s="110">
        <v>3518</v>
      </c>
      <c r="B1118" s="98">
        <v>3518149211</v>
      </c>
      <c r="C1118" s="99" t="s">
        <v>561</v>
      </c>
      <c r="D1118" s="98">
        <v>149</v>
      </c>
      <c r="E1118" s="99" t="s">
        <v>182</v>
      </c>
      <c r="F1118" s="99">
        <v>211</v>
      </c>
      <c r="G1118" s="99" t="s">
        <v>244</v>
      </c>
      <c r="H1118" s="100">
        <v>1</v>
      </c>
      <c r="I1118" s="52"/>
      <c r="J1118" s="279" t="str">
        <f t="shared" si="119"/>
        <v>--</v>
      </c>
      <c r="K1118" s="279">
        <f t="shared" si="120"/>
        <v>0</v>
      </c>
      <c r="L1118" s="279">
        <f t="shared" si="121"/>
        <v>0</v>
      </c>
      <c r="N1118" s="284" t="str">
        <f t="shared" si="122"/>
        <v>--</v>
      </c>
      <c r="O1118" s="284">
        <f t="shared" si="123"/>
        <v>0</v>
      </c>
      <c r="P1118" s="284">
        <f t="shared" si="124"/>
        <v>0</v>
      </c>
      <c r="R1118" s="286" t="str">
        <f t="shared" si="125"/>
        <v>--</v>
      </c>
    </row>
    <row r="1119" spans="1:18" x14ac:dyDescent="0.25">
      <c r="A1119" s="110">
        <v>3518</v>
      </c>
      <c r="B1119" s="98">
        <v>3518149600</v>
      </c>
      <c r="C1119" s="99" t="s">
        <v>561</v>
      </c>
      <c r="D1119" s="98">
        <v>149</v>
      </c>
      <c r="E1119" s="99" t="s">
        <v>182</v>
      </c>
      <c r="F1119" s="99">
        <v>600</v>
      </c>
      <c r="G1119" s="99" t="s">
        <v>387</v>
      </c>
      <c r="H1119" s="100">
        <v>1</v>
      </c>
      <c r="I1119" s="52"/>
      <c r="J1119" s="279" t="str">
        <f t="shared" si="119"/>
        <v>--</v>
      </c>
      <c r="K1119" s="279">
        <f t="shared" si="120"/>
        <v>0</v>
      </c>
      <c r="L1119" s="279">
        <f t="shared" si="121"/>
        <v>0</v>
      </c>
      <c r="N1119" s="284" t="str">
        <f t="shared" si="122"/>
        <v>--</v>
      </c>
      <c r="O1119" s="284">
        <f t="shared" si="123"/>
        <v>0</v>
      </c>
      <c r="P1119" s="284">
        <f t="shared" si="124"/>
        <v>0</v>
      </c>
      <c r="R1119" s="286" t="str">
        <f t="shared" si="125"/>
        <v>--</v>
      </c>
    </row>
    <row r="1120" spans="1:18" x14ac:dyDescent="0.25">
      <c r="A1120" s="110">
        <v>3519</v>
      </c>
      <c r="B1120" s="98">
        <v>3519348097</v>
      </c>
      <c r="C1120" s="99" t="s">
        <v>562</v>
      </c>
      <c r="D1120" s="98">
        <v>348</v>
      </c>
      <c r="E1120" s="99" t="s">
        <v>381</v>
      </c>
      <c r="F1120" s="99">
        <v>97</v>
      </c>
      <c r="G1120" s="99" t="s">
        <v>130</v>
      </c>
      <c r="H1120" s="100">
        <v>1</v>
      </c>
      <c r="I1120" s="52"/>
      <c r="J1120" s="279" t="str">
        <f t="shared" si="119"/>
        <v>--</v>
      </c>
      <c r="K1120" s="279">
        <f t="shared" si="120"/>
        <v>0</v>
      </c>
      <c r="L1120" s="279">
        <f t="shared" si="121"/>
        <v>0</v>
      </c>
      <c r="N1120" s="284" t="str">
        <f t="shared" si="122"/>
        <v>--</v>
      </c>
      <c r="O1120" s="284">
        <f t="shared" si="123"/>
        <v>0</v>
      </c>
      <c r="P1120" s="284">
        <f t="shared" si="124"/>
        <v>0</v>
      </c>
      <c r="R1120" s="286" t="str">
        <f t="shared" si="125"/>
        <v>--</v>
      </c>
    </row>
    <row r="1121" spans="1:18" x14ac:dyDescent="0.25">
      <c r="A1121" s="110">
        <v>3519</v>
      </c>
      <c r="B1121" s="98">
        <v>3519348151</v>
      </c>
      <c r="C1121" s="99" t="s">
        <v>562</v>
      </c>
      <c r="D1121" s="98">
        <v>348</v>
      </c>
      <c r="E1121" s="99" t="s">
        <v>381</v>
      </c>
      <c r="F1121" s="99">
        <v>151</v>
      </c>
      <c r="G1121" s="99" t="s">
        <v>184</v>
      </c>
      <c r="H1121" s="100">
        <v>1</v>
      </c>
      <c r="I1121" s="52"/>
      <c r="J1121" s="279" t="str">
        <f t="shared" si="119"/>
        <v>--</v>
      </c>
      <c r="K1121" s="279">
        <f t="shared" si="120"/>
        <v>0</v>
      </c>
      <c r="L1121" s="279">
        <f t="shared" si="121"/>
        <v>0</v>
      </c>
      <c r="N1121" s="284">
        <f t="shared" si="122"/>
        <v>14148</v>
      </c>
      <c r="O1121" s="284">
        <f t="shared" si="123"/>
        <v>0</v>
      </c>
      <c r="P1121" s="284">
        <f t="shared" si="124"/>
        <v>2</v>
      </c>
      <c r="R1121" s="286" t="str">
        <f t="shared" si="125"/>
        <v>--</v>
      </c>
    </row>
    <row r="1122" spans="1:18" x14ac:dyDescent="0.25">
      <c r="A1122" s="110">
        <v>3519</v>
      </c>
      <c r="B1122" s="98">
        <v>3519348153</v>
      </c>
      <c r="C1122" s="99" t="s">
        <v>562</v>
      </c>
      <c r="D1122" s="98">
        <v>348</v>
      </c>
      <c r="E1122" s="99" t="s">
        <v>381</v>
      </c>
      <c r="F1122" s="99">
        <v>153</v>
      </c>
      <c r="G1122" s="99" t="s">
        <v>186</v>
      </c>
      <c r="H1122" s="100">
        <v>1</v>
      </c>
      <c r="I1122" s="52"/>
      <c r="J1122" s="279" t="str">
        <f t="shared" si="119"/>
        <v>--</v>
      </c>
      <c r="K1122" s="279">
        <f t="shared" si="120"/>
        <v>0</v>
      </c>
      <c r="L1122" s="279">
        <f t="shared" si="121"/>
        <v>0</v>
      </c>
      <c r="N1122" s="284">
        <f t="shared" si="122"/>
        <v>18147</v>
      </c>
      <c r="O1122" s="284">
        <f t="shared" si="123"/>
        <v>0</v>
      </c>
      <c r="P1122" s="284">
        <f t="shared" si="124"/>
        <v>1</v>
      </c>
      <c r="R1122" s="286" t="str">
        <f t="shared" si="125"/>
        <v>--</v>
      </c>
    </row>
    <row r="1123" spans="1:18" x14ac:dyDescent="0.25">
      <c r="A1123" s="110">
        <v>3519</v>
      </c>
      <c r="B1123" s="98">
        <v>3519348186</v>
      </c>
      <c r="C1123" s="99" t="s">
        <v>562</v>
      </c>
      <c r="D1123" s="98">
        <v>348</v>
      </c>
      <c r="E1123" s="99" t="s">
        <v>381</v>
      </c>
      <c r="F1123" s="99">
        <v>186</v>
      </c>
      <c r="G1123" s="99" t="s">
        <v>219</v>
      </c>
      <c r="H1123" s="100">
        <v>1</v>
      </c>
      <c r="I1123" s="52"/>
      <c r="J1123" s="279" t="str">
        <f t="shared" si="119"/>
        <v>--</v>
      </c>
      <c r="K1123" s="279">
        <f t="shared" si="120"/>
        <v>0</v>
      </c>
      <c r="L1123" s="279">
        <f t="shared" si="121"/>
        <v>0</v>
      </c>
      <c r="N1123" s="284" t="str">
        <f t="shared" si="122"/>
        <v>--</v>
      </c>
      <c r="O1123" s="284">
        <f t="shared" si="123"/>
        <v>0</v>
      </c>
      <c r="P1123" s="284">
        <f t="shared" si="124"/>
        <v>0</v>
      </c>
      <c r="R1123" s="286" t="str">
        <f t="shared" si="125"/>
        <v>--</v>
      </c>
    </row>
    <row r="1124" spans="1:18" x14ac:dyDescent="0.25">
      <c r="A1124" s="110">
        <v>3519</v>
      </c>
      <c r="B1124" s="98">
        <v>3519348215</v>
      </c>
      <c r="C1124" s="99" t="s">
        <v>562</v>
      </c>
      <c r="D1124" s="98">
        <v>348</v>
      </c>
      <c r="E1124" s="99" t="s">
        <v>381</v>
      </c>
      <c r="F1124" s="99">
        <v>215</v>
      </c>
      <c r="G1124" s="99" t="s">
        <v>248</v>
      </c>
      <c r="H1124" s="100">
        <v>3</v>
      </c>
      <c r="I1124" s="52"/>
      <c r="J1124" s="279" t="str">
        <f t="shared" si="119"/>
        <v>--</v>
      </c>
      <c r="K1124" s="279">
        <f t="shared" si="120"/>
        <v>0</v>
      </c>
      <c r="L1124" s="279">
        <f t="shared" si="121"/>
        <v>0</v>
      </c>
      <c r="N1124" s="284">
        <f t="shared" si="122"/>
        <v>17757</v>
      </c>
      <c r="O1124" s="284">
        <f t="shared" si="123"/>
        <v>0</v>
      </c>
      <c r="P1124" s="284">
        <f t="shared" si="124"/>
        <v>1</v>
      </c>
      <c r="R1124" s="286" t="str">
        <f t="shared" si="125"/>
        <v>--</v>
      </c>
    </row>
    <row r="1125" spans="1:18" x14ac:dyDescent="0.25">
      <c r="A1125" s="110">
        <v>3519</v>
      </c>
      <c r="B1125" s="98">
        <v>3519348226</v>
      </c>
      <c r="C1125" s="99" t="s">
        <v>562</v>
      </c>
      <c r="D1125" s="98">
        <v>348</v>
      </c>
      <c r="E1125" s="99" t="s">
        <v>381</v>
      </c>
      <c r="F1125" s="99">
        <v>226</v>
      </c>
      <c r="G1125" s="99" t="s">
        <v>259</v>
      </c>
      <c r="H1125" s="100">
        <v>1</v>
      </c>
      <c r="I1125" s="52"/>
      <c r="J1125" s="279" t="str">
        <f t="shared" si="119"/>
        <v>--</v>
      </c>
      <c r="K1125" s="279">
        <f t="shared" si="120"/>
        <v>0</v>
      </c>
      <c r="L1125" s="279">
        <f t="shared" si="121"/>
        <v>0</v>
      </c>
      <c r="N1125" s="284">
        <f t="shared" si="122"/>
        <v>11037</v>
      </c>
      <c r="O1125" s="284">
        <f t="shared" si="123"/>
        <v>0</v>
      </c>
      <c r="P1125" s="284">
        <f t="shared" si="124"/>
        <v>0</v>
      </c>
      <c r="R1125" s="286" t="str">
        <f t="shared" si="125"/>
        <v>--</v>
      </c>
    </row>
    <row r="1126" spans="1:18" x14ac:dyDescent="0.25">
      <c r="A1126" s="110">
        <v>3519</v>
      </c>
      <c r="B1126" s="98">
        <v>3519348271</v>
      </c>
      <c r="C1126" s="99" t="s">
        <v>562</v>
      </c>
      <c r="D1126" s="98">
        <v>348</v>
      </c>
      <c r="E1126" s="99" t="s">
        <v>381</v>
      </c>
      <c r="F1126" s="99">
        <v>271</v>
      </c>
      <c r="G1126" s="99" t="s">
        <v>304</v>
      </c>
      <c r="H1126" s="100">
        <v>1</v>
      </c>
      <c r="I1126" s="52"/>
      <c r="J1126" s="279" t="str">
        <f t="shared" si="119"/>
        <v>--</v>
      </c>
      <c r="K1126" s="279">
        <f t="shared" si="120"/>
        <v>0</v>
      </c>
      <c r="L1126" s="279">
        <f t="shared" si="121"/>
        <v>0</v>
      </c>
      <c r="N1126" s="284" t="str">
        <f t="shared" si="122"/>
        <v>--</v>
      </c>
      <c r="O1126" s="284">
        <f t="shared" si="123"/>
        <v>0</v>
      </c>
      <c r="P1126" s="284">
        <f t="shared" si="124"/>
        <v>0</v>
      </c>
      <c r="R1126" s="286" t="str">
        <f t="shared" si="125"/>
        <v>--</v>
      </c>
    </row>
    <row r="1127" spans="1:18" x14ac:dyDescent="0.25">
      <c r="A1127" s="110">
        <v>3519</v>
      </c>
      <c r="B1127" s="98">
        <v>3519348277</v>
      </c>
      <c r="C1127" s="99" t="s">
        <v>562</v>
      </c>
      <c r="D1127" s="98">
        <v>348</v>
      </c>
      <c r="E1127" s="99" t="s">
        <v>381</v>
      </c>
      <c r="F1127" s="99">
        <v>277</v>
      </c>
      <c r="G1127" s="99" t="s">
        <v>310</v>
      </c>
      <c r="H1127" s="100">
        <v>3</v>
      </c>
      <c r="I1127" s="52"/>
      <c r="J1127" s="279" t="str">
        <f t="shared" si="119"/>
        <v>--</v>
      </c>
      <c r="K1127" s="279">
        <f t="shared" si="120"/>
        <v>0</v>
      </c>
      <c r="L1127" s="279">
        <f t="shared" si="121"/>
        <v>0</v>
      </c>
      <c r="N1127" s="284">
        <f t="shared" si="122"/>
        <v>12394</v>
      </c>
      <c r="O1127" s="284">
        <f t="shared" si="123"/>
        <v>1</v>
      </c>
      <c r="P1127" s="284">
        <f t="shared" si="124"/>
        <v>0</v>
      </c>
      <c r="R1127" s="286" t="str">
        <f t="shared" si="125"/>
        <v>--</v>
      </c>
    </row>
    <row r="1128" spans="1:18" x14ac:dyDescent="0.25">
      <c r="A1128" s="110">
        <v>3519</v>
      </c>
      <c r="B1128" s="98">
        <v>3519348290</v>
      </c>
      <c r="C1128" s="99" t="s">
        <v>562</v>
      </c>
      <c r="D1128" s="98">
        <v>348</v>
      </c>
      <c r="E1128" s="99" t="s">
        <v>381</v>
      </c>
      <c r="F1128" s="99">
        <v>290</v>
      </c>
      <c r="G1128" s="99" t="s">
        <v>323</v>
      </c>
      <c r="H1128" s="100">
        <v>1</v>
      </c>
      <c r="I1128" s="52"/>
      <c r="J1128" s="279" t="str">
        <f t="shared" si="119"/>
        <v>--</v>
      </c>
      <c r="K1128" s="279">
        <f t="shared" si="120"/>
        <v>0</v>
      </c>
      <c r="L1128" s="279">
        <f t="shared" si="121"/>
        <v>0</v>
      </c>
      <c r="N1128" s="284" t="str">
        <f t="shared" si="122"/>
        <v>--</v>
      </c>
      <c r="O1128" s="284">
        <f t="shared" si="123"/>
        <v>0</v>
      </c>
      <c r="P1128" s="284">
        <f t="shared" si="124"/>
        <v>0</v>
      </c>
      <c r="R1128" s="286" t="str">
        <f t="shared" si="125"/>
        <v>--</v>
      </c>
    </row>
    <row r="1129" spans="1:18" x14ac:dyDescent="0.25">
      <c r="A1129" s="110">
        <v>3519</v>
      </c>
      <c r="B1129" s="98">
        <v>3519348321</v>
      </c>
      <c r="C1129" s="99" t="s">
        <v>562</v>
      </c>
      <c r="D1129" s="98">
        <v>348</v>
      </c>
      <c r="E1129" s="99" t="s">
        <v>381</v>
      </c>
      <c r="F1129" s="99">
        <v>321</v>
      </c>
      <c r="G1129" s="99" t="s">
        <v>354</v>
      </c>
      <c r="H1129" s="100">
        <v>2</v>
      </c>
      <c r="I1129" s="52"/>
      <c r="J1129" s="279" t="str">
        <f t="shared" si="119"/>
        <v>--</v>
      </c>
      <c r="K1129" s="279">
        <f t="shared" si="120"/>
        <v>0</v>
      </c>
      <c r="L1129" s="279">
        <f t="shared" si="121"/>
        <v>0</v>
      </c>
      <c r="N1129" s="284" t="str">
        <f t="shared" si="122"/>
        <v>--</v>
      </c>
      <c r="O1129" s="284">
        <f t="shared" si="123"/>
        <v>0</v>
      </c>
      <c r="P1129" s="284">
        <f t="shared" si="124"/>
        <v>0</v>
      </c>
      <c r="R1129" s="286" t="str">
        <f t="shared" si="125"/>
        <v>--</v>
      </c>
    </row>
    <row r="1130" spans="1:18" x14ac:dyDescent="0.25">
      <c r="A1130" s="110">
        <v>3519</v>
      </c>
      <c r="B1130" s="98">
        <v>3519348348</v>
      </c>
      <c r="C1130" s="99" t="s">
        <v>562</v>
      </c>
      <c r="D1130" s="98">
        <v>348</v>
      </c>
      <c r="E1130" s="99" t="s">
        <v>381</v>
      </c>
      <c r="F1130" s="99">
        <v>348</v>
      </c>
      <c r="G1130" s="99" t="s">
        <v>381</v>
      </c>
      <c r="H1130" s="100">
        <v>171.55999999999992</v>
      </c>
      <c r="I1130" s="52"/>
      <c r="J1130" s="279" t="str">
        <f t="shared" si="119"/>
        <v>--</v>
      </c>
      <c r="K1130" s="279">
        <f t="shared" si="120"/>
        <v>0</v>
      </c>
      <c r="L1130" s="279">
        <f t="shared" si="121"/>
        <v>0</v>
      </c>
      <c r="N1130" s="284">
        <f t="shared" si="122"/>
        <v>18452</v>
      </c>
      <c r="O1130" s="284">
        <f t="shared" si="123"/>
        <v>57</v>
      </c>
      <c r="P1130" s="284">
        <f t="shared" si="124"/>
        <v>97</v>
      </c>
      <c r="R1130" s="286" t="str">
        <f t="shared" si="125"/>
        <v>--</v>
      </c>
    </row>
    <row r="1131" spans="1:18" x14ac:dyDescent="0.25">
      <c r="A1131" s="110">
        <v>3519</v>
      </c>
      <c r="B1131" s="98">
        <v>3519348710</v>
      </c>
      <c r="C1131" s="99" t="s">
        <v>562</v>
      </c>
      <c r="D1131" s="98">
        <v>348</v>
      </c>
      <c r="E1131" s="99" t="s">
        <v>381</v>
      </c>
      <c r="F1131" s="99">
        <v>710</v>
      </c>
      <c r="G1131" s="99" t="s">
        <v>420</v>
      </c>
      <c r="H1131" s="100">
        <v>1</v>
      </c>
      <c r="I1131" s="52"/>
      <c r="J1131" s="279" t="str">
        <f t="shared" si="119"/>
        <v>--</v>
      </c>
      <c r="K1131" s="279">
        <f t="shared" si="120"/>
        <v>0</v>
      </c>
      <c r="L1131" s="279">
        <f t="shared" si="121"/>
        <v>0</v>
      </c>
      <c r="N1131" s="284" t="str">
        <f t="shared" si="122"/>
        <v>--</v>
      </c>
      <c r="O1131" s="284">
        <f t="shared" si="123"/>
        <v>0</v>
      </c>
      <c r="P1131" s="284">
        <f t="shared" si="124"/>
        <v>0</v>
      </c>
      <c r="R1131" s="286" t="str">
        <f t="shared" si="125"/>
        <v>--</v>
      </c>
    </row>
    <row r="1132" spans="1:18" x14ac:dyDescent="0.25">
      <c r="A1132" s="110">
        <v>3519</v>
      </c>
      <c r="B1132" s="98">
        <v>3519348767</v>
      </c>
      <c r="C1132" s="99" t="s">
        <v>562</v>
      </c>
      <c r="D1132" s="98">
        <v>348</v>
      </c>
      <c r="E1132" s="99" t="s">
        <v>381</v>
      </c>
      <c r="F1132" s="99">
        <v>767</v>
      </c>
      <c r="G1132" s="99" t="s">
        <v>438</v>
      </c>
      <c r="H1132" s="100">
        <v>2</v>
      </c>
      <c r="I1132" s="52"/>
      <c r="J1132" s="279" t="str">
        <f t="shared" si="119"/>
        <v>--</v>
      </c>
      <c r="K1132" s="279">
        <f t="shared" si="120"/>
        <v>0</v>
      </c>
      <c r="L1132" s="279">
        <f t="shared" si="121"/>
        <v>0</v>
      </c>
      <c r="N1132" s="284" t="str">
        <f t="shared" si="122"/>
        <v>--</v>
      </c>
      <c r="O1132" s="284">
        <f t="shared" si="123"/>
        <v>0</v>
      </c>
      <c r="P1132" s="284">
        <f t="shared" si="124"/>
        <v>0</v>
      </c>
      <c r="R1132" s="286" t="str">
        <f t="shared" si="125"/>
        <v>--</v>
      </c>
    </row>
    <row r="1133" spans="1:18" ht="15.75" thickBot="1" x14ac:dyDescent="0.3">
      <c r="A1133" s="128">
        <v>9999</v>
      </c>
      <c r="B1133" s="96"/>
      <c r="C1133" s="96"/>
      <c r="D1133" s="96"/>
      <c r="E1133" s="96"/>
      <c r="F1133" s="96"/>
      <c r="G1133" s="96"/>
      <c r="H1133" s="129">
        <f>SUBTOTAL(9,H10:H1132)</f>
        <v>45875.329999999958</v>
      </c>
      <c r="I1133" s="96"/>
      <c r="J1133" s="283">
        <f>AVERAGE(J10:J1132)</f>
        <v>14963.382456140351</v>
      </c>
      <c r="K1133" s="283">
        <f>SUBTOTAL(9,K10:K1132)</f>
        <v>5825</v>
      </c>
      <c r="L1133" s="283">
        <f>SUBTOTAL(9,L10:L1132)</f>
        <v>28674</v>
      </c>
      <c r="M1133" s="96"/>
      <c r="N1133" s="282">
        <f>AVERAGE(N10:N1132)</f>
        <v>15501.152524167563</v>
      </c>
      <c r="O1133" s="129">
        <f>SUBTOTAL(9,O10:O1132)</f>
        <v>6485</v>
      </c>
      <c r="P1133" s="129">
        <f>SUBTOTAL(9,P10:P1132)</f>
        <v>28749</v>
      </c>
      <c r="Q1133" s="96"/>
      <c r="R1133" s="283">
        <f>AVERAGE(R10:R1132)</f>
        <v>514.04024390243899</v>
      </c>
    </row>
    <row r="1134" spans="1:18" x14ac:dyDescent="0.25">
      <c r="A1134" s="182"/>
      <c r="B1134" s="181"/>
      <c r="C1134" s="181"/>
      <c r="D1134" s="181"/>
      <c r="E1134" s="181"/>
      <c r="F1134" s="181"/>
      <c r="G1134" s="181"/>
      <c r="H1134" s="182"/>
      <c r="I1134" s="15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6D8A9-62F5-41F1-80A4-1B89DEE2BB8B}">
  <dimension ref="A1:Z1067"/>
  <sheetViews>
    <sheetView topLeftCell="A10" workbookViewId="0">
      <selection activeCell="AF37" sqref="AF37"/>
    </sheetView>
  </sheetViews>
  <sheetFormatPr defaultColWidth="7.42578125" defaultRowHeight="15" x14ac:dyDescent="0.25"/>
  <cols>
    <col min="1" max="1" width="4.85546875" style="178" customWidth="1"/>
    <col min="2" max="2" width="9.42578125" style="178" customWidth="1"/>
    <col min="3" max="3" width="22" style="178" customWidth="1"/>
    <col min="4" max="7" width="4.140625" style="178" customWidth="1"/>
    <col min="8" max="8" width="5.42578125" style="178" customWidth="1"/>
    <col min="9" max="9" width="5.5703125" style="178" customWidth="1"/>
    <col min="10" max="10" width="6.42578125" style="178" customWidth="1"/>
    <col min="11" max="11" width="7.42578125" style="178"/>
    <col min="12" max="12" width="7.5703125" style="178" customWidth="1"/>
    <col min="13" max="14" width="4.140625" style="178" customWidth="1"/>
    <col min="15" max="15" width="5.42578125" style="178" customWidth="1"/>
    <col min="16" max="16" width="6" style="178" customWidth="1"/>
    <col min="17" max="17" width="5.5703125" style="178" customWidth="1"/>
    <col min="18" max="18" width="6.5703125" style="178" customWidth="1"/>
    <col min="19" max="19" width="6.42578125" style="178" customWidth="1"/>
    <col min="20" max="20" width="0.5703125" style="178" customWidth="1"/>
    <col min="21" max="23" width="6.42578125" style="178" customWidth="1"/>
    <col min="24" max="24" width="9.5703125" style="178" customWidth="1"/>
    <col min="25" max="25" width="8.42578125" style="178" customWidth="1"/>
    <col min="26" max="16384" width="7.42578125" style="178"/>
  </cols>
  <sheetData>
    <row r="1" spans="1:26" s="126" customFormat="1" ht="12" x14ac:dyDescent="0.2">
      <c r="A1" s="241" t="s">
        <v>478</v>
      </c>
      <c r="B1" s="241">
        <v>1</v>
      </c>
      <c r="C1" s="241">
        <v>2</v>
      </c>
      <c r="D1" s="241">
        <v>3</v>
      </c>
      <c r="E1" s="241">
        <v>4</v>
      </c>
      <c r="F1" s="241">
        <v>5</v>
      </c>
      <c r="G1" s="241">
        <v>6</v>
      </c>
      <c r="H1" s="241">
        <v>7</v>
      </c>
      <c r="I1" s="241">
        <v>8</v>
      </c>
      <c r="J1" s="241">
        <v>9</v>
      </c>
      <c r="K1" s="241">
        <v>10</v>
      </c>
      <c r="L1" s="241">
        <v>11</v>
      </c>
      <c r="M1" s="241">
        <v>12</v>
      </c>
      <c r="N1" s="241">
        <v>13</v>
      </c>
      <c r="O1" s="241">
        <v>14</v>
      </c>
      <c r="P1" s="241">
        <v>15</v>
      </c>
      <c r="Q1" s="241">
        <v>16</v>
      </c>
      <c r="R1" s="241">
        <v>17</v>
      </c>
      <c r="S1" s="241">
        <v>18</v>
      </c>
      <c r="T1" s="241">
        <v>19</v>
      </c>
      <c r="U1" s="241">
        <v>20</v>
      </c>
      <c r="V1" s="241">
        <v>21</v>
      </c>
      <c r="W1" s="241">
        <v>22</v>
      </c>
      <c r="X1" s="241">
        <v>23</v>
      </c>
      <c r="Y1" s="241">
        <v>24</v>
      </c>
    </row>
    <row r="2" spans="1:26" s="126" customFormat="1" x14ac:dyDescent="0.2">
      <c r="A2" s="242" t="s">
        <v>975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</row>
    <row r="3" spans="1:26" s="126" customFormat="1" ht="11.25" customHeight="1" x14ac:dyDescent="0.2"/>
    <row r="4" spans="1:26" s="126" customFormat="1" ht="12" x14ac:dyDescent="0.2">
      <c r="A4" s="243"/>
      <c r="B4" s="243"/>
      <c r="C4" s="243"/>
      <c r="D4" s="243"/>
      <c r="E4" s="243"/>
      <c r="K4" s="244">
        <v>1756.3169999999866</v>
      </c>
      <c r="O4" s="245">
        <v>5897</v>
      </c>
      <c r="P4" s="244">
        <v>29375</v>
      </c>
      <c r="U4" s="243"/>
      <c r="V4" s="243"/>
      <c r="W4" s="243"/>
    </row>
    <row r="5" spans="1:26" s="126" customFormat="1" ht="12" x14ac:dyDescent="0.2">
      <c r="A5" s="246"/>
      <c r="B5" s="247"/>
      <c r="C5" s="248"/>
      <c r="D5" s="249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1"/>
      <c r="S5" s="252"/>
    </row>
    <row r="6" spans="1:26" s="126" customFormat="1" ht="12" x14ac:dyDescent="0.2">
      <c r="A6" s="253"/>
      <c r="B6" s="254"/>
      <c r="C6" s="255"/>
      <c r="D6" s="256"/>
      <c r="E6" s="257"/>
      <c r="F6" s="257"/>
      <c r="G6" s="257"/>
      <c r="H6" s="257"/>
      <c r="I6" s="257"/>
      <c r="J6" s="257"/>
      <c r="K6" s="257" t="s">
        <v>607</v>
      </c>
      <c r="L6" s="257" t="s">
        <v>607</v>
      </c>
      <c r="M6" s="258"/>
      <c r="N6" s="258"/>
      <c r="O6" s="258"/>
      <c r="P6" s="257"/>
      <c r="Q6" s="257" t="s">
        <v>608</v>
      </c>
      <c r="R6" s="259"/>
      <c r="S6" s="260" t="s">
        <v>609</v>
      </c>
      <c r="U6" s="261"/>
      <c r="V6" s="261"/>
      <c r="W6" s="261"/>
      <c r="X6" s="251"/>
    </row>
    <row r="7" spans="1:26" s="126" customFormat="1" ht="12" x14ac:dyDescent="0.2">
      <c r="A7" s="253"/>
      <c r="B7" s="254"/>
      <c r="C7" s="255"/>
      <c r="D7" s="256"/>
      <c r="E7" s="257"/>
      <c r="F7" s="257"/>
      <c r="G7" s="257"/>
      <c r="H7" s="257" t="s">
        <v>613</v>
      </c>
      <c r="I7" s="257" t="s">
        <v>614</v>
      </c>
      <c r="J7" s="257"/>
      <c r="K7" s="257" t="s">
        <v>615</v>
      </c>
      <c r="L7" s="257" t="s">
        <v>615</v>
      </c>
      <c r="M7" s="258" t="s">
        <v>616</v>
      </c>
      <c r="N7" s="258" t="s">
        <v>616</v>
      </c>
      <c r="O7" s="258" t="s">
        <v>616</v>
      </c>
      <c r="P7" s="258" t="s">
        <v>617</v>
      </c>
      <c r="Q7" s="257" t="s">
        <v>618</v>
      </c>
      <c r="R7" s="259" t="s">
        <v>619</v>
      </c>
      <c r="S7" s="260" t="s">
        <v>620</v>
      </c>
      <c r="U7" s="262" t="s">
        <v>621</v>
      </c>
      <c r="V7" s="262" t="s">
        <v>622</v>
      </c>
      <c r="W7" s="262" t="s">
        <v>623</v>
      </c>
      <c r="X7" s="259"/>
    </row>
    <row r="8" spans="1:26" s="126" customFormat="1" ht="12" x14ac:dyDescent="0.2">
      <c r="A8" s="263" t="s">
        <v>627</v>
      </c>
      <c r="B8" s="264" t="s">
        <v>628</v>
      </c>
      <c r="C8" s="265" t="s">
        <v>629</v>
      </c>
      <c r="D8" s="266" t="s">
        <v>630</v>
      </c>
      <c r="E8" s="267" t="s">
        <v>631</v>
      </c>
      <c r="F8" s="267" t="s">
        <v>632</v>
      </c>
      <c r="G8" s="267" t="s">
        <v>633</v>
      </c>
      <c r="H8" s="267" t="s">
        <v>634</v>
      </c>
      <c r="I8" s="267" t="s">
        <v>635</v>
      </c>
      <c r="J8" s="267" t="s">
        <v>636</v>
      </c>
      <c r="K8" s="267" t="s">
        <v>637</v>
      </c>
      <c r="L8" s="267" t="s">
        <v>638</v>
      </c>
      <c r="M8" s="268" t="s">
        <v>639</v>
      </c>
      <c r="N8" s="268" t="s">
        <v>640</v>
      </c>
      <c r="O8" s="268" t="s">
        <v>641</v>
      </c>
      <c r="P8" s="268" t="s">
        <v>590</v>
      </c>
      <c r="Q8" s="267" t="s">
        <v>642</v>
      </c>
      <c r="R8" s="269" t="s">
        <v>643</v>
      </c>
      <c r="S8" s="270" t="s">
        <v>644</v>
      </c>
      <c r="T8" s="126" t="s">
        <v>481</v>
      </c>
      <c r="U8" s="271" t="s">
        <v>28</v>
      </c>
      <c r="V8" s="271" t="s">
        <v>28</v>
      </c>
      <c r="W8" s="271" t="s">
        <v>28</v>
      </c>
      <c r="X8" s="269" t="s">
        <v>647</v>
      </c>
      <c r="Y8" s="272" t="s">
        <v>648</v>
      </c>
      <c r="Z8" s="126" t="s">
        <v>481</v>
      </c>
    </row>
    <row r="9" spans="1:26" s="126" customFormat="1" ht="15" customHeight="1" x14ac:dyDescent="0.2">
      <c r="A9" s="273"/>
      <c r="B9" s="273"/>
      <c r="C9" s="274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126" t="s">
        <v>481</v>
      </c>
    </row>
    <row r="10" spans="1:26" s="137" customFormat="1" ht="12" x14ac:dyDescent="0.2">
      <c r="A10" s="275">
        <v>409</v>
      </c>
      <c r="B10" s="126">
        <v>409201003</v>
      </c>
      <c r="C10" s="243" t="s">
        <v>495</v>
      </c>
      <c r="D10" s="276">
        <v>0</v>
      </c>
      <c r="E10" s="276">
        <v>0</v>
      </c>
      <c r="F10" s="276">
        <v>0</v>
      </c>
      <c r="G10" s="276">
        <v>1</v>
      </c>
      <c r="H10" s="276">
        <v>0</v>
      </c>
      <c r="I10" s="276">
        <v>0</v>
      </c>
      <c r="J10" s="276">
        <v>0</v>
      </c>
      <c r="K10" s="277">
        <v>3.9E-2</v>
      </c>
      <c r="L10" s="276">
        <v>0</v>
      </c>
      <c r="M10" s="276">
        <v>0</v>
      </c>
      <c r="N10" s="276">
        <v>0</v>
      </c>
      <c r="O10" s="276">
        <v>0</v>
      </c>
      <c r="P10" s="276">
        <v>0</v>
      </c>
      <c r="Q10" s="276">
        <v>1</v>
      </c>
      <c r="R10" s="277">
        <v>1</v>
      </c>
      <c r="S10" s="276">
        <v>7</v>
      </c>
      <c r="T10" s="126"/>
      <c r="U10" s="126">
        <v>409</v>
      </c>
      <c r="V10" s="126">
        <v>201</v>
      </c>
      <c r="W10" s="126">
        <v>3</v>
      </c>
      <c r="X10" s="137">
        <v>10705.36368</v>
      </c>
      <c r="Y10" s="137">
        <v>10705</v>
      </c>
    </row>
    <row r="11" spans="1:26" s="137" customFormat="1" ht="12" x14ac:dyDescent="0.2">
      <c r="A11" s="275">
        <v>409</v>
      </c>
      <c r="B11" s="126">
        <v>409201095</v>
      </c>
      <c r="C11" s="243" t="s">
        <v>495</v>
      </c>
      <c r="D11" s="276">
        <v>0</v>
      </c>
      <c r="E11" s="276">
        <v>0</v>
      </c>
      <c r="F11" s="276">
        <v>0</v>
      </c>
      <c r="G11" s="276">
        <v>1</v>
      </c>
      <c r="H11" s="276">
        <v>0</v>
      </c>
      <c r="I11" s="276">
        <v>0</v>
      </c>
      <c r="J11" s="276">
        <v>0</v>
      </c>
      <c r="K11" s="277">
        <v>3.9E-2</v>
      </c>
      <c r="L11" s="276">
        <v>0</v>
      </c>
      <c r="M11" s="276">
        <v>0</v>
      </c>
      <c r="N11" s="276">
        <v>0</v>
      </c>
      <c r="O11" s="276">
        <v>0</v>
      </c>
      <c r="P11" s="276">
        <v>1</v>
      </c>
      <c r="Q11" s="276">
        <v>1</v>
      </c>
      <c r="R11" s="277">
        <v>1</v>
      </c>
      <c r="S11" s="276">
        <v>12</v>
      </c>
      <c r="T11" s="126"/>
      <c r="U11" s="126">
        <v>409</v>
      </c>
      <c r="V11" s="126">
        <v>201</v>
      </c>
      <c r="W11" s="126">
        <v>95</v>
      </c>
      <c r="X11" s="137">
        <v>18280.913680000001</v>
      </c>
      <c r="Y11" s="137">
        <v>18281</v>
      </c>
    </row>
    <row r="12" spans="1:26" s="137" customFormat="1" ht="12" x14ac:dyDescent="0.2">
      <c r="A12" s="275">
        <v>409</v>
      </c>
      <c r="B12" s="126">
        <v>409201201</v>
      </c>
      <c r="C12" s="243" t="s">
        <v>495</v>
      </c>
      <c r="D12" s="276">
        <v>0</v>
      </c>
      <c r="E12" s="276">
        <v>0</v>
      </c>
      <c r="F12" s="276">
        <v>102</v>
      </c>
      <c r="G12" s="276">
        <v>513</v>
      </c>
      <c r="H12" s="276">
        <v>419</v>
      </c>
      <c r="I12" s="276">
        <v>0</v>
      </c>
      <c r="J12" s="276">
        <v>0</v>
      </c>
      <c r="K12" s="277">
        <v>40.326000000000001</v>
      </c>
      <c r="L12" s="276">
        <v>0</v>
      </c>
      <c r="M12" s="276">
        <v>252</v>
      </c>
      <c r="N12" s="276">
        <v>57</v>
      </c>
      <c r="O12" s="276">
        <v>0</v>
      </c>
      <c r="P12" s="276">
        <v>855</v>
      </c>
      <c r="Q12" s="276">
        <v>1034</v>
      </c>
      <c r="R12" s="277">
        <v>1</v>
      </c>
      <c r="S12" s="276">
        <v>12</v>
      </c>
      <c r="T12" s="126"/>
      <c r="U12" s="126">
        <v>409</v>
      </c>
      <c r="V12" s="126">
        <v>201</v>
      </c>
      <c r="W12" s="126">
        <v>201</v>
      </c>
      <c r="X12" s="137">
        <v>18235521.895119999</v>
      </c>
      <c r="Y12" s="137">
        <v>17636</v>
      </c>
    </row>
    <row r="13" spans="1:26" s="137" customFormat="1" ht="12" x14ac:dyDescent="0.2">
      <c r="A13" s="275">
        <v>409</v>
      </c>
      <c r="B13" s="126">
        <v>409201331</v>
      </c>
      <c r="C13" s="243" t="s">
        <v>495</v>
      </c>
      <c r="D13" s="276">
        <v>0</v>
      </c>
      <c r="E13" s="276">
        <v>0</v>
      </c>
      <c r="F13" s="276">
        <v>0</v>
      </c>
      <c r="G13" s="276">
        <v>0</v>
      </c>
      <c r="H13" s="276">
        <v>2</v>
      </c>
      <c r="I13" s="276">
        <v>0</v>
      </c>
      <c r="J13" s="276">
        <v>0</v>
      </c>
      <c r="K13" s="277">
        <v>7.8E-2</v>
      </c>
      <c r="L13" s="276">
        <v>0</v>
      </c>
      <c r="M13" s="276">
        <v>0</v>
      </c>
      <c r="N13" s="276">
        <v>0</v>
      </c>
      <c r="O13" s="276">
        <v>0</v>
      </c>
      <c r="P13" s="276">
        <v>0</v>
      </c>
      <c r="Q13" s="276">
        <v>2</v>
      </c>
      <c r="R13" s="277">
        <v>1</v>
      </c>
      <c r="S13" s="276">
        <v>7</v>
      </c>
      <c r="T13" s="126"/>
      <c r="U13" s="126">
        <v>409</v>
      </c>
      <c r="V13" s="126">
        <v>201</v>
      </c>
      <c r="W13" s="126">
        <v>331</v>
      </c>
      <c r="X13" s="137">
        <v>20663.287360000002</v>
      </c>
      <c r="Y13" s="137">
        <v>10332</v>
      </c>
    </row>
    <row r="14" spans="1:26" s="137" customFormat="1" ht="12" x14ac:dyDescent="0.2">
      <c r="A14" s="275">
        <v>410</v>
      </c>
      <c r="B14" s="126">
        <v>410035035</v>
      </c>
      <c r="C14" s="243" t="s">
        <v>496</v>
      </c>
      <c r="D14" s="276">
        <v>0</v>
      </c>
      <c r="E14" s="276">
        <v>0</v>
      </c>
      <c r="F14" s="276">
        <v>0</v>
      </c>
      <c r="G14" s="276">
        <v>93</v>
      </c>
      <c r="H14" s="276">
        <v>236</v>
      </c>
      <c r="I14" s="276">
        <v>323</v>
      </c>
      <c r="J14" s="276">
        <v>0</v>
      </c>
      <c r="K14" s="277">
        <v>25.428000000000001</v>
      </c>
      <c r="L14" s="276">
        <v>0</v>
      </c>
      <c r="M14" s="276">
        <v>20</v>
      </c>
      <c r="N14" s="276">
        <v>37</v>
      </c>
      <c r="O14" s="276">
        <v>36</v>
      </c>
      <c r="P14" s="276">
        <v>510</v>
      </c>
      <c r="Q14" s="276">
        <v>652</v>
      </c>
      <c r="R14" s="277">
        <v>1.0900000000000001</v>
      </c>
      <c r="S14" s="276">
        <v>11</v>
      </c>
      <c r="T14" s="126"/>
      <c r="U14" s="126">
        <v>410</v>
      </c>
      <c r="V14" s="126">
        <v>35</v>
      </c>
      <c r="W14" s="126">
        <v>35</v>
      </c>
      <c r="X14" s="137">
        <v>12103092.214620402</v>
      </c>
      <c r="Y14" s="137">
        <v>18563</v>
      </c>
    </row>
    <row r="15" spans="1:26" s="137" customFormat="1" ht="12" x14ac:dyDescent="0.2">
      <c r="A15" s="275">
        <v>410</v>
      </c>
      <c r="B15" s="126">
        <v>410035044</v>
      </c>
      <c r="C15" s="243" t="s">
        <v>496</v>
      </c>
      <c r="D15" s="276">
        <v>0</v>
      </c>
      <c r="E15" s="276">
        <v>0</v>
      </c>
      <c r="F15" s="276">
        <v>0</v>
      </c>
      <c r="G15" s="276">
        <v>0</v>
      </c>
      <c r="H15" s="276">
        <v>1</v>
      </c>
      <c r="I15" s="276">
        <v>1</v>
      </c>
      <c r="J15" s="276">
        <v>0</v>
      </c>
      <c r="K15" s="277">
        <v>7.8E-2</v>
      </c>
      <c r="L15" s="276">
        <v>0</v>
      </c>
      <c r="M15" s="276">
        <v>0</v>
      </c>
      <c r="N15" s="276">
        <v>0</v>
      </c>
      <c r="O15" s="276">
        <v>0</v>
      </c>
      <c r="P15" s="276">
        <v>2</v>
      </c>
      <c r="Q15" s="276">
        <v>2</v>
      </c>
      <c r="R15" s="277">
        <v>1.0900000000000001</v>
      </c>
      <c r="S15" s="276">
        <v>11</v>
      </c>
      <c r="T15" s="126"/>
      <c r="U15" s="126">
        <v>410</v>
      </c>
      <c r="V15" s="126">
        <v>35</v>
      </c>
      <c r="W15" s="126">
        <v>44</v>
      </c>
      <c r="X15" s="137">
        <v>39480.386115400004</v>
      </c>
      <c r="Y15" s="137">
        <v>19740</v>
      </c>
    </row>
    <row r="16" spans="1:26" s="137" customFormat="1" ht="12" x14ac:dyDescent="0.2">
      <c r="A16" s="275">
        <v>410</v>
      </c>
      <c r="B16" s="126">
        <v>410035049</v>
      </c>
      <c r="C16" s="243" t="s">
        <v>496</v>
      </c>
      <c r="D16" s="276">
        <v>0</v>
      </c>
      <c r="E16" s="276">
        <v>0</v>
      </c>
      <c r="F16" s="276">
        <v>0</v>
      </c>
      <c r="G16" s="276">
        <v>1</v>
      </c>
      <c r="H16" s="276">
        <v>0</v>
      </c>
      <c r="I16" s="276">
        <v>0</v>
      </c>
      <c r="J16" s="276">
        <v>0</v>
      </c>
      <c r="K16" s="277">
        <v>3.9E-2</v>
      </c>
      <c r="L16" s="276">
        <v>0</v>
      </c>
      <c r="M16" s="276">
        <v>0</v>
      </c>
      <c r="N16" s="276">
        <v>0</v>
      </c>
      <c r="O16" s="276">
        <v>0</v>
      </c>
      <c r="P16" s="276">
        <v>1</v>
      </c>
      <c r="Q16" s="276">
        <v>1</v>
      </c>
      <c r="R16" s="277">
        <v>1.0900000000000001</v>
      </c>
      <c r="S16" s="276">
        <v>8</v>
      </c>
      <c r="T16" s="126"/>
      <c r="U16" s="126">
        <v>410</v>
      </c>
      <c r="V16" s="126">
        <v>35</v>
      </c>
      <c r="W16" s="126">
        <v>49</v>
      </c>
      <c r="X16" s="137">
        <v>17815.485507700007</v>
      </c>
      <c r="Y16" s="137">
        <v>17815</v>
      </c>
    </row>
    <row r="17" spans="1:25" s="137" customFormat="1" ht="12" x14ac:dyDescent="0.2">
      <c r="A17" s="275">
        <v>410</v>
      </c>
      <c r="B17" s="126">
        <v>410035057</v>
      </c>
      <c r="C17" s="243" t="s">
        <v>496</v>
      </c>
      <c r="D17" s="276">
        <v>0</v>
      </c>
      <c r="E17" s="276">
        <v>0</v>
      </c>
      <c r="F17" s="276">
        <v>0</v>
      </c>
      <c r="G17" s="276">
        <v>11</v>
      </c>
      <c r="H17" s="276">
        <v>73</v>
      </c>
      <c r="I17" s="276">
        <v>243</v>
      </c>
      <c r="J17" s="276">
        <v>0</v>
      </c>
      <c r="K17" s="277">
        <v>12.753</v>
      </c>
      <c r="L17" s="276">
        <v>0</v>
      </c>
      <c r="M17" s="276">
        <v>2</v>
      </c>
      <c r="N17" s="276">
        <v>12</v>
      </c>
      <c r="O17" s="276">
        <v>19</v>
      </c>
      <c r="P17" s="276">
        <v>247</v>
      </c>
      <c r="Q17" s="276">
        <v>327</v>
      </c>
      <c r="R17" s="277">
        <v>1.0900000000000001</v>
      </c>
      <c r="S17" s="276">
        <v>12</v>
      </c>
      <c r="T17" s="126"/>
      <c r="U17" s="126">
        <v>410</v>
      </c>
      <c r="V17" s="126">
        <v>35</v>
      </c>
      <c r="W17" s="126">
        <v>57</v>
      </c>
      <c r="X17" s="137">
        <v>6247687.7816178994</v>
      </c>
      <c r="Y17" s="137">
        <v>19106</v>
      </c>
    </row>
    <row r="18" spans="1:25" s="137" customFormat="1" ht="12" x14ac:dyDescent="0.2">
      <c r="A18" s="275">
        <v>410</v>
      </c>
      <c r="B18" s="126">
        <v>410035093</v>
      </c>
      <c r="C18" s="243" t="s">
        <v>496</v>
      </c>
      <c r="D18" s="276">
        <v>0</v>
      </c>
      <c r="E18" s="276">
        <v>0</v>
      </c>
      <c r="F18" s="276">
        <v>0</v>
      </c>
      <c r="G18" s="276">
        <v>0</v>
      </c>
      <c r="H18" s="276">
        <v>5</v>
      </c>
      <c r="I18" s="276">
        <v>13</v>
      </c>
      <c r="J18" s="276">
        <v>0</v>
      </c>
      <c r="K18" s="277">
        <v>0.70199999999999996</v>
      </c>
      <c r="L18" s="276">
        <v>0</v>
      </c>
      <c r="M18" s="276">
        <v>0</v>
      </c>
      <c r="N18" s="276">
        <v>1</v>
      </c>
      <c r="O18" s="276">
        <v>2</v>
      </c>
      <c r="P18" s="276">
        <v>16</v>
      </c>
      <c r="Q18" s="276">
        <v>18</v>
      </c>
      <c r="R18" s="277">
        <v>1.0900000000000001</v>
      </c>
      <c r="S18" s="276">
        <v>11</v>
      </c>
      <c r="T18" s="126"/>
      <c r="U18" s="126">
        <v>410</v>
      </c>
      <c r="V18" s="126">
        <v>35</v>
      </c>
      <c r="W18" s="126">
        <v>93</v>
      </c>
      <c r="X18" s="137">
        <v>357653.27543859999</v>
      </c>
      <c r="Y18" s="137">
        <v>19870</v>
      </c>
    </row>
    <row r="19" spans="1:25" s="137" customFormat="1" ht="12" x14ac:dyDescent="0.2">
      <c r="A19" s="275">
        <v>410</v>
      </c>
      <c r="B19" s="126">
        <v>410035160</v>
      </c>
      <c r="C19" s="243" t="s">
        <v>496</v>
      </c>
      <c r="D19" s="276">
        <v>0</v>
      </c>
      <c r="E19" s="276">
        <v>0</v>
      </c>
      <c r="F19" s="276">
        <v>0</v>
      </c>
      <c r="G19" s="276">
        <v>0</v>
      </c>
      <c r="H19" s="276">
        <v>0</v>
      </c>
      <c r="I19" s="276">
        <v>3</v>
      </c>
      <c r="J19" s="276">
        <v>0</v>
      </c>
      <c r="K19" s="277">
        <v>0.11700000000000001</v>
      </c>
      <c r="L19" s="276">
        <v>0</v>
      </c>
      <c r="M19" s="276">
        <v>0</v>
      </c>
      <c r="N19" s="276">
        <v>0</v>
      </c>
      <c r="O19" s="276">
        <v>0</v>
      </c>
      <c r="P19" s="276">
        <v>2</v>
      </c>
      <c r="Q19" s="276">
        <v>3</v>
      </c>
      <c r="R19" s="277">
        <v>1.0900000000000001</v>
      </c>
      <c r="S19" s="276">
        <v>11</v>
      </c>
      <c r="T19" s="126"/>
      <c r="U19" s="126">
        <v>410</v>
      </c>
      <c r="V19" s="126">
        <v>35</v>
      </c>
      <c r="W19" s="126">
        <v>160</v>
      </c>
      <c r="X19" s="137">
        <v>54678.841323100001</v>
      </c>
      <c r="Y19" s="137">
        <v>18226</v>
      </c>
    </row>
    <row r="20" spans="1:25" s="137" customFormat="1" ht="12" x14ac:dyDescent="0.2">
      <c r="A20" s="275">
        <v>410</v>
      </c>
      <c r="B20" s="126">
        <v>410035163</v>
      </c>
      <c r="C20" s="243" t="s">
        <v>496</v>
      </c>
      <c r="D20" s="276">
        <v>0</v>
      </c>
      <c r="E20" s="276">
        <v>0</v>
      </c>
      <c r="F20" s="276">
        <v>0</v>
      </c>
      <c r="G20" s="276">
        <v>0</v>
      </c>
      <c r="H20" s="276">
        <v>9</v>
      </c>
      <c r="I20" s="276">
        <v>21</v>
      </c>
      <c r="J20" s="276">
        <v>0</v>
      </c>
      <c r="K20" s="277">
        <v>1.17</v>
      </c>
      <c r="L20" s="276">
        <v>0</v>
      </c>
      <c r="M20" s="276">
        <v>0</v>
      </c>
      <c r="N20" s="276">
        <v>0</v>
      </c>
      <c r="O20" s="276">
        <v>1</v>
      </c>
      <c r="P20" s="276">
        <v>23</v>
      </c>
      <c r="Q20" s="276">
        <v>30</v>
      </c>
      <c r="R20" s="277">
        <v>1.0900000000000001</v>
      </c>
      <c r="S20" s="276">
        <v>11</v>
      </c>
      <c r="T20" s="126"/>
      <c r="U20" s="126">
        <v>410</v>
      </c>
      <c r="V20" s="126">
        <v>35</v>
      </c>
      <c r="W20" s="126">
        <v>163</v>
      </c>
      <c r="X20" s="137">
        <v>554220.25833099999</v>
      </c>
      <c r="Y20" s="137">
        <v>18474</v>
      </c>
    </row>
    <row r="21" spans="1:25" s="137" customFormat="1" ht="12" x14ac:dyDescent="0.2">
      <c r="A21" s="275">
        <v>410</v>
      </c>
      <c r="B21" s="126">
        <v>410035165</v>
      </c>
      <c r="C21" s="243" t="s">
        <v>496</v>
      </c>
      <c r="D21" s="276">
        <v>0</v>
      </c>
      <c r="E21" s="276">
        <v>0</v>
      </c>
      <c r="F21" s="276">
        <v>0</v>
      </c>
      <c r="G21" s="276">
        <v>0</v>
      </c>
      <c r="H21" s="276">
        <v>1</v>
      </c>
      <c r="I21" s="276">
        <v>5</v>
      </c>
      <c r="J21" s="276">
        <v>0</v>
      </c>
      <c r="K21" s="277">
        <v>0.23400000000000001</v>
      </c>
      <c r="L21" s="276">
        <v>0</v>
      </c>
      <c r="M21" s="276">
        <v>0</v>
      </c>
      <c r="N21" s="276">
        <v>0</v>
      </c>
      <c r="O21" s="276">
        <v>0</v>
      </c>
      <c r="P21" s="276">
        <v>4</v>
      </c>
      <c r="Q21" s="276">
        <v>6</v>
      </c>
      <c r="R21" s="277">
        <v>1.0900000000000001</v>
      </c>
      <c r="S21" s="276">
        <v>10</v>
      </c>
      <c r="T21" s="126"/>
      <c r="U21" s="126">
        <v>410</v>
      </c>
      <c r="V21" s="126">
        <v>35</v>
      </c>
      <c r="W21" s="126">
        <v>165</v>
      </c>
      <c r="X21" s="137">
        <v>105136.9893462</v>
      </c>
      <c r="Y21" s="137">
        <v>17523</v>
      </c>
    </row>
    <row r="22" spans="1:25" s="137" customFormat="1" ht="12" x14ac:dyDescent="0.2">
      <c r="A22" s="275">
        <v>410</v>
      </c>
      <c r="B22" s="126">
        <v>410035176</v>
      </c>
      <c r="C22" s="243" t="s">
        <v>496</v>
      </c>
      <c r="D22" s="276">
        <v>0</v>
      </c>
      <c r="E22" s="276">
        <v>0</v>
      </c>
      <c r="F22" s="276">
        <v>0</v>
      </c>
      <c r="G22" s="276">
        <v>0</v>
      </c>
      <c r="H22" s="276">
        <v>0</v>
      </c>
      <c r="I22" s="276">
        <v>1</v>
      </c>
      <c r="J22" s="276">
        <v>0</v>
      </c>
      <c r="K22" s="277">
        <v>3.9E-2</v>
      </c>
      <c r="L22" s="276">
        <v>0</v>
      </c>
      <c r="M22" s="276">
        <v>0</v>
      </c>
      <c r="N22" s="276">
        <v>0</v>
      </c>
      <c r="O22" s="276">
        <v>0</v>
      </c>
      <c r="P22" s="276">
        <v>1</v>
      </c>
      <c r="Q22" s="276">
        <v>1</v>
      </c>
      <c r="R22" s="277">
        <v>1.0900000000000001</v>
      </c>
      <c r="S22" s="276">
        <v>8</v>
      </c>
      <c r="T22" s="126"/>
      <c r="U22" s="126">
        <v>410</v>
      </c>
      <c r="V22" s="126">
        <v>35</v>
      </c>
      <c r="W22" s="126">
        <v>176</v>
      </c>
      <c r="X22" s="137">
        <v>19469.749507699999</v>
      </c>
      <c r="Y22" s="137">
        <v>19470</v>
      </c>
    </row>
    <row r="23" spans="1:25" s="137" customFormat="1" ht="12" x14ac:dyDescent="0.2">
      <c r="A23" s="275">
        <v>410</v>
      </c>
      <c r="B23" s="126">
        <v>410035229</v>
      </c>
      <c r="C23" s="243" t="s">
        <v>496</v>
      </c>
      <c r="D23" s="276">
        <v>0</v>
      </c>
      <c r="E23" s="276">
        <v>0</v>
      </c>
      <c r="F23" s="276">
        <v>0</v>
      </c>
      <c r="G23" s="276">
        <v>0</v>
      </c>
      <c r="H23" s="276">
        <v>0</v>
      </c>
      <c r="I23" s="276">
        <v>2</v>
      </c>
      <c r="J23" s="276">
        <v>0</v>
      </c>
      <c r="K23" s="277">
        <v>7.8E-2</v>
      </c>
      <c r="L23" s="276">
        <v>0</v>
      </c>
      <c r="M23" s="276">
        <v>0</v>
      </c>
      <c r="N23" s="276">
        <v>0</v>
      </c>
      <c r="O23" s="276">
        <v>0</v>
      </c>
      <c r="P23" s="276">
        <v>2</v>
      </c>
      <c r="Q23" s="276">
        <v>2</v>
      </c>
      <c r="R23" s="277">
        <v>1.0900000000000001</v>
      </c>
      <c r="S23" s="276">
        <v>9</v>
      </c>
      <c r="T23" s="126"/>
      <c r="U23" s="126">
        <v>410</v>
      </c>
      <c r="V23" s="126">
        <v>35</v>
      </c>
      <c r="W23" s="126">
        <v>229</v>
      </c>
      <c r="X23" s="137">
        <v>39706.821215400007</v>
      </c>
      <c r="Y23" s="137">
        <v>19853</v>
      </c>
    </row>
    <row r="24" spans="1:25" s="137" customFormat="1" ht="12" x14ac:dyDescent="0.2">
      <c r="A24" s="275">
        <v>410</v>
      </c>
      <c r="B24" s="126">
        <v>410035244</v>
      </c>
      <c r="C24" s="243" t="s">
        <v>496</v>
      </c>
      <c r="D24" s="276">
        <v>0</v>
      </c>
      <c r="E24" s="276">
        <v>0</v>
      </c>
      <c r="F24" s="276">
        <v>0</v>
      </c>
      <c r="G24" s="276">
        <v>0</v>
      </c>
      <c r="H24" s="276">
        <v>0</v>
      </c>
      <c r="I24" s="276">
        <v>1</v>
      </c>
      <c r="J24" s="276">
        <v>0</v>
      </c>
      <c r="K24" s="277">
        <v>3.9E-2</v>
      </c>
      <c r="L24" s="276">
        <v>0</v>
      </c>
      <c r="M24" s="276">
        <v>0</v>
      </c>
      <c r="N24" s="276">
        <v>0</v>
      </c>
      <c r="O24" s="276">
        <v>0</v>
      </c>
      <c r="P24" s="276">
        <v>1</v>
      </c>
      <c r="Q24" s="276">
        <v>1</v>
      </c>
      <c r="R24" s="277">
        <v>1.0900000000000001</v>
      </c>
      <c r="S24" s="276">
        <v>10</v>
      </c>
      <c r="T24" s="126"/>
      <c r="U24" s="126">
        <v>410</v>
      </c>
      <c r="V24" s="126">
        <v>35</v>
      </c>
      <c r="W24" s="126">
        <v>244</v>
      </c>
      <c r="X24" s="137">
        <v>20237.090807699999</v>
      </c>
      <c r="Y24" s="137">
        <v>20237</v>
      </c>
    </row>
    <row r="25" spans="1:25" s="137" customFormat="1" ht="12" x14ac:dyDescent="0.2">
      <c r="A25" s="275">
        <v>410</v>
      </c>
      <c r="B25" s="126">
        <v>410035248</v>
      </c>
      <c r="C25" s="243" t="s">
        <v>496</v>
      </c>
      <c r="D25" s="276">
        <v>0</v>
      </c>
      <c r="E25" s="276">
        <v>0</v>
      </c>
      <c r="F25" s="276">
        <v>0</v>
      </c>
      <c r="G25" s="276">
        <v>7</v>
      </c>
      <c r="H25" s="276">
        <v>17</v>
      </c>
      <c r="I25" s="276">
        <v>50</v>
      </c>
      <c r="J25" s="276">
        <v>0</v>
      </c>
      <c r="K25" s="277">
        <v>2.8860000000000001</v>
      </c>
      <c r="L25" s="276">
        <v>0</v>
      </c>
      <c r="M25" s="276">
        <v>0</v>
      </c>
      <c r="N25" s="276">
        <v>4</v>
      </c>
      <c r="O25" s="276">
        <v>3</v>
      </c>
      <c r="P25" s="276">
        <v>50</v>
      </c>
      <c r="Q25" s="276">
        <v>74</v>
      </c>
      <c r="R25" s="277">
        <v>1.0900000000000001</v>
      </c>
      <c r="S25" s="276">
        <v>11</v>
      </c>
      <c r="T25" s="126"/>
      <c r="U25" s="126">
        <v>410</v>
      </c>
      <c r="V25" s="126">
        <v>35</v>
      </c>
      <c r="W25" s="126">
        <v>248</v>
      </c>
      <c r="X25" s="137">
        <v>1328861.9822697998</v>
      </c>
      <c r="Y25" s="137">
        <v>17958</v>
      </c>
    </row>
    <row r="26" spans="1:25" s="137" customFormat="1" ht="12" x14ac:dyDescent="0.2">
      <c r="A26" s="275">
        <v>410</v>
      </c>
      <c r="B26" s="126">
        <v>410035262</v>
      </c>
      <c r="C26" s="243" t="s">
        <v>496</v>
      </c>
      <c r="D26" s="276">
        <v>0</v>
      </c>
      <c r="E26" s="276">
        <v>0</v>
      </c>
      <c r="F26" s="276">
        <v>0</v>
      </c>
      <c r="G26" s="276">
        <v>0</v>
      </c>
      <c r="H26" s="276">
        <v>0</v>
      </c>
      <c r="I26" s="276">
        <v>4</v>
      </c>
      <c r="J26" s="276">
        <v>0</v>
      </c>
      <c r="K26" s="277">
        <v>0.156</v>
      </c>
      <c r="L26" s="276">
        <v>0</v>
      </c>
      <c r="M26" s="276">
        <v>0</v>
      </c>
      <c r="N26" s="276">
        <v>0</v>
      </c>
      <c r="O26" s="276">
        <v>0</v>
      </c>
      <c r="P26" s="276">
        <v>2</v>
      </c>
      <c r="Q26" s="276">
        <v>4</v>
      </c>
      <c r="R26" s="277">
        <v>1.0900000000000001</v>
      </c>
      <c r="S26" s="276">
        <v>9</v>
      </c>
      <c r="T26" s="126"/>
      <c r="U26" s="126">
        <v>410</v>
      </c>
      <c r="V26" s="126">
        <v>35</v>
      </c>
      <c r="W26" s="126">
        <v>262</v>
      </c>
      <c r="X26" s="137">
        <v>65964.875430800006</v>
      </c>
      <c r="Y26" s="137">
        <v>16491</v>
      </c>
    </row>
    <row r="27" spans="1:25" s="137" customFormat="1" ht="12" x14ac:dyDescent="0.2">
      <c r="A27" s="275">
        <v>410</v>
      </c>
      <c r="B27" s="126">
        <v>410035346</v>
      </c>
      <c r="C27" s="243" t="s">
        <v>496</v>
      </c>
      <c r="D27" s="276">
        <v>0</v>
      </c>
      <c r="E27" s="276">
        <v>0</v>
      </c>
      <c r="F27" s="276">
        <v>0</v>
      </c>
      <c r="G27" s="276">
        <v>1</v>
      </c>
      <c r="H27" s="276">
        <v>3</v>
      </c>
      <c r="I27" s="276">
        <v>8</v>
      </c>
      <c r="J27" s="276">
        <v>0</v>
      </c>
      <c r="K27" s="277">
        <v>0.46800000000000003</v>
      </c>
      <c r="L27" s="276">
        <v>0</v>
      </c>
      <c r="M27" s="276">
        <v>1</v>
      </c>
      <c r="N27" s="276">
        <v>0</v>
      </c>
      <c r="O27" s="276">
        <v>0</v>
      </c>
      <c r="P27" s="276">
        <v>6</v>
      </c>
      <c r="Q27" s="276">
        <v>12</v>
      </c>
      <c r="R27" s="277">
        <v>1.0900000000000001</v>
      </c>
      <c r="S27" s="276">
        <v>8</v>
      </c>
      <c r="T27" s="126"/>
      <c r="U27" s="126">
        <v>410</v>
      </c>
      <c r="V27" s="126">
        <v>35</v>
      </c>
      <c r="W27" s="126">
        <v>346</v>
      </c>
      <c r="X27" s="137">
        <v>190660.16899240002</v>
      </c>
      <c r="Y27" s="137">
        <v>15888</v>
      </c>
    </row>
    <row r="28" spans="1:25" s="137" customFormat="1" ht="12" x14ac:dyDescent="0.2">
      <c r="A28" s="275">
        <v>410</v>
      </c>
      <c r="B28" s="126">
        <v>410057035</v>
      </c>
      <c r="C28" s="243" t="s">
        <v>496</v>
      </c>
      <c r="D28" s="276">
        <v>0</v>
      </c>
      <c r="E28" s="276">
        <v>0</v>
      </c>
      <c r="F28" s="276">
        <v>0</v>
      </c>
      <c r="G28" s="276">
        <v>0</v>
      </c>
      <c r="H28" s="276">
        <v>8</v>
      </c>
      <c r="I28" s="276">
        <v>0</v>
      </c>
      <c r="J28" s="276">
        <v>0</v>
      </c>
      <c r="K28" s="277">
        <v>0.312</v>
      </c>
      <c r="L28" s="276">
        <v>0</v>
      </c>
      <c r="M28" s="276">
        <v>0</v>
      </c>
      <c r="N28" s="276">
        <v>1</v>
      </c>
      <c r="O28" s="276">
        <v>0</v>
      </c>
      <c r="P28" s="276">
        <v>7</v>
      </c>
      <c r="Q28" s="276">
        <v>8</v>
      </c>
      <c r="R28" s="277">
        <v>1.0409999999999999</v>
      </c>
      <c r="S28" s="276">
        <v>11</v>
      </c>
      <c r="T28" s="126"/>
      <c r="U28" s="126">
        <v>410</v>
      </c>
      <c r="V28" s="126">
        <v>57</v>
      </c>
      <c r="W28" s="126">
        <v>35</v>
      </c>
      <c r="X28" s="137">
        <v>139648.85998983998</v>
      </c>
      <c r="Y28" s="137">
        <v>17456</v>
      </c>
    </row>
    <row r="29" spans="1:25" s="137" customFormat="1" ht="12" x14ac:dyDescent="0.2">
      <c r="A29" s="275">
        <v>410</v>
      </c>
      <c r="B29" s="126">
        <v>410057057</v>
      </c>
      <c r="C29" s="243" t="s">
        <v>496</v>
      </c>
      <c r="D29" s="276">
        <v>0</v>
      </c>
      <c r="E29" s="276">
        <v>0</v>
      </c>
      <c r="F29" s="276">
        <v>0</v>
      </c>
      <c r="G29" s="276">
        <v>46</v>
      </c>
      <c r="H29" s="276">
        <v>148</v>
      </c>
      <c r="I29" s="276">
        <v>0</v>
      </c>
      <c r="J29" s="276">
        <v>0</v>
      </c>
      <c r="K29" s="277">
        <v>7.5659999999999998</v>
      </c>
      <c r="L29" s="276">
        <v>0</v>
      </c>
      <c r="M29" s="276">
        <v>10</v>
      </c>
      <c r="N29" s="276">
        <v>12</v>
      </c>
      <c r="O29" s="276">
        <v>0</v>
      </c>
      <c r="P29" s="276">
        <v>156</v>
      </c>
      <c r="Q29" s="276">
        <v>194</v>
      </c>
      <c r="R29" s="277">
        <v>1.0409999999999999</v>
      </c>
      <c r="S29" s="276">
        <v>12</v>
      </c>
      <c r="T29" s="126"/>
      <c r="U29" s="126">
        <v>410</v>
      </c>
      <c r="V29" s="126">
        <v>57</v>
      </c>
      <c r="W29" s="126">
        <v>57</v>
      </c>
      <c r="X29" s="137">
        <v>3375760.0780436201</v>
      </c>
      <c r="Y29" s="137">
        <v>17401</v>
      </c>
    </row>
    <row r="30" spans="1:25" s="137" customFormat="1" ht="12" x14ac:dyDescent="0.2">
      <c r="A30" s="275">
        <v>410</v>
      </c>
      <c r="B30" s="126">
        <v>410057093</v>
      </c>
      <c r="C30" s="243" t="s">
        <v>496</v>
      </c>
      <c r="D30" s="276">
        <v>0</v>
      </c>
      <c r="E30" s="276">
        <v>0</v>
      </c>
      <c r="F30" s="276">
        <v>0</v>
      </c>
      <c r="G30" s="276">
        <v>5</v>
      </c>
      <c r="H30" s="276">
        <v>3</v>
      </c>
      <c r="I30" s="276">
        <v>0</v>
      </c>
      <c r="J30" s="276">
        <v>0</v>
      </c>
      <c r="K30" s="277">
        <v>0.312</v>
      </c>
      <c r="L30" s="276">
        <v>0</v>
      </c>
      <c r="M30" s="276">
        <v>0</v>
      </c>
      <c r="N30" s="276">
        <v>1</v>
      </c>
      <c r="O30" s="276">
        <v>0</v>
      </c>
      <c r="P30" s="276">
        <v>5</v>
      </c>
      <c r="Q30" s="276">
        <v>8</v>
      </c>
      <c r="R30" s="277">
        <v>1.0409999999999999</v>
      </c>
      <c r="S30" s="276">
        <v>11</v>
      </c>
      <c r="T30" s="126"/>
      <c r="U30" s="126">
        <v>410</v>
      </c>
      <c r="V30" s="126">
        <v>57</v>
      </c>
      <c r="W30" s="126">
        <v>93</v>
      </c>
      <c r="X30" s="137">
        <v>126938.77443983998</v>
      </c>
      <c r="Y30" s="137">
        <v>15867</v>
      </c>
    </row>
    <row r="31" spans="1:25" s="137" customFormat="1" ht="12" x14ac:dyDescent="0.2">
      <c r="A31" s="275">
        <v>410</v>
      </c>
      <c r="B31" s="126">
        <v>410057163</v>
      </c>
      <c r="C31" s="243" t="s">
        <v>496</v>
      </c>
      <c r="D31" s="276">
        <v>0</v>
      </c>
      <c r="E31" s="276">
        <v>0</v>
      </c>
      <c r="F31" s="276">
        <v>0</v>
      </c>
      <c r="G31" s="276">
        <v>0</v>
      </c>
      <c r="H31" s="276">
        <v>2</v>
      </c>
      <c r="I31" s="276">
        <v>0</v>
      </c>
      <c r="J31" s="276">
        <v>0</v>
      </c>
      <c r="K31" s="277">
        <v>7.8E-2</v>
      </c>
      <c r="L31" s="276">
        <v>0</v>
      </c>
      <c r="M31" s="276">
        <v>0</v>
      </c>
      <c r="N31" s="276">
        <v>0</v>
      </c>
      <c r="O31" s="276">
        <v>0</v>
      </c>
      <c r="P31" s="276">
        <v>2</v>
      </c>
      <c r="Q31" s="276">
        <v>2</v>
      </c>
      <c r="R31" s="277">
        <v>1.0409999999999999</v>
      </c>
      <c r="S31" s="276">
        <v>11</v>
      </c>
      <c r="T31" s="126"/>
      <c r="U31" s="126">
        <v>410</v>
      </c>
      <c r="V31" s="126">
        <v>57</v>
      </c>
      <c r="W31" s="126">
        <v>163</v>
      </c>
      <c r="X31" s="137">
        <v>35999.621547459989</v>
      </c>
      <c r="Y31" s="137">
        <v>18000</v>
      </c>
    </row>
    <row r="32" spans="1:25" s="137" customFormat="1" ht="12" x14ac:dyDescent="0.2">
      <c r="A32" s="275">
        <v>410</v>
      </c>
      <c r="B32" s="126">
        <v>410057248</v>
      </c>
      <c r="C32" s="243" t="s">
        <v>496</v>
      </c>
      <c r="D32" s="276">
        <v>0</v>
      </c>
      <c r="E32" s="276">
        <v>0</v>
      </c>
      <c r="F32" s="276">
        <v>0</v>
      </c>
      <c r="G32" s="276">
        <v>7</v>
      </c>
      <c r="H32" s="276">
        <v>10</v>
      </c>
      <c r="I32" s="276">
        <v>0</v>
      </c>
      <c r="J32" s="276">
        <v>0</v>
      </c>
      <c r="K32" s="277">
        <v>0.66300000000000003</v>
      </c>
      <c r="L32" s="276">
        <v>0</v>
      </c>
      <c r="M32" s="276">
        <v>0</v>
      </c>
      <c r="N32" s="276">
        <v>0</v>
      </c>
      <c r="O32" s="276">
        <v>0</v>
      </c>
      <c r="P32" s="276">
        <v>14</v>
      </c>
      <c r="Q32" s="276">
        <v>17</v>
      </c>
      <c r="R32" s="277">
        <v>1.0409999999999999</v>
      </c>
      <c r="S32" s="276">
        <v>11</v>
      </c>
      <c r="T32" s="126"/>
      <c r="U32" s="126">
        <v>410</v>
      </c>
      <c r="V32" s="126">
        <v>57</v>
      </c>
      <c r="W32" s="126">
        <v>248</v>
      </c>
      <c r="X32" s="137">
        <v>286735.35478340997</v>
      </c>
      <c r="Y32" s="137">
        <v>16867</v>
      </c>
    </row>
    <row r="33" spans="1:25" s="137" customFormat="1" ht="12" x14ac:dyDescent="0.2">
      <c r="A33" s="275">
        <v>410</v>
      </c>
      <c r="B33" s="126">
        <v>410057262</v>
      </c>
      <c r="C33" s="243" t="s">
        <v>496</v>
      </c>
      <c r="D33" s="276">
        <v>0</v>
      </c>
      <c r="E33" s="276">
        <v>0</v>
      </c>
      <c r="F33" s="276">
        <v>0</v>
      </c>
      <c r="G33" s="276">
        <v>0</v>
      </c>
      <c r="H33" s="276">
        <v>1</v>
      </c>
      <c r="I33" s="276">
        <v>0</v>
      </c>
      <c r="J33" s="276">
        <v>0</v>
      </c>
      <c r="K33" s="277">
        <v>3.9E-2</v>
      </c>
      <c r="L33" s="276">
        <v>0</v>
      </c>
      <c r="M33" s="276">
        <v>0</v>
      </c>
      <c r="N33" s="276">
        <v>0</v>
      </c>
      <c r="O33" s="276">
        <v>0</v>
      </c>
      <c r="P33" s="276">
        <v>1</v>
      </c>
      <c r="Q33" s="276">
        <v>1</v>
      </c>
      <c r="R33" s="277">
        <v>1.0409999999999999</v>
      </c>
      <c r="S33" s="276">
        <v>9</v>
      </c>
      <c r="T33" s="126"/>
      <c r="U33" s="126">
        <v>410</v>
      </c>
      <c r="V33" s="126">
        <v>57</v>
      </c>
      <c r="W33" s="126">
        <v>262</v>
      </c>
      <c r="X33" s="137">
        <v>17115.595923729998</v>
      </c>
      <c r="Y33" s="137">
        <v>17116</v>
      </c>
    </row>
    <row r="34" spans="1:25" s="137" customFormat="1" ht="12" x14ac:dyDescent="0.2">
      <c r="A34" s="275">
        <v>412</v>
      </c>
      <c r="B34" s="126">
        <v>412035035</v>
      </c>
      <c r="C34" s="243" t="s">
        <v>497</v>
      </c>
      <c r="D34" s="276">
        <v>0</v>
      </c>
      <c r="E34" s="276">
        <v>0</v>
      </c>
      <c r="F34" s="276">
        <v>0</v>
      </c>
      <c r="G34" s="276">
        <v>31</v>
      </c>
      <c r="H34" s="276">
        <v>175</v>
      </c>
      <c r="I34" s="276">
        <v>229</v>
      </c>
      <c r="J34" s="276">
        <v>0</v>
      </c>
      <c r="K34" s="277">
        <v>16.965</v>
      </c>
      <c r="L34" s="276">
        <v>0</v>
      </c>
      <c r="M34" s="276">
        <v>6</v>
      </c>
      <c r="N34" s="276">
        <v>18</v>
      </c>
      <c r="O34" s="276">
        <v>17</v>
      </c>
      <c r="P34" s="276">
        <v>317</v>
      </c>
      <c r="Q34" s="276">
        <v>435</v>
      </c>
      <c r="R34" s="277">
        <v>1.0900000000000001</v>
      </c>
      <c r="S34" s="276">
        <v>11</v>
      </c>
      <c r="T34" s="126"/>
      <c r="U34" s="126">
        <v>412</v>
      </c>
      <c r="V34" s="126">
        <v>35</v>
      </c>
      <c r="W34" s="126">
        <v>35</v>
      </c>
      <c r="X34" s="137">
        <v>7847946.1579495007</v>
      </c>
      <c r="Y34" s="137">
        <v>18041</v>
      </c>
    </row>
    <row r="35" spans="1:25" s="137" customFormat="1" ht="12" x14ac:dyDescent="0.2">
      <c r="A35" s="275">
        <v>412</v>
      </c>
      <c r="B35" s="126">
        <v>412035044</v>
      </c>
      <c r="C35" s="243" t="s">
        <v>497</v>
      </c>
      <c r="D35" s="276">
        <v>0</v>
      </c>
      <c r="E35" s="276">
        <v>0</v>
      </c>
      <c r="F35" s="276">
        <v>0</v>
      </c>
      <c r="G35" s="276">
        <v>0</v>
      </c>
      <c r="H35" s="276">
        <v>5</v>
      </c>
      <c r="I35" s="276">
        <v>8</v>
      </c>
      <c r="J35" s="276">
        <v>0</v>
      </c>
      <c r="K35" s="277">
        <v>0.50700000000000001</v>
      </c>
      <c r="L35" s="276">
        <v>0</v>
      </c>
      <c r="M35" s="276">
        <v>0</v>
      </c>
      <c r="N35" s="276">
        <v>0</v>
      </c>
      <c r="O35" s="276">
        <v>0</v>
      </c>
      <c r="P35" s="276">
        <v>3</v>
      </c>
      <c r="Q35" s="276">
        <v>13</v>
      </c>
      <c r="R35" s="277">
        <v>1.0900000000000001</v>
      </c>
      <c r="S35" s="276">
        <v>11</v>
      </c>
      <c r="T35" s="126"/>
      <c r="U35" s="126">
        <v>412</v>
      </c>
      <c r="V35" s="126">
        <v>35</v>
      </c>
      <c r="W35" s="126">
        <v>44</v>
      </c>
      <c r="X35" s="137">
        <v>183267.85190009998</v>
      </c>
      <c r="Y35" s="137">
        <v>14098</v>
      </c>
    </row>
    <row r="36" spans="1:25" s="137" customFormat="1" ht="12" x14ac:dyDescent="0.2">
      <c r="A36" s="275">
        <v>412</v>
      </c>
      <c r="B36" s="126">
        <v>412035189</v>
      </c>
      <c r="C36" s="243" t="s">
        <v>497</v>
      </c>
      <c r="D36" s="276">
        <v>0</v>
      </c>
      <c r="E36" s="276">
        <v>0</v>
      </c>
      <c r="F36" s="276">
        <v>0</v>
      </c>
      <c r="G36" s="276">
        <v>1</v>
      </c>
      <c r="H36" s="276">
        <v>1</v>
      </c>
      <c r="I36" s="276">
        <v>0</v>
      </c>
      <c r="J36" s="276">
        <v>0</v>
      </c>
      <c r="K36" s="277">
        <v>7.8E-2</v>
      </c>
      <c r="L36" s="276">
        <v>0</v>
      </c>
      <c r="M36" s="276">
        <v>0</v>
      </c>
      <c r="N36" s="276">
        <v>1</v>
      </c>
      <c r="O36" s="276">
        <v>0</v>
      </c>
      <c r="P36" s="276">
        <v>2</v>
      </c>
      <c r="Q36" s="276">
        <v>2</v>
      </c>
      <c r="R36" s="277">
        <v>1.0900000000000001</v>
      </c>
      <c r="S36" s="276">
        <v>3</v>
      </c>
      <c r="T36" s="126"/>
      <c r="U36" s="126">
        <v>412</v>
      </c>
      <c r="V36" s="126">
        <v>35</v>
      </c>
      <c r="W36" s="126">
        <v>189</v>
      </c>
      <c r="X36" s="137">
        <v>35173.1403154</v>
      </c>
      <c r="Y36" s="137">
        <v>17587</v>
      </c>
    </row>
    <row r="37" spans="1:25" s="137" customFormat="1" ht="12" x14ac:dyDescent="0.2">
      <c r="A37" s="275">
        <v>412</v>
      </c>
      <c r="B37" s="126">
        <v>412035218</v>
      </c>
      <c r="C37" s="243" t="s">
        <v>497</v>
      </c>
      <c r="D37" s="276">
        <v>0</v>
      </c>
      <c r="E37" s="276">
        <v>0</v>
      </c>
      <c r="F37" s="276">
        <v>0</v>
      </c>
      <c r="G37" s="276">
        <v>1</v>
      </c>
      <c r="H37" s="276">
        <v>0</v>
      </c>
      <c r="I37" s="276">
        <v>0</v>
      </c>
      <c r="J37" s="276">
        <v>0</v>
      </c>
      <c r="K37" s="277">
        <v>3.9E-2</v>
      </c>
      <c r="L37" s="276">
        <v>0</v>
      </c>
      <c r="M37" s="276">
        <v>0</v>
      </c>
      <c r="N37" s="276">
        <v>0</v>
      </c>
      <c r="O37" s="276">
        <v>0</v>
      </c>
      <c r="P37" s="276">
        <v>0</v>
      </c>
      <c r="Q37" s="276">
        <v>1</v>
      </c>
      <c r="R37" s="277">
        <v>1.0900000000000001</v>
      </c>
      <c r="S37" s="276">
        <v>6</v>
      </c>
      <c r="T37" s="126"/>
      <c r="U37" s="126">
        <v>412</v>
      </c>
      <c r="V37" s="126">
        <v>35</v>
      </c>
      <c r="W37" s="126">
        <v>218</v>
      </c>
      <c r="X37" s="137">
        <v>11474.763107700001</v>
      </c>
      <c r="Y37" s="137">
        <v>11475</v>
      </c>
    </row>
    <row r="38" spans="1:25" s="137" customFormat="1" ht="12" x14ac:dyDescent="0.2">
      <c r="A38" s="275">
        <v>412</v>
      </c>
      <c r="B38" s="126">
        <v>412035220</v>
      </c>
      <c r="C38" s="243" t="s">
        <v>497</v>
      </c>
      <c r="D38" s="276">
        <v>0</v>
      </c>
      <c r="E38" s="276">
        <v>0</v>
      </c>
      <c r="F38" s="276">
        <v>0</v>
      </c>
      <c r="G38" s="276">
        <v>0</v>
      </c>
      <c r="H38" s="276">
        <v>1</v>
      </c>
      <c r="I38" s="276">
        <v>2</v>
      </c>
      <c r="J38" s="276">
        <v>0</v>
      </c>
      <c r="K38" s="277">
        <v>0.11700000000000001</v>
      </c>
      <c r="L38" s="276">
        <v>0</v>
      </c>
      <c r="M38" s="276">
        <v>0</v>
      </c>
      <c r="N38" s="276">
        <v>0</v>
      </c>
      <c r="O38" s="276">
        <v>0</v>
      </c>
      <c r="P38" s="276">
        <v>2</v>
      </c>
      <c r="Q38" s="276">
        <v>3</v>
      </c>
      <c r="R38" s="277">
        <v>1.0900000000000001</v>
      </c>
      <c r="S38" s="276">
        <v>8</v>
      </c>
      <c r="T38" s="126"/>
      <c r="U38" s="126">
        <v>412</v>
      </c>
      <c r="V38" s="126">
        <v>35</v>
      </c>
      <c r="W38" s="126">
        <v>220</v>
      </c>
      <c r="X38" s="137">
        <v>49999.098023100007</v>
      </c>
      <c r="Y38" s="137">
        <v>16666</v>
      </c>
    </row>
    <row r="39" spans="1:25" s="137" customFormat="1" ht="12" x14ac:dyDescent="0.2">
      <c r="A39" s="275">
        <v>412</v>
      </c>
      <c r="B39" s="126">
        <v>412035243</v>
      </c>
      <c r="C39" s="243" t="s">
        <v>497</v>
      </c>
      <c r="D39" s="276">
        <v>0</v>
      </c>
      <c r="E39" s="276">
        <v>0</v>
      </c>
      <c r="F39" s="276">
        <v>0</v>
      </c>
      <c r="G39" s="276">
        <v>1</v>
      </c>
      <c r="H39" s="276">
        <v>1</v>
      </c>
      <c r="I39" s="276">
        <v>0</v>
      </c>
      <c r="J39" s="276">
        <v>0</v>
      </c>
      <c r="K39" s="277">
        <v>7.8E-2</v>
      </c>
      <c r="L39" s="276">
        <v>0</v>
      </c>
      <c r="M39" s="276">
        <v>0</v>
      </c>
      <c r="N39" s="276">
        <v>0</v>
      </c>
      <c r="O39" s="276">
        <v>0</v>
      </c>
      <c r="P39" s="276">
        <v>0</v>
      </c>
      <c r="Q39" s="276">
        <v>2</v>
      </c>
      <c r="R39" s="277">
        <v>1.0900000000000001</v>
      </c>
      <c r="S39" s="276">
        <v>10</v>
      </c>
      <c r="T39" s="126"/>
      <c r="U39" s="126">
        <v>412</v>
      </c>
      <c r="V39" s="126">
        <v>35</v>
      </c>
      <c r="W39" s="126">
        <v>243</v>
      </c>
      <c r="X39" s="137">
        <v>22534.362115400003</v>
      </c>
      <c r="Y39" s="137">
        <v>11267</v>
      </c>
    </row>
    <row r="40" spans="1:25" s="137" customFormat="1" ht="12" x14ac:dyDescent="0.2">
      <c r="A40" s="275">
        <v>412</v>
      </c>
      <c r="B40" s="126">
        <v>412035244</v>
      </c>
      <c r="C40" s="243" t="s">
        <v>497</v>
      </c>
      <c r="D40" s="276">
        <v>0</v>
      </c>
      <c r="E40" s="276">
        <v>0</v>
      </c>
      <c r="F40" s="276">
        <v>0</v>
      </c>
      <c r="G40" s="276">
        <v>1</v>
      </c>
      <c r="H40" s="276">
        <v>3</v>
      </c>
      <c r="I40" s="276">
        <v>1</v>
      </c>
      <c r="J40" s="276">
        <v>0</v>
      </c>
      <c r="K40" s="277">
        <v>0.19500000000000001</v>
      </c>
      <c r="L40" s="276">
        <v>0</v>
      </c>
      <c r="M40" s="276">
        <v>0</v>
      </c>
      <c r="N40" s="276">
        <v>0</v>
      </c>
      <c r="O40" s="276">
        <v>0</v>
      </c>
      <c r="P40" s="276">
        <v>3</v>
      </c>
      <c r="Q40" s="276">
        <v>5</v>
      </c>
      <c r="R40" s="277">
        <v>1.0900000000000001</v>
      </c>
      <c r="S40" s="276">
        <v>10</v>
      </c>
      <c r="T40" s="126"/>
      <c r="U40" s="126">
        <v>412</v>
      </c>
      <c r="V40" s="126">
        <v>35</v>
      </c>
      <c r="W40" s="126">
        <v>244</v>
      </c>
      <c r="X40" s="137">
        <v>79106.778338500008</v>
      </c>
      <c r="Y40" s="137">
        <v>15821</v>
      </c>
    </row>
    <row r="41" spans="1:25" s="137" customFormat="1" ht="12" x14ac:dyDescent="0.2">
      <c r="A41" s="275">
        <v>412</v>
      </c>
      <c r="B41" s="126">
        <v>412035285</v>
      </c>
      <c r="C41" s="243" t="s">
        <v>497</v>
      </c>
      <c r="D41" s="276">
        <v>0</v>
      </c>
      <c r="E41" s="276">
        <v>0</v>
      </c>
      <c r="F41" s="276">
        <v>0</v>
      </c>
      <c r="G41" s="276">
        <v>0</v>
      </c>
      <c r="H41" s="276">
        <v>1</v>
      </c>
      <c r="I41" s="276">
        <v>2</v>
      </c>
      <c r="J41" s="276">
        <v>0</v>
      </c>
      <c r="K41" s="277">
        <v>0.11700000000000001</v>
      </c>
      <c r="L41" s="276">
        <v>0</v>
      </c>
      <c r="M41" s="276">
        <v>0</v>
      </c>
      <c r="N41" s="276">
        <v>0</v>
      </c>
      <c r="O41" s="276">
        <v>0</v>
      </c>
      <c r="P41" s="276">
        <v>1</v>
      </c>
      <c r="Q41" s="276">
        <v>3</v>
      </c>
      <c r="R41" s="277">
        <v>1.0900000000000001</v>
      </c>
      <c r="S41" s="276">
        <v>9</v>
      </c>
      <c r="T41" s="126"/>
      <c r="U41" s="126">
        <v>412</v>
      </c>
      <c r="V41" s="126">
        <v>35</v>
      </c>
      <c r="W41" s="126">
        <v>285</v>
      </c>
      <c r="X41" s="137">
        <v>44042.036723100005</v>
      </c>
      <c r="Y41" s="137">
        <v>14681</v>
      </c>
    </row>
    <row r="42" spans="1:25" s="137" customFormat="1" ht="12" x14ac:dyDescent="0.2">
      <c r="A42" s="275">
        <v>412</v>
      </c>
      <c r="B42" s="126">
        <v>412035293</v>
      </c>
      <c r="C42" s="243" t="s">
        <v>497</v>
      </c>
      <c r="D42" s="276">
        <v>0</v>
      </c>
      <c r="E42" s="276">
        <v>0</v>
      </c>
      <c r="F42" s="276">
        <v>0</v>
      </c>
      <c r="G42" s="276">
        <v>0</v>
      </c>
      <c r="H42" s="276">
        <v>0</v>
      </c>
      <c r="I42" s="276">
        <v>1</v>
      </c>
      <c r="J42" s="276">
        <v>0</v>
      </c>
      <c r="K42" s="277">
        <v>3.9E-2</v>
      </c>
      <c r="L42" s="276">
        <v>0</v>
      </c>
      <c r="M42" s="276">
        <v>0</v>
      </c>
      <c r="N42" s="276">
        <v>0</v>
      </c>
      <c r="O42" s="276">
        <v>0</v>
      </c>
      <c r="P42" s="276">
        <v>0</v>
      </c>
      <c r="Q42" s="276">
        <v>1</v>
      </c>
      <c r="R42" s="277">
        <v>1.0900000000000001</v>
      </c>
      <c r="S42" s="276">
        <v>10</v>
      </c>
      <c r="T42" s="126"/>
      <c r="U42" s="126">
        <v>412</v>
      </c>
      <c r="V42" s="126">
        <v>35</v>
      </c>
      <c r="W42" s="126">
        <v>293</v>
      </c>
      <c r="X42" s="137">
        <v>13129.027107700003</v>
      </c>
      <c r="Y42" s="137">
        <v>13129</v>
      </c>
    </row>
    <row r="43" spans="1:25" s="137" customFormat="1" ht="12" x14ac:dyDescent="0.2">
      <c r="A43" s="275">
        <v>412</v>
      </c>
      <c r="B43" s="126">
        <v>412035307</v>
      </c>
      <c r="C43" s="243" t="s">
        <v>497</v>
      </c>
      <c r="D43" s="276">
        <v>0</v>
      </c>
      <c r="E43" s="276">
        <v>0</v>
      </c>
      <c r="F43" s="276">
        <v>0</v>
      </c>
      <c r="G43" s="276">
        <v>1</v>
      </c>
      <c r="H43" s="276">
        <v>1</v>
      </c>
      <c r="I43" s="276">
        <v>0</v>
      </c>
      <c r="J43" s="276">
        <v>0</v>
      </c>
      <c r="K43" s="277">
        <v>7.8E-2</v>
      </c>
      <c r="L43" s="276">
        <v>0</v>
      </c>
      <c r="M43" s="276">
        <v>1</v>
      </c>
      <c r="N43" s="276">
        <v>1</v>
      </c>
      <c r="O43" s="276">
        <v>0</v>
      </c>
      <c r="P43" s="276">
        <v>1</v>
      </c>
      <c r="Q43" s="276">
        <v>2</v>
      </c>
      <c r="R43" s="277">
        <v>1.0900000000000001</v>
      </c>
      <c r="S43" s="276">
        <v>4</v>
      </c>
      <c r="T43" s="126"/>
      <c r="U43" s="126">
        <v>412</v>
      </c>
      <c r="V43" s="126">
        <v>35</v>
      </c>
      <c r="W43" s="126">
        <v>307</v>
      </c>
      <c r="X43" s="137">
        <v>33496.490315400006</v>
      </c>
      <c r="Y43" s="137">
        <v>16748</v>
      </c>
    </row>
    <row r="44" spans="1:25" s="137" customFormat="1" ht="12" x14ac:dyDescent="0.2">
      <c r="A44" s="275">
        <v>413</v>
      </c>
      <c r="B44" s="126">
        <v>413114091</v>
      </c>
      <c r="C44" s="243" t="s">
        <v>498</v>
      </c>
      <c r="D44" s="276">
        <v>0</v>
      </c>
      <c r="E44" s="276">
        <v>0</v>
      </c>
      <c r="F44" s="276">
        <v>0</v>
      </c>
      <c r="G44" s="276">
        <v>0</v>
      </c>
      <c r="H44" s="276">
        <v>0</v>
      </c>
      <c r="I44" s="276">
        <v>1</v>
      </c>
      <c r="J44" s="276">
        <v>0</v>
      </c>
      <c r="K44" s="277">
        <v>3.9E-2</v>
      </c>
      <c r="L44" s="276">
        <v>0</v>
      </c>
      <c r="M44" s="276">
        <v>0</v>
      </c>
      <c r="N44" s="276">
        <v>0</v>
      </c>
      <c r="O44" s="276">
        <v>0</v>
      </c>
      <c r="P44" s="276">
        <v>0</v>
      </c>
      <c r="Q44" s="276">
        <v>1</v>
      </c>
      <c r="R44" s="277">
        <v>1</v>
      </c>
      <c r="S44" s="276">
        <v>9</v>
      </c>
      <c r="T44" s="126"/>
      <c r="U44" s="126">
        <v>413</v>
      </c>
      <c r="V44" s="126">
        <v>114</v>
      </c>
      <c r="W44" s="126">
        <v>91</v>
      </c>
      <c r="X44" s="137">
        <v>12242.66368</v>
      </c>
      <c r="Y44" s="137">
        <v>12243</v>
      </c>
    </row>
    <row r="45" spans="1:25" s="137" customFormat="1" ht="12" x14ac:dyDescent="0.2">
      <c r="A45" s="275">
        <v>413</v>
      </c>
      <c r="B45" s="126">
        <v>413114114</v>
      </c>
      <c r="C45" s="243" t="s">
        <v>498</v>
      </c>
      <c r="D45" s="276">
        <v>0</v>
      </c>
      <c r="E45" s="276">
        <v>0</v>
      </c>
      <c r="F45" s="276">
        <v>0</v>
      </c>
      <c r="G45" s="276">
        <v>0</v>
      </c>
      <c r="H45" s="276">
        <v>33</v>
      </c>
      <c r="I45" s="276">
        <v>51</v>
      </c>
      <c r="J45" s="276">
        <v>0</v>
      </c>
      <c r="K45" s="277">
        <v>3.2759999999999998</v>
      </c>
      <c r="L45" s="276">
        <v>0</v>
      </c>
      <c r="M45" s="276">
        <v>0</v>
      </c>
      <c r="N45" s="276">
        <v>0</v>
      </c>
      <c r="O45" s="276">
        <v>0</v>
      </c>
      <c r="P45" s="276">
        <v>33</v>
      </c>
      <c r="Q45" s="276">
        <v>84</v>
      </c>
      <c r="R45" s="277">
        <v>1</v>
      </c>
      <c r="S45" s="276">
        <v>10</v>
      </c>
      <c r="T45" s="126"/>
      <c r="U45" s="126">
        <v>413</v>
      </c>
      <c r="V45" s="126">
        <v>114</v>
      </c>
      <c r="W45" s="126">
        <v>114</v>
      </c>
      <c r="X45" s="137">
        <v>1182455.46912</v>
      </c>
      <c r="Y45" s="137">
        <v>14077</v>
      </c>
    </row>
    <row r="46" spans="1:25" s="137" customFormat="1" ht="12" x14ac:dyDescent="0.2">
      <c r="A46" s="275">
        <v>413</v>
      </c>
      <c r="B46" s="126">
        <v>413114127</v>
      </c>
      <c r="C46" s="243" t="s">
        <v>498</v>
      </c>
      <c r="D46" s="276">
        <v>0</v>
      </c>
      <c r="E46" s="276">
        <v>0</v>
      </c>
      <c r="F46" s="276">
        <v>0</v>
      </c>
      <c r="G46" s="276">
        <v>0</v>
      </c>
      <c r="H46" s="276">
        <v>0</v>
      </c>
      <c r="I46" s="276">
        <v>2</v>
      </c>
      <c r="J46" s="276">
        <v>0</v>
      </c>
      <c r="K46" s="277">
        <v>7.8E-2</v>
      </c>
      <c r="L46" s="276">
        <v>0</v>
      </c>
      <c r="M46" s="276">
        <v>0</v>
      </c>
      <c r="N46" s="276">
        <v>0</v>
      </c>
      <c r="O46" s="276">
        <v>0</v>
      </c>
      <c r="P46" s="276">
        <v>0</v>
      </c>
      <c r="Q46" s="276">
        <v>2</v>
      </c>
      <c r="R46" s="277">
        <v>1</v>
      </c>
      <c r="S46" s="276">
        <v>5</v>
      </c>
      <c r="T46" s="126"/>
      <c r="U46" s="126">
        <v>413</v>
      </c>
      <c r="V46" s="126">
        <v>114</v>
      </c>
      <c r="W46" s="126">
        <v>127</v>
      </c>
      <c r="X46" s="137">
        <v>24485.327359999999</v>
      </c>
      <c r="Y46" s="137">
        <v>12243</v>
      </c>
    </row>
    <row r="47" spans="1:25" s="137" customFormat="1" ht="12" x14ac:dyDescent="0.2">
      <c r="A47" s="275">
        <v>413</v>
      </c>
      <c r="B47" s="126">
        <v>413114210</v>
      </c>
      <c r="C47" s="243" t="s">
        <v>498</v>
      </c>
      <c r="D47" s="276">
        <v>0</v>
      </c>
      <c r="E47" s="276">
        <v>0</v>
      </c>
      <c r="F47" s="276">
        <v>0</v>
      </c>
      <c r="G47" s="276">
        <v>0</v>
      </c>
      <c r="H47" s="276">
        <v>1</v>
      </c>
      <c r="I47" s="276">
        <v>0</v>
      </c>
      <c r="J47" s="276">
        <v>0</v>
      </c>
      <c r="K47" s="277">
        <v>3.9E-2</v>
      </c>
      <c r="L47" s="276">
        <v>0</v>
      </c>
      <c r="M47" s="276">
        <v>0</v>
      </c>
      <c r="N47" s="276">
        <v>0</v>
      </c>
      <c r="O47" s="276">
        <v>0</v>
      </c>
      <c r="P47" s="276">
        <v>0</v>
      </c>
      <c r="Q47" s="276">
        <v>1</v>
      </c>
      <c r="R47" s="277">
        <v>1</v>
      </c>
      <c r="S47" s="276">
        <v>6</v>
      </c>
      <c r="T47" s="126"/>
      <c r="U47" s="126">
        <v>413</v>
      </c>
      <c r="V47" s="126">
        <v>114</v>
      </c>
      <c r="W47" s="126">
        <v>210</v>
      </c>
      <c r="X47" s="137">
        <v>10331.643680000001</v>
      </c>
      <c r="Y47" s="137">
        <v>10332</v>
      </c>
    </row>
    <row r="48" spans="1:25" s="137" customFormat="1" ht="12" x14ac:dyDescent="0.2">
      <c r="A48" s="275">
        <v>413</v>
      </c>
      <c r="B48" s="126">
        <v>413114253</v>
      </c>
      <c r="C48" s="243" t="s">
        <v>498</v>
      </c>
      <c r="D48" s="276">
        <v>0</v>
      </c>
      <c r="E48" s="276">
        <v>0</v>
      </c>
      <c r="F48" s="276">
        <v>0</v>
      </c>
      <c r="G48" s="276">
        <v>0</v>
      </c>
      <c r="H48" s="276">
        <v>0</v>
      </c>
      <c r="I48" s="276">
        <v>1</v>
      </c>
      <c r="J48" s="276">
        <v>0</v>
      </c>
      <c r="K48" s="277">
        <v>3.9E-2</v>
      </c>
      <c r="L48" s="276">
        <v>0</v>
      </c>
      <c r="M48" s="276">
        <v>0</v>
      </c>
      <c r="N48" s="276">
        <v>0</v>
      </c>
      <c r="O48" s="276">
        <v>0</v>
      </c>
      <c r="P48" s="276">
        <v>0</v>
      </c>
      <c r="Q48" s="276">
        <v>1</v>
      </c>
      <c r="R48" s="277">
        <v>1</v>
      </c>
      <c r="S48" s="276">
        <v>10</v>
      </c>
      <c r="T48" s="126"/>
      <c r="U48" s="126">
        <v>413</v>
      </c>
      <c r="V48" s="126">
        <v>114</v>
      </c>
      <c r="W48" s="126">
        <v>253</v>
      </c>
      <c r="X48" s="137">
        <v>12242.66368</v>
      </c>
      <c r="Y48" s="137">
        <v>12243</v>
      </c>
    </row>
    <row r="49" spans="1:25" s="137" customFormat="1" ht="12" x14ac:dyDescent="0.2">
      <c r="A49" s="275">
        <v>413</v>
      </c>
      <c r="B49" s="126">
        <v>413114312</v>
      </c>
      <c r="C49" s="243" t="s">
        <v>498</v>
      </c>
      <c r="D49" s="276">
        <v>0</v>
      </c>
      <c r="E49" s="276">
        <v>0</v>
      </c>
      <c r="F49" s="276">
        <v>0</v>
      </c>
      <c r="G49" s="276">
        <v>0</v>
      </c>
      <c r="H49" s="276">
        <v>0</v>
      </c>
      <c r="I49" s="276">
        <v>2</v>
      </c>
      <c r="J49" s="276">
        <v>0</v>
      </c>
      <c r="K49" s="277">
        <v>7.8E-2</v>
      </c>
      <c r="L49" s="276">
        <v>0</v>
      </c>
      <c r="M49" s="276">
        <v>0</v>
      </c>
      <c r="N49" s="276">
        <v>0</v>
      </c>
      <c r="O49" s="276">
        <v>0</v>
      </c>
      <c r="P49" s="276">
        <v>1</v>
      </c>
      <c r="Q49" s="276">
        <v>2</v>
      </c>
      <c r="R49" s="277">
        <v>1</v>
      </c>
      <c r="S49" s="276">
        <v>10</v>
      </c>
      <c r="T49" s="126"/>
      <c r="U49" s="126">
        <v>413</v>
      </c>
      <c r="V49" s="126">
        <v>114</v>
      </c>
      <c r="W49" s="126">
        <v>312</v>
      </c>
      <c r="X49" s="137">
        <v>31065.187359999996</v>
      </c>
      <c r="Y49" s="137">
        <v>15533</v>
      </c>
    </row>
    <row r="50" spans="1:25" s="137" customFormat="1" ht="12" x14ac:dyDescent="0.2">
      <c r="A50" s="275">
        <v>413</v>
      </c>
      <c r="B50" s="126">
        <v>413114605</v>
      </c>
      <c r="C50" s="243" t="s">
        <v>498</v>
      </c>
      <c r="D50" s="276">
        <v>0</v>
      </c>
      <c r="E50" s="276">
        <v>0</v>
      </c>
      <c r="F50" s="276">
        <v>0</v>
      </c>
      <c r="G50" s="276">
        <v>0</v>
      </c>
      <c r="H50" s="276">
        <v>1</v>
      </c>
      <c r="I50" s="276">
        <v>0</v>
      </c>
      <c r="J50" s="276">
        <v>0</v>
      </c>
      <c r="K50" s="277">
        <v>3.9E-2</v>
      </c>
      <c r="L50" s="276">
        <v>0</v>
      </c>
      <c r="M50" s="276">
        <v>0</v>
      </c>
      <c r="N50" s="276">
        <v>0</v>
      </c>
      <c r="O50" s="276">
        <v>0</v>
      </c>
      <c r="P50" s="276">
        <v>1</v>
      </c>
      <c r="Q50" s="276">
        <v>1</v>
      </c>
      <c r="R50" s="277">
        <v>1</v>
      </c>
      <c r="S50" s="276">
        <v>6</v>
      </c>
      <c r="T50" s="126"/>
      <c r="U50" s="126">
        <v>413</v>
      </c>
      <c r="V50" s="126">
        <v>114</v>
      </c>
      <c r="W50" s="126">
        <v>605</v>
      </c>
      <c r="X50" s="137">
        <v>15490.863679999999</v>
      </c>
      <c r="Y50" s="137">
        <v>15491</v>
      </c>
    </row>
    <row r="51" spans="1:25" s="137" customFormat="1" ht="12" x14ac:dyDescent="0.2">
      <c r="A51" s="275">
        <v>413</v>
      </c>
      <c r="B51" s="126">
        <v>413114615</v>
      </c>
      <c r="C51" s="243" t="s">
        <v>498</v>
      </c>
      <c r="D51" s="276">
        <v>0</v>
      </c>
      <c r="E51" s="276">
        <v>0</v>
      </c>
      <c r="F51" s="276">
        <v>0</v>
      </c>
      <c r="G51" s="276">
        <v>0</v>
      </c>
      <c r="H51" s="276">
        <v>0</v>
      </c>
      <c r="I51" s="276">
        <v>1</v>
      </c>
      <c r="J51" s="276">
        <v>0</v>
      </c>
      <c r="K51" s="277">
        <v>3.9E-2</v>
      </c>
      <c r="L51" s="276">
        <v>0</v>
      </c>
      <c r="M51" s="276">
        <v>0</v>
      </c>
      <c r="N51" s="276">
        <v>0</v>
      </c>
      <c r="O51" s="276">
        <v>0</v>
      </c>
      <c r="P51" s="276">
        <v>0</v>
      </c>
      <c r="Q51" s="276">
        <v>1</v>
      </c>
      <c r="R51" s="277">
        <v>1</v>
      </c>
      <c r="S51" s="276">
        <v>11</v>
      </c>
      <c r="T51" s="126"/>
      <c r="U51" s="126">
        <v>413</v>
      </c>
      <c r="V51" s="126">
        <v>114</v>
      </c>
      <c r="W51" s="126">
        <v>615</v>
      </c>
      <c r="X51" s="137">
        <v>12242.66368</v>
      </c>
      <c r="Y51" s="137">
        <v>12243</v>
      </c>
    </row>
    <row r="52" spans="1:25" s="137" customFormat="1" ht="12" x14ac:dyDescent="0.2">
      <c r="A52" s="275">
        <v>413</v>
      </c>
      <c r="B52" s="126">
        <v>413114670</v>
      </c>
      <c r="C52" s="243" t="s">
        <v>498</v>
      </c>
      <c r="D52" s="276">
        <v>0</v>
      </c>
      <c r="E52" s="276">
        <v>0</v>
      </c>
      <c r="F52" s="276">
        <v>0</v>
      </c>
      <c r="G52" s="276">
        <v>0</v>
      </c>
      <c r="H52" s="276">
        <v>3</v>
      </c>
      <c r="I52" s="276">
        <v>12</v>
      </c>
      <c r="J52" s="276">
        <v>0</v>
      </c>
      <c r="K52" s="277">
        <v>0.58499999999999996</v>
      </c>
      <c r="L52" s="276">
        <v>0</v>
      </c>
      <c r="M52" s="276">
        <v>0</v>
      </c>
      <c r="N52" s="276">
        <v>0</v>
      </c>
      <c r="O52" s="276">
        <v>0</v>
      </c>
      <c r="P52" s="276">
        <v>4</v>
      </c>
      <c r="Q52" s="276">
        <v>15</v>
      </c>
      <c r="R52" s="277">
        <v>1</v>
      </c>
      <c r="S52" s="276">
        <v>6</v>
      </c>
      <c r="T52" s="126"/>
      <c r="U52" s="126">
        <v>413</v>
      </c>
      <c r="V52" s="126">
        <v>114</v>
      </c>
      <c r="W52" s="126">
        <v>670</v>
      </c>
      <c r="X52" s="137">
        <v>198543.77519999997</v>
      </c>
      <c r="Y52" s="137">
        <v>13236</v>
      </c>
    </row>
    <row r="53" spans="1:25" s="137" customFormat="1" ht="12" x14ac:dyDescent="0.2">
      <c r="A53" s="275">
        <v>413</v>
      </c>
      <c r="B53" s="126">
        <v>413114674</v>
      </c>
      <c r="C53" s="243" t="s">
        <v>498</v>
      </c>
      <c r="D53" s="276">
        <v>0</v>
      </c>
      <c r="E53" s="276">
        <v>0</v>
      </c>
      <c r="F53" s="276">
        <v>0</v>
      </c>
      <c r="G53" s="276">
        <v>0</v>
      </c>
      <c r="H53" s="276">
        <v>18</v>
      </c>
      <c r="I53" s="276">
        <v>30</v>
      </c>
      <c r="J53" s="276">
        <v>0</v>
      </c>
      <c r="K53" s="277">
        <v>1.8720000000000001</v>
      </c>
      <c r="L53" s="276">
        <v>0</v>
      </c>
      <c r="M53" s="276">
        <v>0</v>
      </c>
      <c r="N53" s="276">
        <v>0</v>
      </c>
      <c r="O53" s="276">
        <v>0</v>
      </c>
      <c r="P53" s="276">
        <v>19</v>
      </c>
      <c r="Q53" s="276">
        <v>48</v>
      </c>
      <c r="R53" s="277">
        <v>1</v>
      </c>
      <c r="S53" s="276">
        <v>10</v>
      </c>
      <c r="T53" s="126"/>
      <c r="U53" s="126">
        <v>413</v>
      </c>
      <c r="V53" s="126">
        <v>114</v>
      </c>
      <c r="W53" s="126">
        <v>674</v>
      </c>
      <c r="X53" s="137">
        <v>678266.83663999999</v>
      </c>
      <c r="Y53" s="137">
        <v>14131</v>
      </c>
    </row>
    <row r="54" spans="1:25" s="137" customFormat="1" ht="12" x14ac:dyDescent="0.2">
      <c r="A54" s="275">
        <v>413</v>
      </c>
      <c r="B54" s="126">
        <v>413114717</v>
      </c>
      <c r="C54" s="243" t="s">
        <v>498</v>
      </c>
      <c r="D54" s="276">
        <v>0</v>
      </c>
      <c r="E54" s="276">
        <v>0</v>
      </c>
      <c r="F54" s="276">
        <v>0</v>
      </c>
      <c r="G54" s="276">
        <v>0</v>
      </c>
      <c r="H54" s="276">
        <v>7</v>
      </c>
      <c r="I54" s="276">
        <v>21</v>
      </c>
      <c r="J54" s="276">
        <v>0</v>
      </c>
      <c r="K54" s="277">
        <v>1.0920000000000001</v>
      </c>
      <c r="L54" s="276">
        <v>0</v>
      </c>
      <c r="M54" s="276">
        <v>0</v>
      </c>
      <c r="N54" s="276">
        <v>0</v>
      </c>
      <c r="O54" s="276">
        <v>0</v>
      </c>
      <c r="P54" s="276">
        <v>13</v>
      </c>
      <c r="Q54" s="276">
        <v>28</v>
      </c>
      <c r="R54" s="277">
        <v>1</v>
      </c>
      <c r="S54" s="276">
        <v>9</v>
      </c>
      <c r="T54" s="126"/>
      <c r="U54" s="126">
        <v>413</v>
      </c>
      <c r="V54" s="126">
        <v>114</v>
      </c>
      <c r="W54" s="126">
        <v>717</v>
      </c>
      <c r="X54" s="137">
        <v>410338.41304000001</v>
      </c>
      <c r="Y54" s="137">
        <v>14655</v>
      </c>
    </row>
    <row r="55" spans="1:25" s="137" customFormat="1" ht="12" x14ac:dyDescent="0.2">
      <c r="A55" s="275">
        <v>413</v>
      </c>
      <c r="B55" s="126">
        <v>413114750</v>
      </c>
      <c r="C55" s="243" t="s">
        <v>498</v>
      </c>
      <c r="D55" s="276">
        <v>0</v>
      </c>
      <c r="E55" s="276">
        <v>0</v>
      </c>
      <c r="F55" s="276">
        <v>0</v>
      </c>
      <c r="G55" s="276">
        <v>0</v>
      </c>
      <c r="H55" s="276">
        <v>7</v>
      </c>
      <c r="I55" s="276">
        <v>17</v>
      </c>
      <c r="J55" s="276">
        <v>0</v>
      </c>
      <c r="K55" s="277">
        <v>0.93600000000000005</v>
      </c>
      <c r="L55" s="276">
        <v>0</v>
      </c>
      <c r="M55" s="276">
        <v>0</v>
      </c>
      <c r="N55" s="276">
        <v>0</v>
      </c>
      <c r="O55" s="276">
        <v>0</v>
      </c>
      <c r="P55" s="276">
        <v>9</v>
      </c>
      <c r="Q55" s="276">
        <v>24</v>
      </c>
      <c r="R55" s="277">
        <v>1</v>
      </c>
      <c r="S55" s="276">
        <v>7</v>
      </c>
      <c r="T55" s="126"/>
      <c r="U55" s="126">
        <v>413</v>
      </c>
      <c r="V55" s="126">
        <v>114</v>
      </c>
      <c r="W55" s="126">
        <v>750</v>
      </c>
      <c r="X55" s="137">
        <v>330076.20831999992</v>
      </c>
      <c r="Y55" s="137">
        <v>13753</v>
      </c>
    </row>
    <row r="56" spans="1:25" s="137" customFormat="1" ht="12" x14ac:dyDescent="0.2">
      <c r="A56" s="275">
        <v>413</v>
      </c>
      <c r="B56" s="126">
        <v>413114755</v>
      </c>
      <c r="C56" s="243" t="s">
        <v>498</v>
      </c>
      <c r="D56" s="276">
        <v>0</v>
      </c>
      <c r="E56" s="276">
        <v>0</v>
      </c>
      <c r="F56" s="276">
        <v>0</v>
      </c>
      <c r="G56" s="276">
        <v>0</v>
      </c>
      <c r="H56" s="276">
        <v>6</v>
      </c>
      <c r="I56" s="276">
        <v>5</v>
      </c>
      <c r="J56" s="276">
        <v>0</v>
      </c>
      <c r="K56" s="277">
        <v>0.42899999999999999</v>
      </c>
      <c r="L56" s="276">
        <v>0</v>
      </c>
      <c r="M56" s="276">
        <v>0</v>
      </c>
      <c r="N56" s="276">
        <v>0</v>
      </c>
      <c r="O56" s="276">
        <v>0</v>
      </c>
      <c r="P56" s="276">
        <v>2</v>
      </c>
      <c r="Q56" s="276">
        <v>11</v>
      </c>
      <c r="R56" s="277">
        <v>1</v>
      </c>
      <c r="S56" s="276">
        <v>10</v>
      </c>
      <c r="T56" s="126"/>
      <c r="U56" s="126">
        <v>413</v>
      </c>
      <c r="V56" s="126">
        <v>114</v>
      </c>
      <c r="W56" s="126">
        <v>755</v>
      </c>
      <c r="X56" s="137">
        <v>136362.90048000001</v>
      </c>
      <c r="Y56" s="137">
        <v>12397</v>
      </c>
    </row>
    <row r="57" spans="1:25" s="137" customFormat="1" ht="12" x14ac:dyDescent="0.2">
      <c r="A57" s="275">
        <v>414</v>
      </c>
      <c r="B57" s="126">
        <v>414603063</v>
      </c>
      <c r="C57" s="243" t="s">
        <v>499</v>
      </c>
      <c r="D57" s="276">
        <v>0</v>
      </c>
      <c r="E57" s="276">
        <v>0</v>
      </c>
      <c r="F57" s="276">
        <v>0</v>
      </c>
      <c r="G57" s="276">
        <v>0</v>
      </c>
      <c r="H57" s="276">
        <v>1</v>
      </c>
      <c r="I57" s="276">
        <v>1</v>
      </c>
      <c r="J57" s="276">
        <v>0</v>
      </c>
      <c r="K57" s="277">
        <v>7.8E-2</v>
      </c>
      <c r="L57" s="276">
        <v>0</v>
      </c>
      <c r="M57" s="276">
        <v>0</v>
      </c>
      <c r="N57" s="276">
        <v>0</v>
      </c>
      <c r="O57" s="276">
        <v>0</v>
      </c>
      <c r="P57" s="276">
        <v>0</v>
      </c>
      <c r="Q57" s="276">
        <v>2</v>
      </c>
      <c r="R57" s="277">
        <v>1</v>
      </c>
      <c r="S57" s="276">
        <v>8</v>
      </c>
      <c r="T57" s="126"/>
      <c r="U57" s="126">
        <v>414</v>
      </c>
      <c r="V57" s="126">
        <v>603</v>
      </c>
      <c r="W57" s="126">
        <v>63</v>
      </c>
      <c r="X57" s="137">
        <v>22574.307359999999</v>
      </c>
      <c r="Y57" s="137">
        <v>11287</v>
      </c>
    </row>
    <row r="58" spans="1:25" s="137" customFormat="1" ht="12" x14ac:dyDescent="0.2">
      <c r="A58" s="275">
        <v>414</v>
      </c>
      <c r="B58" s="126">
        <v>414603098</v>
      </c>
      <c r="C58" s="243" t="s">
        <v>499</v>
      </c>
      <c r="D58" s="276">
        <v>0</v>
      </c>
      <c r="E58" s="276">
        <v>0</v>
      </c>
      <c r="F58" s="276">
        <v>0</v>
      </c>
      <c r="G58" s="276">
        <v>0</v>
      </c>
      <c r="H58" s="276">
        <v>1</v>
      </c>
      <c r="I58" s="276">
        <v>0</v>
      </c>
      <c r="J58" s="276">
        <v>0</v>
      </c>
      <c r="K58" s="277">
        <v>3.9E-2</v>
      </c>
      <c r="L58" s="276">
        <v>0</v>
      </c>
      <c r="M58" s="276">
        <v>0</v>
      </c>
      <c r="N58" s="276">
        <v>0</v>
      </c>
      <c r="O58" s="276">
        <v>0</v>
      </c>
      <c r="P58" s="276">
        <v>1</v>
      </c>
      <c r="Q58" s="276">
        <v>1</v>
      </c>
      <c r="R58" s="277">
        <v>1</v>
      </c>
      <c r="S58" s="276">
        <v>9</v>
      </c>
      <c r="T58" s="126"/>
      <c r="U58" s="126">
        <v>414</v>
      </c>
      <c r="V58" s="126">
        <v>603</v>
      </c>
      <c r="W58" s="126">
        <v>98</v>
      </c>
      <c r="X58" s="137">
        <v>16556.33368</v>
      </c>
      <c r="Y58" s="137">
        <v>16556</v>
      </c>
    </row>
    <row r="59" spans="1:25" s="137" customFormat="1" ht="12" x14ac:dyDescent="0.2">
      <c r="A59" s="275">
        <v>414</v>
      </c>
      <c r="B59" s="126">
        <v>414603209</v>
      </c>
      <c r="C59" s="243" t="s">
        <v>499</v>
      </c>
      <c r="D59" s="276">
        <v>0</v>
      </c>
      <c r="E59" s="276">
        <v>0</v>
      </c>
      <c r="F59" s="276">
        <v>0</v>
      </c>
      <c r="G59" s="276">
        <v>0</v>
      </c>
      <c r="H59" s="276">
        <v>49</v>
      </c>
      <c r="I59" s="276">
        <v>36</v>
      </c>
      <c r="J59" s="276">
        <v>0</v>
      </c>
      <c r="K59" s="277">
        <v>3.3149999999999999</v>
      </c>
      <c r="L59" s="276">
        <v>0</v>
      </c>
      <c r="M59" s="276">
        <v>0</v>
      </c>
      <c r="N59" s="276">
        <v>0</v>
      </c>
      <c r="O59" s="276">
        <v>0</v>
      </c>
      <c r="P59" s="276">
        <v>63</v>
      </c>
      <c r="Q59" s="276">
        <v>85</v>
      </c>
      <c r="R59" s="277">
        <v>1</v>
      </c>
      <c r="S59" s="276">
        <v>11</v>
      </c>
      <c r="T59" s="126"/>
      <c r="U59" s="126">
        <v>414</v>
      </c>
      <c r="V59" s="126">
        <v>603</v>
      </c>
      <c r="W59" s="126">
        <v>209</v>
      </c>
      <c r="X59" s="137">
        <v>1392882.1628</v>
      </c>
      <c r="Y59" s="137">
        <v>16387</v>
      </c>
    </row>
    <row r="60" spans="1:25" s="137" customFormat="1" ht="12" x14ac:dyDescent="0.2">
      <c r="A60" s="275">
        <v>414</v>
      </c>
      <c r="B60" s="126">
        <v>414603236</v>
      </c>
      <c r="C60" s="243" t="s">
        <v>499</v>
      </c>
      <c r="D60" s="276">
        <v>0</v>
      </c>
      <c r="E60" s="276">
        <v>0</v>
      </c>
      <c r="F60" s="276">
        <v>0</v>
      </c>
      <c r="G60" s="276">
        <v>0</v>
      </c>
      <c r="H60" s="276">
        <v>103</v>
      </c>
      <c r="I60" s="276">
        <v>72</v>
      </c>
      <c r="J60" s="276">
        <v>0</v>
      </c>
      <c r="K60" s="277">
        <v>6.8250000000000002</v>
      </c>
      <c r="L60" s="276">
        <v>0</v>
      </c>
      <c r="M60" s="276">
        <v>0</v>
      </c>
      <c r="N60" s="276">
        <v>4</v>
      </c>
      <c r="O60" s="276">
        <v>0</v>
      </c>
      <c r="P60" s="276">
        <v>122</v>
      </c>
      <c r="Q60" s="276">
        <v>175</v>
      </c>
      <c r="R60" s="277">
        <v>1</v>
      </c>
      <c r="S60" s="276">
        <v>11</v>
      </c>
      <c r="T60" s="126"/>
      <c r="U60" s="126">
        <v>414</v>
      </c>
      <c r="V60" s="126">
        <v>603</v>
      </c>
      <c r="W60" s="126">
        <v>236</v>
      </c>
      <c r="X60" s="137">
        <v>2820661.7040000008</v>
      </c>
      <c r="Y60" s="137">
        <v>16118</v>
      </c>
    </row>
    <row r="61" spans="1:25" s="137" customFormat="1" ht="12" x14ac:dyDescent="0.2">
      <c r="A61" s="275">
        <v>414</v>
      </c>
      <c r="B61" s="126">
        <v>414603249</v>
      </c>
      <c r="C61" s="243" t="s">
        <v>499</v>
      </c>
      <c r="D61" s="276">
        <v>0</v>
      </c>
      <c r="E61" s="276">
        <v>0</v>
      </c>
      <c r="F61" s="276">
        <v>0</v>
      </c>
      <c r="G61" s="276">
        <v>0</v>
      </c>
      <c r="H61" s="276">
        <v>1</v>
      </c>
      <c r="I61" s="276">
        <v>0</v>
      </c>
      <c r="J61" s="276">
        <v>0</v>
      </c>
      <c r="K61" s="277">
        <v>3.9E-2</v>
      </c>
      <c r="L61" s="276">
        <v>0</v>
      </c>
      <c r="M61" s="276">
        <v>0</v>
      </c>
      <c r="N61" s="276">
        <v>0</v>
      </c>
      <c r="O61" s="276">
        <v>0</v>
      </c>
      <c r="P61" s="276">
        <v>0</v>
      </c>
      <c r="Q61" s="276">
        <v>1</v>
      </c>
      <c r="R61" s="277">
        <v>1</v>
      </c>
      <c r="S61" s="276">
        <v>6</v>
      </c>
      <c r="T61" s="126"/>
      <c r="U61" s="126">
        <v>414</v>
      </c>
      <c r="V61" s="126">
        <v>603</v>
      </c>
      <c r="W61" s="126">
        <v>249</v>
      </c>
      <c r="X61" s="137">
        <v>10331.643680000001</v>
      </c>
      <c r="Y61" s="137">
        <v>10332</v>
      </c>
    </row>
    <row r="62" spans="1:25" s="137" customFormat="1" ht="12" x14ac:dyDescent="0.2">
      <c r="A62" s="275">
        <v>414</v>
      </c>
      <c r="B62" s="126">
        <v>414603263</v>
      </c>
      <c r="C62" s="243" t="s">
        <v>499</v>
      </c>
      <c r="D62" s="276">
        <v>0</v>
      </c>
      <c r="E62" s="276">
        <v>0</v>
      </c>
      <c r="F62" s="276">
        <v>0</v>
      </c>
      <c r="G62" s="276">
        <v>0</v>
      </c>
      <c r="H62" s="276">
        <v>0</v>
      </c>
      <c r="I62" s="276">
        <v>1</v>
      </c>
      <c r="J62" s="276">
        <v>0</v>
      </c>
      <c r="K62" s="277">
        <v>3.9E-2</v>
      </c>
      <c r="L62" s="276">
        <v>0</v>
      </c>
      <c r="M62" s="276">
        <v>0</v>
      </c>
      <c r="N62" s="276">
        <v>0</v>
      </c>
      <c r="O62" s="276">
        <v>0</v>
      </c>
      <c r="P62" s="276">
        <v>0</v>
      </c>
      <c r="Q62" s="276">
        <v>1</v>
      </c>
      <c r="R62" s="277">
        <v>1</v>
      </c>
      <c r="S62" s="276">
        <v>10</v>
      </c>
      <c r="T62" s="126"/>
      <c r="U62" s="126">
        <v>414</v>
      </c>
      <c r="V62" s="126">
        <v>603</v>
      </c>
      <c r="W62" s="126">
        <v>263</v>
      </c>
      <c r="X62" s="137">
        <v>12242.66368</v>
      </c>
      <c r="Y62" s="137">
        <v>12243</v>
      </c>
    </row>
    <row r="63" spans="1:25" s="137" customFormat="1" ht="12" x14ac:dyDescent="0.2">
      <c r="A63" s="275">
        <v>414</v>
      </c>
      <c r="B63" s="126">
        <v>414603603</v>
      </c>
      <c r="C63" s="243" t="s">
        <v>499</v>
      </c>
      <c r="D63" s="276">
        <v>0</v>
      </c>
      <c r="E63" s="276">
        <v>0</v>
      </c>
      <c r="F63" s="276">
        <v>0</v>
      </c>
      <c r="G63" s="276">
        <v>0</v>
      </c>
      <c r="H63" s="276">
        <v>33</v>
      </c>
      <c r="I63" s="276">
        <v>34</v>
      </c>
      <c r="J63" s="276">
        <v>0</v>
      </c>
      <c r="K63" s="277">
        <v>2.613</v>
      </c>
      <c r="L63" s="276">
        <v>0</v>
      </c>
      <c r="M63" s="276">
        <v>0</v>
      </c>
      <c r="N63" s="276">
        <v>0</v>
      </c>
      <c r="O63" s="276">
        <v>0</v>
      </c>
      <c r="P63" s="276">
        <v>34</v>
      </c>
      <c r="Q63" s="276">
        <v>67</v>
      </c>
      <c r="R63" s="277">
        <v>1</v>
      </c>
      <c r="S63" s="276">
        <v>10</v>
      </c>
      <c r="T63" s="126"/>
      <c r="U63" s="126">
        <v>414</v>
      </c>
      <c r="V63" s="126">
        <v>603</v>
      </c>
      <c r="W63" s="126">
        <v>603</v>
      </c>
      <c r="X63" s="137">
        <v>980910.04656000016</v>
      </c>
      <c r="Y63" s="137">
        <v>14640</v>
      </c>
    </row>
    <row r="64" spans="1:25" s="137" customFormat="1" ht="12" x14ac:dyDescent="0.2">
      <c r="A64" s="275">
        <v>414</v>
      </c>
      <c r="B64" s="126">
        <v>414603635</v>
      </c>
      <c r="C64" s="243" t="s">
        <v>499</v>
      </c>
      <c r="D64" s="276">
        <v>0</v>
      </c>
      <c r="E64" s="276">
        <v>0</v>
      </c>
      <c r="F64" s="276">
        <v>0</v>
      </c>
      <c r="G64" s="276">
        <v>0</v>
      </c>
      <c r="H64" s="276">
        <v>10</v>
      </c>
      <c r="I64" s="276">
        <v>15</v>
      </c>
      <c r="J64" s="276">
        <v>0</v>
      </c>
      <c r="K64" s="277">
        <v>0.97499999999999998</v>
      </c>
      <c r="L64" s="276">
        <v>0</v>
      </c>
      <c r="M64" s="276">
        <v>0</v>
      </c>
      <c r="N64" s="276">
        <v>0</v>
      </c>
      <c r="O64" s="276">
        <v>0</v>
      </c>
      <c r="P64" s="276">
        <v>9</v>
      </c>
      <c r="Q64" s="276">
        <v>25</v>
      </c>
      <c r="R64" s="277">
        <v>1</v>
      </c>
      <c r="S64" s="276">
        <v>8</v>
      </c>
      <c r="T64" s="126"/>
      <c r="U64" s="126">
        <v>414</v>
      </c>
      <c r="V64" s="126">
        <v>603</v>
      </c>
      <c r="W64" s="126">
        <v>635</v>
      </c>
      <c r="X64" s="137">
        <v>339782.25199999998</v>
      </c>
      <c r="Y64" s="137">
        <v>13591</v>
      </c>
    </row>
    <row r="65" spans="1:25" s="137" customFormat="1" ht="12" x14ac:dyDescent="0.2">
      <c r="A65" s="275">
        <v>414</v>
      </c>
      <c r="B65" s="126">
        <v>414603715</v>
      </c>
      <c r="C65" s="243" t="s">
        <v>499</v>
      </c>
      <c r="D65" s="276">
        <v>0</v>
      </c>
      <c r="E65" s="276">
        <v>0</v>
      </c>
      <c r="F65" s="276">
        <v>0</v>
      </c>
      <c r="G65" s="276">
        <v>0</v>
      </c>
      <c r="H65" s="276">
        <v>8</v>
      </c>
      <c r="I65" s="276">
        <v>2</v>
      </c>
      <c r="J65" s="276">
        <v>0</v>
      </c>
      <c r="K65" s="277">
        <v>0.39</v>
      </c>
      <c r="L65" s="276">
        <v>0</v>
      </c>
      <c r="M65" s="276">
        <v>0</v>
      </c>
      <c r="N65" s="276">
        <v>1</v>
      </c>
      <c r="O65" s="276">
        <v>0</v>
      </c>
      <c r="P65" s="276">
        <v>2</v>
      </c>
      <c r="Q65" s="276">
        <v>10</v>
      </c>
      <c r="R65" s="277">
        <v>1</v>
      </c>
      <c r="S65" s="276">
        <v>6</v>
      </c>
      <c r="T65" s="126"/>
      <c r="U65" s="126">
        <v>414</v>
      </c>
      <c r="V65" s="126">
        <v>603</v>
      </c>
      <c r="W65" s="126">
        <v>715</v>
      </c>
      <c r="X65" s="137">
        <v>120344.41680000001</v>
      </c>
      <c r="Y65" s="137">
        <v>12034</v>
      </c>
    </row>
    <row r="66" spans="1:25" s="137" customFormat="1" ht="12" x14ac:dyDescent="0.2">
      <c r="A66" s="275">
        <v>416</v>
      </c>
      <c r="B66" s="126">
        <v>416035018</v>
      </c>
      <c r="C66" s="243" t="s">
        <v>501</v>
      </c>
      <c r="D66" s="276">
        <v>0</v>
      </c>
      <c r="E66" s="276">
        <v>0</v>
      </c>
      <c r="F66" s="276">
        <v>0</v>
      </c>
      <c r="G66" s="276">
        <v>0</v>
      </c>
      <c r="H66" s="276">
        <v>0</v>
      </c>
      <c r="I66" s="276">
        <v>1</v>
      </c>
      <c r="J66" s="276">
        <v>0</v>
      </c>
      <c r="K66" s="277">
        <v>3.9E-2</v>
      </c>
      <c r="L66" s="276">
        <v>0</v>
      </c>
      <c r="M66" s="276">
        <v>0</v>
      </c>
      <c r="N66" s="276">
        <v>0</v>
      </c>
      <c r="O66" s="276">
        <v>0</v>
      </c>
      <c r="P66" s="276">
        <v>1</v>
      </c>
      <c r="Q66" s="276">
        <v>1</v>
      </c>
      <c r="R66" s="277">
        <v>1.0900000000000001</v>
      </c>
      <c r="S66" s="276">
        <v>10</v>
      </c>
      <c r="T66" s="126"/>
      <c r="U66" s="126">
        <v>416</v>
      </c>
      <c r="V66" s="126">
        <v>35</v>
      </c>
      <c r="W66" s="126">
        <v>18</v>
      </c>
      <c r="X66" s="137">
        <v>20237.090807699999</v>
      </c>
      <c r="Y66" s="137">
        <v>20237</v>
      </c>
    </row>
    <row r="67" spans="1:25" s="137" customFormat="1" ht="12" x14ac:dyDescent="0.2">
      <c r="A67" s="275">
        <v>416</v>
      </c>
      <c r="B67" s="126">
        <v>416035030</v>
      </c>
      <c r="C67" s="243" t="s">
        <v>501</v>
      </c>
      <c r="D67" s="276">
        <v>0</v>
      </c>
      <c r="E67" s="276">
        <v>0</v>
      </c>
      <c r="F67" s="276">
        <v>0</v>
      </c>
      <c r="G67" s="276">
        <v>0</v>
      </c>
      <c r="H67" s="276">
        <v>1</v>
      </c>
      <c r="I67" s="276">
        <v>0</v>
      </c>
      <c r="J67" s="276">
        <v>0</v>
      </c>
      <c r="K67" s="277">
        <v>3.9E-2</v>
      </c>
      <c r="L67" s="276">
        <v>0</v>
      </c>
      <c r="M67" s="276">
        <v>0</v>
      </c>
      <c r="N67" s="276">
        <v>0</v>
      </c>
      <c r="O67" s="276">
        <v>0</v>
      </c>
      <c r="P67" s="276">
        <v>1</v>
      </c>
      <c r="Q67" s="276">
        <v>1</v>
      </c>
      <c r="R67" s="277">
        <v>1.0900000000000001</v>
      </c>
      <c r="S67" s="276">
        <v>7</v>
      </c>
      <c r="T67" s="126"/>
      <c r="U67" s="126">
        <v>416</v>
      </c>
      <c r="V67" s="126">
        <v>35</v>
      </c>
      <c r="W67" s="126">
        <v>30</v>
      </c>
      <c r="X67" s="137">
        <v>17016.651207700001</v>
      </c>
      <c r="Y67" s="137">
        <v>17017</v>
      </c>
    </row>
    <row r="68" spans="1:25" s="137" customFormat="1" ht="12" x14ac:dyDescent="0.2">
      <c r="A68" s="275">
        <v>416</v>
      </c>
      <c r="B68" s="126">
        <v>416035035</v>
      </c>
      <c r="C68" s="243" t="s">
        <v>501</v>
      </c>
      <c r="D68" s="276">
        <v>0</v>
      </c>
      <c r="E68" s="276">
        <v>0</v>
      </c>
      <c r="F68" s="276">
        <v>0</v>
      </c>
      <c r="G68" s="276">
        <v>0</v>
      </c>
      <c r="H68" s="276">
        <v>280</v>
      </c>
      <c r="I68" s="276">
        <v>394</v>
      </c>
      <c r="J68" s="276">
        <v>0</v>
      </c>
      <c r="K68" s="277">
        <v>26.286000000000001</v>
      </c>
      <c r="L68" s="276">
        <v>0</v>
      </c>
      <c r="M68" s="276">
        <v>0</v>
      </c>
      <c r="N68" s="276">
        <v>69</v>
      </c>
      <c r="O68" s="276">
        <v>57</v>
      </c>
      <c r="P68" s="276">
        <v>524</v>
      </c>
      <c r="Q68" s="276">
        <v>674</v>
      </c>
      <c r="R68" s="277">
        <v>1.0900000000000001</v>
      </c>
      <c r="S68" s="276">
        <v>11</v>
      </c>
      <c r="T68" s="126"/>
      <c r="U68" s="126">
        <v>416</v>
      </c>
      <c r="V68" s="126">
        <v>35</v>
      </c>
      <c r="W68" s="126">
        <v>35</v>
      </c>
      <c r="X68" s="137">
        <v>12668047.336589802</v>
      </c>
      <c r="Y68" s="137">
        <v>18795</v>
      </c>
    </row>
    <row r="69" spans="1:25" s="137" customFormat="1" ht="12" x14ac:dyDescent="0.2">
      <c r="A69" s="275">
        <v>416</v>
      </c>
      <c r="B69" s="126">
        <v>416035044</v>
      </c>
      <c r="C69" s="243" t="s">
        <v>501</v>
      </c>
      <c r="D69" s="276">
        <v>0</v>
      </c>
      <c r="E69" s="276">
        <v>0</v>
      </c>
      <c r="F69" s="276">
        <v>0</v>
      </c>
      <c r="G69" s="276">
        <v>0</v>
      </c>
      <c r="H69" s="276">
        <v>0</v>
      </c>
      <c r="I69" s="276">
        <v>2</v>
      </c>
      <c r="J69" s="276">
        <v>0</v>
      </c>
      <c r="K69" s="277">
        <v>7.8E-2</v>
      </c>
      <c r="L69" s="276">
        <v>0</v>
      </c>
      <c r="M69" s="276">
        <v>0</v>
      </c>
      <c r="N69" s="276">
        <v>0</v>
      </c>
      <c r="O69" s="276">
        <v>0</v>
      </c>
      <c r="P69" s="276">
        <v>0</v>
      </c>
      <c r="Q69" s="276">
        <v>2</v>
      </c>
      <c r="R69" s="277">
        <v>1.0900000000000001</v>
      </c>
      <c r="S69" s="276">
        <v>11</v>
      </c>
      <c r="T69" s="126"/>
      <c r="U69" s="126">
        <v>416</v>
      </c>
      <c r="V69" s="126">
        <v>35</v>
      </c>
      <c r="W69" s="126">
        <v>44</v>
      </c>
      <c r="X69" s="137">
        <v>26258.054215400007</v>
      </c>
      <c r="Y69" s="137">
        <v>13129</v>
      </c>
    </row>
    <row r="70" spans="1:25" s="137" customFormat="1" ht="12" x14ac:dyDescent="0.2">
      <c r="A70" s="275">
        <v>416</v>
      </c>
      <c r="B70" s="126">
        <v>416035073</v>
      </c>
      <c r="C70" s="243" t="s">
        <v>501</v>
      </c>
      <c r="D70" s="276">
        <v>0</v>
      </c>
      <c r="E70" s="276">
        <v>0</v>
      </c>
      <c r="F70" s="276">
        <v>0</v>
      </c>
      <c r="G70" s="276">
        <v>0</v>
      </c>
      <c r="H70" s="276">
        <v>0</v>
      </c>
      <c r="I70" s="276">
        <v>2</v>
      </c>
      <c r="J70" s="276">
        <v>0</v>
      </c>
      <c r="K70" s="277">
        <v>7.8E-2</v>
      </c>
      <c r="L70" s="276">
        <v>0</v>
      </c>
      <c r="M70" s="276">
        <v>0</v>
      </c>
      <c r="N70" s="276">
        <v>0</v>
      </c>
      <c r="O70" s="276">
        <v>0</v>
      </c>
      <c r="P70" s="276">
        <v>0</v>
      </c>
      <c r="Q70" s="276">
        <v>2</v>
      </c>
      <c r="R70" s="277">
        <v>1.0900000000000001</v>
      </c>
      <c r="S70" s="276">
        <v>6</v>
      </c>
      <c r="T70" s="126"/>
      <c r="U70" s="126">
        <v>416</v>
      </c>
      <c r="V70" s="126">
        <v>35</v>
      </c>
      <c r="W70" s="126">
        <v>73</v>
      </c>
      <c r="X70" s="137">
        <v>26258.054215400007</v>
      </c>
      <c r="Y70" s="137">
        <v>13129</v>
      </c>
    </row>
    <row r="71" spans="1:25" s="137" customFormat="1" ht="12" x14ac:dyDescent="0.2">
      <c r="A71" s="275">
        <v>416</v>
      </c>
      <c r="B71" s="126">
        <v>416035170</v>
      </c>
      <c r="C71" s="243" t="s">
        <v>501</v>
      </c>
      <c r="D71" s="276">
        <v>0</v>
      </c>
      <c r="E71" s="276">
        <v>0</v>
      </c>
      <c r="F71" s="276">
        <v>0</v>
      </c>
      <c r="G71" s="276">
        <v>0</v>
      </c>
      <c r="H71" s="276">
        <v>0</v>
      </c>
      <c r="I71" s="276">
        <v>1</v>
      </c>
      <c r="J71" s="276">
        <v>0</v>
      </c>
      <c r="K71" s="277">
        <v>3.9E-2</v>
      </c>
      <c r="L71" s="276">
        <v>0</v>
      </c>
      <c r="M71" s="276">
        <v>0</v>
      </c>
      <c r="N71" s="276">
        <v>0</v>
      </c>
      <c r="O71" s="276">
        <v>0</v>
      </c>
      <c r="P71" s="276">
        <v>0</v>
      </c>
      <c r="Q71" s="276">
        <v>1</v>
      </c>
      <c r="R71" s="277">
        <v>1.0900000000000001</v>
      </c>
      <c r="S71" s="276">
        <v>10</v>
      </c>
      <c r="T71" s="126"/>
      <c r="U71" s="126">
        <v>416</v>
      </c>
      <c r="V71" s="126">
        <v>35</v>
      </c>
      <c r="W71" s="126">
        <v>170</v>
      </c>
      <c r="X71" s="137">
        <v>13129.027107700003</v>
      </c>
      <c r="Y71" s="137">
        <v>13129</v>
      </c>
    </row>
    <row r="72" spans="1:25" s="137" customFormat="1" ht="12" x14ac:dyDescent="0.2">
      <c r="A72" s="275">
        <v>416</v>
      </c>
      <c r="B72" s="126">
        <v>416035189</v>
      </c>
      <c r="C72" s="243" t="s">
        <v>501</v>
      </c>
      <c r="D72" s="276">
        <v>0</v>
      </c>
      <c r="E72" s="276">
        <v>0</v>
      </c>
      <c r="F72" s="276">
        <v>0</v>
      </c>
      <c r="G72" s="276">
        <v>0</v>
      </c>
      <c r="H72" s="276">
        <v>0</v>
      </c>
      <c r="I72" s="276">
        <v>1</v>
      </c>
      <c r="J72" s="276">
        <v>0</v>
      </c>
      <c r="K72" s="277">
        <v>3.9E-2</v>
      </c>
      <c r="L72" s="276">
        <v>0</v>
      </c>
      <c r="M72" s="276">
        <v>0</v>
      </c>
      <c r="N72" s="276">
        <v>0</v>
      </c>
      <c r="O72" s="276">
        <v>0</v>
      </c>
      <c r="P72" s="276">
        <v>1</v>
      </c>
      <c r="Q72" s="276">
        <v>1</v>
      </c>
      <c r="R72" s="277">
        <v>1.0900000000000001</v>
      </c>
      <c r="S72" s="276">
        <v>3</v>
      </c>
      <c r="T72" s="126"/>
      <c r="U72" s="126">
        <v>416</v>
      </c>
      <c r="V72" s="126">
        <v>35</v>
      </c>
      <c r="W72" s="126">
        <v>189</v>
      </c>
      <c r="X72" s="137">
        <v>17895.550207700002</v>
      </c>
      <c r="Y72" s="137">
        <v>17896</v>
      </c>
    </row>
    <row r="73" spans="1:25" s="137" customFormat="1" ht="12" x14ac:dyDescent="0.2">
      <c r="A73" s="275">
        <v>416</v>
      </c>
      <c r="B73" s="126">
        <v>416035244</v>
      </c>
      <c r="C73" s="243" t="s">
        <v>501</v>
      </c>
      <c r="D73" s="276">
        <v>0</v>
      </c>
      <c r="E73" s="276">
        <v>0</v>
      </c>
      <c r="F73" s="276">
        <v>0</v>
      </c>
      <c r="G73" s="276">
        <v>0</v>
      </c>
      <c r="H73" s="276">
        <v>2</v>
      </c>
      <c r="I73" s="276">
        <v>7</v>
      </c>
      <c r="J73" s="276">
        <v>0</v>
      </c>
      <c r="K73" s="277">
        <v>0.35099999999999998</v>
      </c>
      <c r="L73" s="276">
        <v>0</v>
      </c>
      <c r="M73" s="276">
        <v>0</v>
      </c>
      <c r="N73" s="276">
        <v>0</v>
      </c>
      <c r="O73" s="276">
        <v>0</v>
      </c>
      <c r="P73" s="276">
        <v>5</v>
      </c>
      <c r="Q73" s="276">
        <v>9</v>
      </c>
      <c r="R73" s="277">
        <v>1.0900000000000001</v>
      </c>
      <c r="S73" s="276">
        <v>10</v>
      </c>
      <c r="T73" s="126"/>
      <c r="U73" s="126">
        <v>416</v>
      </c>
      <c r="V73" s="126">
        <v>35</v>
      </c>
      <c r="W73" s="126">
        <v>244</v>
      </c>
      <c r="X73" s="137">
        <v>149562.70626930002</v>
      </c>
      <c r="Y73" s="137">
        <v>16618</v>
      </c>
    </row>
    <row r="74" spans="1:25" s="137" customFormat="1" ht="12" x14ac:dyDescent="0.2">
      <c r="A74" s="275">
        <v>416</v>
      </c>
      <c r="B74" s="126">
        <v>416035274</v>
      </c>
      <c r="C74" s="243" t="s">
        <v>501</v>
      </c>
      <c r="D74" s="276">
        <v>0</v>
      </c>
      <c r="E74" s="276">
        <v>0</v>
      </c>
      <c r="F74" s="276">
        <v>0</v>
      </c>
      <c r="G74" s="276">
        <v>0</v>
      </c>
      <c r="H74" s="276">
        <v>1</v>
      </c>
      <c r="I74" s="276">
        <v>1</v>
      </c>
      <c r="J74" s="276">
        <v>0</v>
      </c>
      <c r="K74" s="277">
        <v>7.8E-2</v>
      </c>
      <c r="L74" s="276">
        <v>0</v>
      </c>
      <c r="M74" s="276">
        <v>0</v>
      </c>
      <c r="N74" s="276">
        <v>1</v>
      </c>
      <c r="O74" s="276">
        <v>0</v>
      </c>
      <c r="P74" s="276">
        <v>2</v>
      </c>
      <c r="Q74" s="276">
        <v>2</v>
      </c>
      <c r="R74" s="277">
        <v>1.0900000000000001</v>
      </c>
      <c r="S74" s="276">
        <v>10</v>
      </c>
      <c r="T74" s="126"/>
      <c r="U74" s="126">
        <v>416</v>
      </c>
      <c r="V74" s="126">
        <v>35</v>
      </c>
      <c r="W74" s="126">
        <v>274</v>
      </c>
      <c r="X74" s="137">
        <v>41510.485515399996</v>
      </c>
      <c r="Y74" s="137">
        <v>20755</v>
      </c>
    </row>
    <row r="75" spans="1:25" s="137" customFormat="1" ht="12" x14ac:dyDescent="0.2">
      <c r="A75" s="275">
        <v>416</v>
      </c>
      <c r="B75" s="126">
        <v>416035285</v>
      </c>
      <c r="C75" s="243" t="s">
        <v>501</v>
      </c>
      <c r="D75" s="276">
        <v>0</v>
      </c>
      <c r="E75" s="276">
        <v>0</v>
      </c>
      <c r="F75" s="276">
        <v>0</v>
      </c>
      <c r="G75" s="276">
        <v>0</v>
      </c>
      <c r="H75" s="276">
        <v>1</v>
      </c>
      <c r="I75" s="276">
        <v>1</v>
      </c>
      <c r="J75" s="276">
        <v>0</v>
      </c>
      <c r="K75" s="277">
        <v>7.8E-2</v>
      </c>
      <c r="L75" s="276">
        <v>0</v>
      </c>
      <c r="M75" s="276">
        <v>0</v>
      </c>
      <c r="N75" s="276">
        <v>0</v>
      </c>
      <c r="O75" s="276">
        <v>0</v>
      </c>
      <c r="P75" s="276">
        <v>1</v>
      </c>
      <c r="Q75" s="276">
        <v>2</v>
      </c>
      <c r="R75" s="277">
        <v>1.0900000000000001</v>
      </c>
      <c r="S75" s="276">
        <v>9</v>
      </c>
      <c r="T75" s="126"/>
      <c r="U75" s="126">
        <v>416</v>
      </c>
      <c r="V75" s="126">
        <v>35</v>
      </c>
      <c r="W75" s="126">
        <v>285</v>
      </c>
      <c r="X75" s="137">
        <v>30913.009615400006</v>
      </c>
      <c r="Y75" s="137">
        <v>15457</v>
      </c>
    </row>
    <row r="76" spans="1:25" s="137" customFormat="1" ht="12" x14ac:dyDescent="0.2">
      <c r="A76" s="275">
        <v>417</v>
      </c>
      <c r="B76" s="126">
        <v>417035035</v>
      </c>
      <c r="C76" s="243" t="s">
        <v>502</v>
      </c>
      <c r="D76" s="276">
        <v>31</v>
      </c>
      <c r="E76" s="276">
        <v>0</v>
      </c>
      <c r="F76" s="276">
        <v>36</v>
      </c>
      <c r="G76" s="276">
        <v>173</v>
      </c>
      <c r="H76" s="276">
        <v>75</v>
      </c>
      <c r="I76" s="276">
        <v>0</v>
      </c>
      <c r="J76" s="276">
        <v>0</v>
      </c>
      <c r="K76" s="277">
        <v>11.076000000000001</v>
      </c>
      <c r="L76" s="276">
        <v>0</v>
      </c>
      <c r="M76" s="276">
        <v>68</v>
      </c>
      <c r="N76" s="276">
        <v>8</v>
      </c>
      <c r="O76" s="276">
        <v>0</v>
      </c>
      <c r="P76" s="276">
        <v>248</v>
      </c>
      <c r="Q76" s="276">
        <v>300</v>
      </c>
      <c r="R76" s="277">
        <v>1.0900000000000001</v>
      </c>
      <c r="S76" s="276">
        <v>11</v>
      </c>
      <c r="T76" s="126"/>
      <c r="U76" s="126">
        <v>417</v>
      </c>
      <c r="V76" s="126">
        <v>35</v>
      </c>
      <c r="W76" s="126">
        <v>35</v>
      </c>
      <c r="X76" s="137">
        <v>5502801.7465867987</v>
      </c>
      <c r="Y76" s="137">
        <v>18343</v>
      </c>
    </row>
    <row r="77" spans="1:25" s="137" customFormat="1" ht="12" x14ac:dyDescent="0.2">
      <c r="A77" s="275">
        <v>417</v>
      </c>
      <c r="B77" s="126">
        <v>417035040</v>
      </c>
      <c r="C77" s="243" t="s">
        <v>502</v>
      </c>
      <c r="D77" s="276">
        <v>0</v>
      </c>
      <c r="E77" s="276">
        <v>0</v>
      </c>
      <c r="F77" s="276">
        <v>0</v>
      </c>
      <c r="G77" s="276">
        <v>1</v>
      </c>
      <c r="H77" s="276">
        <v>0</v>
      </c>
      <c r="I77" s="276">
        <v>0</v>
      </c>
      <c r="J77" s="276">
        <v>0</v>
      </c>
      <c r="K77" s="277">
        <v>3.9E-2</v>
      </c>
      <c r="L77" s="276">
        <v>0</v>
      </c>
      <c r="M77" s="276">
        <v>0</v>
      </c>
      <c r="N77" s="276">
        <v>0</v>
      </c>
      <c r="O77" s="276">
        <v>0</v>
      </c>
      <c r="P77" s="276">
        <v>1</v>
      </c>
      <c r="Q77" s="276">
        <v>1</v>
      </c>
      <c r="R77" s="277">
        <v>1.0900000000000001</v>
      </c>
      <c r="S77" s="276">
        <v>6</v>
      </c>
      <c r="T77" s="126"/>
      <c r="U77" s="126">
        <v>417</v>
      </c>
      <c r="V77" s="126">
        <v>35</v>
      </c>
      <c r="W77" s="126">
        <v>40</v>
      </c>
      <c r="X77" s="137">
        <v>17048.143307700004</v>
      </c>
      <c r="Y77" s="137">
        <v>17048</v>
      </c>
    </row>
    <row r="78" spans="1:25" s="137" customFormat="1" ht="12" x14ac:dyDescent="0.2">
      <c r="A78" s="275">
        <v>417</v>
      </c>
      <c r="B78" s="126">
        <v>417035044</v>
      </c>
      <c r="C78" s="243" t="s">
        <v>502</v>
      </c>
      <c r="D78" s="276">
        <v>0</v>
      </c>
      <c r="E78" s="276">
        <v>0</v>
      </c>
      <c r="F78" s="276">
        <v>0</v>
      </c>
      <c r="G78" s="276">
        <v>1</v>
      </c>
      <c r="H78" s="276">
        <v>0</v>
      </c>
      <c r="I78" s="276">
        <v>0</v>
      </c>
      <c r="J78" s="276">
        <v>0</v>
      </c>
      <c r="K78" s="277">
        <v>3.9E-2</v>
      </c>
      <c r="L78" s="276">
        <v>0</v>
      </c>
      <c r="M78" s="276">
        <v>0</v>
      </c>
      <c r="N78" s="276">
        <v>0</v>
      </c>
      <c r="O78" s="276">
        <v>0</v>
      </c>
      <c r="P78" s="276">
        <v>1</v>
      </c>
      <c r="Q78" s="276">
        <v>1</v>
      </c>
      <c r="R78" s="277">
        <v>1.0900000000000001</v>
      </c>
      <c r="S78" s="276">
        <v>11</v>
      </c>
      <c r="T78" s="126"/>
      <c r="U78" s="126">
        <v>417</v>
      </c>
      <c r="V78" s="126">
        <v>35</v>
      </c>
      <c r="W78" s="126">
        <v>44</v>
      </c>
      <c r="X78" s="137">
        <v>19120.643107699998</v>
      </c>
      <c r="Y78" s="137">
        <v>19121</v>
      </c>
    </row>
    <row r="79" spans="1:25" s="137" customFormat="1" ht="12" x14ac:dyDescent="0.2">
      <c r="A79" s="275">
        <v>417</v>
      </c>
      <c r="B79" s="126">
        <v>417035100</v>
      </c>
      <c r="C79" s="243" t="s">
        <v>502</v>
      </c>
      <c r="D79" s="276">
        <v>0</v>
      </c>
      <c r="E79" s="276">
        <v>0</v>
      </c>
      <c r="F79" s="276">
        <v>0</v>
      </c>
      <c r="G79" s="276">
        <v>2</v>
      </c>
      <c r="H79" s="276">
        <v>2</v>
      </c>
      <c r="I79" s="276">
        <v>0</v>
      </c>
      <c r="J79" s="276">
        <v>0</v>
      </c>
      <c r="K79" s="277">
        <v>0.156</v>
      </c>
      <c r="L79" s="276">
        <v>0</v>
      </c>
      <c r="M79" s="276">
        <v>0</v>
      </c>
      <c r="N79" s="276">
        <v>0</v>
      </c>
      <c r="O79" s="276">
        <v>0</v>
      </c>
      <c r="P79" s="276">
        <v>4</v>
      </c>
      <c r="Q79" s="276">
        <v>4</v>
      </c>
      <c r="R79" s="277">
        <v>1.0900000000000001</v>
      </c>
      <c r="S79" s="276">
        <v>10</v>
      </c>
      <c r="T79" s="126"/>
      <c r="U79" s="126">
        <v>417</v>
      </c>
      <c r="V79" s="126">
        <v>35</v>
      </c>
      <c r="W79" s="126">
        <v>100</v>
      </c>
      <c r="X79" s="137">
        <v>73500.979030799994</v>
      </c>
      <c r="Y79" s="137">
        <v>18375</v>
      </c>
    </row>
    <row r="80" spans="1:25" s="137" customFormat="1" ht="12" x14ac:dyDescent="0.2">
      <c r="A80" s="275">
        <v>417</v>
      </c>
      <c r="B80" s="126">
        <v>417035133</v>
      </c>
      <c r="C80" s="243" t="s">
        <v>502</v>
      </c>
      <c r="D80" s="276">
        <v>0</v>
      </c>
      <c r="E80" s="276">
        <v>0</v>
      </c>
      <c r="F80" s="276">
        <v>1</v>
      </c>
      <c r="G80" s="276">
        <v>1</v>
      </c>
      <c r="H80" s="276">
        <v>1</v>
      </c>
      <c r="I80" s="276">
        <v>0</v>
      </c>
      <c r="J80" s="276">
        <v>0</v>
      </c>
      <c r="K80" s="277">
        <v>0.11700000000000001</v>
      </c>
      <c r="L80" s="276">
        <v>0</v>
      </c>
      <c r="M80" s="276">
        <v>0</v>
      </c>
      <c r="N80" s="276">
        <v>0</v>
      </c>
      <c r="O80" s="276">
        <v>0</v>
      </c>
      <c r="P80" s="276">
        <v>1</v>
      </c>
      <c r="Q80" s="276">
        <v>3</v>
      </c>
      <c r="R80" s="277">
        <v>1.0900000000000001</v>
      </c>
      <c r="S80" s="276">
        <v>9</v>
      </c>
      <c r="T80" s="126"/>
      <c r="U80" s="126">
        <v>417</v>
      </c>
      <c r="V80" s="126">
        <v>35</v>
      </c>
      <c r="W80" s="126">
        <v>133</v>
      </c>
      <c r="X80" s="137">
        <v>40675.707823100005</v>
      </c>
      <c r="Y80" s="137">
        <v>13559</v>
      </c>
    </row>
    <row r="81" spans="1:25" s="137" customFormat="1" ht="12" x14ac:dyDescent="0.2">
      <c r="A81" s="275">
        <v>417</v>
      </c>
      <c r="B81" s="126">
        <v>417035244</v>
      </c>
      <c r="C81" s="243" t="s">
        <v>502</v>
      </c>
      <c r="D81" s="276">
        <v>0</v>
      </c>
      <c r="E81" s="276">
        <v>0</v>
      </c>
      <c r="F81" s="276">
        <v>0</v>
      </c>
      <c r="G81" s="276">
        <v>4</v>
      </c>
      <c r="H81" s="276">
        <v>1</v>
      </c>
      <c r="I81" s="276">
        <v>0</v>
      </c>
      <c r="J81" s="276">
        <v>0</v>
      </c>
      <c r="K81" s="277">
        <v>0.19500000000000001</v>
      </c>
      <c r="L81" s="276">
        <v>0</v>
      </c>
      <c r="M81" s="276">
        <v>3</v>
      </c>
      <c r="N81" s="276">
        <v>0</v>
      </c>
      <c r="O81" s="276">
        <v>0</v>
      </c>
      <c r="P81" s="276">
        <v>4</v>
      </c>
      <c r="Q81" s="276">
        <v>5</v>
      </c>
      <c r="R81" s="277">
        <v>1.0900000000000001</v>
      </c>
      <c r="S81" s="276">
        <v>10</v>
      </c>
      <c r="T81" s="126"/>
      <c r="U81" s="126">
        <v>417</v>
      </c>
      <c r="V81" s="126">
        <v>35</v>
      </c>
      <c r="W81" s="126">
        <v>244</v>
      </c>
      <c r="X81" s="137">
        <v>94181.079038500015</v>
      </c>
      <c r="Y81" s="137">
        <v>18836</v>
      </c>
    </row>
    <row r="82" spans="1:25" s="137" customFormat="1" ht="12" x14ac:dyDescent="0.2">
      <c r="A82" s="275">
        <v>417</v>
      </c>
      <c r="B82" s="126">
        <v>417035285</v>
      </c>
      <c r="C82" s="243" t="s">
        <v>502</v>
      </c>
      <c r="D82" s="276">
        <v>0</v>
      </c>
      <c r="E82" s="276">
        <v>0</v>
      </c>
      <c r="F82" s="276">
        <v>0</v>
      </c>
      <c r="G82" s="276">
        <v>4</v>
      </c>
      <c r="H82" s="276">
        <v>1</v>
      </c>
      <c r="I82" s="276">
        <v>0</v>
      </c>
      <c r="J82" s="276">
        <v>0</v>
      </c>
      <c r="K82" s="277">
        <v>0.19500000000000001</v>
      </c>
      <c r="L82" s="276">
        <v>0</v>
      </c>
      <c r="M82" s="276">
        <v>1</v>
      </c>
      <c r="N82" s="276">
        <v>0</v>
      </c>
      <c r="O82" s="276">
        <v>0</v>
      </c>
      <c r="P82" s="276">
        <v>3</v>
      </c>
      <c r="Q82" s="276">
        <v>5</v>
      </c>
      <c r="R82" s="277">
        <v>1.0900000000000001</v>
      </c>
      <c r="S82" s="276">
        <v>9</v>
      </c>
      <c r="T82" s="126"/>
      <c r="U82" s="126">
        <v>417</v>
      </c>
      <c r="V82" s="126">
        <v>35</v>
      </c>
      <c r="W82" s="126">
        <v>285</v>
      </c>
      <c r="X82" s="137">
        <v>80061.859538500023</v>
      </c>
      <c r="Y82" s="137">
        <v>16012</v>
      </c>
    </row>
    <row r="83" spans="1:25" s="137" customFormat="1" ht="12" x14ac:dyDescent="0.2">
      <c r="A83" s="275">
        <v>418</v>
      </c>
      <c r="B83" s="126">
        <v>418100014</v>
      </c>
      <c r="C83" s="243" t="s">
        <v>503</v>
      </c>
      <c r="D83" s="276">
        <v>0</v>
      </c>
      <c r="E83" s="276">
        <v>0</v>
      </c>
      <c r="F83" s="276">
        <v>0</v>
      </c>
      <c r="G83" s="276">
        <v>0</v>
      </c>
      <c r="H83" s="276">
        <v>2</v>
      </c>
      <c r="I83" s="276">
        <v>0</v>
      </c>
      <c r="J83" s="276">
        <v>0</v>
      </c>
      <c r="K83" s="277">
        <v>7.8E-2</v>
      </c>
      <c r="L83" s="276">
        <v>0</v>
      </c>
      <c r="M83" s="276">
        <v>0</v>
      </c>
      <c r="N83" s="276">
        <v>0</v>
      </c>
      <c r="O83" s="276">
        <v>0</v>
      </c>
      <c r="P83" s="276">
        <v>1</v>
      </c>
      <c r="Q83" s="276">
        <v>2</v>
      </c>
      <c r="R83" s="277">
        <v>1.01</v>
      </c>
      <c r="S83" s="276">
        <v>5</v>
      </c>
      <c r="T83" s="126"/>
      <c r="U83" s="126">
        <v>418</v>
      </c>
      <c r="V83" s="126">
        <v>100</v>
      </c>
      <c r="W83" s="126">
        <v>14</v>
      </c>
      <c r="X83" s="137">
        <v>25575.2401106</v>
      </c>
      <c r="Y83" s="137">
        <v>12788</v>
      </c>
    </row>
    <row r="84" spans="1:25" s="137" customFormat="1" ht="12" x14ac:dyDescent="0.2">
      <c r="A84" s="275">
        <v>418</v>
      </c>
      <c r="B84" s="126">
        <v>418100100</v>
      </c>
      <c r="C84" s="243" t="s">
        <v>503</v>
      </c>
      <c r="D84" s="276">
        <v>0</v>
      </c>
      <c r="E84" s="276">
        <v>0</v>
      </c>
      <c r="F84" s="276">
        <v>0</v>
      </c>
      <c r="G84" s="276">
        <v>0</v>
      </c>
      <c r="H84" s="276">
        <v>300</v>
      </c>
      <c r="I84" s="276">
        <v>0</v>
      </c>
      <c r="J84" s="276">
        <v>0</v>
      </c>
      <c r="K84" s="277">
        <v>11.7</v>
      </c>
      <c r="L84" s="276">
        <v>0</v>
      </c>
      <c r="M84" s="276">
        <v>0</v>
      </c>
      <c r="N84" s="276">
        <v>23</v>
      </c>
      <c r="O84" s="276">
        <v>0</v>
      </c>
      <c r="P84" s="276">
        <v>180</v>
      </c>
      <c r="Q84" s="276">
        <v>300</v>
      </c>
      <c r="R84" s="277">
        <v>1.01</v>
      </c>
      <c r="S84" s="276">
        <v>10</v>
      </c>
      <c r="T84" s="126"/>
      <c r="U84" s="126">
        <v>418</v>
      </c>
      <c r="V84" s="126">
        <v>100</v>
      </c>
      <c r="W84" s="126">
        <v>100</v>
      </c>
      <c r="X84" s="137">
        <v>4385667.3595899995</v>
      </c>
      <c r="Y84" s="137">
        <v>14619</v>
      </c>
    </row>
    <row r="85" spans="1:25" s="137" customFormat="1" ht="12" x14ac:dyDescent="0.2">
      <c r="A85" s="275">
        <v>418</v>
      </c>
      <c r="B85" s="126">
        <v>418100136</v>
      </c>
      <c r="C85" s="243" t="s">
        <v>503</v>
      </c>
      <c r="D85" s="276">
        <v>0</v>
      </c>
      <c r="E85" s="276">
        <v>0</v>
      </c>
      <c r="F85" s="276">
        <v>0</v>
      </c>
      <c r="G85" s="276">
        <v>0</v>
      </c>
      <c r="H85" s="276">
        <v>7</v>
      </c>
      <c r="I85" s="276">
        <v>0</v>
      </c>
      <c r="J85" s="276">
        <v>0</v>
      </c>
      <c r="K85" s="277">
        <v>0.27300000000000002</v>
      </c>
      <c r="L85" s="276">
        <v>0</v>
      </c>
      <c r="M85" s="276">
        <v>0</v>
      </c>
      <c r="N85" s="276">
        <v>0</v>
      </c>
      <c r="O85" s="276">
        <v>0</v>
      </c>
      <c r="P85" s="276">
        <v>2</v>
      </c>
      <c r="Q85" s="276">
        <v>7</v>
      </c>
      <c r="R85" s="277">
        <v>1.01</v>
      </c>
      <c r="S85" s="276">
        <v>3</v>
      </c>
      <c r="T85" s="126"/>
      <c r="U85" s="126">
        <v>418</v>
      </c>
      <c r="V85" s="126">
        <v>100</v>
      </c>
      <c r="W85" s="126">
        <v>136</v>
      </c>
      <c r="X85" s="137">
        <v>81791.045037100004</v>
      </c>
      <c r="Y85" s="137">
        <v>11684</v>
      </c>
    </row>
    <row r="86" spans="1:25" s="137" customFormat="1" ht="12" x14ac:dyDescent="0.2">
      <c r="A86" s="275">
        <v>418</v>
      </c>
      <c r="B86" s="126">
        <v>418100170</v>
      </c>
      <c r="C86" s="243" t="s">
        <v>503</v>
      </c>
      <c r="D86" s="276">
        <v>0</v>
      </c>
      <c r="E86" s="276">
        <v>0</v>
      </c>
      <c r="F86" s="276">
        <v>0</v>
      </c>
      <c r="G86" s="276">
        <v>0</v>
      </c>
      <c r="H86" s="276">
        <v>3</v>
      </c>
      <c r="I86" s="276">
        <v>0</v>
      </c>
      <c r="J86" s="276">
        <v>0</v>
      </c>
      <c r="K86" s="277">
        <v>0.11700000000000001</v>
      </c>
      <c r="L86" s="276">
        <v>0</v>
      </c>
      <c r="M86" s="276">
        <v>0</v>
      </c>
      <c r="N86" s="276">
        <v>0</v>
      </c>
      <c r="O86" s="276">
        <v>0</v>
      </c>
      <c r="P86" s="276">
        <v>1</v>
      </c>
      <c r="Q86" s="276">
        <v>3</v>
      </c>
      <c r="R86" s="277">
        <v>1.01</v>
      </c>
      <c r="S86" s="276">
        <v>10</v>
      </c>
      <c r="T86" s="126"/>
      <c r="U86" s="126">
        <v>418</v>
      </c>
      <c r="V86" s="126">
        <v>100</v>
      </c>
      <c r="W86" s="126">
        <v>170</v>
      </c>
      <c r="X86" s="137">
        <v>37876.1321159</v>
      </c>
      <c r="Y86" s="137">
        <v>12625</v>
      </c>
    </row>
    <row r="87" spans="1:25" s="137" customFormat="1" ht="12" x14ac:dyDescent="0.2">
      <c r="A87" s="275">
        <v>418</v>
      </c>
      <c r="B87" s="126">
        <v>418100198</v>
      </c>
      <c r="C87" s="243" t="s">
        <v>503</v>
      </c>
      <c r="D87" s="276">
        <v>0</v>
      </c>
      <c r="E87" s="276">
        <v>0</v>
      </c>
      <c r="F87" s="276">
        <v>0</v>
      </c>
      <c r="G87" s="276">
        <v>0</v>
      </c>
      <c r="H87" s="276">
        <v>7</v>
      </c>
      <c r="I87" s="276">
        <v>0</v>
      </c>
      <c r="J87" s="276">
        <v>0</v>
      </c>
      <c r="K87" s="277">
        <v>0.27300000000000002</v>
      </c>
      <c r="L87" s="276">
        <v>0</v>
      </c>
      <c r="M87" s="276">
        <v>0</v>
      </c>
      <c r="N87" s="276">
        <v>0</v>
      </c>
      <c r="O87" s="276">
        <v>0</v>
      </c>
      <c r="P87" s="276">
        <v>0</v>
      </c>
      <c r="Q87" s="276">
        <v>7</v>
      </c>
      <c r="R87" s="277">
        <v>1.01</v>
      </c>
      <c r="S87" s="276">
        <v>3</v>
      </c>
      <c r="T87" s="126"/>
      <c r="U87" s="126">
        <v>418</v>
      </c>
      <c r="V87" s="126">
        <v>100</v>
      </c>
      <c r="W87" s="126">
        <v>198</v>
      </c>
      <c r="X87" s="137">
        <v>72887.6932371</v>
      </c>
      <c r="Y87" s="137">
        <v>10413</v>
      </c>
    </row>
    <row r="88" spans="1:25" s="137" customFormat="1" ht="12" x14ac:dyDescent="0.2">
      <c r="A88" s="275">
        <v>418</v>
      </c>
      <c r="B88" s="126">
        <v>418100208</v>
      </c>
      <c r="C88" s="243" t="s">
        <v>503</v>
      </c>
      <c r="D88" s="276">
        <v>0</v>
      </c>
      <c r="E88" s="276">
        <v>0</v>
      </c>
      <c r="F88" s="276">
        <v>0</v>
      </c>
      <c r="G88" s="276">
        <v>0</v>
      </c>
      <c r="H88" s="276">
        <v>2</v>
      </c>
      <c r="I88" s="276">
        <v>0</v>
      </c>
      <c r="J88" s="276">
        <v>0</v>
      </c>
      <c r="K88" s="277">
        <v>7.8E-2</v>
      </c>
      <c r="L88" s="276">
        <v>0</v>
      </c>
      <c r="M88" s="276">
        <v>0</v>
      </c>
      <c r="N88" s="276">
        <v>0</v>
      </c>
      <c r="O88" s="276">
        <v>0</v>
      </c>
      <c r="P88" s="276">
        <v>0</v>
      </c>
      <c r="Q88" s="276">
        <v>2</v>
      </c>
      <c r="R88" s="277">
        <v>1.01</v>
      </c>
      <c r="S88" s="276">
        <v>2</v>
      </c>
      <c r="T88" s="126"/>
      <c r="U88" s="126">
        <v>418</v>
      </c>
      <c r="V88" s="126">
        <v>100</v>
      </c>
      <c r="W88" s="126">
        <v>208</v>
      </c>
      <c r="X88" s="137">
        <v>20825.055210600003</v>
      </c>
      <c r="Y88" s="137">
        <v>10413</v>
      </c>
    </row>
    <row r="89" spans="1:25" s="137" customFormat="1" ht="12" x14ac:dyDescent="0.2">
      <c r="A89" s="275">
        <v>418</v>
      </c>
      <c r="B89" s="126">
        <v>418100276</v>
      </c>
      <c r="C89" s="243" t="s">
        <v>503</v>
      </c>
      <c r="D89" s="276">
        <v>0</v>
      </c>
      <c r="E89" s="276">
        <v>0</v>
      </c>
      <c r="F89" s="276">
        <v>0</v>
      </c>
      <c r="G89" s="276">
        <v>0</v>
      </c>
      <c r="H89" s="276">
        <v>3</v>
      </c>
      <c r="I89" s="276">
        <v>0</v>
      </c>
      <c r="J89" s="276">
        <v>0</v>
      </c>
      <c r="K89" s="277">
        <v>0.11700000000000001</v>
      </c>
      <c r="L89" s="276">
        <v>0</v>
      </c>
      <c r="M89" s="276">
        <v>0</v>
      </c>
      <c r="N89" s="276">
        <v>0</v>
      </c>
      <c r="O89" s="276">
        <v>0</v>
      </c>
      <c r="P89" s="276">
        <v>0</v>
      </c>
      <c r="Q89" s="276">
        <v>3</v>
      </c>
      <c r="R89" s="277">
        <v>1.01</v>
      </c>
      <c r="S89" s="276">
        <v>2</v>
      </c>
      <c r="T89" s="126"/>
      <c r="U89" s="126">
        <v>418</v>
      </c>
      <c r="V89" s="126">
        <v>100</v>
      </c>
      <c r="W89" s="126">
        <v>276</v>
      </c>
      <c r="X89" s="137">
        <v>31237.582815899994</v>
      </c>
      <c r="Y89" s="137">
        <v>10413</v>
      </c>
    </row>
    <row r="90" spans="1:25" s="137" customFormat="1" ht="12" x14ac:dyDescent="0.2">
      <c r="A90" s="275">
        <v>418</v>
      </c>
      <c r="B90" s="126">
        <v>418100288</v>
      </c>
      <c r="C90" s="243" t="s">
        <v>503</v>
      </c>
      <c r="D90" s="276">
        <v>0</v>
      </c>
      <c r="E90" s="276">
        <v>0</v>
      </c>
      <c r="F90" s="276">
        <v>0</v>
      </c>
      <c r="G90" s="276">
        <v>0</v>
      </c>
      <c r="H90" s="276">
        <v>1</v>
      </c>
      <c r="I90" s="276">
        <v>0</v>
      </c>
      <c r="J90" s="276">
        <v>0</v>
      </c>
      <c r="K90" s="277">
        <v>3.9E-2</v>
      </c>
      <c r="L90" s="276">
        <v>0</v>
      </c>
      <c r="M90" s="276">
        <v>0</v>
      </c>
      <c r="N90" s="276">
        <v>0</v>
      </c>
      <c r="O90" s="276">
        <v>0</v>
      </c>
      <c r="P90" s="276">
        <v>1</v>
      </c>
      <c r="Q90" s="276">
        <v>1</v>
      </c>
      <c r="R90" s="277">
        <v>1.01</v>
      </c>
      <c r="S90" s="276">
        <v>2</v>
      </c>
      <c r="T90" s="126"/>
      <c r="U90" s="126">
        <v>418</v>
      </c>
      <c r="V90" s="126">
        <v>100</v>
      </c>
      <c r="W90" s="126">
        <v>288</v>
      </c>
      <c r="X90" s="137">
        <v>14714.943905299999</v>
      </c>
      <c r="Y90" s="137">
        <v>14715</v>
      </c>
    </row>
    <row r="91" spans="1:25" s="137" customFormat="1" ht="12" x14ac:dyDescent="0.2">
      <c r="A91" s="275">
        <v>418</v>
      </c>
      <c r="B91" s="126">
        <v>418100308</v>
      </c>
      <c r="C91" s="243" t="s">
        <v>503</v>
      </c>
      <c r="D91" s="276">
        <v>0</v>
      </c>
      <c r="E91" s="276">
        <v>0</v>
      </c>
      <c r="F91" s="276">
        <v>0</v>
      </c>
      <c r="G91" s="276">
        <v>0</v>
      </c>
      <c r="H91" s="276">
        <v>1</v>
      </c>
      <c r="I91" s="276">
        <v>0</v>
      </c>
      <c r="J91" s="276">
        <v>0</v>
      </c>
      <c r="K91" s="277">
        <v>3.9E-2</v>
      </c>
      <c r="L91" s="276">
        <v>0</v>
      </c>
      <c r="M91" s="276">
        <v>0</v>
      </c>
      <c r="N91" s="276">
        <v>0</v>
      </c>
      <c r="O91" s="276">
        <v>0</v>
      </c>
      <c r="P91" s="276">
        <v>0</v>
      </c>
      <c r="Q91" s="276">
        <v>1</v>
      </c>
      <c r="R91" s="277">
        <v>1.01</v>
      </c>
      <c r="S91" s="276">
        <v>10</v>
      </c>
      <c r="T91" s="126"/>
      <c r="U91" s="126">
        <v>418</v>
      </c>
      <c r="V91" s="126">
        <v>100</v>
      </c>
      <c r="W91" s="126">
        <v>308</v>
      </c>
      <c r="X91" s="137">
        <v>10412.527605300002</v>
      </c>
      <c r="Y91" s="137">
        <v>10413</v>
      </c>
    </row>
    <row r="92" spans="1:25" s="137" customFormat="1" ht="12" x14ac:dyDescent="0.2">
      <c r="A92" s="275">
        <v>418</v>
      </c>
      <c r="B92" s="126">
        <v>418100315</v>
      </c>
      <c r="C92" s="243" t="s">
        <v>503</v>
      </c>
      <c r="D92" s="276">
        <v>0</v>
      </c>
      <c r="E92" s="276">
        <v>0</v>
      </c>
      <c r="F92" s="276">
        <v>0</v>
      </c>
      <c r="G92" s="276">
        <v>0</v>
      </c>
      <c r="H92" s="276">
        <v>1</v>
      </c>
      <c r="I92" s="276">
        <v>0</v>
      </c>
      <c r="J92" s="276">
        <v>0</v>
      </c>
      <c r="K92" s="277">
        <v>3.9E-2</v>
      </c>
      <c r="L92" s="276">
        <v>0</v>
      </c>
      <c r="M92" s="276">
        <v>0</v>
      </c>
      <c r="N92" s="276">
        <v>0</v>
      </c>
      <c r="O92" s="276">
        <v>0</v>
      </c>
      <c r="P92" s="276">
        <v>0</v>
      </c>
      <c r="Q92" s="276">
        <v>1</v>
      </c>
      <c r="R92" s="277">
        <v>1.01</v>
      </c>
      <c r="S92" s="276">
        <v>2</v>
      </c>
      <c r="T92" s="126"/>
      <c r="U92" s="126">
        <v>418</v>
      </c>
      <c r="V92" s="126">
        <v>100</v>
      </c>
      <c r="W92" s="126">
        <v>315</v>
      </c>
      <c r="X92" s="137">
        <v>10412.527605300002</v>
      </c>
      <c r="Y92" s="137">
        <v>10413</v>
      </c>
    </row>
    <row r="93" spans="1:25" s="137" customFormat="1" ht="12" x14ac:dyDescent="0.2">
      <c r="A93" s="275">
        <v>418</v>
      </c>
      <c r="B93" s="126">
        <v>418100321</v>
      </c>
      <c r="C93" s="243" t="s">
        <v>503</v>
      </c>
      <c r="D93" s="276">
        <v>0</v>
      </c>
      <c r="E93" s="276">
        <v>0</v>
      </c>
      <c r="F93" s="276">
        <v>0</v>
      </c>
      <c r="G93" s="276">
        <v>0</v>
      </c>
      <c r="H93" s="276">
        <v>1</v>
      </c>
      <c r="I93" s="276">
        <v>0</v>
      </c>
      <c r="J93" s="276">
        <v>0</v>
      </c>
      <c r="K93" s="277">
        <v>3.9E-2</v>
      </c>
      <c r="L93" s="276">
        <v>0</v>
      </c>
      <c r="M93" s="276">
        <v>0</v>
      </c>
      <c r="N93" s="276">
        <v>0</v>
      </c>
      <c r="O93" s="276">
        <v>0</v>
      </c>
      <c r="P93" s="276">
        <v>0</v>
      </c>
      <c r="Q93" s="276">
        <v>1</v>
      </c>
      <c r="R93" s="277">
        <v>1.01</v>
      </c>
      <c r="S93" s="276">
        <v>4</v>
      </c>
      <c r="T93" s="126"/>
      <c r="U93" s="126">
        <v>418</v>
      </c>
      <c r="V93" s="126">
        <v>100</v>
      </c>
      <c r="W93" s="126">
        <v>321</v>
      </c>
      <c r="X93" s="137">
        <v>10412.527605300002</v>
      </c>
      <c r="Y93" s="137">
        <v>10413</v>
      </c>
    </row>
    <row r="94" spans="1:25" s="137" customFormat="1" ht="12" x14ac:dyDescent="0.2">
      <c r="A94" s="275">
        <v>418</v>
      </c>
      <c r="B94" s="126">
        <v>418100348</v>
      </c>
      <c r="C94" s="243" t="s">
        <v>503</v>
      </c>
      <c r="D94" s="276">
        <v>0</v>
      </c>
      <c r="E94" s="276">
        <v>0</v>
      </c>
      <c r="F94" s="276">
        <v>0</v>
      </c>
      <c r="G94" s="276">
        <v>0</v>
      </c>
      <c r="H94" s="276">
        <v>1</v>
      </c>
      <c r="I94" s="276">
        <v>0</v>
      </c>
      <c r="J94" s="276">
        <v>0</v>
      </c>
      <c r="K94" s="277">
        <v>3.9E-2</v>
      </c>
      <c r="L94" s="276">
        <v>0</v>
      </c>
      <c r="M94" s="276">
        <v>0</v>
      </c>
      <c r="N94" s="276">
        <v>0</v>
      </c>
      <c r="O94" s="276">
        <v>0</v>
      </c>
      <c r="P94" s="276">
        <v>0</v>
      </c>
      <c r="Q94" s="276">
        <v>1</v>
      </c>
      <c r="R94" s="277">
        <v>1.01</v>
      </c>
      <c r="S94" s="276">
        <v>11</v>
      </c>
      <c r="T94" s="126"/>
      <c r="U94" s="126">
        <v>418</v>
      </c>
      <c r="V94" s="126">
        <v>100</v>
      </c>
      <c r="W94" s="126">
        <v>348</v>
      </c>
      <c r="X94" s="137">
        <v>10412.527605300002</v>
      </c>
      <c r="Y94" s="137">
        <v>10413</v>
      </c>
    </row>
    <row r="95" spans="1:25" s="137" customFormat="1" ht="12" x14ac:dyDescent="0.2">
      <c r="A95" s="275">
        <v>419</v>
      </c>
      <c r="B95" s="126">
        <v>419035035</v>
      </c>
      <c r="C95" s="243" t="s">
        <v>976</v>
      </c>
      <c r="D95" s="276">
        <v>0</v>
      </c>
      <c r="E95" s="276">
        <v>0</v>
      </c>
      <c r="F95" s="276">
        <v>0</v>
      </c>
      <c r="G95" s="276">
        <v>0</v>
      </c>
      <c r="H95" s="276">
        <v>108</v>
      </c>
      <c r="I95" s="276">
        <v>0</v>
      </c>
      <c r="J95" s="276">
        <v>0</v>
      </c>
      <c r="K95" s="277">
        <v>4.2119999999999997</v>
      </c>
      <c r="L95" s="276">
        <v>0</v>
      </c>
      <c r="M95" s="276">
        <v>0</v>
      </c>
      <c r="N95" s="276">
        <v>8</v>
      </c>
      <c r="O95" s="276">
        <v>0</v>
      </c>
      <c r="P95" s="276">
        <v>93</v>
      </c>
      <c r="Q95" s="276">
        <v>108</v>
      </c>
      <c r="R95" s="277">
        <v>1.0900000000000001</v>
      </c>
      <c r="S95" s="276">
        <v>11</v>
      </c>
      <c r="T95" s="126"/>
      <c r="U95" s="126">
        <v>419</v>
      </c>
      <c r="V95" s="126">
        <v>35</v>
      </c>
      <c r="W95" s="126">
        <v>35</v>
      </c>
      <c r="X95" s="137">
        <v>1930349.3888315998</v>
      </c>
      <c r="Y95" s="137">
        <v>17874</v>
      </c>
    </row>
    <row r="96" spans="1:25" s="137" customFormat="1" ht="12" x14ac:dyDescent="0.2">
      <c r="A96" s="275">
        <v>419</v>
      </c>
      <c r="B96" s="126">
        <v>419035044</v>
      </c>
      <c r="C96" s="243" t="s">
        <v>976</v>
      </c>
      <c r="D96" s="276">
        <v>0</v>
      </c>
      <c r="E96" s="276">
        <v>0</v>
      </c>
      <c r="F96" s="276">
        <v>0</v>
      </c>
      <c r="G96" s="276">
        <v>0</v>
      </c>
      <c r="H96" s="276">
        <v>2</v>
      </c>
      <c r="I96" s="276">
        <v>0</v>
      </c>
      <c r="J96" s="276">
        <v>0</v>
      </c>
      <c r="K96" s="277">
        <v>7.8E-2</v>
      </c>
      <c r="L96" s="276">
        <v>0</v>
      </c>
      <c r="M96" s="276">
        <v>0</v>
      </c>
      <c r="N96" s="276">
        <v>0</v>
      </c>
      <c r="O96" s="276">
        <v>0</v>
      </c>
      <c r="P96" s="276">
        <v>1</v>
      </c>
      <c r="Q96" s="276">
        <v>2</v>
      </c>
      <c r="R96" s="277">
        <v>1.0900000000000001</v>
      </c>
      <c r="S96" s="276">
        <v>11</v>
      </c>
      <c r="T96" s="126"/>
      <c r="U96" s="126">
        <v>419</v>
      </c>
      <c r="V96" s="126">
        <v>35</v>
      </c>
      <c r="W96" s="126">
        <v>44</v>
      </c>
      <c r="X96" s="137">
        <v>29765.078015399999</v>
      </c>
      <c r="Y96" s="137">
        <v>14883</v>
      </c>
    </row>
    <row r="97" spans="1:25" s="137" customFormat="1" ht="12" x14ac:dyDescent="0.2">
      <c r="A97" s="275">
        <v>419</v>
      </c>
      <c r="B97" s="126">
        <v>419035176</v>
      </c>
      <c r="C97" s="243" t="s">
        <v>976</v>
      </c>
      <c r="D97" s="276">
        <v>0</v>
      </c>
      <c r="E97" s="276">
        <v>0</v>
      </c>
      <c r="F97" s="276">
        <v>0</v>
      </c>
      <c r="G97" s="276">
        <v>0</v>
      </c>
      <c r="H97" s="276">
        <v>1</v>
      </c>
      <c r="I97" s="276">
        <v>0</v>
      </c>
      <c r="J97" s="276">
        <v>0</v>
      </c>
      <c r="K97" s="277">
        <v>3.9E-2</v>
      </c>
      <c r="L97" s="276">
        <v>0</v>
      </c>
      <c r="M97" s="276">
        <v>0</v>
      </c>
      <c r="N97" s="276">
        <v>0</v>
      </c>
      <c r="O97" s="276">
        <v>0</v>
      </c>
      <c r="P97" s="276">
        <v>1</v>
      </c>
      <c r="Q97" s="276">
        <v>1</v>
      </c>
      <c r="R97" s="277">
        <v>1.0900000000000001</v>
      </c>
      <c r="S97" s="276">
        <v>8</v>
      </c>
      <c r="T97" s="126"/>
      <c r="U97" s="126">
        <v>419</v>
      </c>
      <c r="V97" s="126">
        <v>35</v>
      </c>
      <c r="W97" s="126">
        <v>176</v>
      </c>
      <c r="X97" s="137">
        <v>17400.321407700001</v>
      </c>
      <c r="Y97" s="137">
        <v>17400</v>
      </c>
    </row>
    <row r="98" spans="1:25" s="137" customFormat="1" ht="12" x14ac:dyDescent="0.2">
      <c r="A98" s="275">
        <v>419</v>
      </c>
      <c r="B98" s="126">
        <v>419035189</v>
      </c>
      <c r="C98" s="243" t="s">
        <v>976</v>
      </c>
      <c r="D98" s="276">
        <v>0</v>
      </c>
      <c r="E98" s="276">
        <v>0</v>
      </c>
      <c r="F98" s="276">
        <v>0</v>
      </c>
      <c r="G98" s="276">
        <v>0</v>
      </c>
      <c r="H98" s="276">
        <v>1</v>
      </c>
      <c r="I98" s="276">
        <v>0</v>
      </c>
      <c r="J98" s="276">
        <v>0</v>
      </c>
      <c r="K98" s="277">
        <v>3.9E-2</v>
      </c>
      <c r="L98" s="276">
        <v>0</v>
      </c>
      <c r="M98" s="276">
        <v>0</v>
      </c>
      <c r="N98" s="276">
        <v>0</v>
      </c>
      <c r="O98" s="276">
        <v>0</v>
      </c>
      <c r="P98" s="276">
        <v>1</v>
      </c>
      <c r="Q98" s="276">
        <v>1</v>
      </c>
      <c r="R98" s="277">
        <v>1.0900000000000001</v>
      </c>
      <c r="S98" s="276">
        <v>3</v>
      </c>
      <c r="T98" s="126"/>
      <c r="U98" s="126">
        <v>419</v>
      </c>
      <c r="V98" s="126">
        <v>35</v>
      </c>
      <c r="W98" s="126">
        <v>189</v>
      </c>
      <c r="X98" s="137">
        <v>15826.122107700001</v>
      </c>
      <c r="Y98" s="137">
        <v>15826</v>
      </c>
    </row>
    <row r="99" spans="1:25" s="137" customFormat="1" ht="12" x14ac:dyDescent="0.2">
      <c r="A99" s="275">
        <v>419</v>
      </c>
      <c r="B99" s="126">
        <v>419035244</v>
      </c>
      <c r="C99" s="243" t="s">
        <v>976</v>
      </c>
      <c r="D99" s="276">
        <v>0</v>
      </c>
      <c r="E99" s="276">
        <v>0</v>
      </c>
      <c r="F99" s="276">
        <v>0</v>
      </c>
      <c r="G99" s="276">
        <v>0</v>
      </c>
      <c r="H99" s="276">
        <v>2</v>
      </c>
      <c r="I99" s="276">
        <v>0</v>
      </c>
      <c r="J99" s="276">
        <v>0</v>
      </c>
      <c r="K99" s="277">
        <v>7.8E-2</v>
      </c>
      <c r="L99" s="276">
        <v>0</v>
      </c>
      <c r="M99" s="276">
        <v>0</v>
      </c>
      <c r="N99" s="276">
        <v>0</v>
      </c>
      <c r="O99" s="276">
        <v>0</v>
      </c>
      <c r="P99" s="276">
        <v>1</v>
      </c>
      <c r="Q99" s="276">
        <v>2</v>
      </c>
      <c r="R99" s="277">
        <v>1.0900000000000001</v>
      </c>
      <c r="S99" s="276">
        <v>10</v>
      </c>
      <c r="T99" s="126"/>
      <c r="U99" s="126">
        <v>419</v>
      </c>
      <c r="V99" s="126">
        <v>35</v>
      </c>
      <c r="W99" s="126">
        <v>244</v>
      </c>
      <c r="X99" s="137">
        <v>29227.261715400004</v>
      </c>
      <c r="Y99" s="137">
        <v>14614</v>
      </c>
    </row>
    <row r="100" spans="1:25" s="137" customFormat="1" ht="12" x14ac:dyDescent="0.2">
      <c r="A100" s="275">
        <v>420</v>
      </c>
      <c r="B100" s="126">
        <v>420049010</v>
      </c>
      <c r="C100" s="243" t="s">
        <v>504</v>
      </c>
      <c r="D100" s="276">
        <v>1</v>
      </c>
      <c r="E100" s="276">
        <v>0</v>
      </c>
      <c r="F100" s="276">
        <v>0</v>
      </c>
      <c r="G100" s="276">
        <v>3</v>
      </c>
      <c r="H100" s="276">
        <v>1</v>
      </c>
      <c r="I100" s="276">
        <v>0</v>
      </c>
      <c r="J100" s="276">
        <v>0</v>
      </c>
      <c r="K100" s="277">
        <v>0.156</v>
      </c>
      <c r="L100" s="276">
        <v>0</v>
      </c>
      <c r="M100" s="276">
        <v>1</v>
      </c>
      <c r="N100" s="276">
        <v>0</v>
      </c>
      <c r="O100" s="276">
        <v>0</v>
      </c>
      <c r="P100" s="276">
        <v>4</v>
      </c>
      <c r="Q100" s="276">
        <v>5</v>
      </c>
      <c r="R100" s="277">
        <v>1.127</v>
      </c>
      <c r="S100" s="276">
        <v>3</v>
      </c>
      <c r="T100" s="126"/>
      <c r="U100" s="126">
        <v>420</v>
      </c>
      <c r="V100" s="126">
        <v>49</v>
      </c>
      <c r="W100" s="126">
        <v>10</v>
      </c>
      <c r="X100" s="137">
        <v>74595.340245240004</v>
      </c>
      <c r="Y100" s="137">
        <v>14919</v>
      </c>
    </row>
    <row r="101" spans="1:25" s="137" customFormat="1" ht="12" x14ac:dyDescent="0.2">
      <c r="A101" s="275">
        <v>420</v>
      </c>
      <c r="B101" s="126">
        <v>420049026</v>
      </c>
      <c r="C101" s="243" t="s">
        <v>504</v>
      </c>
      <c r="D101" s="276">
        <v>0</v>
      </c>
      <c r="E101" s="276">
        <v>0</v>
      </c>
      <c r="F101" s="276">
        <v>2</v>
      </c>
      <c r="G101" s="276">
        <v>2</v>
      </c>
      <c r="H101" s="276">
        <v>1</v>
      </c>
      <c r="I101" s="276">
        <v>0</v>
      </c>
      <c r="J101" s="276">
        <v>0</v>
      </c>
      <c r="K101" s="277">
        <v>0.19500000000000001</v>
      </c>
      <c r="L101" s="276">
        <v>0</v>
      </c>
      <c r="M101" s="276">
        <v>0</v>
      </c>
      <c r="N101" s="276">
        <v>0</v>
      </c>
      <c r="O101" s="276">
        <v>0</v>
      </c>
      <c r="P101" s="276">
        <v>2</v>
      </c>
      <c r="Q101" s="276">
        <v>5</v>
      </c>
      <c r="R101" s="277">
        <v>1.127</v>
      </c>
      <c r="S101" s="276">
        <v>3</v>
      </c>
      <c r="T101" s="126"/>
      <c r="U101" s="126">
        <v>420</v>
      </c>
      <c r="V101" s="126">
        <v>49</v>
      </c>
      <c r="W101" s="126">
        <v>26</v>
      </c>
      <c r="X101" s="137">
        <v>68227.911896549995</v>
      </c>
      <c r="Y101" s="137">
        <v>13646</v>
      </c>
    </row>
    <row r="102" spans="1:25" s="137" customFormat="1" ht="12" x14ac:dyDescent="0.2">
      <c r="A102" s="275">
        <v>420</v>
      </c>
      <c r="B102" s="126">
        <v>420049031</v>
      </c>
      <c r="C102" s="243" t="s">
        <v>504</v>
      </c>
      <c r="D102" s="276">
        <v>0</v>
      </c>
      <c r="E102" s="276">
        <v>0</v>
      </c>
      <c r="F102" s="276">
        <v>0</v>
      </c>
      <c r="G102" s="276">
        <v>1</v>
      </c>
      <c r="H102" s="276">
        <v>0</v>
      </c>
      <c r="I102" s="276">
        <v>0</v>
      </c>
      <c r="J102" s="276">
        <v>0</v>
      </c>
      <c r="K102" s="277">
        <v>3.9E-2</v>
      </c>
      <c r="L102" s="276">
        <v>0</v>
      </c>
      <c r="M102" s="276">
        <v>0</v>
      </c>
      <c r="N102" s="276">
        <v>0</v>
      </c>
      <c r="O102" s="276">
        <v>0</v>
      </c>
      <c r="P102" s="276">
        <v>0</v>
      </c>
      <c r="Q102" s="276">
        <v>1</v>
      </c>
      <c r="R102" s="277">
        <v>1.127</v>
      </c>
      <c r="S102" s="276">
        <v>6</v>
      </c>
      <c r="T102" s="126"/>
      <c r="U102" s="126">
        <v>420</v>
      </c>
      <c r="V102" s="126">
        <v>49</v>
      </c>
      <c r="W102" s="126">
        <v>31</v>
      </c>
      <c r="X102" s="137">
        <v>11791.071761309999</v>
      </c>
      <c r="Y102" s="137">
        <v>11791</v>
      </c>
    </row>
    <row r="103" spans="1:25" s="137" customFormat="1" ht="12" x14ac:dyDescent="0.2">
      <c r="A103" s="275">
        <v>420</v>
      </c>
      <c r="B103" s="126">
        <v>420049035</v>
      </c>
      <c r="C103" s="243" t="s">
        <v>504</v>
      </c>
      <c r="D103" s="276">
        <v>1</v>
      </c>
      <c r="E103" s="276">
        <v>0</v>
      </c>
      <c r="F103" s="276">
        <v>5</v>
      </c>
      <c r="G103" s="276">
        <v>17</v>
      </c>
      <c r="H103" s="276">
        <v>4</v>
      </c>
      <c r="I103" s="276">
        <v>0</v>
      </c>
      <c r="J103" s="276">
        <v>0</v>
      </c>
      <c r="K103" s="277">
        <v>1.014</v>
      </c>
      <c r="L103" s="276">
        <v>0</v>
      </c>
      <c r="M103" s="276">
        <v>1</v>
      </c>
      <c r="N103" s="276">
        <v>0</v>
      </c>
      <c r="O103" s="276">
        <v>0</v>
      </c>
      <c r="P103" s="276">
        <v>16</v>
      </c>
      <c r="Q103" s="276">
        <v>27</v>
      </c>
      <c r="R103" s="277">
        <v>1.127</v>
      </c>
      <c r="S103" s="276">
        <v>11</v>
      </c>
      <c r="T103" s="126"/>
      <c r="U103" s="126">
        <v>420</v>
      </c>
      <c r="V103" s="126">
        <v>49</v>
      </c>
      <c r="W103" s="126">
        <v>35</v>
      </c>
      <c r="X103" s="137">
        <v>438826.31723406003</v>
      </c>
      <c r="Y103" s="137">
        <v>16253</v>
      </c>
    </row>
    <row r="104" spans="1:25" s="137" customFormat="1" ht="12" x14ac:dyDescent="0.2">
      <c r="A104" s="275">
        <v>420</v>
      </c>
      <c r="B104" s="126">
        <v>420049044</v>
      </c>
      <c r="C104" s="243" t="s">
        <v>504</v>
      </c>
      <c r="D104" s="276">
        <v>0</v>
      </c>
      <c r="E104" s="276">
        <v>0</v>
      </c>
      <c r="F104" s="276">
        <v>1</v>
      </c>
      <c r="G104" s="276">
        <v>4</v>
      </c>
      <c r="H104" s="276">
        <v>1</v>
      </c>
      <c r="I104" s="276">
        <v>0</v>
      </c>
      <c r="J104" s="276">
        <v>0</v>
      </c>
      <c r="K104" s="277">
        <v>0.23400000000000001</v>
      </c>
      <c r="L104" s="276">
        <v>0</v>
      </c>
      <c r="M104" s="276">
        <v>0</v>
      </c>
      <c r="N104" s="276">
        <v>0</v>
      </c>
      <c r="O104" s="276">
        <v>0</v>
      </c>
      <c r="P104" s="276">
        <v>4</v>
      </c>
      <c r="Q104" s="276">
        <v>6</v>
      </c>
      <c r="R104" s="277">
        <v>1.127</v>
      </c>
      <c r="S104" s="276">
        <v>11</v>
      </c>
      <c r="T104" s="126"/>
      <c r="U104" s="126">
        <v>420</v>
      </c>
      <c r="V104" s="126">
        <v>49</v>
      </c>
      <c r="W104" s="126">
        <v>44</v>
      </c>
      <c r="X104" s="137">
        <v>101772.31006785999</v>
      </c>
      <c r="Y104" s="137">
        <v>16962</v>
      </c>
    </row>
    <row r="105" spans="1:25" s="137" customFormat="1" ht="12" x14ac:dyDescent="0.2">
      <c r="A105" s="275">
        <v>420</v>
      </c>
      <c r="B105" s="126">
        <v>420049049</v>
      </c>
      <c r="C105" s="243" t="s">
        <v>504</v>
      </c>
      <c r="D105" s="276">
        <v>13</v>
      </c>
      <c r="E105" s="276">
        <v>0</v>
      </c>
      <c r="F105" s="276">
        <v>25</v>
      </c>
      <c r="G105" s="276">
        <v>156</v>
      </c>
      <c r="H105" s="276">
        <v>18</v>
      </c>
      <c r="I105" s="276">
        <v>0</v>
      </c>
      <c r="J105" s="276">
        <v>0</v>
      </c>
      <c r="K105" s="277">
        <v>7.7610000000000001</v>
      </c>
      <c r="L105" s="276">
        <v>0</v>
      </c>
      <c r="M105" s="276">
        <v>13</v>
      </c>
      <c r="N105" s="276">
        <v>3</v>
      </c>
      <c r="O105" s="276">
        <v>0</v>
      </c>
      <c r="P105" s="276">
        <v>172</v>
      </c>
      <c r="Q105" s="276">
        <v>206</v>
      </c>
      <c r="R105" s="277">
        <v>1.127</v>
      </c>
      <c r="S105" s="276">
        <v>8</v>
      </c>
      <c r="T105" s="126"/>
      <c r="U105" s="126">
        <v>420</v>
      </c>
      <c r="V105" s="126">
        <v>49</v>
      </c>
      <c r="W105" s="126">
        <v>49</v>
      </c>
      <c r="X105" s="137">
        <v>3577449.0604806906</v>
      </c>
      <c r="Y105" s="137">
        <v>17366</v>
      </c>
    </row>
    <row r="106" spans="1:25" s="137" customFormat="1" ht="12" x14ac:dyDescent="0.2">
      <c r="A106" s="275">
        <v>420</v>
      </c>
      <c r="B106" s="126">
        <v>420049057</v>
      </c>
      <c r="C106" s="243" t="s">
        <v>504</v>
      </c>
      <c r="D106" s="276">
        <v>0</v>
      </c>
      <c r="E106" s="276">
        <v>0</v>
      </c>
      <c r="F106" s="276">
        <v>0</v>
      </c>
      <c r="G106" s="276">
        <v>3</v>
      </c>
      <c r="H106" s="276">
        <v>0</v>
      </c>
      <c r="I106" s="276">
        <v>0</v>
      </c>
      <c r="J106" s="276">
        <v>0</v>
      </c>
      <c r="K106" s="277">
        <v>0.11700000000000001</v>
      </c>
      <c r="L106" s="276">
        <v>0</v>
      </c>
      <c r="M106" s="276">
        <v>0</v>
      </c>
      <c r="N106" s="276">
        <v>0</v>
      </c>
      <c r="O106" s="276">
        <v>0</v>
      </c>
      <c r="P106" s="276">
        <v>0</v>
      </c>
      <c r="Q106" s="276">
        <v>3</v>
      </c>
      <c r="R106" s="277">
        <v>1.127</v>
      </c>
      <c r="S106" s="276">
        <v>12</v>
      </c>
      <c r="T106" s="126"/>
      <c r="U106" s="126">
        <v>420</v>
      </c>
      <c r="V106" s="126">
        <v>49</v>
      </c>
      <c r="W106" s="126">
        <v>57</v>
      </c>
      <c r="X106" s="137">
        <v>35373.215283929996</v>
      </c>
      <c r="Y106" s="137">
        <v>11791</v>
      </c>
    </row>
    <row r="107" spans="1:25" s="137" customFormat="1" ht="12" x14ac:dyDescent="0.2">
      <c r="A107" s="275">
        <v>420</v>
      </c>
      <c r="B107" s="126">
        <v>420049067</v>
      </c>
      <c r="C107" s="243" t="s">
        <v>504</v>
      </c>
      <c r="D107" s="276">
        <v>0</v>
      </c>
      <c r="E107" s="276">
        <v>0</v>
      </c>
      <c r="F107" s="276">
        <v>0</v>
      </c>
      <c r="G107" s="276">
        <v>1</v>
      </c>
      <c r="H107" s="276">
        <v>0</v>
      </c>
      <c r="I107" s="276">
        <v>0</v>
      </c>
      <c r="J107" s="276">
        <v>0</v>
      </c>
      <c r="K107" s="277">
        <v>3.9E-2</v>
      </c>
      <c r="L107" s="276">
        <v>0</v>
      </c>
      <c r="M107" s="276">
        <v>0</v>
      </c>
      <c r="N107" s="276">
        <v>0</v>
      </c>
      <c r="O107" s="276">
        <v>0</v>
      </c>
      <c r="P107" s="276">
        <v>1</v>
      </c>
      <c r="Q107" s="276">
        <v>1</v>
      </c>
      <c r="R107" s="277">
        <v>1.127</v>
      </c>
      <c r="S107" s="276">
        <v>2</v>
      </c>
      <c r="T107" s="126"/>
      <c r="U107" s="126">
        <v>420</v>
      </c>
      <c r="V107" s="126">
        <v>49</v>
      </c>
      <c r="W107" s="126">
        <v>67</v>
      </c>
      <c r="X107" s="137">
        <v>16538.512771310001</v>
      </c>
      <c r="Y107" s="137">
        <v>16539</v>
      </c>
    </row>
    <row r="108" spans="1:25" s="137" customFormat="1" ht="12" x14ac:dyDescent="0.2">
      <c r="A108" s="275">
        <v>420</v>
      </c>
      <c r="B108" s="126">
        <v>420049093</v>
      </c>
      <c r="C108" s="243" t="s">
        <v>504</v>
      </c>
      <c r="D108" s="276">
        <v>1</v>
      </c>
      <c r="E108" s="276">
        <v>0</v>
      </c>
      <c r="F108" s="276">
        <v>1</v>
      </c>
      <c r="G108" s="276">
        <v>8</v>
      </c>
      <c r="H108" s="276">
        <v>4</v>
      </c>
      <c r="I108" s="276">
        <v>0</v>
      </c>
      <c r="J108" s="276">
        <v>0</v>
      </c>
      <c r="K108" s="277">
        <v>0.50700000000000001</v>
      </c>
      <c r="L108" s="276">
        <v>0</v>
      </c>
      <c r="M108" s="276">
        <v>1</v>
      </c>
      <c r="N108" s="276">
        <v>0</v>
      </c>
      <c r="O108" s="276">
        <v>0</v>
      </c>
      <c r="P108" s="276">
        <v>9</v>
      </c>
      <c r="Q108" s="276">
        <v>14</v>
      </c>
      <c r="R108" s="277">
        <v>1.127</v>
      </c>
      <c r="S108" s="276">
        <v>11</v>
      </c>
      <c r="T108" s="126"/>
      <c r="U108" s="126">
        <v>420</v>
      </c>
      <c r="V108" s="126">
        <v>49</v>
      </c>
      <c r="W108" s="126">
        <v>93</v>
      </c>
      <c r="X108" s="137">
        <v>230625.20641702999</v>
      </c>
      <c r="Y108" s="137">
        <v>16473</v>
      </c>
    </row>
    <row r="109" spans="1:25" s="137" customFormat="1" ht="12" x14ac:dyDescent="0.2">
      <c r="A109" s="275">
        <v>420</v>
      </c>
      <c r="B109" s="126">
        <v>420049097</v>
      </c>
      <c r="C109" s="243" t="s">
        <v>504</v>
      </c>
      <c r="D109" s="276">
        <v>1</v>
      </c>
      <c r="E109" s="276">
        <v>0</v>
      </c>
      <c r="F109" s="276">
        <v>0</v>
      </c>
      <c r="G109" s="276">
        <v>1</v>
      </c>
      <c r="H109" s="276">
        <v>0</v>
      </c>
      <c r="I109" s="276">
        <v>0</v>
      </c>
      <c r="J109" s="276">
        <v>0</v>
      </c>
      <c r="K109" s="277">
        <v>3.9E-2</v>
      </c>
      <c r="L109" s="276">
        <v>0</v>
      </c>
      <c r="M109" s="276">
        <v>0</v>
      </c>
      <c r="N109" s="276">
        <v>0</v>
      </c>
      <c r="O109" s="276">
        <v>0</v>
      </c>
      <c r="P109" s="276">
        <v>2</v>
      </c>
      <c r="Q109" s="276">
        <v>2</v>
      </c>
      <c r="R109" s="277">
        <v>1.127</v>
      </c>
      <c r="S109" s="276">
        <v>11</v>
      </c>
      <c r="T109" s="126"/>
      <c r="U109" s="126">
        <v>420</v>
      </c>
      <c r="V109" s="126">
        <v>49</v>
      </c>
      <c r="W109" s="126">
        <v>97</v>
      </c>
      <c r="X109" s="137">
        <v>32749.98919131</v>
      </c>
      <c r="Y109" s="137">
        <v>16375</v>
      </c>
    </row>
    <row r="110" spans="1:25" s="137" customFormat="1" ht="12" x14ac:dyDescent="0.2">
      <c r="A110" s="275">
        <v>420</v>
      </c>
      <c r="B110" s="126">
        <v>420049128</v>
      </c>
      <c r="C110" s="243" t="s">
        <v>504</v>
      </c>
      <c r="D110" s="276">
        <v>0</v>
      </c>
      <c r="E110" s="276">
        <v>0</v>
      </c>
      <c r="F110" s="276">
        <v>0</v>
      </c>
      <c r="G110" s="276">
        <v>1</v>
      </c>
      <c r="H110" s="276">
        <v>0</v>
      </c>
      <c r="I110" s="276">
        <v>0</v>
      </c>
      <c r="J110" s="276">
        <v>0</v>
      </c>
      <c r="K110" s="277">
        <v>3.9E-2</v>
      </c>
      <c r="L110" s="276">
        <v>0</v>
      </c>
      <c r="M110" s="276">
        <v>0</v>
      </c>
      <c r="N110" s="276">
        <v>0</v>
      </c>
      <c r="O110" s="276">
        <v>0</v>
      </c>
      <c r="P110" s="276">
        <v>1</v>
      </c>
      <c r="Q110" s="276">
        <v>1</v>
      </c>
      <c r="R110" s="277">
        <v>1.127</v>
      </c>
      <c r="S110" s="276">
        <v>10</v>
      </c>
      <c r="T110" s="126"/>
      <c r="U110" s="126">
        <v>420</v>
      </c>
      <c r="V110" s="126">
        <v>49</v>
      </c>
      <c r="W110" s="126">
        <v>128</v>
      </c>
      <c r="X110" s="137">
        <v>19116.285871309999</v>
      </c>
      <c r="Y110" s="137">
        <v>19116</v>
      </c>
    </row>
    <row r="111" spans="1:25" s="137" customFormat="1" ht="12" x14ac:dyDescent="0.2">
      <c r="A111" s="275">
        <v>420</v>
      </c>
      <c r="B111" s="126">
        <v>420049163</v>
      </c>
      <c r="C111" s="243" t="s">
        <v>504</v>
      </c>
      <c r="D111" s="276">
        <v>0</v>
      </c>
      <c r="E111" s="276">
        <v>0</v>
      </c>
      <c r="F111" s="276">
        <v>0</v>
      </c>
      <c r="G111" s="276">
        <v>0</v>
      </c>
      <c r="H111" s="276">
        <v>1</v>
      </c>
      <c r="I111" s="276">
        <v>0</v>
      </c>
      <c r="J111" s="276">
        <v>0</v>
      </c>
      <c r="K111" s="277">
        <v>3.9E-2</v>
      </c>
      <c r="L111" s="276">
        <v>0</v>
      </c>
      <c r="M111" s="276">
        <v>0</v>
      </c>
      <c r="N111" s="276">
        <v>0</v>
      </c>
      <c r="O111" s="276">
        <v>0</v>
      </c>
      <c r="P111" s="276">
        <v>1</v>
      </c>
      <c r="Q111" s="276">
        <v>1</v>
      </c>
      <c r="R111" s="277">
        <v>1.127</v>
      </c>
      <c r="S111" s="276">
        <v>11</v>
      </c>
      <c r="T111" s="126"/>
      <c r="U111" s="126">
        <v>420</v>
      </c>
      <c r="V111" s="126">
        <v>49</v>
      </c>
      <c r="W111" s="126">
        <v>163</v>
      </c>
      <c r="X111" s="137">
        <v>19238.330531309999</v>
      </c>
      <c r="Y111" s="137">
        <v>19238</v>
      </c>
    </row>
    <row r="112" spans="1:25" s="137" customFormat="1" ht="12" x14ac:dyDescent="0.2">
      <c r="A112" s="275">
        <v>420</v>
      </c>
      <c r="B112" s="126">
        <v>420049165</v>
      </c>
      <c r="C112" s="243" t="s">
        <v>504</v>
      </c>
      <c r="D112" s="276">
        <v>0</v>
      </c>
      <c r="E112" s="276">
        <v>0</v>
      </c>
      <c r="F112" s="276">
        <v>2</v>
      </c>
      <c r="G112" s="276">
        <v>6</v>
      </c>
      <c r="H112" s="276">
        <v>2</v>
      </c>
      <c r="I112" s="276">
        <v>0</v>
      </c>
      <c r="J112" s="276">
        <v>0</v>
      </c>
      <c r="K112" s="277">
        <v>0.39</v>
      </c>
      <c r="L112" s="276">
        <v>0</v>
      </c>
      <c r="M112" s="276">
        <v>0</v>
      </c>
      <c r="N112" s="276">
        <v>0</v>
      </c>
      <c r="O112" s="276">
        <v>0</v>
      </c>
      <c r="P112" s="276">
        <v>8</v>
      </c>
      <c r="Q112" s="276">
        <v>10</v>
      </c>
      <c r="R112" s="277">
        <v>1.127</v>
      </c>
      <c r="S112" s="276">
        <v>10</v>
      </c>
      <c r="T112" s="126"/>
      <c r="U112" s="126">
        <v>420</v>
      </c>
      <c r="V112" s="126">
        <v>49</v>
      </c>
      <c r="W112" s="126">
        <v>165</v>
      </c>
      <c r="X112" s="137">
        <v>175528.50149309996</v>
      </c>
      <c r="Y112" s="137">
        <v>17553</v>
      </c>
    </row>
    <row r="113" spans="1:25" s="137" customFormat="1" ht="12" x14ac:dyDescent="0.2">
      <c r="A113" s="275">
        <v>420</v>
      </c>
      <c r="B113" s="126">
        <v>420049174</v>
      </c>
      <c r="C113" s="243" t="s">
        <v>504</v>
      </c>
      <c r="D113" s="276">
        <v>0</v>
      </c>
      <c r="E113" s="276">
        <v>0</v>
      </c>
      <c r="F113" s="276">
        <v>0</v>
      </c>
      <c r="G113" s="276">
        <v>2</v>
      </c>
      <c r="H113" s="276">
        <v>0</v>
      </c>
      <c r="I113" s="276">
        <v>0</v>
      </c>
      <c r="J113" s="276">
        <v>0</v>
      </c>
      <c r="K113" s="277">
        <v>7.8E-2</v>
      </c>
      <c r="L113" s="276">
        <v>0</v>
      </c>
      <c r="M113" s="276">
        <v>0</v>
      </c>
      <c r="N113" s="276">
        <v>0</v>
      </c>
      <c r="O113" s="276">
        <v>0</v>
      </c>
      <c r="P113" s="276">
        <v>0</v>
      </c>
      <c r="Q113" s="276">
        <v>2</v>
      </c>
      <c r="R113" s="277">
        <v>1.127</v>
      </c>
      <c r="S113" s="276">
        <v>6</v>
      </c>
      <c r="T113" s="126"/>
      <c r="U113" s="126">
        <v>420</v>
      </c>
      <c r="V113" s="126">
        <v>49</v>
      </c>
      <c r="W113" s="126">
        <v>174</v>
      </c>
      <c r="X113" s="137">
        <v>23582.143522619997</v>
      </c>
      <c r="Y113" s="137">
        <v>11791</v>
      </c>
    </row>
    <row r="114" spans="1:25" s="137" customFormat="1" ht="12" x14ac:dyDescent="0.2">
      <c r="A114" s="275">
        <v>420</v>
      </c>
      <c r="B114" s="126">
        <v>420049176</v>
      </c>
      <c r="C114" s="243" t="s">
        <v>504</v>
      </c>
      <c r="D114" s="276">
        <v>0</v>
      </c>
      <c r="E114" s="276">
        <v>0</v>
      </c>
      <c r="F114" s="276">
        <v>3</v>
      </c>
      <c r="G114" s="276">
        <v>10</v>
      </c>
      <c r="H114" s="276">
        <v>4</v>
      </c>
      <c r="I114" s="276">
        <v>0</v>
      </c>
      <c r="J114" s="276">
        <v>0</v>
      </c>
      <c r="K114" s="277">
        <v>0.66300000000000003</v>
      </c>
      <c r="L114" s="276">
        <v>0</v>
      </c>
      <c r="M114" s="276">
        <v>0</v>
      </c>
      <c r="N114" s="276">
        <v>0</v>
      </c>
      <c r="O114" s="276">
        <v>0</v>
      </c>
      <c r="P114" s="276">
        <v>6</v>
      </c>
      <c r="Q114" s="276">
        <v>17</v>
      </c>
      <c r="R114" s="277">
        <v>1.127</v>
      </c>
      <c r="S114" s="276">
        <v>8</v>
      </c>
      <c r="T114" s="126"/>
      <c r="U114" s="126">
        <v>420</v>
      </c>
      <c r="V114" s="126">
        <v>49</v>
      </c>
      <c r="W114" s="126">
        <v>176</v>
      </c>
      <c r="X114" s="137">
        <v>237746.70853227001</v>
      </c>
      <c r="Y114" s="137">
        <v>13985</v>
      </c>
    </row>
    <row r="115" spans="1:25" s="137" customFormat="1" ht="12" x14ac:dyDescent="0.2">
      <c r="A115" s="275">
        <v>420</v>
      </c>
      <c r="B115" s="126">
        <v>420049199</v>
      </c>
      <c r="C115" s="243" t="s">
        <v>504</v>
      </c>
      <c r="D115" s="276">
        <v>0</v>
      </c>
      <c r="E115" s="276">
        <v>0</v>
      </c>
      <c r="F115" s="276">
        <v>1</v>
      </c>
      <c r="G115" s="276">
        <v>0</v>
      </c>
      <c r="H115" s="276">
        <v>1</v>
      </c>
      <c r="I115" s="276">
        <v>0</v>
      </c>
      <c r="J115" s="276">
        <v>0</v>
      </c>
      <c r="K115" s="277">
        <v>7.8E-2</v>
      </c>
      <c r="L115" s="276">
        <v>0</v>
      </c>
      <c r="M115" s="276">
        <v>0</v>
      </c>
      <c r="N115" s="276">
        <v>1</v>
      </c>
      <c r="O115" s="276">
        <v>0</v>
      </c>
      <c r="P115" s="276">
        <v>2</v>
      </c>
      <c r="Q115" s="276">
        <v>2</v>
      </c>
      <c r="R115" s="277">
        <v>1.127</v>
      </c>
      <c r="S115" s="276">
        <v>2</v>
      </c>
      <c r="T115" s="126"/>
      <c r="U115" s="126">
        <v>420</v>
      </c>
      <c r="V115" s="126">
        <v>49</v>
      </c>
      <c r="W115" s="126">
        <v>199</v>
      </c>
      <c r="X115" s="137">
        <v>35780.51064262</v>
      </c>
      <c r="Y115" s="137">
        <v>17890</v>
      </c>
    </row>
    <row r="116" spans="1:25" s="137" customFormat="1" ht="12" x14ac:dyDescent="0.2">
      <c r="A116" s="275">
        <v>420</v>
      </c>
      <c r="B116" s="126">
        <v>420049238</v>
      </c>
      <c r="C116" s="243" t="s">
        <v>504</v>
      </c>
      <c r="D116" s="276">
        <v>0</v>
      </c>
      <c r="E116" s="276">
        <v>0</v>
      </c>
      <c r="F116" s="276">
        <v>0</v>
      </c>
      <c r="G116" s="276">
        <v>0</v>
      </c>
      <c r="H116" s="276">
        <v>1</v>
      </c>
      <c r="I116" s="276">
        <v>0</v>
      </c>
      <c r="J116" s="276">
        <v>0</v>
      </c>
      <c r="K116" s="277">
        <v>3.9E-2</v>
      </c>
      <c r="L116" s="276">
        <v>0</v>
      </c>
      <c r="M116" s="276">
        <v>0</v>
      </c>
      <c r="N116" s="276">
        <v>0</v>
      </c>
      <c r="O116" s="276">
        <v>0</v>
      </c>
      <c r="P116" s="276">
        <v>0</v>
      </c>
      <c r="Q116" s="276">
        <v>1</v>
      </c>
      <c r="R116" s="277">
        <v>1.127</v>
      </c>
      <c r="S116" s="276">
        <v>6</v>
      </c>
      <c r="T116" s="126"/>
      <c r="U116" s="126">
        <v>420</v>
      </c>
      <c r="V116" s="126">
        <v>49</v>
      </c>
      <c r="W116" s="126">
        <v>238</v>
      </c>
      <c r="X116" s="137">
        <v>11358.869531310002</v>
      </c>
      <c r="Y116" s="137">
        <v>11359</v>
      </c>
    </row>
    <row r="117" spans="1:25" s="137" customFormat="1" ht="12" x14ac:dyDescent="0.2">
      <c r="A117" s="275">
        <v>420</v>
      </c>
      <c r="B117" s="126">
        <v>420049243</v>
      </c>
      <c r="C117" s="243" t="s">
        <v>504</v>
      </c>
      <c r="D117" s="276">
        <v>1</v>
      </c>
      <c r="E117" s="276">
        <v>0</v>
      </c>
      <c r="F117" s="276">
        <v>0</v>
      </c>
      <c r="G117" s="276">
        <v>0</v>
      </c>
      <c r="H117" s="276">
        <v>0</v>
      </c>
      <c r="I117" s="276">
        <v>0</v>
      </c>
      <c r="J117" s="276">
        <v>0</v>
      </c>
      <c r="K117" s="277">
        <v>0</v>
      </c>
      <c r="L117" s="276">
        <v>0</v>
      </c>
      <c r="M117" s="276">
        <v>0</v>
      </c>
      <c r="N117" s="276">
        <v>0</v>
      </c>
      <c r="O117" s="276">
        <v>0</v>
      </c>
      <c r="P117" s="276">
        <v>0</v>
      </c>
      <c r="Q117" s="276">
        <v>1</v>
      </c>
      <c r="R117" s="277">
        <v>1.127</v>
      </c>
      <c r="S117" s="276">
        <v>10</v>
      </c>
      <c r="T117" s="126"/>
      <c r="U117" s="126">
        <v>420</v>
      </c>
      <c r="V117" s="126">
        <v>49</v>
      </c>
      <c r="W117" s="126">
        <v>243</v>
      </c>
      <c r="X117" s="137">
        <v>5199.9954300000009</v>
      </c>
      <c r="Y117" s="137">
        <v>5200</v>
      </c>
    </row>
    <row r="118" spans="1:25" s="137" customFormat="1" ht="12" x14ac:dyDescent="0.2">
      <c r="A118" s="275">
        <v>420</v>
      </c>
      <c r="B118" s="126">
        <v>420049248</v>
      </c>
      <c r="C118" s="243" t="s">
        <v>504</v>
      </c>
      <c r="D118" s="276">
        <v>1</v>
      </c>
      <c r="E118" s="276">
        <v>0</v>
      </c>
      <c r="F118" s="276">
        <v>1</v>
      </c>
      <c r="G118" s="276">
        <v>5</v>
      </c>
      <c r="H118" s="276">
        <v>0</v>
      </c>
      <c r="I118" s="276">
        <v>0</v>
      </c>
      <c r="J118" s="276">
        <v>0</v>
      </c>
      <c r="K118" s="277">
        <v>0.23400000000000001</v>
      </c>
      <c r="L118" s="276">
        <v>0</v>
      </c>
      <c r="M118" s="276">
        <v>0</v>
      </c>
      <c r="N118" s="276">
        <v>0</v>
      </c>
      <c r="O118" s="276">
        <v>0</v>
      </c>
      <c r="P118" s="276">
        <v>3</v>
      </c>
      <c r="Q118" s="276">
        <v>7</v>
      </c>
      <c r="R118" s="277">
        <v>1.127</v>
      </c>
      <c r="S118" s="276">
        <v>11</v>
      </c>
      <c r="T118" s="126"/>
      <c r="U118" s="126">
        <v>420</v>
      </c>
      <c r="V118" s="126">
        <v>49</v>
      </c>
      <c r="W118" s="126">
        <v>248</v>
      </c>
      <c r="X118" s="137">
        <v>99525.046727859997</v>
      </c>
      <c r="Y118" s="137">
        <v>14218</v>
      </c>
    </row>
    <row r="119" spans="1:25" s="137" customFormat="1" ht="12" x14ac:dyDescent="0.2">
      <c r="A119" s="275">
        <v>420</v>
      </c>
      <c r="B119" s="126">
        <v>420049262</v>
      </c>
      <c r="C119" s="243" t="s">
        <v>504</v>
      </c>
      <c r="D119" s="276">
        <v>0</v>
      </c>
      <c r="E119" s="276">
        <v>0</v>
      </c>
      <c r="F119" s="276">
        <v>1</v>
      </c>
      <c r="G119" s="276">
        <v>1</v>
      </c>
      <c r="H119" s="276">
        <v>0</v>
      </c>
      <c r="I119" s="276">
        <v>0</v>
      </c>
      <c r="J119" s="276">
        <v>0</v>
      </c>
      <c r="K119" s="277">
        <v>7.8E-2</v>
      </c>
      <c r="L119" s="276">
        <v>0</v>
      </c>
      <c r="M119" s="276">
        <v>0</v>
      </c>
      <c r="N119" s="276">
        <v>0</v>
      </c>
      <c r="O119" s="276">
        <v>0</v>
      </c>
      <c r="P119" s="276">
        <v>1</v>
      </c>
      <c r="Q119" s="276">
        <v>2</v>
      </c>
      <c r="R119" s="277">
        <v>1.127</v>
      </c>
      <c r="S119" s="276">
        <v>9</v>
      </c>
      <c r="T119" s="126"/>
      <c r="U119" s="126">
        <v>420</v>
      </c>
      <c r="V119" s="126">
        <v>49</v>
      </c>
      <c r="W119" s="126">
        <v>262</v>
      </c>
      <c r="X119" s="137">
        <v>30452.194302619999</v>
      </c>
      <c r="Y119" s="137">
        <v>15226</v>
      </c>
    </row>
    <row r="120" spans="1:25" s="137" customFormat="1" ht="12" x14ac:dyDescent="0.2">
      <c r="A120" s="275">
        <v>420</v>
      </c>
      <c r="B120" s="126">
        <v>420049284</v>
      </c>
      <c r="C120" s="243" t="s">
        <v>504</v>
      </c>
      <c r="D120" s="276">
        <v>0</v>
      </c>
      <c r="E120" s="276">
        <v>0</v>
      </c>
      <c r="F120" s="276">
        <v>1</v>
      </c>
      <c r="G120" s="276">
        <v>1</v>
      </c>
      <c r="H120" s="276">
        <v>0</v>
      </c>
      <c r="I120" s="276">
        <v>0</v>
      </c>
      <c r="J120" s="276">
        <v>0</v>
      </c>
      <c r="K120" s="277">
        <v>7.8E-2</v>
      </c>
      <c r="L120" s="276">
        <v>0</v>
      </c>
      <c r="M120" s="276">
        <v>0</v>
      </c>
      <c r="N120" s="276">
        <v>0</v>
      </c>
      <c r="O120" s="276">
        <v>0</v>
      </c>
      <c r="P120" s="276">
        <v>0</v>
      </c>
      <c r="Q120" s="276">
        <v>2</v>
      </c>
      <c r="R120" s="277">
        <v>1.127</v>
      </c>
      <c r="S120" s="276">
        <v>5</v>
      </c>
      <c r="T120" s="126"/>
      <c r="U120" s="126">
        <v>420</v>
      </c>
      <c r="V120" s="126">
        <v>49</v>
      </c>
      <c r="W120" s="126">
        <v>284</v>
      </c>
      <c r="X120" s="137">
        <v>23522.381252620002</v>
      </c>
      <c r="Y120" s="137">
        <v>11761</v>
      </c>
    </row>
    <row r="121" spans="1:25" s="137" customFormat="1" ht="12" x14ac:dyDescent="0.2">
      <c r="A121" s="275">
        <v>420</v>
      </c>
      <c r="B121" s="126">
        <v>420049295</v>
      </c>
      <c r="C121" s="243" t="s">
        <v>504</v>
      </c>
      <c r="D121" s="276">
        <v>0</v>
      </c>
      <c r="E121" s="276">
        <v>0</v>
      </c>
      <c r="F121" s="276">
        <v>0</v>
      </c>
      <c r="G121" s="276">
        <v>1</v>
      </c>
      <c r="H121" s="276">
        <v>0</v>
      </c>
      <c r="I121" s="276">
        <v>0</v>
      </c>
      <c r="J121" s="276">
        <v>0</v>
      </c>
      <c r="K121" s="277">
        <v>3.9E-2</v>
      </c>
      <c r="L121" s="276">
        <v>0</v>
      </c>
      <c r="M121" s="276">
        <v>0</v>
      </c>
      <c r="N121" s="276">
        <v>0</v>
      </c>
      <c r="O121" s="276">
        <v>0</v>
      </c>
      <c r="P121" s="276">
        <v>1</v>
      </c>
      <c r="Q121" s="276">
        <v>1</v>
      </c>
      <c r="R121" s="277">
        <v>1.127</v>
      </c>
      <c r="S121" s="276">
        <v>5</v>
      </c>
      <c r="T121" s="126"/>
      <c r="U121" s="126">
        <v>420</v>
      </c>
      <c r="V121" s="126">
        <v>49</v>
      </c>
      <c r="W121" s="126">
        <v>295</v>
      </c>
      <c r="X121" s="137">
        <v>17032.596991309998</v>
      </c>
      <c r="Y121" s="137">
        <v>17033</v>
      </c>
    </row>
    <row r="122" spans="1:25" s="137" customFormat="1" ht="12" x14ac:dyDescent="0.2">
      <c r="A122" s="275">
        <v>420</v>
      </c>
      <c r="B122" s="126">
        <v>420049305</v>
      </c>
      <c r="C122" s="243" t="s">
        <v>504</v>
      </c>
      <c r="D122" s="276">
        <v>0</v>
      </c>
      <c r="E122" s="276">
        <v>0</v>
      </c>
      <c r="F122" s="276">
        <v>1</v>
      </c>
      <c r="G122" s="276">
        <v>0</v>
      </c>
      <c r="H122" s="276">
        <v>0</v>
      </c>
      <c r="I122" s="276">
        <v>0</v>
      </c>
      <c r="J122" s="276">
        <v>0</v>
      </c>
      <c r="K122" s="277">
        <v>3.9E-2</v>
      </c>
      <c r="L122" s="276">
        <v>0</v>
      </c>
      <c r="M122" s="276">
        <v>0</v>
      </c>
      <c r="N122" s="276">
        <v>0</v>
      </c>
      <c r="O122" s="276">
        <v>0</v>
      </c>
      <c r="P122" s="276">
        <v>0</v>
      </c>
      <c r="Q122" s="276">
        <v>1</v>
      </c>
      <c r="R122" s="277">
        <v>1.127</v>
      </c>
      <c r="S122" s="276">
        <v>4</v>
      </c>
      <c r="T122" s="126"/>
      <c r="U122" s="126">
        <v>420</v>
      </c>
      <c r="V122" s="126">
        <v>49</v>
      </c>
      <c r="W122" s="126">
        <v>305</v>
      </c>
      <c r="X122" s="137">
        <v>11731.309491309999</v>
      </c>
      <c r="Y122" s="137">
        <v>11731</v>
      </c>
    </row>
    <row r="123" spans="1:25" s="137" customFormat="1" ht="12" x14ac:dyDescent="0.2">
      <c r="A123" s="275">
        <v>420</v>
      </c>
      <c r="B123" s="126">
        <v>420049314</v>
      </c>
      <c r="C123" s="243" t="s">
        <v>504</v>
      </c>
      <c r="D123" s="276">
        <v>0</v>
      </c>
      <c r="E123" s="276">
        <v>0</v>
      </c>
      <c r="F123" s="276">
        <v>0</v>
      </c>
      <c r="G123" s="276">
        <v>3</v>
      </c>
      <c r="H123" s="276">
        <v>0</v>
      </c>
      <c r="I123" s="276">
        <v>0</v>
      </c>
      <c r="J123" s="276">
        <v>0</v>
      </c>
      <c r="K123" s="277">
        <v>0.11700000000000001</v>
      </c>
      <c r="L123" s="276">
        <v>0</v>
      </c>
      <c r="M123" s="276">
        <v>0</v>
      </c>
      <c r="N123" s="276">
        <v>0</v>
      </c>
      <c r="O123" s="276">
        <v>0</v>
      </c>
      <c r="P123" s="276">
        <v>3</v>
      </c>
      <c r="Q123" s="276">
        <v>3</v>
      </c>
      <c r="R123" s="277">
        <v>1.127</v>
      </c>
      <c r="S123" s="276">
        <v>7</v>
      </c>
      <c r="T123" s="126"/>
      <c r="U123" s="126">
        <v>420</v>
      </c>
      <c r="V123" s="126">
        <v>49</v>
      </c>
      <c r="W123" s="126">
        <v>314</v>
      </c>
      <c r="X123" s="137">
        <v>53790.334263930003</v>
      </c>
      <c r="Y123" s="137">
        <v>17930</v>
      </c>
    </row>
    <row r="124" spans="1:25" s="137" customFormat="1" ht="12" x14ac:dyDescent="0.2">
      <c r="A124" s="275">
        <v>420</v>
      </c>
      <c r="B124" s="126">
        <v>420049344</v>
      </c>
      <c r="C124" s="243" t="s">
        <v>504</v>
      </c>
      <c r="D124" s="276">
        <v>0</v>
      </c>
      <c r="E124" s="276">
        <v>0</v>
      </c>
      <c r="F124" s="276">
        <v>0</v>
      </c>
      <c r="G124" s="276">
        <v>1</v>
      </c>
      <c r="H124" s="276">
        <v>0</v>
      </c>
      <c r="I124" s="276">
        <v>0</v>
      </c>
      <c r="J124" s="276">
        <v>0</v>
      </c>
      <c r="K124" s="277">
        <v>3.9E-2</v>
      </c>
      <c r="L124" s="276">
        <v>0</v>
      </c>
      <c r="M124" s="276">
        <v>0</v>
      </c>
      <c r="N124" s="276">
        <v>0</v>
      </c>
      <c r="O124" s="276">
        <v>0</v>
      </c>
      <c r="P124" s="276">
        <v>1</v>
      </c>
      <c r="Q124" s="276">
        <v>1</v>
      </c>
      <c r="R124" s="277">
        <v>1.127</v>
      </c>
      <c r="S124" s="276">
        <v>2</v>
      </c>
      <c r="T124" s="126"/>
      <c r="U124" s="126">
        <v>420</v>
      </c>
      <c r="V124" s="126">
        <v>49</v>
      </c>
      <c r="W124" s="126">
        <v>344</v>
      </c>
      <c r="X124" s="137">
        <v>16538.512771310001</v>
      </c>
      <c r="Y124" s="137">
        <v>16539</v>
      </c>
    </row>
    <row r="125" spans="1:25" s="137" customFormat="1" ht="12" x14ac:dyDescent="0.2">
      <c r="A125" s="275">
        <v>420</v>
      </c>
      <c r="B125" s="126">
        <v>420049616</v>
      </c>
      <c r="C125" s="243" t="s">
        <v>504</v>
      </c>
      <c r="D125" s="276">
        <v>1</v>
      </c>
      <c r="E125" s="276">
        <v>0</v>
      </c>
      <c r="F125" s="276">
        <v>0</v>
      </c>
      <c r="G125" s="276">
        <v>2</v>
      </c>
      <c r="H125" s="276">
        <v>1</v>
      </c>
      <c r="I125" s="276">
        <v>0</v>
      </c>
      <c r="J125" s="276">
        <v>0</v>
      </c>
      <c r="K125" s="277">
        <v>0.11700000000000001</v>
      </c>
      <c r="L125" s="276">
        <v>0</v>
      </c>
      <c r="M125" s="276">
        <v>0</v>
      </c>
      <c r="N125" s="276">
        <v>0</v>
      </c>
      <c r="O125" s="276">
        <v>0</v>
      </c>
      <c r="P125" s="276">
        <v>4</v>
      </c>
      <c r="Q125" s="276">
        <v>4</v>
      </c>
      <c r="R125" s="277">
        <v>1.127</v>
      </c>
      <c r="S125" s="276">
        <v>7</v>
      </c>
      <c r="T125" s="126"/>
      <c r="U125" s="126">
        <v>420</v>
      </c>
      <c r="V125" s="126">
        <v>49</v>
      </c>
      <c r="W125" s="126">
        <v>616</v>
      </c>
      <c r="X125" s="137">
        <v>64697.167123930005</v>
      </c>
      <c r="Y125" s="137">
        <v>16174</v>
      </c>
    </row>
    <row r="126" spans="1:25" s="137" customFormat="1" ht="12" x14ac:dyDescent="0.2">
      <c r="A126" s="275">
        <v>428</v>
      </c>
      <c r="B126" s="126">
        <v>428035016</v>
      </c>
      <c r="C126" s="243" t="s">
        <v>505</v>
      </c>
      <c r="D126" s="276">
        <v>0</v>
      </c>
      <c r="E126" s="276">
        <v>0</v>
      </c>
      <c r="F126" s="276">
        <v>0</v>
      </c>
      <c r="G126" s="276">
        <v>1</v>
      </c>
      <c r="H126" s="276">
        <v>1</v>
      </c>
      <c r="I126" s="276">
        <v>3</v>
      </c>
      <c r="J126" s="276">
        <v>0</v>
      </c>
      <c r="K126" s="277">
        <v>0.19500000000000001</v>
      </c>
      <c r="L126" s="276">
        <v>0</v>
      </c>
      <c r="M126" s="276">
        <v>0</v>
      </c>
      <c r="N126" s="276">
        <v>0</v>
      </c>
      <c r="O126" s="276">
        <v>0</v>
      </c>
      <c r="P126" s="276">
        <v>1</v>
      </c>
      <c r="Q126" s="276">
        <v>5</v>
      </c>
      <c r="R126" s="277">
        <v>1.0900000000000001</v>
      </c>
      <c r="S126" s="276">
        <v>8</v>
      </c>
      <c r="T126" s="126"/>
      <c r="U126" s="126">
        <v>428</v>
      </c>
      <c r="V126" s="126">
        <v>35</v>
      </c>
      <c r="W126" s="126">
        <v>16</v>
      </c>
      <c r="X126" s="137">
        <v>68262.165838500005</v>
      </c>
      <c r="Y126" s="137">
        <v>13652</v>
      </c>
    </row>
    <row r="127" spans="1:25" s="137" customFormat="1" ht="12" x14ac:dyDescent="0.2">
      <c r="A127" s="275">
        <v>428</v>
      </c>
      <c r="B127" s="126">
        <v>428035018</v>
      </c>
      <c r="C127" s="243" t="s">
        <v>505</v>
      </c>
      <c r="D127" s="276">
        <v>0</v>
      </c>
      <c r="E127" s="276">
        <v>0</v>
      </c>
      <c r="F127" s="276">
        <v>1</v>
      </c>
      <c r="G127" s="276">
        <v>0</v>
      </c>
      <c r="H127" s="276">
        <v>0</v>
      </c>
      <c r="I127" s="276">
        <v>0</v>
      </c>
      <c r="J127" s="276">
        <v>0</v>
      </c>
      <c r="K127" s="277">
        <v>3.9E-2</v>
      </c>
      <c r="L127" s="276">
        <v>0</v>
      </c>
      <c r="M127" s="276">
        <v>0</v>
      </c>
      <c r="N127" s="276">
        <v>0</v>
      </c>
      <c r="O127" s="276">
        <v>0</v>
      </c>
      <c r="P127" s="276">
        <v>1</v>
      </c>
      <c r="Q127" s="276">
        <v>1</v>
      </c>
      <c r="R127" s="277">
        <v>1.0900000000000001</v>
      </c>
      <c r="S127" s="276">
        <v>10</v>
      </c>
      <c r="T127" s="126"/>
      <c r="U127" s="126">
        <v>428</v>
      </c>
      <c r="V127" s="126">
        <v>35</v>
      </c>
      <c r="W127" s="126">
        <v>18</v>
      </c>
      <c r="X127" s="137">
        <v>18525.025907700001</v>
      </c>
      <c r="Y127" s="137">
        <v>18525</v>
      </c>
    </row>
    <row r="128" spans="1:25" s="137" customFormat="1" ht="12" x14ac:dyDescent="0.2">
      <c r="A128" s="275">
        <v>428</v>
      </c>
      <c r="B128" s="126">
        <v>428035035</v>
      </c>
      <c r="C128" s="243" t="s">
        <v>505</v>
      </c>
      <c r="D128" s="276">
        <v>0</v>
      </c>
      <c r="E128" s="276">
        <v>0</v>
      </c>
      <c r="F128" s="276">
        <v>161</v>
      </c>
      <c r="G128" s="276">
        <v>818</v>
      </c>
      <c r="H128" s="276">
        <v>453</v>
      </c>
      <c r="I128" s="276">
        <v>429</v>
      </c>
      <c r="J128" s="276">
        <v>0</v>
      </c>
      <c r="K128" s="277">
        <v>72.578999999999994</v>
      </c>
      <c r="L128" s="276">
        <v>0</v>
      </c>
      <c r="M128" s="276">
        <v>95</v>
      </c>
      <c r="N128" s="276">
        <v>13</v>
      </c>
      <c r="O128" s="276">
        <v>11</v>
      </c>
      <c r="P128" s="276">
        <v>1359</v>
      </c>
      <c r="Q128" s="276">
        <v>1861</v>
      </c>
      <c r="R128" s="277">
        <v>1.0900000000000001</v>
      </c>
      <c r="S128" s="276">
        <v>11</v>
      </c>
      <c r="T128" s="126"/>
      <c r="U128" s="126">
        <v>428</v>
      </c>
      <c r="V128" s="126">
        <v>35</v>
      </c>
      <c r="W128" s="126">
        <v>35</v>
      </c>
      <c r="X128" s="137">
        <v>32610628.663229704</v>
      </c>
      <c r="Y128" s="137">
        <v>17523</v>
      </c>
    </row>
    <row r="129" spans="1:25" s="137" customFormat="1" ht="12" x14ac:dyDescent="0.2">
      <c r="A129" s="275">
        <v>428</v>
      </c>
      <c r="B129" s="126">
        <v>428035044</v>
      </c>
      <c r="C129" s="243" t="s">
        <v>505</v>
      </c>
      <c r="D129" s="276">
        <v>0</v>
      </c>
      <c r="E129" s="276">
        <v>0</v>
      </c>
      <c r="F129" s="276">
        <v>1</v>
      </c>
      <c r="G129" s="276">
        <v>10</v>
      </c>
      <c r="H129" s="276">
        <v>4</v>
      </c>
      <c r="I129" s="276">
        <v>17</v>
      </c>
      <c r="J129" s="276">
        <v>0</v>
      </c>
      <c r="K129" s="277">
        <v>1.248</v>
      </c>
      <c r="L129" s="276">
        <v>0</v>
      </c>
      <c r="M129" s="276">
        <v>2</v>
      </c>
      <c r="N129" s="276">
        <v>1</v>
      </c>
      <c r="O129" s="276">
        <v>0</v>
      </c>
      <c r="P129" s="276">
        <v>18</v>
      </c>
      <c r="Q129" s="276">
        <v>32</v>
      </c>
      <c r="R129" s="277">
        <v>1.0900000000000001</v>
      </c>
      <c r="S129" s="276">
        <v>11</v>
      </c>
      <c r="T129" s="126"/>
      <c r="U129" s="126">
        <v>428</v>
      </c>
      <c r="V129" s="126">
        <v>35</v>
      </c>
      <c r="W129" s="126">
        <v>44</v>
      </c>
      <c r="X129" s="137">
        <v>540188.13734640006</v>
      </c>
      <c r="Y129" s="137">
        <v>16881</v>
      </c>
    </row>
    <row r="130" spans="1:25" s="137" customFormat="1" ht="12" x14ac:dyDescent="0.2">
      <c r="A130" s="275">
        <v>428</v>
      </c>
      <c r="B130" s="126">
        <v>428035050</v>
      </c>
      <c r="C130" s="243" t="s">
        <v>505</v>
      </c>
      <c r="D130" s="276">
        <v>0</v>
      </c>
      <c r="E130" s="276">
        <v>0</v>
      </c>
      <c r="F130" s="276">
        <v>0</v>
      </c>
      <c r="G130" s="276">
        <v>0</v>
      </c>
      <c r="H130" s="276">
        <v>1</v>
      </c>
      <c r="I130" s="276">
        <v>0</v>
      </c>
      <c r="J130" s="276">
        <v>0</v>
      </c>
      <c r="K130" s="277">
        <v>3.9E-2</v>
      </c>
      <c r="L130" s="276">
        <v>0</v>
      </c>
      <c r="M130" s="276">
        <v>0</v>
      </c>
      <c r="N130" s="276">
        <v>0</v>
      </c>
      <c r="O130" s="276">
        <v>0</v>
      </c>
      <c r="P130" s="276">
        <v>1</v>
      </c>
      <c r="Q130" s="276">
        <v>1</v>
      </c>
      <c r="R130" s="277">
        <v>1.0900000000000001</v>
      </c>
      <c r="S130" s="276">
        <v>5</v>
      </c>
      <c r="T130" s="126"/>
      <c r="U130" s="126">
        <v>428</v>
      </c>
      <c r="V130" s="126">
        <v>35</v>
      </c>
      <c r="W130" s="126">
        <v>50</v>
      </c>
      <c r="X130" s="137">
        <v>16145.7431077</v>
      </c>
      <c r="Y130" s="137">
        <v>16146</v>
      </c>
    </row>
    <row r="131" spans="1:25" s="137" customFormat="1" ht="12" x14ac:dyDescent="0.2">
      <c r="A131" s="275">
        <v>428</v>
      </c>
      <c r="B131" s="126">
        <v>428035057</v>
      </c>
      <c r="C131" s="243" t="s">
        <v>505</v>
      </c>
      <c r="D131" s="276">
        <v>0</v>
      </c>
      <c r="E131" s="276">
        <v>0</v>
      </c>
      <c r="F131" s="276">
        <v>21</v>
      </c>
      <c r="G131" s="276">
        <v>79</v>
      </c>
      <c r="H131" s="276">
        <v>44</v>
      </c>
      <c r="I131" s="276">
        <v>28</v>
      </c>
      <c r="J131" s="276">
        <v>0</v>
      </c>
      <c r="K131" s="277">
        <v>6.7080000000000002</v>
      </c>
      <c r="L131" s="276">
        <v>0</v>
      </c>
      <c r="M131" s="276">
        <v>29</v>
      </c>
      <c r="N131" s="276">
        <v>0</v>
      </c>
      <c r="O131" s="276">
        <v>0</v>
      </c>
      <c r="P131" s="276">
        <v>132</v>
      </c>
      <c r="Q131" s="276">
        <v>172</v>
      </c>
      <c r="R131" s="277">
        <v>1.0900000000000001</v>
      </c>
      <c r="S131" s="276">
        <v>12</v>
      </c>
      <c r="T131" s="126"/>
      <c r="U131" s="126">
        <v>428</v>
      </c>
      <c r="V131" s="126">
        <v>35</v>
      </c>
      <c r="W131" s="126">
        <v>57</v>
      </c>
      <c r="X131" s="137">
        <v>3165715.6316244002</v>
      </c>
      <c r="Y131" s="137">
        <v>18405</v>
      </c>
    </row>
    <row r="132" spans="1:25" s="137" customFormat="1" ht="12" x14ac:dyDescent="0.2">
      <c r="A132" s="275">
        <v>428</v>
      </c>
      <c r="B132" s="126">
        <v>428035073</v>
      </c>
      <c r="C132" s="243" t="s">
        <v>505</v>
      </c>
      <c r="D132" s="276">
        <v>0</v>
      </c>
      <c r="E132" s="276">
        <v>0</v>
      </c>
      <c r="F132" s="276">
        <v>1</v>
      </c>
      <c r="G132" s="276">
        <v>5</v>
      </c>
      <c r="H132" s="276">
        <v>7</v>
      </c>
      <c r="I132" s="276">
        <v>3</v>
      </c>
      <c r="J132" s="276">
        <v>0</v>
      </c>
      <c r="K132" s="277">
        <v>0.624</v>
      </c>
      <c r="L132" s="276">
        <v>0</v>
      </c>
      <c r="M132" s="276">
        <v>0</v>
      </c>
      <c r="N132" s="276">
        <v>0</v>
      </c>
      <c r="O132" s="276">
        <v>0</v>
      </c>
      <c r="P132" s="276">
        <v>7</v>
      </c>
      <c r="Q132" s="276">
        <v>16</v>
      </c>
      <c r="R132" s="277">
        <v>1.0900000000000001</v>
      </c>
      <c r="S132" s="276">
        <v>6</v>
      </c>
      <c r="T132" s="126"/>
      <c r="U132" s="126">
        <v>428</v>
      </c>
      <c r="V132" s="126">
        <v>35</v>
      </c>
      <c r="W132" s="126">
        <v>73</v>
      </c>
      <c r="X132" s="137">
        <v>224608.71352319999</v>
      </c>
      <c r="Y132" s="137">
        <v>14038</v>
      </c>
    </row>
    <row r="133" spans="1:25" s="137" customFormat="1" ht="12" x14ac:dyDescent="0.2">
      <c r="A133" s="275">
        <v>428</v>
      </c>
      <c r="B133" s="126">
        <v>428035093</v>
      </c>
      <c r="C133" s="243" t="s">
        <v>505</v>
      </c>
      <c r="D133" s="276">
        <v>0</v>
      </c>
      <c r="E133" s="276">
        <v>0</v>
      </c>
      <c r="F133" s="276">
        <v>0</v>
      </c>
      <c r="G133" s="276">
        <v>4</v>
      </c>
      <c r="H133" s="276">
        <v>1</v>
      </c>
      <c r="I133" s="276">
        <v>2</v>
      </c>
      <c r="J133" s="276">
        <v>0</v>
      </c>
      <c r="K133" s="277">
        <v>0.27300000000000002</v>
      </c>
      <c r="L133" s="276">
        <v>0</v>
      </c>
      <c r="M133" s="276">
        <v>1</v>
      </c>
      <c r="N133" s="276">
        <v>0</v>
      </c>
      <c r="O133" s="276">
        <v>0</v>
      </c>
      <c r="P133" s="276">
        <v>6</v>
      </c>
      <c r="Q133" s="276">
        <v>7</v>
      </c>
      <c r="R133" s="277">
        <v>1.0900000000000001</v>
      </c>
      <c r="S133" s="276">
        <v>11</v>
      </c>
      <c r="T133" s="126"/>
      <c r="U133" s="126">
        <v>428</v>
      </c>
      <c r="V133" s="126">
        <v>35</v>
      </c>
      <c r="W133" s="126">
        <v>93</v>
      </c>
      <c r="X133" s="137">
        <v>132022.04325389999</v>
      </c>
      <c r="Y133" s="137">
        <v>18860</v>
      </c>
    </row>
    <row r="134" spans="1:25" s="137" customFormat="1" ht="12" x14ac:dyDescent="0.2">
      <c r="A134" s="275">
        <v>428</v>
      </c>
      <c r="B134" s="126">
        <v>428035095</v>
      </c>
      <c r="C134" s="243" t="s">
        <v>505</v>
      </c>
      <c r="D134" s="276">
        <v>0</v>
      </c>
      <c r="E134" s="276">
        <v>0</v>
      </c>
      <c r="F134" s="276">
        <v>0</v>
      </c>
      <c r="G134" s="276">
        <v>1</v>
      </c>
      <c r="H134" s="276">
        <v>0</v>
      </c>
      <c r="I134" s="276">
        <v>0</v>
      </c>
      <c r="J134" s="276">
        <v>0</v>
      </c>
      <c r="K134" s="277">
        <v>3.9E-2</v>
      </c>
      <c r="L134" s="276">
        <v>0</v>
      </c>
      <c r="M134" s="276">
        <v>0</v>
      </c>
      <c r="N134" s="276">
        <v>0</v>
      </c>
      <c r="O134" s="276">
        <v>0</v>
      </c>
      <c r="P134" s="276">
        <v>1</v>
      </c>
      <c r="Q134" s="276">
        <v>1</v>
      </c>
      <c r="R134" s="277">
        <v>1.0900000000000001</v>
      </c>
      <c r="S134" s="276">
        <v>12</v>
      </c>
      <c r="T134" s="126"/>
      <c r="U134" s="126">
        <v>428</v>
      </c>
      <c r="V134" s="126">
        <v>35</v>
      </c>
      <c r="W134" s="126">
        <v>95</v>
      </c>
      <c r="X134" s="137">
        <v>19658.447607700004</v>
      </c>
      <c r="Y134" s="137">
        <v>19658</v>
      </c>
    </row>
    <row r="135" spans="1:25" s="137" customFormat="1" ht="12" x14ac:dyDescent="0.2">
      <c r="A135" s="275">
        <v>428</v>
      </c>
      <c r="B135" s="126">
        <v>428035128</v>
      </c>
      <c r="C135" s="243" t="s">
        <v>505</v>
      </c>
      <c r="D135" s="276">
        <v>0</v>
      </c>
      <c r="E135" s="276">
        <v>0</v>
      </c>
      <c r="F135" s="276">
        <v>0</v>
      </c>
      <c r="G135" s="276">
        <v>1</v>
      </c>
      <c r="H135" s="276">
        <v>0</v>
      </c>
      <c r="I135" s="276">
        <v>0</v>
      </c>
      <c r="J135" s="276">
        <v>0</v>
      </c>
      <c r="K135" s="277">
        <v>3.9E-2</v>
      </c>
      <c r="L135" s="276">
        <v>0</v>
      </c>
      <c r="M135" s="276">
        <v>0</v>
      </c>
      <c r="N135" s="276">
        <v>0</v>
      </c>
      <c r="O135" s="276">
        <v>0</v>
      </c>
      <c r="P135" s="276">
        <v>1</v>
      </c>
      <c r="Q135" s="276">
        <v>1</v>
      </c>
      <c r="R135" s="277">
        <v>1.0900000000000001</v>
      </c>
      <c r="S135" s="276">
        <v>10</v>
      </c>
      <c r="T135" s="126"/>
      <c r="U135" s="126">
        <v>428</v>
      </c>
      <c r="V135" s="126">
        <v>35</v>
      </c>
      <c r="W135" s="126">
        <v>128</v>
      </c>
      <c r="X135" s="137">
        <v>18582.826807699999</v>
      </c>
      <c r="Y135" s="137">
        <v>18583</v>
      </c>
    </row>
    <row r="136" spans="1:25" s="137" customFormat="1" ht="12" x14ac:dyDescent="0.2">
      <c r="A136" s="275">
        <v>428</v>
      </c>
      <c r="B136" s="126">
        <v>428035133</v>
      </c>
      <c r="C136" s="243" t="s">
        <v>505</v>
      </c>
      <c r="D136" s="276">
        <v>0</v>
      </c>
      <c r="E136" s="276">
        <v>0</v>
      </c>
      <c r="F136" s="276">
        <v>0</v>
      </c>
      <c r="G136" s="276">
        <v>0</v>
      </c>
      <c r="H136" s="276">
        <v>2</v>
      </c>
      <c r="I136" s="276">
        <v>2</v>
      </c>
      <c r="J136" s="276">
        <v>0</v>
      </c>
      <c r="K136" s="277">
        <v>0.156</v>
      </c>
      <c r="L136" s="276">
        <v>0</v>
      </c>
      <c r="M136" s="276">
        <v>0</v>
      </c>
      <c r="N136" s="276">
        <v>0</v>
      </c>
      <c r="O136" s="276">
        <v>0</v>
      </c>
      <c r="P136" s="276">
        <v>2</v>
      </c>
      <c r="Q136" s="276">
        <v>4</v>
      </c>
      <c r="R136" s="277">
        <v>1.0900000000000001</v>
      </c>
      <c r="S136" s="276">
        <v>9</v>
      </c>
      <c r="T136" s="126"/>
      <c r="U136" s="126">
        <v>428</v>
      </c>
      <c r="V136" s="126">
        <v>35</v>
      </c>
      <c r="W136" s="126">
        <v>133</v>
      </c>
      <c r="X136" s="137">
        <v>61826.019230800011</v>
      </c>
      <c r="Y136" s="137">
        <v>15457</v>
      </c>
    </row>
    <row r="137" spans="1:25" s="137" customFormat="1" ht="12" x14ac:dyDescent="0.2">
      <c r="A137" s="275">
        <v>428</v>
      </c>
      <c r="B137" s="126">
        <v>428035163</v>
      </c>
      <c r="C137" s="243" t="s">
        <v>505</v>
      </c>
      <c r="D137" s="276">
        <v>0</v>
      </c>
      <c r="E137" s="276">
        <v>0</v>
      </c>
      <c r="F137" s="276">
        <v>0</v>
      </c>
      <c r="G137" s="276">
        <v>9</v>
      </c>
      <c r="H137" s="276">
        <v>4</v>
      </c>
      <c r="I137" s="276">
        <v>3</v>
      </c>
      <c r="J137" s="276">
        <v>0</v>
      </c>
      <c r="K137" s="277">
        <v>0.624</v>
      </c>
      <c r="L137" s="276">
        <v>0</v>
      </c>
      <c r="M137" s="276">
        <v>0</v>
      </c>
      <c r="N137" s="276">
        <v>0</v>
      </c>
      <c r="O137" s="276">
        <v>0</v>
      </c>
      <c r="P137" s="276">
        <v>10</v>
      </c>
      <c r="Q137" s="276">
        <v>16</v>
      </c>
      <c r="R137" s="277">
        <v>1.0900000000000001</v>
      </c>
      <c r="S137" s="276">
        <v>11</v>
      </c>
      <c r="T137" s="126"/>
      <c r="U137" s="126">
        <v>428</v>
      </c>
      <c r="V137" s="126">
        <v>35</v>
      </c>
      <c r="W137" s="126">
        <v>163</v>
      </c>
      <c r="X137" s="137">
        <v>263357.14532320003</v>
      </c>
      <c r="Y137" s="137">
        <v>16460</v>
      </c>
    </row>
    <row r="138" spans="1:25" s="137" customFormat="1" ht="12" x14ac:dyDescent="0.2">
      <c r="A138" s="275">
        <v>428</v>
      </c>
      <c r="B138" s="126">
        <v>428035165</v>
      </c>
      <c r="C138" s="243" t="s">
        <v>505</v>
      </c>
      <c r="D138" s="276">
        <v>0</v>
      </c>
      <c r="E138" s="276">
        <v>0</v>
      </c>
      <c r="F138" s="276">
        <v>1</v>
      </c>
      <c r="G138" s="276">
        <v>4</v>
      </c>
      <c r="H138" s="276">
        <v>3</v>
      </c>
      <c r="I138" s="276">
        <v>0</v>
      </c>
      <c r="J138" s="276">
        <v>0</v>
      </c>
      <c r="K138" s="277">
        <v>0.312</v>
      </c>
      <c r="L138" s="276">
        <v>0</v>
      </c>
      <c r="M138" s="276">
        <v>0</v>
      </c>
      <c r="N138" s="276">
        <v>0</v>
      </c>
      <c r="O138" s="276">
        <v>0</v>
      </c>
      <c r="P138" s="276">
        <v>7</v>
      </c>
      <c r="Q138" s="276">
        <v>8</v>
      </c>
      <c r="R138" s="277">
        <v>1.0900000000000001</v>
      </c>
      <c r="S138" s="276">
        <v>10</v>
      </c>
      <c r="T138" s="126"/>
      <c r="U138" s="126">
        <v>428</v>
      </c>
      <c r="V138" s="126">
        <v>35</v>
      </c>
      <c r="W138" s="126">
        <v>165</v>
      </c>
      <c r="X138" s="137">
        <v>140251.25756160001</v>
      </c>
      <c r="Y138" s="137">
        <v>17531</v>
      </c>
    </row>
    <row r="139" spans="1:25" s="137" customFormat="1" ht="12" x14ac:dyDescent="0.2">
      <c r="A139" s="275">
        <v>428</v>
      </c>
      <c r="B139" s="126">
        <v>428035189</v>
      </c>
      <c r="C139" s="243" t="s">
        <v>505</v>
      </c>
      <c r="D139" s="276">
        <v>0</v>
      </c>
      <c r="E139" s="276">
        <v>0</v>
      </c>
      <c r="F139" s="276">
        <v>0</v>
      </c>
      <c r="G139" s="276">
        <v>0</v>
      </c>
      <c r="H139" s="276">
        <v>0</v>
      </c>
      <c r="I139" s="276">
        <v>1</v>
      </c>
      <c r="J139" s="276">
        <v>0</v>
      </c>
      <c r="K139" s="277">
        <v>3.9E-2</v>
      </c>
      <c r="L139" s="276">
        <v>0</v>
      </c>
      <c r="M139" s="276">
        <v>0</v>
      </c>
      <c r="N139" s="276">
        <v>0</v>
      </c>
      <c r="O139" s="276">
        <v>0</v>
      </c>
      <c r="P139" s="276">
        <v>0</v>
      </c>
      <c r="Q139" s="276">
        <v>1</v>
      </c>
      <c r="R139" s="277">
        <v>1.0900000000000001</v>
      </c>
      <c r="S139" s="276">
        <v>3</v>
      </c>
      <c r="T139" s="126"/>
      <c r="U139" s="126">
        <v>428</v>
      </c>
      <c r="V139" s="126">
        <v>35</v>
      </c>
      <c r="W139" s="126">
        <v>189</v>
      </c>
      <c r="X139" s="137">
        <v>13129.027107700003</v>
      </c>
      <c r="Y139" s="137">
        <v>13129</v>
      </c>
    </row>
    <row r="140" spans="1:25" s="137" customFormat="1" ht="12" x14ac:dyDescent="0.2">
      <c r="A140" s="275">
        <v>428</v>
      </c>
      <c r="B140" s="126">
        <v>428035220</v>
      </c>
      <c r="C140" s="243" t="s">
        <v>505</v>
      </c>
      <c r="D140" s="276">
        <v>0</v>
      </c>
      <c r="E140" s="276">
        <v>0</v>
      </c>
      <c r="F140" s="276">
        <v>0</v>
      </c>
      <c r="G140" s="276">
        <v>1</v>
      </c>
      <c r="H140" s="276">
        <v>2</v>
      </c>
      <c r="I140" s="276">
        <v>4</v>
      </c>
      <c r="J140" s="276">
        <v>0</v>
      </c>
      <c r="K140" s="277">
        <v>0.27300000000000002</v>
      </c>
      <c r="L140" s="276">
        <v>0</v>
      </c>
      <c r="M140" s="276">
        <v>0</v>
      </c>
      <c r="N140" s="276">
        <v>0</v>
      </c>
      <c r="O140" s="276">
        <v>0</v>
      </c>
      <c r="P140" s="276">
        <v>4</v>
      </c>
      <c r="Q140" s="276">
        <v>7</v>
      </c>
      <c r="R140" s="277">
        <v>1.0900000000000001</v>
      </c>
      <c r="S140" s="276">
        <v>8</v>
      </c>
      <c r="T140" s="126"/>
      <c r="U140" s="126">
        <v>428</v>
      </c>
      <c r="V140" s="126">
        <v>35</v>
      </c>
      <c r="W140" s="126">
        <v>220</v>
      </c>
      <c r="X140" s="137">
        <v>111472.9591539</v>
      </c>
      <c r="Y140" s="137">
        <v>15925</v>
      </c>
    </row>
    <row r="141" spans="1:25" s="137" customFormat="1" ht="12" x14ac:dyDescent="0.2">
      <c r="A141" s="275">
        <v>428</v>
      </c>
      <c r="B141" s="126">
        <v>428035243</v>
      </c>
      <c r="C141" s="243" t="s">
        <v>505</v>
      </c>
      <c r="D141" s="276">
        <v>0</v>
      </c>
      <c r="E141" s="276">
        <v>0</v>
      </c>
      <c r="F141" s="276">
        <v>0</v>
      </c>
      <c r="G141" s="276">
        <v>2</v>
      </c>
      <c r="H141" s="276">
        <v>1</v>
      </c>
      <c r="I141" s="276">
        <v>1</v>
      </c>
      <c r="J141" s="276">
        <v>0</v>
      </c>
      <c r="K141" s="277">
        <v>0.156</v>
      </c>
      <c r="L141" s="276">
        <v>0</v>
      </c>
      <c r="M141" s="276">
        <v>0</v>
      </c>
      <c r="N141" s="276">
        <v>0</v>
      </c>
      <c r="O141" s="276">
        <v>0</v>
      </c>
      <c r="P141" s="276">
        <v>4</v>
      </c>
      <c r="Q141" s="276">
        <v>4</v>
      </c>
      <c r="R141" s="277">
        <v>1.0900000000000001</v>
      </c>
      <c r="S141" s="276">
        <v>10</v>
      </c>
      <c r="T141" s="126"/>
      <c r="U141" s="126">
        <v>428</v>
      </c>
      <c r="V141" s="126">
        <v>35</v>
      </c>
      <c r="W141" s="126">
        <v>243</v>
      </c>
      <c r="X141" s="137">
        <v>75570.407130800013</v>
      </c>
      <c r="Y141" s="137">
        <v>18893</v>
      </c>
    </row>
    <row r="142" spans="1:25" s="137" customFormat="1" ht="12" x14ac:dyDescent="0.2">
      <c r="A142" s="275">
        <v>428</v>
      </c>
      <c r="B142" s="126">
        <v>428035244</v>
      </c>
      <c r="C142" s="243" t="s">
        <v>505</v>
      </c>
      <c r="D142" s="276">
        <v>0</v>
      </c>
      <c r="E142" s="276">
        <v>0</v>
      </c>
      <c r="F142" s="276">
        <v>1</v>
      </c>
      <c r="G142" s="276">
        <v>7</v>
      </c>
      <c r="H142" s="276">
        <v>8</v>
      </c>
      <c r="I142" s="276">
        <v>14</v>
      </c>
      <c r="J142" s="276">
        <v>0</v>
      </c>
      <c r="K142" s="277">
        <v>1.17</v>
      </c>
      <c r="L142" s="276">
        <v>0</v>
      </c>
      <c r="M142" s="276">
        <v>1</v>
      </c>
      <c r="N142" s="276">
        <v>0</v>
      </c>
      <c r="O142" s="276">
        <v>0</v>
      </c>
      <c r="P142" s="276">
        <v>10</v>
      </c>
      <c r="Q142" s="276">
        <v>30</v>
      </c>
      <c r="R142" s="277">
        <v>1.0900000000000001</v>
      </c>
      <c r="S142" s="276">
        <v>10</v>
      </c>
      <c r="T142" s="126"/>
      <c r="U142" s="126">
        <v>428</v>
      </c>
      <c r="V142" s="126">
        <v>35</v>
      </c>
      <c r="W142" s="126">
        <v>244</v>
      </c>
      <c r="X142" s="137">
        <v>438034.17013099999</v>
      </c>
      <c r="Y142" s="137">
        <v>14601</v>
      </c>
    </row>
    <row r="143" spans="1:25" s="137" customFormat="1" ht="12" x14ac:dyDescent="0.2">
      <c r="A143" s="275">
        <v>428</v>
      </c>
      <c r="B143" s="126">
        <v>428035248</v>
      </c>
      <c r="C143" s="243" t="s">
        <v>505</v>
      </c>
      <c r="D143" s="276">
        <v>0</v>
      </c>
      <c r="E143" s="276">
        <v>0</v>
      </c>
      <c r="F143" s="276">
        <v>1</v>
      </c>
      <c r="G143" s="276">
        <v>11</v>
      </c>
      <c r="H143" s="276">
        <v>6</v>
      </c>
      <c r="I143" s="276">
        <v>7</v>
      </c>
      <c r="J143" s="276">
        <v>0</v>
      </c>
      <c r="K143" s="277">
        <v>0.97499999999999998</v>
      </c>
      <c r="L143" s="276">
        <v>0</v>
      </c>
      <c r="M143" s="276">
        <v>3</v>
      </c>
      <c r="N143" s="276">
        <v>0</v>
      </c>
      <c r="O143" s="276">
        <v>0</v>
      </c>
      <c r="P143" s="276">
        <v>14</v>
      </c>
      <c r="Q143" s="276">
        <v>25</v>
      </c>
      <c r="R143" s="277">
        <v>1.0900000000000001</v>
      </c>
      <c r="S143" s="276">
        <v>11</v>
      </c>
      <c r="T143" s="126"/>
      <c r="U143" s="126">
        <v>428</v>
      </c>
      <c r="V143" s="126">
        <v>35</v>
      </c>
      <c r="W143" s="126">
        <v>248</v>
      </c>
      <c r="X143" s="137">
        <v>411732.63299250003</v>
      </c>
      <c r="Y143" s="137">
        <v>16469</v>
      </c>
    </row>
    <row r="144" spans="1:25" s="137" customFormat="1" ht="12" x14ac:dyDescent="0.2">
      <c r="A144" s="275">
        <v>428</v>
      </c>
      <c r="B144" s="126">
        <v>428035258</v>
      </c>
      <c r="C144" s="243" t="s">
        <v>505</v>
      </c>
      <c r="D144" s="276">
        <v>0</v>
      </c>
      <c r="E144" s="276">
        <v>0</v>
      </c>
      <c r="F144" s="276">
        <v>0</v>
      </c>
      <c r="G144" s="276">
        <v>1</v>
      </c>
      <c r="H144" s="276">
        <v>1</v>
      </c>
      <c r="I144" s="276">
        <v>0</v>
      </c>
      <c r="J144" s="276">
        <v>0</v>
      </c>
      <c r="K144" s="277">
        <v>7.8E-2</v>
      </c>
      <c r="L144" s="276">
        <v>0</v>
      </c>
      <c r="M144" s="276">
        <v>0</v>
      </c>
      <c r="N144" s="276">
        <v>0</v>
      </c>
      <c r="O144" s="276">
        <v>0</v>
      </c>
      <c r="P144" s="276">
        <v>2</v>
      </c>
      <c r="Q144" s="276">
        <v>2</v>
      </c>
      <c r="R144" s="277">
        <v>1.0900000000000001</v>
      </c>
      <c r="S144" s="276">
        <v>10</v>
      </c>
      <c r="T144" s="126"/>
      <c r="U144" s="126">
        <v>428</v>
      </c>
      <c r="V144" s="126">
        <v>35</v>
      </c>
      <c r="W144" s="126">
        <v>258</v>
      </c>
      <c r="X144" s="137">
        <v>36750.489515399997</v>
      </c>
      <c r="Y144" s="137">
        <v>18375</v>
      </c>
    </row>
    <row r="145" spans="1:25" s="137" customFormat="1" ht="12" x14ac:dyDescent="0.2">
      <c r="A145" s="275">
        <v>428</v>
      </c>
      <c r="B145" s="126">
        <v>428035262</v>
      </c>
      <c r="C145" s="243" t="s">
        <v>505</v>
      </c>
      <c r="D145" s="276">
        <v>0</v>
      </c>
      <c r="E145" s="276">
        <v>0</v>
      </c>
      <c r="F145" s="276">
        <v>0</v>
      </c>
      <c r="G145" s="276">
        <v>1</v>
      </c>
      <c r="H145" s="276">
        <v>1</v>
      </c>
      <c r="I145" s="276">
        <v>1</v>
      </c>
      <c r="J145" s="276">
        <v>0</v>
      </c>
      <c r="K145" s="277">
        <v>0.11700000000000001</v>
      </c>
      <c r="L145" s="276">
        <v>0</v>
      </c>
      <c r="M145" s="276">
        <v>0</v>
      </c>
      <c r="N145" s="276">
        <v>0</v>
      </c>
      <c r="O145" s="276">
        <v>0</v>
      </c>
      <c r="P145" s="276">
        <v>3</v>
      </c>
      <c r="Q145" s="276">
        <v>3</v>
      </c>
      <c r="R145" s="277">
        <v>1.0900000000000001</v>
      </c>
      <c r="S145" s="276">
        <v>9</v>
      </c>
      <c r="T145" s="126"/>
      <c r="U145" s="126">
        <v>428</v>
      </c>
      <c r="V145" s="126">
        <v>35</v>
      </c>
      <c r="W145" s="126">
        <v>262</v>
      </c>
      <c r="X145" s="137">
        <v>55836.539723100002</v>
      </c>
      <c r="Y145" s="137">
        <v>18612</v>
      </c>
    </row>
    <row r="146" spans="1:25" s="137" customFormat="1" ht="12" x14ac:dyDescent="0.2">
      <c r="A146" s="275">
        <v>428</v>
      </c>
      <c r="B146" s="126">
        <v>428035285</v>
      </c>
      <c r="C146" s="243" t="s">
        <v>505</v>
      </c>
      <c r="D146" s="276">
        <v>0</v>
      </c>
      <c r="E146" s="276">
        <v>0</v>
      </c>
      <c r="F146" s="276">
        <v>0</v>
      </c>
      <c r="G146" s="276">
        <v>0</v>
      </c>
      <c r="H146" s="276">
        <v>1</v>
      </c>
      <c r="I146" s="276">
        <v>2</v>
      </c>
      <c r="J146" s="276">
        <v>0</v>
      </c>
      <c r="K146" s="277">
        <v>0.11700000000000001</v>
      </c>
      <c r="L146" s="276">
        <v>0</v>
      </c>
      <c r="M146" s="276">
        <v>0</v>
      </c>
      <c r="N146" s="276">
        <v>0</v>
      </c>
      <c r="O146" s="276">
        <v>0</v>
      </c>
      <c r="P146" s="276">
        <v>2</v>
      </c>
      <c r="Q146" s="276">
        <v>3</v>
      </c>
      <c r="R146" s="277">
        <v>1.0900000000000001</v>
      </c>
      <c r="S146" s="276">
        <v>9</v>
      </c>
      <c r="T146" s="126"/>
      <c r="U146" s="126">
        <v>428</v>
      </c>
      <c r="V146" s="126">
        <v>35</v>
      </c>
      <c r="W146" s="126">
        <v>285</v>
      </c>
      <c r="X146" s="137">
        <v>50766.420223100016</v>
      </c>
      <c r="Y146" s="137">
        <v>16922</v>
      </c>
    </row>
    <row r="147" spans="1:25" s="137" customFormat="1" ht="12" x14ac:dyDescent="0.2">
      <c r="A147" s="275">
        <v>428</v>
      </c>
      <c r="B147" s="126">
        <v>428035291</v>
      </c>
      <c r="C147" s="243" t="s">
        <v>505</v>
      </c>
      <c r="D147" s="276">
        <v>0</v>
      </c>
      <c r="E147" s="276">
        <v>0</v>
      </c>
      <c r="F147" s="276">
        <v>0</v>
      </c>
      <c r="G147" s="276">
        <v>0</v>
      </c>
      <c r="H147" s="276">
        <v>0</v>
      </c>
      <c r="I147" s="276">
        <v>1</v>
      </c>
      <c r="J147" s="276">
        <v>0</v>
      </c>
      <c r="K147" s="277">
        <v>3.9E-2</v>
      </c>
      <c r="L147" s="276">
        <v>0</v>
      </c>
      <c r="M147" s="276">
        <v>0</v>
      </c>
      <c r="N147" s="276">
        <v>0</v>
      </c>
      <c r="O147" s="276">
        <v>0</v>
      </c>
      <c r="P147" s="276">
        <v>1</v>
      </c>
      <c r="Q147" s="276">
        <v>1</v>
      </c>
      <c r="R147" s="277">
        <v>1.0900000000000001</v>
      </c>
      <c r="S147" s="276">
        <v>5</v>
      </c>
      <c r="T147" s="126"/>
      <c r="U147" s="126">
        <v>428</v>
      </c>
      <c r="V147" s="126">
        <v>35</v>
      </c>
      <c r="W147" s="126">
        <v>291</v>
      </c>
      <c r="X147" s="137">
        <v>18215.171207700005</v>
      </c>
      <c r="Y147" s="137">
        <v>18215</v>
      </c>
    </row>
    <row r="148" spans="1:25" s="137" customFormat="1" ht="12" x14ac:dyDescent="0.2">
      <c r="A148" s="275">
        <v>428</v>
      </c>
      <c r="B148" s="126">
        <v>428035293</v>
      </c>
      <c r="C148" s="243" t="s">
        <v>505</v>
      </c>
      <c r="D148" s="276">
        <v>0</v>
      </c>
      <c r="E148" s="276">
        <v>0</v>
      </c>
      <c r="F148" s="276">
        <v>0</v>
      </c>
      <c r="G148" s="276">
        <v>2</v>
      </c>
      <c r="H148" s="276">
        <v>1</v>
      </c>
      <c r="I148" s="276">
        <v>2</v>
      </c>
      <c r="J148" s="276">
        <v>0</v>
      </c>
      <c r="K148" s="277">
        <v>0.19500000000000001</v>
      </c>
      <c r="L148" s="276">
        <v>0</v>
      </c>
      <c r="M148" s="276">
        <v>0</v>
      </c>
      <c r="N148" s="276">
        <v>0</v>
      </c>
      <c r="O148" s="276">
        <v>0</v>
      </c>
      <c r="P148" s="276">
        <v>5</v>
      </c>
      <c r="Q148" s="276">
        <v>5</v>
      </c>
      <c r="R148" s="277">
        <v>1.0900000000000001</v>
      </c>
      <c r="S148" s="276">
        <v>10</v>
      </c>
      <c r="T148" s="126"/>
      <c r="U148" s="126">
        <v>428</v>
      </c>
      <c r="V148" s="126">
        <v>35</v>
      </c>
      <c r="W148" s="126">
        <v>293</v>
      </c>
      <c r="X148" s="137">
        <v>95807.49793849999</v>
      </c>
      <c r="Y148" s="137">
        <v>19161</v>
      </c>
    </row>
    <row r="149" spans="1:25" s="137" customFormat="1" ht="12" x14ac:dyDescent="0.2">
      <c r="A149" s="275">
        <v>428</v>
      </c>
      <c r="B149" s="126">
        <v>428035307</v>
      </c>
      <c r="C149" s="243" t="s">
        <v>505</v>
      </c>
      <c r="D149" s="276">
        <v>0</v>
      </c>
      <c r="E149" s="276">
        <v>0</v>
      </c>
      <c r="F149" s="276">
        <v>0</v>
      </c>
      <c r="G149" s="276">
        <v>1</v>
      </c>
      <c r="H149" s="276">
        <v>2</v>
      </c>
      <c r="I149" s="276">
        <v>0</v>
      </c>
      <c r="J149" s="276">
        <v>0</v>
      </c>
      <c r="K149" s="277">
        <v>0.11700000000000001</v>
      </c>
      <c r="L149" s="276">
        <v>0</v>
      </c>
      <c r="M149" s="276">
        <v>0</v>
      </c>
      <c r="N149" s="276">
        <v>0</v>
      </c>
      <c r="O149" s="276">
        <v>0</v>
      </c>
      <c r="P149" s="276">
        <v>3</v>
      </c>
      <c r="Q149" s="276">
        <v>3</v>
      </c>
      <c r="R149" s="277">
        <v>1.0900000000000001</v>
      </c>
      <c r="S149" s="276">
        <v>4</v>
      </c>
      <c r="T149" s="126"/>
      <c r="U149" s="126">
        <v>428</v>
      </c>
      <c r="V149" s="126">
        <v>35</v>
      </c>
      <c r="W149" s="126">
        <v>307</v>
      </c>
      <c r="X149" s="137">
        <v>48372.976923100003</v>
      </c>
      <c r="Y149" s="137">
        <v>16124</v>
      </c>
    </row>
    <row r="150" spans="1:25" s="137" customFormat="1" ht="12" x14ac:dyDescent="0.2">
      <c r="A150" s="275">
        <v>428</v>
      </c>
      <c r="B150" s="126">
        <v>428035314</v>
      </c>
      <c r="C150" s="243" t="s">
        <v>505</v>
      </c>
      <c r="D150" s="276">
        <v>0</v>
      </c>
      <c r="E150" s="276">
        <v>0</v>
      </c>
      <c r="F150" s="276">
        <v>0</v>
      </c>
      <c r="G150" s="276">
        <v>2</v>
      </c>
      <c r="H150" s="276">
        <v>0</v>
      </c>
      <c r="I150" s="276">
        <v>0</v>
      </c>
      <c r="J150" s="276">
        <v>0</v>
      </c>
      <c r="K150" s="277">
        <v>7.8E-2</v>
      </c>
      <c r="L150" s="276">
        <v>0</v>
      </c>
      <c r="M150" s="276">
        <v>0</v>
      </c>
      <c r="N150" s="276">
        <v>0</v>
      </c>
      <c r="O150" s="276">
        <v>0</v>
      </c>
      <c r="P150" s="276">
        <v>0</v>
      </c>
      <c r="Q150" s="276">
        <v>2</v>
      </c>
      <c r="R150" s="277">
        <v>1.0900000000000001</v>
      </c>
      <c r="S150" s="276">
        <v>7</v>
      </c>
      <c r="T150" s="126"/>
      <c r="U150" s="126">
        <v>428</v>
      </c>
      <c r="V150" s="126">
        <v>35</v>
      </c>
      <c r="W150" s="126">
        <v>314</v>
      </c>
      <c r="X150" s="137">
        <v>22949.526215400001</v>
      </c>
      <c r="Y150" s="137">
        <v>11475</v>
      </c>
    </row>
    <row r="151" spans="1:25" s="137" customFormat="1" ht="12" x14ac:dyDescent="0.2">
      <c r="A151" s="275">
        <v>428</v>
      </c>
      <c r="B151" s="126">
        <v>428035336</v>
      </c>
      <c r="C151" s="243" t="s">
        <v>505</v>
      </c>
      <c r="D151" s="276">
        <v>0</v>
      </c>
      <c r="E151" s="276">
        <v>0</v>
      </c>
      <c r="F151" s="276">
        <v>0</v>
      </c>
      <c r="G151" s="276">
        <v>2</v>
      </c>
      <c r="H151" s="276">
        <v>1</v>
      </c>
      <c r="I151" s="276">
        <v>0</v>
      </c>
      <c r="J151" s="276">
        <v>0</v>
      </c>
      <c r="K151" s="277">
        <v>0.11700000000000001</v>
      </c>
      <c r="L151" s="276">
        <v>0</v>
      </c>
      <c r="M151" s="276">
        <v>0</v>
      </c>
      <c r="N151" s="276">
        <v>0</v>
      </c>
      <c r="O151" s="276">
        <v>0</v>
      </c>
      <c r="P151" s="276">
        <v>0</v>
      </c>
      <c r="Q151" s="276">
        <v>3</v>
      </c>
      <c r="R151" s="277">
        <v>1.0900000000000001</v>
      </c>
      <c r="S151" s="276">
        <v>8</v>
      </c>
      <c r="T151" s="126"/>
      <c r="U151" s="126">
        <v>428</v>
      </c>
      <c r="V151" s="126">
        <v>35</v>
      </c>
      <c r="W151" s="126">
        <v>336</v>
      </c>
      <c r="X151" s="137">
        <v>34009.125223099996</v>
      </c>
      <c r="Y151" s="137">
        <v>11336</v>
      </c>
    </row>
    <row r="152" spans="1:25" s="137" customFormat="1" ht="12" x14ac:dyDescent="0.2">
      <c r="A152" s="275">
        <v>428</v>
      </c>
      <c r="B152" s="126">
        <v>428035346</v>
      </c>
      <c r="C152" s="243" t="s">
        <v>505</v>
      </c>
      <c r="D152" s="276">
        <v>0</v>
      </c>
      <c r="E152" s="276">
        <v>0</v>
      </c>
      <c r="F152" s="276">
        <v>0</v>
      </c>
      <c r="G152" s="276">
        <v>5</v>
      </c>
      <c r="H152" s="276">
        <v>1</v>
      </c>
      <c r="I152" s="276">
        <v>2</v>
      </c>
      <c r="J152" s="276">
        <v>0</v>
      </c>
      <c r="K152" s="277">
        <v>0.312</v>
      </c>
      <c r="L152" s="276">
        <v>0</v>
      </c>
      <c r="M152" s="276">
        <v>2</v>
      </c>
      <c r="N152" s="276">
        <v>0</v>
      </c>
      <c r="O152" s="276">
        <v>0</v>
      </c>
      <c r="P152" s="276">
        <v>4</v>
      </c>
      <c r="Q152" s="276">
        <v>8</v>
      </c>
      <c r="R152" s="277">
        <v>1.0900000000000001</v>
      </c>
      <c r="S152" s="276">
        <v>8</v>
      </c>
      <c r="T152" s="126"/>
      <c r="U152" s="126">
        <v>428</v>
      </c>
      <c r="V152" s="126">
        <v>35</v>
      </c>
      <c r="W152" s="126">
        <v>346</v>
      </c>
      <c r="X152" s="137">
        <v>125914.47356160003</v>
      </c>
      <c r="Y152" s="137">
        <v>15739</v>
      </c>
    </row>
    <row r="153" spans="1:25" s="137" customFormat="1" ht="12" x14ac:dyDescent="0.2">
      <c r="A153" s="275">
        <v>428</v>
      </c>
      <c r="B153" s="126">
        <v>428035350</v>
      </c>
      <c r="C153" s="243" t="s">
        <v>505</v>
      </c>
      <c r="D153" s="276">
        <v>0</v>
      </c>
      <c r="E153" s="276">
        <v>0</v>
      </c>
      <c r="F153" s="276">
        <v>0</v>
      </c>
      <c r="G153" s="276">
        <v>1</v>
      </c>
      <c r="H153" s="276">
        <v>0</v>
      </c>
      <c r="I153" s="276">
        <v>0</v>
      </c>
      <c r="J153" s="276">
        <v>0</v>
      </c>
      <c r="K153" s="277">
        <v>3.9E-2</v>
      </c>
      <c r="L153" s="276">
        <v>0</v>
      </c>
      <c r="M153" s="276">
        <v>0</v>
      </c>
      <c r="N153" s="276">
        <v>0</v>
      </c>
      <c r="O153" s="276">
        <v>0</v>
      </c>
      <c r="P153" s="276">
        <v>1</v>
      </c>
      <c r="Q153" s="276">
        <v>1</v>
      </c>
      <c r="R153" s="277">
        <v>1.0900000000000001</v>
      </c>
      <c r="S153" s="276">
        <v>3</v>
      </c>
      <c r="T153" s="126"/>
      <c r="U153" s="126">
        <v>428</v>
      </c>
      <c r="V153" s="126">
        <v>35</v>
      </c>
      <c r="W153" s="126">
        <v>350</v>
      </c>
      <c r="X153" s="137">
        <v>16241.286207700003</v>
      </c>
      <c r="Y153" s="137">
        <v>16241</v>
      </c>
    </row>
    <row r="154" spans="1:25" s="137" customFormat="1" ht="12" x14ac:dyDescent="0.2">
      <c r="A154" s="275">
        <v>429</v>
      </c>
      <c r="B154" s="126">
        <v>429163030</v>
      </c>
      <c r="C154" s="243" t="s">
        <v>506</v>
      </c>
      <c r="D154" s="276">
        <v>0</v>
      </c>
      <c r="E154" s="276">
        <v>0</v>
      </c>
      <c r="F154" s="276">
        <v>0</v>
      </c>
      <c r="G154" s="276">
        <v>0</v>
      </c>
      <c r="H154" s="276">
        <v>0</v>
      </c>
      <c r="I154" s="276">
        <v>4</v>
      </c>
      <c r="J154" s="276">
        <v>0</v>
      </c>
      <c r="K154" s="277">
        <v>0.156</v>
      </c>
      <c r="L154" s="276">
        <v>0</v>
      </c>
      <c r="M154" s="276">
        <v>0</v>
      </c>
      <c r="N154" s="276">
        <v>0</v>
      </c>
      <c r="O154" s="276">
        <v>0</v>
      </c>
      <c r="P154" s="276">
        <v>4</v>
      </c>
      <c r="Q154" s="276">
        <v>4</v>
      </c>
      <c r="R154" s="277">
        <v>1</v>
      </c>
      <c r="S154" s="276">
        <v>7</v>
      </c>
      <c r="T154" s="126"/>
      <c r="U154" s="126">
        <v>429</v>
      </c>
      <c r="V154" s="126">
        <v>163</v>
      </c>
      <c r="W154" s="126">
        <v>30</v>
      </c>
      <c r="X154" s="137">
        <v>71028.17472000001</v>
      </c>
      <c r="Y154" s="137">
        <v>17757</v>
      </c>
    </row>
    <row r="155" spans="1:25" s="137" customFormat="1" ht="12" x14ac:dyDescent="0.2">
      <c r="A155" s="275">
        <v>429</v>
      </c>
      <c r="B155" s="126">
        <v>429163035</v>
      </c>
      <c r="C155" s="243" t="s">
        <v>506</v>
      </c>
      <c r="D155" s="276">
        <v>0</v>
      </c>
      <c r="E155" s="276">
        <v>0</v>
      </c>
      <c r="F155" s="276">
        <v>0</v>
      </c>
      <c r="G155" s="276">
        <v>0</v>
      </c>
      <c r="H155" s="276">
        <v>1</v>
      </c>
      <c r="I155" s="276">
        <v>1</v>
      </c>
      <c r="J155" s="276">
        <v>0</v>
      </c>
      <c r="K155" s="277">
        <v>7.8E-2</v>
      </c>
      <c r="L155" s="276">
        <v>0</v>
      </c>
      <c r="M155" s="276">
        <v>0</v>
      </c>
      <c r="N155" s="276">
        <v>0</v>
      </c>
      <c r="O155" s="276">
        <v>0</v>
      </c>
      <c r="P155" s="276">
        <v>0</v>
      </c>
      <c r="Q155" s="276">
        <v>2</v>
      </c>
      <c r="R155" s="277">
        <v>1</v>
      </c>
      <c r="S155" s="276">
        <v>11</v>
      </c>
      <c r="T155" s="126"/>
      <c r="U155" s="126">
        <v>429</v>
      </c>
      <c r="V155" s="126">
        <v>163</v>
      </c>
      <c r="W155" s="126">
        <v>35</v>
      </c>
      <c r="X155" s="137">
        <v>22574.307359999999</v>
      </c>
      <c r="Y155" s="137">
        <v>11287</v>
      </c>
    </row>
    <row r="156" spans="1:25" s="137" customFormat="1" ht="12" x14ac:dyDescent="0.2">
      <c r="A156" s="275">
        <v>429</v>
      </c>
      <c r="B156" s="126">
        <v>429163049</v>
      </c>
      <c r="C156" s="243" t="s">
        <v>506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  <c r="I156" s="276">
        <v>1</v>
      </c>
      <c r="J156" s="276">
        <v>0</v>
      </c>
      <c r="K156" s="277">
        <v>3.9E-2</v>
      </c>
      <c r="L156" s="276">
        <v>0</v>
      </c>
      <c r="M156" s="276">
        <v>0</v>
      </c>
      <c r="N156" s="276">
        <v>0</v>
      </c>
      <c r="O156" s="276">
        <v>0</v>
      </c>
      <c r="P156" s="276">
        <v>1</v>
      </c>
      <c r="Q156" s="276">
        <v>1</v>
      </c>
      <c r="R156" s="277">
        <v>1</v>
      </c>
      <c r="S156" s="276">
        <v>8</v>
      </c>
      <c r="T156" s="126"/>
      <c r="U156" s="126">
        <v>429</v>
      </c>
      <c r="V156" s="126">
        <v>163</v>
      </c>
      <c r="W156" s="126">
        <v>49</v>
      </c>
      <c r="X156" s="137">
        <v>18112.203679999999</v>
      </c>
      <c r="Y156" s="137">
        <v>18112</v>
      </c>
    </row>
    <row r="157" spans="1:25" s="137" customFormat="1" ht="12" x14ac:dyDescent="0.2">
      <c r="A157" s="275">
        <v>429</v>
      </c>
      <c r="B157" s="126">
        <v>429163057</v>
      </c>
      <c r="C157" s="243" t="s">
        <v>506</v>
      </c>
      <c r="D157" s="276">
        <v>0</v>
      </c>
      <c r="E157" s="276">
        <v>0</v>
      </c>
      <c r="F157" s="276">
        <v>0</v>
      </c>
      <c r="G157" s="276">
        <v>0</v>
      </c>
      <c r="H157" s="276">
        <v>0</v>
      </c>
      <c r="I157" s="276">
        <v>2</v>
      </c>
      <c r="J157" s="276">
        <v>0</v>
      </c>
      <c r="K157" s="277">
        <v>7.8E-2</v>
      </c>
      <c r="L157" s="276">
        <v>0</v>
      </c>
      <c r="M157" s="276">
        <v>0</v>
      </c>
      <c r="N157" s="276">
        <v>0</v>
      </c>
      <c r="O157" s="276">
        <v>1</v>
      </c>
      <c r="P157" s="276">
        <v>2</v>
      </c>
      <c r="Q157" s="276">
        <v>2</v>
      </c>
      <c r="R157" s="277">
        <v>1</v>
      </c>
      <c r="S157" s="276">
        <v>12</v>
      </c>
      <c r="T157" s="126"/>
      <c r="U157" s="126">
        <v>429</v>
      </c>
      <c r="V157" s="126">
        <v>163</v>
      </c>
      <c r="W157" s="126">
        <v>57</v>
      </c>
      <c r="X157" s="137">
        <v>42536.317360000001</v>
      </c>
      <c r="Y157" s="137">
        <v>21268</v>
      </c>
    </row>
    <row r="158" spans="1:25" s="137" customFormat="1" ht="12" x14ac:dyDescent="0.2">
      <c r="A158" s="275">
        <v>429</v>
      </c>
      <c r="B158" s="126">
        <v>429163071</v>
      </c>
      <c r="C158" s="243" t="s">
        <v>506</v>
      </c>
      <c r="D158" s="276">
        <v>0</v>
      </c>
      <c r="E158" s="276">
        <v>0</v>
      </c>
      <c r="F158" s="276">
        <v>0</v>
      </c>
      <c r="G158" s="276">
        <v>1</v>
      </c>
      <c r="H158" s="276">
        <v>0</v>
      </c>
      <c r="I158" s="276">
        <v>4</v>
      </c>
      <c r="J158" s="276">
        <v>0</v>
      </c>
      <c r="K158" s="277">
        <v>0.19500000000000001</v>
      </c>
      <c r="L158" s="276">
        <v>0</v>
      </c>
      <c r="M158" s="276">
        <v>0</v>
      </c>
      <c r="N158" s="276">
        <v>0</v>
      </c>
      <c r="O158" s="276">
        <v>0</v>
      </c>
      <c r="P158" s="276">
        <v>3</v>
      </c>
      <c r="Q158" s="276">
        <v>5</v>
      </c>
      <c r="R158" s="277">
        <v>1</v>
      </c>
      <c r="S158" s="276">
        <v>5</v>
      </c>
      <c r="T158" s="126"/>
      <c r="U158" s="126">
        <v>429</v>
      </c>
      <c r="V158" s="126">
        <v>163</v>
      </c>
      <c r="W158" s="126">
        <v>71</v>
      </c>
      <c r="X158" s="137">
        <v>73800.588400000008</v>
      </c>
      <c r="Y158" s="137">
        <v>14760</v>
      </c>
    </row>
    <row r="159" spans="1:25" s="137" customFormat="1" ht="12" x14ac:dyDescent="0.2">
      <c r="A159" s="275">
        <v>429</v>
      </c>
      <c r="B159" s="126">
        <v>429163079</v>
      </c>
      <c r="C159" s="243" t="s">
        <v>506</v>
      </c>
      <c r="D159" s="276">
        <v>0</v>
      </c>
      <c r="E159" s="276">
        <v>0</v>
      </c>
      <c r="F159" s="276">
        <v>0</v>
      </c>
      <c r="G159" s="276">
        <v>0</v>
      </c>
      <c r="H159" s="276">
        <v>0</v>
      </c>
      <c r="I159" s="276">
        <v>2</v>
      </c>
      <c r="J159" s="276">
        <v>0</v>
      </c>
      <c r="K159" s="277">
        <v>7.8E-2</v>
      </c>
      <c r="L159" s="276">
        <v>0</v>
      </c>
      <c r="M159" s="276">
        <v>0</v>
      </c>
      <c r="N159" s="276">
        <v>0</v>
      </c>
      <c r="O159" s="276">
        <v>0</v>
      </c>
      <c r="P159" s="276">
        <v>0</v>
      </c>
      <c r="Q159" s="276">
        <v>2</v>
      </c>
      <c r="R159" s="277">
        <v>1</v>
      </c>
      <c r="S159" s="276">
        <v>8</v>
      </c>
      <c r="T159" s="126"/>
      <c r="U159" s="126">
        <v>429</v>
      </c>
      <c r="V159" s="126">
        <v>163</v>
      </c>
      <c r="W159" s="126">
        <v>79</v>
      </c>
      <c r="X159" s="137">
        <v>24485.327359999999</v>
      </c>
      <c r="Y159" s="137">
        <v>12243</v>
      </c>
    </row>
    <row r="160" spans="1:25" s="137" customFormat="1" ht="12" x14ac:dyDescent="0.2">
      <c r="A160" s="275">
        <v>429</v>
      </c>
      <c r="B160" s="126">
        <v>429163160</v>
      </c>
      <c r="C160" s="243" t="s">
        <v>506</v>
      </c>
      <c r="D160" s="276">
        <v>0</v>
      </c>
      <c r="E160" s="276">
        <v>0</v>
      </c>
      <c r="F160" s="276">
        <v>0</v>
      </c>
      <c r="G160" s="276">
        <v>0</v>
      </c>
      <c r="H160" s="276">
        <v>0</v>
      </c>
      <c r="I160" s="276">
        <v>1</v>
      </c>
      <c r="J160" s="276">
        <v>0</v>
      </c>
      <c r="K160" s="277">
        <v>3.9E-2</v>
      </c>
      <c r="L160" s="276">
        <v>0</v>
      </c>
      <c r="M160" s="276">
        <v>0</v>
      </c>
      <c r="N160" s="276">
        <v>0</v>
      </c>
      <c r="O160" s="276">
        <v>0</v>
      </c>
      <c r="P160" s="276">
        <v>0</v>
      </c>
      <c r="Q160" s="276">
        <v>1</v>
      </c>
      <c r="R160" s="277">
        <v>1</v>
      </c>
      <c r="S160" s="276">
        <v>11</v>
      </c>
      <c r="T160" s="126"/>
      <c r="U160" s="126">
        <v>429</v>
      </c>
      <c r="V160" s="126">
        <v>163</v>
      </c>
      <c r="W160" s="126">
        <v>160</v>
      </c>
      <c r="X160" s="137">
        <v>12242.66368</v>
      </c>
      <c r="Y160" s="137">
        <v>12243</v>
      </c>
    </row>
    <row r="161" spans="1:25" s="137" customFormat="1" ht="12" x14ac:dyDescent="0.2">
      <c r="A161" s="275">
        <v>429</v>
      </c>
      <c r="B161" s="126">
        <v>429163163</v>
      </c>
      <c r="C161" s="243" t="s">
        <v>506</v>
      </c>
      <c r="D161" s="276">
        <v>0</v>
      </c>
      <c r="E161" s="276">
        <v>0</v>
      </c>
      <c r="F161" s="276">
        <v>121</v>
      </c>
      <c r="G161" s="276">
        <v>599</v>
      </c>
      <c r="H161" s="276">
        <v>357</v>
      </c>
      <c r="I161" s="276">
        <v>461</v>
      </c>
      <c r="J161" s="276">
        <v>0</v>
      </c>
      <c r="K161" s="277">
        <v>59.981999999999999</v>
      </c>
      <c r="L161" s="276">
        <v>0</v>
      </c>
      <c r="M161" s="276">
        <v>166</v>
      </c>
      <c r="N161" s="276">
        <v>31</v>
      </c>
      <c r="O161" s="276">
        <v>25</v>
      </c>
      <c r="P161" s="276">
        <v>1182</v>
      </c>
      <c r="Q161" s="276">
        <v>1538</v>
      </c>
      <c r="R161" s="277">
        <v>1</v>
      </c>
      <c r="S161" s="276">
        <v>11</v>
      </c>
      <c r="T161" s="126"/>
      <c r="U161" s="126">
        <v>429</v>
      </c>
      <c r="V161" s="126">
        <v>163</v>
      </c>
      <c r="W161" s="126">
        <v>163</v>
      </c>
      <c r="X161" s="137">
        <v>26013785.159840003</v>
      </c>
      <c r="Y161" s="137">
        <v>16914</v>
      </c>
    </row>
    <row r="162" spans="1:25" s="137" customFormat="1" ht="12" x14ac:dyDescent="0.2">
      <c r="A162" s="275">
        <v>429</v>
      </c>
      <c r="B162" s="126">
        <v>429163165</v>
      </c>
      <c r="C162" s="243" t="s">
        <v>506</v>
      </c>
      <c r="D162" s="276">
        <v>0</v>
      </c>
      <c r="E162" s="276">
        <v>0</v>
      </c>
      <c r="F162" s="276">
        <v>0</v>
      </c>
      <c r="G162" s="276">
        <v>0</v>
      </c>
      <c r="H162" s="276">
        <v>1</v>
      </c>
      <c r="I162" s="276">
        <v>0</v>
      </c>
      <c r="J162" s="276">
        <v>0</v>
      </c>
      <c r="K162" s="277">
        <v>3.9E-2</v>
      </c>
      <c r="L162" s="276">
        <v>0</v>
      </c>
      <c r="M162" s="276">
        <v>0</v>
      </c>
      <c r="N162" s="276">
        <v>0</v>
      </c>
      <c r="O162" s="276">
        <v>0</v>
      </c>
      <c r="P162" s="276">
        <v>1</v>
      </c>
      <c r="Q162" s="276">
        <v>1</v>
      </c>
      <c r="R162" s="277">
        <v>1</v>
      </c>
      <c r="S162" s="276">
        <v>10</v>
      </c>
      <c r="T162" s="126"/>
      <c r="U162" s="126">
        <v>429</v>
      </c>
      <c r="V162" s="126">
        <v>163</v>
      </c>
      <c r="W162" s="126">
        <v>165</v>
      </c>
      <c r="X162" s="137">
        <v>16911.503680000002</v>
      </c>
      <c r="Y162" s="137">
        <v>16912</v>
      </c>
    </row>
    <row r="163" spans="1:25" s="137" customFormat="1" ht="12" x14ac:dyDescent="0.2">
      <c r="A163" s="275">
        <v>429</v>
      </c>
      <c r="B163" s="126">
        <v>429163168</v>
      </c>
      <c r="C163" s="243" t="s">
        <v>506</v>
      </c>
      <c r="D163" s="276">
        <v>0</v>
      </c>
      <c r="E163" s="276">
        <v>0</v>
      </c>
      <c r="F163" s="276">
        <v>1</v>
      </c>
      <c r="G163" s="276">
        <v>1</v>
      </c>
      <c r="H163" s="276">
        <v>1</v>
      </c>
      <c r="I163" s="276">
        <v>0</v>
      </c>
      <c r="J163" s="276">
        <v>0</v>
      </c>
      <c r="K163" s="277">
        <v>0.11700000000000001</v>
      </c>
      <c r="L163" s="276">
        <v>0</v>
      </c>
      <c r="M163" s="276">
        <v>1</v>
      </c>
      <c r="N163" s="276">
        <v>0</v>
      </c>
      <c r="O163" s="276">
        <v>0</v>
      </c>
      <c r="P163" s="276">
        <v>3</v>
      </c>
      <c r="Q163" s="276">
        <v>3</v>
      </c>
      <c r="R163" s="277">
        <v>1</v>
      </c>
      <c r="S163" s="276">
        <v>3</v>
      </c>
      <c r="T163" s="126"/>
      <c r="U163" s="126">
        <v>429</v>
      </c>
      <c r="V163" s="126">
        <v>163</v>
      </c>
      <c r="W163" s="126">
        <v>168</v>
      </c>
      <c r="X163" s="137">
        <v>47650.471040000004</v>
      </c>
      <c r="Y163" s="137">
        <v>15883</v>
      </c>
    </row>
    <row r="164" spans="1:25" s="137" customFormat="1" ht="12" x14ac:dyDescent="0.2">
      <c r="A164" s="275">
        <v>429</v>
      </c>
      <c r="B164" s="126">
        <v>429163229</v>
      </c>
      <c r="C164" s="243" t="s">
        <v>506</v>
      </c>
      <c r="D164" s="276">
        <v>0</v>
      </c>
      <c r="E164" s="276">
        <v>0</v>
      </c>
      <c r="F164" s="276">
        <v>0</v>
      </c>
      <c r="G164" s="276">
        <v>2</v>
      </c>
      <c r="H164" s="276">
        <v>3</v>
      </c>
      <c r="I164" s="276">
        <v>3</v>
      </c>
      <c r="J164" s="276">
        <v>0</v>
      </c>
      <c r="K164" s="277">
        <v>0.312</v>
      </c>
      <c r="L164" s="276">
        <v>0</v>
      </c>
      <c r="M164" s="276">
        <v>0</v>
      </c>
      <c r="N164" s="276">
        <v>0</v>
      </c>
      <c r="O164" s="276">
        <v>0</v>
      </c>
      <c r="P164" s="276">
        <v>7</v>
      </c>
      <c r="Q164" s="276">
        <v>8</v>
      </c>
      <c r="R164" s="277">
        <v>1</v>
      </c>
      <c r="S164" s="276">
        <v>9</v>
      </c>
      <c r="T164" s="126"/>
      <c r="U164" s="126">
        <v>429</v>
      </c>
      <c r="V164" s="126">
        <v>163</v>
      </c>
      <c r="W164" s="126">
        <v>229</v>
      </c>
      <c r="X164" s="137">
        <v>132706.47944</v>
      </c>
      <c r="Y164" s="137">
        <v>16588</v>
      </c>
    </row>
    <row r="165" spans="1:25" s="137" customFormat="1" ht="12" x14ac:dyDescent="0.2">
      <c r="A165" s="275">
        <v>429</v>
      </c>
      <c r="B165" s="126">
        <v>429163246</v>
      </c>
      <c r="C165" s="243" t="s">
        <v>506</v>
      </c>
      <c r="D165" s="276">
        <v>0</v>
      </c>
      <c r="E165" s="276">
        <v>0</v>
      </c>
      <c r="F165" s="276">
        <v>0</v>
      </c>
      <c r="G165" s="276">
        <v>0</v>
      </c>
      <c r="H165" s="276">
        <v>0</v>
      </c>
      <c r="I165" s="276">
        <v>1</v>
      </c>
      <c r="J165" s="276">
        <v>0</v>
      </c>
      <c r="K165" s="277">
        <v>3.9E-2</v>
      </c>
      <c r="L165" s="276">
        <v>0</v>
      </c>
      <c r="M165" s="276">
        <v>0</v>
      </c>
      <c r="N165" s="276">
        <v>0</v>
      </c>
      <c r="O165" s="276">
        <v>0</v>
      </c>
      <c r="P165" s="276">
        <v>0</v>
      </c>
      <c r="Q165" s="276">
        <v>1</v>
      </c>
      <c r="R165" s="277">
        <v>1</v>
      </c>
      <c r="S165" s="276">
        <v>3</v>
      </c>
      <c r="T165" s="126"/>
      <c r="U165" s="126">
        <v>429</v>
      </c>
      <c r="V165" s="126">
        <v>163</v>
      </c>
      <c r="W165" s="126">
        <v>246</v>
      </c>
      <c r="X165" s="137">
        <v>12242.66368</v>
      </c>
      <c r="Y165" s="137">
        <v>12243</v>
      </c>
    </row>
    <row r="166" spans="1:25" s="137" customFormat="1" ht="12" x14ac:dyDescent="0.2">
      <c r="A166" s="275">
        <v>429</v>
      </c>
      <c r="B166" s="126">
        <v>429163248</v>
      </c>
      <c r="C166" s="243" t="s">
        <v>506</v>
      </c>
      <c r="D166" s="276">
        <v>0</v>
      </c>
      <c r="E166" s="276">
        <v>0</v>
      </c>
      <c r="F166" s="276">
        <v>0</v>
      </c>
      <c r="G166" s="276">
        <v>1</v>
      </c>
      <c r="H166" s="276">
        <v>1</v>
      </c>
      <c r="I166" s="276">
        <v>0</v>
      </c>
      <c r="J166" s="276">
        <v>0</v>
      </c>
      <c r="K166" s="277">
        <v>7.8E-2</v>
      </c>
      <c r="L166" s="276">
        <v>0</v>
      </c>
      <c r="M166" s="276">
        <v>0</v>
      </c>
      <c r="N166" s="276">
        <v>0</v>
      </c>
      <c r="O166" s="276">
        <v>0</v>
      </c>
      <c r="P166" s="276">
        <v>2</v>
      </c>
      <c r="Q166" s="276">
        <v>2</v>
      </c>
      <c r="R166" s="277">
        <v>1</v>
      </c>
      <c r="S166" s="276">
        <v>11</v>
      </c>
      <c r="T166" s="126"/>
      <c r="U166" s="126">
        <v>429</v>
      </c>
      <c r="V166" s="126">
        <v>163</v>
      </c>
      <c r="W166" s="126">
        <v>248</v>
      </c>
      <c r="X166" s="137">
        <v>35192.427360000001</v>
      </c>
      <c r="Y166" s="137">
        <v>17596</v>
      </c>
    </row>
    <row r="167" spans="1:25" s="137" customFormat="1" ht="12" x14ac:dyDescent="0.2">
      <c r="A167" s="275">
        <v>429</v>
      </c>
      <c r="B167" s="126">
        <v>429163258</v>
      </c>
      <c r="C167" s="243" t="s">
        <v>506</v>
      </c>
      <c r="D167" s="276">
        <v>0</v>
      </c>
      <c r="E167" s="276">
        <v>0</v>
      </c>
      <c r="F167" s="276">
        <v>1</v>
      </c>
      <c r="G167" s="276">
        <v>16</v>
      </c>
      <c r="H167" s="276">
        <v>4</v>
      </c>
      <c r="I167" s="276">
        <v>5</v>
      </c>
      <c r="J167" s="276">
        <v>0</v>
      </c>
      <c r="K167" s="277">
        <v>1.014</v>
      </c>
      <c r="L167" s="276">
        <v>0</v>
      </c>
      <c r="M167" s="276">
        <v>2</v>
      </c>
      <c r="N167" s="276">
        <v>0</v>
      </c>
      <c r="O167" s="276">
        <v>0</v>
      </c>
      <c r="P167" s="276">
        <v>21</v>
      </c>
      <c r="Q167" s="276">
        <v>26</v>
      </c>
      <c r="R167" s="277">
        <v>1</v>
      </c>
      <c r="S167" s="276">
        <v>10</v>
      </c>
      <c r="T167" s="126"/>
      <c r="U167" s="126">
        <v>429</v>
      </c>
      <c r="V167" s="126">
        <v>163</v>
      </c>
      <c r="W167" s="126">
        <v>258</v>
      </c>
      <c r="X167" s="137">
        <v>428103.44568</v>
      </c>
      <c r="Y167" s="137">
        <v>16466</v>
      </c>
    </row>
    <row r="168" spans="1:25" s="137" customFormat="1" ht="12" x14ac:dyDescent="0.2">
      <c r="A168" s="275">
        <v>429</v>
      </c>
      <c r="B168" s="126">
        <v>429163262</v>
      </c>
      <c r="C168" s="243" t="s">
        <v>506</v>
      </c>
      <c r="D168" s="276">
        <v>0</v>
      </c>
      <c r="E168" s="276">
        <v>0</v>
      </c>
      <c r="F168" s="276">
        <v>2</v>
      </c>
      <c r="G168" s="276">
        <v>2</v>
      </c>
      <c r="H168" s="276">
        <v>1</v>
      </c>
      <c r="I168" s="276">
        <v>4</v>
      </c>
      <c r="J168" s="276">
        <v>0</v>
      </c>
      <c r="K168" s="277">
        <v>0.35099999999999998</v>
      </c>
      <c r="L168" s="276">
        <v>0</v>
      </c>
      <c r="M168" s="276">
        <v>1</v>
      </c>
      <c r="N168" s="276">
        <v>0</v>
      </c>
      <c r="O168" s="276">
        <v>0</v>
      </c>
      <c r="P168" s="276">
        <v>9</v>
      </c>
      <c r="Q168" s="276">
        <v>9</v>
      </c>
      <c r="R168" s="277">
        <v>1</v>
      </c>
      <c r="S168" s="276">
        <v>9</v>
      </c>
      <c r="T168" s="126"/>
      <c r="U168" s="126">
        <v>429</v>
      </c>
      <c r="V168" s="126">
        <v>163</v>
      </c>
      <c r="W168" s="126">
        <v>262</v>
      </c>
      <c r="X168" s="137">
        <v>160764.07311999999</v>
      </c>
      <c r="Y168" s="137">
        <v>17863</v>
      </c>
    </row>
    <row r="169" spans="1:25" s="137" customFormat="1" ht="12" x14ac:dyDescent="0.2">
      <c r="A169" s="275">
        <v>429</v>
      </c>
      <c r="B169" s="126">
        <v>429163291</v>
      </c>
      <c r="C169" s="243" t="s">
        <v>506</v>
      </c>
      <c r="D169" s="276">
        <v>0</v>
      </c>
      <c r="E169" s="276">
        <v>0</v>
      </c>
      <c r="F169" s="276">
        <v>0</v>
      </c>
      <c r="G169" s="276">
        <v>2</v>
      </c>
      <c r="H169" s="276">
        <v>3</v>
      </c>
      <c r="I169" s="276">
        <v>2</v>
      </c>
      <c r="J169" s="276">
        <v>0</v>
      </c>
      <c r="K169" s="277">
        <v>0.27300000000000002</v>
      </c>
      <c r="L169" s="276">
        <v>0</v>
      </c>
      <c r="M169" s="276">
        <v>1</v>
      </c>
      <c r="N169" s="276">
        <v>0</v>
      </c>
      <c r="O169" s="276">
        <v>0</v>
      </c>
      <c r="P169" s="276">
        <v>7</v>
      </c>
      <c r="Q169" s="276">
        <v>7</v>
      </c>
      <c r="R169" s="277">
        <v>1</v>
      </c>
      <c r="S169" s="276">
        <v>5</v>
      </c>
      <c r="T169" s="126"/>
      <c r="U169" s="126">
        <v>429</v>
      </c>
      <c r="V169" s="126">
        <v>163</v>
      </c>
      <c r="W169" s="126">
        <v>291</v>
      </c>
      <c r="X169" s="137">
        <v>112572.48576</v>
      </c>
      <c r="Y169" s="137">
        <v>16082</v>
      </c>
    </row>
    <row r="170" spans="1:25" s="137" customFormat="1" ht="12" x14ac:dyDescent="0.2">
      <c r="A170" s="275">
        <v>430</v>
      </c>
      <c r="B170" s="126">
        <v>430170025</v>
      </c>
      <c r="C170" s="243" t="s">
        <v>507</v>
      </c>
      <c r="D170" s="276">
        <v>0</v>
      </c>
      <c r="E170" s="276">
        <v>0</v>
      </c>
      <c r="F170" s="276">
        <v>0</v>
      </c>
      <c r="G170" s="276">
        <v>0</v>
      </c>
      <c r="H170" s="276">
        <v>1</v>
      </c>
      <c r="I170" s="276">
        <v>1</v>
      </c>
      <c r="J170" s="276">
        <v>0</v>
      </c>
      <c r="K170" s="277">
        <v>7.8E-2</v>
      </c>
      <c r="L170" s="276">
        <v>0</v>
      </c>
      <c r="M170" s="276">
        <v>0</v>
      </c>
      <c r="N170" s="276">
        <v>0</v>
      </c>
      <c r="O170" s="276">
        <v>0</v>
      </c>
      <c r="P170" s="276">
        <v>0</v>
      </c>
      <c r="Q170" s="276">
        <v>2</v>
      </c>
      <c r="R170" s="277">
        <v>1.0189999999999999</v>
      </c>
      <c r="S170" s="276">
        <v>7</v>
      </c>
      <c r="T170" s="126"/>
      <c r="U170" s="126">
        <v>430</v>
      </c>
      <c r="V170" s="126">
        <v>170</v>
      </c>
      <c r="W170" s="126">
        <v>25</v>
      </c>
      <c r="X170" s="137">
        <v>22915.107986139999</v>
      </c>
      <c r="Y170" s="137">
        <v>11458</v>
      </c>
    </row>
    <row r="171" spans="1:25" s="137" customFormat="1" ht="12" x14ac:dyDescent="0.2">
      <c r="A171" s="275">
        <v>430</v>
      </c>
      <c r="B171" s="126">
        <v>430170064</v>
      </c>
      <c r="C171" s="243" t="s">
        <v>507</v>
      </c>
      <c r="D171" s="276">
        <v>0</v>
      </c>
      <c r="E171" s="276">
        <v>0</v>
      </c>
      <c r="F171" s="276">
        <v>0</v>
      </c>
      <c r="G171" s="276">
        <v>0</v>
      </c>
      <c r="H171" s="276">
        <v>35</v>
      </c>
      <c r="I171" s="276">
        <v>43</v>
      </c>
      <c r="J171" s="276">
        <v>0</v>
      </c>
      <c r="K171" s="277">
        <v>3.0419999999999998</v>
      </c>
      <c r="L171" s="276">
        <v>0</v>
      </c>
      <c r="M171" s="276">
        <v>0</v>
      </c>
      <c r="N171" s="276">
        <v>0</v>
      </c>
      <c r="O171" s="276">
        <v>0</v>
      </c>
      <c r="P171" s="276">
        <v>20</v>
      </c>
      <c r="Q171" s="276">
        <v>78</v>
      </c>
      <c r="R171" s="277">
        <v>1.0189999999999999</v>
      </c>
      <c r="S171" s="276">
        <v>10</v>
      </c>
      <c r="T171" s="126"/>
      <c r="U171" s="126">
        <v>430</v>
      </c>
      <c r="V171" s="126">
        <v>170</v>
      </c>
      <c r="W171" s="126">
        <v>64</v>
      </c>
      <c r="X171" s="137">
        <v>1035294.4516994598</v>
      </c>
      <c r="Y171" s="137">
        <v>13273</v>
      </c>
    </row>
    <row r="172" spans="1:25" s="137" customFormat="1" ht="12" x14ac:dyDescent="0.2">
      <c r="A172" s="275">
        <v>430</v>
      </c>
      <c r="B172" s="126">
        <v>430170097</v>
      </c>
      <c r="C172" s="243" t="s">
        <v>507</v>
      </c>
      <c r="D172" s="276">
        <v>0</v>
      </c>
      <c r="E172" s="276">
        <v>0</v>
      </c>
      <c r="F172" s="276">
        <v>0</v>
      </c>
      <c r="G172" s="276">
        <v>0</v>
      </c>
      <c r="H172" s="276">
        <v>0</v>
      </c>
      <c r="I172" s="276">
        <v>1</v>
      </c>
      <c r="J172" s="276">
        <v>0</v>
      </c>
      <c r="K172" s="277">
        <v>3.9E-2</v>
      </c>
      <c r="L172" s="276">
        <v>0</v>
      </c>
      <c r="M172" s="276">
        <v>0</v>
      </c>
      <c r="N172" s="276">
        <v>0</v>
      </c>
      <c r="O172" s="276">
        <v>0</v>
      </c>
      <c r="P172" s="276">
        <v>1</v>
      </c>
      <c r="Q172" s="276">
        <v>1</v>
      </c>
      <c r="R172" s="277">
        <v>1.0189999999999999</v>
      </c>
      <c r="S172" s="276">
        <v>11</v>
      </c>
      <c r="T172" s="126"/>
      <c r="U172" s="126">
        <v>430</v>
      </c>
      <c r="V172" s="126">
        <v>170</v>
      </c>
      <c r="W172" s="126">
        <v>97</v>
      </c>
      <c r="X172" s="137">
        <v>19627.441848069997</v>
      </c>
      <c r="Y172" s="137">
        <v>19627</v>
      </c>
    </row>
    <row r="173" spans="1:25" s="137" customFormat="1" ht="12" x14ac:dyDescent="0.2">
      <c r="A173" s="275">
        <v>430</v>
      </c>
      <c r="B173" s="126">
        <v>430170100</v>
      </c>
      <c r="C173" s="243" t="s">
        <v>507</v>
      </c>
      <c r="D173" s="276">
        <v>0</v>
      </c>
      <c r="E173" s="276">
        <v>0</v>
      </c>
      <c r="F173" s="276">
        <v>0</v>
      </c>
      <c r="G173" s="276">
        <v>0</v>
      </c>
      <c r="H173" s="276">
        <v>2</v>
      </c>
      <c r="I173" s="276">
        <v>8</v>
      </c>
      <c r="J173" s="276">
        <v>0</v>
      </c>
      <c r="K173" s="277">
        <v>0.39</v>
      </c>
      <c r="L173" s="276">
        <v>0</v>
      </c>
      <c r="M173" s="276">
        <v>0</v>
      </c>
      <c r="N173" s="276">
        <v>0</v>
      </c>
      <c r="O173" s="276">
        <v>0</v>
      </c>
      <c r="P173" s="276">
        <v>0</v>
      </c>
      <c r="Q173" s="276">
        <v>10</v>
      </c>
      <c r="R173" s="277">
        <v>1.0189999999999999</v>
      </c>
      <c r="S173" s="276">
        <v>10</v>
      </c>
      <c r="T173" s="126"/>
      <c r="U173" s="126">
        <v>430</v>
      </c>
      <c r="V173" s="126">
        <v>170</v>
      </c>
      <c r="W173" s="126">
        <v>100</v>
      </c>
      <c r="X173" s="137">
        <v>120408.92506069997</v>
      </c>
      <c r="Y173" s="137">
        <v>12041</v>
      </c>
    </row>
    <row r="174" spans="1:25" s="137" customFormat="1" ht="12" x14ac:dyDescent="0.2">
      <c r="A174" s="275">
        <v>430</v>
      </c>
      <c r="B174" s="126">
        <v>430170101</v>
      </c>
      <c r="C174" s="243" t="s">
        <v>507</v>
      </c>
      <c r="D174" s="276">
        <v>0</v>
      </c>
      <c r="E174" s="276">
        <v>0</v>
      </c>
      <c r="F174" s="276">
        <v>0</v>
      </c>
      <c r="G174" s="276">
        <v>0</v>
      </c>
      <c r="H174" s="276">
        <v>2</v>
      </c>
      <c r="I174" s="276">
        <v>1</v>
      </c>
      <c r="J174" s="276">
        <v>0</v>
      </c>
      <c r="K174" s="277">
        <v>0.11700000000000001</v>
      </c>
      <c r="L174" s="276">
        <v>0</v>
      </c>
      <c r="M174" s="276">
        <v>0</v>
      </c>
      <c r="N174" s="276">
        <v>0</v>
      </c>
      <c r="O174" s="276">
        <v>0</v>
      </c>
      <c r="P174" s="276">
        <v>0</v>
      </c>
      <c r="Q174" s="276">
        <v>3</v>
      </c>
      <c r="R174" s="277">
        <v>1.0189999999999999</v>
      </c>
      <c r="S174" s="276">
        <v>3</v>
      </c>
      <c r="T174" s="126"/>
      <c r="U174" s="126">
        <v>430</v>
      </c>
      <c r="V174" s="126">
        <v>170</v>
      </c>
      <c r="W174" s="126">
        <v>101</v>
      </c>
      <c r="X174" s="137">
        <v>33400.431124209994</v>
      </c>
      <c r="Y174" s="137">
        <v>11133</v>
      </c>
    </row>
    <row r="175" spans="1:25" s="137" customFormat="1" ht="12" x14ac:dyDescent="0.2">
      <c r="A175" s="275">
        <v>430</v>
      </c>
      <c r="B175" s="126">
        <v>430170110</v>
      </c>
      <c r="C175" s="243" t="s">
        <v>507</v>
      </c>
      <c r="D175" s="276">
        <v>0</v>
      </c>
      <c r="E175" s="276">
        <v>0</v>
      </c>
      <c r="F175" s="276">
        <v>0</v>
      </c>
      <c r="G175" s="276">
        <v>0</v>
      </c>
      <c r="H175" s="276">
        <v>2</v>
      </c>
      <c r="I175" s="276">
        <v>7</v>
      </c>
      <c r="J175" s="276">
        <v>0</v>
      </c>
      <c r="K175" s="277">
        <v>0.35099999999999998</v>
      </c>
      <c r="L175" s="276">
        <v>0</v>
      </c>
      <c r="M175" s="276">
        <v>0</v>
      </c>
      <c r="N175" s="276">
        <v>0</v>
      </c>
      <c r="O175" s="276">
        <v>0</v>
      </c>
      <c r="P175" s="276">
        <v>1</v>
      </c>
      <c r="Q175" s="276">
        <v>9</v>
      </c>
      <c r="R175" s="277">
        <v>1.0189999999999999</v>
      </c>
      <c r="S175" s="276">
        <v>4</v>
      </c>
      <c r="T175" s="126"/>
      <c r="U175" s="126">
        <v>430</v>
      </c>
      <c r="V175" s="126">
        <v>170</v>
      </c>
      <c r="W175" s="126">
        <v>110</v>
      </c>
      <c r="X175" s="137">
        <v>112616.68347262997</v>
      </c>
      <c r="Y175" s="137">
        <v>12513</v>
      </c>
    </row>
    <row r="176" spans="1:25" s="137" customFormat="1" ht="12" x14ac:dyDescent="0.2">
      <c r="A176" s="275">
        <v>430</v>
      </c>
      <c r="B176" s="126">
        <v>430170136</v>
      </c>
      <c r="C176" s="243" t="s">
        <v>507</v>
      </c>
      <c r="D176" s="276">
        <v>0</v>
      </c>
      <c r="E176" s="276">
        <v>0</v>
      </c>
      <c r="F176" s="276">
        <v>0</v>
      </c>
      <c r="G176" s="276">
        <v>0</v>
      </c>
      <c r="H176" s="276">
        <v>1</v>
      </c>
      <c r="I176" s="276">
        <v>1</v>
      </c>
      <c r="J176" s="276">
        <v>0</v>
      </c>
      <c r="K176" s="277">
        <v>7.8E-2</v>
      </c>
      <c r="L176" s="276">
        <v>0</v>
      </c>
      <c r="M176" s="276">
        <v>0</v>
      </c>
      <c r="N176" s="276">
        <v>0</v>
      </c>
      <c r="O176" s="276">
        <v>0</v>
      </c>
      <c r="P176" s="276">
        <v>0</v>
      </c>
      <c r="Q176" s="276">
        <v>2</v>
      </c>
      <c r="R176" s="277">
        <v>1.0189999999999999</v>
      </c>
      <c r="S176" s="276">
        <v>3</v>
      </c>
      <c r="T176" s="126"/>
      <c r="U176" s="126">
        <v>430</v>
      </c>
      <c r="V176" s="126">
        <v>170</v>
      </c>
      <c r="W176" s="126">
        <v>136</v>
      </c>
      <c r="X176" s="137">
        <v>22915.107986139999</v>
      </c>
      <c r="Y176" s="137">
        <v>11458</v>
      </c>
    </row>
    <row r="177" spans="1:25" s="137" customFormat="1" ht="12" x14ac:dyDescent="0.2">
      <c r="A177" s="275">
        <v>430</v>
      </c>
      <c r="B177" s="126">
        <v>430170139</v>
      </c>
      <c r="C177" s="243" t="s">
        <v>507</v>
      </c>
      <c r="D177" s="276">
        <v>0</v>
      </c>
      <c r="E177" s="276">
        <v>0</v>
      </c>
      <c r="F177" s="276">
        <v>0</v>
      </c>
      <c r="G177" s="276">
        <v>0</v>
      </c>
      <c r="H177" s="276">
        <v>0</v>
      </c>
      <c r="I177" s="276">
        <v>3</v>
      </c>
      <c r="J177" s="276">
        <v>0</v>
      </c>
      <c r="K177" s="277">
        <v>0.11700000000000001</v>
      </c>
      <c r="L177" s="276">
        <v>0</v>
      </c>
      <c r="M177" s="276">
        <v>0</v>
      </c>
      <c r="N177" s="276">
        <v>0</v>
      </c>
      <c r="O177" s="276">
        <v>0</v>
      </c>
      <c r="P177" s="276">
        <v>0</v>
      </c>
      <c r="Q177" s="276">
        <v>3</v>
      </c>
      <c r="R177" s="277">
        <v>1.0189999999999999</v>
      </c>
      <c r="S177" s="276">
        <v>2</v>
      </c>
      <c r="T177" s="126"/>
      <c r="U177" s="126">
        <v>430</v>
      </c>
      <c r="V177" s="126">
        <v>170</v>
      </c>
      <c r="W177" s="126">
        <v>139</v>
      </c>
      <c r="X177" s="137">
        <v>37289.35454421</v>
      </c>
      <c r="Y177" s="137">
        <v>12430</v>
      </c>
    </row>
    <row r="178" spans="1:25" s="137" customFormat="1" ht="12" x14ac:dyDescent="0.2">
      <c r="A178" s="275">
        <v>430</v>
      </c>
      <c r="B178" s="126">
        <v>430170141</v>
      </c>
      <c r="C178" s="243" t="s">
        <v>507</v>
      </c>
      <c r="D178" s="276">
        <v>0</v>
      </c>
      <c r="E178" s="276">
        <v>0</v>
      </c>
      <c r="F178" s="276">
        <v>0</v>
      </c>
      <c r="G178" s="276">
        <v>0</v>
      </c>
      <c r="H178" s="276">
        <v>99</v>
      </c>
      <c r="I178" s="276">
        <v>97</v>
      </c>
      <c r="J178" s="276">
        <v>0</v>
      </c>
      <c r="K178" s="277">
        <v>7.6440000000000001</v>
      </c>
      <c r="L178" s="276">
        <v>0</v>
      </c>
      <c r="M178" s="276">
        <v>0</v>
      </c>
      <c r="N178" s="276">
        <v>2</v>
      </c>
      <c r="O178" s="276">
        <v>0</v>
      </c>
      <c r="P178" s="276">
        <v>29</v>
      </c>
      <c r="Q178" s="276">
        <v>196</v>
      </c>
      <c r="R178" s="277">
        <v>1.0189999999999999</v>
      </c>
      <c r="S178" s="276">
        <v>7</v>
      </c>
      <c r="T178" s="126"/>
      <c r="U178" s="126">
        <v>430</v>
      </c>
      <c r="V178" s="126">
        <v>170</v>
      </c>
      <c r="W178" s="126">
        <v>141</v>
      </c>
      <c r="X178" s="137">
        <v>2412230.4209117196</v>
      </c>
      <c r="Y178" s="137">
        <v>12307</v>
      </c>
    </row>
    <row r="179" spans="1:25" s="137" customFormat="1" ht="12" x14ac:dyDescent="0.2">
      <c r="A179" s="275">
        <v>430</v>
      </c>
      <c r="B179" s="126">
        <v>430170153</v>
      </c>
      <c r="C179" s="243" t="s">
        <v>507</v>
      </c>
      <c r="D179" s="276">
        <v>0</v>
      </c>
      <c r="E179" s="276">
        <v>0</v>
      </c>
      <c r="F179" s="276">
        <v>0</v>
      </c>
      <c r="G179" s="276">
        <v>0</v>
      </c>
      <c r="H179" s="276">
        <v>2</v>
      </c>
      <c r="I179" s="276">
        <v>1</v>
      </c>
      <c r="J179" s="276">
        <v>0</v>
      </c>
      <c r="K179" s="277">
        <v>0.11700000000000001</v>
      </c>
      <c r="L179" s="276">
        <v>0</v>
      </c>
      <c r="M179" s="276">
        <v>0</v>
      </c>
      <c r="N179" s="276">
        <v>0</v>
      </c>
      <c r="O179" s="276">
        <v>0</v>
      </c>
      <c r="P179" s="276">
        <v>2</v>
      </c>
      <c r="Q179" s="276">
        <v>3</v>
      </c>
      <c r="R179" s="277">
        <v>1.0189999999999999</v>
      </c>
      <c r="S179" s="276">
        <v>10</v>
      </c>
      <c r="T179" s="126"/>
      <c r="U179" s="126">
        <v>430</v>
      </c>
      <c r="V179" s="126">
        <v>170</v>
      </c>
      <c r="W179" s="126">
        <v>153</v>
      </c>
      <c r="X179" s="137">
        <v>46783.170464209994</v>
      </c>
      <c r="Y179" s="137">
        <v>15594</v>
      </c>
    </row>
    <row r="180" spans="1:25" s="137" customFormat="1" ht="12" x14ac:dyDescent="0.2">
      <c r="A180" s="275">
        <v>430</v>
      </c>
      <c r="B180" s="126">
        <v>430170158</v>
      </c>
      <c r="C180" s="243" t="s">
        <v>507</v>
      </c>
      <c r="D180" s="276">
        <v>0</v>
      </c>
      <c r="E180" s="276">
        <v>0</v>
      </c>
      <c r="F180" s="276">
        <v>0</v>
      </c>
      <c r="G180" s="276">
        <v>0</v>
      </c>
      <c r="H180" s="276">
        <v>0</v>
      </c>
      <c r="I180" s="276">
        <v>1</v>
      </c>
      <c r="J180" s="276">
        <v>0</v>
      </c>
      <c r="K180" s="277">
        <v>3.9E-2</v>
      </c>
      <c r="L180" s="276">
        <v>0</v>
      </c>
      <c r="M180" s="276">
        <v>0</v>
      </c>
      <c r="N180" s="276">
        <v>0</v>
      </c>
      <c r="O180" s="276">
        <v>0</v>
      </c>
      <c r="P180" s="276">
        <v>0</v>
      </c>
      <c r="Q180" s="276">
        <v>1</v>
      </c>
      <c r="R180" s="277">
        <v>1.0189999999999999</v>
      </c>
      <c r="S180" s="276">
        <v>3</v>
      </c>
      <c r="T180" s="126"/>
      <c r="U180" s="126">
        <v>430</v>
      </c>
      <c r="V180" s="126">
        <v>170</v>
      </c>
      <c r="W180" s="126">
        <v>158</v>
      </c>
      <c r="X180" s="137">
        <v>12429.784848070001</v>
      </c>
      <c r="Y180" s="137">
        <v>12430</v>
      </c>
    </row>
    <row r="181" spans="1:25" s="137" customFormat="1" ht="12" x14ac:dyDescent="0.2">
      <c r="A181" s="275">
        <v>430</v>
      </c>
      <c r="B181" s="126">
        <v>430170162</v>
      </c>
      <c r="C181" s="243" t="s">
        <v>507</v>
      </c>
      <c r="D181" s="276">
        <v>0</v>
      </c>
      <c r="E181" s="276">
        <v>0</v>
      </c>
      <c r="F181" s="276">
        <v>0</v>
      </c>
      <c r="G181" s="276">
        <v>0</v>
      </c>
      <c r="H181" s="276">
        <v>0</v>
      </c>
      <c r="I181" s="276">
        <v>1</v>
      </c>
      <c r="J181" s="276">
        <v>0</v>
      </c>
      <c r="K181" s="277">
        <v>3.9E-2</v>
      </c>
      <c r="L181" s="276">
        <v>0</v>
      </c>
      <c r="M181" s="276">
        <v>0</v>
      </c>
      <c r="N181" s="276">
        <v>0</v>
      </c>
      <c r="O181" s="276">
        <v>0</v>
      </c>
      <c r="P181" s="276">
        <v>0</v>
      </c>
      <c r="Q181" s="276">
        <v>1</v>
      </c>
      <c r="R181" s="277">
        <v>1.0189999999999999</v>
      </c>
      <c r="S181" s="276">
        <v>5</v>
      </c>
      <c r="T181" s="126"/>
      <c r="U181" s="126">
        <v>430</v>
      </c>
      <c r="V181" s="126">
        <v>170</v>
      </c>
      <c r="W181" s="126">
        <v>162</v>
      </c>
      <c r="X181" s="137">
        <v>12429.784848070001</v>
      </c>
      <c r="Y181" s="137">
        <v>12430</v>
      </c>
    </row>
    <row r="182" spans="1:25" s="137" customFormat="1" ht="12" x14ac:dyDescent="0.2">
      <c r="A182" s="275">
        <v>430</v>
      </c>
      <c r="B182" s="126">
        <v>430170170</v>
      </c>
      <c r="C182" s="243" t="s">
        <v>507</v>
      </c>
      <c r="D182" s="276">
        <v>0</v>
      </c>
      <c r="E182" s="276">
        <v>0</v>
      </c>
      <c r="F182" s="276">
        <v>0</v>
      </c>
      <c r="G182" s="276">
        <v>0</v>
      </c>
      <c r="H182" s="276">
        <v>218</v>
      </c>
      <c r="I182" s="276">
        <v>299</v>
      </c>
      <c r="J182" s="276">
        <v>0</v>
      </c>
      <c r="K182" s="277">
        <v>20.163</v>
      </c>
      <c r="L182" s="276">
        <v>0</v>
      </c>
      <c r="M182" s="276">
        <v>0</v>
      </c>
      <c r="N182" s="276">
        <v>8</v>
      </c>
      <c r="O182" s="276">
        <v>4</v>
      </c>
      <c r="P182" s="276">
        <v>126</v>
      </c>
      <c r="Q182" s="276">
        <v>517</v>
      </c>
      <c r="R182" s="277">
        <v>1.0189999999999999</v>
      </c>
      <c r="S182" s="276">
        <v>10</v>
      </c>
      <c r="T182" s="126"/>
      <c r="U182" s="126">
        <v>430</v>
      </c>
      <c r="V182" s="126">
        <v>170</v>
      </c>
      <c r="W182" s="126">
        <v>170</v>
      </c>
      <c r="X182" s="137">
        <v>6880671.89689219</v>
      </c>
      <c r="Y182" s="137">
        <v>13309</v>
      </c>
    </row>
    <row r="183" spans="1:25" s="137" customFormat="1" ht="12" x14ac:dyDescent="0.2">
      <c r="A183" s="275">
        <v>430</v>
      </c>
      <c r="B183" s="126">
        <v>430170174</v>
      </c>
      <c r="C183" s="243" t="s">
        <v>507</v>
      </c>
      <c r="D183" s="276">
        <v>0</v>
      </c>
      <c r="E183" s="276">
        <v>0</v>
      </c>
      <c r="F183" s="276">
        <v>0</v>
      </c>
      <c r="G183" s="276">
        <v>0</v>
      </c>
      <c r="H183" s="276">
        <v>32</v>
      </c>
      <c r="I183" s="276">
        <v>27</v>
      </c>
      <c r="J183" s="276">
        <v>0</v>
      </c>
      <c r="K183" s="277">
        <v>2.3010000000000002</v>
      </c>
      <c r="L183" s="276">
        <v>0</v>
      </c>
      <c r="M183" s="276">
        <v>0</v>
      </c>
      <c r="N183" s="276">
        <v>0</v>
      </c>
      <c r="O183" s="276">
        <v>0</v>
      </c>
      <c r="P183" s="276">
        <v>2</v>
      </c>
      <c r="Q183" s="276">
        <v>59</v>
      </c>
      <c r="R183" s="277">
        <v>1.0189999999999999</v>
      </c>
      <c r="S183" s="276">
        <v>6</v>
      </c>
      <c r="T183" s="126"/>
      <c r="U183" s="126">
        <v>430</v>
      </c>
      <c r="V183" s="126">
        <v>170</v>
      </c>
      <c r="W183" s="126">
        <v>174</v>
      </c>
      <c r="X183" s="137">
        <v>681627.83895612997</v>
      </c>
      <c r="Y183" s="137">
        <v>11553</v>
      </c>
    </row>
    <row r="184" spans="1:25" s="137" customFormat="1" ht="12" x14ac:dyDescent="0.2">
      <c r="A184" s="275">
        <v>430</v>
      </c>
      <c r="B184" s="126">
        <v>430170198</v>
      </c>
      <c r="C184" s="243" t="s">
        <v>507</v>
      </c>
      <c r="D184" s="276">
        <v>0</v>
      </c>
      <c r="E184" s="276">
        <v>0</v>
      </c>
      <c r="F184" s="276">
        <v>0</v>
      </c>
      <c r="G184" s="276">
        <v>0</v>
      </c>
      <c r="H184" s="276">
        <v>2</v>
      </c>
      <c r="I184" s="276">
        <v>1</v>
      </c>
      <c r="J184" s="276">
        <v>0</v>
      </c>
      <c r="K184" s="277">
        <v>0.11700000000000001</v>
      </c>
      <c r="L184" s="276">
        <v>0</v>
      </c>
      <c r="M184" s="276">
        <v>0</v>
      </c>
      <c r="N184" s="276">
        <v>0</v>
      </c>
      <c r="O184" s="276">
        <v>0</v>
      </c>
      <c r="P184" s="276">
        <v>0</v>
      </c>
      <c r="Q184" s="276">
        <v>3</v>
      </c>
      <c r="R184" s="277">
        <v>1.0189999999999999</v>
      </c>
      <c r="S184" s="276">
        <v>3</v>
      </c>
      <c r="T184" s="126"/>
      <c r="U184" s="126">
        <v>430</v>
      </c>
      <c r="V184" s="126">
        <v>170</v>
      </c>
      <c r="W184" s="126">
        <v>198</v>
      </c>
      <c r="X184" s="137">
        <v>33400.431124209994</v>
      </c>
      <c r="Y184" s="137">
        <v>11133</v>
      </c>
    </row>
    <row r="185" spans="1:25" s="137" customFormat="1" ht="12" x14ac:dyDescent="0.2">
      <c r="A185" s="275">
        <v>430</v>
      </c>
      <c r="B185" s="126">
        <v>430170213</v>
      </c>
      <c r="C185" s="243" t="s">
        <v>507</v>
      </c>
      <c r="D185" s="276">
        <v>0</v>
      </c>
      <c r="E185" s="276">
        <v>0</v>
      </c>
      <c r="F185" s="276">
        <v>0</v>
      </c>
      <c r="G185" s="276">
        <v>0</v>
      </c>
      <c r="H185" s="276">
        <v>3</v>
      </c>
      <c r="I185" s="276">
        <v>0</v>
      </c>
      <c r="J185" s="276">
        <v>0</v>
      </c>
      <c r="K185" s="277">
        <v>0.11700000000000001</v>
      </c>
      <c r="L185" s="276">
        <v>0</v>
      </c>
      <c r="M185" s="276">
        <v>0</v>
      </c>
      <c r="N185" s="276">
        <v>0</v>
      </c>
      <c r="O185" s="276">
        <v>0</v>
      </c>
      <c r="P185" s="276">
        <v>0</v>
      </c>
      <c r="Q185" s="276">
        <v>3</v>
      </c>
      <c r="R185" s="277">
        <v>1.0189999999999999</v>
      </c>
      <c r="S185" s="276">
        <v>4</v>
      </c>
      <c r="T185" s="126"/>
      <c r="U185" s="126">
        <v>430</v>
      </c>
      <c r="V185" s="126">
        <v>170</v>
      </c>
      <c r="W185" s="126">
        <v>213</v>
      </c>
      <c r="X185" s="137">
        <v>31455.969414209991</v>
      </c>
      <c r="Y185" s="137">
        <v>10485</v>
      </c>
    </row>
    <row r="186" spans="1:25" s="137" customFormat="1" ht="12" x14ac:dyDescent="0.2">
      <c r="A186" s="275">
        <v>430</v>
      </c>
      <c r="B186" s="126">
        <v>430170271</v>
      </c>
      <c r="C186" s="243" t="s">
        <v>507</v>
      </c>
      <c r="D186" s="276">
        <v>0</v>
      </c>
      <c r="E186" s="276">
        <v>0</v>
      </c>
      <c r="F186" s="276">
        <v>0</v>
      </c>
      <c r="G186" s="276">
        <v>0</v>
      </c>
      <c r="H186" s="276">
        <v>9</v>
      </c>
      <c r="I186" s="276">
        <v>7</v>
      </c>
      <c r="J186" s="276">
        <v>0</v>
      </c>
      <c r="K186" s="277">
        <v>0.624</v>
      </c>
      <c r="L186" s="276">
        <v>0</v>
      </c>
      <c r="M186" s="276">
        <v>0</v>
      </c>
      <c r="N186" s="276">
        <v>0</v>
      </c>
      <c r="O186" s="276">
        <v>0</v>
      </c>
      <c r="P186" s="276">
        <v>0</v>
      </c>
      <c r="Q186" s="276">
        <v>16</v>
      </c>
      <c r="R186" s="277">
        <v>1.0189999999999999</v>
      </c>
      <c r="S186" s="276">
        <v>4</v>
      </c>
      <c r="T186" s="126"/>
      <c r="U186" s="126">
        <v>430</v>
      </c>
      <c r="V186" s="126">
        <v>170</v>
      </c>
      <c r="W186" s="126">
        <v>271</v>
      </c>
      <c r="X186" s="137">
        <v>181376.40217911999</v>
      </c>
      <c r="Y186" s="137">
        <v>11336</v>
      </c>
    </row>
    <row r="187" spans="1:25" s="137" customFormat="1" ht="12" x14ac:dyDescent="0.2">
      <c r="A187" s="275">
        <v>430</v>
      </c>
      <c r="B187" s="126">
        <v>430170314</v>
      </c>
      <c r="C187" s="243" t="s">
        <v>507</v>
      </c>
      <c r="D187" s="276">
        <v>0</v>
      </c>
      <c r="E187" s="276">
        <v>0</v>
      </c>
      <c r="F187" s="276">
        <v>0</v>
      </c>
      <c r="G187" s="276">
        <v>0</v>
      </c>
      <c r="H187" s="276">
        <v>2</v>
      </c>
      <c r="I187" s="276">
        <v>0</v>
      </c>
      <c r="J187" s="276">
        <v>0</v>
      </c>
      <c r="K187" s="277">
        <v>7.8E-2</v>
      </c>
      <c r="L187" s="276">
        <v>0</v>
      </c>
      <c r="M187" s="276">
        <v>0</v>
      </c>
      <c r="N187" s="276">
        <v>0</v>
      </c>
      <c r="O187" s="276">
        <v>0</v>
      </c>
      <c r="P187" s="276">
        <v>0</v>
      </c>
      <c r="Q187" s="276">
        <v>2</v>
      </c>
      <c r="R187" s="277">
        <v>1.0189999999999999</v>
      </c>
      <c r="S187" s="276">
        <v>7</v>
      </c>
      <c r="T187" s="126"/>
      <c r="U187" s="126">
        <v>430</v>
      </c>
      <c r="V187" s="126">
        <v>170</v>
      </c>
      <c r="W187" s="126">
        <v>314</v>
      </c>
      <c r="X187" s="137">
        <v>20970.646276139996</v>
      </c>
      <c r="Y187" s="137">
        <v>10485</v>
      </c>
    </row>
    <row r="188" spans="1:25" s="137" customFormat="1" ht="12" x14ac:dyDescent="0.2">
      <c r="A188" s="275">
        <v>430</v>
      </c>
      <c r="B188" s="126">
        <v>430170321</v>
      </c>
      <c r="C188" s="243" t="s">
        <v>507</v>
      </c>
      <c r="D188" s="276">
        <v>0</v>
      </c>
      <c r="E188" s="276">
        <v>0</v>
      </c>
      <c r="F188" s="276">
        <v>0</v>
      </c>
      <c r="G188" s="276">
        <v>0</v>
      </c>
      <c r="H188" s="276">
        <v>1</v>
      </c>
      <c r="I188" s="276">
        <v>4</v>
      </c>
      <c r="J188" s="276">
        <v>0</v>
      </c>
      <c r="K188" s="277">
        <v>0.19500000000000001</v>
      </c>
      <c r="L188" s="276">
        <v>0</v>
      </c>
      <c r="M188" s="276">
        <v>0</v>
      </c>
      <c r="N188" s="276">
        <v>0</v>
      </c>
      <c r="O188" s="276">
        <v>0</v>
      </c>
      <c r="P188" s="276">
        <v>3</v>
      </c>
      <c r="Q188" s="276">
        <v>5</v>
      </c>
      <c r="R188" s="277">
        <v>1.0189999999999999</v>
      </c>
      <c r="S188" s="276">
        <v>4</v>
      </c>
      <c r="T188" s="126"/>
      <c r="U188" s="126">
        <v>430</v>
      </c>
      <c r="V188" s="126">
        <v>170</v>
      </c>
      <c r="W188" s="126">
        <v>321</v>
      </c>
      <c r="X188" s="137">
        <v>74117.09231035001</v>
      </c>
      <c r="Y188" s="137">
        <v>14823</v>
      </c>
    </row>
    <row r="189" spans="1:25" s="137" customFormat="1" ht="12" x14ac:dyDescent="0.2">
      <c r="A189" s="275">
        <v>430</v>
      </c>
      <c r="B189" s="126">
        <v>430170348</v>
      </c>
      <c r="C189" s="243" t="s">
        <v>507</v>
      </c>
      <c r="D189" s="276">
        <v>0</v>
      </c>
      <c r="E189" s="276">
        <v>0</v>
      </c>
      <c r="F189" s="276">
        <v>0</v>
      </c>
      <c r="G189" s="276">
        <v>0</v>
      </c>
      <c r="H189" s="276">
        <v>0</v>
      </c>
      <c r="I189" s="276">
        <v>6</v>
      </c>
      <c r="J189" s="276">
        <v>0</v>
      </c>
      <c r="K189" s="277">
        <v>0.23400000000000001</v>
      </c>
      <c r="L189" s="276">
        <v>0</v>
      </c>
      <c r="M189" s="276">
        <v>0</v>
      </c>
      <c r="N189" s="276">
        <v>0</v>
      </c>
      <c r="O189" s="276">
        <v>0</v>
      </c>
      <c r="P189" s="276">
        <v>2</v>
      </c>
      <c r="Q189" s="276">
        <v>6</v>
      </c>
      <c r="R189" s="277">
        <v>1.0189999999999999</v>
      </c>
      <c r="S189" s="276">
        <v>11</v>
      </c>
      <c r="T189" s="126"/>
      <c r="U189" s="126">
        <v>430</v>
      </c>
      <c r="V189" s="126">
        <v>170</v>
      </c>
      <c r="W189" s="126">
        <v>348</v>
      </c>
      <c r="X189" s="137">
        <v>88974.023088419985</v>
      </c>
      <c r="Y189" s="137">
        <v>14829</v>
      </c>
    </row>
    <row r="190" spans="1:25" s="137" customFormat="1" ht="12" x14ac:dyDescent="0.2">
      <c r="A190" s="275">
        <v>430</v>
      </c>
      <c r="B190" s="126">
        <v>430170600</v>
      </c>
      <c r="C190" s="243" t="s">
        <v>507</v>
      </c>
      <c r="D190" s="276">
        <v>0</v>
      </c>
      <c r="E190" s="276">
        <v>0</v>
      </c>
      <c r="F190" s="276">
        <v>0</v>
      </c>
      <c r="G190" s="276">
        <v>0</v>
      </c>
      <c r="H190" s="276">
        <v>1</v>
      </c>
      <c r="I190" s="276">
        <v>0</v>
      </c>
      <c r="J190" s="276">
        <v>0</v>
      </c>
      <c r="K190" s="277">
        <v>3.9E-2</v>
      </c>
      <c r="L190" s="276">
        <v>0</v>
      </c>
      <c r="M190" s="276">
        <v>0</v>
      </c>
      <c r="N190" s="276">
        <v>0</v>
      </c>
      <c r="O190" s="276">
        <v>0</v>
      </c>
      <c r="P190" s="276">
        <v>1</v>
      </c>
      <c r="Q190" s="276">
        <v>1</v>
      </c>
      <c r="R190" s="277">
        <v>1.0189999999999999</v>
      </c>
      <c r="S190" s="276">
        <v>3</v>
      </c>
      <c r="T190" s="126"/>
      <c r="U190" s="126">
        <v>430</v>
      </c>
      <c r="V190" s="126">
        <v>170</v>
      </c>
      <c r="W190" s="126">
        <v>600</v>
      </c>
      <c r="X190" s="137">
        <v>14972.41934807</v>
      </c>
      <c r="Y190" s="137">
        <v>14972</v>
      </c>
    </row>
    <row r="191" spans="1:25" s="137" customFormat="1" ht="12" x14ac:dyDescent="0.2">
      <c r="A191" s="275">
        <v>430</v>
      </c>
      <c r="B191" s="126">
        <v>430170616</v>
      </c>
      <c r="C191" s="243" t="s">
        <v>507</v>
      </c>
      <c r="D191" s="276">
        <v>0</v>
      </c>
      <c r="E191" s="276">
        <v>0</v>
      </c>
      <c r="F191" s="276">
        <v>0</v>
      </c>
      <c r="G191" s="276">
        <v>0</v>
      </c>
      <c r="H191" s="276">
        <v>0</v>
      </c>
      <c r="I191" s="276">
        <v>1</v>
      </c>
      <c r="J191" s="276">
        <v>0</v>
      </c>
      <c r="K191" s="277">
        <v>3.9E-2</v>
      </c>
      <c r="L191" s="276">
        <v>0</v>
      </c>
      <c r="M191" s="276">
        <v>0</v>
      </c>
      <c r="N191" s="276">
        <v>0</v>
      </c>
      <c r="O191" s="276">
        <v>0</v>
      </c>
      <c r="P191" s="276">
        <v>0</v>
      </c>
      <c r="Q191" s="276">
        <v>1</v>
      </c>
      <c r="R191" s="277">
        <v>1.0189999999999999</v>
      </c>
      <c r="S191" s="276">
        <v>7</v>
      </c>
      <c r="T191" s="126"/>
      <c r="U191" s="126">
        <v>430</v>
      </c>
      <c r="V191" s="126">
        <v>170</v>
      </c>
      <c r="W191" s="126">
        <v>616</v>
      </c>
      <c r="X191" s="137">
        <v>12429.784848070001</v>
      </c>
      <c r="Y191" s="137">
        <v>12430</v>
      </c>
    </row>
    <row r="192" spans="1:25" s="137" customFormat="1" ht="12" x14ac:dyDescent="0.2">
      <c r="A192" s="275">
        <v>430</v>
      </c>
      <c r="B192" s="126">
        <v>430170620</v>
      </c>
      <c r="C192" s="243" t="s">
        <v>507</v>
      </c>
      <c r="D192" s="276">
        <v>0</v>
      </c>
      <c r="E192" s="276">
        <v>0</v>
      </c>
      <c r="F192" s="276">
        <v>0</v>
      </c>
      <c r="G192" s="276">
        <v>0</v>
      </c>
      <c r="H192" s="276">
        <v>1</v>
      </c>
      <c r="I192" s="276">
        <v>8</v>
      </c>
      <c r="J192" s="276">
        <v>0</v>
      </c>
      <c r="K192" s="277">
        <v>0.35099999999999998</v>
      </c>
      <c r="L192" s="276">
        <v>0</v>
      </c>
      <c r="M192" s="276">
        <v>0</v>
      </c>
      <c r="N192" s="276">
        <v>0</v>
      </c>
      <c r="O192" s="276">
        <v>0</v>
      </c>
      <c r="P192" s="276">
        <v>3</v>
      </c>
      <c r="Q192" s="276">
        <v>9</v>
      </c>
      <c r="R192" s="277">
        <v>1.0189999999999999</v>
      </c>
      <c r="S192" s="276">
        <v>4</v>
      </c>
      <c r="T192" s="126"/>
      <c r="U192" s="126">
        <v>430</v>
      </c>
      <c r="V192" s="126">
        <v>170</v>
      </c>
      <c r="W192" s="126">
        <v>620</v>
      </c>
      <c r="X192" s="137">
        <v>123836.23170262997</v>
      </c>
      <c r="Y192" s="137">
        <v>13760</v>
      </c>
    </row>
    <row r="193" spans="1:25" s="137" customFormat="1" ht="12" x14ac:dyDescent="0.2">
      <c r="A193" s="275">
        <v>430</v>
      </c>
      <c r="B193" s="126">
        <v>430170673</v>
      </c>
      <c r="C193" s="243" t="s">
        <v>507</v>
      </c>
      <c r="D193" s="276">
        <v>0</v>
      </c>
      <c r="E193" s="276">
        <v>0</v>
      </c>
      <c r="F193" s="276">
        <v>0</v>
      </c>
      <c r="G193" s="276">
        <v>0</v>
      </c>
      <c r="H193" s="276">
        <v>0</v>
      </c>
      <c r="I193" s="276">
        <v>1</v>
      </c>
      <c r="J193" s="276">
        <v>0</v>
      </c>
      <c r="K193" s="277">
        <v>3.9E-2</v>
      </c>
      <c r="L193" s="276">
        <v>0</v>
      </c>
      <c r="M193" s="276">
        <v>0</v>
      </c>
      <c r="N193" s="276">
        <v>0</v>
      </c>
      <c r="O193" s="276">
        <v>0</v>
      </c>
      <c r="P193" s="276">
        <v>0</v>
      </c>
      <c r="Q193" s="276">
        <v>1</v>
      </c>
      <c r="R193" s="277">
        <v>1.0189999999999999</v>
      </c>
      <c r="S193" s="276">
        <v>2</v>
      </c>
      <c r="T193" s="126"/>
      <c r="U193" s="126">
        <v>430</v>
      </c>
      <c r="V193" s="126">
        <v>170</v>
      </c>
      <c r="W193" s="126">
        <v>673</v>
      </c>
      <c r="X193" s="137">
        <v>12429.784848070001</v>
      </c>
      <c r="Y193" s="137">
        <v>12430</v>
      </c>
    </row>
    <row r="194" spans="1:25" s="137" customFormat="1" ht="12" x14ac:dyDescent="0.2">
      <c r="A194" s="275">
        <v>430</v>
      </c>
      <c r="B194" s="126">
        <v>430170690</v>
      </c>
      <c r="C194" s="243" t="s">
        <v>507</v>
      </c>
      <c r="D194" s="276">
        <v>0</v>
      </c>
      <c r="E194" s="276">
        <v>0</v>
      </c>
      <c r="F194" s="276">
        <v>0</v>
      </c>
      <c r="G194" s="276">
        <v>0</v>
      </c>
      <c r="H194" s="276">
        <v>1</v>
      </c>
      <c r="I194" s="276">
        <v>1</v>
      </c>
      <c r="J194" s="276">
        <v>0</v>
      </c>
      <c r="K194" s="277">
        <v>7.8E-2</v>
      </c>
      <c r="L194" s="276">
        <v>0</v>
      </c>
      <c r="M194" s="276">
        <v>0</v>
      </c>
      <c r="N194" s="276">
        <v>0</v>
      </c>
      <c r="O194" s="276">
        <v>0</v>
      </c>
      <c r="P194" s="276">
        <v>0</v>
      </c>
      <c r="Q194" s="276">
        <v>2</v>
      </c>
      <c r="R194" s="277">
        <v>1.0189999999999999</v>
      </c>
      <c r="S194" s="276">
        <v>4</v>
      </c>
      <c r="T194" s="126"/>
      <c r="U194" s="126">
        <v>430</v>
      </c>
      <c r="V194" s="126">
        <v>170</v>
      </c>
      <c r="W194" s="126">
        <v>690</v>
      </c>
      <c r="X194" s="137">
        <v>22915.107986139999</v>
      </c>
      <c r="Y194" s="137">
        <v>11458</v>
      </c>
    </row>
    <row r="195" spans="1:25" s="137" customFormat="1" ht="12" x14ac:dyDescent="0.2">
      <c r="A195" s="275">
        <v>430</v>
      </c>
      <c r="B195" s="126">
        <v>430170695</v>
      </c>
      <c r="C195" s="243" t="s">
        <v>507</v>
      </c>
      <c r="D195" s="276">
        <v>0</v>
      </c>
      <c r="E195" s="276">
        <v>0</v>
      </c>
      <c r="F195" s="276">
        <v>0</v>
      </c>
      <c r="G195" s="276">
        <v>0</v>
      </c>
      <c r="H195" s="276">
        <v>0</v>
      </c>
      <c r="I195" s="276">
        <v>1</v>
      </c>
      <c r="J195" s="276">
        <v>0</v>
      </c>
      <c r="K195" s="277">
        <v>3.9E-2</v>
      </c>
      <c r="L195" s="276">
        <v>0</v>
      </c>
      <c r="M195" s="276">
        <v>0</v>
      </c>
      <c r="N195" s="276">
        <v>0</v>
      </c>
      <c r="O195" s="276">
        <v>0</v>
      </c>
      <c r="P195" s="276">
        <v>0</v>
      </c>
      <c r="Q195" s="276">
        <v>1</v>
      </c>
      <c r="R195" s="277">
        <v>1.0189999999999999</v>
      </c>
      <c r="S195" s="276">
        <v>2</v>
      </c>
      <c r="T195" s="126"/>
      <c r="U195" s="126">
        <v>430</v>
      </c>
      <c r="V195" s="126">
        <v>170</v>
      </c>
      <c r="W195" s="126">
        <v>695</v>
      </c>
      <c r="X195" s="137">
        <v>12429.784848070001</v>
      </c>
      <c r="Y195" s="137">
        <v>12430</v>
      </c>
    </row>
    <row r="196" spans="1:25" s="137" customFormat="1" ht="12" x14ac:dyDescent="0.2">
      <c r="A196" s="275">
        <v>430</v>
      </c>
      <c r="B196" s="126">
        <v>430170710</v>
      </c>
      <c r="C196" s="243" t="s">
        <v>507</v>
      </c>
      <c r="D196" s="276">
        <v>0</v>
      </c>
      <c r="E196" s="276">
        <v>0</v>
      </c>
      <c r="F196" s="276">
        <v>0</v>
      </c>
      <c r="G196" s="276">
        <v>0</v>
      </c>
      <c r="H196" s="276">
        <v>1</v>
      </c>
      <c r="I196" s="276">
        <v>3</v>
      </c>
      <c r="J196" s="276">
        <v>0</v>
      </c>
      <c r="K196" s="277">
        <v>0.156</v>
      </c>
      <c r="L196" s="276">
        <v>0</v>
      </c>
      <c r="M196" s="276">
        <v>0</v>
      </c>
      <c r="N196" s="276">
        <v>0</v>
      </c>
      <c r="O196" s="276">
        <v>0</v>
      </c>
      <c r="P196" s="276">
        <v>0</v>
      </c>
      <c r="Q196" s="276">
        <v>4</v>
      </c>
      <c r="R196" s="277">
        <v>1.0189999999999999</v>
      </c>
      <c r="S196" s="276">
        <v>3</v>
      </c>
      <c r="T196" s="126"/>
      <c r="U196" s="126">
        <v>430</v>
      </c>
      <c r="V196" s="126">
        <v>170</v>
      </c>
      <c r="W196" s="126">
        <v>710</v>
      </c>
      <c r="X196" s="137">
        <v>47774.677682279995</v>
      </c>
      <c r="Y196" s="137">
        <v>11944</v>
      </c>
    </row>
    <row r="197" spans="1:25" s="137" customFormat="1" ht="12" x14ac:dyDescent="0.2">
      <c r="A197" s="275">
        <v>430</v>
      </c>
      <c r="B197" s="126">
        <v>430170725</v>
      </c>
      <c r="C197" s="243" t="s">
        <v>507</v>
      </c>
      <c r="D197" s="276">
        <v>0</v>
      </c>
      <c r="E197" s="276">
        <v>0</v>
      </c>
      <c r="F197" s="276">
        <v>0</v>
      </c>
      <c r="G197" s="276">
        <v>0</v>
      </c>
      <c r="H197" s="276">
        <v>6</v>
      </c>
      <c r="I197" s="276">
        <v>9</v>
      </c>
      <c r="J197" s="276">
        <v>0</v>
      </c>
      <c r="K197" s="277">
        <v>0.58499999999999996</v>
      </c>
      <c r="L197" s="276">
        <v>0</v>
      </c>
      <c r="M197" s="276">
        <v>0</v>
      </c>
      <c r="N197" s="276">
        <v>0</v>
      </c>
      <c r="O197" s="276">
        <v>0</v>
      </c>
      <c r="P197" s="276">
        <v>1</v>
      </c>
      <c r="Q197" s="276">
        <v>15</v>
      </c>
      <c r="R197" s="277">
        <v>1.0189999999999999</v>
      </c>
      <c r="S197" s="276">
        <v>3</v>
      </c>
      <c r="T197" s="126"/>
      <c r="U197" s="126">
        <v>430</v>
      </c>
      <c r="V197" s="126">
        <v>170</v>
      </c>
      <c r="W197" s="126">
        <v>725</v>
      </c>
      <c r="X197" s="137">
        <v>179267.09867104999</v>
      </c>
      <c r="Y197" s="137">
        <v>11951</v>
      </c>
    </row>
    <row r="198" spans="1:25" s="137" customFormat="1" ht="12" x14ac:dyDescent="0.2">
      <c r="A198" s="275">
        <v>430</v>
      </c>
      <c r="B198" s="126">
        <v>430170730</v>
      </c>
      <c r="C198" s="243" t="s">
        <v>507</v>
      </c>
      <c r="D198" s="276">
        <v>0</v>
      </c>
      <c r="E198" s="276">
        <v>0</v>
      </c>
      <c r="F198" s="276">
        <v>0</v>
      </c>
      <c r="G198" s="276">
        <v>0</v>
      </c>
      <c r="H198" s="276">
        <v>0</v>
      </c>
      <c r="I198" s="276">
        <v>7</v>
      </c>
      <c r="J198" s="276">
        <v>0</v>
      </c>
      <c r="K198" s="277">
        <v>0.27300000000000002</v>
      </c>
      <c r="L198" s="276">
        <v>0</v>
      </c>
      <c r="M198" s="276">
        <v>0</v>
      </c>
      <c r="N198" s="276">
        <v>0</v>
      </c>
      <c r="O198" s="276">
        <v>0</v>
      </c>
      <c r="P198" s="276">
        <v>0</v>
      </c>
      <c r="Q198" s="276">
        <v>7</v>
      </c>
      <c r="R198" s="277">
        <v>1.0189999999999999</v>
      </c>
      <c r="S198" s="276">
        <v>3</v>
      </c>
      <c r="T198" s="126"/>
      <c r="U198" s="126">
        <v>430</v>
      </c>
      <c r="V198" s="126">
        <v>170</v>
      </c>
      <c r="W198" s="126">
        <v>730</v>
      </c>
      <c r="X198" s="137">
        <v>87008.493936490006</v>
      </c>
      <c r="Y198" s="137">
        <v>12430</v>
      </c>
    </row>
    <row r="199" spans="1:25" s="137" customFormat="1" ht="12" x14ac:dyDescent="0.2">
      <c r="A199" s="275">
        <v>430</v>
      </c>
      <c r="B199" s="126">
        <v>430170735</v>
      </c>
      <c r="C199" s="243" t="s">
        <v>507</v>
      </c>
      <c r="D199" s="276">
        <v>0</v>
      </c>
      <c r="E199" s="276">
        <v>0</v>
      </c>
      <c r="F199" s="276">
        <v>0</v>
      </c>
      <c r="G199" s="276">
        <v>0</v>
      </c>
      <c r="H199" s="276">
        <v>1</v>
      </c>
      <c r="I199" s="276">
        <v>1</v>
      </c>
      <c r="J199" s="276">
        <v>0</v>
      </c>
      <c r="K199" s="277">
        <v>7.8E-2</v>
      </c>
      <c r="L199" s="276">
        <v>0</v>
      </c>
      <c r="M199" s="276">
        <v>0</v>
      </c>
      <c r="N199" s="276">
        <v>0</v>
      </c>
      <c r="O199" s="276">
        <v>0</v>
      </c>
      <c r="P199" s="276">
        <v>0</v>
      </c>
      <c r="Q199" s="276">
        <v>2</v>
      </c>
      <c r="R199" s="277">
        <v>1.0189999999999999</v>
      </c>
      <c r="S199" s="276">
        <v>6</v>
      </c>
      <c r="T199" s="126"/>
      <c r="U199" s="126">
        <v>430</v>
      </c>
      <c r="V199" s="126">
        <v>170</v>
      </c>
      <c r="W199" s="126">
        <v>735</v>
      </c>
      <c r="X199" s="137">
        <v>22915.107986139999</v>
      </c>
      <c r="Y199" s="137">
        <v>11458</v>
      </c>
    </row>
    <row r="200" spans="1:25" s="137" customFormat="1" ht="12" x14ac:dyDescent="0.2">
      <c r="A200" s="275">
        <v>430</v>
      </c>
      <c r="B200" s="126">
        <v>430170775</v>
      </c>
      <c r="C200" s="243" t="s">
        <v>507</v>
      </c>
      <c r="D200" s="276">
        <v>0</v>
      </c>
      <c r="E200" s="276">
        <v>0</v>
      </c>
      <c r="F200" s="276">
        <v>0</v>
      </c>
      <c r="G200" s="276">
        <v>0</v>
      </c>
      <c r="H200" s="276">
        <v>2</v>
      </c>
      <c r="I200" s="276">
        <v>1</v>
      </c>
      <c r="J200" s="276">
        <v>0</v>
      </c>
      <c r="K200" s="277">
        <v>0.11700000000000001</v>
      </c>
      <c r="L200" s="276">
        <v>0</v>
      </c>
      <c r="M200" s="276">
        <v>0</v>
      </c>
      <c r="N200" s="276">
        <v>0</v>
      </c>
      <c r="O200" s="276">
        <v>0</v>
      </c>
      <c r="P200" s="276">
        <v>1</v>
      </c>
      <c r="Q200" s="276">
        <v>3</v>
      </c>
      <c r="R200" s="277">
        <v>1.0189999999999999</v>
      </c>
      <c r="S200" s="276">
        <v>4</v>
      </c>
      <c r="T200" s="126"/>
      <c r="U200" s="126">
        <v>430</v>
      </c>
      <c r="V200" s="126">
        <v>170</v>
      </c>
      <c r="W200" s="126">
        <v>775</v>
      </c>
      <c r="X200" s="137">
        <v>38037.97438421</v>
      </c>
      <c r="Y200" s="137">
        <v>12679</v>
      </c>
    </row>
    <row r="201" spans="1:25" s="137" customFormat="1" ht="12" x14ac:dyDescent="0.2">
      <c r="A201" s="275">
        <v>432</v>
      </c>
      <c r="B201" s="126">
        <v>432712020</v>
      </c>
      <c r="C201" s="243" t="s">
        <v>508</v>
      </c>
      <c r="D201" s="276">
        <v>0</v>
      </c>
      <c r="E201" s="276">
        <v>0</v>
      </c>
      <c r="F201" s="276">
        <v>0</v>
      </c>
      <c r="G201" s="276">
        <v>0</v>
      </c>
      <c r="H201" s="276">
        <v>86</v>
      </c>
      <c r="I201" s="276">
        <v>0</v>
      </c>
      <c r="J201" s="276">
        <v>0</v>
      </c>
      <c r="K201" s="277">
        <v>3.3540000000000001</v>
      </c>
      <c r="L201" s="276">
        <v>0</v>
      </c>
      <c r="M201" s="276">
        <v>0</v>
      </c>
      <c r="N201" s="276">
        <v>0</v>
      </c>
      <c r="O201" s="276">
        <v>0</v>
      </c>
      <c r="P201" s="276">
        <v>16</v>
      </c>
      <c r="Q201" s="276">
        <v>86</v>
      </c>
      <c r="R201" s="277">
        <v>1</v>
      </c>
      <c r="S201" s="276">
        <v>10</v>
      </c>
      <c r="T201" s="126"/>
      <c r="U201" s="126">
        <v>432</v>
      </c>
      <c r="V201" s="126">
        <v>712</v>
      </c>
      <c r="W201" s="126">
        <v>20</v>
      </c>
      <c r="X201" s="137">
        <v>993799.11647999997</v>
      </c>
      <c r="Y201" s="137">
        <v>11556</v>
      </c>
    </row>
    <row r="202" spans="1:25" s="137" customFormat="1" ht="12" x14ac:dyDescent="0.2">
      <c r="A202" s="275">
        <v>432</v>
      </c>
      <c r="B202" s="126">
        <v>432712172</v>
      </c>
      <c r="C202" s="243" t="s">
        <v>508</v>
      </c>
      <c r="D202" s="276">
        <v>0</v>
      </c>
      <c r="E202" s="276">
        <v>0</v>
      </c>
      <c r="F202" s="276">
        <v>0</v>
      </c>
      <c r="G202" s="276">
        <v>0</v>
      </c>
      <c r="H202" s="276">
        <v>2</v>
      </c>
      <c r="I202" s="276">
        <v>0</v>
      </c>
      <c r="J202" s="276">
        <v>0</v>
      </c>
      <c r="K202" s="277">
        <v>7.8E-2</v>
      </c>
      <c r="L202" s="276">
        <v>0</v>
      </c>
      <c r="M202" s="276">
        <v>0</v>
      </c>
      <c r="N202" s="276">
        <v>0</v>
      </c>
      <c r="O202" s="276">
        <v>0</v>
      </c>
      <c r="P202" s="276">
        <v>0</v>
      </c>
      <c r="Q202" s="276">
        <v>2</v>
      </c>
      <c r="R202" s="277">
        <v>1</v>
      </c>
      <c r="S202" s="276">
        <v>8</v>
      </c>
      <c r="T202" s="126"/>
      <c r="U202" s="126">
        <v>432</v>
      </c>
      <c r="V202" s="126">
        <v>712</v>
      </c>
      <c r="W202" s="126">
        <v>172</v>
      </c>
      <c r="X202" s="137">
        <v>20663.287360000002</v>
      </c>
      <c r="Y202" s="137">
        <v>10332</v>
      </c>
    </row>
    <row r="203" spans="1:25" s="137" customFormat="1" ht="12" x14ac:dyDescent="0.2">
      <c r="A203" s="275">
        <v>432</v>
      </c>
      <c r="B203" s="126">
        <v>432712261</v>
      </c>
      <c r="C203" s="243" t="s">
        <v>508</v>
      </c>
      <c r="D203" s="276">
        <v>0</v>
      </c>
      <c r="E203" s="276">
        <v>0</v>
      </c>
      <c r="F203" s="276">
        <v>0</v>
      </c>
      <c r="G203" s="276">
        <v>0</v>
      </c>
      <c r="H203" s="276">
        <v>19</v>
      </c>
      <c r="I203" s="276">
        <v>0</v>
      </c>
      <c r="J203" s="276">
        <v>0</v>
      </c>
      <c r="K203" s="277">
        <v>0.74099999999999999</v>
      </c>
      <c r="L203" s="276">
        <v>0</v>
      </c>
      <c r="M203" s="276">
        <v>0</v>
      </c>
      <c r="N203" s="276">
        <v>0</v>
      </c>
      <c r="O203" s="276">
        <v>0</v>
      </c>
      <c r="P203" s="276">
        <v>3</v>
      </c>
      <c r="Q203" s="276">
        <v>19</v>
      </c>
      <c r="R203" s="277">
        <v>1</v>
      </c>
      <c r="S203" s="276">
        <v>5</v>
      </c>
      <c r="T203" s="126"/>
      <c r="U203" s="126">
        <v>432</v>
      </c>
      <c r="V203" s="126">
        <v>712</v>
      </c>
      <c r="W203" s="126">
        <v>261</v>
      </c>
      <c r="X203" s="137">
        <v>210425.79992000002</v>
      </c>
      <c r="Y203" s="137">
        <v>11075</v>
      </c>
    </row>
    <row r="204" spans="1:25" s="137" customFormat="1" ht="12" x14ac:dyDescent="0.2">
      <c r="A204" s="275">
        <v>432</v>
      </c>
      <c r="B204" s="126">
        <v>432712300</v>
      </c>
      <c r="C204" s="243" t="s">
        <v>508</v>
      </c>
      <c r="D204" s="276">
        <v>0</v>
      </c>
      <c r="E204" s="276">
        <v>0</v>
      </c>
      <c r="F204" s="276">
        <v>0</v>
      </c>
      <c r="G204" s="276">
        <v>0</v>
      </c>
      <c r="H204" s="276">
        <v>1</v>
      </c>
      <c r="I204" s="276">
        <v>0</v>
      </c>
      <c r="J204" s="276">
        <v>0</v>
      </c>
      <c r="K204" s="277">
        <v>3.9E-2</v>
      </c>
      <c r="L204" s="276">
        <v>0</v>
      </c>
      <c r="M204" s="276">
        <v>0</v>
      </c>
      <c r="N204" s="276">
        <v>0</v>
      </c>
      <c r="O204" s="276">
        <v>0</v>
      </c>
      <c r="P204" s="276">
        <v>1</v>
      </c>
      <c r="Q204" s="276">
        <v>1</v>
      </c>
      <c r="R204" s="277">
        <v>1</v>
      </c>
      <c r="S204" s="276">
        <v>10</v>
      </c>
      <c r="T204" s="126"/>
      <c r="U204" s="126">
        <v>432</v>
      </c>
      <c r="V204" s="126">
        <v>712</v>
      </c>
      <c r="W204" s="126">
        <v>300</v>
      </c>
      <c r="X204" s="137">
        <v>16911.503680000002</v>
      </c>
      <c r="Y204" s="137">
        <v>16912</v>
      </c>
    </row>
    <row r="205" spans="1:25" s="137" customFormat="1" ht="12" x14ac:dyDescent="0.2">
      <c r="A205" s="275">
        <v>432</v>
      </c>
      <c r="B205" s="126">
        <v>432712645</v>
      </c>
      <c r="C205" s="243" t="s">
        <v>508</v>
      </c>
      <c r="D205" s="276">
        <v>0</v>
      </c>
      <c r="E205" s="276">
        <v>0</v>
      </c>
      <c r="F205" s="276">
        <v>0</v>
      </c>
      <c r="G205" s="276">
        <v>0</v>
      </c>
      <c r="H205" s="276">
        <v>45</v>
      </c>
      <c r="I205" s="276">
        <v>0</v>
      </c>
      <c r="J205" s="276">
        <v>0</v>
      </c>
      <c r="K205" s="277">
        <v>1.7549999999999999</v>
      </c>
      <c r="L205" s="276">
        <v>0</v>
      </c>
      <c r="M205" s="276">
        <v>0</v>
      </c>
      <c r="N205" s="276">
        <v>0</v>
      </c>
      <c r="O205" s="276">
        <v>0</v>
      </c>
      <c r="P205" s="276">
        <v>15</v>
      </c>
      <c r="Q205" s="276">
        <v>45</v>
      </c>
      <c r="R205" s="277">
        <v>1</v>
      </c>
      <c r="S205" s="276">
        <v>10</v>
      </c>
      <c r="T205" s="126"/>
      <c r="U205" s="126">
        <v>432</v>
      </c>
      <c r="V205" s="126">
        <v>712</v>
      </c>
      <c r="W205" s="126">
        <v>645</v>
      </c>
      <c r="X205" s="137">
        <v>563621.86560000002</v>
      </c>
      <c r="Y205" s="137">
        <v>12525</v>
      </c>
    </row>
    <row r="206" spans="1:25" s="137" customFormat="1" ht="12" x14ac:dyDescent="0.2">
      <c r="A206" s="275">
        <v>432</v>
      </c>
      <c r="B206" s="126">
        <v>432712660</v>
      </c>
      <c r="C206" s="243" t="s">
        <v>508</v>
      </c>
      <c r="D206" s="276">
        <v>0</v>
      </c>
      <c r="E206" s="276">
        <v>0</v>
      </c>
      <c r="F206" s="276">
        <v>0</v>
      </c>
      <c r="G206" s="276">
        <v>0</v>
      </c>
      <c r="H206" s="276">
        <v>84</v>
      </c>
      <c r="I206" s="276">
        <v>0</v>
      </c>
      <c r="J206" s="276">
        <v>0</v>
      </c>
      <c r="K206" s="277">
        <v>3.2759999999999998</v>
      </c>
      <c r="L206" s="276">
        <v>0</v>
      </c>
      <c r="M206" s="276">
        <v>0</v>
      </c>
      <c r="N206" s="276">
        <v>0</v>
      </c>
      <c r="O206" s="276">
        <v>0</v>
      </c>
      <c r="P206" s="276">
        <v>25</v>
      </c>
      <c r="Q206" s="276">
        <v>84</v>
      </c>
      <c r="R206" s="277">
        <v>1</v>
      </c>
      <c r="S206" s="276">
        <v>7</v>
      </c>
      <c r="T206" s="126"/>
      <c r="U206" s="126">
        <v>432</v>
      </c>
      <c r="V206" s="126">
        <v>712</v>
      </c>
      <c r="W206" s="126">
        <v>660</v>
      </c>
      <c r="X206" s="137">
        <v>1005717.5691199998</v>
      </c>
      <c r="Y206" s="137">
        <v>11973</v>
      </c>
    </row>
    <row r="207" spans="1:25" s="137" customFormat="1" ht="12" x14ac:dyDescent="0.2">
      <c r="A207" s="275">
        <v>432</v>
      </c>
      <c r="B207" s="126">
        <v>432712712</v>
      </c>
      <c r="C207" s="243" t="s">
        <v>508</v>
      </c>
      <c r="D207" s="276">
        <v>0</v>
      </c>
      <c r="E207" s="276">
        <v>0</v>
      </c>
      <c r="F207" s="276">
        <v>0</v>
      </c>
      <c r="G207" s="276">
        <v>0</v>
      </c>
      <c r="H207" s="276">
        <v>13</v>
      </c>
      <c r="I207" s="276">
        <v>0</v>
      </c>
      <c r="J207" s="276">
        <v>0</v>
      </c>
      <c r="K207" s="277">
        <v>0.50700000000000001</v>
      </c>
      <c r="L207" s="276">
        <v>0</v>
      </c>
      <c r="M207" s="276">
        <v>0</v>
      </c>
      <c r="N207" s="276">
        <v>0</v>
      </c>
      <c r="O207" s="276">
        <v>0</v>
      </c>
      <c r="P207" s="276">
        <v>5</v>
      </c>
      <c r="Q207" s="276">
        <v>13</v>
      </c>
      <c r="R207" s="277">
        <v>1</v>
      </c>
      <c r="S207" s="276">
        <v>8</v>
      </c>
      <c r="T207" s="126"/>
      <c r="U207" s="126">
        <v>432</v>
      </c>
      <c r="V207" s="126">
        <v>712</v>
      </c>
      <c r="W207" s="126">
        <v>712</v>
      </c>
      <c r="X207" s="137">
        <v>163659.06784</v>
      </c>
      <c r="Y207" s="137">
        <v>12589</v>
      </c>
    </row>
    <row r="208" spans="1:25" s="137" customFormat="1" ht="12" x14ac:dyDescent="0.2">
      <c r="A208" s="275">
        <v>435</v>
      </c>
      <c r="B208" s="126">
        <v>435301009</v>
      </c>
      <c r="C208" s="243" t="s">
        <v>509</v>
      </c>
      <c r="D208" s="276">
        <v>0</v>
      </c>
      <c r="E208" s="276">
        <v>0</v>
      </c>
      <c r="F208" s="276">
        <v>0</v>
      </c>
      <c r="G208" s="276">
        <v>0</v>
      </c>
      <c r="H208" s="276">
        <v>0</v>
      </c>
      <c r="I208" s="276">
        <v>1</v>
      </c>
      <c r="J208" s="276">
        <v>0</v>
      </c>
      <c r="K208" s="277">
        <v>3.9E-2</v>
      </c>
      <c r="L208" s="276">
        <v>0</v>
      </c>
      <c r="M208" s="276">
        <v>0</v>
      </c>
      <c r="N208" s="276">
        <v>0</v>
      </c>
      <c r="O208" s="276">
        <v>0</v>
      </c>
      <c r="P208" s="276">
        <v>0</v>
      </c>
      <c r="Q208" s="276">
        <v>1</v>
      </c>
      <c r="R208" s="277">
        <v>1</v>
      </c>
      <c r="S208" s="276">
        <v>3</v>
      </c>
      <c r="T208" s="126"/>
      <c r="U208" s="126">
        <v>435</v>
      </c>
      <c r="V208" s="126">
        <v>301</v>
      </c>
      <c r="W208" s="126">
        <v>9</v>
      </c>
      <c r="X208" s="137">
        <v>12242.66368</v>
      </c>
      <c r="Y208" s="137">
        <v>12243</v>
      </c>
    </row>
    <row r="209" spans="1:25" s="137" customFormat="1" ht="12" x14ac:dyDescent="0.2">
      <c r="A209" s="275">
        <v>435</v>
      </c>
      <c r="B209" s="126">
        <v>435301031</v>
      </c>
      <c r="C209" s="243" t="s">
        <v>509</v>
      </c>
      <c r="D209" s="276">
        <v>0</v>
      </c>
      <c r="E209" s="276">
        <v>0</v>
      </c>
      <c r="F209" s="276">
        <v>0</v>
      </c>
      <c r="G209" s="276">
        <v>8</v>
      </c>
      <c r="H209" s="276">
        <v>18</v>
      </c>
      <c r="I209" s="276">
        <v>37</v>
      </c>
      <c r="J209" s="276">
        <v>0</v>
      </c>
      <c r="K209" s="277">
        <v>2.4569999999999999</v>
      </c>
      <c r="L209" s="276">
        <v>0</v>
      </c>
      <c r="M209" s="276">
        <v>0</v>
      </c>
      <c r="N209" s="276">
        <v>0</v>
      </c>
      <c r="O209" s="276">
        <v>0</v>
      </c>
      <c r="P209" s="276">
        <v>13</v>
      </c>
      <c r="Q209" s="276">
        <v>63</v>
      </c>
      <c r="R209" s="277">
        <v>1</v>
      </c>
      <c r="S209" s="276">
        <v>6</v>
      </c>
      <c r="T209" s="126"/>
      <c r="U209" s="126">
        <v>435</v>
      </c>
      <c r="V209" s="126">
        <v>301</v>
      </c>
      <c r="W209" s="126">
        <v>31</v>
      </c>
      <c r="X209" s="137">
        <v>791660.91183999996</v>
      </c>
      <c r="Y209" s="137">
        <v>12566</v>
      </c>
    </row>
    <row r="210" spans="1:25" s="137" customFormat="1" ht="12" x14ac:dyDescent="0.2">
      <c r="A210" s="275">
        <v>435</v>
      </c>
      <c r="B210" s="126">
        <v>435301048</v>
      </c>
      <c r="C210" s="243" t="s">
        <v>509</v>
      </c>
      <c r="D210" s="276">
        <v>0</v>
      </c>
      <c r="E210" s="276">
        <v>0</v>
      </c>
      <c r="F210" s="276">
        <v>0</v>
      </c>
      <c r="G210" s="276">
        <v>0</v>
      </c>
      <c r="H210" s="276">
        <v>0</v>
      </c>
      <c r="I210" s="276">
        <v>1</v>
      </c>
      <c r="J210" s="276">
        <v>0</v>
      </c>
      <c r="K210" s="277">
        <v>3.9E-2</v>
      </c>
      <c r="L210" s="276">
        <v>0</v>
      </c>
      <c r="M210" s="276">
        <v>0</v>
      </c>
      <c r="N210" s="276">
        <v>0</v>
      </c>
      <c r="O210" s="276">
        <v>0</v>
      </c>
      <c r="P210" s="276">
        <v>0</v>
      </c>
      <c r="Q210" s="276">
        <v>1</v>
      </c>
      <c r="R210" s="277">
        <v>1</v>
      </c>
      <c r="S210" s="276">
        <v>4</v>
      </c>
      <c r="T210" s="126"/>
      <c r="U210" s="126">
        <v>435</v>
      </c>
      <c r="V210" s="126">
        <v>301</v>
      </c>
      <c r="W210" s="126">
        <v>48</v>
      </c>
      <c r="X210" s="137">
        <v>12242.66368</v>
      </c>
      <c r="Y210" s="137">
        <v>12243</v>
      </c>
    </row>
    <row r="211" spans="1:25" s="137" customFormat="1" ht="12" x14ac:dyDescent="0.2">
      <c r="A211" s="275">
        <v>435</v>
      </c>
      <c r="B211" s="126">
        <v>435301056</v>
      </c>
      <c r="C211" s="243" t="s">
        <v>509</v>
      </c>
      <c r="D211" s="276">
        <v>0</v>
      </c>
      <c r="E211" s="276">
        <v>0</v>
      </c>
      <c r="F211" s="276">
        <v>0</v>
      </c>
      <c r="G211" s="276">
        <v>11</v>
      </c>
      <c r="H211" s="276">
        <v>35</v>
      </c>
      <c r="I211" s="276">
        <v>40</v>
      </c>
      <c r="J211" s="276">
        <v>0</v>
      </c>
      <c r="K211" s="277">
        <v>3.3540000000000001</v>
      </c>
      <c r="L211" s="276">
        <v>0</v>
      </c>
      <c r="M211" s="276">
        <v>0</v>
      </c>
      <c r="N211" s="276">
        <v>0</v>
      </c>
      <c r="O211" s="276">
        <v>0</v>
      </c>
      <c r="P211" s="276">
        <v>13</v>
      </c>
      <c r="Q211" s="276">
        <v>86</v>
      </c>
      <c r="R211" s="277">
        <v>1</v>
      </c>
      <c r="S211" s="276">
        <v>4</v>
      </c>
      <c r="T211" s="126"/>
      <c r="U211" s="126">
        <v>435</v>
      </c>
      <c r="V211" s="126">
        <v>301</v>
      </c>
      <c r="W211" s="126">
        <v>56</v>
      </c>
      <c r="X211" s="137">
        <v>1028356.4564799999</v>
      </c>
      <c r="Y211" s="137">
        <v>11958</v>
      </c>
    </row>
    <row r="212" spans="1:25" s="137" customFormat="1" ht="12" x14ac:dyDescent="0.2">
      <c r="A212" s="275">
        <v>435</v>
      </c>
      <c r="B212" s="126">
        <v>435301079</v>
      </c>
      <c r="C212" s="243" t="s">
        <v>509</v>
      </c>
      <c r="D212" s="276">
        <v>0</v>
      </c>
      <c r="E212" s="276">
        <v>0</v>
      </c>
      <c r="F212" s="276">
        <v>0</v>
      </c>
      <c r="G212" s="276">
        <v>23</v>
      </c>
      <c r="H212" s="276">
        <v>69</v>
      </c>
      <c r="I212" s="276">
        <v>69</v>
      </c>
      <c r="J212" s="276">
        <v>0</v>
      </c>
      <c r="K212" s="277">
        <v>6.2789999999999999</v>
      </c>
      <c r="L212" s="276">
        <v>0</v>
      </c>
      <c r="M212" s="276">
        <v>0</v>
      </c>
      <c r="N212" s="276">
        <v>1</v>
      </c>
      <c r="O212" s="276">
        <v>1</v>
      </c>
      <c r="P212" s="276">
        <v>52</v>
      </c>
      <c r="Q212" s="276">
        <v>161</v>
      </c>
      <c r="R212" s="277">
        <v>1</v>
      </c>
      <c r="S212" s="276">
        <v>8</v>
      </c>
      <c r="T212" s="126"/>
      <c r="U212" s="126">
        <v>435</v>
      </c>
      <c r="V212" s="126">
        <v>301</v>
      </c>
      <c r="W212" s="126">
        <v>79</v>
      </c>
      <c r="X212" s="137">
        <v>2114854.0424800003</v>
      </c>
      <c r="Y212" s="137">
        <v>13136</v>
      </c>
    </row>
    <row r="213" spans="1:25" s="137" customFormat="1" ht="12" x14ac:dyDescent="0.2">
      <c r="A213" s="275">
        <v>435</v>
      </c>
      <c r="B213" s="126">
        <v>435301149</v>
      </c>
      <c r="C213" s="243" t="s">
        <v>509</v>
      </c>
      <c r="D213" s="276">
        <v>0</v>
      </c>
      <c r="E213" s="276">
        <v>0</v>
      </c>
      <c r="F213" s="276">
        <v>0</v>
      </c>
      <c r="G213" s="276">
        <v>0</v>
      </c>
      <c r="H213" s="276">
        <v>1</v>
      </c>
      <c r="I213" s="276">
        <v>5</v>
      </c>
      <c r="J213" s="276">
        <v>0</v>
      </c>
      <c r="K213" s="277">
        <v>0.23400000000000001</v>
      </c>
      <c r="L213" s="276">
        <v>0</v>
      </c>
      <c r="M213" s="276">
        <v>0</v>
      </c>
      <c r="N213" s="276">
        <v>0</v>
      </c>
      <c r="O213" s="276">
        <v>0</v>
      </c>
      <c r="P213" s="276">
        <v>5</v>
      </c>
      <c r="Q213" s="276">
        <v>6</v>
      </c>
      <c r="R213" s="277">
        <v>1</v>
      </c>
      <c r="S213" s="276">
        <v>12</v>
      </c>
      <c r="T213" s="126"/>
      <c r="U213" s="126">
        <v>435</v>
      </c>
      <c r="V213" s="126">
        <v>301</v>
      </c>
      <c r="W213" s="126">
        <v>149</v>
      </c>
      <c r="X213" s="137">
        <v>109422.71208000001</v>
      </c>
      <c r="Y213" s="137">
        <v>18237</v>
      </c>
    </row>
    <row r="214" spans="1:25" s="137" customFormat="1" ht="12" x14ac:dyDescent="0.2">
      <c r="A214" s="275">
        <v>435</v>
      </c>
      <c r="B214" s="126">
        <v>435301160</v>
      </c>
      <c r="C214" s="243" t="s">
        <v>509</v>
      </c>
      <c r="D214" s="276">
        <v>0</v>
      </c>
      <c r="E214" s="276">
        <v>0</v>
      </c>
      <c r="F214" s="276">
        <v>0</v>
      </c>
      <c r="G214" s="276">
        <v>39</v>
      </c>
      <c r="H214" s="276">
        <v>116</v>
      </c>
      <c r="I214" s="276">
        <v>162</v>
      </c>
      <c r="J214" s="276">
        <v>0</v>
      </c>
      <c r="K214" s="277">
        <v>12.363</v>
      </c>
      <c r="L214" s="276">
        <v>0</v>
      </c>
      <c r="M214" s="276">
        <v>1</v>
      </c>
      <c r="N214" s="276">
        <v>2</v>
      </c>
      <c r="O214" s="276">
        <v>4</v>
      </c>
      <c r="P214" s="276">
        <v>142</v>
      </c>
      <c r="Q214" s="276">
        <v>317</v>
      </c>
      <c r="R214" s="277">
        <v>1</v>
      </c>
      <c r="S214" s="276">
        <v>11</v>
      </c>
      <c r="T214" s="126"/>
      <c r="U214" s="126">
        <v>435</v>
      </c>
      <c r="V214" s="126">
        <v>301</v>
      </c>
      <c r="W214" s="126">
        <v>160</v>
      </c>
      <c r="X214" s="137">
        <v>4624424.9165599998</v>
      </c>
      <c r="Y214" s="137">
        <v>14588</v>
      </c>
    </row>
    <row r="215" spans="1:25" s="137" customFormat="1" ht="12" x14ac:dyDescent="0.2">
      <c r="A215" s="275">
        <v>435</v>
      </c>
      <c r="B215" s="126">
        <v>435301211</v>
      </c>
      <c r="C215" s="243" t="s">
        <v>509</v>
      </c>
      <c r="D215" s="276">
        <v>0</v>
      </c>
      <c r="E215" s="276">
        <v>0</v>
      </c>
      <c r="F215" s="276">
        <v>0</v>
      </c>
      <c r="G215" s="276">
        <v>0</v>
      </c>
      <c r="H215" s="276">
        <v>1</v>
      </c>
      <c r="I215" s="276">
        <v>1</v>
      </c>
      <c r="J215" s="276">
        <v>0</v>
      </c>
      <c r="K215" s="277">
        <v>7.8E-2</v>
      </c>
      <c r="L215" s="276">
        <v>0</v>
      </c>
      <c r="M215" s="276">
        <v>0</v>
      </c>
      <c r="N215" s="276">
        <v>0</v>
      </c>
      <c r="O215" s="276">
        <v>0</v>
      </c>
      <c r="P215" s="276">
        <v>2</v>
      </c>
      <c r="Q215" s="276">
        <v>2</v>
      </c>
      <c r="R215" s="277">
        <v>1</v>
      </c>
      <c r="S215" s="276">
        <v>5</v>
      </c>
      <c r="T215" s="126"/>
      <c r="U215" s="126">
        <v>435</v>
      </c>
      <c r="V215" s="126">
        <v>301</v>
      </c>
      <c r="W215" s="126">
        <v>211</v>
      </c>
      <c r="X215" s="137">
        <v>31990.68736</v>
      </c>
      <c r="Y215" s="137">
        <v>15995</v>
      </c>
    </row>
    <row r="216" spans="1:25" s="137" customFormat="1" ht="12" x14ac:dyDescent="0.2">
      <c r="A216" s="275">
        <v>435</v>
      </c>
      <c r="B216" s="126">
        <v>435301295</v>
      </c>
      <c r="C216" s="243" t="s">
        <v>509</v>
      </c>
      <c r="D216" s="276">
        <v>0</v>
      </c>
      <c r="E216" s="276">
        <v>0</v>
      </c>
      <c r="F216" s="276">
        <v>0</v>
      </c>
      <c r="G216" s="276">
        <v>4</v>
      </c>
      <c r="H216" s="276">
        <v>15</v>
      </c>
      <c r="I216" s="276">
        <v>17</v>
      </c>
      <c r="J216" s="276">
        <v>0</v>
      </c>
      <c r="K216" s="277">
        <v>1.4039999999999999</v>
      </c>
      <c r="L216" s="276">
        <v>0</v>
      </c>
      <c r="M216" s="276">
        <v>0</v>
      </c>
      <c r="N216" s="276">
        <v>0</v>
      </c>
      <c r="O216" s="276">
        <v>0</v>
      </c>
      <c r="P216" s="276">
        <v>8</v>
      </c>
      <c r="Q216" s="276">
        <v>36</v>
      </c>
      <c r="R216" s="277">
        <v>1</v>
      </c>
      <c r="S216" s="276">
        <v>5</v>
      </c>
      <c r="T216" s="126"/>
      <c r="U216" s="126">
        <v>435</v>
      </c>
      <c r="V216" s="126">
        <v>301</v>
      </c>
      <c r="W216" s="126">
        <v>295</v>
      </c>
      <c r="X216" s="137">
        <v>443586.91248000006</v>
      </c>
      <c r="Y216" s="137">
        <v>12322</v>
      </c>
    </row>
    <row r="217" spans="1:25" s="137" customFormat="1" ht="12" x14ac:dyDescent="0.2">
      <c r="A217" s="275">
        <v>435</v>
      </c>
      <c r="B217" s="126">
        <v>435301301</v>
      </c>
      <c r="C217" s="243" t="s">
        <v>509</v>
      </c>
      <c r="D217" s="276">
        <v>0</v>
      </c>
      <c r="E217" s="276">
        <v>0</v>
      </c>
      <c r="F217" s="276">
        <v>0</v>
      </c>
      <c r="G217" s="276">
        <v>11</v>
      </c>
      <c r="H217" s="276">
        <v>33</v>
      </c>
      <c r="I217" s="276">
        <v>41</v>
      </c>
      <c r="J217" s="276">
        <v>0</v>
      </c>
      <c r="K217" s="277">
        <v>3.3149999999999999</v>
      </c>
      <c r="L217" s="276">
        <v>0</v>
      </c>
      <c r="M217" s="276">
        <v>1</v>
      </c>
      <c r="N217" s="276">
        <v>1</v>
      </c>
      <c r="O217" s="276">
        <v>0</v>
      </c>
      <c r="P217" s="276">
        <v>35</v>
      </c>
      <c r="Q217" s="276">
        <v>85</v>
      </c>
      <c r="R217" s="277">
        <v>1</v>
      </c>
      <c r="S217" s="276">
        <v>6</v>
      </c>
      <c r="T217" s="126"/>
      <c r="U217" s="126">
        <v>435</v>
      </c>
      <c r="V217" s="126">
        <v>301</v>
      </c>
      <c r="W217" s="126">
        <v>301</v>
      </c>
      <c r="X217" s="137">
        <v>1146836.8227999997</v>
      </c>
      <c r="Y217" s="137">
        <v>13492</v>
      </c>
    </row>
    <row r="218" spans="1:25" s="137" customFormat="1" ht="12" x14ac:dyDescent="0.2">
      <c r="A218" s="275">
        <v>435</v>
      </c>
      <c r="B218" s="126">
        <v>435301308</v>
      </c>
      <c r="C218" s="243" t="s">
        <v>509</v>
      </c>
      <c r="D218" s="276">
        <v>0</v>
      </c>
      <c r="E218" s="276">
        <v>0</v>
      </c>
      <c r="F218" s="276">
        <v>0</v>
      </c>
      <c r="G218" s="276">
        <v>0</v>
      </c>
      <c r="H218" s="276">
        <v>0</v>
      </c>
      <c r="I218" s="276">
        <v>1</v>
      </c>
      <c r="J218" s="276">
        <v>0</v>
      </c>
      <c r="K218" s="277">
        <v>3.9E-2</v>
      </c>
      <c r="L218" s="276">
        <v>0</v>
      </c>
      <c r="M218" s="276">
        <v>0</v>
      </c>
      <c r="N218" s="276">
        <v>0</v>
      </c>
      <c r="O218" s="276">
        <v>0</v>
      </c>
      <c r="P218" s="276">
        <v>0</v>
      </c>
      <c r="Q218" s="276">
        <v>1</v>
      </c>
      <c r="R218" s="277">
        <v>1</v>
      </c>
      <c r="S218" s="276">
        <v>10</v>
      </c>
      <c r="T218" s="126"/>
      <c r="U218" s="126">
        <v>435</v>
      </c>
      <c r="V218" s="126">
        <v>301</v>
      </c>
      <c r="W218" s="126">
        <v>308</v>
      </c>
      <c r="X218" s="137">
        <v>12242.66368</v>
      </c>
      <c r="Y218" s="137">
        <v>12243</v>
      </c>
    </row>
    <row r="219" spans="1:25" s="137" customFormat="1" ht="12" x14ac:dyDescent="0.2">
      <c r="A219" s="275">
        <v>435</v>
      </c>
      <c r="B219" s="126">
        <v>435301326</v>
      </c>
      <c r="C219" s="243" t="s">
        <v>509</v>
      </c>
      <c r="D219" s="276">
        <v>0</v>
      </c>
      <c r="E219" s="276">
        <v>0</v>
      </c>
      <c r="F219" s="276">
        <v>0</v>
      </c>
      <c r="G219" s="276">
        <v>2</v>
      </c>
      <c r="H219" s="276">
        <v>1</v>
      </c>
      <c r="I219" s="276">
        <v>4</v>
      </c>
      <c r="J219" s="276">
        <v>0</v>
      </c>
      <c r="K219" s="277">
        <v>0.27300000000000002</v>
      </c>
      <c r="L219" s="276">
        <v>0</v>
      </c>
      <c r="M219" s="276">
        <v>0</v>
      </c>
      <c r="N219" s="276">
        <v>0</v>
      </c>
      <c r="O219" s="276">
        <v>0</v>
      </c>
      <c r="P219" s="276">
        <v>0</v>
      </c>
      <c r="Q219" s="276">
        <v>7</v>
      </c>
      <c r="R219" s="277">
        <v>1</v>
      </c>
      <c r="S219" s="276">
        <v>2</v>
      </c>
      <c r="T219" s="126"/>
      <c r="U219" s="126">
        <v>435</v>
      </c>
      <c r="V219" s="126">
        <v>301</v>
      </c>
      <c r="W219" s="126">
        <v>326</v>
      </c>
      <c r="X219" s="137">
        <v>80713.025760000004</v>
      </c>
      <c r="Y219" s="137">
        <v>11530</v>
      </c>
    </row>
    <row r="220" spans="1:25" s="137" customFormat="1" ht="12" x14ac:dyDescent="0.2">
      <c r="A220" s="275">
        <v>435</v>
      </c>
      <c r="B220" s="126">
        <v>435301342</v>
      </c>
      <c r="C220" s="243" t="s">
        <v>509</v>
      </c>
      <c r="D220" s="276">
        <v>0</v>
      </c>
      <c r="E220" s="276">
        <v>0</v>
      </c>
      <c r="F220" s="276">
        <v>0</v>
      </c>
      <c r="G220" s="276">
        <v>0</v>
      </c>
      <c r="H220" s="276">
        <v>1</v>
      </c>
      <c r="I220" s="276">
        <v>0</v>
      </c>
      <c r="J220" s="276">
        <v>0</v>
      </c>
      <c r="K220" s="277">
        <v>3.9E-2</v>
      </c>
      <c r="L220" s="276">
        <v>0</v>
      </c>
      <c r="M220" s="276">
        <v>0</v>
      </c>
      <c r="N220" s="276">
        <v>0</v>
      </c>
      <c r="O220" s="276">
        <v>0</v>
      </c>
      <c r="P220" s="276">
        <v>0</v>
      </c>
      <c r="Q220" s="276">
        <v>1</v>
      </c>
      <c r="R220" s="277">
        <v>1</v>
      </c>
      <c r="S220" s="276">
        <v>3</v>
      </c>
      <c r="T220" s="126"/>
      <c r="U220" s="126">
        <v>435</v>
      </c>
      <c r="V220" s="126">
        <v>301</v>
      </c>
      <c r="W220" s="126">
        <v>342</v>
      </c>
      <c r="X220" s="137">
        <v>10331.643680000001</v>
      </c>
      <c r="Y220" s="137">
        <v>10332</v>
      </c>
    </row>
    <row r="221" spans="1:25" s="137" customFormat="1" ht="12" x14ac:dyDescent="0.2">
      <c r="A221" s="275">
        <v>435</v>
      </c>
      <c r="B221" s="126">
        <v>435301616</v>
      </c>
      <c r="C221" s="243" t="s">
        <v>509</v>
      </c>
      <c r="D221" s="276">
        <v>0</v>
      </c>
      <c r="E221" s="276">
        <v>0</v>
      </c>
      <c r="F221" s="276">
        <v>0</v>
      </c>
      <c r="G221" s="276">
        <v>0</v>
      </c>
      <c r="H221" s="276">
        <v>1</v>
      </c>
      <c r="I221" s="276">
        <v>0</v>
      </c>
      <c r="J221" s="276">
        <v>0</v>
      </c>
      <c r="K221" s="277">
        <v>3.9E-2</v>
      </c>
      <c r="L221" s="276">
        <v>0</v>
      </c>
      <c r="M221" s="276">
        <v>0</v>
      </c>
      <c r="N221" s="276">
        <v>0</v>
      </c>
      <c r="O221" s="276">
        <v>0</v>
      </c>
      <c r="P221" s="276">
        <v>1</v>
      </c>
      <c r="Q221" s="276">
        <v>1</v>
      </c>
      <c r="R221" s="277">
        <v>1</v>
      </c>
      <c r="S221" s="276">
        <v>7</v>
      </c>
      <c r="T221" s="126"/>
      <c r="U221" s="126">
        <v>435</v>
      </c>
      <c r="V221" s="126">
        <v>301</v>
      </c>
      <c r="W221" s="126">
        <v>616</v>
      </c>
      <c r="X221" s="137">
        <v>15846.023679999998</v>
      </c>
      <c r="Y221" s="137">
        <v>15846</v>
      </c>
    </row>
    <row r="222" spans="1:25" s="137" customFormat="1" ht="12" x14ac:dyDescent="0.2">
      <c r="A222" s="275">
        <v>435</v>
      </c>
      <c r="B222" s="126">
        <v>435301673</v>
      </c>
      <c r="C222" s="243" t="s">
        <v>509</v>
      </c>
      <c r="D222" s="276">
        <v>0</v>
      </c>
      <c r="E222" s="276">
        <v>0</v>
      </c>
      <c r="F222" s="276">
        <v>0</v>
      </c>
      <c r="G222" s="276">
        <v>2</v>
      </c>
      <c r="H222" s="276">
        <v>6</v>
      </c>
      <c r="I222" s="276">
        <v>10</v>
      </c>
      <c r="J222" s="276">
        <v>0</v>
      </c>
      <c r="K222" s="277">
        <v>0.70199999999999996</v>
      </c>
      <c r="L222" s="276">
        <v>0</v>
      </c>
      <c r="M222" s="276">
        <v>0</v>
      </c>
      <c r="N222" s="276">
        <v>0</v>
      </c>
      <c r="O222" s="276">
        <v>0</v>
      </c>
      <c r="P222" s="276">
        <v>4</v>
      </c>
      <c r="Q222" s="276">
        <v>18</v>
      </c>
      <c r="R222" s="277">
        <v>1</v>
      </c>
      <c r="S222" s="276">
        <v>2</v>
      </c>
      <c r="T222" s="126"/>
      <c r="U222" s="126">
        <v>435</v>
      </c>
      <c r="V222" s="126">
        <v>301</v>
      </c>
      <c r="W222" s="126">
        <v>673</v>
      </c>
      <c r="X222" s="137">
        <v>222884.74624000004</v>
      </c>
      <c r="Y222" s="137">
        <v>12382</v>
      </c>
    </row>
    <row r="223" spans="1:25" s="137" customFormat="1" ht="12" x14ac:dyDescent="0.2">
      <c r="A223" s="275">
        <v>435</v>
      </c>
      <c r="B223" s="126">
        <v>435301725</v>
      </c>
      <c r="C223" s="243" t="s">
        <v>509</v>
      </c>
      <c r="D223" s="276">
        <v>0</v>
      </c>
      <c r="E223" s="276">
        <v>0</v>
      </c>
      <c r="F223" s="276">
        <v>0</v>
      </c>
      <c r="G223" s="276">
        <v>0</v>
      </c>
      <c r="H223" s="276">
        <v>0</v>
      </c>
      <c r="I223" s="276">
        <v>1</v>
      </c>
      <c r="J223" s="276">
        <v>0</v>
      </c>
      <c r="K223" s="277">
        <v>3.9E-2</v>
      </c>
      <c r="L223" s="276">
        <v>0</v>
      </c>
      <c r="M223" s="276">
        <v>0</v>
      </c>
      <c r="N223" s="276">
        <v>0</v>
      </c>
      <c r="O223" s="276">
        <v>0</v>
      </c>
      <c r="P223" s="276">
        <v>1</v>
      </c>
      <c r="Q223" s="276">
        <v>1</v>
      </c>
      <c r="R223" s="277">
        <v>1</v>
      </c>
      <c r="S223" s="276">
        <v>3</v>
      </c>
      <c r="T223" s="126"/>
      <c r="U223" s="126">
        <v>435</v>
      </c>
      <c r="V223" s="126">
        <v>301</v>
      </c>
      <c r="W223" s="126">
        <v>725</v>
      </c>
      <c r="X223" s="137">
        <v>16654.983679999998</v>
      </c>
      <c r="Y223" s="137">
        <v>16655</v>
      </c>
    </row>
    <row r="224" spans="1:25" s="137" customFormat="1" ht="12" x14ac:dyDescent="0.2">
      <c r="A224" s="275">
        <v>435</v>
      </c>
      <c r="B224" s="126">
        <v>435301735</v>
      </c>
      <c r="C224" s="243" t="s">
        <v>509</v>
      </c>
      <c r="D224" s="276">
        <v>0</v>
      </c>
      <c r="E224" s="276">
        <v>0</v>
      </c>
      <c r="F224" s="276">
        <v>0</v>
      </c>
      <c r="G224" s="276">
        <v>2</v>
      </c>
      <c r="H224" s="276">
        <v>3</v>
      </c>
      <c r="I224" s="276">
        <v>1</v>
      </c>
      <c r="J224" s="276">
        <v>0</v>
      </c>
      <c r="K224" s="277">
        <v>0.23400000000000001</v>
      </c>
      <c r="L224" s="276">
        <v>0</v>
      </c>
      <c r="M224" s="276">
        <v>0</v>
      </c>
      <c r="N224" s="276">
        <v>0</v>
      </c>
      <c r="O224" s="276">
        <v>0</v>
      </c>
      <c r="P224" s="276">
        <v>2</v>
      </c>
      <c r="Q224" s="276">
        <v>6</v>
      </c>
      <c r="R224" s="277">
        <v>1</v>
      </c>
      <c r="S224" s="276">
        <v>6</v>
      </c>
      <c r="T224" s="126"/>
      <c r="U224" s="126">
        <v>435</v>
      </c>
      <c r="V224" s="126">
        <v>301</v>
      </c>
      <c r="W224" s="126">
        <v>735</v>
      </c>
      <c r="X224" s="137">
        <v>74966.76208</v>
      </c>
      <c r="Y224" s="137">
        <v>12494</v>
      </c>
    </row>
    <row r="225" spans="1:25" s="137" customFormat="1" ht="12" x14ac:dyDescent="0.2">
      <c r="A225" s="275">
        <v>436</v>
      </c>
      <c r="B225" s="126">
        <v>436049010</v>
      </c>
      <c r="C225" s="243" t="s">
        <v>510</v>
      </c>
      <c r="D225" s="276">
        <v>0</v>
      </c>
      <c r="E225" s="276">
        <v>0</v>
      </c>
      <c r="F225" s="276">
        <v>0</v>
      </c>
      <c r="G225" s="276">
        <v>0</v>
      </c>
      <c r="H225" s="276">
        <v>1</v>
      </c>
      <c r="I225" s="276">
        <v>1</v>
      </c>
      <c r="J225" s="276">
        <v>0</v>
      </c>
      <c r="K225" s="277">
        <v>7.8E-2</v>
      </c>
      <c r="L225" s="276">
        <v>0</v>
      </c>
      <c r="M225" s="276">
        <v>0</v>
      </c>
      <c r="N225" s="276">
        <v>0</v>
      </c>
      <c r="O225" s="276">
        <v>0</v>
      </c>
      <c r="P225" s="276">
        <v>2</v>
      </c>
      <c r="Q225" s="276">
        <v>2</v>
      </c>
      <c r="R225" s="277">
        <v>1.127</v>
      </c>
      <c r="S225" s="276">
        <v>3</v>
      </c>
      <c r="T225" s="126"/>
      <c r="U225" s="126">
        <v>436</v>
      </c>
      <c r="V225" s="126">
        <v>49</v>
      </c>
      <c r="W225" s="126">
        <v>10</v>
      </c>
      <c r="X225" s="137">
        <v>34676.570352620001</v>
      </c>
      <c r="Y225" s="137">
        <v>17338</v>
      </c>
    </row>
    <row r="226" spans="1:25" s="137" customFormat="1" ht="12" x14ac:dyDescent="0.2">
      <c r="A226" s="275">
        <v>436</v>
      </c>
      <c r="B226" s="126">
        <v>436049026</v>
      </c>
      <c r="C226" s="243" t="s">
        <v>510</v>
      </c>
      <c r="D226" s="276">
        <v>0</v>
      </c>
      <c r="E226" s="276">
        <v>0</v>
      </c>
      <c r="F226" s="276">
        <v>0</v>
      </c>
      <c r="G226" s="276">
        <v>0</v>
      </c>
      <c r="H226" s="276">
        <v>1</v>
      </c>
      <c r="I226" s="276">
        <v>0</v>
      </c>
      <c r="J226" s="276">
        <v>0</v>
      </c>
      <c r="K226" s="277">
        <v>3.9E-2</v>
      </c>
      <c r="L226" s="276">
        <v>0</v>
      </c>
      <c r="M226" s="276">
        <v>0</v>
      </c>
      <c r="N226" s="276">
        <v>0</v>
      </c>
      <c r="O226" s="276">
        <v>0</v>
      </c>
      <c r="P226" s="276">
        <v>1</v>
      </c>
      <c r="Q226" s="276">
        <v>1</v>
      </c>
      <c r="R226" s="277">
        <v>1.127</v>
      </c>
      <c r="S226" s="276">
        <v>3</v>
      </c>
      <c r="T226" s="126"/>
      <c r="U226" s="126">
        <v>436</v>
      </c>
      <c r="V226" s="126">
        <v>49</v>
      </c>
      <c r="W226" s="126">
        <v>26</v>
      </c>
      <c r="X226" s="137">
        <v>16271.009461310003</v>
      </c>
      <c r="Y226" s="137">
        <v>16271</v>
      </c>
    </row>
    <row r="227" spans="1:25" s="137" customFormat="1" ht="12" x14ac:dyDescent="0.2">
      <c r="A227" s="275">
        <v>436</v>
      </c>
      <c r="B227" s="126">
        <v>436049031</v>
      </c>
      <c r="C227" s="243" t="s">
        <v>510</v>
      </c>
      <c r="D227" s="276">
        <v>0</v>
      </c>
      <c r="E227" s="276">
        <v>0</v>
      </c>
      <c r="F227" s="276">
        <v>0</v>
      </c>
      <c r="G227" s="276">
        <v>0</v>
      </c>
      <c r="H227" s="276">
        <v>0</v>
      </c>
      <c r="I227" s="276">
        <v>2</v>
      </c>
      <c r="J227" s="276">
        <v>0</v>
      </c>
      <c r="K227" s="277">
        <v>7.8E-2</v>
      </c>
      <c r="L227" s="276">
        <v>0</v>
      </c>
      <c r="M227" s="276">
        <v>0</v>
      </c>
      <c r="N227" s="276">
        <v>0</v>
      </c>
      <c r="O227" s="276">
        <v>0</v>
      </c>
      <c r="P227" s="276">
        <v>0</v>
      </c>
      <c r="Q227" s="276">
        <v>2</v>
      </c>
      <c r="R227" s="277">
        <v>1.127</v>
      </c>
      <c r="S227" s="276">
        <v>6</v>
      </c>
      <c r="T227" s="126"/>
      <c r="U227" s="126">
        <v>436</v>
      </c>
      <c r="V227" s="126">
        <v>49</v>
      </c>
      <c r="W227" s="126">
        <v>31</v>
      </c>
      <c r="X227" s="137">
        <v>26986.841922620002</v>
      </c>
      <c r="Y227" s="137">
        <v>13493</v>
      </c>
    </row>
    <row r="228" spans="1:25" s="137" customFormat="1" ht="12" x14ac:dyDescent="0.2">
      <c r="A228" s="275">
        <v>436</v>
      </c>
      <c r="B228" s="126">
        <v>436049035</v>
      </c>
      <c r="C228" s="243" t="s">
        <v>510</v>
      </c>
      <c r="D228" s="276">
        <v>0</v>
      </c>
      <c r="E228" s="276">
        <v>0</v>
      </c>
      <c r="F228" s="276">
        <v>0</v>
      </c>
      <c r="G228" s="276">
        <v>0</v>
      </c>
      <c r="H228" s="276">
        <v>5</v>
      </c>
      <c r="I228" s="276">
        <v>12</v>
      </c>
      <c r="J228" s="276">
        <v>0</v>
      </c>
      <c r="K228" s="277">
        <v>0.66300000000000003</v>
      </c>
      <c r="L228" s="276">
        <v>0</v>
      </c>
      <c r="M228" s="276">
        <v>0</v>
      </c>
      <c r="N228" s="276">
        <v>1</v>
      </c>
      <c r="O228" s="276">
        <v>0</v>
      </c>
      <c r="P228" s="276">
        <v>8</v>
      </c>
      <c r="Q228" s="276">
        <v>17</v>
      </c>
      <c r="R228" s="277">
        <v>1.127</v>
      </c>
      <c r="S228" s="276">
        <v>11</v>
      </c>
      <c r="T228" s="126"/>
      <c r="U228" s="126">
        <v>436</v>
      </c>
      <c r="V228" s="126">
        <v>49</v>
      </c>
      <c r="W228" s="126">
        <v>35</v>
      </c>
      <c r="X228" s="137">
        <v>284946.53679227002</v>
      </c>
      <c r="Y228" s="137">
        <v>16762</v>
      </c>
    </row>
    <row r="229" spans="1:25" s="137" customFormat="1" ht="12" x14ac:dyDescent="0.2">
      <c r="A229" s="275">
        <v>436</v>
      </c>
      <c r="B229" s="126">
        <v>436049049</v>
      </c>
      <c r="C229" s="243" t="s">
        <v>510</v>
      </c>
      <c r="D229" s="276">
        <v>0</v>
      </c>
      <c r="E229" s="276">
        <v>0</v>
      </c>
      <c r="F229" s="276">
        <v>0</v>
      </c>
      <c r="G229" s="276">
        <v>0</v>
      </c>
      <c r="H229" s="276">
        <v>73</v>
      </c>
      <c r="I229" s="276">
        <v>103</v>
      </c>
      <c r="J229" s="276">
        <v>0</v>
      </c>
      <c r="K229" s="277">
        <v>6.8639999999999999</v>
      </c>
      <c r="L229" s="276">
        <v>0</v>
      </c>
      <c r="M229" s="276">
        <v>0</v>
      </c>
      <c r="N229" s="276">
        <v>13</v>
      </c>
      <c r="O229" s="276">
        <v>9</v>
      </c>
      <c r="P229" s="276">
        <v>133</v>
      </c>
      <c r="Q229" s="276">
        <v>176</v>
      </c>
      <c r="R229" s="277">
        <v>1.127</v>
      </c>
      <c r="S229" s="276">
        <v>8</v>
      </c>
      <c r="T229" s="126"/>
      <c r="U229" s="126">
        <v>436</v>
      </c>
      <c r="V229" s="126">
        <v>49</v>
      </c>
      <c r="W229" s="126">
        <v>49</v>
      </c>
      <c r="X229" s="137">
        <v>3158522.4089605603</v>
      </c>
      <c r="Y229" s="137">
        <v>17946</v>
      </c>
    </row>
    <row r="230" spans="1:25" s="137" customFormat="1" ht="12" x14ac:dyDescent="0.2">
      <c r="A230" s="275">
        <v>436</v>
      </c>
      <c r="B230" s="126">
        <v>436049057</v>
      </c>
      <c r="C230" s="243" t="s">
        <v>510</v>
      </c>
      <c r="D230" s="276">
        <v>0</v>
      </c>
      <c r="E230" s="276">
        <v>0</v>
      </c>
      <c r="F230" s="276">
        <v>0</v>
      </c>
      <c r="G230" s="276">
        <v>0</v>
      </c>
      <c r="H230" s="276">
        <v>0</v>
      </c>
      <c r="I230" s="276">
        <v>3</v>
      </c>
      <c r="J230" s="276">
        <v>0</v>
      </c>
      <c r="K230" s="277">
        <v>0.11700000000000001</v>
      </c>
      <c r="L230" s="276">
        <v>0</v>
      </c>
      <c r="M230" s="276">
        <v>0</v>
      </c>
      <c r="N230" s="276">
        <v>0</v>
      </c>
      <c r="O230" s="276">
        <v>0</v>
      </c>
      <c r="P230" s="276">
        <v>2</v>
      </c>
      <c r="Q230" s="276">
        <v>3</v>
      </c>
      <c r="R230" s="277">
        <v>1.127</v>
      </c>
      <c r="S230" s="276">
        <v>12</v>
      </c>
      <c r="T230" s="126"/>
      <c r="U230" s="126">
        <v>436</v>
      </c>
      <c r="V230" s="126">
        <v>49</v>
      </c>
      <c r="W230" s="126">
        <v>57</v>
      </c>
      <c r="X230" s="137">
        <v>57347.653583930005</v>
      </c>
      <c r="Y230" s="137">
        <v>19116</v>
      </c>
    </row>
    <row r="231" spans="1:25" s="137" customFormat="1" ht="12" x14ac:dyDescent="0.2">
      <c r="A231" s="275">
        <v>436</v>
      </c>
      <c r="B231" s="126">
        <v>436049093</v>
      </c>
      <c r="C231" s="243" t="s">
        <v>510</v>
      </c>
      <c r="D231" s="276">
        <v>0</v>
      </c>
      <c r="E231" s="276">
        <v>0</v>
      </c>
      <c r="F231" s="276">
        <v>0</v>
      </c>
      <c r="G231" s="276">
        <v>0</v>
      </c>
      <c r="H231" s="276">
        <v>5</v>
      </c>
      <c r="I231" s="276">
        <v>3</v>
      </c>
      <c r="J231" s="276">
        <v>0</v>
      </c>
      <c r="K231" s="277">
        <v>0.312</v>
      </c>
      <c r="L231" s="276">
        <v>0</v>
      </c>
      <c r="M231" s="276">
        <v>0</v>
      </c>
      <c r="N231" s="276">
        <v>3</v>
      </c>
      <c r="O231" s="276">
        <v>0</v>
      </c>
      <c r="P231" s="276">
        <v>7</v>
      </c>
      <c r="Q231" s="276">
        <v>8</v>
      </c>
      <c r="R231" s="277">
        <v>1.127</v>
      </c>
      <c r="S231" s="276">
        <v>11</v>
      </c>
      <c r="T231" s="126"/>
      <c r="U231" s="126">
        <v>436</v>
      </c>
      <c r="V231" s="126">
        <v>49</v>
      </c>
      <c r="W231" s="126">
        <v>93</v>
      </c>
      <c r="X231" s="137">
        <v>162017.18634047997</v>
      </c>
      <c r="Y231" s="137">
        <v>20252</v>
      </c>
    </row>
    <row r="232" spans="1:25" s="137" customFormat="1" ht="12" x14ac:dyDescent="0.2">
      <c r="A232" s="275">
        <v>436</v>
      </c>
      <c r="B232" s="126">
        <v>436049095</v>
      </c>
      <c r="C232" s="243" t="s">
        <v>510</v>
      </c>
      <c r="D232" s="276">
        <v>0</v>
      </c>
      <c r="E232" s="276">
        <v>0</v>
      </c>
      <c r="F232" s="276">
        <v>0</v>
      </c>
      <c r="G232" s="276">
        <v>0</v>
      </c>
      <c r="H232" s="276">
        <v>0</v>
      </c>
      <c r="I232" s="276">
        <v>1</v>
      </c>
      <c r="J232" s="276">
        <v>0</v>
      </c>
      <c r="K232" s="277">
        <v>3.9E-2</v>
      </c>
      <c r="L232" s="276">
        <v>0</v>
      </c>
      <c r="M232" s="276">
        <v>0</v>
      </c>
      <c r="N232" s="276">
        <v>0</v>
      </c>
      <c r="O232" s="276">
        <v>0</v>
      </c>
      <c r="P232" s="276">
        <v>1</v>
      </c>
      <c r="Q232" s="276">
        <v>1</v>
      </c>
      <c r="R232" s="277">
        <v>1.127</v>
      </c>
      <c r="S232" s="276">
        <v>12</v>
      </c>
      <c r="T232" s="126"/>
      <c r="U232" s="126">
        <v>436</v>
      </c>
      <c r="V232" s="126">
        <v>49</v>
      </c>
      <c r="W232" s="126">
        <v>95</v>
      </c>
      <c r="X232" s="137">
        <v>21927.116311309997</v>
      </c>
      <c r="Y232" s="137">
        <v>21927</v>
      </c>
    </row>
    <row r="233" spans="1:25" s="137" customFormat="1" ht="12" x14ac:dyDescent="0.2">
      <c r="A233" s="275">
        <v>436</v>
      </c>
      <c r="B233" s="126">
        <v>436049133</v>
      </c>
      <c r="C233" s="243" t="s">
        <v>510</v>
      </c>
      <c r="D233" s="276">
        <v>0</v>
      </c>
      <c r="E233" s="276">
        <v>0</v>
      </c>
      <c r="F233" s="276">
        <v>0</v>
      </c>
      <c r="G233" s="276">
        <v>0</v>
      </c>
      <c r="H233" s="276">
        <v>1</v>
      </c>
      <c r="I233" s="276">
        <v>0</v>
      </c>
      <c r="J233" s="276">
        <v>0</v>
      </c>
      <c r="K233" s="277">
        <v>3.9E-2</v>
      </c>
      <c r="L233" s="276">
        <v>0</v>
      </c>
      <c r="M233" s="276">
        <v>0</v>
      </c>
      <c r="N233" s="276">
        <v>0</v>
      </c>
      <c r="O233" s="276">
        <v>0</v>
      </c>
      <c r="P233" s="276">
        <v>0</v>
      </c>
      <c r="Q233" s="276">
        <v>1</v>
      </c>
      <c r="R233" s="277">
        <v>1.127</v>
      </c>
      <c r="S233" s="276">
        <v>9</v>
      </c>
      <c r="T233" s="126"/>
      <c r="U233" s="126">
        <v>436</v>
      </c>
      <c r="V233" s="126">
        <v>49</v>
      </c>
      <c r="W233" s="126">
        <v>133</v>
      </c>
      <c r="X233" s="137">
        <v>11358.869531310002</v>
      </c>
      <c r="Y233" s="137">
        <v>11359</v>
      </c>
    </row>
    <row r="234" spans="1:25" s="137" customFormat="1" ht="12" x14ac:dyDescent="0.2">
      <c r="A234" s="275">
        <v>436</v>
      </c>
      <c r="B234" s="126">
        <v>436049149</v>
      </c>
      <c r="C234" s="243" t="s">
        <v>510</v>
      </c>
      <c r="D234" s="276">
        <v>0</v>
      </c>
      <c r="E234" s="276">
        <v>0</v>
      </c>
      <c r="F234" s="276">
        <v>0</v>
      </c>
      <c r="G234" s="276">
        <v>0</v>
      </c>
      <c r="H234" s="276">
        <v>1</v>
      </c>
      <c r="I234" s="276">
        <v>2</v>
      </c>
      <c r="J234" s="276">
        <v>0</v>
      </c>
      <c r="K234" s="277">
        <v>0.11700000000000001</v>
      </c>
      <c r="L234" s="276">
        <v>0</v>
      </c>
      <c r="M234" s="276">
        <v>0</v>
      </c>
      <c r="N234" s="276">
        <v>1</v>
      </c>
      <c r="O234" s="276">
        <v>1</v>
      </c>
      <c r="P234" s="276">
        <v>2</v>
      </c>
      <c r="Q234" s="276">
        <v>3</v>
      </c>
      <c r="R234" s="277">
        <v>1.127</v>
      </c>
      <c r="S234" s="276">
        <v>12</v>
      </c>
      <c r="T234" s="126"/>
      <c r="U234" s="126">
        <v>436</v>
      </c>
      <c r="V234" s="126">
        <v>49</v>
      </c>
      <c r="W234" s="126">
        <v>149</v>
      </c>
      <c r="X234" s="137">
        <v>61617.712153929999</v>
      </c>
      <c r="Y234" s="137">
        <v>20539</v>
      </c>
    </row>
    <row r="235" spans="1:25" s="137" customFormat="1" ht="12" x14ac:dyDescent="0.2">
      <c r="A235" s="275">
        <v>436</v>
      </c>
      <c r="B235" s="126">
        <v>436049153</v>
      </c>
      <c r="C235" s="243" t="s">
        <v>510</v>
      </c>
      <c r="D235" s="276">
        <v>0</v>
      </c>
      <c r="E235" s="276">
        <v>0</v>
      </c>
      <c r="F235" s="276">
        <v>0</v>
      </c>
      <c r="G235" s="276">
        <v>0</v>
      </c>
      <c r="H235" s="276">
        <v>0</v>
      </c>
      <c r="I235" s="276">
        <v>1</v>
      </c>
      <c r="J235" s="276">
        <v>0</v>
      </c>
      <c r="K235" s="277">
        <v>3.9E-2</v>
      </c>
      <c r="L235" s="276">
        <v>0</v>
      </c>
      <c r="M235" s="276">
        <v>0</v>
      </c>
      <c r="N235" s="276">
        <v>0</v>
      </c>
      <c r="O235" s="276">
        <v>0</v>
      </c>
      <c r="P235" s="276">
        <v>1</v>
      </c>
      <c r="Q235" s="276">
        <v>1</v>
      </c>
      <c r="R235" s="277">
        <v>1.127</v>
      </c>
      <c r="S235" s="276">
        <v>10</v>
      </c>
      <c r="T235" s="126"/>
      <c r="U235" s="126">
        <v>436</v>
      </c>
      <c r="V235" s="126">
        <v>49</v>
      </c>
      <c r="W235" s="126">
        <v>153</v>
      </c>
      <c r="X235" s="137">
        <v>20818.635071309996</v>
      </c>
      <c r="Y235" s="137">
        <v>20819</v>
      </c>
    </row>
    <row r="236" spans="1:25" s="137" customFormat="1" ht="12" x14ac:dyDescent="0.2">
      <c r="A236" s="275">
        <v>436</v>
      </c>
      <c r="B236" s="126">
        <v>436049155</v>
      </c>
      <c r="C236" s="243" t="s">
        <v>510</v>
      </c>
      <c r="D236" s="276">
        <v>0</v>
      </c>
      <c r="E236" s="276">
        <v>0</v>
      </c>
      <c r="F236" s="276">
        <v>0</v>
      </c>
      <c r="G236" s="276">
        <v>0</v>
      </c>
      <c r="H236" s="276">
        <v>0</v>
      </c>
      <c r="I236" s="276">
        <v>1</v>
      </c>
      <c r="J236" s="276">
        <v>0</v>
      </c>
      <c r="K236" s="277">
        <v>3.9E-2</v>
      </c>
      <c r="L236" s="276">
        <v>0</v>
      </c>
      <c r="M236" s="276">
        <v>0</v>
      </c>
      <c r="N236" s="276">
        <v>0</v>
      </c>
      <c r="O236" s="276">
        <v>0</v>
      </c>
      <c r="P236" s="276">
        <v>0</v>
      </c>
      <c r="Q236" s="276">
        <v>1</v>
      </c>
      <c r="R236" s="277">
        <v>1.127</v>
      </c>
      <c r="S236" s="276">
        <v>2</v>
      </c>
      <c r="T236" s="126"/>
      <c r="U236" s="126">
        <v>436</v>
      </c>
      <c r="V236" s="126">
        <v>49</v>
      </c>
      <c r="W236" s="126">
        <v>155</v>
      </c>
      <c r="X236" s="137">
        <v>13493.420961310001</v>
      </c>
      <c r="Y236" s="137">
        <v>13493</v>
      </c>
    </row>
    <row r="237" spans="1:25" s="137" customFormat="1" ht="12" x14ac:dyDescent="0.2">
      <c r="A237" s="275">
        <v>436</v>
      </c>
      <c r="B237" s="126">
        <v>436049163</v>
      </c>
      <c r="C237" s="243" t="s">
        <v>510</v>
      </c>
      <c r="D237" s="276">
        <v>0</v>
      </c>
      <c r="E237" s="276">
        <v>0</v>
      </c>
      <c r="F237" s="276">
        <v>0</v>
      </c>
      <c r="G237" s="276">
        <v>0</v>
      </c>
      <c r="H237" s="276">
        <v>3</v>
      </c>
      <c r="I237" s="276">
        <v>2</v>
      </c>
      <c r="J237" s="276">
        <v>0</v>
      </c>
      <c r="K237" s="277">
        <v>0.19500000000000001</v>
      </c>
      <c r="L237" s="276">
        <v>0</v>
      </c>
      <c r="M237" s="276">
        <v>0</v>
      </c>
      <c r="N237" s="276">
        <v>1</v>
      </c>
      <c r="O237" s="276">
        <v>0</v>
      </c>
      <c r="P237" s="276">
        <v>2</v>
      </c>
      <c r="Q237" s="276">
        <v>5</v>
      </c>
      <c r="R237" s="277">
        <v>1.127</v>
      </c>
      <c r="S237" s="276">
        <v>11</v>
      </c>
      <c r="T237" s="126"/>
      <c r="U237" s="126">
        <v>436</v>
      </c>
      <c r="V237" s="126">
        <v>49</v>
      </c>
      <c r="W237" s="126">
        <v>163</v>
      </c>
      <c r="X237" s="137">
        <v>80017.82211655</v>
      </c>
      <c r="Y237" s="137">
        <v>16004</v>
      </c>
    </row>
    <row r="238" spans="1:25" s="137" customFormat="1" ht="12" x14ac:dyDescent="0.2">
      <c r="A238" s="275">
        <v>436</v>
      </c>
      <c r="B238" s="126">
        <v>436049165</v>
      </c>
      <c r="C238" s="243" t="s">
        <v>510</v>
      </c>
      <c r="D238" s="276">
        <v>0</v>
      </c>
      <c r="E238" s="276">
        <v>0</v>
      </c>
      <c r="F238" s="276">
        <v>0</v>
      </c>
      <c r="G238" s="276">
        <v>0</v>
      </c>
      <c r="H238" s="276">
        <v>2</v>
      </c>
      <c r="I238" s="276">
        <v>9</v>
      </c>
      <c r="J238" s="276">
        <v>0</v>
      </c>
      <c r="K238" s="277">
        <v>0.42899999999999999</v>
      </c>
      <c r="L238" s="276">
        <v>0</v>
      </c>
      <c r="M238" s="276">
        <v>0</v>
      </c>
      <c r="N238" s="276">
        <v>0</v>
      </c>
      <c r="O238" s="276">
        <v>2</v>
      </c>
      <c r="P238" s="276">
        <v>6</v>
      </c>
      <c r="Q238" s="276">
        <v>11</v>
      </c>
      <c r="R238" s="277">
        <v>1.127</v>
      </c>
      <c r="S238" s="276">
        <v>10</v>
      </c>
      <c r="T238" s="126"/>
      <c r="U238" s="126">
        <v>436</v>
      </c>
      <c r="V238" s="126">
        <v>49</v>
      </c>
      <c r="W238" s="126">
        <v>165</v>
      </c>
      <c r="X238" s="137">
        <v>194528.13317441</v>
      </c>
      <c r="Y238" s="137">
        <v>17684</v>
      </c>
    </row>
    <row r="239" spans="1:25" s="137" customFormat="1" ht="12" x14ac:dyDescent="0.2">
      <c r="A239" s="275">
        <v>436</v>
      </c>
      <c r="B239" s="126">
        <v>436049176</v>
      </c>
      <c r="C239" s="243" t="s">
        <v>510</v>
      </c>
      <c r="D239" s="276">
        <v>0</v>
      </c>
      <c r="E239" s="276">
        <v>0</v>
      </c>
      <c r="F239" s="276">
        <v>0</v>
      </c>
      <c r="G239" s="276">
        <v>0</v>
      </c>
      <c r="H239" s="276">
        <v>2</v>
      </c>
      <c r="I239" s="276">
        <v>5</v>
      </c>
      <c r="J239" s="276">
        <v>0</v>
      </c>
      <c r="K239" s="277">
        <v>0.27300000000000002</v>
      </c>
      <c r="L239" s="276">
        <v>0</v>
      </c>
      <c r="M239" s="276">
        <v>0</v>
      </c>
      <c r="N239" s="276">
        <v>0</v>
      </c>
      <c r="O239" s="276">
        <v>1</v>
      </c>
      <c r="P239" s="276">
        <v>3</v>
      </c>
      <c r="Q239" s="276">
        <v>7</v>
      </c>
      <c r="R239" s="277">
        <v>1.127</v>
      </c>
      <c r="S239" s="276">
        <v>8</v>
      </c>
      <c r="T239" s="126"/>
      <c r="U239" s="126">
        <v>436</v>
      </c>
      <c r="V239" s="126">
        <v>49</v>
      </c>
      <c r="W239" s="126">
        <v>176</v>
      </c>
      <c r="X239" s="137">
        <v>112997.29642917</v>
      </c>
      <c r="Y239" s="137">
        <v>16142</v>
      </c>
    </row>
    <row r="240" spans="1:25" s="137" customFormat="1" ht="12" x14ac:dyDescent="0.2">
      <c r="A240" s="275">
        <v>436</v>
      </c>
      <c r="B240" s="126">
        <v>436049244</v>
      </c>
      <c r="C240" s="243" t="s">
        <v>510</v>
      </c>
      <c r="D240" s="276">
        <v>0</v>
      </c>
      <c r="E240" s="276">
        <v>0</v>
      </c>
      <c r="F240" s="276">
        <v>0</v>
      </c>
      <c r="G240" s="276">
        <v>0</v>
      </c>
      <c r="H240" s="276">
        <v>1</v>
      </c>
      <c r="I240" s="276">
        <v>1</v>
      </c>
      <c r="J240" s="276">
        <v>0</v>
      </c>
      <c r="K240" s="277">
        <v>7.8E-2</v>
      </c>
      <c r="L240" s="276">
        <v>0</v>
      </c>
      <c r="M240" s="276">
        <v>0</v>
      </c>
      <c r="N240" s="276">
        <v>0</v>
      </c>
      <c r="O240" s="276">
        <v>0</v>
      </c>
      <c r="P240" s="276">
        <v>0</v>
      </c>
      <c r="Q240" s="276">
        <v>2</v>
      </c>
      <c r="R240" s="277">
        <v>1.127</v>
      </c>
      <c r="S240" s="276">
        <v>10</v>
      </c>
      <c r="T240" s="126"/>
      <c r="U240" s="126">
        <v>436</v>
      </c>
      <c r="V240" s="126">
        <v>49</v>
      </c>
      <c r="W240" s="126">
        <v>244</v>
      </c>
      <c r="X240" s="137">
        <v>24852.290492620003</v>
      </c>
      <c r="Y240" s="137">
        <v>12426</v>
      </c>
    </row>
    <row r="241" spans="1:25" s="137" customFormat="1" ht="12" x14ac:dyDescent="0.2">
      <c r="A241" s="275">
        <v>436</v>
      </c>
      <c r="B241" s="126">
        <v>436049248</v>
      </c>
      <c r="C241" s="243" t="s">
        <v>510</v>
      </c>
      <c r="D241" s="276">
        <v>0</v>
      </c>
      <c r="E241" s="276">
        <v>0</v>
      </c>
      <c r="F241" s="276">
        <v>0</v>
      </c>
      <c r="G241" s="276">
        <v>0</v>
      </c>
      <c r="H241" s="276">
        <v>2</v>
      </c>
      <c r="I241" s="276">
        <v>3</v>
      </c>
      <c r="J241" s="276">
        <v>0</v>
      </c>
      <c r="K241" s="277">
        <v>0.19500000000000001</v>
      </c>
      <c r="L241" s="276">
        <v>0</v>
      </c>
      <c r="M241" s="276">
        <v>0</v>
      </c>
      <c r="N241" s="276">
        <v>0</v>
      </c>
      <c r="O241" s="276">
        <v>0</v>
      </c>
      <c r="P241" s="276">
        <v>4</v>
      </c>
      <c r="Q241" s="276">
        <v>5</v>
      </c>
      <c r="R241" s="277">
        <v>1.127</v>
      </c>
      <c r="S241" s="276">
        <v>11</v>
      </c>
      <c r="T241" s="126"/>
      <c r="U241" s="126">
        <v>436</v>
      </c>
      <c r="V241" s="126">
        <v>49</v>
      </c>
      <c r="W241" s="126">
        <v>248</v>
      </c>
      <c r="X241" s="137">
        <v>94715.845946549991</v>
      </c>
      <c r="Y241" s="137">
        <v>18943</v>
      </c>
    </row>
    <row r="242" spans="1:25" s="137" customFormat="1" ht="12" x14ac:dyDescent="0.2">
      <c r="A242" s="275">
        <v>436</v>
      </c>
      <c r="B242" s="126">
        <v>436049274</v>
      </c>
      <c r="C242" s="243" t="s">
        <v>510</v>
      </c>
      <c r="D242" s="276">
        <v>0</v>
      </c>
      <c r="E242" s="276">
        <v>0</v>
      </c>
      <c r="F242" s="276">
        <v>0</v>
      </c>
      <c r="G242" s="276">
        <v>0</v>
      </c>
      <c r="H242" s="276">
        <v>0</v>
      </c>
      <c r="I242" s="276">
        <v>2</v>
      </c>
      <c r="J242" s="276">
        <v>0</v>
      </c>
      <c r="K242" s="277">
        <v>7.8E-2</v>
      </c>
      <c r="L242" s="276">
        <v>0</v>
      </c>
      <c r="M242" s="276">
        <v>0</v>
      </c>
      <c r="N242" s="276">
        <v>0</v>
      </c>
      <c r="O242" s="276">
        <v>0</v>
      </c>
      <c r="P242" s="276">
        <v>2</v>
      </c>
      <c r="Q242" s="276">
        <v>2</v>
      </c>
      <c r="R242" s="277">
        <v>1.127</v>
      </c>
      <c r="S242" s="276">
        <v>10</v>
      </c>
      <c r="T242" s="126"/>
      <c r="U242" s="126">
        <v>436</v>
      </c>
      <c r="V242" s="126">
        <v>49</v>
      </c>
      <c r="W242" s="126">
        <v>274</v>
      </c>
      <c r="X242" s="137">
        <v>41637.270142619993</v>
      </c>
      <c r="Y242" s="137">
        <v>20819</v>
      </c>
    </row>
    <row r="243" spans="1:25" s="137" customFormat="1" ht="12" x14ac:dyDescent="0.2">
      <c r="A243" s="275">
        <v>436</v>
      </c>
      <c r="B243" s="126">
        <v>436049308</v>
      </c>
      <c r="C243" s="243" t="s">
        <v>510</v>
      </c>
      <c r="D243" s="276">
        <v>0</v>
      </c>
      <c r="E243" s="276">
        <v>0</v>
      </c>
      <c r="F243" s="276">
        <v>0</v>
      </c>
      <c r="G243" s="276">
        <v>0</v>
      </c>
      <c r="H243" s="276">
        <v>3</v>
      </c>
      <c r="I243" s="276">
        <v>0</v>
      </c>
      <c r="J243" s="276">
        <v>0</v>
      </c>
      <c r="K243" s="277">
        <v>0.11700000000000001</v>
      </c>
      <c r="L243" s="276">
        <v>0</v>
      </c>
      <c r="M243" s="276">
        <v>0</v>
      </c>
      <c r="N243" s="276">
        <v>2</v>
      </c>
      <c r="O243" s="276">
        <v>0</v>
      </c>
      <c r="P243" s="276">
        <v>2</v>
      </c>
      <c r="Q243" s="276">
        <v>3</v>
      </c>
      <c r="R243" s="277">
        <v>1.127</v>
      </c>
      <c r="S243" s="276">
        <v>10</v>
      </c>
      <c r="T243" s="126"/>
      <c r="U243" s="126">
        <v>436</v>
      </c>
      <c r="V243" s="126">
        <v>49</v>
      </c>
      <c r="W243" s="126">
        <v>308</v>
      </c>
      <c r="X243" s="137">
        <v>55117.93601392999</v>
      </c>
      <c r="Y243" s="137">
        <v>18373</v>
      </c>
    </row>
    <row r="244" spans="1:25" s="137" customFormat="1" ht="12" x14ac:dyDescent="0.2">
      <c r="A244" s="275">
        <v>436</v>
      </c>
      <c r="B244" s="126">
        <v>436049314</v>
      </c>
      <c r="C244" s="243" t="s">
        <v>510</v>
      </c>
      <c r="D244" s="276">
        <v>0</v>
      </c>
      <c r="E244" s="276">
        <v>0</v>
      </c>
      <c r="F244" s="276">
        <v>0</v>
      </c>
      <c r="G244" s="276">
        <v>0</v>
      </c>
      <c r="H244" s="276">
        <v>0</v>
      </c>
      <c r="I244" s="276">
        <v>1</v>
      </c>
      <c r="J244" s="276">
        <v>0</v>
      </c>
      <c r="K244" s="277">
        <v>3.9E-2</v>
      </c>
      <c r="L244" s="276">
        <v>0</v>
      </c>
      <c r="M244" s="276">
        <v>0</v>
      </c>
      <c r="N244" s="276">
        <v>0</v>
      </c>
      <c r="O244" s="276">
        <v>0</v>
      </c>
      <c r="P244" s="276">
        <v>1</v>
      </c>
      <c r="Q244" s="276">
        <v>1</v>
      </c>
      <c r="R244" s="277">
        <v>1.127</v>
      </c>
      <c r="S244" s="276">
        <v>7</v>
      </c>
      <c r="T244" s="126"/>
      <c r="U244" s="126">
        <v>436</v>
      </c>
      <c r="V244" s="126">
        <v>49</v>
      </c>
      <c r="W244" s="126">
        <v>314</v>
      </c>
      <c r="X244" s="137">
        <v>19632.460621310005</v>
      </c>
      <c r="Y244" s="137">
        <v>19632</v>
      </c>
    </row>
    <row r="245" spans="1:25" s="137" customFormat="1" ht="12" x14ac:dyDescent="0.2">
      <c r="A245" s="275">
        <v>436</v>
      </c>
      <c r="B245" s="126">
        <v>436049336</v>
      </c>
      <c r="C245" s="243" t="s">
        <v>510</v>
      </c>
      <c r="D245" s="276">
        <v>0</v>
      </c>
      <c r="E245" s="276">
        <v>0</v>
      </c>
      <c r="F245" s="276">
        <v>0</v>
      </c>
      <c r="G245" s="276">
        <v>0</v>
      </c>
      <c r="H245" s="276">
        <v>0</v>
      </c>
      <c r="I245" s="276">
        <v>1</v>
      </c>
      <c r="J245" s="276">
        <v>0</v>
      </c>
      <c r="K245" s="277">
        <v>3.9E-2</v>
      </c>
      <c r="L245" s="276">
        <v>0</v>
      </c>
      <c r="M245" s="276">
        <v>0</v>
      </c>
      <c r="N245" s="276">
        <v>0</v>
      </c>
      <c r="O245" s="276">
        <v>0</v>
      </c>
      <c r="P245" s="276">
        <v>0</v>
      </c>
      <c r="Q245" s="276">
        <v>1</v>
      </c>
      <c r="R245" s="277">
        <v>1.127</v>
      </c>
      <c r="S245" s="276">
        <v>8</v>
      </c>
      <c r="T245" s="126"/>
      <c r="U245" s="126">
        <v>436</v>
      </c>
      <c r="V245" s="126">
        <v>49</v>
      </c>
      <c r="W245" s="126">
        <v>336</v>
      </c>
      <c r="X245" s="137">
        <v>13493.420961310001</v>
      </c>
      <c r="Y245" s="137">
        <v>13493</v>
      </c>
    </row>
    <row r="246" spans="1:25" s="137" customFormat="1" ht="12" x14ac:dyDescent="0.2">
      <c r="A246" s="275">
        <v>437</v>
      </c>
      <c r="B246" s="126">
        <v>437035018</v>
      </c>
      <c r="C246" s="243" t="s">
        <v>511</v>
      </c>
      <c r="D246" s="276">
        <v>0</v>
      </c>
      <c r="E246" s="276">
        <v>0</v>
      </c>
      <c r="F246" s="276">
        <v>0</v>
      </c>
      <c r="G246" s="276">
        <v>0</v>
      </c>
      <c r="H246" s="276">
        <v>0</v>
      </c>
      <c r="I246" s="276">
        <v>1</v>
      </c>
      <c r="J246" s="276">
        <v>0</v>
      </c>
      <c r="K246" s="277">
        <v>3.9E-2</v>
      </c>
      <c r="L246" s="276">
        <v>0</v>
      </c>
      <c r="M246" s="276">
        <v>0</v>
      </c>
      <c r="N246" s="276">
        <v>0</v>
      </c>
      <c r="O246" s="276">
        <v>0</v>
      </c>
      <c r="P246" s="276">
        <v>1</v>
      </c>
      <c r="Q246" s="276">
        <v>1</v>
      </c>
      <c r="R246" s="277">
        <v>1.0900000000000001</v>
      </c>
      <c r="S246" s="276">
        <v>10</v>
      </c>
      <c r="T246" s="126"/>
      <c r="U246" s="126">
        <v>437</v>
      </c>
      <c r="V246" s="126">
        <v>35</v>
      </c>
      <c r="W246" s="126">
        <v>18</v>
      </c>
      <c r="X246" s="137">
        <v>20237.090807699999</v>
      </c>
      <c r="Y246" s="137">
        <v>20237</v>
      </c>
    </row>
    <row r="247" spans="1:25" s="137" customFormat="1" ht="12" x14ac:dyDescent="0.2">
      <c r="A247" s="275">
        <v>437</v>
      </c>
      <c r="B247" s="126">
        <v>437035035</v>
      </c>
      <c r="C247" s="243" t="s">
        <v>511</v>
      </c>
      <c r="D247" s="276">
        <v>0</v>
      </c>
      <c r="E247" s="276">
        <v>0</v>
      </c>
      <c r="F247" s="276">
        <v>0</v>
      </c>
      <c r="G247" s="276">
        <v>0</v>
      </c>
      <c r="H247" s="276">
        <v>0</v>
      </c>
      <c r="I247" s="276">
        <v>176</v>
      </c>
      <c r="J247" s="276">
        <v>0</v>
      </c>
      <c r="K247" s="277">
        <v>6.8639999999999999</v>
      </c>
      <c r="L247" s="276">
        <v>0</v>
      </c>
      <c r="M247" s="276">
        <v>0</v>
      </c>
      <c r="N247" s="276">
        <v>0</v>
      </c>
      <c r="O247" s="276">
        <v>46</v>
      </c>
      <c r="P247" s="276">
        <v>146</v>
      </c>
      <c r="Q247" s="276">
        <v>176</v>
      </c>
      <c r="R247" s="277">
        <v>1.0900000000000001</v>
      </c>
      <c r="S247" s="276">
        <v>11</v>
      </c>
      <c r="T247" s="126"/>
      <c r="U247" s="126">
        <v>437</v>
      </c>
      <c r="V247" s="126">
        <v>35</v>
      </c>
      <c r="W247" s="126">
        <v>35</v>
      </c>
      <c r="X247" s="137">
        <v>3570483.9189551994</v>
      </c>
      <c r="Y247" s="137">
        <v>20287</v>
      </c>
    </row>
    <row r="248" spans="1:25" s="137" customFormat="1" ht="12" x14ac:dyDescent="0.2">
      <c r="A248" s="275">
        <v>437</v>
      </c>
      <c r="B248" s="126">
        <v>437035044</v>
      </c>
      <c r="C248" s="243" t="s">
        <v>511</v>
      </c>
      <c r="D248" s="276">
        <v>0</v>
      </c>
      <c r="E248" s="276">
        <v>0</v>
      </c>
      <c r="F248" s="276">
        <v>0</v>
      </c>
      <c r="G248" s="276">
        <v>0</v>
      </c>
      <c r="H248" s="276">
        <v>0</v>
      </c>
      <c r="I248" s="276">
        <v>1</v>
      </c>
      <c r="J248" s="276">
        <v>0</v>
      </c>
      <c r="K248" s="277">
        <v>3.9E-2</v>
      </c>
      <c r="L248" s="276">
        <v>0</v>
      </c>
      <c r="M248" s="276">
        <v>0</v>
      </c>
      <c r="N248" s="276">
        <v>0</v>
      </c>
      <c r="O248" s="276">
        <v>0</v>
      </c>
      <c r="P248" s="276">
        <v>0</v>
      </c>
      <c r="Q248" s="276">
        <v>1</v>
      </c>
      <c r="R248" s="277">
        <v>1.0900000000000001</v>
      </c>
      <c r="S248" s="276">
        <v>11</v>
      </c>
      <c r="T248" s="126"/>
      <c r="U248" s="126">
        <v>437</v>
      </c>
      <c r="V248" s="126">
        <v>35</v>
      </c>
      <c r="W248" s="126">
        <v>44</v>
      </c>
      <c r="X248" s="137">
        <v>13129.027107700003</v>
      </c>
      <c r="Y248" s="137">
        <v>13129</v>
      </c>
    </row>
    <row r="249" spans="1:25" s="137" customFormat="1" ht="12" x14ac:dyDescent="0.2">
      <c r="A249" s="275">
        <v>437</v>
      </c>
      <c r="B249" s="126">
        <v>437035093</v>
      </c>
      <c r="C249" s="243" t="s">
        <v>511</v>
      </c>
      <c r="D249" s="276">
        <v>0</v>
      </c>
      <c r="E249" s="276">
        <v>0</v>
      </c>
      <c r="F249" s="276">
        <v>0</v>
      </c>
      <c r="G249" s="276">
        <v>0</v>
      </c>
      <c r="H249" s="276">
        <v>0</v>
      </c>
      <c r="I249" s="276">
        <v>1</v>
      </c>
      <c r="J249" s="276">
        <v>0</v>
      </c>
      <c r="K249" s="277">
        <v>3.9E-2</v>
      </c>
      <c r="L249" s="276">
        <v>0</v>
      </c>
      <c r="M249" s="276">
        <v>0</v>
      </c>
      <c r="N249" s="276">
        <v>0</v>
      </c>
      <c r="O249" s="276">
        <v>0</v>
      </c>
      <c r="P249" s="276">
        <v>1</v>
      </c>
      <c r="Q249" s="276">
        <v>1</v>
      </c>
      <c r="R249" s="277">
        <v>1.0900000000000001</v>
      </c>
      <c r="S249" s="276">
        <v>11</v>
      </c>
      <c r="T249" s="126"/>
      <c r="U249" s="126">
        <v>437</v>
      </c>
      <c r="V249" s="126">
        <v>35</v>
      </c>
      <c r="W249" s="126">
        <v>93</v>
      </c>
      <c r="X249" s="137">
        <v>20774.907107699997</v>
      </c>
      <c r="Y249" s="137">
        <v>20775</v>
      </c>
    </row>
    <row r="250" spans="1:25" s="137" customFormat="1" ht="12" x14ac:dyDescent="0.2">
      <c r="A250" s="275">
        <v>437</v>
      </c>
      <c r="B250" s="126">
        <v>437035244</v>
      </c>
      <c r="C250" s="243" t="s">
        <v>511</v>
      </c>
      <c r="D250" s="276">
        <v>0</v>
      </c>
      <c r="E250" s="276">
        <v>0</v>
      </c>
      <c r="F250" s="276">
        <v>0</v>
      </c>
      <c r="G250" s="276">
        <v>0</v>
      </c>
      <c r="H250" s="276">
        <v>0</v>
      </c>
      <c r="I250" s="276">
        <v>3</v>
      </c>
      <c r="J250" s="276">
        <v>0</v>
      </c>
      <c r="K250" s="277">
        <v>0.11700000000000001</v>
      </c>
      <c r="L250" s="276">
        <v>0</v>
      </c>
      <c r="M250" s="276">
        <v>0</v>
      </c>
      <c r="N250" s="276">
        <v>0</v>
      </c>
      <c r="O250" s="276">
        <v>0</v>
      </c>
      <c r="P250" s="276">
        <v>3</v>
      </c>
      <c r="Q250" s="276">
        <v>3</v>
      </c>
      <c r="R250" s="277">
        <v>1.0900000000000001</v>
      </c>
      <c r="S250" s="276">
        <v>10</v>
      </c>
      <c r="T250" s="126"/>
      <c r="U250" s="126">
        <v>437</v>
      </c>
      <c r="V250" s="126">
        <v>35</v>
      </c>
      <c r="W250" s="126">
        <v>244</v>
      </c>
      <c r="X250" s="137">
        <v>60711.272423099988</v>
      </c>
      <c r="Y250" s="137">
        <v>20237</v>
      </c>
    </row>
    <row r="251" spans="1:25" s="137" customFormat="1" ht="12" x14ac:dyDescent="0.2">
      <c r="A251" s="275">
        <v>437</v>
      </c>
      <c r="B251" s="126">
        <v>437035336</v>
      </c>
      <c r="C251" s="243" t="s">
        <v>511</v>
      </c>
      <c r="D251" s="276">
        <v>0</v>
      </c>
      <c r="E251" s="276">
        <v>0</v>
      </c>
      <c r="F251" s="276">
        <v>0</v>
      </c>
      <c r="G251" s="276">
        <v>0</v>
      </c>
      <c r="H251" s="276">
        <v>0</v>
      </c>
      <c r="I251" s="276">
        <v>1</v>
      </c>
      <c r="J251" s="276">
        <v>0</v>
      </c>
      <c r="K251" s="277">
        <v>3.9E-2</v>
      </c>
      <c r="L251" s="276">
        <v>0</v>
      </c>
      <c r="M251" s="276">
        <v>0</v>
      </c>
      <c r="N251" s="276">
        <v>0</v>
      </c>
      <c r="O251" s="276">
        <v>0</v>
      </c>
      <c r="P251" s="276">
        <v>1</v>
      </c>
      <c r="Q251" s="276">
        <v>1</v>
      </c>
      <c r="R251" s="277">
        <v>1.0900000000000001</v>
      </c>
      <c r="S251" s="276">
        <v>8</v>
      </c>
      <c r="T251" s="126"/>
      <c r="U251" s="126">
        <v>437</v>
      </c>
      <c r="V251" s="126">
        <v>35</v>
      </c>
      <c r="W251" s="126">
        <v>336</v>
      </c>
      <c r="X251" s="137">
        <v>19469.749507699999</v>
      </c>
      <c r="Y251" s="137">
        <v>19470</v>
      </c>
    </row>
    <row r="252" spans="1:25" s="137" customFormat="1" ht="12" x14ac:dyDescent="0.2">
      <c r="A252" s="275">
        <v>438</v>
      </c>
      <c r="B252" s="126">
        <v>438035018</v>
      </c>
      <c r="C252" s="243" t="s">
        <v>512</v>
      </c>
      <c r="D252" s="276">
        <v>0</v>
      </c>
      <c r="E252" s="276">
        <v>0</v>
      </c>
      <c r="F252" s="276">
        <v>0</v>
      </c>
      <c r="G252" s="276">
        <v>0</v>
      </c>
      <c r="H252" s="276">
        <v>0</v>
      </c>
      <c r="I252" s="276">
        <v>1</v>
      </c>
      <c r="J252" s="276">
        <v>0</v>
      </c>
      <c r="K252" s="277">
        <v>3.9E-2</v>
      </c>
      <c r="L252" s="276">
        <v>0</v>
      </c>
      <c r="M252" s="276">
        <v>0</v>
      </c>
      <c r="N252" s="276">
        <v>0</v>
      </c>
      <c r="O252" s="276">
        <v>0</v>
      </c>
      <c r="P252" s="276">
        <v>0</v>
      </c>
      <c r="Q252" s="276">
        <v>1</v>
      </c>
      <c r="R252" s="277">
        <v>1.0900000000000001</v>
      </c>
      <c r="S252" s="276">
        <v>10</v>
      </c>
      <c r="T252" s="126"/>
      <c r="U252" s="126">
        <v>438</v>
      </c>
      <c r="V252" s="126">
        <v>35</v>
      </c>
      <c r="W252" s="126">
        <v>18</v>
      </c>
      <c r="X252" s="137">
        <v>13129.027107700003</v>
      </c>
      <c r="Y252" s="137">
        <v>13129</v>
      </c>
    </row>
    <row r="253" spans="1:25" s="137" customFormat="1" ht="12" x14ac:dyDescent="0.2">
      <c r="A253" s="275">
        <v>438</v>
      </c>
      <c r="B253" s="126">
        <v>438035035</v>
      </c>
      <c r="C253" s="243" t="s">
        <v>512</v>
      </c>
      <c r="D253" s="276">
        <v>22</v>
      </c>
      <c r="E253" s="276">
        <v>0</v>
      </c>
      <c r="F253" s="276">
        <v>18</v>
      </c>
      <c r="G253" s="276">
        <v>96</v>
      </c>
      <c r="H253" s="276">
        <v>55</v>
      </c>
      <c r="I253" s="276">
        <v>130</v>
      </c>
      <c r="J253" s="276">
        <v>0</v>
      </c>
      <c r="K253" s="277">
        <v>11.661</v>
      </c>
      <c r="L253" s="276">
        <v>0</v>
      </c>
      <c r="M253" s="276">
        <v>20</v>
      </c>
      <c r="N253" s="276">
        <v>6</v>
      </c>
      <c r="O253" s="276">
        <v>7</v>
      </c>
      <c r="P253" s="276">
        <v>273</v>
      </c>
      <c r="Q253" s="276">
        <v>310</v>
      </c>
      <c r="R253" s="277">
        <v>1.0900000000000001</v>
      </c>
      <c r="S253" s="276">
        <v>11</v>
      </c>
      <c r="T253" s="126"/>
      <c r="U253" s="126">
        <v>438</v>
      </c>
      <c r="V253" s="126">
        <v>35</v>
      </c>
      <c r="W253" s="126">
        <v>35</v>
      </c>
      <c r="X253" s="137">
        <v>5919890.215702299</v>
      </c>
      <c r="Y253" s="137">
        <v>19096</v>
      </c>
    </row>
    <row r="254" spans="1:25" s="137" customFormat="1" ht="12" x14ac:dyDescent="0.2">
      <c r="A254" s="275">
        <v>438</v>
      </c>
      <c r="B254" s="126">
        <v>438035044</v>
      </c>
      <c r="C254" s="243" t="s">
        <v>512</v>
      </c>
      <c r="D254" s="276">
        <v>0</v>
      </c>
      <c r="E254" s="276">
        <v>0</v>
      </c>
      <c r="F254" s="276">
        <v>1</v>
      </c>
      <c r="G254" s="276">
        <v>2</v>
      </c>
      <c r="H254" s="276">
        <v>1</v>
      </c>
      <c r="I254" s="276">
        <v>2</v>
      </c>
      <c r="J254" s="276">
        <v>0</v>
      </c>
      <c r="K254" s="277">
        <v>0.23400000000000001</v>
      </c>
      <c r="L254" s="276">
        <v>0</v>
      </c>
      <c r="M254" s="276">
        <v>0</v>
      </c>
      <c r="N254" s="276">
        <v>0</v>
      </c>
      <c r="O254" s="276">
        <v>1</v>
      </c>
      <c r="P254" s="276">
        <v>6</v>
      </c>
      <c r="Q254" s="276">
        <v>6</v>
      </c>
      <c r="R254" s="277">
        <v>1.0900000000000001</v>
      </c>
      <c r="S254" s="276">
        <v>11</v>
      </c>
      <c r="T254" s="126"/>
      <c r="U254" s="126">
        <v>438</v>
      </c>
      <c r="V254" s="126">
        <v>35</v>
      </c>
      <c r="W254" s="126">
        <v>44</v>
      </c>
      <c r="X254" s="137">
        <v>120678.47964619999</v>
      </c>
      <c r="Y254" s="137">
        <v>20113</v>
      </c>
    </row>
    <row r="255" spans="1:25" s="137" customFormat="1" ht="12" x14ac:dyDescent="0.2">
      <c r="A255" s="275">
        <v>438</v>
      </c>
      <c r="B255" s="126">
        <v>438035220</v>
      </c>
      <c r="C255" s="243" t="s">
        <v>512</v>
      </c>
      <c r="D255" s="276">
        <v>0</v>
      </c>
      <c r="E255" s="276">
        <v>0</v>
      </c>
      <c r="F255" s="276">
        <v>0</v>
      </c>
      <c r="G255" s="276">
        <v>0</v>
      </c>
      <c r="H255" s="276">
        <v>0</v>
      </c>
      <c r="I255" s="276">
        <v>1</v>
      </c>
      <c r="J255" s="276">
        <v>0</v>
      </c>
      <c r="K255" s="277">
        <v>3.9E-2</v>
      </c>
      <c r="L255" s="276">
        <v>0</v>
      </c>
      <c r="M255" s="276">
        <v>0</v>
      </c>
      <c r="N255" s="276">
        <v>0</v>
      </c>
      <c r="O255" s="276">
        <v>0</v>
      </c>
      <c r="P255" s="276">
        <v>1</v>
      </c>
      <c r="Q255" s="276">
        <v>1</v>
      </c>
      <c r="R255" s="277">
        <v>1.0900000000000001</v>
      </c>
      <c r="S255" s="276">
        <v>8</v>
      </c>
      <c r="T255" s="126"/>
      <c r="U255" s="126">
        <v>438</v>
      </c>
      <c r="V255" s="126">
        <v>35</v>
      </c>
      <c r="W255" s="126">
        <v>220</v>
      </c>
      <c r="X255" s="137">
        <v>19469.749507699999</v>
      </c>
      <c r="Y255" s="137">
        <v>19470</v>
      </c>
    </row>
    <row r="256" spans="1:25" s="137" customFormat="1" ht="12" x14ac:dyDescent="0.2">
      <c r="A256" s="275">
        <v>438</v>
      </c>
      <c r="B256" s="126">
        <v>438035243</v>
      </c>
      <c r="C256" s="243" t="s">
        <v>512</v>
      </c>
      <c r="D256" s="276">
        <v>0</v>
      </c>
      <c r="E256" s="276">
        <v>0</v>
      </c>
      <c r="F256" s="276">
        <v>1</v>
      </c>
      <c r="G256" s="276">
        <v>1</v>
      </c>
      <c r="H256" s="276">
        <v>0</v>
      </c>
      <c r="I256" s="276">
        <v>0</v>
      </c>
      <c r="J256" s="276">
        <v>0</v>
      </c>
      <c r="K256" s="277">
        <v>7.8E-2</v>
      </c>
      <c r="L256" s="276">
        <v>0</v>
      </c>
      <c r="M256" s="276">
        <v>0</v>
      </c>
      <c r="N256" s="276">
        <v>0</v>
      </c>
      <c r="O256" s="276">
        <v>0</v>
      </c>
      <c r="P256" s="276">
        <v>2</v>
      </c>
      <c r="Q256" s="276">
        <v>2</v>
      </c>
      <c r="R256" s="277">
        <v>1.0900000000000001</v>
      </c>
      <c r="S256" s="276">
        <v>10</v>
      </c>
      <c r="T256" s="126"/>
      <c r="U256" s="126">
        <v>438</v>
      </c>
      <c r="V256" s="126">
        <v>35</v>
      </c>
      <c r="W256" s="126">
        <v>243</v>
      </c>
      <c r="X256" s="137">
        <v>37107.852715400004</v>
      </c>
      <c r="Y256" s="137">
        <v>18554</v>
      </c>
    </row>
    <row r="257" spans="1:25" s="137" customFormat="1" ht="12" x14ac:dyDescent="0.2">
      <c r="A257" s="275">
        <v>438</v>
      </c>
      <c r="B257" s="126">
        <v>438035244</v>
      </c>
      <c r="C257" s="243" t="s">
        <v>512</v>
      </c>
      <c r="D257" s="276">
        <v>0</v>
      </c>
      <c r="E257" s="276">
        <v>0</v>
      </c>
      <c r="F257" s="276">
        <v>0</v>
      </c>
      <c r="G257" s="276">
        <v>1</v>
      </c>
      <c r="H257" s="276">
        <v>1</v>
      </c>
      <c r="I257" s="276">
        <v>2</v>
      </c>
      <c r="J257" s="276">
        <v>0</v>
      </c>
      <c r="K257" s="277">
        <v>0.156</v>
      </c>
      <c r="L257" s="276">
        <v>0</v>
      </c>
      <c r="M257" s="276">
        <v>0</v>
      </c>
      <c r="N257" s="276">
        <v>1</v>
      </c>
      <c r="O257" s="276">
        <v>0</v>
      </c>
      <c r="P257" s="276">
        <v>4</v>
      </c>
      <c r="Q257" s="276">
        <v>4</v>
      </c>
      <c r="R257" s="277">
        <v>1.0900000000000001</v>
      </c>
      <c r="S257" s="276">
        <v>10</v>
      </c>
      <c r="T257" s="126"/>
      <c r="U257" s="126">
        <v>438</v>
      </c>
      <c r="V257" s="126">
        <v>35</v>
      </c>
      <c r="W257" s="126">
        <v>244</v>
      </c>
      <c r="X257" s="137">
        <v>80330.403130799998</v>
      </c>
      <c r="Y257" s="137">
        <v>20083</v>
      </c>
    </row>
    <row r="258" spans="1:25" s="137" customFormat="1" ht="12" x14ac:dyDescent="0.2">
      <c r="A258" s="275">
        <v>438</v>
      </c>
      <c r="B258" s="126">
        <v>438035293</v>
      </c>
      <c r="C258" s="243" t="s">
        <v>512</v>
      </c>
      <c r="D258" s="276">
        <v>0</v>
      </c>
      <c r="E258" s="276">
        <v>0</v>
      </c>
      <c r="F258" s="276">
        <v>0</v>
      </c>
      <c r="G258" s="276">
        <v>0</v>
      </c>
      <c r="H258" s="276">
        <v>0</v>
      </c>
      <c r="I258" s="276">
        <v>1</v>
      </c>
      <c r="J258" s="276">
        <v>0</v>
      </c>
      <c r="K258" s="277">
        <v>3.9E-2</v>
      </c>
      <c r="L258" s="276">
        <v>0</v>
      </c>
      <c r="M258" s="276">
        <v>0</v>
      </c>
      <c r="N258" s="276">
        <v>0</v>
      </c>
      <c r="O258" s="276">
        <v>0</v>
      </c>
      <c r="P258" s="276">
        <v>1</v>
      </c>
      <c r="Q258" s="276">
        <v>1</v>
      </c>
      <c r="R258" s="277">
        <v>1.0900000000000001</v>
      </c>
      <c r="S258" s="276">
        <v>10</v>
      </c>
      <c r="T258" s="126"/>
      <c r="U258" s="126">
        <v>438</v>
      </c>
      <c r="V258" s="126">
        <v>35</v>
      </c>
      <c r="W258" s="126">
        <v>293</v>
      </c>
      <c r="X258" s="137">
        <v>20237.090807699999</v>
      </c>
      <c r="Y258" s="137">
        <v>20237</v>
      </c>
    </row>
    <row r="259" spans="1:25" s="137" customFormat="1" ht="12" x14ac:dyDescent="0.2">
      <c r="A259" s="275">
        <v>439</v>
      </c>
      <c r="B259" s="126">
        <v>439035035</v>
      </c>
      <c r="C259" s="243" t="s">
        <v>513</v>
      </c>
      <c r="D259" s="276">
        <v>44</v>
      </c>
      <c r="E259" s="276">
        <v>0</v>
      </c>
      <c r="F259" s="276">
        <v>54</v>
      </c>
      <c r="G259" s="276">
        <v>250</v>
      </c>
      <c r="H259" s="276">
        <v>84</v>
      </c>
      <c r="I259" s="276">
        <v>0</v>
      </c>
      <c r="J259" s="276">
        <v>0</v>
      </c>
      <c r="K259" s="277">
        <v>15.132</v>
      </c>
      <c r="L259" s="276">
        <v>0</v>
      </c>
      <c r="M259" s="276">
        <v>25</v>
      </c>
      <c r="N259" s="276">
        <v>5</v>
      </c>
      <c r="O259" s="276">
        <v>0</v>
      </c>
      <c r="P259" s="276">
        <v>318</v>
      </c>
      <c r="Q259" s="276">
        <v>410</v>
      </c>
      <c r="R259" s="277">
        <v>1.0900000000000001</v>
      </c>
      <c r="S259" s="276">
        <v>11</v>
      </c>
      <c r="T259" s="126"/>
      <c r="U259" s="126">
        <v>439</v>
      </c>
      <c r="V259" s="126">
        <v>35</v>
      </c>
      <c r="W259" s="126">
        <v>35</v>
      </c>
      <c r="X259" s="137">
        <v>7157106.949187601</v>
      </c>
      <c r="Y259" s="137">
        <v>17456</v>
      </c>
    </row>
    <row r="260" spans="1:25" s="137" customFormat="1" ht="12" x14ac:dyDescent="0.2">
      <c r="A260" s="275">
        <v>439</v>
      </c>
      <c r="B260" s="126">
        <v>439035044</v>
      </c>
      <c r="C260" s="243" t="s">
        <v>513</v>
      </c>
      <c r="D260" s="276">
        <v>0</v>
      </c>
      <c r="E260" s="276">
        <v>0</v>
      </c>
      <c r="F260" s="276">
        <v>0</v>
      </c>
      <c r="G260" s="276">
        <v>2</v>
      </c>
      <c r="H260" s="276">
        <v>2</v>
      </c>
      <c r="I260" s="276">
        <v>0</v>
      </c>
      <c r="J260" s="276">
        <v>0</v>
      </c>
      <c r="K260" s="277">
        <v>0.156</v>
      </c>
      <c r="L260" s="276">
        <v>0</v>
      </c>
      <c r="M260" s="276">
        <v>0</v>
      </c>
      <c r="N260" s="276">
        <v>0</v>
      </c>
      <c r="O260" s="276">
        <v>0</v>
      </c>
      <c r="P260" s="276">
        <v>2</v>
      </c>
      <c r="Q260" s="276">
        <v>4</v>
      </c>
      <c r="R260" s="277">
        <v>1.0900000000000001</v>
      </c>
      <c r="S260" s="276">
        <v>11</v>
      </c>
      <c r="T260" s="126"/>
      <c r="U260" s="126">
        <v>439</v>
      </c>
      <c r="V260" s="126">
        <v>35</v>
      </c>
      <c r="W260" s="126">
        <v>44</v>
      </c>
      <c r="X260" s="137">
        <v>60360.484230800001</v>
      </c>
      <c r="Y260" s="137">
        <v>15090</v>
      </c>
    </row>
    <row r="261" spans="1:25" s="137" customFormat="1" ht="12" x14ac:dyDescent="0.2">
      <c r="A261" s="275">
        <v>439</v>
      </c>
      <c r="B261" s="126">
        <v>439035073</v>
      </c>
      <c r="C261" s="243" t="s">
        <v>513</v>
      </c>
      <c r="D261" s="276">
        <v>0</v>
      </c>
      <c r="E261" s="276">
        <v>0</v>
      </c>
      <c r="F261" s="276">
        <v>0</v>
      </c>
      <c r="G261" s="276">
        <v>4</v>
      </c>
      <c r="H261" s="276">
        <v>0</v>
      </c>
      <c r="I261" s="276">
        <v>0</v>
      </c>
      <c r="J261" s="276">
        <v>0</v>
      </c>
      <c r="K261" s="277">
        <v>0.156</v>
      </c>
      <c r="L261" s="276">
        <v>0</v>
      </c>
      <c r="M261" s="276">
        <v>0</v>
      </c>
      <c r="N261" s="276">
        <v>0</v>
      </c>
      <c r="O261" s="276">
        <v>0</v>
      </c>
      <c r="P261" s="276">
        <v>2</v>
      </c>
      <c r="Q261" s="276">
        <v>4</v>
      </c>
      <c r="R261" s="277">
        <v>1.0900000000000001</v>
      </c>
      <c r="S261" s="276">
        <v>6</v>
      </c>
      <c r="T261" s="126"/>
      <c r="U261" s="126">
        <v>439</v>
      </c>
      <c r="V261" s="126">
        <v>35</v>
      </c>
      <c r="W261" s="126">
        <v>73</v>
      </c>
      <c r="X261" s="137">
        <v>57045.812830800009</v>
      </c>
      <c r="Y261" s="137">
        <v>14261</v>
      </c>
    </row>
    <row r="262" spans="1:25" s="137" customFormat="1" ht="12" x14ac:dyDescent="0.2">
      <c r="A262" s="275">
        <v>439</v>
      </c>
      <c r="B262" s="126">
        <v>439035088</v>
      </c>
      <c r="C262" s="243" t="s">
        <v>513</v>
      </c>
      <c r="D262" s="276">
        <v>0</v>
      </c>
      <c r="E262" s="276">
        <v>0</v>
      </c>
      <c r="F262" s="276">
        <v>0</v>
      </c>
      <c r="G262" s="276">
        <v>1</v>
      </c>
      <c r="H262" s="276">
        <v>0</v>
      </c>
      <c r="I262" s="276">
        <v>0</v>
      </c>
      <c r="J262" s="276">
        <v>0</v>
      </c>
      <c r="K262" s="277">
        <v>3.9E-2</v>
      </c>
      <c r="L262" s="276">
        <v>0</v>
      </c>
      <c r="M262" s="276">
        <v>0</v>
      </c>
      <c r="N262" s="276">
        <v>0</v>
      </c>
      <c r="O262" s="276">
        <v>0</v>
      </c>
      <c r="P262" s="276">
        <v>0</v>
      </c>
      <c r="Q262" s="276">
        <v>1</v>
      </c>
      <c r="R262" s="277">
        <v>1.0900000000000001</v>
      </c>
      <c r="S262" s="276">
        <v>4</v>
      </c>
      <c r="T262" s="126"/>
      <c r="U262" s="126">
        <v>439</v>
      </c>
      <c r="V262" s="126">
        <v>35</v>
      </c>
      <c r="W262" s="126">
        <v>88</v>
      </c>
      <c r="X262" s="137">
        <v>11474.763107700001</v>
      </c>
      <c r="Y262" s="137">
        <v>11475</v>
      </c>
    </row>
    <row r="263" spans="1:25" s="137" customFormat="1" ht="12" x14ac:dyDescent="0.2">
      <c r="A263" s="275">
        <v>439</v>
      </c>
      <c r="B263" s="126">
        <v>439035163</v>
      </c>
      <c r="C263" s="243" t="s">
        <v>513</v>
      </c>
      <c r="D263" s="276">
        <v>0</v>
      </c>
      <c r="E263" s="276">
        <v>0</v>
      </c>
      <c r="F263" s="276">
        <v>0</v>
      </c>
      <c r="G263" s="276">
        <v>2</v>
      </c>
      <c r="H263" s="276">
        <v>0</v>
      </c>
      <c r="I263" s="276">
        <v>0</v>
      </c>
      <c r="J263" s="276">
        <v>0</v>
      </c>
      <c r="K263" s="277">
        <v>7.8E-2</v>
      </c>
      <c r="L263" s="276">
        <v>0</v>
      </c>
      <c r="M263" s="276">
        <v>0</v>
      </c>
      <c r="N263" s="276">
        <v>0</v>
      </c>
      <c r="O263" s="276">
        <v>0</v>
      </c>
      <c r="P263" s="276">
        <v>2</v>
      </c>
      <c r="Q263" s="276">
        <v>2</v>
      </c>
      <c r="R263" s="277">
        <v>1.0900000000000001</v>
      </c>
      <c r="S263" s="276">
        <v>11</v>
      </c>
      <c r="T263" s="126"/>
      <c r="U263" s="126">
        <v>439</v>
      </c>
      <c r="V263" s="126">
        <v>35</v>
      </c>
      <c r="W263" s="126">
        <v>163</v>
      </c>
      <c r="X263" s="137">
        <v>38241.286215399996</v>
      </c>
      <c r="Y263" s="137">
        <v>19121</v>
      </c>
    </row>
    <row r="264" spans="1:25" s="137" customFormat="1" ht="12" x14ac:dyDescent="0.2">
      <c r="A264" s="275">
        <v>439</v>
      </c>
      <c r="B264" s="126">
        <v>439035243</v>
      </c>
      <c r="C264" s="243" t="s">
        <v>513</v>
      </c>
      <c r="D264" s="276">
        <v>1</v>
      </c>
      <c r="E264" s="276">
        <v>0</v>
      </c>
      <c r="F264" s="276">
        <v>0</v>
      </c>
      <c r="G264" s="276">
        <v>0</v>
      </c>
      <c r="H264" s="276">
        <v>0</v>
      </c>
      <c r="I264" s="276">
        <v>0</v>
      </c>
      <c r="J264" s="276">
        <v>0</v>
      </c>
      <c r="K264" s="277">
        <v>0</v>
      </c>
      <c r="L264" s="276">
        <v>0</v>
      </c>
      <c r="M264" s="276">
        <v>0</v>
      </c>
      <c r="N264" s="276">
        <v>0</v>
      </c>
      <c r="O264" s="276">
        <v>0</v>
      </c>
      <c r="P264" s="276">
        <v>1</v>
      </c>
      <c r="Q264" s="276">
        <v>1</v>
      </c>
      <c r="R264" s="277">
        <v>1.0900000000000001</v>
      </c>
      <c r="S264" s="276">
        <v>10</v>
      </c>
      <c r="T264" s="126"/>
      <c r="U264" s="126">
        <v>439</v>
      </c>
      <c r="V264" s="126">
        <v>35</v>
      </c>
      <c r="W264" s="126">
        <v>243</v>
      </c>
      <c r="X264" s="137">
        <v>12169.971800000003</v>
      </c>
      <c r="Y264" s="137">
        <v>12170</v>
      </c>
    </row>
    <row r="265" spans="1:25" s="137" customFormat="1" ht="12" x14ac:dyDescent="0.2">
      <c r="A265" s="275">
        <v>439</v>
      </c>
      <c r="B265" s="126">
        <v>439035244</v>
      </c>
      <c r="C265" s="243" t="s">
        <v>513</v>
      </c>
      <c r="D265" s="276">
        <v>0</v>
      </c>
      <c r="E265" s="276">
        <v>0</v>
      </c>
      <c r="F265" s="276">
        <v>0</v>
      </c>
      <c r="G265" s="276">
        <v>4</v>
      </c>
      <c r="H265" s="276">
        <v>0</v>
      </c>
      <c r="I265" s="276">
        <v>0</v>
      </c>
      <c r="J265" s="276">
        <v>0</v>
      </c>
      <c r="K265" s="277">
        <v>0.156</v>
      </c>
      <c r="L265" s="276">
        <v>0</v>
      </c>
      <c r="M265" s="276">
        <v>1</v>
      </c>
      <c r="N265" s="276">
        <v>0</v>
      </c>
      <c r="O265" s="276">
        <v>0</v>
      </c>
      <c r="P265" s="276">
        <v>2</v>
      </c>
      <c r="Q265" s="276">
        <v>4</v>
      </c>
      <c r="R265" s="277">
        <v>1.0900000000000001</v>
      </c>
      <c r="S265" s="276">
        <v>10</v>
      </c>
      <c r="T265" s="126"/>
      <c r="U265" s="126">
        <v>439</v>
      </c>
      <c r="V265" s="126">
        <v>35</v>
      </c>
      <c r="W265" s="126">
        <v>244</v>
      </c>
      <c r="X265" s="137">
        <v>63045.237430800007</v>
      </c>
      <c r="Y265" s="137">
        <v>15761</v>
      </c>
    </row>
    <row r="266" spans="1:25" s="137" customFormat="1" ht="12" x14ac:dyDescent="0.2">
      <c r="A266" s="275">
        <v>439</v>
      </c>
      <c r="B266" s="126">
        <v>439035284</v>
      </c>
      <c r="C266" s="243" t="s">
        <v>513</v>
      </c>
      <c r="D266" s="276">
        <v>0</v>
      </c>
      <c r="E266" s="276">
        <v>0</v>
      </c>
      <c r="F266" s="276">
        <v>0</v>
      </c>
      <c r="G266" s="276">
        <v>1</v>
      </c>
      <c r="H266" s="276">
        <v>1</v>
      </c>
      <c r="I266" s="276">
        <v>0</v>
      </c>
      <c r="J266" s="276">
        <v>0</v>
      </c>
      <c r="K266" s="277">
        <v>7.8E-2</v>
      </c>
      <c r="L266" s="276">
        <v>0</v>
      </c>
      <c r="M266" s="276">
        <v>0</v>
      </c>
      <c r="N266" s="276">
        <v>0</v>
      </c>
      <c r="O266" s="276">
        <v>0</v>
      </c>
      <c r="P266" s="276">
        <v>2</v>
      </c>
      <c r="Q266" s="276">
        <v>2</v>
      </c>
      <c r="R266" s="277">
        <v>1.0900000000000001</v>
      </c>
      <c r="S266" s="276">
        <v>5</v>
      </c>
      <c r="T266" s="126"/>
      <c r="U266" s="126">
        <v>439</v>
      </c>
      <c r="V266" s="126">
        <v>35</v>
      </c>
      <c r="W266" s="126">
        <v>284</v>
      </c>
      <c r="X266" s="137">
        <v>32706.650315400006</v>
      </c>
      <c r="Y266" s="137">
        <v>16353</v>
      </c>
    </row>
    <row r="267" spans="1:25" s="137" customFormat="1" ht="12" x14ac:dyDescent="0.2">
      <c r="A267" s="275">
        <v>439</v>
      </c>
      <c r="B267" s="126">
        <v>439035285</v>
      </c>
      <c r="C267" s="243" t="s">
        <v>513</v>
      </c>
      <c r="D267" s="276">
        <v>0</v>
      </c>
      <c r="E267" s="276">
        <v>0</v>
      </c>
      <c r="F267" s="276">
        <v>0</v>
      </c>
      <c r="G267" s="276">
        <v>2</v>
      </c>
      <c r="H267" s="276">
        <v>0</v>
      </c>
      <c r="I267" s="276">
        <v>0</v>
      </c>
      <c r="J267" s="276">
        <v>0</v>
      </c>
      <c r="K267" s="277">
        <v>7.8E-2</v>
      </c>
      <c r="L267" s="276">
        <v>0</v>
      </c>
      <c r="M267" s="276">
        <v>0</v>
      </c>
      <c r="N267" s="276">
        <v>0</v>
      </c>
      <c r="O267" s="276">
        <v>0</v>
      </c>
      <c r="P267" s="276">
        <v>1</v>
      </c>
      <c r="Q267" s="276">
        <v>2</v>
      </c>
      <c r="R267" s="277">
        <v>1.0900000000000001</v>
      </c>
      <c r="S267" s="276">
        <v>9</v>
      </c>
      <c r="T267" s="126"/>
      <c r="U267" s="126">
        <v>439</v>
      </c>
      <c r="V267" s="126">
        <v>35</v>
      </c>
      <c r="W267" s="126">
        <v>285</v>
      </c>
      <c r="X267" s="137">
        <v>29673.909715400001</v>
      </c>
      <c r="Y267" s="137">
        <v>14837</v>
      </c>
    </row>
    <row r="268" spans="1:25" s="137" customFormat="1" ht="12" x14ac:dyDescent="0.2">
      <c r="A268" s="275">
        <v>439</v>
      </c>
      <c r="B268" s="126">
        <v>439035347</v>
      </c>
      <c r="C268" s="243" t="s">
        <v>513</v>
      </c>
      <c r="D268" s="276">
        <v>0</v>
      </c>
      <c r="E268" s="276">
        <v>0</v>
      </c>
      <c r="F268" s="276">
        <v>0</v>
      </c>
      <c r="G268" s="276">
        <v>2</v>
      </c>
      <c r="H268" s="276">
        <v>0</v>
      </c>
      <c r="I268" s="276">
        <v>0</v>
      </c>
      <c r="J268" s="276">
        <v>0</v>
      </c>
      <c r="K268" s="277">
        <v>7.8E-2</v>
      </c>
      <c r="L268" s="276">
        <v>0</v>
      </c>
      <c r="M268" s="276">
        <v>0</v>
      </c>
      <c r="N268" s="276">
        <v>0</v>
      </c>
      <c r="O268" s="276">
        <v>0</v>
      </c>
      <c r="P268" s="276">
        <v>2</v>
      </c>
      <c r="Q268" s="276">
        <v>2</v>
      </c>
      <c r="R268" s="277">
        <v>1.0900000000000001</v>
      </c>
      <c r="S268" s="276">
        <v>8</v>
      </c>
      <c r="T268" s="126"/>
      <c r="U268" s="126">
        <v>439</v>
      </c>
      <c r="V268" s="126">
        <v>35</v>
      </c>
      <c r="W268" s="126">
        <v>347</v>
      </c>
      <c r="X268" s="137">
        <v>35630.971015400013</v>
      </c>
      <c r="Y268" s="137">
        <v>17815</v>
      </c>
    </row>
    <row r="269" spans="1:25" s="137" customFormat="1" ht="12" x14ac:dyDescent="0.2">
      <c r="A269" s="275">
        <v>440</v>
      </c>
      <c r="B269" s="126">
        <v>440149009</v>
      </c>
      <c r="C269" s="243" t="s">
        <v>514</v>
      </c>
      <c r="D269" s="276">
        <v>0</v>
      </c>
      <c r="E269" s="276">
        <v>0</v>
      </c>
      <c r="F269" s="276">
        <v>0</v>
      </c>
      <c r="G269" s="276">
        <v>2</v>
      </c>
      <c r="H269" s="276">
        <v>0</v>
      </c>
      <c r="I269" s="276">
        <v>0</v>
      </c>
      <c r="J269" s="276">
        <v>0</v>
      </c>
      <c r="K269" s="277">
        <v>7.8E-2</v>
      </c>
      <c r="L269" s="276">
        <v>0</v>
      </c>
      <c r="M269" s="276">
        <v>0</v>
      </c>
      <c r="N269" s="276">
        <v>0</v>
      </c>
      <c r="O269" s="276">
        <v>0</v>
      </c>
      <c r="P269" s="276">
        <v>2</v>
      </c>
      <c r="Q269" s="276">
        <v>2</v>
      </c>
      <c r="R269" s="277">
        <v>1</v>
      </c>
      <c r="S269" s="276">
        <v>3</v>
      </c>
      <c r="T269" s="126"/>
      <c r="U269" s="126">
        <v>440</v>
      </c>
      <c r="V269" s="126">
        <v>149</v>
      </c>
      <c r="W269" s="126">
        <v>9</v>
      </c>
      <c r="X269" s="137">
        <v>30235.36736</v>
      </c>
      <c r="Y269" s="137">
        <v>15118</v>
      </c>
    </row>
    <row r="270" spans="1:25" s="137" customFormat="1" ht="12" x14ac:dyDescent="0.2">
      <c r="A270" s="275">
        <v>440</v>
      </c>
      <c r="B270" s="126">
        <v>440149079</v>
      </c>
      <c r="C270" s="243" t="s">
        <v>514</v>
      </c>
      <c r="D270" s="276">
        <v>0</v>
      </c>
      <c r="E270" s="276">
        <v>0</v>
      </c>
      <c r="F270" s="276">
        <v>0</v>
      </c>
      <c r="G270" s="276">
        <v>2</v>
      </c>
      <c r="H270" s="276">
        <v>1</v>
      </c>
      <c r="I270" s="276">
        <v>0</v>
      </c>
      <c r="J270" s="276">
        <v>0</v>
      </c>
      <c r="K270" s="277">
        <v>0.11700000000000001</v>
      </c>
      <c r="L270" s="276">
        <v>0</v>
      </c>
      <c r="M270" s="276">
        <v>2</v>
      </c>
      <c r="N270" s="276">
        <v>1</v>
      </c>
      <c r="O270" s="276">
        <v>0</v>
      </c>
      <c r="P270" s="276">
        <v>2</v>
      </c>
      <c r="Q270" s="276">
        <v>3</v>
      </c>
      <c r="R270" s="277">
        <v>1</v>
      </c>
      <c r="S270" s="276">
        <v>8</v>
      </c>
      <c r="T270" s="126"/>
      <c r="U270" s="126">
        <v>440</v>
      </c>
      <c r="V270" s="126">
        <v>149</v>
      </c>
      <c r="W270" s="126">
        <v>79</v>
      </c>
      <c r="X270" s="137">
        <v>51817.291039999996</v>
      </c>
      <c r="Y270" s="137">
        <v>17272</v>
      </c>
    </row>
    <row r="271" spans="1:25" s="137" customFormat="1" ht="12" x14ac:dyDescent="0.2">
      <c r="A271" s="275">
        <v>440</v>
      </c>
      <c r="B271" s="126">
        <v>440149128</v>
      </c>
      <c r="C271" s="243" t="s">
        <v>514</v>
      </c>
      <c r="D271" s="276">
        <v>3</v>
      </c>
      <c r="E271" s="276">
        <v>0</v>
      </c>
      <c r="F271" s="276">
        <v>2</v>
      </c>
      <c r="G271" s="276">
        <v>18</v>
      </c>
      <c r="H271" s="276">
        <v>20</v>
      </c>
      <c r="I271" s="276">
        <v>0</v>
      </c>
      <c r="J271" s="276">
        <v>0</v>
      </c>
      <c r="K271" s="277">
        <v>1.56</v>
      </c>
      <c r="L271" s="276">
        <v>0</v>
      </c>
      <c r="M271" s="276">
        <v>6</v>
      </c>
      <c r="N271" s="276">
        <v>0</v>
      </c>
      <c r="O271" s="276">
        <v>0</v>
      </c>
      <c r="P271" s="276">
        <v>34</v>
      </c>
      <c r="Q271" s="276">
        <v>42</v>
      </c>
      <c r="R271" s="277">
        <v>1</v>
      </c>
      <c r="S271" s="276">
        <v>10</v>
      </c>
      <c r="T271" s="126"/>
      <c r="U271" s="126">
        <v>440</v>
      </c>
      <c r="V271" s="126">
        <v>149</v>
      </c>
      <c r="W271" s="126">
        <v>128</v>
      </c>
      <c r="X271" s="137">
        <v>674872.40720000013</v>
      </c>
      <c r="Y271" s="137">
        <v>16068</v>
      </c>
    </row>
    <row r="272" spans="1:25" s="137" customFormat="1" ht="12" x14ac:dyDescent="0.2">
      <c r="A272" s="275">
        <v>440</v>
      </c>
      <c r="B272" s="126">
        <v>440149149</v>
      </c>
      <c r="C272" s="243" t="s">
        <v>514</v>
      </c>
      <c r="D272" s="276">
        <v>107</v>
      </c>
      <c r="E272" s="276">
        <v>0</v>
      </c>
      <c r="F272" s="276">
        <v>117</v>
      </c>
      <c r="G272" s="276">
        <v>561</v>
      </c>
      <c r="H272" s="276">
        <v>309</v>
      </c>
      <c r="I272" s="276">
        <v>0</v>
      </c>
      <c r="J272" s="276">
        <v>0</v>
      </c>
      <c r="K272" s="277">
        <v>38.493000000000002</v>
      </c>
      <c r="L272" s="276">
        <v>0</v>
      </c>
      <c r="M272" s="276">
        <v>229</v>
      </c>
      <c r="N272" s="276">
        <v>29</v>
      </c>
      <c r="O272" s="276">
        <v>0</v>
      </c>
      <c r="P272" s="276">
        <v>861</v>
      </c>
      <c r="Q272" s="276">
        <v>1041</v>
      </c>
      <c r="R272" s="277">
        <v>1</v>
      </c>
      <c r="S272" s="276">
        <v>12</v>
      </c>
      <c r="T272" s="126"/>
      <c r="U272" s="126">
        <v>440</v>
      </c>
      <c r="V272" s="126">
        <v>149</v>
      </c>
      <c r="W272" s="126">
        <v>149</v>
      </c>
      <c r="X272" s="137">
        <v>18180315.082160003</v>
      </c>
      <c r="Y272" s="137">
        <v>17464</v>
      </c>
    </row>
    <row r="273" spans="1:25" s="137" customFormat="1" ht="12" x14ac:dyDescent="0.2">
      <c r="A273" s="275">
        <v>440</v>
      </c>
      <c r="B273" s="126">
        <v>440149160</v>
      </c>
      <c r="C273" s="243" t="s">
        <v>514</v>
      </c>
      <c r="D273" s="276">
        <v>0</v>
      </c>
      <c r="E273" s="276">
        <v>0</v>
      </c>
      <c r="F273" s="276">
        <v>1</v>
      </c>
      <c r="G273" s="276">
        <v>0</v>
      </c>
      <c r="H273" s="276">
        <v>1</v>
      </c>
      <c r="I273" s="276">
        <v>0</v>
      </c>
      <c r="J273" s="276">
        <v>0</v>
      </c>
      <c r="K273" s="277">
        <v>7.8E-2</v>
      </c>
      <c r="L273" s="276">
        <v>0</v>
      </c>
      <c r="M273" s="276">
        <v>0</v>
      </c>
      <c r="N273" s="276">
        <v>0</v>
      </c>
      <c r="O273" s="276">
        <v>0</v>
      </c>
      <c r="P273" s="276">
        <v>1</v>
      </c>
      <c r="Q273" s="276">
        <v>2</v>
      </c>
      <c r="R273" s="277">
        <v>1</v>
      </c>
      <c r="S273" s="276">
        <v>11</v>
      </c>
      <c r="T273" s="126"/>
      <c r="U273" s="126">
        <v>440</v>
      </c>
      <c r="V273" s="126">
        <v>149</v>
      </c>
      <c r="W273" s="126">
        <v>160</v>
      </c>
      <c r="X273" s="137">
        <v>28061.687359999996</v>
      </c>
      <c r="Y273" s="137">
        <v>14031</v>
      </c>
    </row>
    <row r="274" spans="1:25" s="137" customFormat="1" ht="12" x14ac:dyDescent="0.2">
      <c r="A274" s="275">
        <v>440</v>
      </c>
      <c r="B274" s="126">
        <v>440149181</v>
      </c>
      <c r="C274" s="243" t="s">
        <v>514</v>
      </c>
      <c r="D274" s="276">
        <v>5</v>
      </c>
      <c r="E274" s="276">
        <v>0</v>
      </c>
      <c r="F274" s="276">
        <v>3</v>
      </c>
      <c r="G274" s="276">
        <v>18</v>
      </c>
      <c r="H274" s="276">
        <v>21</v>
      </c>
      <c r="I274" s="276">
        <v>0</v>
      </c>
      <c r="J274" s="276">
        <v>0</v>
      </c>
      <c r="K274" s="277">
        <v>1.6379999999999999</v>
      </c>
      <c r="L274" s="276">
        <v>0</v>
      </c>
      <c r="M274" s="276">
        <v>3</v>
      </c>
      <c r="N274" s="276">
        <v>0</v>
      </c>
      <c r="O274" s="276">
        <v>0</v>
      </c>
      <c r="P274" s="276">
        <v>30</v>
      </c>
      <c r="Q274" s="276">
        <v>45</v>
      </c>
      <c r="R274" s="277">
        <v>1</v>
      </c>
      <c r="S274" s="276">
        <v>10</v>
      </c>
      <c r="T274" s="126"/>
      <c r="U274" s="126">
        <v>440</v>
      </c>
      <c r="V274" s="126">
        <v>149</v>
      </c>
      <c r="W274" s="126">
        <v>181</v>
      </c>
      <c r="X274" s="137">
        <v>670816.47456</v>
      </c>
      <c r="Y274" s="137">
        <v>14907</v>
      </c>
    </row>
    <row r="275" spans="1:25" s="137" customFormat="1" ht="12" x14ac:dyDescent="0.2">
      <c r="A275" s="275">
        <v>440</v>
      </c>
      <c r="B275" s="126">
        <v>440149211</v>
      </c>
      <c r="C275" s="243" t="s">
        <v>514</v>
      </c>
      <c r="D275" s="276">
        <v>0</v>
      </c>
      <c r="E275" s="276">
        <v>0</v>
      </c>
      <c r="F275" s="276">
        <v>0</v>
      </c>
      <c r="G275" s="276">
        <v>1</v>
      </c>
      <c r="H275" s="276">
        <v>2</v>
      </c>
      <c r="I275" s="276">
        <v>0</v>
      </c>
      <c r="J275" s="276">
        <v>0</v>
      </c>
      <c r="K275" s="277">
        <v>0.11700000000000001</v>
      </c>
      <c r="L275" s="276">
        <v>0</v>
      </c>
      <c r="M275" s="276">
        <v>0</v>
      </c>
      <c r="N275" s="276">
        <v>0</v>
      </c>
      <c r="O275" s="276">
        <v>0</v>
      </c>
      <c r="P275" s="276">
        <v>1</v>
      </c>
      <c r="Q275" s="276">
        <v>3</v>
      </c>
      <c r="R275" s="277">
        <v>1</v>
      </c>
      <c r="S275" s="276">
        <v>5</v>
      </c>
      <c r="T275" s="126"/>
      <c r="U275" s="126">
        <v>440</v>
      </c>
      <c r="V275" s="126">
        <v>149</v>
      </c>
      <c r="W275" s="126">
        <v>211</v>
      </c>
      <c r="X275" s="137">
        <v>36076.841040000007</v>
      </c>
      <c r="Y275" s="137">
        <v>12026</v>
      </c>
    </row>
    <row r="276" spans="1:25" s="137" customFormat="1" ht="12" x14ac:dyDescent="0.2">
      <c r="A276" s="275">
        <v>440</v>
      </c>
      <c r="B276" s="126">
        <v>440149745</v>
      </c>
      <c r="C276" s="243" t="s">
        <v>514</v>
      </c>
      <c r="D276" s="276">
        <v>0</v>
      </c>
      <c r="E276" s="276">
        <v>0</v>
      </c>
      <c r="F276" s="276">
        <v>0</v>
      </c>
      <c r="G276" s="276">
        <v>1</v>
      </c>
      <c r="H276" s="276">
        <v>0</v>
      </c>
      <c r="I276" s="276">
        <v>0</v>
      </c>
      <c r="J276" s="276">
        <v>0</v>
      </c>
      <c r="K276" s="277">
        <v>3.9E-2</v>
      </c>
      <c r="L276" s="276">
        <v>0</v>
      </c>
      <c r="M276" s="276">
        <v>0</v>
      </c>
      <c r="N276" s="276">
        <v>0</v>
      </c>
      <c r="O276" s="276">
        <v>0</v>
      </c>
      <c r="P276" s="276">
        <v>0</v>
      </c>
      <c r="Q276" s="276">
        <v>1</v>
      </c>
      <c r="R276" s="277">
        <v>1</v>
      </c>
      <c r="S276" s="276">
        <v>4</v>
      </c>
      <c r="T276" s="126"/>
      <c r="U276" s="126">
        <v>440</v>
      </c>
      <c r="V276" s="126">
        <v>149</v>
      </c>
      <c r="W276" s="126">
        <v>745</v>
      </c>
      <c r="X276" s="137">
        <v>10705.36368</v>
      </c>
      <c r="Y276" s="137">
        <v>10705</v>
      </c>
    </row>
    <row r="277" spans="1:25" s="137" customFormat="1" ht="12" x14ac:dyDescent="0.2">
      <c r="A277" s="275">
        <v>441</v>
      </c>
      <c r="B277" s="126">
        <v>441281005</v>
      </c>
      <c r="C277" s="243" t="s">
        <v>515</v>
      </c>
      <c r="D277" s="276">
        <v>0</v>
      </c>
      <c r="E277" s="276">
        <v>0</v>
      </c>
      <c r="F277" s="276">
        <v>0</v>
      </c>
      <c r="G277" s="276">
        <v>0</v>
      </c>
      <c r="H277" s="276">
        <v>1</v>
      </c>
      <c r="I277" s="276">
        <v>0</v>
      </c>
      <c r="J277" s="276">
        <v>0</v>
      </c>
      <c r="K277" s="277">
        <v>3.9E-2</v>
      </c>
      <c r="L277" s="276">
        <v>0</v>
      </c>
      <c r="M277" s="276">
        <v>0</v>
      </c>
      <c r="N277" s="276">
        <v>0</v>
      </c>
      <c r="O277" s="276">
        <v>0</v>
      </c>
      <c r="P277" s="276">
        <v>1</v>
      </c>
      <c r="Q277" s="276">
        <v>1</v>
      </c>
      <c r="R277" s="277">
        <v>1</v>
      </c>
      <c r="S277" s="276">
        <v>8</v>
      </c>
      <c r="T277" s="126"/>
      <c r="U277" s="126">
        <v>441</v>
      </c>
      <c r="V277" s="126">
        <v>281</v>
      </c>
      <c r="W277" s="126">
        <v>5</v>
      </c>
      <c r="X277" s="137">
        <v>16201.183679999998</v>
      </c>
      <c r="Y277" s="137">
        <v>16201</v>
      </c>
    </row>
    <row r="278" spans="1:25" s="137" customFormat="1" ht="12" x14ac:dyDescent="0.2">
      <c r="A278" s="275">
        <v>441</v>
      </c>
      <c r="B278" s="126">
        <v>441281061</v>
      </c>
      <c r="C278" s="243" t="s">
        <v>515</v>
      </c>
      <c r="D278" s="276">
        <v>0</v>
      </c>
      <c r="E278" s="276">
        <v>0</v>
      </c>
      <c r="F278" s="276">
        <v>0</v>
      </c>
      <c r="G278" s="276">
        <v>1</v>
      </c>
      <c r="H278" s="276">
        <v>0</v>
      </c>
      <c r="I278" s="276">
        <v>0</v>
      </c>
      <c r="J278" s="276">
        <v>0</v>
      </c>
      <c r="K278" s="277">
        <v>3.9E-2</v>
      </c>
      <c r="L278" s="276">
        <v>0</v>
      </c>
      <c r="M278" s="276">
        <v>0</v>
      </c>
      <c r="N278" s="276">
        <v>0</v>
      </c>
      <c r="O278" s="276">
        <v>0</v>
      </c>
      <c r="P278" s="276">
        <v>1</v>
      </c>
      <c r="Q278" s="276">
        <v>1</v>
      </c>
      <c r="R278" s="277">
        <v>1</v>
      </c>
      <c r="S278" s="276">
        <v>11</v>
      </c>
      <c r="T278" s="126"/>
      <c r="U278" s="126">
        <v>441</v>
      </c>
      <c r="V278" s="126">
        <v>281</v>
      </c>
      <c r="W278" s="126">
        <v>61</v>
      </c>
      <c r="X278" s="137">
        <v>17783.073679999998</v>
      </c>
      <c r="Y278" s="137">
        <v>17783</v>
      </c>
    </row>
    <row r="279" spans="1:25" s="137" customFormat="1" ht="12" x14ac:dyDescent="0.2">
      <c r="A279" s="275">
        <v>441</v>
      </c>
      <c r="B279" s="126">
        <v>441281087</v>
      </c>
      <c r="C279" s="243" t="s">
        <v>515</v>
      </c>
      <c r="D279" s="276">
        <v>0</v>
      </c>
      <c r="E279" s="276">
        <v>0</v>
      </c>
      <c r="F279" s="276">
        <v>0</v>
      </c>
      <c r="G279" s="276">
        <v>0</v>
      </c>
      <c r="H279" s="276">
        <v>1</v>
      </c>
      <c r="I279" s="276">
        <v>1</v>
      </c>
      <c r="J279" s="276">
        <v>0</v>
      </c>
      <c r="K279" s="277">
        <v>7.8E-2</v>
      </c>
      <c r="L279" s="276">
        <v>0</v>
      </c>
      <c r="M279" s="276">
        <v>0</v>
      </c>
      <c r="N279" s="276">
        <v>0</v>
      </c>
      <c r="O279" s="276">
        <v>0</v>
      </c>
      <c r="P279" s="276">
        <v>2</v>
      </c>
      <c r="Q279" s="276">
        <v>2</v>
      </c>
      <c r="R279" s="277">
        <v>1</v>
      </c>
      <c r="S279" s="276">
        <v>6</v>
      </c>
      <c r="T279" s="126"/>
      <c r="U279" s="126">
        <v>441</v>
      </c>
      <c r="V279" s="126">
        <v>281</v>
      </c>
      <c r="W279" s="126">
        <v>87</v>
      </c>
      <c r="X279" s="137">
        <v>32892.747360000001</v>
      </c>
      <c r="Y279" s="137">
        <v>16446</v>
      </c>
    </row>
    <row r="280" spans="1:25" s="137" customFormat="1" ht="12" x14ac:dyDescent="0.2">
      <c r="A280" s="275">
        <v>441</v>
      </c>
      <c r="B280" s="126">
        <v>441281137</v>
      </c>
      <c r="C280" s="243" t="s">
        <v>515</v>
      </c>
      <c r="D280" s="276">
        <v>0</v>
      </c>
      <c r="E280" s="276">
        <v>0</v>
      </c>
      <c r="F280" s="276">
        <v>0</v>
      </c>
      <c r="G280" s="276">
        <v>1</v>
      </c>
      <c r="H280" s="276">
        <v>1</v>
      </c>
      <c r="I280" s="276">
        <v>3</v>
      </c>
      <c r="J280" s="276">
        <v>0</v>
      </c>
      <c r="K280" s="277">
        <v>0.19500000000000001</v>
      </c>
      <c r="L280" s="276">
        <v>0</v>
      </c>
      <c r="M280" s="276">
        <v>0</v>
      </c>
      <c r="N280" s="276">
        <v>0</v>
      </c>
      <c r="O280" s="276">
        <v>2</v>
      </c>
      <c r="P280" s="276">
        <v>5</v>
      </c>
      <c r="Q280" s="276">
        <v>5</v>
      </c>
      <c r="R280" s="277">
        <v>1</v>
      </c>
      <c r="S280" s="276">
        <v>12</v>
      </c>
      <c r="T280" s="126"/>
      <c r="U280" s="126">
        <v>441</v>
      </c>
      <c r="V280" s="126">
        <v>281</v>
      </c>
      <c r="W280" s="126">
        <v>137</v>
      </c>
      <c r="X280" s="137">
        <v>101442.52840000001</v>
      </c>
      <c r="Y280" s="137">
        <v>20289</v>
      </c>
    </row>
    <row r="281" spans="1:25" s="137" customFormat="1" ht="12" x14ac:dyDescent="0.2">
      <c r="A281" s="275">
        <v>441</v>
      </c>
      <c r="B281" s="126">
        <v>441281161</v>
      </c>
      <c r="C281" s="243" t="s">
        <v>515</v>
      </c>
      <c r="D281" s="276">
        <v>0</v>
      </c>
      <c r="E281" s="276">
        <v>0</v>
      </c>
      <c r="F281" s="276">
        <v>2</v>
      </c>
      <c r="G281" s="276">
        <v>1</v>
      </c>
      <c r="H281" s="276">
        <v>1</v>
      </c>
      <c r="I281" s="276">
        <v>1</v>
      </c>
      <c r="J281" s="276">
        <v>0</v>
      </c>
      <c r="K281" s="277">
        <v>0.19500000000000001</v>
      </c>
      <c r="L281" s="276">
        <v>0</v>
      </c>
      <c r="M281" s="276">
        <v>2</v>
      </c>
      <c r="N281" s="276">
        <v>0</v>
      </c>
      <c r="O281" s="276">
        <v>0</v>
      </c>
      <c r="P281" s="276">
        <v>4</v>
      </c>
      <c r="Q281" s="276">
        <v>5</v>
      </c>
      <c r="R281" s="277">
        <v>1</v>
      </c>
      <c r="S281" s="276">
        <v>8</v>
      </c>
      <c r="T281" s="126"/>
      <c r="U281" s="126">
        <v>441</v>
      </c>
      <c r="V281" s="126">
        <v>281</v>
      </c>
      <c r="W281" s="126">
        <v>161</v>
      </c>
      <c r="X281" s="137">
        <v>83510.838399999993</v>
      </c>
      <c r="Y281" s="137">
        <v>16702</v>
      </c>
    </row>
    <row r="282" spans="1:25" s="137" customFormat="1" ht="12" x14ac:dyDescent="0.2">
      <c r="A282" s="275">
        <v>441</v>
      </c>
      <c r="B282" s="126">
        <v>441281191</v>
      </c>
      <c r="C282" s="243" t="s">
        <v>515</v>
      </c>
      <c r="D282" s="276">
        <v>0</v>
      </c>
      <c r="E282" s="276">
        <v>0</v>
      </c>
      <c r="F282" s="276">
        <v>0</v>
      </c>
      <c r="G282" s="276">
        <v>1</v>
      </c>
      <c r="H282" s="276">
        <v>0</v>
      </c>
      <c r="I282" s="276">
        <v>0</v>
      </c>
      <c r="J282" s="276">
        <v>0</v>
      </c>
      <c r="K282" s="277">
        <v>3.9E-2</v>
      </c>
      <c r="L282" s="276">
        <v>0</v>
      </c>
      <c r="M282" s="276">
        <v>0</v>
      </c>
      <c r="N282" s="276">
        <v>0</v>
      </c>
      <c r="O282" s="276">
        <v>0</v>
      </c>
      <c r="P282" s="276">
        <v>0</v>
      </c>
      <c r="Q282" s="276">
        <v>1</v>
      </c>
      <c r="R282" s="277">
        <v>1</v>
      </c>
      <c r="S282" s="276">
        <v>8</v>
      </c>
      <c r="T282" s="126"/>
      <c r="U282" s="126">
        <v>441</v>
      </c>
      <c r="V282" s="126">
        <v>281</v>
      </c>
      <c r="W282" s="126">
        <v>191</v>
      </c>
      <c r="X282" s="137">
        <v>10705.36368</v>
      </c>
      <c r="Y282" s="137">
        <v>10705</v>
      </c>
    </row>
    <row r="283" spans="1:25" s="137" customFormat="1" ht="12" x14ac:dyDescent="0.2">
      <c r="A283" s="275">
        <v>441</v>
      </c>
      <c r="B283" s="126">
        <v>441281210</v>
      </c>
      <c r="C283" s="243" t="s">
        <v>515</v>
      </c>
      <c r="D283" s="276">
        <v>0</v>
      </c>
      <c r="E283" s="276">
        <v>0</v>
      </c>
      <c r="F283" s="276">
        <v>0</v>
      </c>
      <c r="G283" s="276">
        <v>1</v>
      </c>
      <c r="H283" s="276">
        <v>0</v>
      </c>
      <c r="I283" s="276">
        <v>0</v>
      </c>
      <c r="J283" s="276">
        <v>0</v>
      </c>
      <c r="K283" s="277">
        <v>3.9E-2</v>
      </c>
      <c r="L283" s="276">
        <v>0</v>
      </c>
      <c r="M283" s="276">
        <v>0</v>
      </c>
      <c r="N283" s="276">
        <v>0</v>
      </c>
      <c r="O283" s="276">
        <v>0</v>
      </c>
      <c r="P283" s="276">
        <v>1</v>
      </c>
      <c r="Q283" s="276">
        <v>1</v>
      </c>
      <c r="R283" s="277">
        <v>1</v>
      </c>
      <c r="S283" s="276">
        <v>6</v>
      </c>
      <c r="T283" s="126"/>
      <c r="U283" s="126">
        <v>441</v>
      </c>
      <c r="V283" s="126">
        <v>281</v>
      </c>
      <c r="W283" s="126">
        <v>210</v>
      </c>
      <c r="X283" s="137">
        <v>15864.58368</v>
      </c>
      <c r="Y283" s="137">
        <v>15865</v>
      </c>
    </row>
    <row r="284" spans="1:25" s="137" customFormat="1" ht="12" x14ac:dyDescent="0.2">
      <c r="A284" s="275">
        <v>441</v>
      </c>
      <c r="B284" s="126">
        <v>441281227</v>
      </c>
      <c r="C284" s="243" t="s">
        <v>515</v>
      </c>
      <c r="D284" s="276">
        <v>0</v>
      </c>
      <c r="E284" s="276">
        <v>0</v>
      </c>
      <c r="F284" s="276">
        <v>0</v>
      </c>
      <c r="G284" s="276">
        <v>1</v>
      </c>
      <c r="H284" s="276">
        <v>0</v>
      </c>
      <c r="I284" s="276">
        <v>1</v>
      </c>
      <c r="J284" s="276">
        <v>0</v>
      </c>
      <c r="K284" s="277">
        <v>7.8E-2</v>
      </c>
      <c r="L284" s="276">
        <v>0</v>
      </c>
      <c r="M284" s="276">
        <v>0</v>
      </c>
      <c r="N284" s="276">
        <v>0</v>
      </c>
      <c r="O284" s="276">
        <v>0</v>
      </c>
      <c r="P284" s="276">
        <v>2</v>
      </c>
      <c r="Q284" s="276">
        <v>2</v>
      </c>
      <c r="R284" s="277">
        <v>1</v>
      </c>
      <c r="S284" s="276">
        <v>10</v>
      </c>
      <c r="T284" s="126"/>
      <c r="U284" s="126">
        <v>441</v>
      </c>
      <c r="V284" s="126">
        <v>281</v>
      </c>
      <c r="W284" s="126">
        <v>227</v>
      </c>
      <c r="X284" s="137">
        <v>36107.747360000001</v>
      </c>
      <c r="Y284" s="137">
        <v>18054</v>
      </c>
    </row>
    <row r="285" spans="1:25" s="137" customFormat="1" ht="12" x14ac:dyDescent="0.2">
      <c r="A285" s="275">
        <v>441</v>
      </c>
      <c r="B285" s="126">
        <v>441281275</v>
      </c>
      <c r="C285" s="243" t="s">
        <v>515</v>
      </c>
      <c r="D285" s="276">
        <v>0</v>
      </c>
      <c r="E285" s="276">
        <v>0</v>
      </c>
      <c r="F285" s="276">
        <v>0</v>
      </c>
      <c r="G285" s="276">
        <v>1</v>
      </c>
      <c r="H285" s="276">
        <v>0</v>
      </c>
      <c r="I285" s="276">
        <v>0</v>
      </c>
      <c r="J285" s="276">
        <v>0</v>
      </c>
      <c r="K285" s="277">
        <v>3.9E-2</v>
      </c>
      <c r="L285" s="276">
        <v>0</v>
      </c>
      <c r="M285" s="276">
        <v>0</v>
      </c>
      <c r="N285" s="276">
        <v>0</v>
      </c>
      <c r="O285" s="276">
        <v>0</v>
      </c>
      <c r="P285" s="276">
        <v>1</v>
      </c>
      <c r="Q285" s="276">
        <v>1</v>
      </c>
      <c r="R285" s="277">
        <v>1</v>
      </c>
      <c r="S285" s="276">
        <v>4</v>
      </c>
      <c r="T285" s="126"/>
      <c r="U285" s="126">
        <v>441</v>
      </c>
      <c r="V285" s="126">
        <v>281</v>
      </c>
      <c r="W285" s="126">
        <v>275</v>
      </c>
      <c r="X285" s="137">
        <v>15265.623680000001</v>
      </c>
      <c r="Y285" s="137">
        <v>15266</v>
      </c>
    </row>
    <row r="286" spans="1:25" s="137" customFormat="1" ht="12" x14ac:dyDescent="0.2">
      <c r="A286" s="275">
        <v>441</v>
      </c>
      <c r="B286" s="126">
        <v>441281281</v>
      </c>
      <c r="C286" s="243" t="s">
        <v>515</v>
      </c>
      <c r="D286" s="276">
        <v>0</v>
      </c>
      <c r="E286" s="276">
        <v>0</v>
      </c>
      <c r="F286" s="276">
        <v>93</v>
      </c>
      <c r="G286" s="276">
        <v>616</v>
      </c>
      <c r="H286" s="276">
        <v>400</v>
      </c>
      <c r="I286" s="276">
        <v>382</v>
      </c>
      <c r="J286" s="276">
        <v>0</v>
      </c>
      <c r="K286" s="277">
        <v>58.149000000000001</v>
      </c>
      <c r="L286" s="276">
        <v>0</v>
      </c>
      <c r="M286" s="276">
        <v>104</v>
      </c>
      <c r="N286" s="276">
        <v>22</v>
      </c>
      <c r="O286" s="276">
        <v>16</v>
      </c>
      <c r="P286" s="276">
        <v>1019</v>
      </c>
      <c r="Q286" s="276">
        <v>1491</v>
      </c>
      <c r="R286" s="277">
        <v>1</v>
      </c>
      <c r="S286" s="276">
        <v>12</v>
      </c>
      <c r="T286" s="126"/>
      <c r="U286" s="126">
        <v>441</v>
      </c>
      <c r="V286" s="126">
        <v>281</v>
      </c>
      <c r="W286" s="126">
        <v>281</v>
      </c>
      <c r="X286" s="137">
        <v>24507248.426879998</v>
      </c>
      <c r="Y286" s="137">
        <v>16437</v>
      </c>
    </row>
    <row r="287" spans="1:25" s="137" customFormat="1" ht="12" x14ac:dyDescent="0.2">
      <c r="A287" s="275">
        <v>441</v>
      </c>
      <c r="B287" s="126">
        <v>441281332</v>
      </c>
      <c r="C287" s="243" t="s">
        <v>515</v>
      </c>
      <c r="D287" s="276">
        <v>0</v>
      </c>
      <c r="E287" s="276">
        <v>0</v>
      </c>
      <c r="F287" s="276">
        <v>0</v>
      </c>
      <c r="G287" s="276">
        <v>1</v>
      </c>
      <c r="H287" s="276">
        <v>0</v>
      </c>
      <c r="I287" s="276">
        <v>1</v>
      </c>
      <c r="J287" s="276">
        <v>0</v>
      </c>
      <c r="K287" s="277">
        <v>7.8E-2</v>
      </c>
      <c r="L287" s="276">
        <v>0</v>
      </c>
      <c r="M287" s="276">
        <v>0</v>
      </c>
      <c r="N287" s="276">
        <v>0</v>
      </c>
      <c r="O287" s="276">
        <v>0</v>
      </c>
      <c r="P287" s="276">
        <v>2</v>
      </c>
      <c r="Q287" s="276">
        <v>2</v>
      </c>
      <c r="R287" s="277">
        <v>1</v>
      </c>
      <c r="S287" s="276">
        <v>10</v>
      </c>
      <c r="T287" s="126"/>
      <c r="U287" s="126">
        <v>441</v>
      </c>
      <c r="V287" s="126">
        <v>281</v>
      </c>
      <c r="W287" s="126">
        <v>332</v>
      </c>
      <c r="X287" s="137">
        <v>36107.747360000001</v>
      </c>
      <c r="Y287" s="137">
        <v>18054</v>
      </c>
    </row>
    <row r="288" spans="1:25" s="137" customFormat="1" ht="12" x14ac:dyDescent="0.2">
      <c r="A288" s="275">
        <v>441</v>
      </c>
      <c r="B288" s="126">
        <v>441281672</v>
      </c>
      <c r="C288" s="243" t="s">
        <v>515</v>
      </c>
      <c r="D288" s="276">
        <v>0</v>
      </c>
      <c r="E288" s="276">
        <v>0</v>
      </c>
      <c r="F288" s="276">
        <v>0</v>
      </c>
      <c r="G288" s="276">
        <v>1</v>
      </c>
      <c r="H288" s="276">
        <v>1</v>
      </c>
      <c r="I288" s="276">
        <v>3</v>
      </c>
      <c r="J288" s="276">
        <v>0</v>
      </c>
      <c r="K288" s="277">
        <v>0.19500000000000001</v>
      </c>
      <c r="L288" s="276">
        <v>0</v>
      </c>
      <c r="M288" s="276">
        <v>0</v>
      </c>
      <c r="N288" s="276">
        <v>0</v>
      </c>
      <c r="O288" s="276">
        <v>0</v>
      </c>
      <c r="P288" s="276">
        <v>5</v>
      </c>
      <c r="Q288" s="276">
        <v>5</v>
      </c>
      <c r="R288" s="277">
        <v>1</v>
      </c>
      <c r="S288" s="276">
        <v>9</v>
      </c>
      <c r="T288" s="126"/>
      <c r="U288" s="126">
        <v>441</v>
      </c>
      <c r="V288" s="126">
        <v>281</v>
      </c>
      <c r="W288" s="126">
        <v>672</v>
      </c>
      <c r="X288" s="137">
        <v>88888.448399999994</v>
      </c>
      <c r="Y288" s="137">
        <v>17778</v>
      </c>
    </row>
    <row r="289" spans="1:25" s="137" customFormat="1" ht="12" x14ac:dyDescent="0.2">
      <c r="A289" s="275">
        <v>441</v>
      </c>
      <c r="B289" s="126">
        <v>441281680</v>
      </c>
      <c r="C289" s="243" t="s">
        <v>515</v>
      </c>
      <c r="D289" s="276">
        <v>0</v>
      </c>
      <c r="E289" s="276">
        <v>0</v>
      </c>
      <c r="F289" s="276">
        <v>0</v>
      </c>
      <c r="G289" s="276">
        <v>1</v>
      </c>
      <c r="H289" s="276">
        <v>1</v>
      </c>
      <c r="I289" s="276">
        <v>1</v>
      </c>
      <c r="J289" s="276">
        <v>0</v>
      </c>
      <c r="K289" s="277">
        <v>0.11700000000000001</v>
      </c>
      <c r="L289" s="276">
        <v>0</v>
      </c>
      <c r="M289" s="276">
        <v>0</v>
      </c>
      <c r="N289" s="276">
        <v>0</v>
      </c>
      <c r="O289" s="276">
        <v>0</v>
      </c>
      <c r="P289" s="276">
        <v>2</v>
      </c>
      <c r="Q289" s="276">
        <v>3</v>
      </c>
      <c r="R289" s="277">
        <v>1</v>
      </c>
      <c r="S289" s="276">
        <v>5</v>
      </c>
      <c r="T289" s="126"/>
      <c r="U289" s="126">
        <v>441</v>
      </c>
      <c r="V289" s="126">
        <v>281</v>
      </c>
      <c r="W289" s="126">
        <v>680</v>
      </c>
      <c r="X289" s="137">
        <v>42696.051040000006</v>
      </c>
      <c r="Y289" s="137">
        <v>14232</v>
      </c>
    </row>
    <row r="290" spans="1:25" s="137" customFormat="1" ht="12" x14ac:dyDescent="0.2">
      <c r="A290" s="275">
        <v>444</v>
      </c>
      <c r="B290" s="126">
        <v>444035016</v>
      </c>
      <c r="C290" s="243" t="s">
        <v>516</v>
      </c>
      <c r="D290" s="276">
        <v>0</v>
      </c>
      <c r="E290" s="276">
        <v>0</v>
      </c>
      <c r="F290" s="276">
        <v>0</v>
      </c>
      <c r="G290" s="276">
        <v>0</v>
      </c>
      <c r="H290" s="276">
        <v>0</v>
      </c>
      <c r="I290" s="276">
        <v>1</v>
      </c>
      <c r="J290" s="276">
        <v>0</v>
      </c>
      <c r="K290" s="277">
        <v>3.9E-2</v>
      </c>
      <c r="L290" s="276">
        <v>0</v>
      </c>
      <c r="M290" s="276">
        <v>0</v>
      </c>
      <c r="N290" s="276">
        <v>0</v>
      </c>
      <c r="O290" s="276">
        <v>0</v>
      </c>
      <c r="P290" s="276">
        <v>1</v>
      </c>
      <c r="Q290" s="276">
        <v>1</v>
      </c>
      <c r="R290" s="277">
        <v>1.0900000000000001</v>
      </c>
      <c r="S290" s="276">
        <v>8</v>
      </c>
      <c r="T290" s="126"/>
      <c r="U290" s="126">
        <v>444</v>
      </c>
      <c r="V290" s="126">
        <v>35</v>
      </c>
      <c r="W290" s="126">
        <v>16</v>
      </c>
      <c r="X290" s="137">
        <v>19469.749507699999</v>
      </c>
      <c r="Y290" s="137">
        <v>19470</v>
      </c>
    </row>
    <row r="291" spans="1:25" s="137" customFormat="1" ht="12" x14ac:dyDescent="0.2">
      <c r="A291" s="275">
        <v>444</v>
      </c>
      <c r="B291" s="126">
        <v>444035035</v>
      </c>
      <c r="C291" s="243" t="s">
        <v>516</v>
      </c>
      <c r="D291" s="276">
        <v>36</v>
      </c>
      <c r="E291" s="276">
        <v>0</v>
      </c>
      <c r="F291" s="276">
        <v>39</v>
      </c>
      <c r="G291" s="276">
        <v>213</v>
      </c>
      <c r="H291" s="276">
        <v>173</v>
      </c>
      <c r="I291" s="276">
        <v>270</v>
      </c>
      <c r="J291" s="276">
        <v>0</v>
      </c>
      <c r="K291" s="277">
        <v>27.105</v>
      </c>
      <c r="L291" s="276">
        <v>0</v>
      </c>
      <c r="M291" s="276">
        <v>37</v>
      </c>
      <c r="N291" s="276">
        <v>22</v>
      </c>
      <c r="O291" s="276">
        <v>19</v>
      </c>
      <c r="P291" s="276">
        <v>486</v>
      </c>
      <c r="Q291" s="276">
        <v>713</v>
      </c>
      <c r="R291" s="277">
        <v>1.0900000000000001</v>
      </c>
      <c r="S291" s="276">
        <v>11</v>
      </c>
      <c r="T291" s="126"/>
      <c r="U291" s="126">
        <v>444</v>
      </c>
      <c r="V291" s="126">
        <v>35</v>
      </c>
      <c r="W291" s="126">
        <v>35</v>
      </c>
      <c r="X291" s="137">
        <v>12481660.724251499</v>
      </c>
      <c r="Y291" s="137">
        <v>17506</v>
      </c>
    </row>
    <row r="292" spans="1:25" s="137" customFormat="1" ht="12" x14ac:dyDescent="0.2">
      <c r="A292" s="275">
        <v>444</v>
      </c>
      <c r="B292" s="126">
        <v>444035040</v>
      </c>
      <c r="C292" s="243" t="s">
        <v>516</v>
      </c>
      <c r="D292" s="276">
        <v>0</v>
      </c>
      <c r="E292" s="276">
        <v>0</v>
      </c>
      <c r="F292" s="276">
        <v>0</v>
      </c>
      <c r="G292" s="276">
        <v>0</v>
      </c>
      <c r="H292" s="276">
        <v>0</v>
      </c>
      <c r="I292" s="276">
        <v>1</v>
      </c>
      <c r="J292" s="276">
        <v>0</v>
      </c>
      <c r="K292" s="277">
        <v>3.9E-2</v>
      </c>
      <c r="L292" s="276">
        <v>0</v>
      </c>
      <c r="M292" s="276">
        <v>0</v>
      </c>
      <c r="N292" s="276">
        <v>0</v>
      </c>
      <c r="O292" s="276">
        <v>0</v>
      </c>
      <c r="P292" s="276">
        <v>0</v>
      </c>
      <c r="Q292" s="276">
        <v>1</v>
      </c>
      <c r="R292" s="277">
        <v>1.0900000000000001</v>
      </c>
      <c r="S292" s="276">
        <v>6</v>
      </c>
      <c r="T292" s="126"/>
      <c r="U292" s="126">
        <v>444</v>
      </c>
      <c r="V292" s="126">
        <v>35</v>
      </c>
      <c r="W292" s="126">
        <v>40</v>
      </c>
      <c r="X292" s="137">
        <v>13129.027107700003</v>
      </c>
      <c r="Y292" s="137">
        <v>13129</v>
      </c>
    </row>
    <row r="293" spans="1:25" s="137" customFormat="1" ht="12" x14ac:dyDescent="0.2">
      <c r="A293" s="275">
        <v>444</v>
      </c>
      <c r="B293" s="126">
        <v>444035044</v>
      </c>
      <c r="C293" s="243" t="s">
        <v>516</v>
      </c>
      <c r="D293" s="276">
        <v>0</v>
      </c>
      <c r="E293" s="276">
        <v>0</v>
      </c>
      <c r="F293" s="276">
        <v>0</v>
      </c>
      <c r="G293" s="276">
        <v>6</v>
      </c>
      <c r="H293" s="276">
        <v>1</v>
      </c>
      <c r="I293" s="276">
        <v>2</v>
      </c>
      <c r="J293" s="276">
        <v>0</v>
      </c>
      <c r="K293" s="277">
        <v>0.35099999999999998</v>
      </c>
      <c r="L293" s="276">
        <v>0</v>
      </c>
      <c r="M293" s="276">
        <v>0</v>
      </c>
      <c r="N293" s="276">
        <v>0</v>
      </c>
      <c r="O293" s="276">
        <v>0</v>
      </c>
      <c r="P293" s="276">
        <v>6</v>
      </c>
      <c r="Q293" s="276">
        <v>9</v>
      </c>
      <c r="R293" s="277">
        <v>1.0900000000000001</v>
      </c>
      <c r="S293" s="276">
        <v>11</v>
      </c>
      <c r="T293" s="126"/>
      <c r="U293" s="126">
        <v>444</v>
      </c>
      <c r="V293" s="126">
        <v>35</v>
      </c>
      <c r="W293" s="126">
        <v>44</v>
      </c>
      <c r="X293" s="137">
        <v>152041.51186929998</v>
      </c>
      <c r="Y293" s="137">
        <v>16894</v>
      </c>
    </row>
    <row r="294" spans="1:25" s="137" customFormat="1" ht="12" x14ac:dyDescent="0.2">
      <c r="A294" s="275">
        <v>444</v>
      </c>
      <c r="B294" s="126">
        <v>444035133</v>
      </c>
      <c r="C294" s="243" t="s">
        <v>516</v>
      </c>
      <c r="D294" s="276">
        <v>0</v>
      </c>
      <c r="E294" s="276">
        <v>0</v>
      </c>
      <c r="F294" s="276">
        <v>0</v>
      </c>
      <c r="G294" s="276">
        <v>1</v>
      </c>
      <c r="H294" s="276">
        <v>2</v>
      </c>
      <c r="I294" s="276">
        <v>0</v>
      </c>
      <c r="J294" s="276">
        <v>0</v>
      </c>
      <c r="K294" s="277">
        <v>0.11700000000000001</v>
      </c>
      <c r="L294" s="276">
        <v>0</v>
      </c>
      <c r="M294" s="276">
        <v>1</v>
      </c>
      <c r="N294" s="276">
        <v>0</v>
      </c>
      <c r="O294" s="276">
        <v>0</v>
      </c>
      <c r="P294" s="276">
        <v>3</v>
      </c>
      <c r="Q294" s="276">
        <v>3</v>
      </c>
      <c r="R294" s="277">
        <v>1.0900000000000001</v>
      </c>
      <c r="S294" s="276">
        <v>9</v>
      </c>
      <c r="T294" s="126"/>
      <c r="U294" s="126">
        <v>444</v>
      </c>
      <c r="V294" s="126">
        <v>35</v>
      </c>
      <c r="W294" s="126">
        <v>133</v>
      </c>
      <c r="X294" s="137">
        <v>56697.169223099998</v>
      </c>
      <c r="Y294" s="137">
        <v>18899</v>
      </c>
    </row>
    <row r="295" spans="1:25" s="137" customFormat="1" ht="12" x14ac:dyDescent="0.2">
      <c r="A295" s="275">
        <v>444</v>
      </c>
      <c r="B295" s="126">
        <v>444035163</v>
      </c>
      <c r="C295" s="243" t="s">
        <v>516</v>
      </c>
      <c r="D295" s="276">
        <v>0</v>
      </c>
      <c r="E295" s="276">
        <v>0</v>
      </c>
      <c r="F295" s="276">
        <v>0</v>
      </c>
      <c r="G295" s="276">
        <v>0</v>
      </c>
      <c r="H295" s="276">
        <v>0</v>
      </c>
      <c r="I295" s="276">
        <v>1</v>
      </c>
      <c r="J295" s="276">
        <v>0</v>
      </c>
      <c r="K295" s="277">
        <v>3.9E-2</v>
      </c>
      <c r="L295" s="276">
        <v>0</v>
      </c>
      <c r="M295" s="276">
        <v>0</v>
      </c>
      <c r="N295" s="276">
        <v>0</v>
      </c>
      <c r="O295" s="276">
        <v>0</v>
      </c>
      <c r="P295" s="276">
        <v>0</v>
      </c>
      <c r="Q295" s="276">
        <v>1</v>
      </c>
      <c r="R295" s="277">
        <v>1.0900000000000001</v>
      </c>
      <c r="S295" s="276">
        <v>11</v>
      </c>
      <c r="T295" s="126"/>
      <c r="U295" s="126">
        <v>444</v>
      </c>
      <c r="V295" s="126">
        <v>35</v>
      </c>
      <c r="W295" s="126">
        <v>163</v>
      </c>
      <c r="X295" s="137">
        <v>13129.027107700003</v>
      </c>
      <c r="Y295" s="137">
        <v>13129</v>
      </c>
    </row>
    <row r="296" spans="1:25" s="137" customFormat="1" ht="12" x14ac:dyDescent="0.2">
      <c r="A296" s="275">
        <v>444</v>
      </c>
      <c r="B296" s="126">
        <v>444035189</v>
      </c>
      <c r="C296" s="243" t="s">
        <v>516</v>
      </c>
      <c r="D296" s="276">
        <v>0</v>
      </c>
      <c r="E296" s="276">
        <v>0</v>
      </c>
      <c r="F296" s="276">
        <v>0</v>
      </c>
      <c r="G296" s="276">
        <v>0</v>
      </c>
      <c r="H296" s="276">
        <v>0</v>
      </c>
      <c r="I296" s="276">
        <v>2</v>
      </c>
      <c r="J296" s="276">
        <v>0</v>
      </c>
      <c r="K296" s="277">
        <v>7.8E-2</v>
      </c>
      <c r="L296" s="276">
        <v>0</v>
      </c>
      <c r="M296" s="276">
        <v>0</v>
      </c>
      <c r="N296" s="276">
        <v>0</v>
      </c>
      <c r="O296" s="276">
        <v>0</v>
      </c>
      <c r="P296" s="276">
        <v>2</v>
      </c>
      <c r="Q296" s="276">
        <v>2</v>
      </c>
      <c r="R296" s="277">
        <v>1.0900000000000001</v>
      </c>
      <c r="S296" s="276">
        <v>3</v>
      </c>
      <c r="T296" s="126"/>
      <c r="U296" s="126">
        <v>444</v>
      </c>
      <c r="V296" s="126">
        <v>35</v>
      </c>
      <c r="W296" s="126">
        <v>189</v>
      </c>
      <c r="X296" s="137">
        <v>35791.100415400004</v>
      </c>
      <c r="Y296" s="137">
        <v>17896</v>
      </c>
    </row>
    <row r="297" spans="1:25" s="137" customFormat="1" ht="12" x14ac:dyDescent="0.2">
      <c r="A297" s="275">
        <v>444</v>
      </c>
      <c r="B297" s="126">
        <v>444035212</v>
      </c>
      <c r="C297" s="243" t="s">
        <v>516</v>
      </c>
      <c r="D297" s="276">
        <v>0</v>
      </c>
      <c r="E297" s="276">
        <v>0</v>
      </c>
      <c r="F297" s="276">
        <v>0</v>
      </c>
      <c r="G297" s="276">
        <v>0</v>
      </c>
      <c r="H297" s="276">
        <v>0</v>
      </c>
      <c r="I297" s="276">
        <v>1</v>
      </c>
      <c r="J297" s="276">
        <v>0</v>
      </c>
      <c r="K297" s="277">
        <v>3.9E-2</v>
      </c>
      <c r="L297" s="276">
        <v>0</v>
      </c>
      <c r="M297" s="276">
        <v>0</v>
      </c>
      <c r="N297" s="276">
        <v>0</v>
      </c>
      <c r="O297" s="276">
        <v>0</v>
      </c>
      <c r="P297" s="276">
        <v>1</v>
      </c>
      <c r="Q297" s="276">
        <v>1</v>
      </c>
      <c r="R297" s="277">
        <v>1.0900000000000001</v>
      </c>
      <c r="S297" s="276">
        <v>5</v>
      </c>
      <c r="T297" s="126"/>
      <c r="U297" s="126">
        <v>444</v>
      </c>
      <c r="V297" s="126">
        <v>35</v>
      </c>
      <c r="W297" s="126">
        <v>212</v>
      </c>
      <c r="X297" s="137">
        <v>18215.171207700005</v>
      </c>
      <c r="Y297" s="137">
        <v>18215</v>
      </c>
    </row>
    <row r="298" spans="1:25" s="137" customFormat="1" ht="12" x14ac:dyDescent="0.2">
      <c r="A298" s="275">
        <v>444</v>
      </c>
      <c r="B298" s="126">
        <v>444035220</v>
      </c>
      <c r="C298" s="243" t="s">
        <v>516</v>
      </c>
      <c r="D298" s="276">
        <v>0</v>
      </c>
      <c r="E298" s="276">
        <v>0</v>
      </c>
      <c r="F298" s="276">
        <v>0</v>
      </c>
      <c r="G298" s="276">
        <v>1</v>
      </c>
      <c r="H298" s="276">
        <v>0</v>
      </c>
      <c r="I298" s="276">
        <v>0</v>
      </c>
      <c r="J298" s="276">
        <v>0</v>
      </c>
      <c r="K298" s="277">
        <v>3.9E-2</v>
      </c>
      <c r="L298" s="276">
        <v>0</v>
      </c>
      <c r="M298" s="276">
        <v>0</v>
      </c>
      <c r="N298" s="276">
        <v>0</v>
      </c>
      <c r="O298" s="276">
        <v>0</v>
      </c>
      <c r="P298" s="276">
        <v>0</v>
      </c>
      <c r="Q298" s="276">
        <v>1</v>
      </c>
      <c r="R298" s="277">
        <v>1.0900000000000001</v>
      </c>
      <c r="S298" s="276">
        <v>8</v>
      </c>
      <c r="T298" s="126"/>
      <c r="U298" s="126">
        <v>444</v>
      </c>
      <c r="V298" s="126">
        <v>35</v>
      </c>
      <c r="W298" s="126">
        <v>220</v>
      </c>
      <c r="X298" s="137">
        <v>11474.763107700001</v>
      </c>
      <c r="Y298" s="137">
        <v>11475</v>
      </c>
    </row>
    <row r="299" spans="1:25" s="137" customFormat="1" ht="12" x14ac:dyDescent="0.2">
      <c r="A299" s="275">
        <v>444</v>
      </c>
      <c r="B299" s="126">
        <v>444035243</v>
      </c>
      <c r="C299" s="243" t="s">
        <v>516</v>
      </c>
      <c r="D299" s="276">
        <v>0</v>
      </c>
      <c r="E299" s="276">
        <v>0</v>
      </c>
      <c r="F299" s="276">
        <v>1</v>
      </c>
      <c r="G299" s="276">
        <v>1</v>
      </c>
      <c r="H299" s="276">
        <v>0</v>
      </c>
      <c r="I299" s="276">
        <v>1</v>
      </c>
      <c r="J299" s="276">
        <v>0</v>
      </c>
      <c r="K299" s="277">
        <v>0.11700000000000001</v>
      </c>
      <c r="L299" s="276">
        <v>0</v>
      </c>
      <c r="M299" s="276">
        <v>2</v>
      </c>
      <c r="N299" s="276">
        <v>0</v>
      </c>
      <c r="O299" s="276">
        <v>0</v>
      </c>
      <c r="P299" s="276">
        <v>3</v>
      </c>
      <c r="Q299" s="276">
        <v>3</v>
      </c>
      <c r="R299" s="277">
        <v>1.0900000000000001</v>
      </c>
      <c r="S299" s="276">
        <v>10</v>
      </c>
      <c r="T299" s="126"/>
      <c r="U299" s="126">
        <v>444</v>
      </c>
      <c r="V299" s="126">
        <v>35</v>
      </c>
      <c r="W299" s="126">
        <v>243</v>
      </c>
      <c r="X299" s="137">
        <v>63205.058723100003</v>
      </c>
      <c r="Y299" s="137">
        <v>21068</v>
      </c>
    </row>
    <row r="300" spans="1:25" s="137" customFormat="1" ht="12" x14ac:dyDescent="0.2">
      <c r="A300" s="275">
        <v>444</v>
      </c>
      <c r="B300" s="126">
        <v>444035244</v>
      </c>
      <c r="C300" s="243" t="s">
        <v>516</v>
      </c>
      <c r="D300" s="276">
        <v>1</v>
      </c>
      <c r="E300" s="276">
        <v>0</v>
      </c>
      <c r="F300" s="276">
        <v>0</v>
      </c>
      <c r="G300" s="276">
        <v>3</v>
      </c>
      <c r="H300" s="276">
        <v>3</v>
      </c>
      <c r="I300" s="276">
        <v>1</v>
      </c>
      <c r="J300" s="276">
        <v>0</v>
      </c>
      <c r="K300" s="277">
        <v>0.27300000000000002</v>
      </c>
      <c r="L300" s="276">
        <v>0</v>
      </c>
      <c r="M300" s="276">
        <v>0</v>
      </c>
      <c r="N300" s="276">
        <v>0</v>
      </c>
      <c r="O300" s="276">
        <v>1</v>
      </c>
      <c r="P300" s="276">
        <v>6</v>
      </c>
      <c r="Q300" s="276">
        <v>8</v>
      </c>
      <c r="R300" s="277">
        <v>1.0900000000000001</v>
      </c>
      <c r="S300" s="276">
        <v>10</v>
      </c>
      <c r="T300" s="126"/>
      <c r="U300" s="126">
        <v>444</v>
      </c>
      <c r="V300" s="126">
        <v>35</v>
      </c>
      <c r="W300" s="126">
        <v>244</v>
      </c>
      <c r="X300" s="137">
        <v>131561.46175389999</v>
      </c>
      <c r="Y300" s="137">
        <v>16445</v>
      </c>
    </row>
    <row r="301" spans="1:25" s="137" customFormat="1" ht="12" x14ac:dyDescent="0.2">
      <c r="A301" s="275">
        <v>444</v>
      </c>
      <c r="B301" s="126">
        <v>444035336</v>
      </c>
      <c r="C301" s="243" t="s">
        <v>516</v>
      </c>
      <c r="D301" s="276">
        <v>0</v>
      </c>
      <c r="E301" s="276">
        <v>0</v>
      </c>
      <c r="F301" s="276">
        <v>0</v>
      </c>
      <c r="G301" s="276">
        <v>1</v>
      </c>
      <c r="H301" s="276">
        <v>2</v>
      </c>
      <c r="I301" s="276">
        <v>1</v>
      </c>
      <c r="J301" s="276">
        <v>0</v>
      </c>
      <c r="K301" s="277">
        <v>0.156</v>
      </c>
      <c r="L301" s="276">
        <v>0</v>
      </c>
      <c r="M301" s="276">
        <v>0</v>
      </c>
      <c r="N301" s="276">
        <v>0</v>
      </c>
      <c r="O301" s="276">
        <v>0</v>
      </c>
      <c r="P301" s="276">
        <v>0</v>
      </c>
      <c r="Q301" s="276">
        <v>4</v>
      </c>
      <c r="R301" s="277">
        <v>1.0900000000000001</v>
      </c>
      <c r="S301" s="276">
        <v>8</v>
      </c>
      <c r="T301" s="126"/>
      <c r="U301" s="126">
        <v>444</v>
      </c>
      <c r="V301" s="126">
        <v>35</v>
      </c>
      <c r="W301" s="126">
        <v>336</v>
      </c>
      <c r="X301" s="137">
        <v>46722.988230800009</v>
      </c>
      <c r="Y301" s="137">
        <v>11681</v>
      </c>
    </row>
    <row r="302" spans="1:25" s="137" customFormat="1" ht="12" x14ac:dyDescent="0.2">
      <c r="A302" s="275">
        <v>444</v>
      </c>
      <c r="B302" s="126">
        <v>444035625</v>
      </c>
      <c r="C302" s="243" t="s">
        <v>516</v>
      </c>
      <c r="D302" s="276">
        <v>0</v>
      </c>
      <c r="E302" s="276">
        <v>0</v>
      </c>
      <c r="F302" s="276">
        <v>0</v>
      </c>
      <c r="G302" s="276">
        <v>0</v>
      </c>
      <c r="H302" s="276">
        <v>0</v>
      </c>
      <c r="I302" s="276">
        <v>1</v>
      </c>
      <c r="J302" s="276">
        <v>0</v>
      </c>
      <c r="K302" s="277">
        <v>3.9E-2</v>
      </c>
      <c r="L302" s="276">
        <v>0</v>
      </c>
      <c r="M302" s="276">
        <v>0</v>
      </c>
      <c r="N302" s="276">
        <v>0</v>
      </c>
      <c r="O302" s="276">
        <v>0</v>
      </c>
      <c r="P302" s="276">
        <v>1</v>
      </c>
      <c r="Q302" s="276">
        <v>1</v>
      </c>
      <c r="R302" s="277">
        <v>1.0900000000000001</v>
      </c>
      <c r="S302" s="276">
        <v>6</v>
      </c>
      <c r="T302" s="126"/>
      <c r="U302" s="126">
        <v>444</v>
      </c>
      <c r="V302" s="126">
        <v>35</v>
      </c>
      <c r="W302" s="126">
        <v>625</v>
      </c>
      <c r="X302" s="137">
        <v>18702.407307700003</v>
      </c>
      <c r="Y302" s="137">
        <v>18702</v>
      </c>
    </row>
    <row r="303" spans="1:25" s="137" customFormat="1" ht="12" x14ac:dyDescent="0.2">
      <c r="A303" s="275">
        <v>445</v>
      </c>
      <c r="B303" s="126">
        <v>445348017</v>
      </c>
      <c r="C303" s="243" t="s">
        <v>517</v>
      </c>
      <c r="D303" s="276">
        <v>0</v>
      </c>
      <c r="E303" s="276">
        <v>0</v>
      </c>
      <c r="F303" s="276">
        <v>0</v>
      </c>
      <c r="G303" s="276">
        <v>2</v>
      </c>
      <c r="H303" s="276">
        <v>1</v>
      </c>
      <c r="I303" s="276">
        <v>1</v>
      </c>
      <c r="J303" s="276">
        <v>0</v>
      </c>
      <c r="K303" s="277">
        <v>0.156</v>
      </c>
      <c r="L303" s="276">
        <v>0</v>
      </c>
      <c r="M303" s="276">
        <v>2</v>
      </c>
      <c r="N303" s="276">
        <v>0</v>
      </c>
      <c r="O303" s="276">
        <v>0</v>
      </c>
      <c r="P303" s="276">
        <v>4</v>
      </c>
      <c r="Q303" s="276">
        <v>4</v>
      </c>
      <c r="R303" s="277">
        <v>1</v>
      </c>
      <c r="S303" s="276">
        <v>6</v>
      </c>
      <c r="T303" s="126"/>
      <c r="U303" s="126">
        <v>445</v>
      </c>
      <c r="V303" s="126">
        <v>348</v>
      </c>
      <c r="W303" s="126">
        <v>17</v>
      </c>
      <c r="X303" s="137">
        <v>70070.254719999997</v>
      </c>
      <c r="Y303" s="137">
        <v>17518</v>
      </c>
    </row>
    <row r="304" spans="1:25" s="137" customFormat="1" ht="12" x14ac:dyDescent="0.2">
      <c r="A304" s="275">
        <v>445</v>
      </c>
      <c r="B304" s="126">
        <v>445348097</v>
      </c>
      <c r="C304" s="243" t="s">
        <v>517</v>
      </c>
      <c r="D304" s="276">
        <v>0</v>
      </c>
      <c r="E304" s="276">
        <v>0</v>
      </c>
      <c r="F304" s="276">
        <v>1</v>
      </c>
      <c r="G304" s="276">
        <v>1</v>
      </c>
      <c r="H304" s="276">
        <v>0</v>
      </c>
      <c r="I304" s="276">
        <v>0</v>
      </c>
      <c r="J304" s="276">
        <v>0</v>
      </c>
      <c r="K304" s="277">
        <v>7.8E-2</v>
      </c>
      <c r="L304" s="276">
        <v>0</v>
      </c>
      <c r="M304" s="276">
        <v>2</v>
      </c>
      <c r="N304" s="276">
        <v>0</v>
      </c>
      <c r="O304" s="276">
        <v>0</v>
      </c>
      <c r="P304" s="276">
        <v>2</v>
      </c>
      <c r="Q304" s="276">
        <v>2</v>
      </c>
      <c r="R304" s="277">
        <v>1</v>
      </c>
      <c r="S304" s="276">
        <v>11</v>
      </c>
      <c r="T304" s="126"/>
      <c r="U304" s="126">
        <v>445</v>
      </c>
      <c r="V304" s="126">
        <v>348</v>
      </c>
      <c r="W304" s="126">
        <v>97</v>
      </c>
      <c r="X304" s="137">
        <v>40961.457359999993</v>
      </c>
      <c r="Y304" s="137">
        <v>20481</v>
      </c>
    </row>
    <row r="305" spans="1:25" s="137" customFormat="1" ht="12" x14ac:dyDescent="0.2">
      <c r="A305" s="275">
        <v>445</v>
      </c>
      <c r="B305" s="126">
        <v>445348110</v>
      </c>
      <c r="C305" s="243" t="s">
        <v>517</v>
      </c>
      <c r="D305" s="276">
        <v>0</v>
      </c>
      <c r="E305" s="276">
        <v>0</v>
      </c>
      <c r="F305" s="276">
        <v>0</v>
      </c>
      <c r="G305" s="276">
        <v>0</v>
      </c>
      <c r="H305" s="276">
        <v>1</v>
      </c>
      <c r="I305" s="276">
        <v>1</v>
      </c>
      <c r="J305" s="276">
        <v>0</v>
      </c>
      <c r="K305" s="277">
        <v>7.8E-2</v>
      </c>
      <c r="L305" s="276">
        <v>0</v>
      </c>
      <c r="M305" s="276">
        <v>0</v>
      </c>
      <c r="N305" s="276">
        <v>0</v>
      </c>
      <c r="O305" s="276">
        <v>0</v>
      </c>
      <c r="P305" s="276">
        <v>2</v>
      </c>
      <c r="Q305" s="276">
        <v>2</v>
      </c>
      <c r="R305" s="277">
        <v>1</v>
      </c>
      <c r="S305" s="276">
        <v>4</v>
      </c>
      <c r="T305" s="126"/>
      <c r="U305" s="126">
        <v>445</v>
      </c>
      <c r="V305" s="126">
        <v>348</v>
      </c>
      <c r="W305" s="126">
        <v>110</v>
      </c>
      <c r="X305" s="137">
        <v>31694.827360000003</v>
      </c>
      <c r="Y305" s="137">
        <v>15847</v>
      </c>
    </row>
    <row r="306" spans="1:25" s="137" customFormat="1" ht="12" x14ac:dyDescent="0.2">
      <c r="A306" s="275">
        <v>445</v>
      </c>
      <c r="B306" s="126">
        <v>445348151</v>
      </c>
      <c r="C306" s="243" t="s">
        <v>517</v>
      </c>
      <c r="D306" s="276">
        <v>0</v>
      </c>
      <c r="E306" s="276">
        <v>0</v>
      </c>
      <c r="F306" s="276">
        <v>2</v>
      </c>
      <c r="G306" s="276">
        <v>10</v>
      </c>
      <c r="H306" s="276">
        <v>5</v>
      </c>
      <c r="I306" s="276">
        <v>1</v>
      </c>
      <c r="J306" s="276">
        <v>0</v>
      </c>
      <c r="K306" s="277">
        <v>0.70199999999999996</v>
      </c>
      <c r="L306" s="276">
        <v>0</v>
      </c>
      <c r="M306" s="276">
        <v>4</v>
      </c>
      <c r="N306" s="276">
        <v>0</v>
      </c>
      <c r="O306" s="276">
        <v>0</v>
      </c>
      <c r="P306" s="276">
        <v>11</v>
      </c>
      <c r="Q306" s="276">
        <v>18</v>
      </c>
      <c r="R306" s="277">
        <v>1</v>
      </c>
      <c r="S306" s="276">
        <v>8</v>
      </c>
      <c r="T306" s="126"/>
      <c r="U306" s="126">
        <v>445</v>
      </c>
      <c r="V306" s="126">
        <v>348</v>
      </c>
      <c r="W306" s="126">
        <v>151</v>
      </c>
      <c r="X306" s="137">
        <v>267720.80624000001</v>
      </c>
      <c r="Y306" s="137">
        <v>14873</v>
      </c>
    </row>
    <row r="307" spans="1:25" s="137" customFormat="1" ht="12" x14ac:dyDescent="0.2">
      <c r="A307" s="275">
        <v>445</v>
      </c>
      <c r="B307" s="126">
        <v>445348153</v>
      </c>
      <c r="C307" s="243" t="s">
        <v>517</v>
      </c>
      <c r="D307" s="276">
        <v>0</v>
      </c>
      <c r="E307" s="276">
        <v>0</v>
      </c>
      <c r="F307" s="276">
        <v>1</v>
      </c>
      <c r="G307" s="276">
        <v>1</v>
      </c>
      <c r="H307" s="276">
        <v>0</v>
      </c>
      <c r="I307" s="276">
        <v>1</v>
      </c>
      <c r="J307" s="276">
        <v>0</v>
      </c>
      <c r="K307" s="277">
        <v>0.11700000000000001</v>
      </c>
      <c r="L307" s="276">
        <v>0</v>
      </c>
      <c r="M307" s="276">
        <v>0</v>
      </c>
      <c r="N307" s="276">
        <v>0</v>
      </c>
      <c r="O307" s="276">
        <v>0</v>
      </c>
      <c r="P307" s="276">
        <v>3</v>
      </c>
      <c r="Q307" s="276">
        <v>3</v>
      </c>
      <c r="R307" s="277">
        <v>1</v>
      </c>
      <c r="S307" s="276">
        <v>10</v>
      </c>
      <c r="T307" s="126"/>
      <c r="U307" s="126">
        <v>445</v>
      </c>
      <c r="V307" s="126">
        <v>348</v>
      </c>
      <c r="W307" s="126">
        <v>153</v>
      </c>
      <c r="X307" s="137">
        <v>53339.941039999998</v>
      </c>
      <c r="Y307" s="137">
        <v>17780</v>
      </c>
    </row>
    <row r="308" spans="1:25" s="137" customFormat="1" ht="12" x14ac:dyDescent="0.2">
      <c r="A308" s="275">
        <v>445</v>
      </c>
      <c r="B308" s="126">
        <v>445348170</v>
      </c>
      <c r="C308" s="243" t="s">
        <v>517</v>
      </c>
      <c r="D308" s="276">
        <v>0</v>
      </c>
      <c r="E308" s="276">
        <v>0</v>
      </c>
      <c r="F308" s="276">
        <v>0</v>
      </c>
      <c r="G308" s="276">
        <v>0</v>
      </c>
      <c r="H308" s="276">
        <v>1</v>
      </c>
      <c r="I308" s="276">
        <v>0</v>
      </c>
      <c r="J308" s="276">
        <v>0</v>
      </c>
      <c r="K308" s="277">
        <v>3.9E-2</v>
      </c>
      <c r="L308" s="276">
        <v>0</v>
      </c>
      <c r="M308" s="276">
        <v>0</v>
      </c>
      <c r="N308" s="276">
        <v>0</v>
      </c>
      <c r="O308" s="276">
        <v>0</v>
      </c>
      <c r="P308" s="276">
        <v>0</v>
      </c>
      <c r="Q308" s="276">
        <v>1</v>
      </c>
      <c r="R308" s="277">
        <v>1</v>
      </c>
      <c r="S308" s="276">
        <v>10</v>
      </c>
      <c r="T308" s="126"/>
      <c r="U308" s="126">
        <v>445</v>
      </c>
      <c r="V308" s="126">
        <v>348</v>
      </c>
      <c r="W308" s="126">
        <v>170</v>
      </c>
      <c r="X308" s="137">
        <v>10331.643680000001</v>
      </c>
      <c r="Y308" s="137">
        <v>10332</v>
      </c>
    </row>
    <row r="309" spans="1:25" s="137" customFormat="1" ht="12" x14ac:dyDescent="0.2">
      <c r="A309" s="275">
        <v>445</v>
      </c>
      <c r="B309" s="126">
        <v>445348186</v>
      </c>
      <c r="C309" s="243" t="s">
        <v>517</v>
      </c>
      <c r="D309" s="276">
        <v>0</v>
      </c>
      <c r="E309" s="276">
        <v>0</v>
      </c>
      <c r="F309" s="276">
        <v>1</v>
      </c>
      <c r="G309" s="276">
        <v>5</v>
      </c>
      <c r="H309" s="276">
        <v>1</v>
      </c>
      <c r="I309" s="276">
        <v>1</v>
      </c>
      <c r="J309" s="276">
        <v>0</v>
      </c>
      <c r="K309" s="277">
        <v>0.312</v>
      </c>
      <c r="L309" s="276">
        <v>0</v>
      </c>
      <c r="M309" s="276">
        <v>0</v>
      </c>
      <c r="N309" s="276">
        <v>0</v>
      </c>
      <c r="O309" s="276">
        <v>0</v>
      </c>
      <c r="P309" s="276">
        <v>5</v>
      </c>
      <c r="Q309" s="276">
        <v>8</v>
      </c>
      <c r="R309" s="277">
        <v>1</v>
      </c>
      <c r="S309" s="276">
        <v>7</v>
      </c>
      <c r="T309" s="126"/>
      <c r="U309" s="126">
        <v>445</v>
      </c>
      <c r="V309" s="126">
        <v>348</v>
      </c>
      <c r="W309" s="126">
        <v>186</v>
      </c>
      <c r="X309" s="137">
        <v>114325.35944000001</v>
      </c>
      <c r="Y309" s="137">
        <v>14291</v>
      </c>
    </row>
    <row r="310" spans="1:25" s="137" customFormat="1" ht="12" x14ac:dyDescent="0.2">
      <c r="A310" s="275">
        <v>445</v>
      </c>
      <c r="B310" s="126">
        <v>445348214</v>
      </c>
      <c r="C310" s="243" t="s">
        <v>517</v>
      </c>
      <c r="D310" s="276">
        <v>0</v>
      </c>
      <c r="E310" s="276">
        <v>0</v>
      </c>
      <c r="F310" s="276">
        <v>0</v>
      </c>
      <c r="G310" s="276">
        <v>0</v>
      </c>
      <c r="H310" s="276">
        <v>1</v>
      </c>
      <c r="I310" s="276">
        <v>0</v>
      </c>
      <c r="J310" s="276">
        <v>0</v>
      </c>
      <c r="K310" s="277">
        <v>3.9E-2</v>
      </c>
      <c r="L310" s="276">
        <v>0</v>
      </c>
      <c r="M310" s="276">
        <v>0</v>
      </c>
      <c r="N310" s="276">
        <v>0</v>
      </c>
      <c r="O310" s="276">
        <v>0</v>
      </c>
      <c r="P310" s="276">
        <v>1</v>
      </c>
      <c r="Q310" s="276">
        <v>1</v>
      </c>
      <c r="R310" s="277">
        <v>1</v>
      </c>
      <c r="S310" s="276">
        <v>8</v>
      </c>
      <c r="T310" s="126"/>
      <c r="U310" s="126">
        <v>445</v>
      </c>
      <c r="V310" s="126">
        <v>348</v>
      </c>
      <c r="W310" s="126">
        <v>214</v>
      </c>
      <c r="X310" s="137">
        <v>16201.183679999998</v>
      </c>
      <c r="Y310" s="137">
        <v>16201</v>
      </c>
    </row>
    <row r="311" spans="1:25" s="137" customFormat="1" ht="12" x14ac:dyDescent="0.2">
      <c r="A311" s="275">
        <v>445</v>
      </c>
      <c r="B311" s="126">
        <v>445348226</v>
      </c>
      <c r="C311" s="243" t="s">
        <v>517</v>
      </c>
      <c r="D311" s="276">
        <v>0</v>
      </c>
      <c r="E311" s="276">
        <v>0</v>
      </c>
      <c r="F311" s="276">
        <v>3</v>
      </c>
      <c r="G311" s="276">
        <v>11</v>
      </c>
      <c r="H311" s="276">
        <v>10</v>
      </c>
      <c r="I311" s="276">
        <v>4</v>
      </c>
      <c r="J311" s="276">
        <v>0</v>
      </c>
      <c r="K311" s="277">
        <v>1.0920000000000001</v>
      </c>
      <c r="L311" s="276">
        <v>0</v>
      </c>
      <c r="M311" s="276">
        <v>3</v>
      </c>
      <c r="N311" s="276">
        <v>1</v>
      </c>
      <c r="O311" s="276">
        <v>0</v>
      </c>
      <c r="P311" s="276">
        <v>10</v>
      </c>
      <c r="Q311" s="276">
        <v>28</v>
      </c>
      <c r="R311" s="277">
        <v>1</v>
      </c>
      <c r="S311" s="276">
        <v>9</v>
      </c>
      <c r="T311" s="126"/>
      <c r="U311" s="126">
        <v>445</v>
      </c>
      <c r="V311" s="126">
        <v>348</v>
      </c>
      <c r="W311" s="126">
        <v>226</v>
      </c>
      <c r="X311" s="137">
        <v>375310.00304000004</v>
      </c>
      <c r="Y311" s="137">
        <v>13404</v>
      </c>
    </row>
    <row r="312" spans="1:25" s="137" customFormat="1" ht="12" x14ac:dyDescent="0.2">
      <c r="A312" s="275">
        <v>445</v>
      </c>
      <c r="B312" s="126">
        <v>445348271</v>
      </c>
      <c r="C312" s="243" t="s">
        <v>517</v>
      </c>
      <c r="D312" s="276">
        <v>0</v>
      </c>
      <c r="E312" s="276">
        <v>0</v>
      </c>
      <c r="F312" s="276">
        <v>0</v>
      </c>
      <c r="G312" s="276">
        <v>2</v>
      </c>
      <c r="H312" s="276">
        <v>1</v>
      </c>
      <c r="I312" s="276">
        <v>0</v>
      </c>
      <c r="J312" s="276">
        <v>0</v>
      </c>
      <c r="K312" s="277">
        <v>0.11700000000000001</v>
      </c>
      <c r="L312" s="276">
        <v>0</v>
      </c>
      <c r="M312" s="276">
        <v>2</v>
      </c>
      <c r="N312" s="276">
        <v>0</v>
      </c>
      <c r="O312" s="276">
        <v>0</v>
      </c>
      <c r="P312" s="276">
        <v>2</v>
      </c>
      <c r="Q312" s="276">
        <v>3</v>
      </c>
      <c r="R312" s="277">
        <v>1</v>
      </c>
      <c r="S312" s="276">
        <v>4</v>
      </c>
      <c r="T312" s="126"/>
      <c r="U312" s="126">
        <v>445</v>
      </c>
      <c r="V312" s="126">
        <v>348</v>
      </c>
      <c r="W312" s="126">
        <v>271</v>
      </c>
      <c r="X312" s="137">
        <v>46311.231039999999</v>
      </c>
      <c r="Y312" s="137">
        <v>15437</v>
      </c>
    </row>
    <row r="313" spans="1:25" s="137" customFormat="1" ht="12" x14ac:dyDescent="0.2">
      <c r="A313" s="275">
        <v>445</v>
      </c>
      <c r="B313" s="126">
        <v>445348290</v>
      </c>
      <c r="C313" s="243" t="s">
        <v>517</v>
      </c>
      <c r="D313" s="276">
        <v>0</v>
      </c>
      <c r="E313" s="276">
        <v>0</v>
      </c>
      <c r="F313" s="276">
        <v>0</v>
      </c>
      <c r="G313" s="276">
        <v>0</v>
      </c>
      <c r="H313" s="276">
        <v>1</v>
      </c>
      <c r="I313" s="276">
        <v>0</v>
      </c>
      <c r="J313" s="276">
        <v>0</v>
      </c>
      <c r="K313" s="277">
        <v>3.9E-2</v>
      </c>
      <c r="L313" s="276">
        <v>0</v>
      </c>
      <c r="M313" s="276">
        <v>0</v>
      </c>
      <c r="N313" s="276">
        <v>0</v>
      </c>
      <c r="O313" s="276">
        <v>0</v>
      </c>
      <c r="P313" s="276">
        <v>1</v>
      </c>
      <c r="Q313" s="276">
        <v>1</v>
      </c>
      <c r="R313" s="277">
        <v>1</v>
      </c>
      <c r="S313" s="276">
        <v>4</v>
      </c>
      <c r="T313" s="126"/>
      <c r="U313" s="126">
        <v>445</v>
      </c>
      <c r="V313" s="126">
        <v>348</v>
      </c>
      <c r="W313" s="126">
        <v>290</v>
      </c>
      <c r="X313" s="137">
        <v>14891.903680000001</v>
      </c>
      <c r="Y313" s="137">
        <v>14892</v>
      </c>
    </row>
    <row r="314" spans="1:25" s="137" customFormat="1" ht="12" x14ac:dyDescent="0.2">
      <c r="A314" s="275">
        <v>445</v>
      </c>
      <c r="B314" s="126">
        <v>445348316</v>
      </c>
      <c r="C314" s="243" t="s">
        <v>517</v>
      </c>
      <c r="D314" s="276">
        <v>0</v>
      </c>
      <c r="E314" s="276">
        <v>0</v>
      </c>
      <c r="F314" s="276">
        <v>1</v>
      </c>
      <c r="G314" s="276">
        <v>5</v>
      </c>
      <c r="H314" s="276">
        <v>3</v>
      </c>
      <c r="I314" s="276">
        <v>2</v>
      </c>
      <c r="J314" s="276">
        <v>0</v>
      </c>
      <c r="K314" s="277">
        <v>0.42899999999999999</v>
      </c>
      <c r="L314" s="276">
        <v>0</v>
      </c>
      <c r="M314" s="276">
        <v>1</v>
      </c>
      <c r="N314" s="276">
        <v>2</v>
      </c>
      <c r="O314" s="276">
        <v>0</v>
      </c>
      <c r="P314" s="276">
        <v>10</v>
      </c>
      <c r="Q314" s="276">
        <v>11</v>
      </c>
      <c r="R314" s="277">
        <v>1</v>
      </c>
      <c r="S314" s="276">
        <v>11</v>
      </c>
      <c r="T314" s="126"/>
      <c r="U314" s="126">
        <v>445</v>
      </c>
      <c r="V314" s="126">
        <v>348</v>
      </c>
      <c r="W314" s="126">
        <v>316</v>
      </c>
      <c r="X314" s="137">
        <v>198935.68048000001</v>
      </c>
      <c r="Y314" s="137">
        <v>18085</v>
      </c>
    </row>
    <row r="315" spans="1:25" s="137" customFormat="1" ht="12" x14ac:dyDescent="0.2">
      <c r="A315" s="275">
        <v>445</v>
      </c>
      <c r="B315" s="126">
        <v>445348322</v>
      </c>
      <c r="C315" s="243" t="s">
        <v>517</v>
      </c>
      <c r="D315" s="276">
        <v>0</v>
      </c>
      <c r="E315" s="276">
        <v>0</v>
      </c>
      <c r="F315" s="276">
        <v>0</v>
      </c>
      <c r="G315" s="276">
        <v>0</v>
      </c>
      <c r="H315" s="276">
        <v>0</v>
      </c>
      <c r="I315" s="276">
        <v>1</v>
      </c>
      <c r="J315" s="276">
        <v>0</v>
      </c>
      <c r="K315" s="277">
        <v>3.9E-2</v>
      </c>
      <c r="L315" s="276">
        <v>0</v>
      </c>
      <c r="M315" s="276">
        <v>0</v>
      </c>
      <c r="N315" s="276">
        <v>0</v>
      </c>
      <c r="O315" s="276">
        <v>0</v>
      </c>
      <c r="P315" s="276">
        <v>1</v>
      </c>
      <c r="Q315" s="276">
        <v>1</v>
      </c>
      <c r="R315" s="277">
        <v>1</v>
      </c>
      <c r="S315" s="276">
        <v>6</v>
      </c>
      <c r="T315" s="126"/>
      <c r="U315" s="126">
        <v>445</v>
      </c>
      <c r="V315" s="126">
        <v>348</v>
      </c>
      <c r="W315" s="126">
        <v>322</v>
      </c>
      <c r="X315" s="137">
        <v>17401.883679999999</v>
      </c>
      <c r="Y315" s="137">
        <v>17402</v>
      </c>
    </row>
    <row r="316" spans="1:25" s="137" customFormat="1" ht="12" x14ac:dyDescent="0.2">
      <c r="A316" s="275">
        <v>445</v>
      </c>
      <c r="B316" s="126">
        <v>445348348</v>
      </c>
      <c r="C316" s="243" t="s">
        <v>517</v>
      </c>
      <c r="D316" s="276">
        <v>0</v>
      </c>
      <c r="E316" s="276">
        <v>0</v>
      </c>
      <c r="F316" s="276">
        <v>107</v>
      </c>
      <c r="G316" s="276">
        <v>561</v>
      </c>
      <c r="H316" s="276">
        <v>313</v>
      </c>
      <c r="I316" s="276">
        <v>325</v>
      </c>
      <c r="J316" s="276">
        <v>0</v>
      </c>
      <c r="K316" s="277">
        <v>50.933999999999997</v>
      </c>
      <c r="L316" s="276">
        <v>0</v>
      </c>
      <c r="M316" s="276">
        <v>210</v>
      </c>
      <c r="N316" s="276">
        <v>21</v>
      </c>
      <c r="O316" s="276">
        <v>5</v>
      </c>
      <c r="P316" s="276">
        <v>893</v>
      </c>
      <c r="Q316" s="276">
        <v>1306</v>
      </c>
      <c r="R316" s="277">
        <v>1</v>
      </c>
      <c r="S316" s="276">
        <v>11</v>
      </c>
      <c r="T316" s="126"/>
      <c r="U316" s="126">
        <v>445</v>
      </c>
      <c r="V316" s="126">
        <v>348</v>
      </c>
      <c r="W316" s="126">
        <v>348</v>
      </c>
      <c r="X316" s="137">
        <v>21325786.576080002</v>
      </c>
      <c r="Y316" s="137">
        <v>16329</v>
      </c>
    </row>
    <row r="317" spans="1:25" s="137" customFormat="1" ht="12" x14ac:dyDescent="0.2">
      <c r="A317" s="275">
        <v>445</v>
      </c>
      <c r="B317" s="126">
        <v>445348620</v>
      </c>
      <c r="C317" s="243" t="s">
        <v>517</v>
      </c>
      <c r="D317" s="276">
        <v>0</v>
      </c>
      <c r="E317" s="276">
        <v>0</v>
      </c>
      <c r="F317" s="276">
        <v>0</v>
      </c>
      <c r="G317" s="276">
        <v>1</v>
      </c>
      <c r="H317" s="276">
        <v>0</v>
      </c>
      <c r="I317" s="276">
        <v>0</v>
      </c>
      <c r="J317" s="276">
        <v>0</v>
      </c>
      <c r="K317" s="277">
        <v>3.9E-2</v>
      </c>
      <c r="L317" s="276">
        <v>0</v>
      </c>
      <c r="M317" s="276">
        <v>0</v>
      </c>
      <c r="N317" s="276">
        <v>0</v>
      </c>
      <c r="O317" s="276">
        <v>0</v>
      </c>
      <c r="P317" s="276">
        <v>0</v>
      </c>
      <c r="Q317" s="276">
        <v>1</v>
      </c>
      <c r="R317" s="277">
        <v>1</v>
      </c>
      <c r="S317" s="276">
        <v>4</v>
      </c>
      <c r="T317" s="126"/>
      <c r="U317" s="126">
        <v>445</v>
      </c>
      <c r="V317" s="126">
        <v>348</v>
      </c>
      <c r="W317" s="126">
        <v>620</v>
      </c>
      <c r="X317" s="137">
        <v>10705.36368</v>
      </c>
      <c r="Y317" s="137">
        <v>10705</v>
      </c>
    </row>
    <row r="318" spans="1:25" s="137" customFormat="1" ht="12" x14ac:dyDescent="0.2">
      <c r="A318" s="275">
        <v>445</v>
      </c>
      <c r="B318" s="126">
        <v>445348658</v>
      </c>
      <c r="C318" s="243" t="s">
        <v>517</v>
      </c>
      <c r="D318" s="276">
        <v>0</v>
      </c>
      <c r="E318" s="276">
        <v>0</v>
      </c>
      <c r="F318" s="276">
        <v>0</v>
      </c>
      <c r="G318" s="276">
        <v>1</v>
      </c>
      <c r="H318" s="276">
        <v>1</v>
      </c>
      <c r="I318" s="276">
        <v>3</v>
      </c>
      <c r="J318" s="276">
        <v>0</v>
      </c>
      <c r="K318" s="277">
        <v>0.19500000000000001</v>
      </c>
      <c r="L318" s="276">
        <v>0</v>
      </c>
      <c r="M318" s="276">
        <v>0</v>
      </c>
      <c r="N318" s="276">
        <v>0</v>
      </c>
      <c r="O318" s="276">
        <v>0</v>
      </c>
      <c r="P318" s="276">
        <v>5</v>
      </c>
      <c r="Q318" s="276">
        <v>5</v>
      </c>
      <c r="R318" s="277">
        <v>1</v>
      </c>
      <c r="S318" s="276">
        <v>7</v>
      </c>
      <c r="T318" s="126"/>
      <c r="U318" s="126">
        <v>445</v>
      </c>
      <c r="V318" s="126">
        <v>348</v>
      </c>
      <c r="W318" s="126">
        <v>658</v>
      </c>
      <c r="X318" s="137">
        <v>85336.898400000005</v>
      </c>
      <c r="Y318" s="137">
        <v>17067</v>
      </c>
    </row>
    <row r="319" spans="1:25" s="137" customFormat="1" ht="12" x14ac:dyDescent="0.2">
      <c r="A319" s="275">
        <v>445</v>
      </c>
      <c r="B319" s="126">
        <v>445348753</v>
      </c>
      <c r="C319" s="243" t="s">
        <v>517</v>
      </c>
      <c r="D319" s="276">
        <v>0</v>
      </c>
      <c r="E319" s="276">
        <v>0</v>
      </c>
      <c r="F319" s="276">
        <v>1</v>
      </c>
      <c r="G319" s="276">
        <v>1</v>
      </c>
      <c r="H319" s="276">
        <v>0</v>
      </c>
      <c r="I319" s="276">
        <v>2</v>
      </c>
      <c r="J319" s="276">
        <v>0</v>
      </c>
      <c r="K319" s="277">
        <v>0.156</v>
      </c>
      <c r="L319" s="276">
        <v>0</v>
      </c>
      <c r="M319" s="276">
        <v>0</v>
      </c>
      <c r="N319" s="276">
        <v>0</v>
      </c>
      <c r="O319" s="276">
        <v>0</v>
      </c>
      <c r="P319" s="276">
        <v>0</v>
      </c>
      <c r="Q319" s="276">
        <v>4</v>
      </c>
      <c r="R319" s="277">
        <v>1</v>
      </c>
      <c r="S319" s="276">
        <v>7</v>
      </c>
      <c r="T319" s="126"/>
      <c r="U319" s="126">
        <v>445</v>
      </c>
      <c r="V319" s="126">
        <v>348</v>
      </c>
      <c r="W319" s="126">
        <v>753</v>
      </c>
      <c r="X319" s="137">
        <v>45843.024720000001</v>
      </c>
      <c r="Y319" s="137">
        <v>11461</v>
      </c>
    </row>
    <row r="320" spans="1:25" s="137" customFormat="1" ht="12" x14ac:dyDescent="0.2">
      <c r="A320" s="275">
        <v>445</v>
      </c>
      <c r="B320" s="126">
        <v>445348767</v>
      </c>
      <c r="C320" s="243" t="s">
        <v>517</v>
      </c>
      <c r="D320" s="276">
        <v>0</v>
      </c>
      <c r="E320" s="276">
        <v>0</v>
      </c>
      <c r="F320" s="276">
        <v>1</v>
      </c>
      <c r="G320" s="276">
        <v>0</v>
      </c>
      <c r="H320" s="276">
        <v>0</v>
      </c>
      <c r="I320" s="276">
        <v>2</v>
      </c>
      <c r="J320" s="276">
        <v>0</v>
      </c>
      <c r="K320" s="277">
        <v>0.11700000000000001</v>
      </c>
      <c r="L320" s="276">
        <v>0</v>
      </c>
      <c r="M320" s="276">
        <v>1</v>
      </c>
      <c r="N320" s="276">
        <v>0</v>
      </c>
      <c r="O320" s="276">
        <v>0</v>
      </c>
      <c r="P320" s="276">
        <v>1</v>
      </c>
      <c r="Q320" s="276">
        <v>3</v>
      </c>
      <c r="R320" s="277">
        <v>1</v>
      </c>
      <c r="S320" s="276">
        <v>9</v>
      </c>
      <c r="T320" s="126"/>
      <c r="U320" s="126">
        <v>445</v>
      </c>
      <c r="V320" s="126">
        <v>348</v>
      </c>
      <c r="W320" s="126">
        <v>767</v>
      </c>
      <c r="X320" s="137">
        <v>44086.521040000007</v>
      </c>
      <c r="Y320" s="137">
        <v>14696</v>
      </c>
    </row>
    <row r="321" spans="1:25" s="137" customFormat="1" ht="12" x14ac:dyDescent="0.2">
      <c r="A321" s="275">
        <v>445</v>
      </c>
      <c r="B321" s="126">
        <v>445348775</v>
      </c>
      <c r="C321" s="243" t="s">
        <v>517</v>
      </c>
      <c r="D321" s="276">
        <v>0</v>
      </c>
      <c r="E321" s="276">
        <v>0</v>
      </c>
      <c r="F321" s="276">
        <v>2</v>
      </c>
      <c r="G321" s="276">
        <v>3</v>
      </c>
      <c r="H321" s="276">
        <v>7</v>
      </c>
      <c r="I321" s="276">
        <v>8</v>
      </c>
      <c r="J321" s="276">
        <v>0</v>
      </c>
      <c r="K321" s="277">
        <v>0.78</v>
      </c>
      <c r="L321" s="276">
        <v>0</v>
      </c>
      <c r="M321" s="276">
        <v>2</v>
      </c>
      <c r="N321" s="276">
        <v>0</v>
      </c>
      <c r="O321" s="276">
        <v>0</v>
      </c>
      <c r="P321" s="276">
        <v>3</v>
      </c>
      <c r="Q321" s="276">
        <v>20</v>
      </c>
      <c r="R321" s="277">
        <v>1</v>
      </c>
      <c r="S321" s="276">
        <v>4</v>
      </c>
      <c r="T321" s="126"/>
      <c r="U321" s="126">
        <v>445</v>
      </c>
      <c r="V321" s="126">
        <v>348</v>
      </c>
      <c r="W321" s="126">
        <v>775</v>
      </c>
      <c r="X321" s="137">
        <v>242812.69360000003</v>
      </c>
      <c r="Y321" s="137">
        <v>12141</v>
      </c>
    </row>
    <row r="322" spans="1:25" s="137" customFormat="1" ht="12" x14ac:dyDescent="0.2">
      <c r="A322" s="275">
        <v>446</v>
      </c>
      <c r="B322" s="126">
        <v>446099001</v>
      </c>
      <c r="C322" s="243" t="s">
        <v>518</v>
      </c>
      <c r="D322" s="276">
        <v>0</v>
      </c>
      <c r="E322" s="276">
        <v>0</v>
      </c>
      <c r="F322" s="276">
        <v>0</v>
      </c>
      <c r="G322" s="276">
        <v>0</v>
      </c>
      <c r="H322" s="276">
        <v>1</v>
      </c>
      <c r="I322" s="276">
        <v>0</v>
      </c>
      <c r="J322" s="276">
        <v>0</v>
      </c>
      <c r="K322" s="277">
        <v>3.9E-2</v>
      </c>
      <c r="L322" s="276">
        <v>0</v>
      </c>
      <c r="M322" s="276">
        <v>0</v>
      </c>
      <c r="N322" s="276">
        <v>0</v>
      </c>
      <c r="O322" s="276">
        <v>0</v>
      </c>
      <c r="P322" s="276">
        <v>1</v>
      </c>
      <c r="Q322" s="276">
        <v>1</v>
      </c>
      <c r="R322" s="277">
        <v>1.0620000000000001</v>
      </c>
      <c r="S322" s="276">
        <v>7</v>
      </c>
      <c r="T322" s="126"/>
      <c r="U322" s="126">
        <v>446</v>
      </c>
      <c r="V322" s="126">
        <v>99</v>
      </c>
      <c r="W322" s="126">
        <v>1</v>
      </c>
      <c r="X322" s="137">
        <v>16652.455976860001</v>
      </c>
      <c r="Y322" s="137">
        <v>16652</v>
      </c>
    </row>
    <row r="323" spans="1:25" s="137" customFormat="1" ht="12" x14ac:dyDescent="0.2">
      <c r="A323" s="275">
        <v>446</v>
      </c>
      <c r="B323" s="126">
        <v>446099016</v>
      </c>
      <c r="C323" s="243" t="s">
        <v>518</v>
      </c>
      <c r="D323" s="276">
        <v>0</v>
      </c>
      <c r="E323" s="276">
        <v>0</v>
      </c>
      <c r="F323" s="276">
        <v>23</v>
      </c>
      <c r="G323" s="276">
        <v>122</v>
      </c>
      <c r="H323" s="276">
        <v>50</v>
      </c>
      <c r="I323" s="276">
        <v>65</v>
      </c>
      <c r="J323" s="276">
        <v>0</v>
      </c>
      <c r="K323" s="277">
        <v>10.14</v>
      </c>
      <c r="L323" s="276">
        <v>0</v>
      </c>
      <c r="M323" s="276">
        <v>9</v>
      </c>
      <c r="N323" s="276">
        <v>0</v>
      </c>
      <c r="O323" s="276">
        <v>0</v>
      </c>
      <c r="P323" s="276">
        <v>97</v>
      </c>
      <c r="Q323" s="276">
        <v>260</v>
      </c>
      <c r="R323" s="277">
        <v>1.0620000000000001</v>
      </c>
      <c r="S323" s="276">
        <v>8</v>
      </c>
      <c r="T323" s="126"/>
      <c r="U323" s="126">
        <v>446</v>
      </c>
      <c r="V323" s="126">
        <v>99</v>
      </c>
      <c r="W323" s="126">
        <v>16</v>
      </c>
      <c r="X323" s="137">
        <v>3631580.4980836003</v>
      </c>
      <c r="Y323" s="137">
        <v>13968</v>
      </c>
    </row>
    <row r="324" spans="1:25" s="137" customFormat="1" ht="12" x14ac:dyDescent="0.2">
      <c r="A324" s="275">
        <v>446</v>
      </c>
      <c r="B324" s="126">
        <v>446099018</v>
      </c>
      <c r="C324" s="243" t="s">
        <v>518</v>
      </c>
      <c r="D324" s="276">
        <v>0</v>
      </c>
      <c r="E324" s="276">
        <v>0</v>
      </c>
      <c r="F324" s="276">
        <v>3</v>
      </c>
      <c r="G324" s="276">
        <v>3</v>
      </c>
      <c r="H324" s="276">
        <v>1</v>
      </c>
      <c r="I324" s="276">
        <v>1</v>
      </c>
      <c r="J324" s="276">
        <v>0</v>
      </c>
      <c r="K324" s="277">
        <v>0.312</v>
      </c>
      <c r="L324" s="276">
        <v>0</v>
      </c>
      <c r="M324" s="276">
        <v>0</v>
      </c>
      <c r="N324" s="276">
        <v>0</v>
      </c>
      <c r="O324" s="276">
        <v>0</v>
      </c>
      <c r="P324" s="276">
        <v>5</v>
      </c>
      <c r="Q324" s="276">
        <v>8</v>
      </c>
      <c r="R324" s="277">
        <v>1.0620000000000001</v>
      </c>
      <c r="S324" s="276">
        <v>10</v>
      </c>
      <c r="T324" s="126"/>
      <c r="U324" s="126">
        <v>446</v>
      </c>
      <c r="V324" s="126">
        <v>99</v>
      </c>
      <c r="W324" s="126">
        <v>18</v>
      </c>
      <c r="X324" s="137">
        <v>125648.47843488002</v>
      </c>
      <c r="Y324" s="137">
        <v>15706</v>
      </c>
    </row>
    <row r="325" spans="1:25" s="137" customFormat="1" ht="12" x14ac:dyDescent="0.2">
      <c r="A325" s="275">
        <v>446</v>
      </c>
      <c r="B325" s="126">
        <v>446099025</v>
      </c>
      <c r="C325" s="243" t="s">
        <v>518</v>
      </c>
      <c r="D325" s="276">
        <v>0</v>
      </c>
      <c r="E325" s="276">
        <v>0</v>
      </c>
      <c r="F325" s="276">
        <v>0</v>
      </c>
      <c r="G325" s="276">
        <v>1</v>
      </c>
      <c r="H325" s="276">
        <v>0</v>
      </c>
      <c r="I325" s="276">
        <v>4</v>
      </c>
      <c r="J325" s="276">
        <v>0</v>
      </c>
      <c r="K325" s="277">
        <v>0.19500000000000001</v>
      </c>
      <c r="L325" s="276">
        <v>0</v>
      </c>
      <c r="M325" s="276">
        <v>0</v>
      </c>
      <c r="N325" s="276">
        <v>0</v>
      </c>
      <c r="O325" s="276">
        <v>0</v>
      </c>
      <c r="P325" s="276">
        <v>0</v>
      </c>
      <c r="Q325" s="276">
        <v>5</v>
      </c>
      <c r="R325" s="277">
        <v>1.0620000000000001</v>
      </c>
      <c r="S325" s="276">
        <v>7</v>
      </c>
      <c r="T325" s="126"/>
      <c r="U325" s="126">
        <v>446</v>
      </c>
      <c r="V325" s="126">
        <v>99</v>
      </c>
      <c r="W325" s="126">
        <v>25</v>
      </c>
      <c r="X325" s="137">
        <v>62648.4727843</v>
      </c>
      <c r="Y325" s="137">
        <v>12530</v>
      </c>
    </row>
    <row r="326" spans="1:25" s="137" customFormat="1" ht="12" x14ac:dyDescent="0.2">
      <c r="A326" s="275">
        <v>446</v>
      </c>
      <c r="B326" s="126">
        <v>446099035</v>
      </c>
      <c r="C326" s="243" t="s">
        <v>518</v>
      </c>
      <c r="D326" s="276">
        <v>0</v>
      </c>
      <c r="E326" s="276">
        <v>0</v>
      </c>
      <c r="F326" s="276">
        <v>0</v>
      </c>
      <c r="G326" s="276">
        <v>0</v>
      </c>
      <c r="H326" s="276">
        <v>0</v>
      </c>
      <c r="I326" s="276">
        <v>1</v>
      </c>
      <c r="J326" s="276">
        <v>0</v>
      </c>
      <c r="K326" s="277">
        <v>3.9E-2</v>
      </c>
      <c r="L326" s="276">
        <v>0</v>
      </c>
      <c r="M326" s="276">
        <v>0</v>
      </c>
      <c r="N326" s="276">
        <v>0</v>
      </c>
      <c r="O326" s="276">
        <v>0</v>
      </c>
      <c r="P326" s="276">
        <v>1</v>
      </c>
      <c r="Q326" s="276">
        <v>1</v>
      </c>
      <c r="R326" s="277">
        <v>1.0620000000000001</v>
      </c>
      <c r="S326" s="276">
        <v>11</v>
      </c>
      <c r="T326" s="126"/>
      <c r="U326" s="126">
        <v>446</v>
      </c>
      <c r="V326" s="126">
        <v>99</v>
      </c>
      <c r="W326" s="126">
        <v>35</v>
      </c>
      <c r="X326" s="137">
        <v>20322.385596859996</v>
      </c>
      <c r="Y326" s="137">
        <v>20322</v>
      </c>
    </row>
    <row r="327" spans="1:25" s="137" customFormat="1" ht="12" x14ac:dyDescent="0.2">
      <c r="A327" s="275">
        <v>446</v>
      </c>
      <c r="B327" s="126">
        <v>446099040</v>
      </c>
      <c r="C327" s="243" t="s">
        <v>518</v>
      </c>
      <c r="D327" s="276">
        <v>0</v>
      </c>
      <c r="E327" s="276">
        <v>0</v>
      </c>
      <c r="F327" s="276">
        <v>0</v>
      </c>
      <c r="G327" s="276">
        <v>2</v>
      </c>
      <c r="H327" s="276">
        <v>1</v>
      </c>
      <c r="I327" s="276">
        <v>1</v>
      </c>
      <c r="J327" s="276">
        <v>0</v>
      </c>
      <c r="K327" s="277">
        <v>0.156</v>
      </c>
      <c r="L327" s="276">
        <v>0</v>
      </c>
      <c r="M327" s="276">
        <v>0</v>
      </c>
      <c r="N327" s="276">
        <v>0</v>
      </c>
      <c r="O327" s="276">
        <v>0</v>
      </c>
      <c r="P327" s="276">
        <v>4</v>
      </c>
      <c r="Q327" s="276">
        <v>4</v>
      </c>
      <c r="R327" s="277">
        <v>1.0620000000000001</v>
      </c>
      <c r="S327" s="276">
        <v>6</v>
      </c>
      <c r="T327" s="126"/>
      <c r="U327" s="126">
        <v>446</v>
      </c>
      <c r="V327" s="126">
        <v>99</v>
      </c>
      <c r="W327" s="126">
        <v>40</v>
      </c>
      <c r="X327" s="137">
        <v>67935.303847440024</v>
      </c>
      <c r="Y327" s="137">
        <v>16984</v>
      </c>
    </row>
    <row r="328" spans="1:25" s="137" customFormat="1" ht="12" x14ac:dyDescent="0.2">
      <c r="A328" s="275">
        <v>446</v>
      </c>
      <c r="B328" s="126">
        <v>446099044</v>
      </c>
      <c r="C328" s="243" t="s">
        <v>518</v>
      </c>
      <c r="D328" s="276">
        <v>0</v>
      </c>
      <c r="E328" s="276">
        <v>0</v>
      </c>
      <c r="F328" s="276">
        <v>52</v>
      </c>
      <c r="G328" s="276">
        <v>294</v>
      </c>
      <c r="H328" s="276">
        <v>149</v>
      </c>
      <c r="I328" s="276">
        <v>148</v>
      </c>
      <c r="J328" s="276">
        <v>0</v>
      </c>
      <c r="K328" s="277">
        <v>25.077000000000002</v>
      </c>
      <c r="L328" s="276">
        <v>0</v>
      </c>
      <c r="M328" s="276">
        <v>38</v>
      </c>
      <c r="N328" s="276">
        <v>16</v>
      </c>
      <c r="O328" s="276">
        <v>5</v>
      </c>
      <c r="P328" s="276">
        <v>432</v>
      </c>
      <c r="Q328" s="276">
        <v>643</v>
      </c>
      <c r="R328" s="277">
        <v>1.0620000000000001</v>
      </c>
      <c r="S328" s="276">
        <v>11</v>
      </c>
      <c r="T328" s="126"/>
      <c r="U328" s="126">
        <v>446</v>
      </c>
      <c r="V328" s="126">
        <v>99</v>
      </c>
      <c r="W328" s="126">
        <v>44</v>
      </c>
      <c r="X328" s="137">
        <v>10800363.39136098</v>
      </c>
      <c r="Y328" s="137">
        <v>16797</v>
      </c>
    </row>
    <row r="329" spans="1:25" s="137" customFormat="1" ht="12" x14ac:dyDescent="0.2">
      <c r="A329" s="275">
        <v>446</v>
      </c>
      <c r="B329" s="126">
        <v>446099050</v>
      </c>
      <c r="C329" s="243" t="s">
        <v>518</v>
      </c>
      <c r="D329" s="276">
        <v>0</v>
      </c>
      <c r="E329" s="276">
        <v>0</v>
      </c>
      <c r="F329" s="276">
        <v>1</v>
      </c>
      <c r="G329" s="276">
        <v>1</v>
      </c>
      <c r="H329" s="276">
        <v>0</v>
      </c>
      <c r="I329" s="276">
        <v>6</v>
      </c>
      <c r="J329" s="276">
        <v>0</v>
      </c>
      <c r="K329" s="277">
        <v>0.312</v>
      </c>
      <c r="L329" s="276">
        <v>0</v>
      </c>
      <c r="M329" s="276">
        <v>0</v>
      </c>
      <c r="N329" s="276">
        <v>0</v>
      </c>
      <c r="O329" s="276">
        <v>1</v>
      </c>
      <c r="P329" s="276">
        <v>6</v>
      </c>
      <c r="Q329" s="276">
        <v>8</v>
      </c>
      <c r="R329" s="277">
        <v>1.0620000000000001</v>
      </c>
      <c r="S329" s="276">
        <v>5</v>
      </c>
      <c r="T329" s="126"/>
      <c r="U329" s="126">
        <v>446</v>
      </c>
      <c r="V329" s="126">
        <v>99</v>
      </c>
      <c r="W329" s="126">
        <v>50</v>
      </c>
      <c r="X329" s="137">
        <v>132396.31243488</v>
      </c>
      <c r="Y329" s="137">
        <v>16550</v>
      </c>
    </row>
    <row r="330" spans="1:25" s="137" customFormat="1" ht="12" x14ac:dyDescent="0.2">
      <c r="A330" s="275">
        <v>446</v>
      </c>
      <c r="B330" s="126">
        <v>446099073</v>
      </c>
      <c r="C330" s="243" t="s">
        <v>518</v>
      </c>
      <c r="D330" s="276">
        <v>0</v>
      </c>
      <c r="E330" s="276">
        <v>0</v>
      </c>
      <c r="F330" s="276">
        <v>0</v>
      </c>
      <c r="G330" s="276">
        <v>0</v>
      </c>
      <c r="H330" s="276">
        <v>3</v>
      </c>
      <c r="I330" s="276">
        <v>0</v>
      </c>
      <c r="J330" s="276">
        <v>0</v>
      </c>
      <c r="K330" s="277">
        <v>0.11700000000000001</v>
      </c>
      <c r="L330" s="276">
        <v>0</v>
      </c>
      <c r="M330" s="276">
        <v>0</v>
      </c>
      <c r="N330" s="276">
        <v>0</v>
      </c>
      <c r="O330" s="276">
        <v>0</v>
      </c>
      <c r="P330" s="276">
        <v>3</v>
      </c>
      <c r="Q330" s="276">
        <v>3</v>
      </c>
      <c r="R330" s="277">
        <v>1.0620000000000001</v>
      </c>
      <c r="S330" s="276">
        <v>6</v>
      </c>
      <c r="T330" s="126"/>
      <c r="U330" s="126">
        <v>446</v>
      </c>
      <c r="V330" s="126">
        <v>99</v>
      </c>
      <c r="W330" s="126">
        <v>73</v>
      </c>
      <c r="X330" s="137">
        <v>48832.963130580014</v>
      </c>
      <c r="Y330" s="137">
        <v>16278</v>
      </c>
    </row>
    <row r="331" spans="1:25" s="137" customFormat="1" ht="12" x14ac:dyDescent="0.2">
      <c r="A331" s="275">
        <v>446</v>
      </c>
      <c r="B331" s="126">
        <v>446099083</v>
      </c>
      <c r="C331" s="243" t="s">
        <v>518</v>
      </c>
      <c r="D331" s="276">
        <v>0</v>
      </c>
      <c r="E331" s="276">
        <v>0</v>
      </c>
      <c r="F331" s="276">
        <v>0</v>
      </c>
      <c r="G331" s="276">
        <v>0</v>
      </c>
      <c r="H331" s="276">
        <v>0</v>
      </c>
      <c r="I331" s="276">
        <v>1</v>
      </c>
      <c r="J331" s="276">
        <v>0</v>
      </c>
      <c r="K331" s="277">
        <v>3.9E-2</v>
      </c>
      <c r="L331" s="276">
        <v>0</v>
      </c>
      <c r="M331" s="276">
        <v>0</v>
      </c>
      <c r="N331" s="276">
        <v>0</v>
      </c>
      <c r="O331" s="276">
        <v>0</v>
      </c>
      <c r="P331" s="276">
        <v>0</v>
      </c>
      <c r="Q331" s="276">
        <v>1</v>
      </c>
      <c r="R331" s="277">
        <v>1.0620000000000001</v>
      </c>
      <c r="S331" s="276">
        <v>6</v>
      </c>
      <c r="T331" s="126"/>
      <c r="U331" s="126">
        <v>446</v>
      </c>
      <c r="V331" s="126">
        <v>99</v>
      </c>
      <c r="W331" s="126">
        <v>83</v>
      </c>
      <c r="X331" s="137">
        <v>12853.269596860002</v>
      </c>
      <c r="Y331" s="137">
        <v>12853</v>
      </c>
    </row>
    <row r="332" spans="1:25" s="137" customFormat="1" ht="12" x14ac:dyDescent="0.2">
      <c r="A332" s="275">
        <v>446</v>
      </c>
      <c r="B332" s="126">
        <v>446099088</v>
      </c>
      <c r="C332" s="243" t="s">
        <v>518</v>
      </c>
      <c r="D332" s="276">
        <v>0</v>
      </c>
      <c r="E332" s="276">
        <v>0</v>
      </c>
      <c r="F332" s="276">
        <v>3</v>
      </c>
      <c r="G332" s="276">
        <v>4</v>
      </c>
      <c r="H332" s="276">
        <v>1</v>
      </c>
      <c r="I332" s="276">
        <v>6</v>
      </c>
      <c r="J332" s="276">
        <v>0</v>
      </c>
      <c r="K332" s="277">
        <v>0.54600000000000004</v>
      </c>
      <c r="L332" s="276">
        <v>0</v>
      </c>
      <c r="M332" s="276">
        <v>0</v>
      </c>
      <c r="N332" s="276">
        <v>0</v>
      </c>
      <c r="O332" s="276">
        <v>0</v>
      </c>
      <c r="P332" s="276">
        <v>5</v>
      </c>
      <c r="Q332" s="276">
        <v>14</v>
      </c>
      <c r="R332" s="277">
        <v>1.0620000000000001</v>
      </c>
      <c r="S332" s="276">
        <v>4</v>
      </c>
      <c r="T332" s="126"/>
      <c r="U332" s="126">
        <v>446</v>
      </c>
      <c r="V332" s="126">
        <v>99</v>
      </c>
      <c r="W332" s="126">
        <v>88</v>
      </c>
      <c r="X332" s="137">
        <v>190493.78991604</v>
      </c>
      <c r="Y332" s="137">
        <v>13607</v>
      </c>
    </row>
    <row r="333" spans="1:25" s="137" customFormat="1" ht="12" x14ac:dyDescent="0.2">
      <c r="A333" s="275">
        <v>446</v>
      </c>
      <c r="B333" s="126">
        <v>446099095</v>
      </c>
      <c r="C333" s="243" t="s">
        <v>518</v>
      </c>
      <c r="D333" s="276">
        <v>0</v>
      </c>
      <c r="E333" s="276">
        <v>0</v>
      </c>
      <c r="F333" s="276">
        <v>1</v>
      </c>
      <c r="G333" s="276">
        <v>0</v>
      </c>
      <c r="H333" s="276">
        <v>2</v>
      </c>
      <c r="I333" s="276">
        <v>0</v>
      </c>
      <c r="J333" s="276">
        <v>0</v>
      </c>
      <c r="K333" s="277">
        <v>0.11700000000000001</v>
      </c>
      <c r="L333" s="276">
        <v>0</v>
      </c>
      <c r="M333" s="276">
        <v>0</v>
      </c>
      <c r="N333" s="276">
        <v>0</v>
      </c>
      <c r="O333" s="276">
        <v>0</v>
      </c>
      <c r="P333" s="276">
        <v>3</v>
      </c>
      <c r="Q333" s="276">
        <v>3</v>
      </c>
      <c r="R333" s="277">
        <v>1.0620000000000001</v>
      </c>
      <c r="S333" s="276">
        <v>12</v>
      </c>
      <c r="T333" s="126"/>
      <c r="U333" s="126">
        <v>446</v>
      </c>
      <c r="V333" s="126">
        <v>99</v>
      </c>
      <c r="W333" s="126">
        <v>95</v>
      </c>
      <c r="X333" s="137">
        <v>56828.787110580015</v>
      </c>
      <c r="Y333" s="137">
        <v>18943</v>
      </c>
    </row>
    <row r="334" spans="1:25" s="137" customFormat="1" ht="12" x14ac:dyDescent="0.2">
      <c r="A334" s="275">
        <v>446</v>
      </c>
      <c r="B334" s="126">
        <v>446099099</v>
      </c>
      <c r="C334" s="243" t="s">
        <v>518</v>
      </c>
      <c r="D334" s="276">
        <v>0</v>
      </c>
      <c r="E334" s="276">
        <v>0</v>
      </c>
      <c r="F334" s="276">
        <v>13</v>
      </c>
      <c r="G334" s="276">
        <v>50</v>
      </c>
      <c r="H334" s="276">
        <v>23</v>
      </c>
      <c r="I334" s="276">
        <v>15</v>
      </c>
      <c r="J334" s="276">
        <v>0</v>
      </c>
      <c r="K334" s="277">
        <v>3.9390000000000001</v>
      </c>
      <c r="L334" s="276">
        <v>0</v>
      </c>
      <c r="M334" s="276">
        <v>9</v>
      </c>
      <c r="N334" s="276">
        <v>1</v>
      </c>
      <c r="O334" s="276">
        <v>2</v>
      </c>
      <c r="P334" s="276">
        <v>40</v>
      </c>
      <c r="Q334" s="276">
        <v>101</v>
      </c>
      <c r="R334" s="277">
        <v>1.0620000000000001</v>
      </c>
      <c r="S334" s="276">
        <v>5</v>
      </c>
      <c r="T334" s="126"/>
      <c r="U334" s="126">
        <v>446</v>
      </c>
      <c r="V334" s="126">
        <v>99</v>
      </c>
      <c r="W334" s="126">
        <v>99</v>
      </c>
      <c r="X334" s="137">
        <v>1382734.5780028603</v>
      </c>
      <c r="Y334" s="137">
        <v>13690</v>
      </c>
    </row>
    <row r="335" spans="1:25" s="137" customFormat="1" ht="12" x14ac:dyDescent="0.2">
      <c r="A335" s="275">
        <v>446</v>
      </c>
      <c r="B335" s="126">
        <v>446099101</v>
      </c>
      <c r="C335" s="243" t="s">
        <v>518</v>
      </c>
      <c r="D335" s="276">
        <v>0</v>
      </c>
      <c r="E335" s="276">
        <v>0</v>
      </c>
      <c r="F335" s="276">
        <v>0</v>
      </c>
      <c r="G335" s="276">
        <v>0</v>
      </c>
      <c r="H335" s="276">
        <v>0</v>
      </c>
      <c r="I335" s="276">
        <v>1</v>
      </c>
      <c r="J335" s="276">
        <v>0</v>
      </c>
      <c r="K335" s="277">
        <v>3.9E-2</v>
      </c>
      <c r="L335" s="276">
        <v>0</v>
      </c>
      <c r="M335" s="276">
        <v>0</v>
      </c>
      <c r="N335" s="276">
        <v>0</v>
      </c>
      <c r="O335" s="276">
        <v>0</v>
      </c>
      <c r="P335" s="276">
        <v>1</v>
      </c>
      <c r="Q335" s="276">
        <v>1</v>
      </c>
      <c r="R335" s="277">
        <v>1.0620000000000001</v>
      </c>
      <c r="S335" s="276">
        <v>3</v>
      </c>
      <c r="T335" s="126"/>
      <c r="U335" s="126">
        <v>446</v>
      </c>
      <c r="V335" s="126">
        <v>99</v>
      </c>
      <c r="W335" s="126">
        <v>101</v>
      </c>
      <c r="X335" s="137">
        <v>17509.596176860003</v>
      </c>
      <c r="Y335" s="137">
        <v>17510</v>
      </c>
    </row>
    <row r="336" spans="1:25" s="137" customFormat="1" ht="12" x14ac:dyDescent="0.2">
      <c r="A336" s="275">
        <v>446</v>
      </c>
      <c r="B336" s="126">
        <v>446099133</v>
      </c>
      <c r="C336" s="243" t="s">
        <v>518</v>
      </c>
      <c r="D336" s="276">
        <v>0</v>
      </c>
      <c r="E336" s="276">
        <v>0</v>
      </c>
      <c r="F336" s="276">
        <v>2</v>
      </c>
      <c r="G336" s="276">
        <v>1</v>
      </c>
      <c r="H336" s="276">
        <v>1</v>
      </c>
      <c r="I336" s="276">
        <v>0</v>
      </c>
      <c r="J336" s="276">
        <v>0</v>
      </c>
      <c r="K336" s="277">
        <v>0.156</v>
      </c>
      <c r="L336" s="276">
        <v>0</v>
      </c>
      <c r="M336" s="276">
        <v>0</v>
      </c>
      <c r="N336" s="276">
        <v>0</v>
      </c>
      <c r="O336" s="276">
        <v>0</v>
      </c>
      <c r="P336" s="276">
        <v>1</v>
      </c>
      <c r="Q336" s="276">
        <v>4</v>
      </c>
      <c r="R336" s="277">
        <v>1.0620000000000001</v>
      </c>
      <c r="S336" s="276">
        <v>9</v>
      </c>
      <c r="T336" s="126"/>
      <c r="U336" s="126">
        <v>446</v>
      </c>
      <c r="V336" s="126">
        <v>99</v>
      </c>
      <c r="W336" s="126">
        <v>133</v>
      </c>
      <c r="X336" s="137">
        <v>50995.597267440011</v>
      </c>
      <c r="Y336" s="137">
        <v>12749</v>
      </c>
    </row>
    <row r="337" spans="1:25" s="137" customFormat="1" ht="12" x14ac:dyDescent="0.2">
      <c r="A337" s="275">
        <v>446</v>
      </c>
      <c r="B337" s="126">
        <v>446099167</v>
      </c>
      <c r="C337" s="243" t="s">
        <v>518</v>
      </c>
      <c r="D337" s="276">
        <v>0</v>
      </c>
      <c r="E337" s="276">
        <v>0</v>
      </c>
      <c r="F337" s="276">
        <v>2</v>
      </c>
      <c r="G337" s="276">
        <v>25</v>
      </c>
      <c r="H337" s="276">
        <v>8</v>
      </c>
      <c r="I337" s="276">
        <v>12</v>
      </c>
      <c r="J337" s="276">
        <v>0</v>
      </c>
      <c r="K337" s="277">
        <v>1.833</v>
      </c>
      <c r="L337" s="276">
        <v>0</v>
      </c>
      <c r="M337" s="276">
        <v>0</v>
      </c>
      <c r="N337" s="276">
        <v>0</v>
      </c>
      <c r="O337" s="276">
        <v>0</v>
      </c>
      <c r="P337" s="276">
        <v>29</v>
      </c>
      <c r="Q337" s="276">
        <v>47</v>
      </c>
      <c r="R337" s="277">
        <v>1.0620000000000001</v>
      </c>
      <c r="S337" s="276">
        <v>5</v>
      </c>
      <c r="T337" s="126"/>
      <c r="U337" s="126">
        <v>446</v>
      </c>
      <c r="V337" s="126">
        <v>99</v>
      </c>
      <c r="W337" s="126">
        <v>167</v>
      </c>
      <c r="X337" s="137">
        <v>688235.43579242018</v>
      </c>
      <c r="Y337" s="137">
        <v>14643</v>
      </c>
    </row>
    <row r="338" spans="1:25" s="137" customFormat="1" ht="12" x14ac:dyDescent="0.2">
      <c r="A338" s="275">
        <v>446</v>
      </c>
      <c r="B338" s="126">
        <v>446099175</v>
      </c>
      <c r="C338" s="243" t="s">
        <v>518</v>
      </c>
      <c r="D338" s="276">
        <v>0</v>
      </c>
      <c r="E338" s="276">
        <v>0</v>
      </c>
      <c r="F338" s="276">
        <v>0</v>
      </c>
      <c r="G338" s="276">
        <v>2</v>
      </c>
      <c r="H338" s="276">
        <v>0</v>
      </c>
      <c r="I338" s="276">
        <v>0</v>
      </c>
      <c r="J338" s="276">
        <v>0</v>
      </c>
      <c r="K338" s="277">
        <v>7.8E-2</v>
      </c>
      <c r="L338" s="276">
        <v>0</v>
      </c>
      <c r="M338" s="276">
        <v>0</v>
      </c>
      <c r="N338" s="276">
        <v>0</v>
      </c>
      <c r="O338" s="276">
        <v>0</v>
      </c>
      <c r="P338" s="276">
        <v>2</v>
      </c>
      <c r="Q338" s="276">
        <v>2</v>
      </c>
      <c r="R338" s="277">
        <v>1.0620000000000001</v>
      </c>
      <c r="S338" s="276">
        <v>2</v>
      </c>
      <c r="T338" s="126"/>
      <c r="U338" s="126">
        <v>446</v>
      </c>
      <c r="V338" s="126">
        <v>99</v>
      </c>
      <c r="W338" s="126">
        <v>175</v>
      </c>
      <c r="X338" s="137">
        <v>31471.19891372</v>
      </c>
      <c r="Y338" s="137">
        <v>15736</v>
      </c>
    </row>
    <row r="339" spans="1:25" s="137" customFormat="1" ht="12" x14ac:dyDescent="0.2">
      <c r="A339" s="275">
        <v>446</v>
      </c>
      <c r="B339" s="126">
        <v>446099182</v>
      </c>
      <c r="C339" s="243" t="s">
        <v>518</v>
      </c>
      <c r="D339" s="276">
        <v>0</v>
      </c>
      <c r="E339" s="276">
        <v>0</v>
      </c>
      <c r="F339" s="276">
        <v>1</v>
      </c>
      <c r="G339" s="276">
        <v>0</v>
      </c>
      <c r="H339" s="276">
        <v>0</v>
      </c>
      <c r="I339" s="276">
        <v>4</v>
      </c>
      <c r="J339" s="276">
        <v>0</v>
      </c>
      <c r="K339" s="277">
        <v>0.19500000000000001</v>
      </c>
      <c r="L339" s="276">
        <v>0</v>
      </c>
      <c r="M339" s="276">
        <v>0</v>
      </c>
      <c r="N339" s="276">
        <v>0</v>
      </c>
      <c r="O339" s="276">
        <v>0</v>
      </c>
      <c r="P339" s="276">
        <v>2</v>
      </c>
      <c r="Q339" s="276">
        <v>5</v>
      </c>
      <c r="R339" s="277">
        <v>1.0620000000000001</v>
      </c>
      <c r="S339" s="276">
        <v>8</v>
      </c>
      <c r="T339" s="126"/>
      <c r="U339" s="126">
        <v>446</v>
      </c>
      <c r="V339" s="126">
        <v>99</v>
      </c>
      <c r="W339" s="126">
        <v>182</v>
      </c>
      <c r="X339" s="137">
        <v>74980.420804299996</v>
      </c>
      <c r="Y339" s="137">
        <v>14996</v>
      </c>
    </row>
    <row r="340" spans="1:25" s="137" customFormat="1" ht="12" x14ac:dyDescent="0.2">
      <c r="A340" s="275">
        <v>446</v>
      </c>
      <c r="B340" s="126">
        <v>446099185</v>
      </c>
      <c r="C340" s="243" t="s">
        <v>518</v>
      </c>
      <c r="D340" s="276">
        <v>0</v>
      </c>
      <c r="E340" s="276">
        <v>0</v>
      </c>
      <c r="F340" s="276">
        <v>0</v>
      </c>
      <c r="G340" s="276">
        <v>2</v>
      </c>
      <c r="H340" s="276">
        <v>0</v>
      </c>
      <c r="I340" s="276">
        <v>0</v>
      </c>
      <c r="J340" s="276">
        <v>0</v>
      </c>
      <c r="K340" s="277">
        <v>7.8E-2</v>
      </c>
      <c r="L340" s="276">
        <v>0</v>
      </c>
      <c r="M340" s="276">
        <v>0</v>
      </c>
      <c r="N340" s="276">
        <v>0</v>
      </c>
      <c r="O340" s="276">
        <v>0</v>
      </c>
      <c r="P340" s="276">
        <v>1</v>
      </c>
      <c r="Q340" s="276">
        <v>2</v>
      </c>
      <c r="R340" s="277">
        <v>1.0620000000000001</v>
      </c>
      <c r="S340" s="276">
        <v>10</v>
      </c>
      <c r="T340" s="126"/>
      <c r="U340" s="126">
        <v>446</v>
      </c>
      <c r="V340" s="126">
        <v>99</v>
      </c>
      <c r="W340" s="126">
        <v>185</v>
      </c>
      <c r="X340" s="137">
        <v>29414.522453720001</v>
      </c>
      <c r="Y340" s="137">
        <v>14707</v>
      </c>
    </row>
    <row r="341" spans="1:25" s="137" customFormat="1" ht="12" x14ac:dyDescent="0.2">
      <c r="A341" s="275">
        <v>446</v>
      </c>
      <c r="B341" s="126">
        <v>446099187</v>
      </c>
      <c r="C341" s="243" t="s">
        <v>518</v>
      </c>
      <c r="D341" s="276">
        <v>0</v>
      </c>
      <c r="E341" s="276">
        <v>0</v>
      </c>
      <c r="F341" s="276">
        <v>0</v>
      </c>
      <c r="G341" s="276">
        <v>1</v>
      </c>
      <c r="H341" s="276">
        <v>2</v>
      </c>
      <c r="I341" s="276">
        <v>0</v>
      </c>
      <c r="J341" s="276">
        <v>0</v>
      </c>
      <c r="K341" s="277">
        <v>0.11700000000000001</v>
      </c>
      <c r="L341" s="276">
        <v>0</v>
      </c>
      <c r="M341" s="276">
        <v>1</v>
      </c>
      <c r="N341" s="276">
        <v>1</v>
      </c>
      <c r="O341" s="276">
        <v>0</v>
      </c>
      <c r="P341" s="276">
        <v>3</v>
      </c>
      <c r="Q341" s="276">
        <v>3</v>
      </c>
      <c r="R341" s="277">
        <v>1.0620000000000001</v>
      </c>
      <c r="S341" s="276">
        <v>4</v>
      </c>
      <c r="T341" s="126"/>
      <c r="U341" s="126">
        <v>446</v>
      </c>
      <c r="V341" s="126">
        <v>99</v>
      </c>
      <c r="W341" s="126">
        <v>187</v>
      </c>
      <c r="X341" s="137">
        <v>53242.826150579989</v>
      </c>
      <c r="Y341" s="137">
        <v>17748</v>
      </c>
    </row>
    <row r="342" spans="1:25" s="137" customFormat="1" ht="12" x14ac:dyDescent="0.2">
      <c r="A342" s="275">
        <v>446</v>
      </c>
      <c r="B342" s="126">
        <v>446099208</v>
      </c>
      <c r="C342" s="243" t="s">
        <v>518</v>
      </c>
      <c r="D342" s="276">
        <v>0</v>
      </c>
      <c r="E342" s="276">
        <v>0</v>
      </c>
      <c r="F342" s="276">
        <v>2</v>
      </c>
      <c r="G342" s="276">
        <v>2</v>
      </c>
      <c r="H342" s="276">
        <v>0</v>
      </c>
      <c r="I342" s="276">
        <v>0</v>
      </c>
      <c r="J342" s="276">
        <v>0</v>
      </c>
      <c r="K342" s="277">
        <v>0.156</v>
      </c>
      <c r="L342" s="276">
        <v>0</v>
      </c>
      <c r="M342" s="276">
        <v>1</v>
      </c>
      <c r="N342" s="276">
        <v>0</v>
      </c>
      <c r="O342" s="276">
        <v>0</v>
      </c>
      <c r="P342" s="276">
        <v>1</v>
      </c>
      <c r="Q342" s="276">
        <v>4</v>
      </c>
      <c r="R342" s="277">
        <v>1.0620000000000001</v>
      </c>
      <c r="S342" s="276">
        <v>2</v>
      </c>
      <c r="T342" s="126"/>
      <c r="U342" s="126">
        <v>446</v>
      </c>
      <c r="V342" s="126">
        <v>99</v>
      </c>
      <c r="W342" s="126">
        <v>208</v>
      </c>
      <c r="X342" s="137">
        <v>52195.153087439998</v>
      </c>
      <c r="Y342" s="137">
        <v>13049</v>
      </c>
    </row>
    <row r="343" spans="1:25" s="137" customFormat="1" ht="12" x14ac:dyDescent="0.2">
      <c r="A343" s="275">
        <v>446</v>
      </c>
      <c r="B343" s="126">
        <v>446099212</v>
      </c>
      <c r="C343" s="243" t="s">
        <v>518</v>
      </c>
      <c r="D343" s="276">
        <v>0</v>
      </c>
      <c r="E343" s="276">
        <v>0</v>
      </c>
      <c r="F343" s="276">
        <v>10</v>
      </c>
      <c r="G343" s="276">
        <v>73</v>
      </c>
      <c r="H343" s="276">
        <v>17</v>
      </c>
      <c r="I343" s="276">
        <v>21</v>
      </c>
      <c r="J343" s="276">
        <v>0</v>
      </c>
      <c r="K343" s="277">
        <v>4.7190000000000003</v>
      </c>
      <c r="L343" s="276">
        <v>0</v>
      </c>
      <c r="M343" s="276">
        <v>7</v>
      </c>
      <c r="N343" s="276">
        <v>1</v>
      </c>
      <c r="O343" s="276">
        <v>1</v>
      </c>
      <c r="P343" s="276">
        <v>40</v>
      </c>
      <c r="Q343" s="276">
        <v>121</v>
      </c>
      <c r="R343" s="277">
        <v>1.0620000000000001</v>
      </c>
      <c r="S343" s="276">
        <v>5</v>
      </c>
      <c r="T343" s="126"/>
      <c r="U343" s="126">
        <v>446</v>
      </c>
      <c r="V343" s="126">
        <v>99</v>
      </c>
      <c r="W343" s="126">
        <v>212</v>
      </c>
      <c r="X343" s="137">
        <v>1610949.4095200596</v>
      </c>
      <c r="Y343" s="137">
        <v>13314</v>
      </c>
    </row>
    <row r="344" spans="1:25" s="137" customFormat="1" ht="12" x14ac:dyDescent="0.2">
      <c r="A344" s="275">
        <v>446</v>
      </c>
      <c r="B344" s="126">
        <v>446099214</v>
      </c>
      <c r="C344" s="243" t="s">
        <v>518</v>
      </c>
      <c r="D344" s="276">
        <v>0</v>
      </c>
      <c r="E344" s="276">
        <v>0</v>
      </c>
      <c r="F344" s="276">
        <v>0</v>
      </c>
      <c r="G344" s="276">
        <v>0</v>
      </c>
      <c r="H344" s="276">
        <v>1</v>
      </c>
      <c r="I344" s="276">
        <v>0</v>
      </c>
      <c r="J344" s="276">
        <v>0</v>
      </c>
      <c r="K344" s="277">
        <v>3.9E-2</v>
      </c>
      <c r="L344" s="276">
        <v>0</v>
      </c>
      <c r="M344" s="276">
        <v>0</v>
      </c>
      <c r="N344" s="276">
        <v>0</v>
      </c>
      <c r="O344" s="276">
        <v>0</v>
      </c>
      <c r="P344" s="276">
        <v>1</v>
      </c>
      <c r="Q344" s="276">
        <v>1</v>
      </c>
      <c r="R344" s="277">
        <v>1.0620000000000001</v>
      </c>
      <c r="S344" s="276">
        <v>8</v>
      </c>
      <c r="T344" s="126"/>
      <c r="U344" s="126">
        <v>446</v>
      </c>
      <c r="V344" s="126">
        <v>99</v>
      </c>
      <c r="W344" s="126">
        <v>214</v>
      </c>
      <c r="X344" s="137">
        <v>17027.256336859999</v>
      </c>
      <c r="Y344" s="137">
        <v>17027</v>
      </c>
    </row>
    <row r="345" spans="1:25" s="137" customFormat="1" ht="12" x14ac:dyDescent="0.2">
      <c r="A345" s="275">
        <v>446</v>
      </c>
      <c r="B345" s="126">
        <v>446099218</v>
      </c>
      <c r="C345" s="243" t="s">
        <v>518</v>
      </c>
      <c r="D345" s="276">
        <v>0</v>
      </c>
      <c r="E345" s="276">
        <v>0</v>
      </c>
      <c r="F345" s="276">
        <v>5</v>
      </c>
      <c r="G345" s="276">
        <v>19</v>
      </c>
      <c r="H345" s="276">
        <v>13</v>
      </c>
      <c r="I345" s="276">
        <v>23</v>
      </c>
      <c r="J345" s="276">
        <v>0</v>
      </c>
      <c r="K345" s="277">
        <v>2.34</v>
      </c>
      <c r="L345" s="276">
        <v>0</v>
      </c>
      <c r="M345" s="276">
        <v>2</v>
      </c>
      <c r="N345" s="276">
        <v>1</v>
      </c>
      <c r="O345" s="276">
        <v>0</v>
      </c>
      <c r="P345" s="276">
        <v>19</v>
      </c>
      <c r="Q345" s="276">
        <v>60</v>
      </c>
      <c r="R345" s="277">
        <v>1.0620000000000001</v>
      </c>
      <c r="S345" s="276">
        <v>6</v>
      </c>
      <c r="T345" s="126"/>
      <c r="U345" s="126">
        <v>446</v>
      </c>
      <c r="V345" s="126">
        <v>99</v>
      </c>
      <c r="W345" s="126">
        <v>218</v>
      </c>
      <c r="X345" s="137">
        <v>818039.6171716</v>
      </c>
      <c r="Y345" s="137">
        <v>13634</v>
      </c>
    </row>
    <row r="346" spans="1:25" s="137" customFormat="1" ht="12" x14ac:dyDescent="0.2">
      <c r="A346" s="275">
        <v>446</v>
      </c>
      <c r="B346" s="126">
        <v>446099220</v>
      </c>
      <c r="C346" s="243" t="s">
        <v>518</v>
      </c>
      <c r="D346" s="276">
        <v>0</v>
      </c>
      <c r="E346" s="276">
        <v>0</v>
      </c>
      <c r="F346" s="276">
        <v>6</v>
      </c>
      <c r="G346" s="276">
        <v>19</v>
      </c>
      <c r="H346" s="276">
        <v>7</v>
      </c>
      <c r="I346" s="276">
        <v>7</v>
      </c>
      <c r="J346" s="276">
        <v>0</v>
      </c>
      <c r="K346" s="277">
        <v>1.5209999999999999</v>
      </c>
      <c r="L346" s="276">
        <v>0</v>
      </c>
      <c r="M346" s="276">
        <v>0</v>
      </c>
      <c r="N346" s="276">
        <v>1</v>
      </c>
      <c r="O346" s="276">
        <v>0</v>
      </c>
      <c r="P346" s="276">
        <v>26</v>
      </c>
      <c r="Q346" s="276">
        <v>39</v>
      </c>
      <c r="R346" s="277">
        <v>1.0620000000000001</v>
      </c>
      <c r="S346" s="276">
        <v>8</v>
      </c>
      <c r="T346" s="126"/>
      <c r="U346" s="126">
        <v>446</v>
      </c>
      <c r="V346" s="126">
        <v>99</v>
      </c>
      <c r="W346" s="126">
        <v>220</v>
      </c>
      <c r="X346" s="137">
        <v>610436.99341753998</v>
      </c>
      <c r="Y346" s="137">
        <v>15652</v>
      </c>
    </row>
    <row r="347" spans="1:25" s="137" customFormat="1" ht="12" x14ac:dyDescent="0.2">
      <c r="A347" s="275">
        <v>446</v>
      </c>
      <c r="B347" s="126">
        <v>446099238</v>
      </c>
      <c r="C347" s="243" t="s">
        <v>518</v>
      </c>
      <c r="D347" s="276">
        <v>0</v>
      </c>
      <c r="E347" s="276">
        <v>0</v>
      </c>
      <c r="F347" s="276">
        <v>0</v>
      </c>
      <c r="G347" s="276">
        <v>16</v>
      </c>
      <c r="H347" s="276">
        <v>5</v>
      </c>
      <c r="I347" s="276">
        <v>0</v>
      </c>
      <c r="J347" s="276">
        <v>0</v>
      </c>
      <c r="K347" s="277">
        <v>0.81899999999999995</v>
      </c>
      <c r="L347" s="276">
        <v>0</v>
      </c>
      <c r="M347" s="276">
        <v>0</v>
      </c>
      <c r="N347" s="276">
        <v>0</v>
      </c>
      <c r="O347" s="276">
        <v>0</v>
      </c>
      <c r="P347" s="276">
        <v>8</v>
      </c>
      <c r="Q347" s="276">
        <v>21</v>
      </c>
      <c r="R347" s="277">
        <v>1.0620000000000001</v>
      </c>
      <c r="S347" s="276">
        <v>6</v>
      </c>
      <c r="T347" s="126"/>
      <c r="U347" s="126">
        <v>446</v>
      </c>
      <c r="V347" s="126">
        <v>99</v>
      </c>
      <c r="W347" s="126">
        <v>238</v>
      </c>
      <c r="X347" s="137">
        <v>277488.17331406003</v>
      </c>
      <c r="Y347" s="137">
        <v>13214</v>
      </c>
    </row>
    <row r="348" spans="1:25" s="137" customFormat="1" ht="12" x14ac:dyDescent="0.2">
      <c r="A348" s="275">
        <v>446</v>
      </c>
      <c r="B348" s="126">
        <v>446099244</v>
      </c>
      <c r="C348" s="243" t="s">
        <v>518</v>
      </c>
      <c r="D348" s="276">
        <v>0</v>
      </c>
      <c r="E348" s="276">
        <v>0</v>
      </c>
      <c r="F348" s="276">
        <v>0</v>
      </c>
      <c r="G348" s="276">
        <v>4</v>
      </c>
      <c r="H348" s="276">
        <v>9</v>
      </c>
      <c r="I348" s="276">
        <v>7</v>
      </c>
      <c r="J348" s="276">
        <v>0</v>
      </c>
      <c r="K348" s="277">
        <v>0.78</v>
      </c>
      <c r="L348" s="276">
        <v>0</v>
      </c>
      <c r="M348" s="276">
        <v>0</v>
      </c>
      <c r="N348" s="276">
        <v>0</v>
      </c>
      <c r="O348" s="276">
        <v>0</v>
      </c>
      <c r="P348" s="276">
        <v>6</v>
      </c>
      <c r="Q348" s="276">
        <v>20</v>
      </c>
      <c r="R348" s="277">
        <v>1.0620000000000001</v>
      </c>
      <c r="S348" s="276">
        <v>10</v>
      </c>
      <c r="T348" s="126"/>
      <c r="U348" s="126">
        <v>446</v>
      </c>
      <c r="V348" s="126">
        <v>99</v>
      </c>
      <c r="W348" s="126">
        <v>244</v>
      </c>
      <c r="X348" s="137">
        <v>274074.9828772</v>
      </c>
      <c r="Y348" s="137">
        <v>13704</v>
      </c>
    </row>
    <row r="349" spans="1:25" s="137" customFormat="1" ht="12" x14ac:dyDescent="0.2">
      <c r="A349" s="275">
        <v>446</v>
      </c>
      <c r="B349" s="126">
        <v>446099266</v>
      </c>
      <c r="C349" s="243" t="s">
        <v>518</v>
      </c>
      <c r="D349" s="276">
        <v>0</v>
      </c>
      <c r="E349" s="276">
        <v>0</v>
      </c>
      <c r="F349" s="276">
        <v>1</v>
      </c>
      <c r="G349" s="276">
        <v>6</v>
      </c>
      <c r="H349" s="276">
        <v>2</v>
      </c>
      <c r="I349" s="276">
        <v>2</v>
      </c>
      <c r="J349" s="276">
        <v>0</v>
      </c>
      <c r="K349" s="277">
        <v>0.42899999999999999</v>
      </c>
      <c r="L349" s="276">
        <v>0</v>
      </c>
      <c r="M349" s="276">
        <v>1</v>
      </c>
      <c r="N349" s="276">
        <v>0</v>
      </c>
      <c r="O349" s="276">
        <v>0</v>
      </c>
      <c r="P349" s="276">
        <v>7</v>
      </c>
      <c r="Q349" s="276">
        <v>11</v>
      </c>
      <c r="R349" s="277">
        <v>1.0620000000000001</v>
      </c>
      <c r="S349" s="276">
        <v>3</v>
      </c>
      <c r="T349" s="126"/>
      <c r="U349" s="126">
        <v>446</v>
      </c>
      <c r="V349" s="126">
        <v>99</v>
      </c>
      <c r="W349" s="126">
        <v>266</v>
      </c>
      <c r="X349" s="137">
        <v>161424.52112546004</v>
      </c>
      <c r="Y349" s="137">
        <v>14675</v>
      </c>
    </row>
    <row r="350" spans="1:25" s="137" customFormat="1" ht="12" x14ac:dyDescent="0.2">
      <c r="A350" s="275">
        <v>446</v>
      </c>
      <c r="B350" s="126">
        <v>446099285</v>
      </c>
      <c r="C350" s="243" t="s">
        <v>518</v>
      </c>
      <c r="D350" s="276">
        <v>0</v>
      </c>
      <c r="E350" s="276">
        <v>0</v>
      </c>
      <c r="F350" s="276">
        <v>5</v>
      </c>
      <c r="G350" s="276">
        <v>42</v>
      </c>
      <c r="H350" s="276">
        <v>21</v>
      </c>
      <c r="I350" s="276">
        <v>26</v>
      </c>
      <c r="J350" s="276">
        <v>0</v>
      </c>
      <c r="K350" s="277">
        <v>3.6659999999999999</v>
      </c>
      <c r="L350" s="276">
        <v>0</v>
      </c>
      <c r="M350" s="276">
        <v>4</v>
      </c>
      <c r="N350" s="276">
        <v>3</v>
      </c>
      <c r="O350" s="276">
        <v>1</v>
      </c>
      <c r="P350" s="276">
        <v>39</v>
      </c>
      <c r="Q350" s="276">
        <v>94</v>
      </c>
      <c r="R350" s="277">
        <v>1.0620000000000001</v>
      </c>
      <c r="S350" s="276">
        <v>9</v>
      </c>
      <c r="T350" s="126"/>
      <c r="U350" s="126">
        <v>446</v>
      </c>
      <c r="V350" s="126">
        <v>99</v>
      </c>
      <c r="W350" s="126">
        <v>285</v>
      </c>
      <c r="X350" s="137">
        <v>1369278.9760448402</v>
      </c>
      <c r="Y350" s="137">
        <v>14567</v>
      </c>
    </row>
    <row r="351" spans="1:25" s="137" customFormat="1" ht="12" x14ac:dyDescent="0.2">
      <c r="A351" s="275">
        <v>446</v>
      </c>
      <c r="B351" s="126">
        <v>446099293</v>
      </c>
      <c r="C351" s="243" t="s">
        <v>518</v>
      </c>
      <c r="D351" s="276">
        <v>0</v>
      </c>
      <c r="E351" s="276">
        <v>0</v>
      </c>
      <c r="F351" s="276">
        <v>2</v>
      </c>
      <c r="G351" s="276">
        <v>11</v>
      </c>
      <c r="H351" s="276">
        <v>5</v>
      </c>
      <c r="I351" s="276">
        <v>8</v>
      </c>
      <c r="J351" s="276">
        <v>0</v>
      </c>
      <c r="K351" s="277">
        <v>1.014</v>
      </c>
      <c r="L351" s="276">
        <v>0</v>
      </c>
      <c r="M351" s="276">
        <v>0</v>
      </c>
      <c r="N351" s="276">
        <v>0</v>
      </c>
      <c r="O351" s="276">
        <v>0</v>
      </c>
      <c r="P351" s="276">
        <v>19</v>
      </c>
      <c r="Q351" s="276">
        <v>26</v>
      </c>
      <c r="R351" s="277">
        <v>1.0620000000000001</v>
      </c>
      <c r="S351" s="276">
        <v>10</v>
      </c>
      <c r="T351" s="126"/>
      <c r="U351" s="126">
        <v>446</v>
      </c>
      <c r="V351" s="126">
        <v>99</v>
      </c>
      <c r="W351" s="126">
        <v>293</v>
      </c>
      <c r="X351" s="137">
        <v>434870.21031836007</v>
      </c>
      <c r="Y351" s="137">
        <v>16726</v>
      </c>
    </row>
    <row r="352" spans="1:25" s="137" customFormat="1" ht="12" x14ac:dyDescent="0.2">
      <c r="A352" s="275">
        <v>446</v>
      </c>
      <c r="B352" s="126">
        <v>446099307</v>
      </c>
      <c r="C352" s="243" t="s">
        <v>518</v>
      </c>
      <c r="D352" s="276">
        <v>0</v>
      </c>
      <c r="E352" s="276">
        <v>0</v>
      </c>
      <c r="F352" s="276">
        <v>3</v>
      </c>
      <c r="G352" s="276">
        <v>4</v>
      </c>
      <c r="H352" s="276">
        <v>2</v>
      </c>
      <c r="I352" s="276">
        <v>5</v>
      </c>
      <c r="J352" s="276">
        <v>0</v>
      </c>
      <c r="K352" s="277">
        <v>0.54600000000000004</v>
      </c>
      <c r="L352" s="276">
        <v>0</v>
      </c>
      <c r="M352" s="276">
        <v>2</v>
      </c>
      <c r="N352" s="276">
        <v>0</v>
      </c>
      <c r="O352" s="276">
        <v>0</v>
      </c>
      <c r="P352" s="276">
        <v>7</v>
      </c>
      <c r="Q352" s="276">
        <v>14</v>
      </c>
      <c r="R352" s="277">
        <v>1.0620000000000001</v>
      </c>
      <c r="S352" s="276">
        <v>4</v>
      </c>
      <c r="T352" s="126"/>
      <c r="U352" s="126">
        <v>446</v>
      </c>
      <c r="V352" s="126">
        <v>99</v>
      </c>
      <c r="W352" s="126">
        <v>307</v>
      </c>
      <c r="X352" s="137">
        <v>203830.54665604001</v>
      </c>
      <c r="Y352" s="137">
        <v>14559</v>
      </c>
    </row>
    <row r="353" spans="1:25" s="137" customFormat="1" ht="12" x14ac:dyDescent="0.2">
      <c r="A353" s="275">
        <v>446</v>
      </c>
      <c r="B353" s="126">
        <v>446099323</v>
      </c>
      <c r="C353" s="243" t="s">
        <v>518</v>
      </c>
      <c r="D353" s="276">
        <v>0</v>
      </c>
      <c r="E353" s="276">
        <v>0</v>
      </c>
      <c r="F353" s="276">
        <v>0</v>
      </c>
      <c r="G353" s="276">
        <v>1</v>
      </c>
      <c r="H353" s="276">
        <v>3</v>
      </c>
      <c r="I353" s="276">
        <v>2</v>
      </c>
      <c r="J353" s="276">
        <v>0</v>
      </c>
      <c r="K353" s="277">
        <v>0.23400000000000001</v>
      </c>
      <c r="L353" s="276">
        <v>0</v>
      </c>
      <c r="M353" s="276">
        <v>0</v>
      </c>
      <c r="N353" s="276">
        <v>0</v>
      </c>
      <c r="O353" s="276">
        <v>0</v>
      </c>
      <c r="P353" s="276">
        <v>0</v>
      </c>
      <c r="Q353" s="276">
        <v>6</v>
      </c>
      <c r="R353" s="277">
        <v>1.0620000000000001</v>
      </c>
      <c r="S353" s="276">
        <v>6</v>
      </c>
      <c r="T353" s="126"/>
      <c r="U353" s="126">
        <v>446</v>
      </c>
      <c r="V353" s="126">
        <v>99</v>
      </c>
      <c r="W353" s="126">
        <v>323</v>
      </c>
      <c r="X353" s="137">
        <v>69441.305641159997</v>
      </c>
      <c r="Y353" s="137">
        <v>11574</v>
      </c>
    </row>
    <row r="354" spans="1:25" s="137" customFormat="1" ht="12" x14ac:dyDescent="0.2">
      <c r="A354" s="275">
        <v>446</v>
      </c>
      <c r="B354" s="126">
        <v>446099350</v>
      </c>
      <c r="C354" s="243" t="s">
        <v>518</v>
      </c>
      <c r="D354" s="276">
        <v>0</v>
      </c>
      <c r="E354" s="276">
        <v>0</v>
      </c>
      <c r="F354" s="276">
        <v>3</v>
      </c>
      <c r="G354" s="276">
        <v>3</v>
      </c>
      <c r="H354" s="276">
        <v>2</v>
      </c>
      <c r="I354" s="276">
        <v>0</v>
      </c>
      <c r="J354" s="276">
        <v>0</v>
      </c>
      <c r="K354" s="277">
        <v>0.312</v>
      </c>
      <c r="L354" s="276">
        <v>0</v>
      </c>
      <c r="M354" s="276">
        <v>1</v>
      </c>
      <c r="N354" s="276">
        <v>0</v>
      </c>
      <c r="O354" s="276">
        <v>0</v>
      </c>
      <c r="P354" s="276">
        <v>4</v>
      </c>
      <c r="Q354" s="276">
        <v>8</v>
      </c>
      <c r="R354" s="277">
        <v>1.0620000000000001</v>
      </c>
      <c r="S354" s="276">
        <v>3</v>
      </c>
      <c r="T354" s="126"/>
      <c r="U354" s="126">
        <v>446</v>
      </c>
      <c r="V354" s="126">
        <v>99</v>
      </c>
      <c r="W354" s="126">
        <v>350</v>
      </c>
      <c r="X354" s="137">
        <v>110400.97455488</v>
      </c>
      <c r="Y354" s="137">
        <v>13800</v>
      </c>
    </row>
    <row r="355" spans="1:25" s="137" customFormat="1" ht="12" x14ac:dyDescent="0.2">
      <c r="A355" s="275">
        <v>446</v>
      </c>
      <c r="B355" s="126">
        <v>446099625</v>
      </c>
      <c r="C355" s="243" t="s">
        <v>518</v>
      </c>
      <c r="D355" s="276">
        <v>0</v>
      </c>
      <c r="E355" s="276">
        <v>0</v>
      </c>
      <c r="F355" s="276">
        <v>2</v>
      </c>
      <c r="G355" s="276">
        <v>4</v>
      </c>
      <c r="H355" s="276">
        <v>3</v>
      </c>
      <c r="I355" s="276">
        <v>4</v>
      </c>
      <c r="J355" s="276">
        <v>0</v>
      </c>
      <c r="K355" s="277">
        <v>0.50700000000000001</v>
      </c>
      <c r="L355" s="276">
        <v>0</v>
      </c>
      <c r="M355" s="276">
        <v>0</v>
      </c>
      <c r="N355" s="276">
        <v>0</v>
      </c>
      <c r="O355" s="276">
        <v>0</v>
      </c>
      <c r="P355" s="276">
        <v>12</v>
      </c>
      <c r="Q355" s="276">
        <v>13</v>
      </c>
      <c r="R355" s="277">
        <v>1.0620000000000001</v>
      </c>
      <c r="S355" s="276">
        <v>6</v>
      </c>
      <c r="T355" s="126"/>
      <c r="U355" s="126">
        <v>446</v>
      </c>
      <c r="V355" s="126">
        <v>99</v>
      </c>
      <c r="W355" s="126">
        <v>625</v>
      </c>
      <c r="X355" s="137">
        <v>216546.54789917998</v>
      </c>
      <c r="Y355" s="137">
        <v>16657</v>
      </c>
    </row>
    <row r="356" spans="1:25" s="137" customFormat="1" ht="12" x14ac:dyDescent="0.2">
      <c r="A356" s="275">
        <v>446</v>
      </c>
      <c r="B356" s="126">
        <v>446099665</v>
      </c>
      <c r="C356" s="243" t="s">
        <v>518</v>
      </c>
      <c r="D356" s="276">
        <v>0</v>
      </c>
      <c r="E356" s="276">
        <v>0</v>
      </c>
      <c r="F356" s="276">
        <v>0</v>
      </c>
      <c r="G356" s="276">
        <v>0</v>
      </c>
      <c r="H356" s="276">
        <v>1</v>
      </c>
      <c r="I356" s="276">
        <v>1</v>
      </c>
      <c r="J356" s="276">
        <v>0</v>
      </c>
      <c r="K356" s="277">
        <v>7.8E-2</v>
      </c>
      <c r="L356" s="276">
        <v>0</v>
      </c>
      <c r="M356" s="276">
        <v>0</v>
      </c>
      <c r="N356" s="276">
        <v>0</v>
      </c>
      <c r="O356" s="276">
        <v>0</v>
      </c>
      <c r="P356" s="276">
        <v>1</v>
      </c>
      <c r="Q356" s="276">
        <v>2</v>
      </c>
      <c r="R356" s="277">
        <v>1.0620000000000001</v>
      </c>
      <c r="S356" s="276">
        <v>5</v>
      </c>
      <c r="T356" s="126"/>
      <c r="U356" s="126">
        <v>446</v>
      </c>
      <c r="V356" s="126">
        <v>99</v>
      </c>
      <c r="W356" s="126">
        <v>665</v>
      </c>
      <c r="X356" s="137">
        <v>28654.951993719998</v>
      </c>
      <c r="Y356" s="137">
        <v>14327</v>
      </c>
    </row>
    <row r="357" spans="1:25" s="137" customFormat="1" ht="12" x14ac:dyDescent="0.2">
      <c r="A357" s="275">
        <v>446</v>
      </c>
      <c r="B357" s="126">
        <v>446099690</v>
      </c>
      <c r="C357" s="243" t="s">
        <v>518</v>
      </c>
      <c r="D357" s="276">
        <v>0</v>
      </c>
      <c r="E357" s="276">
        <v>0</v>
      </c>
      <c r="F357" s="276">
        <v>0</v>
      </c>
      <c r="G357" s="276">
        <v>0</v>
      </c>
      <c r="H357" s="276">
        <v>3</v>
      </c>
      <c r="I357" s="276">
        <v>7</v>
      </c>
      <c r="J357" s="276">
        <v>0</v>
      </c>
      <c r="K357" s="277">
        <v>0.39</v>
      </c>
      <c r="L357" s="276">
        <v>0</v>
      </c>
      <c r="M357" s="276">
        <v>0</v>
      </c>
      <c r="N357" s="276">
        <v>0</v>
      </c>
      <c r="O357" s="276">
        <v>0</v>
      </c>
      <c r="P357" s="276">
        <v>3</v>
      </c>
      <c r="Q357" s="276">
        <v>10</v>
      </c>
      <c r="R357" s="277">
        <v>1.0620000000000001</v>
      </c>
      <c r="S357" s="276">
        <v>4</v>
      </c>
      <c r="T357" s="126"/>
      <c r="U357" s="126">
        <v>446</v>
      </c>
      <c r="V357" s="126">
        <v>99</v>
      </c>
      <c r="W357" s="126">
        <v>690</v>
      </c>
      <c r="X357" s="137">
        <v>136909.60166859999</v>
      </c>
      <c r="Y357" s="137">
        <v>13691</v>
      </c>
    </row>
    <row r="358" spans="1:25" s="137" customFormat="1" ht="12" x14ac:dyDescent="0.2">
      <c r="A358" s="275">
        <v>446</v>
      </c>
      <c r="B358" s="126">
        <v>446099763</v>
      </c>
      <c r="C358" s="243" t="s">
        <v>518</v>
      </c>
      <c r="D358" s="276">
        <v>0</v>
      </c>
      <c r="E358" s="276">
        <v>0</v>
      </c>
      <c r="F358" s="276">
        <v>0</v>
      </c>
      <c r="G358" s="276">
        <v>0</v>
      </c>
      <c r="H358" s="276">
        <v>0</v>
      </c>
      <c r="I358" s="276">
        <v>1</v>
      </c>
      <c r="J358" s="276">
        <v>0</v>
      </c>
      <c r="K358" s="277">
        <v>3.9E-2</v>
      </c>
      <c r="L358" s="276">
        <v>0</v>
      </c>
      <c r="M358" s="276">
        <v>0</v>
      </c>
      <c r="N358" s="276">
        <v>0</v>
      </c>
      <c r="O358" s="276">
        <v>0</v>
      </c>
      <c r="P358" s="276">
        <v>1</v>
      </c>
      <c r="Q358" s="276">
        <v>1</v>
      </c>
      <c r="R358" s="277">
        <v>1.0620000000000001</v>
      </c>
      <c r="S358" s="276">
        <v>5</v>
      </c>
      <c r="T358" s="126"/>
      <c r="U358" s="126">
        <v>446</v>
      </c>
      <c r="V358" s="126">
        <v>99</v>
      </c>
      <c r="W358" s="126">
        <v>763</v>
      </c>
      <c r="X358" s="137">
        <v>17821.827976860004</v>
      </c>
      <c r="Y358" s="137">
        <v>17822</v>
      </c>
    </row>
    <row r="359" spans="1:25" s="137" customFormat="1" ht="12" x14ac:dyDescent="0.2">
      <c r="A359" s="275">
        <v>446</v>
      </c>
      <c r="B359" s="126">
        <v>446099780</v>
      </c>
      <c r="C359" s="243" t="s">
        <v>518</v>
      </c>
      <c r="D359" s="276">
        <v>0</v>
      </c>
      <c r="E359" s="276">
        <v>0</v>
      </c>
      <c r="F359" s="276">
        <v>0</v>
      </c>
      <c r="G359" s="276">
        <v>1</v>
      </c>
      <c r="H359" s="276">
        <v>0</v>
      </c>
      <c r="I359" s="276">
        <v>1</v>
      </c>
      <c r="J359" s="276">
        <v>0</v>
      </c>
      <c r="K359" s="277">
        <v>7.8E-2</v>
      </c>
      <c r="L359" s="276">
        <v>0</v>
      </c>
      <c r="M359" s="276">
        <v>0</v>
      </c>
      <c r="N359" s="276">
        <v>0</v>
      </c>
      <c r="O359" s="276">
        <v>0</v>
      </c>
      <c r="P359" s="276">
        <v>2</v>
      </c>
      <c r="Q359" s="276">
        <v>2</v>
      </c>
      <c r="R359" s="277">
        <v>1.0620000000000001</v>
      </c>
      <c r="S359" s="276">
        <v>6</v>
      </c>
      <c r="T359" s="126"/>
      <c r="U359" s="126">
        <v>446</v>
      </c>
      <c r="V359" s="126">
        <v>99</v>
      </c>
      <c r="W359" s="126">
        <v>780</v>
      </c>
      <c r="X359" s="137">
        <v>34977.724713720003</v>
      </c>
      <c r="Y359" s="137">
        <v>17489</v>
      </c>
    </row>
    <row r="360" spans="1:25" s="137" customFormat="1" ht="12" x14ac:dyDescent="0.2">
      <c r="A360" s="275">
        <v>447</v>
      </c>
      <c r="B360" s="126">
        <v>447101025</v>
      </c>
      <c r="C360" s="243" t="s">
        <v>519</v>
      </c>
      <c r="D360" s="276">
        <v>0</v>
      </c>
      <c r="E360" s="276">
        <v>0</v>
      </c>
      <c r="F360" s="276">
        <v>14</v>
      </c>
      <c r="G360" s="276">
        <v>104</v>
      </c>
      <c r="H360" s="276">
        <v>53</v>
      </c>
      <c r="I360" s="276">
        <v>0</v>
      </c>
      <c r="J360" s="276">
        <v>0</v>
      </c>
      <c r="K360" s="277">
        <v>6.6689999999999996</v>
      </c>
      <c r="L360" s="276">
        <v>0</v>
      </c>
      <c r="M360" s="276">
        <v>12</v>
      </c>
      <c r="N360" s="276">
        <v>0</v>
      </c>
      <c r="O360" s="276">
        <v>0</v>
      </c>
      <c r="P360" s="276">
        <v>42</v>
      </c>
      <c r="Q360" s="276">
        <v>171</v>
      </c>
      <c r="R360" s="277">
        <v>1.0569999999999999</v>
      </c>
      <c r="S360" s="276">
        <v>7</v>
      </c>
      <c r="T360" s="126"/>
      <c r="U360" s="126">
        <v>447</v>
      </c>
      <c r="V360" s="126">
        <v>101</v>
      </c>
      <c r="W360" s="126">
        <v>25</v>
      </c>
      <c r="X360" s="137">
        <v>2169593.9513099096</v>
      </c>
      <c r="Y360" s="137">
        <v>12688</v>
      </c>
    </row>
    <row r="361" spans="1:25" s="137" customFormat="1" ht="12" x14ac:dyDescent="0.2">
      <c r="A361" s="275">
        <v>447</v>
      </c>
      <c r="B361" s="126">
        <v>447101050</v>
      </c>
      <c r="C361" s="243" t="s">
        <v>519</v>
      </c>
      <c r="D361" s="276">
        <v>0</v>
      </c>
      <c r="E361" s="276">
        <v>0</v>
      </c>
      <c r="F361" s="276">
        <v>0</v>
      </c>
      <c r="G361" s="276">
        <v>0</v>
      </c>
      <c r="H361" s="276">
        <v>1</v>
      </c>
      <c r="I361" s="276">
        <v>0</v>
      </c>
      <c r="J361" s="276">
        <v>0</v>
      </c>
      <c r="K361" s="277">
        <v>3.9E-2</v>
      </c>
      <c r="L361" s="276">
        <v>0</v>
      </c>
      <c r="M361" s="276">
        <v>0</v>
      </c>
      <c r="N361" s="276">
        <v>0</v>
      </c>
      <c r="O361" s="276">
        <v>0</v>
      </c>
      <c r="P361" s="276">
        <v>0</v>
      </c>
      <c r="Q361" s="276">
        <v>1</v>
      </c>
      <c r="R361" s="277">
        <v>1.0569999999999999</v>
      </c>
      <c r="S361" s="276">
        <v>5</v>
      </c>
      <c r="T361" s="126"/>
      <c r="U361" s="126">
        <v>447</v>
      </c>
      <c r="V361" s="126">
        <v>101</v>
      </c>
      <c r="W361" s="126">
        <v>50</v>
      </c>
      <c r="X361" s="137">
        <v>10792.682054209999</v>
      </c>
      <c r="Y361" s="137">
        <v>10793</v>
      </c>
    </row>
    <row r="362" spans="1:25" s="137" customFormat="1" ht="12" x14ac:dyDescent="0.2">
      <c r="A362" s="275">
        <v>447</v>
      </c>
      <c r="B362" s="126">
        <v>447101100</v>
      </c>
      <c r="C362" s="243" t="s">
        <v>519</v>
      </c>
      <c r="D362" s="276">
        <v>0</v>
      </c>
      <c r="E362" s="276">
        <v>0</v>
      </c>
      <c r="F362" s="276">
        <v>0</v>
      </c>
      <c r="G362" s="276">
        <v>2</v>
      </c>
      <c r="H362" s="276">
        <v>0</v>
      </c>
      <c r="I362" s="276">
        <v>0</v>
      </c>
      <c r="J362" s="276">
        <v>0</v>
      </c>
      <c r="K362" s="277">
        <v>7.8E-2</v>
      </c>
      <c r="L362" s="276">
        <v>0</v>
      </c>
      <c r="M362" s="276">
        <v>0</v>
      </c>
      <c r="N362" s="276">
        <v>0</v>
      </c>
      <c r="O362" s="276">
        <v>0</v>
      </c>
      <c r="P362" s="276">
        <v>2</v>
      </c>
      <c r="Q362" s="276">
        <v>2</v>
      </c>
      <c r="R362" s="277">
        <v>1.0569999999999999</v>
      </c>
      <c r="S362" s="276">
        <v>10</v>
      </c>
      <c r="T362" s="126"/>
      <c r="U362" s="126">
        <v>447</v>
      </c>
      <c r="V362" s="126">
        <v>101</v>
      </c>
      <c r="W362" s="126">
        <v>100</v>
      </c>
      <c r="X362" s="137">
        <v>36214.077988419995</v>
      </c>
      <c r="Y362" s="137">
        <v>18107</v>
      </c>
    </row>
    <row r="363" spans="1:25" s="137" customFormat="1" ht="12" x14ac:dyDescent="0.2">
      <c r="A363" s="275">
        <v>447</v>
      </c>
      <c r="B363" s="126">
        <v>447101101</v>
      </c>
      <c r="C363" s="243" t="s">
        <v>519</v>
      </c>
      <c r="D363" s="276">
        <v>0</v>
      </c>
      <c r="E363" s="276">
        <v>0</v>
      </c>
      <c r="F363" s="276">
        <v>38</v>
      </c>
      <c r="G363" s="276">
        <v>183</v>
      </c>
      <c r="H363" s="276">
        <v>124</v>
      </c>
      <c r="I363" s="276">
        <v>0</v>
      </c>
      <c r="J363" s="276">
        <v>0</v>
      </c>
      <c r="K363" s="277">
        <v>13.455</v>
      </c>
      <c r="L363" s="276">
        <v>0</v>
      </c>
      <c r="M363" s="276">
        <v>20</v>
      </c>
      <c r="N363" s="276">
        <v>0</v>
      </c>
      <c r="O363" s="276">
        <v>0</v>
      </c>
      <c r="P363" s="276">
        <v>55</v>
      </c>
      <c r="Q363" s="276">
        <v>345</v>
      </c>
      <c r="R363" s="277">
        <v>1.0569999999999999</v>
      </c>
      <c r="S363" s="276">
        <v>3</v>
      </c>
      <c r="T363" s="126"/>
      <c r="U363" s="126">
        <v>447</v>
      </c>
      <c r="V363" s="126">
        <v>101</v>
      </c>
      <c r="W363" s="126">
        <v>101</v>
      </c>
      <c r="X363" s="137">
        <v>4121845.2458224501</v>
      </c>
      <c r="Y363" s="137">
        <v>11947</v>
      </c>
    </row>
    <row r="364" spans="1:25" s="137" customFormat="1" ht="12" x14ac:dyDescent="0.2">
      <c r="A364" s="275">
        <v>447</v>
      </c>
      <c r="B364" s="126">
        <v>447101136</v>
      </c>
      <c r="C364" s="243" t="s">
        <v>519</v>
      </c>
      <c r="D364" s="276">
        <v>0</v>
      </c>
      <c r="E364" s="276">
        <v>0</v>
      </c>
      <c r="F364" s="276">
        <v>0</v>
      </c>
      <c r="G364" s="276">
        <v>4</v>
      </c>
      <c r="H364" s="276">
        <v>2</v>
      </c>
      <c r="I364" s="276">
        <v>0</v>
      </c>
      <c r="J364" s="276">
        <v>0</v>
      </c>
      <c r="K364" s="277">
        <v>0.23400000000000001</v>
      </c>
      <c r="L364" s="276">
        <v>0</v>
      </c>
      <c r="M364" s="276">
        <v>0</v>
      </c>
      <c r="N364" s="276">
        <v>0</v>
      </c>
      <c r="O364" s="276">
        <v>0</v>
      </c>
      <c r="P364" s="276">
        <v>0</v>
      </c>
      <c r="Q364" s="276">
        <v>6</v>
      </c>
      <c r="R364" s="277">
        <v>1.0569999999999999</v>
      </c>
      <c r="S364" s="276">
        <v>3</v>
      </c>
      <c r="T364" s="126"/>
      <c r="U364" s="126">
        <v>447</v>
      </c>
      <c r="V364" s="126">
        <v>101</v>
      </c>
      <c r="W364" s="126">
        <v>136</v>
      </c>
      <c r="X364" s="137">
        <v>66355.964045259985</v>
      </c>
      <c r="Y364" s="137">
        <v>11059</v>
      </c>
    </row>
    <row r="365" spans="1:25" s="137" customFormat="1" ht="12" x14ac:dyDescent="0.2">
      <c r="A365" s="275">
        <v>447</v>
      </c>
      <c r="B365" s="126">
        <v>447101138</v>
      </c>
      <c r="C365" s="243" t="s">
        <v>519</v>
      </c>
      <c r="D365" s="276">
        <v>0</v>
      </c>
      <c r="E365" s="276">
        <v>0</v>
      </c>
      <c r="F365" s="276">
        <v>0</v>
      </c>
      <c r="G365" s="276">
        <v>2</v>
      </c>
      <c r="H365" s="276">
        <v>1</v>
      </c>
      <c r="I365" s="276">
        <v>0</v>
      </c>
      <c r="J365" s="276">
        <v>0</v>
      </c>
      <c r="K365" s="277">
        <v>0.11700000000000001</v>
      </c>
      <c r="L365" s="276">
        <v>0</v>
      </c>
      <c r="M365" s="276">
        <v>0</v>
      </c>
      <c r="N365" s="276">
        <v>0</v>
      </c>
      <c r="O365" s="276">
        <v>0</v>
      </c>
      <c r="P365" s="276">
        <v>2</v>
      </c>
      <c r="Q365" s="276">
        <v>3</v>
      </c>
      <c r="R365" s="277">
        <v>1.0569999999999999</v>
      </c>
      <c r="S365" s="276">
        <v>5</v>
      </c>
      <c r="T365" s="126"/>
      <c r="U365" s="126">
        <v>447</v>
      </c>
      <c r="V365" s="126">
        <v>101</v>
      </c>
      <c r="W365" s="126">
        <v>138</v>
      </c>
      <c r="X365" s="137">
        <v>43073.103882629999</v>
      </c>
      <c r="Y365" s="137">
        <v>14358</v>
      </c>
    </row>
    <row r="366" spans="1:25" s="137" customFormat="1" ht="12" x14ac:dyDescent="0.2">
      <c r="A366" s="275">
        <v>447</v>
      </c>
      <c r="B366" s="126">
        <v>447101177</v>
      </c>
      <c r="C366" s="243" t="s">
        <v>519</v>
      </c>
      <c r="D366" s="276">
        <v>0</v>
      </c>
      <c r="E366" s="276">
        <v>0</v>
      </c>
      <c r="F366" s="276">
        <v>2</v>
      </c>
      <c r="G366" s="276">
        <v>9</v>
      </c>
      <c r="H366" s="276">
        <v>5</v>
      </c>
      <c r="I366" s="276">
        <v>0</v>
      </c>
      <c r="J366" s="276">
        <v>0</v>
      </c>
      <c r="K366" s="277">
        <v>0.624</v>
      </c>
      <c r="L366" s="276">
        <v>0</v>
      </c>
      <c r="M366" s="276">
        <v>2</v>
      </c>
      <c r="N366" s="276">
        <v>0</v>
      </c>
      <c r="O366" s="276">
        <v>0</v>
      </c>
      <c r="P366" s="276">
        <v>2</v>
      </c>
      <c r="Q366" s="276">
        <v>16</v>
      </c>
      <c r="R366" s="277">
        <v>1.0569999999999999</v>
      </c>
      <c r="S366" s="276">
        <v>3</v>
      </c>
      <c r="T366" s="126"/>
      <c r="U366" s="126">
        <v>447</v>
      </c>
      <c r="V366" s="126">
        <v>101</v>
      </c>
      <c r="W366" s="126">
        <v>177</v>
      </c>
      <c r="X366" s="137">
        <v>191952.88517736</v>
      </c>
      <c r="Y366" s="137">
        <v>11997</v>
      </c>
    </row>
    <row r="367" spans="1:25" s="137" customFormat="1" ht="12" x14ac:dyDescent="0.2">
      <c r="A367" s="275">
        <v>447</v>
      </c>
      <c r="B367" s="126">
        <v>447101185</v>
      </c>
      <c r="C367" s="243" t="s">
        <v>519</v>
      </c>
      <c r="D367" s="276">
        <v>0</v>
      </c>
      <c r="E367" s="276">
        <v>0</v>
      </c>
      <c r="F367" s="276">
        <v>20</v>
      </c>
      <c r="G367" s="276">
        <v>71</v>
      </c>
      <c r="H367" s="276">
        <v>39</v>
      </c>
      <c r="I367" s="276">
        <v>0</v>
      </c>
      <c r="J367" s="276">
        <v>0</v>
      </c>
      <c r="K367" s="277">
        <v>5.07</v>
      </c>
      <c r="L367" s="276">
        <v>0</v>
      </c>
      <c r="M367" s="276">
        <v>24</v>
      </c>
      <c r="N367" s="276">
        <v>1</v>
      </c>
      <c r="O367" s="276">
        <v>0</v>
      </c>
      <c r="P367" s="276">
        <v>55</v>
      </c>
      <c r="Q367" s="276">
        <v>130</v>
      </c>
      <c r="R367" s="277">
        <v>1.0569999999999999</v>
      </c>
      <c r="S367" s="276">
        <v>10</v>
      </c>
      <c r="T367" s="126"/>
      <c r="U367" s="126">
        <v>447</v>
      </c>
      <c r="V367" s="126">
        <v>101</v>
      </c>
      <c r="W367" s="126">
        <v>185</v>
      </c>
      <c r="X367" s="137">
        <v>1890151.3979473</v>
      </c>
      <c r="Y367" s="137">
        <v>14540</v>
      </c>
    </row>
    <row r="368" spans="1:25" s="137" customFormat="1" ht="12" x14ac:dyDescent="0.2">
      <c r="A368" s="275">
        <v>447</v>
      </c>
      <c r="B368" s="126">
        <v>447101187</v>
      </c>
      <c r="C368" s="243" t="s">
        <v>519</v>
      </c>
      <c r="D368" s="276">
        <v>0</v>
      </c>
      <c r="E368" s="276">
        <v>0</v>
      </c>
      <c r="F368" s="276">
        <v>0</v>
      </c>
      <c r="G368" s="276">
        <v>0</v>
      </c>
      <c r="H368" s="276">
        <v>3</v>
      </c>
      <c r="I368" s="276">
        <v>0</v>
      </c>
      <c r="J368" s="276">
        <v>0</v>
      </c>
      <c r="K368" s="277">
        <v>0.11700000000000001</v>
      </c>
      <c r="L368" s="276">
        <v>0</v>
      </c>
      <c r="M368" s="276">
        <v>0</v>
      </c>
      <c r="N368" s="276">
        <v>0</v>
      </c>
      <c r="O368" s="276">
        <v>0</v>
      </c>
      <c r="P368" s="276">
        <v>1</v>
      </c>
      <c r="Q368" s="276">
        <v>3</v>
      </c>
      <c r="R368" s="277">
        <v>1.0569999999999999</v>
      </c>
      <c r="S368" s="276">
        <v>4</v>
      </c>
      <c r="T368" s="126"/>
      <c r="U368" s="126">
        <v>447</v>
      </c>
      <c r="V368" s="126">
        <v>101</v>
      </c>
      <c r="W368" s="126">
        <v>187</v>
      </c>
      <c r="X368" s="137">
        <v>37170.155942630001</v>
      </c>
      <c r="Y368" s="137">
        <v>12390</v>
      </c>
    </row>
    <row r="369" spans="1:25" s="137" customFormat="1" ht="12" x14ac:dyDescent="0.2">
      <c r="A369" s="275">
        <v>447</v>
      </c>
      <c r="B369" s="126">
        <v>447101208</v>
      </c>
      <c r="C369" s="243" t="s">
        <v>519</v>
      </c>
      <c r="D369" s="276">
        <v>0</v>
      </c>
      <c r="E369" s="276">
        <v>0</v>
      </c>
      <c r="F369" s="276">
        <v>2</v>
      </c>
      <c r="G369" s="276">
        <v>7</v>
      </c>
      <c r="H369" s="276">
        <v>1</v>
      </c>
      <c r="I369" s="276">
        <v>0</v>
      </c>
      <c r="J369" s="276">
        <v>0</v>
      </c>
      <c r="K369" s="277">
        <v>0.39</v>
      </c>
      <c r="L369" s="276">
        <v>0</v>
      </c>
      <c r="M369" s="276">
        <v>2</v>
      </c>
      <c r="N369" s="276">
        <v>0</v>
      </c>
      <c r="O369" s="276">
        <v>0</v>
      </c>
      <c r="P369" s="276">
        <v>2</v>
      </c>
      <c r="Q369" s="276">
        <v>10</v>
      </c>
      <c r="R369" s="277">
        <v>1.0569999999999999</v>
      </c>
      <c r="S369" s="276">
        <v>2</v>
      </c>
      <c r="T369" s="126"/>
      <c r="U369" s="126">
        <v>447</v>
      </c>
      <c r="V369" s="126">
        <v>101</v>
      </c>
      <c r="W369" s="126">
        <v>208</v>
      </c>
      <c r="X369" s="137">
        <v>126085.9335521</v>
      </c>
      <c r="Y369" s="137">
        <v>12609</v>
      </c>
    </row>
    <row r="370" spans="1:25" s="137" customFormat="1" ht="12" x14ac:dyDescent="0.2">
      <c r="A370" s="275">
        <v>447</v>
      </c>
      <c r="B370" s="126">
        <v>447101212</v>
      </c>
      <c r="C370" s="243" t="s">
        <v>519</v>
      </c>
      <c r="D370" s="276">
        <v>0</v>
      </c>
      <c r="E370" s="276">
        <v>0</v>
      </c>
      <c r="F370" s="276">
        <v>0</v>
      </c>
      <c r="G370" s="276">
        <v>2</v>
      </c>
      <c r="H370" s="276">
        <v>2</v>
      </c>
      <c r="I370" s="276">
        <v>0</v>
      </c>
      <c r="J370" s="276">
        <v>0</v>
      </c>
      <c r="K370" s="277">
        <v>0.156</v>
      </c>
      <c r="L370" s="276">
        <v>0</v>
      </c>
      <c r="M370" s="276">
        <v>1</v>
      </c>
      <c r="N370" s="276">
        <v>0</v>
      </c>
      <c r="O370" s="276">
        <v>0</v>
      </c>
      <c r="P370" s="276">
        <v>0</v>
      </c>
      <c r="Q370" s="276">
        <v>4</v>
      </c>
      <c r="R370" s="277">
        <v>1.0569999999999999</v>
      </c>
      <c r="S370" s="276">
        <v>5</v>
      </c>
      <c r="T370" s="126"/>
      <c r="U370" s="126">
        <v>447</v>
      </c>
      <c r="V370" s="126">
        <v>101</v>
      </c>
      <c r="W370" s="126">
        <v>212</v>
      </c>
      <c r="X370" s="137">
        <v>46825.22955684</v>
      </c>
      <c r="Y370" s="137">
        <v>11706</v>
      </c>
    </row>
    <row r="371" spans="1:25" s="137" customFormat="1" ht="12" x14ac:dyDescent="0.2">
      <c r="A371" s="275">
        <v>447</v>
      </c>
      <c r="B371" s="126">
        <v>447101214</v>
      </c>
      <c r="C371" s="243" t="s">
        <v>519</v>
      </c>
      <c r="D371" s="276">
        <v>0</v>
      </c>
      <c r="E371" s="276">
        <v>0</v>
      </c>
      <c r="F371" s="276">
        <v>1</v>
      </c>
      <c r="G371" s="276">
        <v>1</v>
      </c>
      <c r="H371" s="276">
        <v>0</v>
      </c>
      <c r="I371" s="276">
        <v>0</v>
      </c>
      <c r="J371" s="276">
        <v>0</v>
      </c>
      <c r="K371" s="277">
        <v>7.8E-2</v>
      </c>
      <c r="L371" s="276">
        <v>0</v>
      </c>
      <c r="M371" s="276">
        <v>2</v>
      </c>
      <c r="N371" s="276">
        <v>0</v>
      </c>
      <c r="O371" s="276">
        <v>0</v>
      </c>
      <c r="P371" s="276">
        <v>1</v>
      </c>
      <c r="Q371" s="276">
        <v>2</v>
      </c>
      <c r="R371" s="277">
        <v>1.0569999999999999</v>
      </c>
      <c r="S371" s="276">
        <v>8</v>
      </c>
      <c r="T371" s="126"/>
      <c r="U371" s="126">
        <v>447</v>
      </c>
      <c r="V371" s="126">
        <v>101</v>
      </c>
      <c r="W371" s="126">
        <v>214</v>
      </c>
      <c r="X371" s="137">
        <v>34206.334878419999</v>
      </c>
      <c r="Y371" s="137">
        <v>17103</v>
      </c>
    </row>
    <row r="372" spans="1:25" s="137" customFormat="1" ht="12" x14ac:dyDescent="0.2">
      <c r="A372" s="275">
        <v>447</v>
      </c>
      <c r="B372" s="126">
        <v>447101220</v>
      </c>
      <c r="C372" s="243" t="s">
        <v>519</v>
      </c>
      <c r="D372" s="276">
        <v>0</v>
      </c>
      <c r="E372" s="276">
        <v>0</v>
      </c>
      <c r="F372" s="276">
        <v>0</v>
      </c>
      <c r="G372" s="276">
        <v>0</v>
      </c>
      <c r="H372" s="276">
        <v>2</v>
      </c>
      <c r="I372" s="276">
        <v>0</v>
      </c>
      <c r="J372" s="276">
        <v>0</v>
      </c>
      <c r="K372" s="277">
        <v>7.8E-2</v>
      </c>
      <c r="L372" s="276">
        <v>0</v>
      </c>
      <c r="M372" s="276">
        <v>0</v>
      </c>
      <c r="N372" s="276">
        <v>0</v>
      </c>
      <c r="O372" s="276">
        <v>0</v>
      </c>
      <c r="P372" s="276">
        <v>0</v>
      </c>
      <c r="Q372" s="276">
        <v>2</v>
      </c>
      <c r="R372" s="277">
        <v>1.0569999999999999</v>
      </c>
      <c r="S372" s="276">
        <v>8</v>
      </c>
      <c r="T372" s="126"/>
      <c r="U372" s="126">
        <v>447</v>
      </c>
      <c r="V372" s="126">
        <v>101</v>
      </c>
      <c r="W372" s="126">
        <v>220</v>
      </c>
      <c r="X372" s="137">
        <v>21585.364108419999</v>
      </c>
      <c r="Y372" s="137">
        <v>10793</v>
      </c>
    </row>
    <row r="373" spans="1:25" s="137" customFormat="1" ht="12" x14ac:dyDescent="0.2">
      <c r="A373" s="275">
        <v>447</v>
      </c>
      <c r="B373" s="126">
        <v>447101238</v>
      </c>
      <c r="C373" s="243" t="s">
        <v>519</v>
      </c>
      <c r="D373" s="276">
        <v>0</v>
      </c>
      <c r="E373" s="276">
        <v>0</v>
      </c>
      <c r="F373" s="276">
        <v>2</v>
      </c>
      <c r="G373" s="276">
        <v>12</v>
      </c>
      <c r="H373" s="276">
        <v>5</v>
      </c>
      <c r="I373" s="276">
        <v>0</v>
      </c>
      <c r="J373" s="276">
        <v>0</v>
      </c>
      <c r="K373" s="277">
        <v>0.74099999999999999</v>
      </c>
      <c r="L373" s="276">
        <v>0</v>
      </c>
      <c r="M373" s="276">
        <v>0</v>
      </c>
      <c r="N373" s="276">
        <v>0</v>
      </c>
      <c r="O373" s="276">
        <v>0</v>
      </c>
      <c r="P373" s="276">
        <v>3</v>
      </c>
      <c r="Q373" s="276">
        <v>19</v>
      </c>
      <c r="R373" s="277">
        <v>1.0569999999999999</v>
      </c>
      <c r="S373" s="276">
        <v>6</v>
      </c>
      <c r="T373" s="126"/>
      <c r="U373" s="126">
        <v>447</v>
      </c>
      <c r="V373" s="126">
        <v>101</v>
      </c>
      <c r="W373" s="126">
        <v>238</v>
      </c>
      <c r="X373" s="137">
        <v>226812.97128999</v>
      </c>
      <c r="Y373" s="137">
        <v>11938</v>
      </c>
    </row>
    <row r="374" spans="1:25" s="137" customFormat="1" ht="12" x14ac:dyDescent="0.2">
      <c r="A374" s="275">
        <v>447</v>
      </c>
      <c r="B374" s="126">
        <v>447101266</v>
      </c>
      <c r="C374" s="243" t="s">
        <v>519</v>
      </c>
      <c r="D374" s="276">
        <v>0</v>
      </c>
      <c r="E374" s="276">
        <v>0</v>
      </c>
      <c r="F374" s="276">
        <v>0</v>
      </c>
      <c r="G374" s="276">
        <v>0</v>
      </c>
      <c r="H374" s="276">
        <v>1</v>
      </c>
      <c r="I374" s="276">
        <v>0</v>
      </c>
      <c r="J374" s="276">
        <v>0</v>
      </c>
      <c r="K374" s="277">
        <v>3.9E-2</v>
      </c>
      <c r="L374" s="276">
        <v>0</v>
      </c>
      <c r="M374" s="276">
        <v>0</v>
      </c>
      <c r="N374" s="276">
        <v>0</v>
      </c>
      <c r="O374" s="276">
        <v>0</v>
      </c>
      <c r="P374" s="276">
        <v>0</v>
      </c>
      <c r="Q374" s="276">
        <v>1</v>
      </c>
      <c r="R374" s="277">
        <v>1.0569999999999999</v>
      </c>
      <c r="S374" s="276">
        <v>3</v>
      </c>
      <c r="T374" s="126"/>
      <c r="U374" s="126">
        <v>447</v>
      </c>
      <c r="V374" s="126">
        <v>101</v>
      </c>
      <c r="W374" s="126">
        <v>266</v>
      </c>
      <c r="X374" s="137">
        <v>10792.682054209999</v>
      </c>
      <c r="Y374" s="137">
        <v>10793</v>
      </c>
    </row>
    <row r="375" spans="1:25" s="137" customFormat="1" ht="12" x14ac:dyDescent="0.2">
      <c r="A375" s="275">
        <v>447</v>
      </c>
      <c r="B375" s="126">
        <v>447101307</v>
      </c>
      <c r="C375" s="243" t="s">
        <v>519</v>
      </c>
      <c r="D375" s="276">
        <v>0</v>
      </c>
      <c r="E375" s="276">
        <v>0</v>
      </c>
      <c r="F375" s="276">
        <v>1</v>
      </c>
      <c r="G375" s="276">
        <v>2</v>
      </c>
      <c r="H375" s="276">
        <v>1</v>
      </c>
      <c r="I375" s="276">
        <v>0</v>
      </c>
      <c r="J375" s="276">
        <v>0</v>
      </c>
      <c r="K375" s="277">
        <v>0.156</v>
      </c>
      <c r="L375" s="276">
        <v>0</v>
      </c>
      <c r="M375" s="276">
        <v>0</v>
      </c>
      <c r="N375" s="276">
        <v>0</v>
      </c>
      <c r="O375" s="276">
        <v>0</v>
      </c>
      <c r="P375" s="276">
        <v>0</v>
      </c>
      <c r="Q375" s="276">
        <v>4</v>
      </c>
      <c r="R375" s="277">
        <v>1.0569999999999999</v>
      </c>
      <c r="S375" s="276">
        <v>4</v>
      </c>
      <c r="T375" s="126"/>
      <c r="U375" s="126">
        <v>447</v>
      </c>
      <c r="V375" s="126">
        <v>101</v>
      </c>
      <c r="W375" s="126">
        <v>307</v>
      </c>
      <c r="X375" s="137">
        <v>44314.580436839999</v>
      </c>
      <c r="Y375" s="137">
        <v>11079</v>
      </c>
    </row>
    <row r="376" spans="1:25" s="137" customFormat="1" ht="12" x14ac:dyDescent="0.2">
      <c r="A376" s="275">
        <v>447</v>
      </c>
      <c r="B376" s="126">
        <v>447101350</v>
      </c>
      <c r="C376" s="243" t="s">
        <v>519</v>
      </c>
      <c r="D376" s="276">
        <v>0</v>
      </c>
      <c r="E376" s="276">
        <v>0</v>
      </c>
      <c r="F376" s="276">
        <v>4</v>
      </c>
      <c r="G376" s="276">
        <v>37</v>
      </c>
      <c r="H376" s="276">
        <v>5</v>
      </c>
      <c r="I376" s="276">
        <v>0</v>
      </c>
      <c r="J376" s="276">
        <v>0</v>
      </c>
      <c r="K376" s="277">
        <v>1.794</v>
      </c>
      <c r="L376" s="276">
        <v>0</v>
      </c>
      <c r="M376" s="276">
        <v>6</v>
      </c>
      <c r="N376" s="276">
        <v>0</v>
      </c>
      <c r="O376" s="276">
        <v>0</v>
      </c>
      <c r="P376" s="276">
        <v>8</v>
      </c>
      <c r="Q376" s="276">
        <v>46</v>
      </c>
      <c r="R376" s="277">
        <v>1.0569999999999999</v>
      </c>
      <c r="S376" s="276">
        <v>3</v>
      </c>
      <c r="T376" s="126"/>
      <c r="U376" s="126">
        <v>447</v>
      </c>
      <c r="V376" s="126">
        <v>101</v>
      </c>
      <c r="W376" s="126">
        <v>350</v>
      </c>
      <c r="X376" s="137">
        <v>566858.43526366004</v>
      </c>
      <c r="Y376" s="137">
        <v>12323</v>
      </c>
    </row>
    <row r="377" spans="1:25" s="137" customFormat="1" ht="12" x14ac:dyDescent="0.2">
      <c r="A377" s="275">
        <v>447</v>
      </c>
      <c r="B377" s="126">
        <v>447101622</v>
      </c>
      <c r="C377" s="243" t="s">
        <v>519</v>
      </c>
      <c r="D377" s="276">
        <v>0</v>
      </c>
      <c r="E377" s="276">
        <v>0</v>
      </c>
      <c r="F377" s="276">
        <v>10</v>
      </c>
      <c r="G377" s="276">
        <v>37</v>
      </c>
      <c r="H377" s="276">
        <v>21</v>
      </c>
      <c r="I377" s="276">
        <v>0</v>
      </c>
      <c r="J377" s="276">
        <v>0</v>
      </c>
      <c r="K377" s="277">
        <v>2.6520000000000001</v>
      </c>
      <c r="L377" s="276">
        <v>0</v>
      </c>
      <c r="M377" s="276">
        <v>1</v>
      </c>
      <c r="N377" s="276">
        <v>0</v>
      </c>
      <c r="O377" s="276">
        <v>0</v>
      </c>
      <c r="P377" s="276">
        <v>14</v>
      </c>
      <c r="Q377" s="276">
        <v>68</v>
      </c>
      <c r="R377" s="277">
        <v>1.0569999999999999</v>
      </c>
      <c r="S377" s="276">
        <v>7</v>
      </c>
      <c r="T377" s="126"/>
      <c r="U377" s="126">
        <v>447</v>
      </c>
      <c r="V377" s="126">
        <v>101</v>
      </c>
      <c r="W377" s="126">
        <v>622</v>
      </c>
      <c r="X377" s="137">
        <v>836121.26901627984</v>
      </c>
      <c r="Y377" s="137">
        <v>12296</v>
      </c>
    </row>
    <row r="378" spans="1:25" s="137" customFormat="1" ht="12" x14ac:dyDescent="0.2">
      <c r="A378" s="275">
        <v>447</v>
      </c>
      <c r="B378" s="126">
        <v>447101690</v>
      </c>
      <c r="C378" s="243" t="s">
        <v>519</v>
      </c>
      <c r="D378" s="276">
        <v>0</v>
      </c>
      <c r="E378" s="276">
        <v>0</v>
      </c>
      <c r="F378" s="276">
        <v>0</v>
      </c>
      <c r="G378" s="276">
        <v>0</v>
      </c>
      <c r="H378" s="276">
        <v>16</v>
      </c>
      <c r="I378" s="276">
        <v>0</v>
      </c>
      <c r="J378" s="276">
        <v>0</v>
      </c>
      <c r="K378" s="277">
        <v>0.624</v>
      </c>
      <c r="L378" s="276">
        <v>0</v>
      </c>
      <c r="M378" s="276">
        <v>0</v>
      </c>
      <c r="N378" s="276">
        <v>0</v>
      </c>
      <c r="O378" s="276">
        <v>0</v>
      </c>
      <c r="P378" s="276">
        <v>2</v>
      </c>
      <c r="Q378" s="276">
        <v>16</v>
      </c>
      <c r="R378" s="277">
        <v>1.0569999999999999</v>
      </c>
      <c r="S378" s="276">
        <v>4</v>
      </c>
      <c r="T378" s="126"/>
      <c r="U378" s="126">
        <v>447</v>
      </c>
      <c r="V378" s="126">
        <v>101</v>
      </c>
      <c r="W378" s="126">
        <v>690</v>
      </c>
      <c r="X378" s="137">
        <v>182267.13242736002</v>
      </c>
      <c r="Y378" s="137">
        <v>11392</v>
      </c>
    </row>
    <row r="379" spans="1:25" s="137" customFormat="1" ht="12" x14ac:dyDescent="0.2">
      <c r="A379" s="275">
        <v>447</v>
      </c>
      <c r="B379" s="126">
        <v>447101710</v>
      </c>
      <c r="C379" s="243" t="s">
        <v>519</v>
      </c>
      <c r="D379" s="276">
        <v>0</v>
      </c>
      <c r="E379" s="276">
        <v>0</v>
      </c>
      <c r="F379" s="276">
        <v>1</v>
      </c>
      <c r="G379" s="276">
        <v>9</v>
      </c>
      <c r="H379" s="276">
        <v>3</v>
      </c>
      <c r="I379" s="276">
        <v>0</v>
      </c>
      <c r="J379" s="276">
        <v>0</v>
      </c>
      <c r="K379" s="277">
        <v>0.50700000000000001</v>
      </c>
      <c r="L379" s="276">
        <v>0</v>
      </c>
      <c r="M379" s="276">
        <v>0</v>
      </c>
      <c r="N379" s="276">
        <v>0</v>
      </c>
      <c r="O379" s="276">
        <v>0</v>
      </c>
      <c r="P379" s="276">
        <v>2</v>
      </c>
      <c r="Q379" s="276">
        <v>13</v>
      </c>
      <c r="R379" s="277">
        <v>1.0569999999999999</v>
      </c>
      <c r="S379" s="276">
        <v>3</v>
      </c>
      <c r="T379" s="126"/>
      <c r="U379" s="126">
        <v>447</v>
      </c>
      <c r="V379" s="126">
        <v>101</v>
      </c>
      <c r="W379" s="126">
        <v>710</v>
      </c>
      <c r="X379" s="137">
        <v>153521.79169473003</v>
      </c>
      <c r="Y379" s="137">
        <v>11809</v>
      </c>
    </row>
    <row r="380" spans="1:25" s="137" customFormat="1" ht="12" x14ac:dyDescent="0.2">
      <c r="A380" s="275">
        <v>449</v>
      </c>
      <c r="B380" s="126">
        <v>449035001</v>
      </c>
      <c r="C380" s="243" t="s">
        <v>520</v>
      </c>
      <c r="D380" s="276">
        <v>0</v>
      </c>
      <c r="E380" s="276">
        <v>0</v>
      </c>
      <c r="F380" s="276">
        <v>0</v>
      </c>
      <c r="G380" s="276">
        <v>0</v>
      </c>
      <c r="H380" s="276">
        <v>1</v>
      </c>
      <c r="I380" s="276">
        <v>0</v>
      </c>
      <c r="J380" s="276">
        <v>0</v>
      </c>
      <c r="K380" s="277">
        <v>3.9E-2</v>
      </c>
      <c r="L380" s="276">
        <v>0</v>
      </c>
      <c r="M380" s="276">
        <v>0</v>
      </c>
      <c r="N380" s="276">
        <v>0</v>
      </c>
      <c r="O380" s="276">
        <v>0</v>
      </c>
      <c r="P380" s="276">
        <v>0</v>
      </c>
      <c r="Q380" s="276">
        <v>1</v>
      </c>
      <c r="R380" s="277">
        <v>1.0900000000000001</v>
      </c>
      <c r="S380" s="276">
        <v>7</v>
      </c>
      <c r="T380" s="126"/>
      <c r="U380" s="126">
        <v>449</v>
      </c>
      <c r="V380" s="126">
        <v>35</v>
      </c>
      <c r="W380" s="126">
        <v>1</v>
      </c>
      <c r="X380" s="137">
        <v>11059.599007700001</v>
      </c>
      <c r="Y380" s="137">
        <v>11060</v>
      </c>
    </row>
    <row r="381" spans="1:25" s="137" customFormat="1" ht="12" x14ac:dyDescent="0.2">
      <c r="A381" s="275">
        <v>449</v>
      </c>
      <c r="B381" s="126">
        <v>449035018</v>
      </c>
      <c r="C381" s="243" t="s">
        <v>520</v>
      </c>
      <c r="D381" s="276">
        <v>0</v>
      </c>
      <c r="E381" s="276">
        <v>0</v>
      </c>
      <c r="F381" s="276">
        <v>0</v>
      </c>
      <c r="G381" s="276">
        <v>0</v>
      </c>
      <c r="H381" s="276">
        <v>1</v>
      </c>
      <c r="I381" s="276">
        <v>1</v>
      </c>
      <c r="J381" s="276">
        <v>0</v>
      </c>
      <c r="K381" s="277">
        <v>7.8E-2</v>
      </c>
      <c r="L381" s="276">
        <v>0</v>
      </c>
      <c r="M381" s="276">
        <v>0</v>
      </c>
      <c r="N381" s="276">
        <v>0</v>
      </c>
      <c r="O381" s="276">
        <v>0</v>
      </c>
      <c r="P381" s="276">
        <v>2</v>
      </c>
      <c r="Q381" s="276">
        <v>2</v>
      </c>
      <c r="R381" s="277">
        <v>1.0900000000000001</v>
      </c>
      <c r="S381" s="276">
        <v>10</v>
      </c>
      <c r="T381" s="126"/>
      <c r="U381" s="126">
        <v>449</v>
      </c>
      <c r="V381" s="126">
        <v>35</v>
      </c>
      <c r="W381" s="126">
        <v>18</v>
      </c>
      <c r="X381" s="137">
        <v>38404.753515400007</v>
      </c>
      <c r="Y381" s="137">
        <v>19202</v>
      </c>
    </row>
    <row r="382" spans="1:25" s="137" customFormat="1" ht="12" x14ac:dyDescent="0.2">
      <c r="A382" s="275">
        <v>449</v>
      </c>
      <c r="B382" s="126">
        <v>449035035</v>
      </c>
      <c r="C382" s="243" t="s">
        <v>520</v>
      </c>
      <c r="D382" s="276">
        <v>0</v>
      </c>
      <c r="E382" s="276">
        <v>0</v>
      </c>
      <c r="F382" s="276">
        <v>0</v>
      </c>
      <c r="G382" s="276">
        <v>97</v>
      </c>
      <c r="H382" s="276">
        <v>267</v>
      </c>
      <c r="I382" s="276">
        <v>316</v>
      </c>
      <c r="J382" s="276">
        <v>0</v>
      </c>
      <c r="K382" s="277">
        <v>26.52</v>
      </c>
      <c r="L382" s="276">
        <v>0</v>
      </c>
      <c r="M382" s="276">
        <v>7</v>
      </c>
      <c r="N382" s="276">
        <v>13</v>
      </c>
      <c r="O382" s="276">
        <v>17</v>
      </c>
      <c r="P382" s="276">
        <v>339</v>
      </c>
      <c r="Q382" s="276">
        <v>680</v>
      </c>
      <c r="R382" s="277">
        <v>1.0900000000000001</v>
      </c>
      <c r="S382" s="276">
        <v>11</v>
      </c>
      <c r="T382" s="126"/>
      <c r="U382" s="126">
        <v>449</v>
      </c>
      <c r="V382" s="126">
        <v>35</v>
      </c>
      <c r="W382" s="126">
        <v>35</v>
      </c>
      <c r="X382" s="137">
        <v>10920599.747736</v>
      </c>
      <c r="Y382" s="137">
        <v>16060</v>
      </c>
    </row>
    <row r="383" spans="1:25" s="137" customFormat="1" ht="12" x14ac:dyDescent="0.2">
      <c r="A383" s="275">
        <v>449</v>
      </c>
      <c r="B383" s="126">
        <v>449035044</v>
      </c>
      <c r="C383" s="243" t="s">
        <v>520</v>
      </c>
      <c r="D383" s="276">
        <v>0</v>
      </c>
      <c r="E383" s="276">
        <v>0</v>
      </c>
      <c r="F383" s="276">
        <v>0</v>
      </c>
      <c r="G383" s="276">
        <v>0</v>
      </c>
      <c r="H383" s="276">
        <v>0</v>
      </c>
      <c r="I383" s="276">
        <v>2</v>
      </c>
      <c r="J383" s="276">
        <v>0</v>
      </c>
      <c r="K383" s="277">
        <v>7.8E-2</v>
      </c>
      <c r="L383" s="276">
        <v>0</v>
      </c>
      <c r="M383" s="276">
        <v>0</v>
      </c>
      <c r="N383" s="276">
        <v>0</v>
      </c>
      <c r="O383" s="276">
        <v>0</v>
      </c>
      <c r="P383" s="276">
        <v>0</v>
      </c>
      <c r="Q383" s="276">
        <v>2</v>
      </c>
      <c r="R383" s="277">
        <v>1.0900000000000001</v>
      </c>
      <c r="S383" s="276">
        <v>11</v>
      </c>
      <c r="T383" s="126"/>
      <c r="U383" s="126">
        <v>449</v>
      </c>
      <c r="V383" s="126">
        <v>35</v>
      </c>
      <c r="W383" s="126">
        <v>44</v>
      </c>
      <c r="X383" s="137">
        <v>26258.054215400007</v>
      </c>
      <c r="Y383" s="137">
        <v>13129</v>
      </c>
    </row>
    <row r="384" spans="1:25" s="137" customFormat="1" ht="12" x14ac:dyDescent="0.2">
      <c r="A384" s="275">
        <v>449</v>
      </c>
      <c r="B384" s="126">
        <v>449035050</v>
      </c>
      <c r="C384" s="243" t="s">
        <v>520</v>
      </c>
      <c r="D384" s="276">
        <v>0</v>
      </c>
      <c r="E384" s="276">
        <v>0</v>
      </c>
      <c r="F384" s="276">
        <v>0</v>
      </c>
      <c r="G384" s="276">
        <v>0</v>
      </c>
      <c r="H384" s="276">
        <v>0</v>
      </c>
      <c r="I384" s="276">
        <v>1</v>
      </c>
      <c r="J384" s="276">
        <v>0</v>
      </c>
      <c r="K384" s="277">
        <v>3.9E-2</v>
      </c>
      <c r="L384" s="276">
        <v>0</v>
      </c>
      <c r="M384" s="276">
        <v>0</v>
      </c>
      <c r="N384" s="276">
        <v>0</v>
      </c>
      <c r="O384" s="276">
        <v>0</v>
      </c>
      <c r="P384" s="276">
        <v>0</v>
      </c>
      <c r="Q384" s="276">
        <v>1</v>
      </c>
      <c r="R384" s="277">
        <v>1.0900000000000001</v>
      </c>
      <c r="S384" s="276">
        <v>5</v>
      </c>
      <c r="T384" s="126"/>
      <c r="U384" s="126">
        <v>449</v>
      </c>
      <c r="V384" s="126">
        <v>35</v>
      </c>
      <c r="W384" s="126">
        <v>50</v>
      </c>
      <c r="X384" s="137">
        <v>13129.027107700003</v>
      </c>
      <c r="Y384" s="137">
        <v>13129</v>
      </c>
    </row>
    <row r="385" spans="1:25" s="137" customFormat="1" ht="12" x14ac:dyDescent="0.2">
      <c r="A385" s="275">
        <v>449</v>
      </c>
      <c r="B385" s="126">
        <v>449035073</v>
      </c>
      <c r="C385" s="243" t="s">
        <v>520</v>
      </c>
      <c r="D385" s="276">
        <v>0</v>
      </c>
      <c r="E385" s="276">
        <v>0</v>
      </c>
      <c r="F385" s="276">
        <v>0</v>
      </c>
      <c r="G385" s="276">
        <v>0</v>
      </c>
      <c r="H385" s="276">
        <v>0</v>
      </c>
      <c r="I385" s="276">
        <v>1</v>
      </c>
      <c r="J385" s="276">
        <v>0</v>
      </c>
      <c r="K385" s="277">
        <v>3.9E-2</v>
      </c>
      <c r="L385" s="276">
        <v>0</v>
      </c>
      <c r="M385" s="276">
        <v>0</v>
      </c>
      <c r="N385" s="276">
        <v>0</v>
      </c>
      <c r="O385" s="276">
        <v>0</v>
      </c>
      <c r="P385" s="276">
        <v>1</v>
      </c>
      <c r="Q385" s="276">
        <v>1</v>
      </c>
      <c r="R385" s="277">
        <v>1.0900000000000001</v>
      </c>
      <c r="S385" s="276">
        <v>6</v>
      </c>
      <c r="T385" s="126"/>
      <c r="U385" s="126">
        <v>449</v>
      </c>
      <c r="V385" s="126">
        <v>35</v>
      </c>
      <c r="W385" s="126">
        <v>73</v>
      </c>
      <c r="X385" s="137">
        <v>18702.407307700003</v>
      </c>
      <c r="Y385" s="137">
        <v>18702</v>
      </c>
    </row>
    <row r="386" spans="1:25" s="137" customFormat="1" ht="12" x14ac:dyDescent="0.2">
      <c r="A386" s="275">
        <v>449</v>
      </c>
      <c r="B386" s="126">
        <v>449035189</v>
      </c>
      <c r="C386" s="243" t="s">
        <v>520</v>
      </c>
      <c r="D386" s="276">
        <v>0</v>
      </c>
      <c r="E386" s="276">
        <v>0</v>
      </c>
      <c r="F386" s="276">
        <v>0</v>
      </c>
      <c r="G386" s="276">
        <v>0</v>
      </c>
      <c r="H386" s="276">
        <v>1</v>
      </c>
      <c r="I386" s="276">
        <v>1</v>
      </c>
      <c r="J386" s="276">
        <v>0</v>
      </c>
      <c r="K386" s="277">
        <v>7.8E-2</v>
      </c>
      <c r="L386" s="276">
        <v>0</v>
      </c>
      <c r="M386" s="276">
        <v>0</v>
      </c>
      <c r="N386" s="276">
        <v>0</v>
      </c>
      <c r="O386" s="276">
        <v>0</v>
      </c>
      <c r="P386" s="276">
        <v>2</v>
      </c>
      <c r="Q386" s="276">
        <v>2</v>
      </c>
      <c r="R386" s="277">
        <v>1.0900000000000001</v>
      </c>
      <c r="S386" s="276">
        <v>3</v>
      </c>
      <c r="T386" s="126"/>
      <c r="U386" s="126">
        <v>449</v>
      </c>
      <c r="V386" s="126">
        <v>35</v>
      </c>
      <c r="W386" s="126">
        <v>189</v>
      </c>
      <c r="X386" s="137">
        <v>33721.672315400006</v>
      </c>
      <c r="Y386" s="137">
        <v>16861</v>
      </c>
    </row>
    <row r="387" spans="1:25" s="137" customFormat="1" ht="12" x14ac:dyDescent="0.2">
      <c r="A387" s="275">
        <v>449</v>
      </c>
      <c r="B387" s="126">
        <v>449035243</v>
      </c>
      <c r="C387" s="243" t="s">
        <v>520</v>
      </c>
      <c r="D387" s="276">
        <v>0</v>
      </c>
      <c r="E387" s="276">
        <v>0</v>
      </c>
      <c r="F387" s="276">
        <v>0</v>
      </c>
      <c r="G387" s="276">
        <v>1</v>
      </c>
      <c r="H387" s="276">
        <v>0</v>
      </c>
      <c r="I387" s="276">
        <v>1</v>
      </c>
      <c r="J387" s="276">
        <v>0</v>
      </c>
      <c r="K387" s="277">
        <v>7.8E-2</v>
      </c>
      <c r="L387" s="276">
        <v>0</v>
      </c>
      <c r="M387" s="276">
        <v>0</v>
      </c>
      <c r="N387" s="276">
        <v>0</v>
      </c>
      <c r="O387" s="276">
        <v>0</v>
      </c>
      <c r="P387" s="276">
        <v>0</v>
      </c>
      <c r="Q387" s="276">
        <v>2</v>
      </c>
      <c r="R387" s="277">
        <v>1.0900000000000001</v>
      </c>
      <c r="S387" s="276">
        <v>10</v>
      </c>
      <c r="T387" s="126"/>
      <c r="U387" s="126">
        <v>449</v>
      </c>
      <c r="V387" s="126">
        <v>35</v>
      </c>
      <c r="W387" s="126">
        <v>243</v>
      </c>
      <c r="X387" s="137">
        <v>24603.790215400004</v>
      </c>
      <c r="Y387" s="137">
        <v>12302</v>
      </c>
    </row>
    <row r="388" spans="1:25" s="137" customFormat="1" ht="12" x14ac:dyDescent="0.2">
      <c r="A388" s="275">
        <v>449</v>
      </c>
      <c r="B388" s="126">
        <v>449035244</v>
      </c>
      <c r="C388" s="243" t="s">
        <v>520</v>
      </c>
      <c r="D388" s="276">
        <v>0</v>
      </c>
      <c r="E388" s="276">
        <v>0</v>
      </c>
      <c r="F388" s="276">
        <v>0</v>
      </c>
      <c r="G388" s="276">
        <v>1</v>
      </c>
      <c r="H388" s="276">
        <v>1</v>
      </c>
      <c r="I388" s="276">
        <v>2</v>
      </c>
      <c r="J388" s="276">
        <v>0</v>
      </c>
      <c r="K388" s="277">
        <v>0.156</v>
      </c>
      <c r="L388" s="276">
        <v>0</v>
      </c>
      <c r="M388" s="276">
        <v>0</v>
      </c>
      <c r="N388" s="276">
        <v>0</v>
      </c>
      <c r="O388" s="276">
        <v>1</v>
      </c>
      <c r="P388" s="276">
        <v>0</v>
      </c>
      <c r="Q388" s="276">
        <v>4</v>
      </c>
      <c r="R388" s="277">
        <v>1.0900000000000001</v>
      </c>
      <c r="S388" s="276">
        <v>10</v>
      </c>
      <c r="T388" s="126"/>
      <c r="U388" s="126">
        <v>449</v>
      </c>
      <c r="V388" s="126">
        <v>35</v>
      </c>
      <c r="W388" s="126">
        <v>244</v>
      </c>
      <c r="X388" s="137">
        <v>51911.474330799996</v>
      </c>
      <c r="Y388" s="137">
        <v>12978</v>
      </c>
    </row>
    <row r="389" spans="1:25" s="137" customFormat="1" ht="12" x14ac:dyDescent="0.2">
      <c r="A389" s="275">
        <v>449</v>
      </c>
      <c r="B389" s="126">
        <v>449035248</v>
      </c>
      <c r="C389" s="243" t="s">
        <v>520</v>
      </c>
      <c r="D389" s="276">
        <v>0</v>
      </c>
      <c r="E389" s="276">
        <v>0</v>
      </c>
      <c r="F389" s="276">
        <v>0</v>
      </c>
      <c r="G389" s="276">
        <v>1</v>
      </c>
      <c r="H389" s="276">
        <v>0</v>
      </c>
      <c r="I389" s="276">
        <v>0</v>
      </c>
      <c r="J389" s="276">
        <v>0</v>
      </c>
      <c r="K389" s="277">
        <v>3.9E-2</v>
      </c>
      <c r="L389" s="276">
        <v>0</v>
      </c>
      <c r="M389" s="276">
        <v>0</v>
      </c>
      <c r="N389" s="276">
        <v>0</v>
      </c>
      <c r="O389" s="276">
        <v>0</v>
      </c>
      <c r="P389" s="276">
        <v>0</v>
      </c>
      <c r="Q389" s="276">
        <v>1</v>
      </c>
      <c r="R389" s="277">
        <v>1.0900000000000001</v>
      </c>
      <c r="S389" s="276">
        <v>11</v>
      </c>
      <c r="T389" s="126"/>
      <c r="U389" s="126">
        <v>449</v>
      </c>
      <c r="V389" s="126">
        <v>35</v>
      </c>
      <c r="W389" s="126">
        <v>248</v>
      </c>
      <c r="X389" s="137">
        <v>11474.763107700001</v>
      </c>
      <c r="Y389" s="137">
        <v>11475</v>
      </c>
    </row>
    <row r="390" spans="1:25" s="137" customFormat="1" ht="12" x14ac:dyDescent="0.2">
      <c r="A390" s="275">
        <v>449</v>
      </c>
      <c r="B390" s="126">
        <v>449035336</v>
      </c>
      <c r="C390" s="243" t="s">
        <v>520</v>
      </c>
      <c r="D390" s="276">
        <v>0</v>
      </c>
      <c r="E390" s="276">
        <v>0</v>
      </c>
      <c r="F390" s="276">
        <v>0</v>
      </c>
      <c r="G390" s="276">
        <v>0</v>
      </c>
      <c r="H390" s="276">
        <v>0</v>
      </c>
      <c r="I390" s="276">
        <v>1</v>
      </c>
      <c r="J390" s="276">
        <v>0</v>
      </c>
      <c r="K390" s="277">
        <v>3.9E-2</v>
      </c>
      <c r="L390" s="276">
        <v>0</v>
      </c>
      <c r="M390" s="276">
        <v>0</v>
      </c>
      <c r="N390" s="276">
        <v>0</v>
      </c>
      <c r="O390" s="276">
        <v>0</v>
      </c>
      <c r="P390" s="276">
        <v>0</v>
      </c>
      <c r="Q390" s="276">
        <v>1</v>
      </c>
      <c r="R390" s="277">
        <v>1.0900000000000001</v>
      </c>
      <c r="S390" s="276">
        <v>8</v>
      </c>
      <c r="T390" s="126"/>
      <c r="U390" s="126">
        <v>449</v>
      </c>
      <c r="V390" s="126">
        <v>35</v>
      </c>
      <c r="W390" s="126">
        <v>336</v>
      </c>
      <c r="X390" s="137">
        <v>13129.027107700003</v>
      </c>
      <c r="Y390" s="137">
        <v>13129</v>
      </c>
    </row>
    <row r="391" spans="1:25" s="137" customFormat="1" ht="12" x14ac:dyDescent="0.2">
      <c r="A391" s="275">
        <v>449</v>
      </c>
      <c r="B391" s="126">
        <v>449035347</v>
      </c>
      <c r="C391" s="243" t="s">
        <v>520</v>
      </c>
      <c r="D391" s="276">
        <v>0</v>
      </c>
      <c r="E391" s="276">
        <v>0</v>
      </c>
      <c r="F391" s="276">
        <v>0</v>
      </c>
      <c r="G391" s="276">
        <v>0</v>
      </c>
      <c r="H391" s="276">
        <v>0</v>
      </c>
      <c r="I391" s="276">
        <v>1</v>
      </c>
      <c r="J391" s="276">
        <v>0</v>
      </c>
      <c r="K391" s="277">
        <v>3.9E-2</v>
      </c>
      <c r="L391" s="276">
        <v>0</v>
      </c>
      <c r="M391" s="276">
        <v>0</v>
      </c>
      <c r="N391" s="276">
        <v>0</v>
      </c>
      <c r="O391" s="276">
        <v>0</v>
      </c>
      <c r="P391" s="276">
        <v>1</v>
      </c>
      <c r="Q391" s="276">
        <v>1</v>
      </c>
      <c r="R391" s="277">
        <v>1.0900000000000001</v>
      </c>
      <c r="S391" s="276">
        <v>8</v>
      </c>
      <c r="T391" s="126"/>
      <c r="U391" s="126">
        <v>449</v>
      </c>
      <c r="V391" s="126">
        <v>35</v>
      </c>
      <c r="W391" s="126">
        <v>347</v>
      </c>
      <c r="X391" s="137">
        <v>19469.749507699999</v>
      </c>
      <c r="Y391" s="137">
        <v>19470</v>
      </c>
    </row>
    <row r="392" spans="1:25" s="137" customFormat="1" ht="12" x14ac:dyDescent="0.2">
      <c r="A392" s="275">
        <v>450</v>
      </c>
      <c r="B392" s="126">
        <v>450086008</v>
      </c>
      <c r="C392" s="243" t="s">
        <v>521</v>
      </c>
      <c r="D392" s="276">
        <v>0</v>
      </c>
      <c r="E392" s="276">
        <v>0</v>
      </c>
      <c r="F392" s="276">
        <v>0</v>
      </c>
      <c r="G392" s="276">
        <v>3</v>
      </c>
      <c r="H392" s="276">
        <v>0</v>
      </c>
      <c r="I392" s="276">
        <v>0</v>
      </c>
      <c r="J392" s="276">
        <v>0</v>
      </c>
      <c r="K392" s="277">
        <v>0.11700000000000001</v>
      </c>
      <c r="L392" s="276">
        <v>0</v>
      </c>
      <c r="M392" s="276">
        <v>0</v>
      </c>
      <c r="N392" s="276">
        <v>0</v>
      </c>
      <c r="O392" s="276">
        <v>0</v>
      </c>
      <c r="P392" s="276">
        <v>0</v>
      </c>
      <c r="Q392" s="276">
        <v>3</v>
      </c>
      <c r="R392" s="277">
        <v>1</v>
      </c>
      <c r="S392" s="276">
        <v>7</v>
      </c>
      <c r="T392" s="126"/>
      <c r="U392" s="126">
        <v>450</v>
      </c>
      <c r="V392" s="126">
        <v>86</v>
      </c>
      <c r="W392" s="126">
        <v>8</v>
      </c>
      <c r="X392" s="137">
        <v>32116.091039999999</v>
      </c>
      <c r="Y392" s="137">
        <v>10705</v>
      </c>
    </row>
    <row r="393" spans="1:25" s="137" customFormat="1" ht="12" x14ac:dyDescent="0.2">
      <c r="A393" s="275">
        <v>450</v>
      </c>
      <c r="B393" s="126">
        <v>450086086</v>
      </c>
      <c r="C393" s="243" t="s">
        <v>521</v>
      </c>
      <c r="D393" s="276">
        <v>0</v>
      </c>
      <c r="E393" s="276">
        <v>0</v>
      </c>
      <c r="F393" s="276">
        <v>11</v>
      </c>
      <c r="G393" s="276">
        <v>38</v>
      </c>
      <c r="H393" s="276">
        <v>26</v>
      </c>
      <c r="I393" s="276">
        <v>0</v>
      </c>
      <c r="J393" s="276">
        <v>0</v>
      </c>
      <c r="K393" s="277">
        <v>2.9249999999999998</v>
      </c>
      <c r="L393" s="276">
        <v>0</v>
      </c>
      <c r="M393" s="276">
        <v>0</v>
      </c>
      <c r="N393" s="276">
        <v>0</v>
      </c>
      <c r="O393" s="276">
        <v>0</v>
      </c>
      <c r="P393" s="276">
        <v>22</v>
      </c>
      <c r="Q393" s="276">
        <v>75</v>
      </c>
      <c r="R393" s="277">
        <v>1</v>
      </c>
      <c r="S393" s="276">
        <v>8</v>
      </c>
      <c r="T393" s="126"/>
      <c r="U393" s="126">
        <v>450</v>
      </c>
      <c r="V393" s="126">
        <v>86</v>
      </c>
      <c r="W393" s="126">
        <v>86</v>
      </c>
      <c r="X393" s="137">
        <v>921732.10600000003</v>
      </c>
      <c r="Y393" s="137">
        <v>12290</v>
      </c>
    </row>
    <row r="394" spans="1:25" s="137" customFormat="1" ht="12" x14ac:dyDescent="0.2">
      <c r="A394" s="275">
        <v>450</v>
      </c>
      <c r="B394" s="126">
        <v>450086114</v>
      </c>
      <c r="C394" s="243" t="s">
        <v>521</v>
      </c>
      <c r="D394" s="276">
        <v>0</v>
      </c>
      <c r="E394" s="276">
        <v>0</v>
      </c>
      <c r="F394" s="276">
        <v>0</v>
      </c>
      <c r="G394" s="276">
        <v>0</v>
      </c>
      <c r="H394" s="276">
        <v>1</v>
      </c>
      <c r="I394" s="276">
        <v>0</v>
      </c>
      <c r="J394" s="276">
        <v>0</v>
      </c>
      <c r="K394" s="277">
        <v>3.9E-2</v>
      </c>
      <c r="L394" s="276">
        <v>0</v>
      </c>
      <c r="M394" s="276">
        <v>0</v>
      </c>
      <c r="N394" s="276">
        <v>0</v>
      </c>
      <c r="O394" s="276">
        <v>0</v>
      </c>
      <c r="P394" s="276">
        <v>1</v>
      </c>
      <c r="Q394" s="276">
        <v>1</v>
      </c>
      <c r="R394" s="277">
        <v>1</v>
      </c>
      <c r="S394" s="276">
        <v>10</v>
      </c>
      <c r="T394" s="126"/>
      <c r="U394" s="126">
        <v>450</v>
      </c>
      <c r="V394" s="126">
        <v>86</v>
      </c>
      <c r="W394" s="126">
        <v>114</v>
      </c>
      <c r="X394" s="137">
        <v>16911.503680000002</v>
      </c>
      <c r="Y394" s="137">
        <v>16912</v>
      </c>
    </row>
    <row r="395" spans="1:25" s="137" customFormat="1" ht="12" x14ac:dyDescent="0.2">
      <c r="A395" s="275">
        <v>450</v>
      </c>
      <c r="B395" s="126">
        <v>450086117</v>
      </c>
      <c r="C395" s="243" t="s">
        <v>521</v>
      </c>
      <c r="D395" s="276">
        <v>0</v>
      </c>
      <c r="E395" s="276">
        <v>0</v>
      </c>
      <c r="F395" s="276">
        <v>0</v>
      </c>
      <c r="G395" s="276">
        <v>1</v>
      </c>
      <c r="H395" s="276">
        <v>0</v>
      </c>
      <c r="I395" s="276">
        <v>0</v>
      </c>
      <c r="J395" s="276">
        <v>0</v>
      </c>
      <c r="K395" s="277">
        <v>3.9E-2</v>
      </c>
      <c r="L395" s="276">
        <v>0</v>
      </c>
      <c r="M395" s="276">
        <v>0</v>
      </c>
      <c r="N395" s="276">
        <v>0</v>
      </c>
      <c r="O395" s="276">
        <v>0</v>
      </c>
      <c r="P395" s="276">
        <v>0</v>
      </c>
      <c r="Q395" s="276">
        <v>1</v>
      </c>
      <c r="R395" s="277">
        <v>1</v>
      </c>
      <c r="S395" s="276">
        <v>6</v>
      </c>
      <c r="T395" s="126"/>
      <c r="U395" s="126">
        <v>450</v>
      </c>
      <c r="V395" s="126">
        <v>86</v>
      </c>
      <c r="W395" s="126">
        <v>117</v>
      </c>
      <c r="X395" s="137">
        <v>10705.36368</v>
      </c>
      <c r="Y395" s="137">
        <v>10705</v>
      </c>
    </row>
    <row r="396" spans="1:25" s="137" customFormat="1" ht="12" x14ac:dyDescent="0.2">
      <c r="A396" s="275">
        <v>450</v>
      </c>
      <c r="B396" s="126">
        <v>450086127</v>
      </c>
      <c r="C396" s="243" t="s">
        <v>521</v>
      </c>
      <c r="D396" s="276">
        <v>0</v>
      </c>
      <c r="E396" s="276">
        <v>0</v>
      </c>
      <c r="F396" s="276">
        <v>0</v>
      </c>
      <c r="G396" s="276">
        <v>2</v>
      </c>
      <c r="H396" s="276">
        <v>0</v>
      </c>
      <c r="I396" s="276">
        <v>0</v>
      </c>
      <c r="J396" s="276">
        <v>0</v>
      </c>
      <c r="K396" s="277">
        <v>7.8E-2</v>
      </c>
      <c r="L396" s="276">
        <v>0</v>
      </c>
      <c r="M396" s="276">
        <v>0</v>
      </c>
      <c r="N396" s="276">
        <v>0</v>
      </c>
      <c r="O396" s="276">
        <v>0</v>
      </c>
      <c r="P396" s="276">
        <v>0</v>
      </c>
      <c r="Q396" s="276">
        <v>2</v>
      </c>
      <c r="R396" s="277">
        <v>1</v>
      </c>
      <c r="S396" s="276">
        <v>5</v>
      </c>
      <c r="T396" s="126"/>
      <c r="U396" s="126">
        <v>450</v>
      </c>
      <c r="V396" s="126">
        <v>86</v>
      </c>
      <c r="W396" s="126">
        <v>127</v>
      </c>
      <c r="X396" s="137">
        <v>21410.727360000001</v>
      </c>
      <c r="Y396" s="137">
        <v>10705</v>
      </c>
    </row>
    <row r="397" spans="1:25" s="137" customFormat="1" ht="12" x14ac:dyDescent="0.2">
      <c r="A397" s="275">
        <v>450</v>
      </c>
      <c r="B397" s="126">
        <v>450086137</v>
      </c>
      <c r="C397" s="243" t="s">
        <v>521</v>
      </c>
      <c r="D397" s="276">
        <v>0</v>
      </c>
      <c r="E397" s="276">
        <v>0</v>
      </c>
      <c r="F397" s="276">
        <v>1</v>
      </c>
      <c r="G397" s="276">
        <v>1</v>
      </c>
      <c r="H397" s="276">
        <v>0</v>
      </c>
      <c r="I397" s="276">
        <v>0</v>
      </c>
      <c r="J397" s="276">
        <v>0</v>
      </c>
      <c r="K397" s="277">
        <v>7.8E-2</v>
      </c>
      <c r="L397" s="276">
        <v>0</v>
      </c>
      <c r="M397" s="276">
        <v>0</v>
      </c>
      <c r="N397" s="276">
        <v>0</v>
      </c>
      <c r="O397" s="276">
        <v>0</v>
      </c>
      <c r="P397" s="276">
        <v>2</v>
      </c>
      <c r="Q397" s="276">
        <v>2</v>
      </c>
      <c r="R397" s="277">
        <v>1</v>
      </c>
      <c r="S397" s="276">
        <v>12</v>
      </c>
      <c r="T397" s="126"/>
      <c r="U397" s="126">
        <v>450</v>
      </c>
      <c r="V397" s="126">
        <v>86</v>
      </c>
      <c r="W397" s="126">
        <v>137</v>
      </c>
      <c r="X397" s="137">
        <v>36508.797360000004</v>
      </c>
      <c r="Y397" s="137">
        <v>18254</v>
      </c>
    </row>
    <row r="398" spans="1:25" s="137" customFormat="1" ht="12" x14ac:dyDescent="0.2">
      <c r="A398" s="275">
        <v>450</v>
      </c>
      <c r="B398" s="126">
        <v>450086210</v>
      </c>
      <c r="C398" s="243" t="s">
        <v>521</v>
      </c>
      <c r="D398" s="276">
        <v>0</v>
      </c>
      <c r="E398" s="276">
        <v>0</v>
      </c>
      <c r="F398" s="276">
        <v>8</v>
      </c>
      <c r="G398" s="276">
        <v>37</v>
      </c>
      <c r="H398" s="276">
        <v>50</v>
      </c>
      <c r="I398" s="276">
        <v>0</v>
      </c>
      <c r="J398" s="276">
        <v>0</v>
      </c>
      <c r="K398" s="277">
        <v>3.7050000000000001</v>
      </c>
      <c r="L398" s="276">
        <v>0</v>
      </c>
      <c r="M398" s="276">
        <v>0</v>
      </c>
      <c r="N398" s="276">
        <v>0</v>
      </c>
      <c r="O398" s="276">
        <v>0</v>
      </c>
      <c r="P398" s="276">
        <v>19</v>
      </c>
      <c r="Q398" s="276">
        <v>95</v>
      </c>
      <c r="R398" s="277">
        <v>1</v>
      </c>
      <c r="S398" s="276">
        <v>6</v>
      </c>
      <c r="T398" s="126"/>
      <c r="U398" s="126">
        <v>450</v>
      </c>
      <c r="V398" s="126">
        <v>86</v>
      </c>
      <c r="W398" s="126">
        <v>210</v>
      </c>
      <c r="X398" s="137">
        <v>1095924.4896</v>
      </c>
      <c r="Y398" s="137">
        <v>11536</v>
      </c>
    </row>
    <row r="399" spans="1:25" s="137" customFormat="1" ht="12" x14ac:dyDescent="0.2">
      <c r="A399" s="275">
        <v>450</v>
      </c>
      <c r="B399" s="126">
        <v>450086275</v>
      </c>
      <c r="C399" s="243" t="s">
        <v>521</v>
      </c>
      <c r="D399" s="276">
        <v>0</v>
      </c>
      <c r="E399" s="276">
        <v>0</v>
      </c>
      <c r="F399" s="276">
        <v>0</v>
      </c>
      <c r="G399" s="276">
        <v>6</v>
      </c>
      <c r="H399" s="276">
        <v>0</v>
      </c>
      <c r="I399" s="276">
        <v>0</v>
      </c>
      <c r="J399" s="276">
        <v>0</v>
      </c>
      <c r="K399" s="277">
        <v>0.23400000000000001</v>
      </c>
      <c r="L399" s="276">
        <v>0</v>
      </c>
      <c r="M399" s="276">
        <v>0</v>
      </c>
      <c r="N399" s="276">
        <v>0</v>
      </c>
      <c r="O399" s="276">
        <v>0</v>
      </c>
      <c r="P399" s="276">
        <v>2</v>
      </c>
      <c r="Q399" s="276">
        <v>6</v>
      </c>
      <c r="R399" s="277">
        <v>1</v>
      </c>
      <c r="S399" s="276">
        <v>4</v>
      </c>
      <c r="T399" s="126"/>
      <c r="U399" s="126">
        <v>450</v>
      </c>
      <c r="V399" s="126">
        <v>86</v>
      </c>
      <c r="W399" s="126">
        <v>275</v>
      </c>
      <c r="X399" s="137">
        <v>73352.702079999988</v>
      </c>
      <c r="Y399" s="137">
        <v>12225</v>
      </c>
    </row>
    <row r="400" spans="1:25" s="137" customFormat="1" ht="12" x14ac:dyDescent="0.2">
      <c r="A400" s="275">
        <v>450</v>
      </c>
      <c r="B400" s="126">
        <v>450086278</v>
      </c>
      <c r="C400" s="243" t="s">
        <v>521</v>
      </c>
      <c r="D400" s="276">
        <v>0</v>
      </c>
      <c r="E400" s="276">
        <v>0</v>
      </c>
      <c r="F400" s="276">
        <v>0</v>
      </c>
      <c r="G400" s="276">
        <v>9</v>
      </c>
      <c r="H400" s="276">
        <v>3</v>
      </c>
      <c r="I400" s="276">
        <v>0</v>
      </c>
      <c r="J400" s="276">
        <v>0</v>
      </c>
      <c r="K400" s="277">
        <v>0.46800000000000003</v>
      </c>
      <c r="L400" s="276">
        <v>0</v>
      </c>
      <c r="M400" s="276">
        <v>0</v>
      </c>
      <c r="N400" s="276">
        <v>0</v>
      </c>
      <c r="O400" s="276">
        <v>0</v>
      </c>
      <c r="P400" s="276">
        <v>4</v>
      </c>
      <c r="Q400" s="276">
        <v>12</v>
      </c>
      <c r="R400" s="277">
        <v>1</v>
      </c>
      <c r="S400" s="276">
        <v>7</v>
      </c>
      <c r="T400" s="126"/>
      <c r="U400" s="126">
        <v>450</v>
      </c>
      <c r="V400" s="126">
        <v>86</v>
      </c>
      <c r="W400" s="126">
        <v>278</v>
      </c>
      <c r="X400" s="137">
        <v>149400.72415999998</v>
      </c>
      <c r="Y400" s="137">
        <v>12450</v>
      </c>
    </row>
    <row r="401" spans="1:25" s="137" customFormat="1" ht="12" x14ac:dyDescent="0.2">
      <c r="A401" s="275">
        <v>450</v>
      </c>
      <c r="B401" s="126">
        <v>450086327</v>
      </c>
      <c r="C401" s="243" t="s">
        <v>521</v>
      </c>
      <c r="D401" s="276">
        <v>0</v>
      </c>
      <c r="E401" s="276">
        <v>0</v>
      </c>
      <c r="F401" s="276">
        <v>0</v>
      </c>
      <c r="G401" s="276">
        <v>1</v>
      </c>
      <c r="H401" s="276">
        <v>1</v>
      </c>
      <c r="I401" s="276">
        <v>0</v>
      </c>
      <c r="J401" s="276">
        <v>0</v>
      </c>
      <c r="K401" s="277">
        <v>7.8E-2</v>
      </c>
      <c r="L401" s="276">
        <v>0</v>
      </c>
      <c r="M401" s="276">
        <v>0</v>
      </c>
      <c r="N401" s="276">
        <v>0</v>
      </c>
      <c r="O401" s="276">
        <v>0</v>
      </c>
      <c r="P401" s="276">
        <v>0</v>
      </c>
      <c r="Q401" s="276">
        <v>2</v>
      </c>
      <c r="R401" s="277">
        <v>1</v>
      </c>
      <c r="S401" s="276">
        <v>6</v>
      </c>
      <c r="T401" s="126"/>
      <c r="U401" s="126">
        <v>450</v>
      </c>
      <c r="V401" s="126">
        <v>86</v>
      </c>
      <c r="W401" s="126">
        <v>327</v>
      </c>
      <c r="X401" s="137">
        <v>21037.007360000003</v>
      </c>
      <c r="Y401" s="137">
        <v>10519</v>
      </c>
    </row>
    <row r="402" spans="1:25" s="137" customFormat="1" ht="12" x14ac:dyDescent="0.2">
      <c r="A402" s="275">
        <v>450</v>
      </c>
      <c r="B402" s="126">
        <v>450086337</v>
      </c>
      <c r="C402" s="243" t="s">
        <v>521</v>
      </c>
      <c r="D402" s="276">
        <v>0</v>
      </c>
      <c r="E402" s="276">
        <v>0</v>
      </c>
      <c r="F402" s="276">
        <v>0</v>
      </c>
      <c r="G402" s="276">
        <v>1</v>
      </c>
      <c r="H402" s="276">
        <v>1</v>
      </c>
      <c r="I402" s="276">
        <v>0</v>
      </c>
      <c r="J402" s="276">
        <v>0</v>
      </c>
      <c r="K402" s="277">
        <v>7.8E-2</v>
      </c>
      <c r="L402" s="276">
        <v>0</v>
      </c>
      <c r="M402" s="276">
        <v>0</v>
      </c>
      <c r="N402" s="276">
        <v>0</v>
      </c>
      <c r="O402" s="276">
        <v>0</v>
      </c>
      <c r="P402" s="276">
        <v>2</v>
      </c>
      <c r="Q402" s="276">
        <v>2</v>
      </c>
      <c r="R402" s="277">
        <v>1</v>
      </c>
      <c r="S402" s="276">
        <v>6</v>
      </c>
      <c r="T402" s="126"/>
      <c r="U402" s="126">
        <v>450</v>
      </c>
      <c r="V402" s="126">
        <v>86</v>
      </c>
      <c r="W402" s="126">
        <v>337</v>
      </c>
      <c r="X402" s="137">
        <v>31355.447360000002</v>
      </c>
      <c r="Y402" s="137">
        <v>15678</v>
      </c>
    </row>
    <row r="403" spans="1:25" s="137" customFormat="1" ht="12" x14ac:dyDescent="0.2">
      <c r="A403" s="275">
        <v>450</v>
      </c>
      <c r="B403" s="126">
        <v>450086340</v>
      </c>
      <c r="C403" s="243" t="s">
        <v>521</v>
      </c>
      <c r="D403" s="276">
        <v>0</v>
      </c>
      <c r="E403" s="276">
        <v>0</v>
      </c>
      <c r="F403" s="276">
        <v>0</v>
      </c>
      <c r="G403" s="276">
        <v>4</v>
      </c>
      <c r="H403" s="276">
        <v>1</v>
      </c>
      <c r="I403" s="276">
        <v>0</v>
      </c>
      <c r="J403" s="276">
        <v>0</v>
      </c>
      <c r="K403" s="277">
        <v>0.19500000000000001</v>
      </c>
      <c r="L403" s="276">
        <v>0</v>
      </c>
      <c r="M403" s="276">
        <v>0</v>
      </c>
      <c r="N403" s="276">
        <v>0</v>
      </c>
      <c r="O403" s="276">
        <v>0</v>
      </c>
      <c r="P403" s="276">
        <v>0</v>
      </c>
      <c r="Q403" s="276">
        <v>5</v>
      </c>
      <c r="R403" s="277">
        <v>1</v>
      </c>
      <c r="S403" s="276">
        <v>7</v>
      </c>
      <c r="T403" s="126"/>
      <c r="U403" s="126">
        <v>450</v>
      </c>
      <c r="V403" s="126">
        <v>86</v>
      </c>
      <c r="W403" s="126">
        <v>340</v>
      </c>
      <c r="X403" s="137">
        <v>53153.098400000003</v>
      </c>
      <c r="Y403" s="137">
        <v>10631</v>
      </c>
    </row>
    <row r="404" spans="1:25" s="137" customFormat="1" ht="12" x14ac:dyDescent="0.2">
      <c r="A404" s="275">
        <v>450</v>
      </c>
      <c r="B404" s="126">
        <v>450086605</v>
      </c>
      <c r="C404" s="243" t="s">
        <v>521</v>
      </c>
      <c r="D404" s="276">
        <v>0</v>
      </c>
      <c r="E404" s="276">
        <v>0</v>
      </c>
      <c r="F404" s="276">
        <v>0</v>
      </c>
      <c r="G404" s="276">
        <v>0</v>
      </c>
      <c r="H404" s="276">
        <v>4</v>
      </c>
      <c r="I404" s="276">
        <v>0</v>
      </c>
      <c r="J404" s="276">
        <v>0</v>
      </c>
      <c r="K404" s="277">
        <v>0.156</v>
      </c>
      <c r="L404" s="276">
        <v>0</v>
      </c>
      <c r="M404" s="276">
        <v>0</v>
      </c>
      <c r="N404" s="276">
        <v>0</v>
      </c>
      <c r="O404" s="276">
        <v>0</v>
      </c>
      <c r="P404" s="276">
        <v>0</v>
      </c>
      <c r="Q404" s="276">
        <v>4</v>
      </c>
      <c r="R404" s="277">
        <v>1</v>
      </c>
      <c r="S404" s="276">
        <v>6</v>
      </c>
      <c r="T404" s="126"/>
      <c r="U404" s="126">
        <v>450</v>
      </c>
      <c r="V404" s="126">
        <v>86</v>
      </c>
      <c r="W404" s="126">
        <v>605</v>
      </c>
      <c r="X404" s="137">
        <v>41326.574720000004</v>
      </c>
      <c r="Y404" s="137">
        <v>10332</v>
      </c>
    </row>
    <row r="405" spans="1:25" s="137" customFormat="1" ht="12" x14ac:dyDescent="0.2">
      <c r="A405" s="275">
        <v>450</v>
      </c>
      <c r="B405" s="126">
        <v>450086683</v>
      </c>
      <c r="C405" s="243" t="s">
        <v>521</v>
      </c>
      <c r="D405" s="276">
        <v>0</v>
      </c>
      <c r="E405" s="276">
        <v>0</v>
      </c>
      <c r="F405" s="276">
        <v>0</v>
      </c>
      <c r="G405" s="276">
        <v>0</v>
      </c>
      <c r="H405" s="276">
        <v>7</v>
      </c>
      <c r="I405" s="276">
        <v>0</v>
      </c>
      <c r="J405" s="276">
        <v>0</v>
      </c>
      <c r="K405" s="277">
        <v>0.27300000000000002</v>
      </c>
      <c r="L405" s="276">
        <v>0</v>
      </c>
      <c r="M405" s="276">
        <v>0</v>
      </c>
      <c r="N405" s="276">
        <v>0</v>
      </c>
      <c r="O405" s="276">
        <v>0</v>
      </c>
      <c r="P405" s="276">
        <v>0</v>
      </c>
      <c r="Q405" s="276">
        <v>7</v>
      </c>
      <c r="R405" s="277">
        <v>1</v>
      </c>
      <c r="S405" s="276">
        <v>4</v>
      </c>
      <c r="T405" s="126"/>
      <c r="U405" s="126">
        <v>450</v>
      </c>
      <c r="V405" s="126">
        <v>86</v>
      </c>
      <c r="W405" s="126">
        <v>683</v>
      </c>
      <c r="X405" s="137">
        <v>72321.50576</v>
      </c>
      <c r="Y405" s="137">
        <v>10332</v>
      </c>
    </row>
    <row r="406" spans="1:25" s="137" customFormat="1" ht="12" x14ac:dyDescent="0.2">
      <c r="A406" s="275">
        <v>453</v>
      </c>
      <c r="B406" s="126">
        <v>453137005</v>
      </c>
      <c r="C406" s="243" t="s">
        <v>522</v>
      </c>
      <c r="D406" s="276">
        <v>0</v>
      </c>
      <c r="E406" s="276">
        <v>0</v>
      </c>
      <c r="F406" s="276">
        <v>0</v>
      </c>
      <c r="G406" s="276">
        <v>3</v>
      </c>
      <c r="H406" s="276">
        <v>0</v>
      </c>
      <c r="I406" s="276">
        <v>0</v>
      </c>
      <c r="J406" s="276">
        <v>0</v>
      </c>
      <c r="K406" s="277">
        <v>0.11700000000000001</v>
      </c>
      <c r="L406" s="276">
        <v>0</v>
      </c>
      <c r="M406" s="276">
        <v>0</v>
      </c>
      <c r="N406" s="276">
        <v>0</v>
      </c>
      <c r="O406" s="276">
        <v>0</v>
      </c>
      <c r="P406" s="276">
        <v>1</v>
      </c>
      <c r="Q406" s="276">
        <v>3</v>
      </c>
      <c r="R406" s="277">
        <v>1</v>
      </c>
      <c r="S406" s="276">
        <v>8</v>
      </c>
      <c r="T406" s="126"/>
      <c r="U406" s="126">
        <v>453</v>
      </c>
      <c r="V406" s="126">
        <v>137</v>
      </c>
      <c r="W406" s="126">
        <v>5</v>
      </c>
      <c r="X406" s="137">
        <v>37985.63104</v>
      </c>
      <c r="Y406" s="137">
        <v>12662</v>
      </c>
    </row>
    <row r="407" spans="1:25" s="137" customFormat="1" ht="12" x14ac:dyDescent="0.2">
      <c r="A407" s="275">
        <v>453</v>
      </c>
      <c r="B407" s="126">
        <v>453137061</v>
      </c>
      <c r="C407" s="243" t="s">
        <v>522</v>
      </c>
      <c r="D407" s="276">
        <v>0</v>
      </c>
      <c r="E407" s="276">
        <v>0</v>
      </c>
      <c r="F407" s="276">
        <v>9</v>
      </c>
      <c r="G407" s="276">
        <v>47</v>
      </c>
      <c r="H407" s="276">
        <v>24</v>
      </c>
      <c r="I407" s="276">
        <v>0</v>
      </c>
      <c r="J407" s="276">
        <v>0</v>
      </c>
      <c r="K407" s="277">
        <v>3.12</v>
      </c>
      <c r="L407" s="276">
        <v>0</v>
      </c>
      <c r="M407" s="276">
        <v>7</v>
      </c>
      <c r="N407" s="276">
        <v>0</v>
      </c>
      <c r="O407" s="276">
        <v>0</v>
      </c>
      <c r="P407" s="276">
        <v>64</v>
      </c>
      <c r="Q407" s="276">
        <v>80</v>
      </c>
      <c r="R407" s="277">
        <v>1</v>
      </c>
      <c r="S407" s="276">
        <v>11</v>
      </c>
      <c r="T407" s="126"/>
      <c r="U407" s="126">
        <v>453</v>
      </c>
      <c r="V407" s="126">
        <v>137</v>
      </c>
      <c r="W407" s="126">
        <v>61</v>
      </c>
      <c r="X407" s="137">
        <v>1319025.1743999999</v>
      </c>
      <c r="Y407" s="137">
        <v>16488</v>
      </c>
    </row>
    <row r="408" spans="1:25" s="137" customFormat="1" ht="12" x14ac:dyDescent="0.2">
      <c r="A408" s="275">
        <v>453</v>
      </c>
      <c r="B408" s="126">
        <v>453137086</v>
      </c>
      <c r="C408" s="243" t="s">
        <v>522</v>
      </c>
      <c r="D408" s="276">
        <v>0</v>
      </c>
      <c r="E408" s="276">
        <v>0</v>
      </c>
      <c r="F408" s="276">
        <v>0</v>
      </c>
      <c r="G408" s="276">
        <v>0</v>
      </c>
      <c r="H408" s="276">
        <v>1</v>
      </c>
      <c r="I408" s="276">
        <v>0</v>
      </c>
      <c r="J408" s="276">
        <v>0</v>
      </c>
      <c r="K408" s="277">
        <v>3.9E-2</v>
      </c>
      <c r="L408" s="276">
        <v>0</v>
      </c>
      <c r="M408" s="276">
        <v>0</v>
      </c>
      <c r="N408" s="276">
        <v>0</v>
      </c>
      <c r="O408" s="276">
        <v>0</v>
      </c>
      <c r="P408" s="276">
        <v>1</v>
      </c>
      <c r="Q408" s="276">
        <v>1</v>
      </c>
      <c r="R408" s="277">
        <v>1</v>
      </c>
      <c r="S408" s="276">
        <v>8</v>
      </c>
      <c r="T408" s="126"/>
      <c r="U408" s="126">
        <v>453</v>
      </c>
      <c r="V408" s="126">
        <v>137</v>
      </c>
      <c r="W408" s="126">
        <v>86</v>
      </c>
      <c r="X408" s="137">
        <v>16201.183679999998</v>
      </c>
      <c r="Y408" s="137">
        <v>16201</v>
      </c>
    </row>
    <row r="409" spans="1:25" s="137" customFormat="1" ht="12" x14ac:dyDescent="0.2">
      <c r="A409" s="275">
        <v>453</v>
      </c>
      <c r="B409" s="126">
        <v>453137114</v>
      </c>
      <c r="C409" s="243" t="s">
        <v>522</v>
      </c>
      <c r="D409" s="276">
        <v>0</v>
      </c>
      <c r="E409" s="276">
        <v>0</v>
      </c>
      <c r="F409" s="276">
        <v>0</v>
      </c>
      <c r="G409" s="276">
        <v>1</v>
      </c>
      <c r="H409" s="276">
        <v>1</v>
      </c>
      <c r="I409" s="276">
        <v>0</v>
      </c>
      <c r="J409" s="276">
        <v>0</v>
      </c>
      <c r="K409" s="277">
        <v>7.8E-2</v>
      </c>
      <c r="L409" s="276">
        <v>0</v>
      </c>
      <c r="M409" s="276">
        <v>0</v>
      </c>
      <c r="N409" s="276">
        <v>0</v>
      </c>
      <c r="O409" s="276">
        <v>0</v>
      </c>
      <c r="P409" s="276">
        <v>2</v>
      </c>
      <c r="Q409" s="276">
        <v>2</v>
      </c>
      <c r="R409" s="277">
        <v>1</v>
      </c>
      <c r="S409" s="276">
        <v>10</v>
      </c>
      <c r="T409" s="126"/>
      <c r="U409" s="126">
        <v>453</v>
      </c>
      <c r="V409" s="126">
        <v>137</v>
      </c>
      <c r="W409" s="126">
        <v>114</v>
      </c>
      <c r="X409" s="137">
        <v>34196.727360000004</v>
      </c>
      <c r="Y409" s="137">
        <v>17098</v>
      </c>
    </row>
    <row r="410" spans="1:25" s="137" customFormat="1" ht="12" x14ac:dyDescent="0.2">
      <c r="A410" s="275">
        <v>453</v>
      </c>
      <c r="B410" s="126">
        <v>453137137</v>
      </c>
      <c r="C410" s="243" t="s">
        <v>522</v>
      </c>
      <c r="D410" s="276">
        <v>0</v>
      </c>
      <c r="E410" s="276">
        <v>0</v>
      </c>
      <c r="F410" s="276">
        <v>56</v>
      </c>
      <c r="G410" s="276">
        <v>259</v>
      </c>
      <c r="H410" s="276">
        <v>159</v>
      </c>
      <c r="I410" s="276">
        <v>0</v>
      </c>
      <c r="J410" s="276">
        <v>0</v>
      </c>
      <c r="K410" s="277">
        <v>18.486000000000001</v>
      </c>
      <c r="L410" s="276">
        <v>0</v>
      </c>
      <c r="M410" s="276">
        <v>50</v>
      </c>
      <c r="N410" s="276">
        <v>8</v>
      </c>
      <c r="O410" s="276">
        <v>0</v>
      </c>
      <c r="P410" s="276">
        <v>441</v>
      </c>
      <c r="Q410" s="276">
        <v>474</v>
      </c>
      <c r="R410" s="277">
        <v>1</v>
      </c>
      <c r="S410" s="276">
        <v>12</v>
      </c>
      <c r="T410" s="126"/>
      <c r="U410" s="126">
        <v>453</v>
      </c>
      <c r="V410" s="126">
        <v>137</v>
      </c>
      <c r="W410" s="126">
        <v>137</v>
      </c>
      <c r="X410" s="137">
        <v>8512077.2743199989</v>
      </c>
      <c r="Y410" s="137">
        <v>17958</v>
      </c>
    </row>
    <row r="411" spans="1:25" s="137" customFormat="1" ht="12" x14ac:dyDescent="0.2">
      <c r="A411" s="275">
        <v>453</v>
      </c>
      <c r="B411" s="126">
        <v>453137161</v>
      </c>
      <c r="C411" s="243" t="s">
        <v>522</v>
      </c>
      <c r="D411" s="276">
        <v>0</v>
      </c>
      <c r="E411" s="276">
        <v>0</v>
      </c>
      <c r="F411" s="276">
        <v>0</v>
      </c>
      <c r="G411" s="276">
        <v>1</v>
      </c>
      <c r="H411" s="276">
        <v>0</v>
      </c>
      <c r="I411" s="276">
        <v>0</v>
      </c>
      <c r="J411" s="276">
        <v>0</v>
      </c>
      <c r="K411" s="277">
        <v>3.9E-2</v>
      </c>
      <c r="L411" s="276">
        <v>0</v>
      </c>
      <c r="M411" s="276">
        <v>0</v>
      </c>
      <c r="N411" s="276">
        <v>0</v>
      </c>
      <c r="O411" s="276">
        <v>0</v>
      </c>
      <c r="P411" s="276">
        <v>1</v>
      </c>
      <c r="Q411" s="276">
        <v>1</v>
      </c>
      <c r="R411" s="277">
        <v>1</v>
      </c>
      <c r="S411" s="276">
        <v>8</v>
      </c>
      <c r="T411" s="126"/>
      <c r="U411" s="126">
        <v>453</v>
      </c>
      <c r="V411" s="126">
        <v>137</v>
      </c>
      <c r="W411" s="126">
        <v>161</v>
      </c>
      <c r="X411" s="137">
        <v>16574.903680000003</v>
      </c>
      <c r="Y411" s="137">
        <v>16575</v>
      </c>
    </row>
    <row r="412" spans="1:25" s="137" customFormat="1" ht="12" x14ac:dyDescent="0.2">
      <c r="A412" s="275">
        <v>453</v>
      </c>
      <c r="B412" s="126">
        <v>453137210</v>
      </c>
      <c r="C412" s="243" t="s">
        <v>522</v>
      </c>
      <c r="D412" s="276">
        <v>0</v>
      </c>
      <c r="E412" s="276">
        <v>0</v>
      </c>
      <c r="F412" s="276">
        <v>0</v>
      </c>
      <c r="G412" s="276">
        <v>1</v>
      </c>
      <c r="H412" s="276">
        <v>1</v>
      </c>
      <c r="I412" s="276">
        <v>0</v>
      </c>
      <c r="J412" s="276">
        <v>0</v>
      </c>
      <c r="K412" s="277">
        <v>7.8E-2</v>
      </c>
      <c r="L412" s="276">
        <v>0</v>
      </c>
      <c r="M412" s="276">
        <v>0</v>
      </c>
      <c r="N412" s="276">
        <v>0</v>
      </c>
      <c r="O412" s="276">
        <v>0</v>
      </c>
      <c r="P412" s="276">
        <v>2</v>
      </c>
      <c r="Q412" s="276">
        <v>2</v>
      </c>
      <c r="R412" s="277">
        <v>1</v>
      </c>
      <c r="S412" s="276">
        <v>6</v>
      </c>
      <c r="T412" s="126"/>
      <c r="U412" s="126">
        <v>453</v>
      </c>
      <c r="V412" s="126">
        <v>137</v>
      </c>
      <c r="W412" s="126">
        <v>210</v>
      </c>
      <c r="X412" s="137">
        <v>31355.447360000002</v>
      </c>
      <c r="Y412" s="137">
        <v>15678</v>
      </c>
    </row>
    <row r="413" spans="1:25" s="137" customFormat="1" ht="12" x14ac:dyDescent="0.2">
      <c r="A413" s="275">
        <v>453</v>
      </c>
      <c r="B413" s="126">
        <v>453137227</v>
      </c>
      <c r="C413" s="243" t="s">
        <v>522</v>
      </c>
      <c r="D413" s="276">
        <v>0</v>
      </c>
      <c r="E413" s="276">
        <v>0</v>
      </c>
      <c r="F413" s="276">
        <v>0</v>
      </c>
      <c r="G413" s="276">
        <v>1</v>
      </c>
      <c r="H413" s="276">
        <v>0</v>
      </c>
      <c r="I413" s="276">
        <v>0</v>
      </c>
      <c r="J413" s="276">
        <v>0</v>
      </c>
      <c r="K413" s="277">
        <v>3.9E-2</v>
      </c>
      <c r="L413" s="276">
        <v>0</v>
      </c>
      <c r="M413" s="276">
        <v>0</v>
      </c>
      <c r="N413" s="276">
        <v>0</v>
      </c>
      <c r="O413" s="276">
        <v>0</v>
      </c>
      <c r="P413" s="276">
        <v>1</v>
      </c>
      <c r="Q413" s="276">
        <v>1</v>
      </c>
      <c r="R413" s="277">
        <v>1</v>
      </c>
      <c r="S413" s="276">
        <v>10</v>
      </c>
      <c r="T413" s="126"/>
      <c r="U413" s="126">
        <v>453</v>
      </c>
      <c r="V413" s="126">
        <v>137</v>
      </c>
      <c r="W413" s="126">
        <v>227</v>
      </c>
      <c r="X413" s="137">
        <v>17285.223679999999</v>
      </c>
      <c r="Y413" s="137">
        <v>17285</v>
      </c>
    </row>
    <row r="414" spans="1:25" s="137" customFormat="1" ht="12" x14ac:dyDescent="0.2">
      <c r="A414" s="275">
        <v>453</v>
      </c>
      <c r="B414" s="126">
        <v>453137278</v>
      </c>
      <c r="C414" s="243" t="s">
        <v>522</v>
      </c>
      <c r="D414" s="276">
        <v>0</v>
      </c>
      <c r="E414" s="276">
        <v>0</v>
      </c>
      <c r="F414" s="276">
        <v>3</v>
      </c>
      <c r="G414" s="276">
        <v>6</v>
      </c>
      <c r="H414" s="276">
        <v>0</v>
      </c>
      <c r="I414" s="276">
        <v>0</v>
      </c>
      <c r="J414" s="276">
        <v>0</v>
      </c>
      <c r="K414" s="277">
        <v>0.35099999999999998</v>
      </c>
      <c r="L414" s="276">
        <v>0</v>
      </c>
      <c r="M414" s="276">
        <v>0</v>
      </c>
      <c r="N414" s="276">
        <v>0</v>
      </c>
      <c r="O414" s="276">
        <v>0</v>
      </c>
      <c r="P414" s="276">
        <v>8</v>
      </c>
      <c r="Q414" s="276">
        <v>9</v>
      </c>
      <c r="R414" s="277">
        <v>1</v>
      </c>
      <c r="S414" s="276">
        <v>7</v>
      </c>
      <c r="T414" s="126"/>
      <c r="U414" s="126">
        <v>453</v>
      </c>
      <c r="V414" s="126">
        <v>137</v>
      </c>
      <c r="W414" s="126">
        <v>278</v>
      </c>
      <c r="X414" s="137">
        <v>140304.22311999998</v>
      </c>
      <c r="Y414" s="137">
        <v>15589</v>
      </c>
    </row>
    <row r="415" spans="1:25" s="137" customFormat="1" ht="12" x14ac:dyDescent="0.2">
      <c r="A415" s="275">
        <v>453</v>
      </c>
      <c r="B415" s="126">
        <v>453137281</v>
      </c>
      <c r="C415" s="243" t="s">
        <v>522</v>
      </c>
      <c r="D415" s="276">
        <v>0</v>
      </c>
      <c r="E415" s="276">
        <v>0</v>
      </c>
      <c r="F415" s="276">
        <v>7</v>
      </c>
      <c r="G415" s="276">
        <v>53</v>
      </c>
      <c r="H415" s="276">
        <v>33</v>
      </c>
      <c r="I415" s="276">
        <v>0</v>
      </c>
      <c r="J415" s="276">
        <v>0</v>
      </c>
      <c r="K415" s="277">
        <v>3.6269999999999998</v>
      </c>
      <c r="L415" s="276">
        <v>0</v>
      </c>
      <c r="M415" s="276">
        <v>6</v>
      </c>
      <c r="N415" s="276">
        <v>0</v>
      </c>
      <c r="O415" s="276">
        <v>0</v>
      </c>
      <c r="P415" s="276">
        <v>82</v>
      </c>
      <c r="Q415" s="276">
        <v>93</v>
      </c>
      <c r="R415" s="277">
        <v>1</v>
      </c>
      <c r="S415" s="276">
        <v>12</v>
      </c>
      <c r="T415" s="126"/>
      <c r="U415" s="126">
        <v>453</v>
      </c>
      <c r="V415" s="126">
        <v>137</v>
      </c>
      <c r="W415" s="126">
        <v>281</v>
      </c>
      <c r="X415" s="137">
        <v>1620434.97224</v>
      </c>
      <c r="Y415" s="137">
        <v>17424</v>
      </c>
    </row>
    <row r="416" spans="1:25" s="137" customFormat="1" ht="12" x14ac:dyDescent="0.2">
      <c r="A416" s="275">
        <v>453</v>
      </c>
      <c r="B416" s="126">
        <v>453137325</v>
      </c>
      <c r="C416" s="243" t="s">
        <v>522</v>
      </c>
      <c r="D416" s="276">
        <v>0</v>
      </c>
      <c r="E416" s="276">
        <v>0</v>
      </c>
      <c r="F416" s="276">
        <v>0</v>
      </c>
      <c r="G416" s="276">
        <v>1</v>
      </c>
      <c r="H416" s="276">
        <v>2</v>
      </c>
      <c r="I416" s="276">
        <v>0</v>
      </c>
      <c r="J416" s="276">
        <v>0</v>
      </c>
      <c r="K416" s="277">
        <v>0.11700000000000001</v>
      </c>
      <c r="L416" s="276">
        <v>0</v>
      </c>
      <c r="M416" s="276">
        <v>0</v>
      </c>
      <c r="N416" s="276">
        <v>0</v>
      </c>
      <c r="O416" s="276">
        <v>0</v>
      </c>
      <c r="P416" s="276">
        <v>1</v>
      </c>
      <c r="Q416" s="276">
        <v>3</v>
      </c>
      <c r="R416" s="277">
        <v>1</v>
      </c>
      <c r="S416" s="276">
        <v>10</v>
      </c>
      <c r="T416" s="126"/>
      <c r="U416" s="126">
        <v>453</v>
      </c>
      <c r="V416" s="126">
        <v>137</v>
      </c>
      <c r="W416" s="126">
        <v>325</v>
      </c>
      <c r="X416" s="137">
        <v>37948.511039999998</v>
      </c>
      <c r="Y416" s="137">
        <v>12650</v>
      </c>
    </row>
    <row r="417" spans="1:25" s="137" customFormat="1" ht="12" x14ac:dyDescent="0.2">
      <c r="A417" s="275">
        <v>453</v>
      </c>
      <c r="B417" s="126">
        <v>453137332</v>
      </c>
      <c r="C417" s="243" t="s">
        <v>522</v>
      </c>
      <c r="D417" s="276">
        <v>0</v>
      </c>
      <c r="E417" s="276">
        <v>0</v>
      </c>
      <c r="F417" s="276">
        <v>3</v>
      </c>
      <c r="G417" s="276">
        <v>5</v>
      </c>
      <c r="H417" s="276">
        <v>6</v>
      </c>
      <c r="I417" s="276">
        <v>0</v>
      </c>
      <c r="J417" s="276">
        <v>0</v>
      </c>
      <c r="K417" s="277">
        <v>0.54600000000000004</v>
      </c>
      <c r="L417" s="276">
        <v>0</v>
      </c>
      <c r="M417" s="276">
        <v>1</v>
      </c>
      <c r="N417" s="276">
        <v>0</v>
      </c>
      <c r="O417" s="276">
        <v>0</v>
      </c>
      <c r="P417" s="276">
        <v>10</v>
      </c>
      <c r="Q417" s="276">
        <v>14</v>
      </c>
      <c r="R417" s="277">
        <v>1</v>
      </c>
      <c r="S417" s="276">
        <v>10</v>
      </c>
      <c r="T417" s="126"/>
      <c r="U417" s="126">
        <v>453</v>
      </c>
      <c r="V417" s="126">
        <v>137</v>
      </c>
      <c r="W417" s="126">
        <v>332</v>
      </c>
      <c r="X417" s="137">
        <v>215996.45152</v>
      </c>
      <c r="Y417" s="137">
        <v>15428</v>
      </c>
    </row>
    <row r="418" spans="1:25" s="137" customFormat="1" ht="12" x14ac:dyDescent="0.2">
      <c r="A418" s="275">
        <v>453</v>
      </c>
      <c r="B418" s="126">
        <v>453137680</v>
      </c>
      <c r="C418" s="243" t="s">
        <v>522</v>
      </c>
      <c r="D418" s="276">
        <v>0</v>
      </c>
      <c r="E418" s="276">
        <v>0</v>
      </c>
      <c r="F418" s="276">
        <v>0</v>
      </c>
      <c r="G418" s="276">
        <v>2</v>
      </c>
      <c r="H418" s="276">
        <v>0</v>
      </c>
      <c r="I418" s="276">
        <v>0</v>
      </c>
      <c r="J418" s="276">
        <v>0</v>
      </c>
      <c r="K418" s="277">
        <v>7.8E-2</v>
      </c>
      <c r="L418" s="276">
        <v>0</v>
      </c>
      <c r="M418" s="276">
        <v>0</v>
      </c>
      <c r="N418" s="276">
        <v>0</v>
      </c>
      <c r="O418" s="276">
        <v>0</v>
      </c>
      <c r="P418" s="276">
        <v>2</v>
      </c>
      <c r="Q418" s="276">
        <v>2</v>
      </c>
      <c r="R418" s="277">
        <v>1</v>
      </c>
      <c r="S418" s="276">
        <v>5</v>
      </c>
      <c r="T418" s="126"/>
      <c r="U418" s="126">
        <v>453</v>
      </c>
      <c r="V418" s="126">
        <v>137</v>
      </c>
      <c r="W418" s="126">
        <v>680</v>
      </c>
      <c r="X418" s="137">
        <v>30827.107360000005</v>
      </c>
      <c r="Y418" s="137">
        <v>15414</v>
      </c>
    </row>
    <row r="419" spans="1:25" s="137" customFormat="1" ht="12" x14ac:dyDescent="0.2">
      <c r="A419" s="275">
        <v>454</v>
      </c>
      <c r="B419" s="126">
        <v>454149009</v>
      </c>
      <c r="C419" s="243" t="s">
        <v>523</v>
      </c>
      <c r="D419" s="276">
        <v>0</v>
      </c>
      <c r="E419" s="276">
        <v>0</v>
      </c>
      <c r="F419" s="276">
        <v>1</v>
      </c>
      <c r="G419" s="276">
        <v>2</v>
      </c>
      <c r="H419" s="276">
        <v>0</v>
      </c>
      <c r="I419" s="276">
        <v>0</v>
      </c>
      <c r="J419" s="276">
        <v>0</v>
      </c>
      <c r="K419" s="277">
        <v>0.11700000000000001</v>
      </c>
      <c r="L419" s="276">
        <v>0</v>
      </c>
      <c r="M419" s="276">
        <v>3</v>
      </c>
      <c r="N419" s="276">
        <v>0</v>
      </c>
      <c r="O419" s="276">
        <v>0</v>
      </c>
      <c r="P419" s="276">
        <v>3</v>
      </c>
      <c r="Q419" s="276">
        <v>3</v>
      </c>
      <c r="R419" s="277">
        <v>1</v>
      </c>
      <c r="S419" s="276">
        <v>3</v>
      </c>
      <c r="T419" s="126"/>
      <c r="U419" s="126">
        <v>454</v>
      </c>
      <c r="V419" s="126">
        <v>149</v>
      </c>
      <c r="W419" s="126">
        <v>9</v>
      </c>
      <c r="X419" s="137">
        <v>53472.531039999994</v>
      </c>
      <c r="Y419" s="137">
        <v>17824</v>
      </c>
    </row>
    <row r="420" spans="1:25" s="137" customFormat="1" ht="12" x14ac:dyDescent="0.2">
      <c r="A420" s="275">
        <v>454</v>
      </c>
      <c r="B420" s="126">
        <v>454149128</v>
      </c>
      <c r="C420" s="243" t="s">
        <v>523</v>
      </c>
      <c r="D420" s="276">
        <v>4</v>
      </c>
      <c r="E420" s="276">
        <v>0</v>
      </c>
      <c r="F420" s="276">
        <v>3</v>
      </c>
      <c r="G420" s="276">
        <v>9</v>
      </c>
      <c r="H420" s="276">
        <v>11</v>
      </c>
      <c r="I420" s="276">
        <v>0</v>
      </c>
      <c r="J420" s="276">
        <v>0</v>
      </c>
      <c r="K420" s="277">
        <v>0.89700000000000002</v>
      </c>
      <c r="L420" s="276">
        <v>0</v>
      </c>
      <c r="M420" s="276">
        <v>3</v>
      </c>
      <c r="N420" s="276">
        <v>0</v>
      </c>
      <c r="O420" s="276">
        <v>0</v>
      </c>
      <c r="P420" s="276">
        <v>22</v>
      </c>
      <c r="Q420" s="276">
        <v>25</v>
      </c>
      <c r="R420" s="277">
        <v>1</v>
      </c>
      <c r="S420" s="276">
        <v>10</v>
      </c>
      <c r="T420" s="126"/>
      <c r="U420" s="126">
        <v>454</v>
      </c>
      <c r="V420" s="126">
        <v>149</v>
      </c>
      <c r="W420" s="126">
        <v>128</v>
      </c>
      <c r="X420" s="137">
        <v>413786.86464000004</v>
      </c>
      <c r="Y420" s="137">
        <v>16551</v>
      </c>
    </row>
    <row r="421" spans="1:25" s="137" customFormat="1" ht="12" x14ac:dyDescent="0.2">
      <c r="A421" s="275">
        <v>454</v>
      </c>
      <c r="B421" s="126">
        <v>454149149</v>
      </c>
      <c r="C421" s="243" t="s">
        <v>523</v>
      </c>
      <c r="D421" s="276">
        <v>93</v>
      </c>
      <c r="E421" s="276">
        <v>0</v>
      </c>
      <c r="F421" s="276">
        <v>94</v>
      </c>
      <c r="G421" s="276">
        <v>373</v>
      </c>
      <c r="H421" s="276">
        <v>175</v>
      </c>
      <c r="I421" s="276">
        <v>0</v>
      </c>
      <c r="J421" s="276">
        <v>0</v>
      </c>
      <c r="K421" s="277">
        <v>25.038</v>
      </c>
      <c r="L421" s="276">
        <v>0</v>
      </c>
      <c r="M421" s="276">
        <v>219</v>
      </c>
      <c r="N421" s="276">
        <v>6</v>
      </c>
      <c r="O421" s="276">
        <v>0</v>
      </c>
      <c r="P421" s="276">
        <v>595</v>
      </c>
      <c r="Q421" s="276">
        <v>689</v>
      </c>
      <c r="R421" s="277">
        <v>1</v>
      </c>
      <c r="S421" s="276">
        <v>12</v>
      </c>
      <c r="T421" s="126"/>
      <c r="U421" s="126">
        <v>454</v>
      </c>
      <c r="V421" s="126">
        <v>149</v>
      </c>
      <c r="W421" s="126">
        <v>149</v>
      </c>
      <c r="X421" s="137">
        <v>12363348.002560001</v>
      </c>
      <c r="Y421" s="137">
        <v>17944</v>
      </c>
    </row>
    <row r="422" spans="1:25" s="137" customFormat="1" ht="12" x14ac:dyDescent="0.2">
      <c r="A422" s="275">
        <v>454</v>
      </c>
      <c r="B422" s="126">
        <v>454149181</v>
      </c>
      <c r="C422" s="243" t="s">
        <v>523</v>
      </c>
      <c r="D422" s="276">
        <v>3</v>
      </c>
      <c r="E422" s="276">
        <v>0</v>
      </c>
      <c r="F422" s="276">
        <v>6</v>
      </c>
      <c r="G422" s="276">
        <v>47</v>
      </c>
      <c r="H422" s="276">
        <v>32</v>
      </c>
      <c r="I422" s="276">
        <v>0</v>
      </c>
      <c r="J422" s="276">
        <v>0</v>
      </c>
      <c r="K422" s="277">
        <v>3.3149999999999999</v>
      </c>
      <c r="L422" s="276">
        <v>0</v>
      </c>
      <c r="M422" s="276">
        <v>19</v>
      </c>
      <c r="N422" s="276">
        <v>1</v>
      </c>
      <c r="O422" s="276">
        <v>0</v>
      </c>
      <c r="P422" s="276">
        <v>73</v>
      </c>
      <c r="Q422" s="276">
        <v>87</v>
      </c>
      <c r="R422" s="277">
        <v>1</v>
      </c>
      <c r="S422" s="276">
        <v>10</v>
      </c>
      <c r="T422" s="126"/>
      <c r="U422" s="126">
        <v>454</v>
      </c>
      <c r="V422" s="126">
        <v>149</v>
      </c>
      <c r="W422" s="126">
        <v>181</v>
      </c>
      <c r="X422" s="137">
        <v>1446833.2627999999</v>
      </c>
      <c r="Y422" s="137">
        <v>16630</v>
      </c>
    </row>
    <row r="423" spans="1:25" s="137" customFormat="1" ht="12" x14ac:dyDescent="0.2">
      <c r="A423" s="275">
        <v>454</v>
      </c>
      <c r="B423" s="126">
        <v>454149211</v>
      </c>
      <c r="C423" s="243" t="s">
        <v>523</v>
      </c>
      <c r="D423" s="276">
        <v>0</v>
      </c>
      <c r="E423" s="276">
        <v>0</v>
      </c>
      <c r="F423" s="276">
        <v>0</v>
      </c>
      <c r="G423" s="276">
        <v>1</v>
      </c>
      <c r="H423" s="276">
        <v>0</v>
      </c>
      <c r="I423" s="276">
        <v>0</v>
      </c>
      <c r="J423" s="276">
        <v>0</v>
      </c>
      <c r="K423" s="277">
        <v>3.9E-2</v>
      </c>
      <c r="L423" s="276">
        <v>0</v>
      </c>
      <c r="M423" s="276">
        <v>0</v>
      </c>
      <c r="N423" s="276">
        <v>0</v>
      </c>
      <c r="O423" s="276">
        <v>0</v>
      </c>
      <c r="P423" s="276">
        <v>1</v>
      </c>
      <c r="Q423" s="276">
        <v>1</v>
      </c>
      <c r="R423" s="277">
        <v>1</v>
      </c>
      <c r="S423" s="276">
        <v>5</v>
      </c>
      <c r="T423" s="126"/>
      <c r="U423" s="126">
        <v>454</v>
      </c>
      <c r="V423" s="126">
        <v>149</v>
      </c>
      <c r="W423" s="126">
        <v>211</v>
      </c>
      <c r="X423" s="137">
        <v>15413.553680000003</v>
      </c>
      <c r="Y423" s="137">
        <v>15414</v>
      </c>
    </row>
    <row r="424" spans="1:25" s="137" customFormat="1" ht="12" x14ac:dyDescent="0.2">
      <c r="A424" s="275">
        <v>455</v>
      </c>
      <c r="B424" s="126">
        <v>455128105</v>
      </c>
      <c r="C424" s="243" t="s">
        <v>524</v>
      </c>
      <c r="D424" s="276">
        <v>0</v>
      </c>
      <c r="E424" s="276">
        <v>0</v>
      </c>
      <c r="F424" s="276">
        <v>0</v>
      </c>
      <c r="G424" s="276">
        <v>2</v>
      </c>
      <c r="H424" s="276">
        <v>0</v>
      </c>
      <c r="I424" s="276">
        <v>0</v>
      </c>
      <c r="J424" s="276">
        <v>0</v>
      </c>
      <c r="K424" s="277">
        <v>7.8E-2</v>
      </c>
      <c r="L424" s="276">
        <v>0</v>
      </c>
      <c r="M424" s="276">
        <v>0</v>
      </c>
      <c r="N424" s="276">
        <v>0</v>
      </c>
      <c r="O424" s="276">
        <v>0</v>
      </c>
      <c r="P424" s="276">
        <v>0</v>
      </c>
      <c r="Q424" s="276">
        <v>2</v>
      </c>
      <c r="R424" s="277">
        <v>1</v>
      </c>
      <c r="S424" s="276">
        <v>3</v>
      </c>
      <c r="T424" s="126"/>
      <c r="U424" s="126">
        <v>455</v>
      </c>
      <c r="V424" s="126">
        <v>128</v>
      </c>
      <c r="W424" s="126">
        <v>105</v>
      </c>
      <c r="X424" s="137">
        <v>21410.727360000001</v>
      </c>
      <c r="Y424" s="137">
        <v>10705</v>
      </c>
    </row>
    <row r="425" spans="1:25" s="137" customFormat="1" ht="12" x14ac:dyDescent="0.2">
      <c r="A425" s="275">
        <v>455</v>
      </c>
      <c r="B425" s="126">
        <v>455128128</v>
      </c>
      <c r="C425" s="243" t="s">
        <v>524</v>
      </c>
      <c r="D425" s="276">
        <v>0</v>
      </c>
      <c r="E425" s="276">
        <v>0</v>
      </c>
      <c r="F425" s="276">
        <v>35</v>
      </c>
      <c r="G425" s="276">
        <v>155</v>
      </c>
      <c r="H425" s="276">
        <v>98</v>
      </c>
      <c r="I425" s="276">
        <v>0</v>
      </c>
      <c r="J425" s="276">
        <v>0</v>
      </c>
      <c r="K425" s="277">
        <v>11.231999999999999</v>
      </c>
      <c r="L425" s="276">
        <v>0</v>
      </c>
      <c r="M425" s="276">
        <v>17</v>
      </c>
      <c r="N425" s="276">
        <v>2</v>
      </c>
      <c r="O425" s="276">
        <v>0</v>
      </c>
      <c r="P425" s="276">
        <v>137</v>
      </c>
      <c r="Q425" s="276">
        <v>288</v>
      </c>
      <c r="R425" s="277">
        <v>1</v>
      </c>
      <c r="S425" s="276">
        <v>10</v>
      </c>
      <c r="T425" s="126"/>
      <c r="U425" s="126">
        <v>455</v>
      </c>
      <c r="V425" s="126">
        <v>128</v>
      </c>
      <c r="W425" s="126">
        <v>128</v>
      </c>
      <c r="X425" s="137">
        <v>3998190.83984</v>
      </c>
      <c r="Y425" s="137">
        <v>13883</v>
      </c>
    </row>
    <row r="426" spans="1:25" s="137" customFormat="1" ht="12" x14ac:dyDescent="0.2">
      <c r="A426" s="275">
        <v>455</v>
      </c>
      <c r="B426" s="126">
        <v>455128149</v>
      </c>
      <c r="C426" s="243" t="s">
        <v>524</v>
      </c>
      <c r="D426" s="276">
        <v>0</v>
      </c>
      <c r="E426" s="276">
        <v>0</v>
      </c>
      <c r="F426" s="276">
        <v>0</v>
      </c>
      <c r="G426" s="276">
        <v>2</v>
      </c>
      <c r="H426" s="276">
        <v>2</v>
      </c>
      <c r="I426" s="276">
        <v>0</v>
      </c>
      <c r="J426" s="276">
        <v>0</v>
      </c>
      <c r="K426" s="277">
        <v>0.156</v>
      </c>
      <c r="L426" s="276">
        <v>0</v>
      </c>
      <c r="M426" s="276">
        <v>0</v>
      </c>
      <c r="N426" s="276">
        <v>0</v>
      </c>
      <c r="O426" s="276">
        <v>0</v>
      </c>
      <c r="P426" s="276">
        <v>2</v>
      </c>
      <c r="Q426" s="276">
        <v>4</v>
      </c>
      <c r="R426" s="277">
        <v>1</v>
      </c>
      <c r="S426" s="276">
        <v>12</v>
      </c>
      <c r="T426" s="126"/>
      <c r="U426" s="126">
        <v>455</v>
      </c>
      <c r="V426" s="126">
        <v>128</v>
      </c>
      <c r="W426" s="126">
        <v>149</v>
      </c>
      <c r="X426" s="137">
        <v>57225.114720000005</v>
      </c>
      <c r="Y426" s="137">
        <v>14306</v>
      </c>
    </row>
    <row r="427" spans="1:25" s="137" customFormat="1" ht="12" x14ac:dyDescent="0.2">
      <c r="A427" s="275">
        <v>455</v>
      </c>
      <c r="B427" s="126">
        <v>455128181</v>
      </c>
      <c r="C427" s="243" t="s">
        <v>524</v>
      </c>
      <c r="D427" s="276">
        <v>0</v>
      </c>
      <c r="E427" s="276">
        <v>0</v>
      </c>
      <c r="F427" s="276">
        <v>0</v>
      </c>
      <c r="G427" s="276">
        <v>1</v>
      </c>
      <c r="H427" s="276">
        <v>2</v>
      </c>
      <c r="I427" s="276">
        <v>0</v>
      </c>
      <c r="J427" s="276">
        <v>0</v>
      </c>
      <c r="K427" s="277">
        <v>0.11700000000000001</v>
      </c>
      <c r="L427" s="276">
        <v>0</v>
      </c>
      <c r="M427" s="276">
        <v>0</v>
      </c>
      <c r="N427" s="276">
        <v>0</v>
      </c>
      <c r="O427" s="276">
        <v>0</v>
      </c>
      <c r="P427" s="276">
        <v>0</v>
      </c>
      <c r="Q427" s="276">
        <v>3</v>
      </c>
      <c r="R427" s="277">
        <v>1</v>
      </c>
      <c r="S427" s="276">
        <v>10</v>
      </c>
      <c r="T427" s="126"/>
      <c r="U427" s="126">
        <v>455</v>
      </c>
      <c r="V427" s="126">
        <v>128</v>
      </c>
      <c r="W427" s="126">
        <v>181</v>
      </c>
      <c r="X427" s="137">
        <v>31368.651040000001</v>
      </c>
      <c r="Y427" s="137">
        <v>10456</v>
      </c>
    </row>
    <row r="428" spans="1:25" s="137" customFormat="1" ht="12" x14ac:dyDescent="0.2">
      <c r="A428" s="275">
        <v>455</v>
      </c>
      <c r="B428" s="126">
        <v>455128211</v>
      </c>
      <c r="C428" s="243" t="s">
        <v>524</v>
      </c>
      <c r="D428" s="276">
        <v>0</v>
      </c>
      <c r="E428" s="276">
        <v>0</v>
      </c>
      <c r="F428" s="276">
        <v>0</v>
      </c>
      <c r="G428" s="276">
        <v>2</v>
      </c>
      <c r="H428" s="276">
        <v>0</v>
      </c>
      <c r="I428" s="276">
        <v>0</v>
      </c>
      <c r="J428" s="276">
        <v>0</v>
      </c>
      <c r="K428" s="277">
        <v>7.8E-2</v>
      </c>
      <c r="L428" s="276">
        <v>0</v>
      </c>
      <c r="M428" s="276">
        <v>0</v>
      </c>
      <c r="N428" s="276">
        <v>0</v>
      </c>
      <c r="O428" s="276">
        <v>0</v>
      </c>
      <c r="P428" s="276">
        <v>2</v>
      </c>
      <c r="Q428" s="276">
        <v>2</v>
      </c>
      <c r="R428" s="277">
        <v>1</v>
      </c>
      <c r="S428" s="276">
        <v>5</v>
      </c>
      <c r="T428" s="126"/>
      <c r="U428" s="126">
        <v>455</v>
      </c>
      <c r="V428" s="126">
        <v>128</v>
      </c>
      <c r="W428" s="126">
        <v>211</v>
      </c>
      <c r="X428" s="137">
        <v>30827.107360000005</v>
      </c>
      <c r="Y428" s="137">
        <v>15414</v>
      </c>
    </row>
    <row r="429" spans="1:25" s="137" customFormat="1" ht="12" x14ac:dyDescent="0.2">
      <c r="A429" s="275">
        <v>455</v>
      </c>
      <c r="B429" s="126">
        <v>455128305</v>
      </c>
      <c r="C429" s="243" t="s">
        <v>524</v>
      </c>
      <c r="D429" s="276">
        <v>0</v>
      </c>
      <c r="E429" s="276">
        <v>0</v>
      </c>
      <c r="F429" s="276">
        <v>0</v>
      </c>
      <c r="G429" s="276">
        <v>1</v>
      </c>
      <c r="H429" s="276">
        <v>1</v>
      </c>
      <c r="I429" s="276">
        <v>0</v>
      </c>
      <c r="J429" s="276">
        <v>0</v>
      </c>
      <c r="K429" s="277">
        <v>7.8E-2</v>
      </c>
      <c r="L429" s="276">
        <v>0</v>
      </c>
      <c r="M429" s="276">
        <v>0</v>
      </c>
      <c r="N429" s="276">
        <v>0</v>
      </c>
      <c r="O429" s="276">
        <v>0</v>
      </c>
      <c r="P429" s="276">
        <v>2</v>
      </c>
      <c r="Q429" s="276">
        <v>2</v>
      </c>
      <c r="R429" s="277">
        <v>1</v>
      </c>
      <c r="S429" s="276">
        <v>4</v>
      </c>
      <c r="T429" s="126"/>
      <c r="U429" s="126">
        <v>455</v>
      </c>
      <c r="V429" s="126">
        <v>128</v>
      </c>
      <c r="W429" s="126">
        <v>305</v>
      </c>
      <c r="X429" s="137">
        <v>30157.52736</v>
      </c>
      <c r="Y429" s="137">
        <v>15079</v>
      </c>
    </row>
    <row r="430" spans="1:25" s="137" customFormat="1" ht="12" x14ac:dyDescent="0.2">
      <c r="A430" s="275">
        <v>455</v>
      </c>
      <c r="B430" s="126">
        <v>455128745</v>
      </c>
      <c r="C430" s="243" t="s">
        <v>524</v>
      </c>
      <c r="D430" s="276">
        <v>0</v>
      </c>
      <c r="E430" s="276">
        <v>0</v>
      </c>
      <c r="F430" s="276">
        <v>1</v>
      </c>
      <c r="G430" s="276">
        <v>4</v>
      </c>
      <c r="H430" s="276">
        <v>0</v>
      </c>
      <c r="I430" s="276">
        <v>0</v>
      </c>
      <c r="J430" s="276">
        <v>0</v>
      </c>
      <c r="K430" s="277">
        <v>0.19500000000000001</v>
      </c>
      <c r="L430" s="276">
        <v>0</v>
      </c>
      <c r="M430" s="276">
        <v>0</v>
      </c>
      <c r="N430" s="276">
        <v>0</v>
      </c>
      <c r="O430" s="276">
        <v>0</v>
      </c>
      <c r="P430" s="276">
        <v>2</v>
      </c>
      <c r="Q430" s="276">
        <v>5</v>
      </c>
      <c r="R430" s="277">
        <v>1</v>
      </c>
      <c r="S430" s="276">
        <v>4</v>
      </c>
      <c r="T430" s="126"/>
      <c r="U430" s="126">
        <v>455</v>
      </c>
      <c r="V430" s="126">
        <v>128</v>
      </c>
      <c r="W430" s="126">
        <v>745</v>
      </c>
      <c r="X430" s="137">
        <v>62594.308399999987</v>
      </c>
      <c r="Y430" s="137">
        <v>12519</v>
      </c>
    </row>
    <row r="431" spans="1:25" s="137" customFormat="1" ht="12" x14ac:dyDescent="0.2">
      <c r="A431" s="275">
        <v>456</v>
      </c>
      <c r="B431" s="126">
        <v>456160009</v>
      </c>
      <c r="C431" s="243" t="s">
        <v>525</v>
      </c>
      <c r="D431" s="276">
        <v>0</v>
      </c>
      <c r="E431" s="276">
        <v>0</v>
      </c>
      <c r="F431" s="276">
        <v>0</v>
      </c>
      <c r="G431" s="276">
        <v>1</v>
      </c>
      <c r="H431" s="276">
        <v>0</v>
      </c>
      <c r="I431" s="276">
        <v>0</v>
      </c>
      <c r="J431" s="276">
        <v>0</v>
      </c>
      <c r="K431" s="277">
        <v>3.9E-2</v>
      </c>
      <c r="L431" s="276">
        <v>0</v>
      </c>
      <c r="M431" s="276">
        <v>0</v>
      </c>
      <c r="N431" s="276">
        <v>0</v>
      </c>
      <c r="O431" s="276">
        <v>0</v>
      </c>
      <c r="P431" s="276">
        <v>0</v>
      </c>
      <c r="Q431" s="276">
        <v>1</v>
      </c>
      <c r="R431" s="277">
        <v>1</v>
      </c>
      <c r="S431" s="276">
        <v>3</v>
      </c>
      <c r="T431" s="126"/>
      <c r="U431" s="126">
        <v>456</v>
      </c>
      <c r="V431" s="126">
        <v>160</v>
      </c>
      <c r="W431" s="126">
        <v>9</v>
      </c>
      <c r="X431" s="137">
        <v>10705.36368</v>
      </c>
      <c r="Y431" s="137">
        <v>10705</v>
      </c>
    </row>
    <row r="432" spans="1:25" s="137" customFormat="1" ht="12" x14ac:dyDescent="0.2">
      <c r="A432" s="275">
        <v>456</v>
      </c>
      <c r="B432" s="126">
        <v>456160031</v>
      </c>
      <c r="C432" s="243" t="s">
        <v>525</v>
      </c>
      <c r="D432" s="276">
        <v>0</v>
      </c>
      <c r="E432" s="276">
        <v>0</v>
      </c>
      <c r="F432" s="276">
        <v>1</v>
      </c>
      <c r="G432" s="276">
        <v>3</v>
      </c>
      <c r="H432" s="276">
        <v>4</v>
      </c>
      <c r="I432" s="276">
        <v>0</v>
      </c>
      <c r="J432" s="276">
        <v>0</v>
      </c>
      <c r="K432" s="277">
        <v>0.312</v>
      </c>
      <c r="L432" s="276">
        <v>0</v>
      </c>
      <c r="M432" s="276">
        <v>2</v>
      </c>
      <c r="N432" s="276">
        <v>0</v>
      </c>
      <c r="O432" s="276">
        <v>0</v>
      </c>
      <c r="P432" s="276">
        <v>5</v>
      </c>
      <c r="Q432" s="276">
        <v>8</v>
      </c>
      <c r="R432" s="277">
        <v>1</v>
      </c>
      <c r="S432" s="276">
        <v>6</v>
      </c>
      <c r="T432" s="126"/>
      <c r="U432" s="126">
        <v>456</v>
      </c>
      <c r="V432" s="126">
        <v>160</v>
      </c>
      <c r="W432" s="126">
        <v>31</v>
      </c>
      <c r="X432" s="137">
        <v>115339.43944</v>
      </c>
      <c r="Y432" s="137">
        <v>14417</v>
      </c>
    </row>
    <row r="433" spans="1:25" s="137" customFormat="1" ht="12" x14ac:dyDescent="0.2">
      <c r="A433" s="275">
        <v>456</v>
      </c>
      <c r="B433" s="126">
        <v>456160056</v>
      </c>
      <c r="C433" s="243" t="s">
        <v>525</v>
      </c>
      <c r="D433" s="276">
        <v>0</v>
      </c>
      <c r="E433" s="276">
        <v>0</v>
      </c>
      <c r="F433" s="276">
        <v>0</v>
      </c>
      <c r="G433" s="276">
        <v>2</v>
      </c>
      <c r="H433" s="276">
        <v>2</v>
      </c>
      <c r="I433" s="276">
        <v>0</v>
      </c>
      <c r="J433" s="276">
        <v>0</v>
      </c>
      <c r="K433" s="277">
        <v>0.156</v>
      </c>
      <c r="L433" s="276">
        <v>0</v>
      </c>
      <c r="M433" s="276">
        <v>0</v>
      </c>
      <c r="N433" s="276">
        <v>0</v>
      </c>
      <c r="O433" s="276">
        <v>0</v>
      </c>
      <c r="P433" s="276">
        <v>4</v>
      </c>
      <c r="Q433" s="276">
        <v>4</v>
      </c>
      <c r="R433" s="277">
        <v>1</v>
      </c>
      <c r="S433" s="276">
        <v>4</v>
      </c>
      <c r="T433" s="126"/>
      <c r="U433" s="126">
        <v>456</v>
      </c>
      <c r="V433" s="126">
        <v>160</v>
      </c>
      <c r="W433" s="126">
        <v>56</v>
      </c>
      <c r="X433" s="137">
        <v>60315.05472</v>
      </c>
      <c r="Y433" s="137">
        <v>15079</v>
      </c>
    </row>
    <row r="434" spans="1:25" s="137" customFormat="1" ht="12" x14ac:dyDescent="0.2">
      <c r="A434" s="275">
        <v>456</v>
      </c>
      <c r="B434" s="126">
        <v>456160079</v>
      </c>
      <c r="C434" s="243" t="s">
        <v>525</v>
      </c>
      <c r="D434" s="276">
        <v>2</v>
      </c>
      <c r="E434" s="276">
        <v>0</v>
      </c>
      <c r="F434" s="276">
        <v>8</v>
      </c>
      <c r="G434" s="276">
        <v>23</v>
      </c>
      <c r="H434" s="276">
        <v>12</v>
      </c>
      <c r="I434" s="276">
        <v>0</v>
      </c>
      <c r="J434" s="276">
        <v>0</v>
      </c>
      <c r="K434" s="277">
        <v>1.677</v>
      </c>
      <c r="L434" s="276">
        <v>0</v>
      </c>
      <c r="M434" s="276">
        <v>18</v>
      </c>
      <c r="N434" s="276">
        <v>4</v>
      </c>
      <c r="O434" s="276">
        <v>0</v>
      </c>
      <c r="P434" s="276">
        <v>34</v>
      </c>
      <c r="Q434" s="276">
        <v>44</v>
      </c>
      <c r="R434" s="277">
        <v>1</v>
      </c>
      <c r="S434" s="276">
        <v>8</v>
      </c>
      <c r="T434" s="126"/>
      <c r="U434" s="126">
        <v>456</v>
      </c>
      <c r="V434" s="126">
        <v>160</v>
      </c>
      <c r="W434" s="126">
        <v>79</v>
      </c>
      <c r="X434" s="137">
        <v>725023.21824000007</v>
      </c>
      <c r="Y434" s="137">
        <v>16478</v>
      </c>
    </row>
    <row r="435" spans="1:25" s="137" customFormat="1" ht="12" x14ac:dyDescent="0.2">
      <c r="A435" s="275">
        <v>456</v>
      </c>
      <c r="B435" s="126">
        <v>456160097</v>
      </c>
      <c r="C435" s="243" t="s">
        <v>525</v>
      </c>
      <c r="D435" s="276">
        <v>0</v>
      </c>
      <c r="E435" s="276">
        <v>0</v>
      </c>
      <c r="F435" s="276">
        <v>0</v>
      </c>
      <c r="G435" s="276">
        <v>2</v>
      </c>
      <c r="H435" s="276">
        <v>0</v>
      </c>
      <c r="I435" s="276">
        <v>0</v>
      </c>
      <c r="J435" s="276">
        <v>0</v>
      </c>
      <c r="K435" s="277">
        <v>7.8E-2</v>
      </c>
      <c r="L435" s="276">
        <v>0</v>
      </c>
      <c r="M435" s="276">
        <v>2</v>
      </c>
      <c r="N435" s="276">
        <v>0</v>
      </c>
      <c r="O435" s="276">
        <v>0</v>
      </c>
      <c r="P435" s="276">
        <v>2</v>
      </c>
      <c r="Q435" s="276">
        <v>2</v>
      </c>
      <c r="R435" s="277">
        <v>1</v>
      </c>
      <c r="S435" s="276">
        <v>11</v>
      </c>
      <c r="T435" s="126"/>
      <c r="U435" s="126">
        <v>456</v>
      </c>
      <c r="V435" s="126">
        <v>160</v>
      </c>
      <c r="W435" s="126">
        <v>97</v>
      </c>
      <c r="X435" s="137">
        <v>41014.487359999999</v>
      </c>
      <c r="Y435" s="137">
        <v>20507</v>
      </c>
    </row>
    <row r="436" spans="1:25" s="137" customFormat="1" ht="12" x14ac:dyDescent="0.2">
      <c r="A436" s="275">
        <v>456</v>
      </c>
      <c r="B436" s="126">
        <v>456160128</v>
      </c>
      <c r="C436" s="243" t="s">
        <v>525</v>
      </c>
      <c r="D436" s="276">
        <v>0</v>
      </c>
      <c r="E436" s="276">
        <v>0</v>
      </c>
      <c r="F436" s="276">
        <v>0</v>
      </c>
      <c r="G436" s="276">
        <v>0</v>
      </c>
      <c r="H436" s="276">
        <v>1</v>
      </c>
      <c r="I436" s="276">
        <v>0</v>
      </c>
      <c r="J436" s="276">
        <v>0</v>
      </c>
      <c r="K436" s="277">
        <v>3.9E-2</v>
      </c>
      <c r="L436" s="276">
        <v>0</v>
      </c>
      <c r="M436" s="276">
        <v>0</v>
      </c>
      <c r="N436" s="276">
        <v>1</v>
      </c>
      <c r="O436" s="276">
        <v>0</v>
      </c>
      <c r="P436" s="276">
        <v>1</v>
      </c>
      <c r="Q436" s="276">
        <v>1</v>
      </c>
      <c r="R436" s="277">
        <v>1</v>
      </c>
      <c r="S436" s="276">
        <v>10</v>
      </c>
      <c r="T436" s="126"/>
      <c r="U436" s="126">
        <v>456</v>
      </c>
      <c r="V436" s="126">
        <v>160</v>
      </c>
      <c r="W436" s="126">
        <v>128</v>
      </c>
      <c r="X436" s="137">
        <v>19799.003679999998</v>
      </c>
      <c r="Y436" s="137">
        <v>19799</v>
      </c>
    </row>
    <row r="437" spans="1:25" s="137" customFormat="1" ht="12" x14ac:dyDescent="0.2">
      <c r="A437" s="275">
        <v>456</v>
      </c>
      <c r="B437" s="126">
        <v>456160149</v>
      </c>
      <c r="C437" s="243" t="s">
        <v>525</v>
      </c>
      <c r="D437" s="276">
        <v>0</v>
      </c>
      <c r="E437" s="276">
        <v>0</v>
      </c>
      <c r="F437" s="276">
        <v>0</v>
      </c>
      <c r="G437" s="276">
        <v>3</v>
      </c>
      <c r="H437" s="276">
        <v>0</v>
      </c>
      <c r="I437" s="276">
        <v>0</v>
      </c>
      <c r="J437" s="276">
        <v>0</v>
      </c>
      <c r="K437" s="277">
        <v>0.11700000000000001</v>
      </c>
      <c r="L437" s="276">
        <v>0</v>
      </c>
      <c r="M437" s="276">
        <v>2</v>
      </c>
      <c r="N437" s="276">
        <v>0</v>
      </c>
      <c r="O437" s="276">
        <v>0</v>
      </c>
      <c r="P437" s="276">
        <v>3</v>
      </c>
      <c r="Q437" s="276">
        <v>3</v>
      </c>
      <c r="R437" s="277">
        <v>1</v>
      </c>
      <c r="S437" s="276">
        <v>12</v>
      </c>
      <c r="T437" s="126"/>
      <c r="U437" s="126">
        <v>456</v>
      </c>
      <c r="V437" s="126">
        <v>160</v>
      </c>
      <c r="W437" s="126">
        <v>149</v>
      </c>
      <c r="X437" s="137">
        <v>60291.081040000005</v>
      </c>
      <c r="Y437" s="137">
        <v>20097</v>
      </c>
    </row>
    <row r="438" spans="1:25" s="137" customFormat="1" ht="12" x14ac:dyDescent="0.2">
      <c r="A438" s="275">
        <v>456</v>
      </c>
      <c r="B438" s="126">
        <v>456160153</v>
      </c>
      <c r="C438" s="243" t="s">
        <v>525</v>
      </c>
      <c r="D438" s="276">
        <v>0</v>
      </c>
      <c r="E438" s="276">
        <v>0</v>
      </c>
      <c r="F438" s="276">
        <v>0</v>
      </c>
      <c r="G438" s="276">
        <v>1</v>
      </c>
      <c r="H438" s="276">
        <v>1</v>
      </c>
      <c r="I438" s="276">
        <v>0</v>
      </c>
      <c r="J438" s="276">
        <v>0</v>
      </c>
      <c r="K438" s="277">
        <v>7.8E-2</v>
      </c>
      <c r="L438" s="276">
        <v>0</v>
      </c>
      <c r="M438" s="276">
        <v>1</v>
      </c>
      <c r="N438" s="276">
        <v>0</v>
      </c>
      <c r="O438" s="276">
        <v>0</v>
      </c>
      <c r="P438" s="276">
        <v>2</v>
      </c>
      <c r="Q438" s="276">
        <v>2</v>
      </c>
      <c r="R438" s="277">
        <v>1</v>
      </c>
      <c r="S438" s="276">
        <v>10</v>
      </c>
      <c r="T438" s="126"/>
      <c r="U438" s="126">
        <v>456</v>
      </c>
      <c r="V438" s="126">
        <v>160</v>
      </c>
      <c r="W438" s="126">
        <v>153</v>
      </c>
      <c r="X438" s="137">
        <v>36920.897360000003</v>
      </c>
      <c r="Y438" s="137">
        <v>18460</v>
      </c>
    </row>
    <row r="439" spans="1:25" s="137" customFormat="1" ht="12" x14ac:dyDescent="0.2">
      <c r="A439" s="275">
        <v>456</v>
      </c>
      <c r="B439" s="126">
        <v>456160160</v>
      </c>
      <c r="C439" s="243" t="s">
        <v>525</v>
      </c>
      <c r="D439" s="276">
        <v>38</v>
      </c>
      <c r="E439" s="276">
        <v>0</v>
      </c>
      <c r="F439" s="276">
        <v>88</v>
      </c>
      <c r="G439" s="276">
        <v>406</v>
      </c>
      <c r="H439" s="276">
        <v>196</v>
      </c>
      <c r="I439" s="276">
        <v>0</v>
      </c>
      <c r="J439" s="276">
        <v>0</v>
      </c>
      <c r="K439" s="277">
        <v>26.91</v>
      </c>
      <c r="L439" s="276">
        <v>0</v>
      </c>
      <c r="M439" s="276">
        <v>311</v>
      </c>
      <c r="N439" s="276">
        <v>81</v>
      </c>
      <c r="O439" s="276">
        <v>0</v>
      </c>
      <c r="P439" s="276">
        <v>556</v>
      </c>
      <c r="Q439" s="276">
        <v>709</v>
      </c>
      <c r="R439" s="277">
        <v>1</v>
      </c>
      <c r="S439" s="276">
        <v>11</v>
      </c>
      <c r="T439" s="126"/>
      <c r="U439" s="126">
        <v>456</v>
      </c>
      <c r="V439" s="126">
        <v>160</v>
      </c>
      <c r="W439" s="126">
        <v>160</v>
      </c>
      <c r="X439" s="137">
        <v>12504685.0692</v>
      </c>
      <c r="Y439" s="137">
        <v>17637</v>
      </c>
    </row>
    <row r="440" spans="1:25" s="137" customFormat="1" ht="12" x14ac:dyDescent="0.2">
      <c r="A440" s="275">
        <v>456</v>
      </c>
      <c r="B440" s="126">
        <v>456160170</v>
      </c>
      <c r="C440" s="243" t="s">
        <v>525</v>
      </c>
      <c r="D440" s="276">
        <v>0</v>
      </c>
      <c r="E440" s="276">
        <v>0</v>
      </c>
      <c r="F440" s="276">
        <v>0</v>
      </c>
      <c r="G440" s="276">
        <v>1</v>
      </c>
      <c r="H440" s="276">
        <v>1</v>
      </c>
      <c r="I440" s="276">
        <v>0</v>
      </c>
      <c r="J440" s="276">
        <v>0</v>
      </c>
      <c r="K440" s="277">
        <v>7.8E-2</v>
      </c>
      <c r="L440" s="276">
        <v>0</v>
      </c>
      <c r="M440" s="276">
        <v>1</v>
      </c>
      <c r="N440" s="276">
        <v>1</v>
      </c>
      <c r="O440" s="276">
        <v>0</v>
      </c>
      <c r="P440" s="276">
        <v>0</v>
      </c>
      <c r="Q440" s="276">
        <v>2</v>
      </c>
      <c r="R440" s="277">
        <v>1</v>
      </c>
      <c r="S440" s="276">
        <v>10</v>
      </c>
      <c r="T440" s="126"/>
      <c r="U440" s="126">
        <v>456</v>
      </c>
      <c r="V440" s="126">
        <v>160</v>
      </c>
      <c r="W440" s="126">
        <v>170</v>
      </c>
      <c r="X440" s="137">
        <v>26648.677360000005</v>
      </c>
      <c r="Y440" s="137">
        <v>13324</v>
      </c>
    </row>
    <row r="441" spans="1:25" s="137" customFormat="1" ht="12" x14ac:dyDescent="0.2">
      <c r="A441" s="275">
        <v>456</v>
      </c>
      <c r="B441" s="126">
        <v>456160181</v>
      </c>
      <c r="C441" s="243" t="s">
        <v>525</v>
      </c>
      <c r="D441" s="276">
        <v>0</v>
      </c>
      <c r="E441" s="276">
        <v>0</v>
      </c>
      <c r="F441" s="276">
        <v>0</v>
      </c>
      <c r="G441" s="276">
        <v>0</v>
      </c>
      <c r="H441" s="276">
        <v>1</v>
      </c>
      <c r="I441" s="276">
        <v>0</v>
      </c>
      <c r="J441" s="276">
        <v>0</v>
      </c>
      <c r="K441" s="277">
        <v>3.9E-2</v>
      </c>
      <c r="L441" s="276">
        <v>0</v>
      </c>
      <c r="M441" s="276">
        <v>0</v>
      </c>
      <c r="N441" s="276">
        <v>0</v>
      </c>
      <c r="O441" s="276">
        <v>0</v>
      </c>
      <c r="P441" s="276">
        <v>1</v>
      </c>
      <c r="Q441" s="276">
        <v>1</v>
      </c>
      <c r="R441" s="277">
        <v>1</v>
      </c>
      <c r="S441" s="276">
        <v>10</v>
      </c>
      <c r="T441" s="126"/>
      <c r="U441" s="126">
        <v>456</v>
      </c>
      <c r="V441" s="126">
        <v>160</v>
      </c>
      <c r="W441" s="126">
        <v>181</v>
      </c>
      <c r="X441" s="137">
        <v>16911.503680000002</v>
      </c>
      <c r="Y441" s="137">
        <v>16912</v>
      </c>
    </row>
    <row r="442" spans="1:25" s="137" customFormat="1" ht="12" x14ac:dyDescent="0.2">
      <c r="A442" s="275">
        <v>456</v>
      </c>
      <c r="B442" s="126">
        <v>456160295</v>
      </c>
      <c r="C442" s="243" t="s">
        <v>525</v>
      </c>
      <c r="D442" s="276">
        <v>0</v>
      </c>
      <c r="E442" s="276">
        <v>0</v>
      </c>
      <c r="F442" s="276">
        <v>1</v>
      </c>
      <c r="G442" s="276">
        <v>1</v>
      </c>
      <c r="H442" s="276">
        <v>4</v>
      </c>
      <c r="I442" s="276">
        <v>0</v>
      </c>
      <c r="J442" s="276">
        <v>0</v>
      </c>
      <c r="K442" s="277">
        <v>0.23400000000000001</v>
      </c>
      <c r="L442" s="276">
        <v>0</v>
      </c>
      <c r="M442" s="276">
        <v>0</v>
      </c>
      <c r="N442" s="276">
        <v>0</v>
      </c>
      <c r="O442" s="276">
        <v>0</v>
      </c>
      <c r="P442" s="276">
        <v>4</v>
      </c>
      <c r="Q442" s="276">
        <v>6</v>
      </c>
      <c r="R442" s="277">
        <v>1</v>
      </c>
      <c r="S442" s="276">
        <v>5</v>
      </c>
      <c r="T442" s="126"/>
      <c r="U442" s="126">
        <v>456</v>
      </c>
      <c r="V442" s="126">
        <v>160</v>
      </c>
      <c r="W442" s="126">
        <v>295</v>
      </c>
      <c r="X442" s="137">
        <v>81517.032079999975</v>
      </c>
      <c r="Y442" s="137">
        <v>13586</v>
      </c>
    </row>
    <row r="443" spans="1:25" s="137" customFormat="1" ht="12" x14ac:dyDescent="0.2">
      <c r="A443" s="275">
        <v>456</v>
      </c>
      <c r="B443" s="126">
        <v>456160301</v>
      </c>
      <c r="C443" s="243" t="s">
        <v>525</v>
      </c>
      <c r="D443" s="276">
        <v>0</v>
      </c>
      <c r="E443" s="276">
        <v>0</v>
      </c>
      <c r="F443" s="276">
        <v>1</v>
      </c>
      <c r="G443" s="276">
        <v>2</v>
      </c>
      <c r="H443" s="276">
        <v>1</v>
      </c>
      <c r="I443" s="276">
        <v>0</v>
      </c>
      <c r="J443" s="276">
        <v>0</v>
      </c>
      <c r="K443" s="277">
        <v>0.156</v>
      </c>
      <c r="L443" s="276">
        <v>0</v>
      </c>
      <c r="M443" s="276">
        <v>2</v>
      </c>
      <c r="N443" s="276">
        <v>0</v>
      </c>
      <c r="O443" s="276">
        <v>0</v>
      </c>
      <c r="P443" s="276">
        <v>4</v>
      </c>
      <c r="Q443" s="276">
        <v>4</v>
      </c>
      <c r="R443" s="277">
        <v>1</v>
      </c>
      <c r="S443" s="276">
        <v>6</v>
      </c>
      <c r="T443" s="126"/>
      <c r="U443" s="126">
        <v>456</v>
      </c>
      <c r="V443" s="126">
        <v>160</v>
      </c>
      <c r="W443" s="126">
        <v>301</v>
      </c>
      <c r="X443" s="137">
        <v>68479.92472000001</v>
      </c>
      <c r="Y443" s="137">
        <v>17120</v>
      </c>
    </row>
    <row r="444" spans="1:25" s="137" customFormat="1" ht="12" x14ac:dyDescent="0.2">
      <c r="A444" s="275">
        <v>456</v>
      </c>
      <c r="B444" s="126">
        <v>456160616</v>
      </c>
      <c r="C444" s="243" t="s">
        <v>525</v>
      </c>
      <c r="D444" s="276">
        <v>0</v>
      </c>
      <c r="E444" s="276">
        <v>0</v>
      </c>
      <c r="F444" s="276">
        <v>0</v>
      </c>
      <c r="G444" s="276">
        <v>0</v>
      </c>
      <c r="H444" s="276">
        <v>2</v>
      </c>
      <c r="I444" s="276">
        <v>0</v>
      </c>
      <c r="J444" s="276">
        <v>0</v>
      </c>
      <c r="K444" s="277">
        <v>7.8E-2</v>
      </c>
      <c r="L444" s="276">
        <v>0</v>
      </c>
      <c r="M444" s="276">
        <v>0</v>
      </c>
      <c r="N444" s="276">
        <v>1</v>
      </c>
      <c r="O444" s="276">
        <v>0</v>
      </c>
      <c r="P444" s="276">
        <v>2</v>
      </c>
      <c r="Q444" s="276">
        <v>2</v>
      </c>
      <c r="R444" s="277">
        <v>1</v>
      </c>
      <c r="S444" s="276">
        <v>7</v>
      </c>
      <c r="T444" s="126"/>
      <c r="U444" s="126">
        <v>456</v>
      </c>
      <c r="V444" s="126">
        <v>160</v>
      </c>
      <c r="W444" s="126">
        <v>616</v>
      </c>
      <c r="X444" s="137">
        <v>34579.547360000004</v>
      </c>
      <c r="Y444" s="137">
        <v>17290</v>
      </c>
    </row>
    <row r="445" spans="1:25" s="137" customFormat="1" ht="12" x14ac:dyDescent="0.2">
      <c r="A445" s="275">
        <v>456</v>
      </c>
      <c r="B445" s="126">
        <v>456160735</v>
      </c>
      <c r="C445" s="243" t="s">
        <v>525</v>
      </c>
      <c r="D445" s="276">
        <v>0</v>
      </c>
      <c r="E445" s="276">
        <v>0</v>
      </c>
      <c r="F445" s="276">
        <v>0</v>
      </c>
      <c r="G445" s="276">
        <v>3</v>
      </c>
      <c r="H445" s="276">
        <v>1</v>
      </c>
      <c r="I445" s="276">
        <v>0</v>
      </c>
      <c r="J445" s="276">
        <v>0</v>
      </c>
      <c r="K445" s="277">
        <v>0.156</v>
      </c>
      <c r="L445" s="276">
        <v>0</v>
      </c>
      <c r="M445" s="276">
        <v>2</v>
      </c>
      <c r="N445" s="276">
        <v>0</v>
      </c>
      <c r="O445" s="276">
        <v>0</v>
      </c>
      <c r="P445" s="276">
        <v>2</v>
      </c>
      <c r="Q445" s="276">
        <v>4</v>
      </c>
      <c r="R445" s="277">
        <v>1</v>
      </c>
      <c r="S445" s="276">
        <v>6</v>
      </c>
      <c r="T445" s="126"/>
      <c r="U445" s="126">
        <v>456</v>
      </c>
      <c r="V445" s="126">
        <v>160</v>
      </c>
      <c r="W445" s="126">
        <v>735</v>
      </c>
      <c r="X445" s="137">
        <v>58214.514720000006</v>
      </c>
      <c r="Y445" s="137">
        <v>14554</v>
      </c>
    </row>
    <row r="446" spans="1:25" s="137" customFormat="1" ht="12" x14ac:dyDescent="0.2">
      <c r="A446" s="275">
        <v>458</v>
      </c>
      <c r="B446" s="126">
        <v>458160031</v>
      </c>
      <c r="C446" s="243" t="s">
        <v>526</v>
      </c>
      <c r="D446" s="276">
        <v>0</v>
      </c>
      <c r="E446" s="276">
        <v>0</v>
      </c>
      <c r="F446" s="276">
        <v>0</v>
      </c>
      <c r="G446" s="276">
        <v>0</v>
      </c>
      <c r="H446" s="276">
        <v>0</v>
      </c>
      <c r="I446" s="276">
        <v>2</v>
      </c>
      <c r="J446" s="276">
        <v>0</v>
      </c>
      <c r="K446" s="277">
        <v>7.8E-2</v>
      </c>
      <c r="L446" s="276">
        <v>0</v>
      </c>
      <c r="M446" s="276">
        <v>0</v>
      </c>
      <c r="N446" s="276">
        <v>0</v>
      </c>
      <c r="O446" s="276">
        <v>0</v>
      </c>
      <c r="P446" s="276">
        <v>1</v>
      </c>
      <c r="Q446" s="276">
        <v>2</v>
      </c>
      <c r="R446" s="277">
        <v>1</v>
      </c>
      <c r="S446" s="276">
        <v>6</v>
      </c>
      <c r="T446" s="126"/>
      <c r="U446" s="126">
        <v>458</v>
      </c>
      <c r="V446" s="126">
        <v>160</v>
      </c>
      <c r="W446" s="126">
        <v>31</v>
      </c>
      <c r="X446" s="137">
        <v>29644.54736</v>
      </c>
      <c r="Y446" s="137">
        <v>14822</v>
      </c>
    </row>
    <row r="447" spans="1:25" s="137" customFormat="1" ht="12" x14ac:dyDescent="0.2">
      <c r="A447" s="275">
        <v>458</v>
      </c>
      <c r="B447" s="126">
        <v>458160056</v>
      </c>
      <c r="C447" s="243" t="s">
        <v>526</v>
      </c>
      <c r="D447" s="276">
        <v>0</v>
      </c>
      <c r="E447" s="276">
        <v>0</v>
      </c>
      <c r="F447" s="276">
        <v>0</v>
      </c>
      <c r="G447" s="276">
        <v>0</v>
      </c>
      <c r="H447" s="276">
        <v>0</v>
      </c>
      <c r="I447" s="276">
        <v>2</v>
      </c>
      <c r="J447" s="276">
        <v>0</v>
      </c>
      <c r="K447" s="277">
        <v>7.8E-2</v>
      </c>
      <c r="L447" s="276">
        <v>0</v>
      </c>
      <c r="M447" s="276">
        <v>0</v>
      </c>
      <c r="N447" s="276">
        <v>0</v>
      </c>
      <c r="O447" s="276">
        <v>0</v>
      </c>
      <c r="P447" s="276">
        <v>0</v>
      </c>
      <c r="Q447" s="276">
        <v>2</v>
      </c>
      <c r="R447" s="277">
        <v>1</v>
      </c>
      <c r="S447" s="276">
        <v>4</v>
      </c>
      <c r="T447" s="126"/>
      <c r="U447" s="126">
        <v>458</v>
      </c>
      <c r="V447" s="126">
        <v>160</v>
      </c>
      <c r="W447" s="126">
        <v>56</v>
      </c>
      <c r="X447" s="137">
        <v>24485.327359999999</v>
      </c>
      <c r="Y447" s="137">
        <v>12243</v>
      </c>
    </row>
    <row r="448" spans="1:25" s="137" customFormat="1" ht="12" x14ac:dyDescent="0.2">
      <c r="A448" s="275">
        <v>458</v>
      </c>
      <c r="B448" s="126">
        <v>458160079</v>
      </c>
      <c r="C448" s="243" t="s">
        <v>526</v>
      </c>
      <c r="D448" s="276">
        <v>0</v>
      </c>
      <c r="E448" s="276">
        <v>0</v>
      </c>
      <c r="F448" s="276">
        <v>0</v>
      </c>
      <c r="G448" s="276">
        <v>0</v>
      </c>
      <c r="H448" s="276">
        <v>0</v>
      </c>
      <c r="I448" s="276">
        <v>8</v>
      </c>
      <c r="J448" s="276">
        <v>0</v>
      </c>
      <c r="K448" s="277">
        <v>0.312</v>
      </c>
      <c r="L448" s="276">
        <v>0</v>
      </c>
      <c r="M448" s="276">
        <v>0</v>
      </c>
      <c r="N448" s="276">
        <v>0</v>
      </c>
      <c r="O448" s="276">
        <v>0</v>
      </c>
      <c r="P448" s="276">
        <v>5</v>
      </c>
      <c r="Q448" s="276">
        <v>8</v>
      </c>
      <c r="R448" s="277">
        <v>1</v>
      </c>
      <c r="S448" s="276">
        <v>8</v>
      </c>
      <c r="T448" s="126"/>
      <c r="U448" s="126">
        <v>458</v>
      </c>
      <c r="V448" s="126">
        <v>160</v>
      </c>
      <c r="W448" s="126">
        <v>79</v>
      </c>
      <c r="X448" s="137">
        <v>127289.00943999999</v>
      </c>
      <c r="Y448" s="137">
        <v>15911</v>
      </c>
    </row>
    <row r="449" spans="1:25" s="137" customFormat="1" ht="12" x14ac:dyDescent="0.2">
      <c r="A449" s="275">
        <v>458</v>
      </c>
      <c r="B449" s="126">
        <v>458160149</v>
      </c>
      <c r="C449" s="243" t="s">
        <v>526</v>
      </c>
      <c r="D449" s="276">
        <v>0</v>
      </c>
      <c r="E449" s="276">
        <v>0</v>
      </c>
      <c r="F449" s="276">
        <v>0</v>
      </c>
      <c r="G449" s="276">
        <v>0</v>
      </c>
      <c r="H449" s="276">
        <v>0</v>
      </c>
      <c r="I449" s="276">
        <v>1</v>
      </c>
      <c r="J449" s="276">
        <v>0</v>
      </c>
      <c r="K449" s="277">
        <v>3.9E-2</v>
      </c>
      <c r="L449" s="276">
        <v>0</v>
      </c>
      <c r="M449" s="276">
        <v>0</v>
      </c>
      <c r="N449" s="276">
        <v>0</v>
      </c>
      <c r="O449" s="276">
        <v>0</v>
      </c>
      <c r="P449" s="276">
        <v>1</v>
      </c>
      <c r="Q449" s="276">
        <v>1</v>
      </c>
      <c r="R449" s="277">
        <v>1</v>
      </c>
      <c r="S449" s="276">
        <v>12</v>
      </c>
      <c r="T449" s="126"/>
      <c r="U449" s="126">
        <v>458</v>
      </c>
      <c r="V449" s="126">
        <v>160</v>
      </c>
      <c r="W449" s="126">
        <v>149</v>
      </c>
      <c r="X449" s="137">
        <v>19818.213679999997</v>
      </c>
      <c r="Y449" s="137">
        <v>19818</v>
      </c>
    </row>
    <row r="450" spans="1:25" s="137" customFormat="1" ht="12" x14ac:dyDescent="0.2">
      <c r="A450" s="275">
        <v>458</v>
      </c>
      <c r="B450" s="126">
        <v>458160160</v>
      </c>
      <c r="C450" s="243" t="s">
        <v>526</v>
      </c>
      <c r="D450" s="276">
        <v>0</v>
      </c>
      <c r="E450" s="276">
        <v>0</v>
      </c>
      <c r="F450" s="276">
        <v>0</v>
      </c>
      <c r="G450" s="276">
        <v>0</v>
      </c>
      <c r="H450" s="276">
        <v>0</v>
      </c>
      <c r="I450" s="276">
        <v>66</v>
      </c>
      <c r="J450" s="276">
        <v>0</v>
      </c>
      <c r="K450" s="277">
        <v>2.5739999999999998</v>
      </c>
      <c r="L450" s="276">
        <v>0</v>
      </c>
      <c r="M450" s="276">
        <v>0</v>
      </c>
      <c r="N450" s="276">
        <v>0</v>
      </c>
      <c r="O450" s="276">
        <v>0</v>
      </c>
      <c r="P450" s="276">
        <v>57</v>
      </c>
      <c r="Q450" s="276">
        <v>66</v>
      </c>
      <c r="R450" s="277">
        <v>1</v>
      </c>
      <c r="S450" s="276">
        <v>11</v>
      </c>
      <c r="T450" s="126"/>
      <c r="U450" s="126">
        <v>458</v>
      </c>
      <c r="V450" s="126">
        <v>160</v>
      </c>
      <c r="W450" s="126">
        <v>160</v>
      </c>
      <c r="X450" s="137">
        <v>1211445.2728799998</v>
      </c>
      <c r="Y450" s="137">
        <v>18355</v>
      </c>
    </row>
    <row r="451" spans="1:25" s="137" customFormat="1" ht="12" x14ac:dyDescent="0.2">
      <c r="A451" s="275">
        <v>458</v>
      </c>
      <c r="B451" s="126">
        <v>458160295</v>
      </c>
      <c r="C451" s="243" t="s">
        <v>526</v>
      </c>
      <c r="D451" s="276">
        <v>0</v>
      </c>
      <c r="E451" s="276">
        <v>0</v>
      </c>
      <c r="F451" s="276">
        <v>0</v>
      </c>
      <c r="G451" s="276">
        <v>0</v>
      </c>
      <c r="H451" s="276">
        <v>0</v>
      </c>
      <c r="I451" s="276">
        <v>3</v>
      </c>
      <c r="J451" s="276">
        <v>0</v>
      </c>
      <c r="K451" s="277">
        <v>0.11700000000000001</v>
      </c>
      <c r="L451" s="276">
        <v>0</v>
      </c>
      <c r="M451" s="276">
        <v>0</v>
      </c>
      <c r="N451" s="276">
        <v>0</v>
      </c>
      <c r="O451" s="276">
        <v>0</v>
      </c>
      <c r="P451" s="276">
        <v>0</v>
      </c>
      <c r="Q451" s="276">
        <v>3</v>
      </c>
      <c r="R451" s="277">
        <v>1</v>
      </c>
      <c r="S451" s="276">
        <v>5</v>
      </c>
      <c r="T451" s="126"/>
      <c r="U451" s="126">
        <v>458</v>
      </c>
      <c r="V451" s="126">
        <v>160</v>
      </c>
      <c r="W451" s="126">
        <v>295</v>
      </c>
      <c r="X451" s="137">
        <v>36727.991040000001</v>
      </c>
      <c r="Y451" s="137">
        <v>12243</v>
      </c>
    </row>
    <row r="452" spans="1:25" s="137" customFormat="1" ht="12" x14ac:dyDescent="0.2">
      <c r="A452" s="275">
        <v>458</v>
      </c>
      <c r="B452" s="126">
        <v>458160301</v>
      </c>
      <c r="C452" s="243" t="s">
        <v>526</v>
      </c>
      <c r="D452" s="276">
        <v>0</v>
      </c>
      <c r="E452" s="276">
        <v>0</v>
      </c>
      <c r="F452" s="276">
        <v>0</v>
      </c>
      <c r="G452" s="276">
        <v>0</v>
      </c>
      <c r="H452" s="276">
        <v>0</v>
      </c>
      <c r="I452" s="276">
        <v>1</v>
      </c>
      <c r="J452" s="276">
        <v>0</v>
      </c>
      <c r="K452" s="277">
        <v>3.9E-2</v>
      </c>
      <c r="L452" s="276">
        <v>0</v>
      </c>
      <c r="M452" s="276">
        <v>0</v>
      </c>
      <c r="N452" s="276">
        <v>0</v>
      </c>
      <c r="O452" s="276">
        <v>0</v>
      </c>
      <c r="P452" s="276">
        <v>0</v>
      </c>
      <c r="Q452" s="276">
        <v>1</v>
      </c>
      <c r="R452" s="277">
        <v>1</v>
      </c>
      <c r="S452" s="276">
        <v>6</v>
      </c>
      <c r="T452" s="126"/>
      <c r="U452" s="126">
        <v>458</v>
      </c>
      <c r="V452" s="126">
        <v>160</v>
      </c>
      <c r="W452" s="126">
        <v>301</v>
      </c>
      <c r="X452" s="137">
        <v>12242.66368</v>
      </c>
      <c r="Y452" s="137">
        <v>12243</v>
      </c>
    </row>
    <row r="453" spans="1:25" s="137" customFormat="1" ht="12" x14ac:dyDescent="0.2">
      <c r="A453" s="275">
        <v>463</v>
      </c>
      <c r="B453" s="126">
        <v>463035035</v>
      </c>
      <c r="C453" s="243" t="s">
        <v>527</v>
      </c>
      <c r="D453" s="276">
        <v>0</v>
      </c>
      <c r="E453" s="276">
        <v>0</v>
      </c>
      <c r="F453" s="276">
        <v>64</v>
      </c>
      <c r="G453" s="276">
        <v>323</v>
      </c>
      <c r="H453" s="276">
        <v>158</v>
      </c>
      <c r="I453" s="276">
        <v>0</v>
      </c>
      <c r="J453" s="276">
        <v>0</v>
      </c>
      <c r="K453" s="277">
        <v>21.254999999999999</v>
      </c>
      <c r="L453" s="276">
        <v>0</v>
      </c>
      <c r="M453" s="276">
        <v>59</v>
      </c>
      <c r="N453" s="276">
        <v>25</v>
      </c>
      <c r="O453" s="276">
        <v>0</v>
      </c>
      <c r="P453" s="276">
        <v>470</v>
      </c>
      <c r="Q453" s="276">
        <v>545</v>
      </c>
      <c r="R453" s="277">
        <v>1.0900000000000001</v>
      </c>
      <c r="S453" s="276">
        <v>11</v>
      </c>
      <c r="T453" s="126"/>
      <c r="U453" s="126">
        <v>463</v>
      </c>
      <c r="V453" s="126">
        <v>35</v>
      </c>
      <c r="W453" s="126">
        <v>35</v>
      </c>
      <c r="X453" s="137">
        <v>10028531.0066965</v>
      </c>
      <c r="Y453" s="137">
        <v>18401</v>
      </c>
    </row>
    <row r="454" spans="1:25" s="137" customFormat="1" ht="12" x14ac:dyDescent="0.2">
      <c r="A454" s="275">
        <v>463</v>
      </c>
      <c r="B454" s="126">
        <v>463035044</v>
      </c>
      <c r="C454" s="243" t="s">
        <v>527</v>
      </c>
      <c r="D454" s="276">
        <v>0</v>
      </c>
      <c r="E454" s="276">
        <v>0</v>
      </c>
      <c r="F454" s="276">
        <v>2</v>
      </c>
      <c r="G454" s="276">
        <v>7</v>
      </c>
      <c r="H454" s="276">
        <v>3</v>
      </c>
      <c r="I454" s="276">
        <v>0</v>
      </c>
      <c r="J454" s="276">
        <v>0</v>
      </c>
      <c r="K454" s="277">
        <v>0.46800000000000003</v>
      </c>
      <c r="L454" s="276">
        <v>0</v>
      </c>
      <c r="M454" s="276">
        <v>3</v>
      </c>
      <c r="N454" s="276">
        <v>1</v>
      </c>
      <c r="O454" s="276">
        <v>0</v>
      </c>
      <c r="P454" s="276">
        <v>11</v>
      </c>
      <c r="Q454" s="276">
        <v>12</v>
      </c>
      <c r="R454" s="277">
        <v>1.0900000000000001</v>
      </c>
      <c r="S454" s="276">
        <v>11</v>
      </c>
      <c r="T454" s="126"/>
      <c r="U454" s="126">
        <v>463</v>
      </c>
      <c r="V454" s="126">
        <v>35</v>
      </c>
      <c r="W454" s="126">
        <v>44</v>
      </c>
      <c r="X454" s="137">
        <v>232336.64799240005</v>
      </c>
      <c r="Y454" s="137">
        <v>19361</v>
      </c>
    </row>
    <row r="455" spans="1:25" s="137" customFormat="1" ht="12" x14ac:dyDescent="0.2">
      <c r="A455" s="275">
        <v>463</v>
      </c>
      <c r="B455" s="126">
        <v>463035133</v>
      </c>
      <c r="C455" s="243" t="s">
        <v>527</v>
      </c>
      <c r="D455" s="276">
        <v>0</v>
      </c>
      <c r="E455" s="276">
        <v>0</v>
      </c>
      <c r="F455" s="276">
        <v>0</v>
      </c>
      <c r="G455" s="276">
        <v>0</v>
      </c>
      <c r="H455" s="276">
        <v>1</v>
      </c>
      <c r="I455" s="276">
        <v>0</v>
      </c>
      <c r="J455" s="276">
        <v>0</v>
      </c>
      <c r="K455" s="277">
        <v>3.9E-2</v>
      </c>
      <c r="L455" s="276">
        <v>0</v>
      </c>
      <c r="M455" s="276">
        <v>0</v>
      </c>
      <c r="N455" s="276">
        <v>0</v>
      </c>
      <c r="O455" s="276">
        <v>0</v>
      </c>
      <c r="P455" s="276">
        <v>0</v>
      </c>
      <c r="Q455" s="276">
        <v>1</v>
      </c>
      <c r="R455" s="277">
        <v>1.0900000000000001</v>
      </c>
      <c r="S455" s="276">
        <v>9</v>
      </c>
      <c r="T455" s="126"/>
      <c r="U455" s="126">
        <v>463</v>
      </c>
      <c r="V455" s="126">
        <v>35</v>
      </c>
      <c r="W455" s="126">
        <v>133</v>
      </c>
      <c r="X455" s="137">
        <v>11059.599007700001</v>
      </c>
      <c r="Y455" s="137">
        <v>11060</v>
      </c>
    </row>
    <row r="456" spans="1:25" s="137" customFormat="1" ht="12" x14ac:dyDescent="0.2">
      <c r="A456" s="275">
        <v>463</v>
      </c>
      <c r="B456" s="126">
        <v>463035207</v>
      </c>
      <c r="C456" s="243" t="s">
        <v>527</v>
      </c>
      <c r="D456" s="276">
        <v>0</v>
      </c>
      <c r="E456" s="276">
        <v>0</v>
      </c>
      <c r="F456" s="276">
        <v>0</v>
      </c>
      <c r="G456" s="276">
        <v>1</v>
      </c>
      <c r="H456" s="276">
        <v>0</v>
      </c>
      <c r="I456" s="276">
        <v>0</v>
      </c>
      <c r="J456" s="276">
        <v>0</v>
      </c>
      <c r="K456" s="277">
        <v>3.9E-2</v>
      </c>
      <c r="L456" s="276">
        <v>0</v>
      </c>
      <c r="M456" s="276">
        <v>0</v>
      </c>
      <c r="N456" s="276">
        <v>0</v>
      </c>
      <c r="O456" s="276">
        <v>0</v>
      </c>
      <c r="P456" s="276">
        <v>1</v>
      </c>
      <c r="Q456" s="276">
        <v>1</v>
      </c>
      <c r="R456" s="277">
        <v>1.0900000000000001</v>
      </c>
      <c r="S456" s="276">
        <v>3</v>
      </c>
      <c r="T456" s="126"/>
      <c r="U456" s="126">
        <v>463</v>
      </c>
      <c r="V456" s="126">
        <v>35</v>
      </c>
      <c r="W456" s="126">
        <v>207</v>
      </c>
      <c r="X456" s="137">
        <v>16241.286207700003</v>
      </c>
      <c r="Y456" s="137">
        <v>16241</v>
      </c>
    </row>
    <row r="457" spans="1:25" s="137" customFormat="1" ht="12" x14ac:dyDescent="0.2">
      <c r="A457" s="275">
        <v>463</v>
      </c>
      <c r="B457" s="126">
        <v>463035219</v>
      </c>
      <c r="C457" s="243" t="s">
        <v>527</v>
      </c>
      <c r="D457" s="276">
        <v>0</v>
      </c>
      <c r="E457" s="276">
        <v>0</v>
      </c>
      <c r="F457" s="276">
        <v>0</v>
      </c>
      <c r="G457" s="276">
        <v>0</v>
      </c>
      <c r="H457" s="276">
        <v>1</v>
      </c>
      <c r="I457" s="276">
        <v>0</v>
      </c>
      <c r="J457" s="276">
        <v>0</v>
      </c>
      <c r="K457" s="277">
        <v>3.9E-2</v>
      </c>
      <c r="L457" s="276">
        <v>0</v>
      </c>
      <c r="M457" s="276">
        <v>0</v>
      </c>
      <c r="N457" s="276">
        <v>0</v>
      </c>
      <c r="O457" s="276">
        <v>0</v>
      </c>
      <c r="P457" s="276">
        <v>1</v>
      </c>
      <c r="Q457" s="276">
        <v>1</v>
      </c>
      <c r="R457" s="277">
        <v>1.0900000000000001</v>
      </c>
      <c r="S457" s="276">
        <v>2</v>
      </c>
      <c r="T457" s="126"/>
      <c r="U457" s="126">
        <v>463</v>
      </c>
      <c r="V457" s="126">
        <v>35</v>
      </c>
      <c r="W457" s="126">
        <v>219</v>
      </c>
      <c r="X457" s="137">
        <v>15666.305707700001</v>
      </c>
      <c r="Y457" s="137">
        <v>15666</v>
      </c>
    </row>
    <row r="458" spans="1:25" s="137" customFormat="1" ht="12" x14ac:dyDescent="0.2">
      <c r="A458" s="275">
        <v>463</v>
      </c>
      <c r="B458" s="126">
        <v>463035220</v>
      </c>
      <c r="C458" s="243" t="s">
        <v>527</v>
      </c>
      <c r="D458" s="276">
        <v>0</v>
      </c>
      <c r="E458" s="276">
        <v>0</v>
      </c>
      <c r="F458" s="276">
        <v>0</v>
      </c>
      <c r="G458" s="276">
        <v>1</v>
      </c>
      <c r="H458" s="276">
        <v>1</v>
      </c>
      <c r="I458" s="276">
        <v>0</v>
      </c>
      <c r="J458" s="276">
        <v>0</v>
      </c>
      <c r="K458" s="277">
        <v>7.8E-2</v>
      </c>
      <c r="L458" s="276">
        <v>0</v>
      </c>
      <c r="M458" s="276">
        <v>0</v>
      </c>
      <c r="N458" s="276">
        <v>0</v>
      </c>
      <c r="O458" s="276">
        <v>0</v>
      </c>
      <c r="P458" s="276">
        <v>2</v>
      </c>
      <c r="Q458" s="276">
        <v>2</v>
      </c>
      <c r="R458" s="277">
        <v>1.0900000000000001</v>
      </c>
      <c r="S458" s="276">
        <v>8</v>
      </c>
      <c r="T458" s="126"/>
      <c r="U458" s="126">
        <v>463</v>
      </c>
      <c r="V458" s="126">
        <v>35</v>
      </c>
      <c r="W458" s="126">
        <v>220</v>
      </c>
      <c r="X458" s="137">
        <v>35215.806915400011</v>
      </c>
      <c r="Y458" s="137">
        <v>17608</v>
      </c>
    </row>
    <row r="459" spans="1:25" s="137" customFormat="1" ht="12" x14ac:dyDescent="0.2">
      <c r="A459" s="275">
        <v>463</v>
      </c>
      <c r="B459" s="126">
        <v>463035243</v>
      </c>
      <c r="C459" s="243" t="s">
        <v>527</v>
      </c>
      <c r="D459" s="276">
        <v>0</v>
      </c>
      <c r="E459" s="276">
        <v>0</v>
      </c>
      <c r="F459" s="276">
        <v>0</v>
      </c>
      <c r="G459" s="276">
        <v>2</v>
      </c>
      <c r="H459" s="276">
        <v>1</v>
      </c>
      <c r="I459" s="276">
        <v>0</v>
      </c>
      <c r="J459" s="276">
        <v>0</v>
      </c>
      <c r="K459" s="277">
        <v>0.11700000000000001</v>
      </c>
      <c r="L459" s="276">
        <v>0</v>
      </c>
      <c r="M459" s="276">
        <v>0</v>
      </c>
      <c r="N459" s="276">
        <v>0</v>
      </c>
      <c r="O459" s="276">
        <v>0</v>
      </c>
      <c r="P459" s="276">
        <v>3</v>
      </c>
      <c r="Q459" s="276">
        <v>3</v>
      </c>
      <c r="R459" s="277">
        <v>1.0900000000000001</v>
      </c>
      <c r="S459" s="276">
        <v>10</v>
      </c>
      <c r="T459" s="126"/>
      <c r="U459" s="126">
        <v>463</v>
      </c>
      <c r="V459" s="126">
        <v>35</v>
      </c>
      <c r="W459" s="126">
        <v>243</v>
      </c>
      <c r="X459" s="137">
        <v>55333.316323100014</v>
      </c>
      <c r="Y459" s="137">
        <v>18444</v>
      </c>
    </row>
    <row r="460" spans="1:25" s="137" customFormat="1" ht="12" x14ac:dyDescent="0.2">
      <c r="A460" s="275">
        <v>463</v>
      </c>
      <c r="B460" s="126">
        <v>463035244</v>
      </c>
      <c r="C460" s="243" t="s">
        <v>527</v>
      </c>
      <c r="D460" s="276">
        <v>0</v>
      </c>
      <c r="E460" s="276">
        <v>0</v>
      </c>
      <c r="F460" s="276">
        <v>0</v>
      </c>
      <c r="G460" s="276">
        <v>4</v>
      </c>
      <c r="H460" s="276">
        <v>4</v>
      </c>
      <c r="I460" s="276">
        <v>0</v>
      </c>
      <c r="J460" s="276">
        <v>0</v>
      </c>
      <c r="K460" s="277">
        <v>0.312</v>
      </c>
      <c r="L460" s="276">
        <v>0</v>
      </c>
      <c r="M460" s="276">
        <v>0</v>
      </c>
      <c r="N460" s="276">
        <v>0</v>
      </c>
      <c r="O460" s="276">
        <v>0</v>
      </c>
      <c r="P460" s="276">
        <v>5</v>
      </c>
      <c r="Q460" s="276">
        <v>8</v>
      </c>
      <c r="R460" s="277">
        <v>1.0900000000000001</v>
      </c>
      <c r="S460" s="276">
        <v>10</v>
      </c>
      <c r="T460" s="126"/>
      <c r="U460" s="126">
        <v>463</v>
      </c>
      <c r="V460" s="126">
        <v>35</v>
      </c>
      <c r="W460" s="126">
        <v>244</v>
      </c>
      <c r="X460" s="137">
        <v>125677.76696160002</v>
      </c>
      <c r="Y460" s="137">
        <v>15710</v>
      </c>
    </row>
    <row r="461" spans="1:25" s="137" customFormat="1" ht="12" x14ac:dyDescent="0.2">
      <c r="A461" s="275">
        <v>463</v>
      </c>
      <c r="B461" s="126">
        <v>463035251</v>
      </c>
      <c r="C461" s="243" t="s">
        <v>527</v>
      </c>
      <c r="D461" s="276">
        <v>0</v>
      </c>
      <c r="E461" s="276">
        <v>0</v>
      </c>
      <c r="F461" s="276">
        <v>0</v>
      </c>
      <c r="G461" s="276">
        <v>1</v>
      </c>
      <c r="H461" s="276">
        <v>1</v>
      </c>
      <c r="I461" s="276">
        <v>0</v>
      </c>
      <c r="J461" s="276">
        <v>0</v>
      </c>
      <c r="K461" s="277">
        <v>7.8E-2</v>
      </c>
      <c r="L461" s="276">
        <v>0</v>
      </c>
      <c r="M461" s="276">
        <v>0</v>
      </c>
      <c r="N461" s="276">
        <v>0</v>
      </c>
      <c r="O461" s="276">
        <v>0</v>
      </c>
      <c r="P461" s="276">
        <v>2</v>
      </c>
      <c r="Q461" s="276">
        <v>2</v>
      </c>
      <c r="R461" s="277">
        <v>1.0900000000000001</v>
      </c>
      <c r="S461" s="276">
        <v>9</v>
      </c>
      <c r="T461" s="126"/>
      <c r="U461" s="126">
        <v>463</v>
      </c>
      <c r="V461" s="126">
        <v>35</v>
      </c>
      <c r="W461" s="126">
        <v>251</v>
      </c>
      <c r="X461" s="137">
        <v>35983.129115400006</v>
      </c>
      <c r="Y461" s="137">
        <v>17992</v>
      </c>
    </row>
    <row r="462" spans="1:25" s="137" customFormat="1" ht="12" x14ac:dyDescent="0.2">
      <c r="A462" s="275">
        <v>463</v>
      </c>
      <c r="B462" s="126">
        <v>463035293</v>
      </c>
      <c r="C462" s="243" t="s">
        <v>527</v>
      </c>
      <c r="D462" s="276">
        <v>0</v>
      </c>
      <c r="E462" s="276">
        <v>0</v>
      </c>
      <c r="F462" s="276">
        <v>0</v>
      </c>
      <c r="G462" s="276">
        <v>1</v>
      </c>
      <c r="H462" s="276">
        <v>1</v>
      </c>
      <c r="I462" s="276">
        <v>0</v>
      </c>
      <c r="J462" s="276">
        <v>0</v>
      </c>
      <c r="K462" s="277">
        <v>7.8E-2</v>
      </c>
      <c r="L462" s="276">
        <v>0</v>
      </c>
      <c r="M462" s="276">
        <v>0</v>
      </c>
      <c r="N462" s="276">
        <v>0</v>
      </c>
      <c r="O462" s="276">
        <v>0</v>
      </c>
      <c r="P462" s="276">
        <v>0</v>
      </c>
      <c r="Q462" s="276">
        <v>2</v>
      </c>
      <c r="R462" s="277">
        <v>1.0900000000000001</v>
      </c>
      <c r="S462" s="276">
        <v>10</v>
      </c>
      <c r="T462" s="126"/>
      <c r="U462" s="126">
        <v>463</v>
      </c>
      <c r="V462" s="126">
        <v>35</v>
      </c>
      <c r="W462" s="126">
        <v>293</v>
      </c>
      <c r="X462" s="137">
        <v>22534.362115400003</v>
      </c>
      <c r="Y462" s="137">
        <v>11267</v>
      </c>
    </row>
    <row r="463" spans="1:25" s="137" customFormat="1" ht="12" x14ac:dyDescent="0.2">
      <c r="A463" s="275">
        <v>464</v>
      </c>
      <c r="B463" s="126">
        <v>464168030</v>
      </c>
      <c r="C463" s="243" t="s">
        <v>528</v>
      </c>
      <c r="D463" s="276">
        <v>0</v>
      </c>
      <c r="E463" s="276">
        <v>0</v>
      </c>
      <c r="F463" s="276">
        <v>0</v>
      </c>
      <c r="G463" s="276">
        <v>4</v>
      </c>
      <c r="H463" s="276">
        <v>4</v>
      </c>
      <c r="I463" s="276">
        <v>0</v>
      </c>
      <c r="J463" s="276">
        <v>0</v>
      </c>
      <c r="K463" s="277">
        <v>0.312</v>
      </c>
      <c r="L463" s="276">
        <v>0</v>
      </c>
      <c r="M463" s="276">
        <v>0</v>
      </c>
      <c r="N463" s="276">
        <v>0</v>
      </c>
      <c r="O463" s="276">
        <v>0</v>
      </c>
      <c r="P463" s="276">
        <v>1</v>
      </c>
      <c r="Q463" s="276">
        <v>8</v>
      </c>
      <c r="R463" s="277">
        <v>1</v>
      </c>
      <c r="S463" s="276">
        <v>7</v>
      </c>
      <c r="T463" s="126"/>
      <c r="U463" s="126">
        <v>464</v>
      </c>
      <c r="V463" s="126">
        <v>168</v>
      </c>
      <c r="W463" s="126">
        <v>30</v>
      </c>
      <c r="X463" s="137">
        <v>89662.409440000018</v>
      </c>
      <c r="Y463" s="137">
        <v>11208</v>
      </c>
    </row>
    <row r="464" spans="1:25" s="137" customFormat="1" ht="12" x14ac:dyDescent="0.2">
      <c r="A464" s="275">
        <v>464</v>
      </c>
      <c r="B464" s="126">
        <v>464168071</v>
      </c>
      <c r="C464" s="243" t="s">
        <v>528</v>
      </c>
      <c r="D464" s="276">
        <v>0</v>
      </c>
      <c r="E464" s="276">
        <v>0</v>
      </c>
      <c r="F464" s="276">
        <v>0</v>
      </c>
      <c r="G464" s="276">
        <v>2</v>
      </c>
      <c r="H464" s="276">
        <v>1</v>
      </c>
      <c r="I464" s="276">
        <v>0</v>
      </c>
      <c r="J464" s="276">
        <v>0</v>
      </c>
      <c r="K464" s="277">
        <v>0.11700000000000001</v>
      </c>
      <c r="L464" s="276">
        <v>0</v>
      </c>
      <c r="M464" s="276">
        <v>0</v>
      </c>
      <c r="N464" s="276">
        <v>0</v>
      </c>
      <c r="O464" s="276">
        <v>0</v>
      </c>
      <c r="P464" s="276">
        <v>0</v>
      </c>
      <c r="Q464" s="276">
        <v>3</v>
      </c>
      <c r="R464" s="277">
        <v>1</v>
      </c>
      <c r="S464" s="276">
        <v>5</v>
      </c>
      <c r="T464" s="126"/>
      <c r="U464" s="126">
        <v>464</v>
      </c>
      <c r="V464" s="126">
        <v>168</v>
      </c>
      <c r="W464" s="126">
        <v>71</v>
      </c>
      <c r="X464" s="137">
        <v>31742.371039999995</v>
      </c>
      <c r="Y464" s="137">
        <v>10581</v>
      </c>
    </row>
    <row r="465" spans="1:25" s="137" customFormat="1" ht="12" x14ac:dyDescent="0.2">
      <c r="A465" s="275">
        <v>464</v>
      </c>
      <c r="B465" s="126">
        <v>464168163</v>
      </c>
      <c r="C465" s="243" t="s">
        <v>528</v>
      </c>
      <c r="D465" s="276">
        <v>0</v>
      </c>
      <c r="E465" s="276">
        <v>0</v>
      </c>
      <c r="F465" s="276">
        <v>0</v>
      </c>
      <c r="G465" s="276">
        <v>11</v>
      </c>
      <c r="H465" s="276">
        <v>25</v>
      </c>
      <c r="I465" s="276">
        <v>0</v>
      </c>
      <c r="J465" s="276">
        <v>0</v>
      </c>
      <c r="K465" s="277">
        <v>1.4039999999999999</v>
      </c>
      <c r="L465" s="276">
        <v>0</v>
      </c>
      <c r="M465" s="276">
        <v>4</v>
      </c>
      <c r="N465" s="276">
        <v>6</v>
      </c>
      <c r="O465" s="276">
        <v>0</v>
      </c>
      <c r="P465" s="276">
        <v>22</v>
      </c>
      <c r="Q465" s="276">
        <v>36</v>
      </c>
      <c r="R465" s="277">
        <v>1</v>
      </c>
      <c r="S465" s="276">
        <v>11</v>
      </c>
      <c r="T465" s="126"/>
      <c r="U465" s="126">
        <v>464</v>
      </c>
      <c r="V465" s="126">
        <v>168</v>
      </c>
      <c r="W465" s="126">
        <v>163</v>
      </c>
      <c r="X465" s="137">
        <v>559981.39247999992</v>
      </c>
      <c r="Y465" s="137">
        <v>15555</v>
      </c>
    </row>
    <row r="466" spans="1:25" s="137" customFormat="1" ht="12" x14ac:dyDescent="0.2">
      <c r="A466" s="275">
        <v>464</v>
      </c>
      <c r="B466" s="126">
        <v>464168168</v>
      </c>
      <c r="C466" s="243" t="s">
        <v>528</v>
      </c>
      <c r="D466" s="276">
        <v>0</v>
      </c>
      <c r="E466" s="276">
        <v>0</v>
      </c>
      <c r="F466" s="276">
        <v>0</v>
      </c>
      <c r="G466" s="276">
        <v>39</v>
      </c>
      <c r="H466" s="276">
        <v>54</v>
      </c>
      <c r="I466" s="276">
        <v>0</v>
      </c>
      <c r="J466" s="276">
        <v>0</v>
      </c>
      <c r="K466" s="277">
        <v>3.6269999999999998</v>
      </c>
      <c r="L466" s="276">
        <v>0</v>
      </c>
      <c r="M466" s="276">
        <v>5</v>
      </c>
      <c r="N466" s="276">
        <v>4</v>
      </c>
      <c r="O466" s="276">
        <v>0</v>
      </c>
      <c r="P466" s="276">
        <v>16</v>
      </c>
      <c r="Q466" s="276">
        <v>93</v>
      </c>
      <c r="R466" s="277">
        <v>1</v>
      </c>
      <c r="S466" s="276">
        <v>3</v>
      </c>
      <c r="T466" s="126"/>
      <c r="U466" s="126">
        <v>464</v>
      </c>
      <c r="V466" s="126">
        <v>168</v>
      </c>
      <c r="W466" s="126">
        <v>168</v>
      </c>
      <c r="X466" s="137">
        <v>1071185.91224</v>
      </c>
      <c r="Y466" s="137">
        <v>11518</v>
      </c>
    </row>
    <row r="467" spans="1:25" s="137" customFormat="1" ht="12" x14ac:dyDescent="0.2">
      <c r="A467" s="275">
        <v>464</v>
      </c>
      <c r="B467" s="126">
        <v>464168196</v>
      </c>
      <c r="C467" s="243" t="s">
        <v>528</v>
      </c>
      <c r="D467" s="276">
        <v>0</v>
      </c>
      <c r="E467" s="276">
        <v>0</v>
      </c>
      <c r="F467" s="276">
        <v>0</v>
      </c>
      <c r="G467" s="276">
        <v>8</v>
      </c>
      <c r="H467" s="276">
        <v>4</v>
      </c>
      <c r="I467" s="276">
        <v>0</v>
      </c>
      <c r="J467" s="276">
        <v>0</v>
      </c>
      <c r="K467" s="277">
        <v>0.46800000000000003</v>
      </c>
      <c r="L467" s="276">
        <v>0</v>
      </c>
      <c r="M467" s="276">
        <v>0</v>
      </c>
      <c r="N467" s="276">
        <v>0</v>
      </c>
      <c r="O467" s="276">
        <v>0</v>
      </c>
      <c r="P467" s="276">
        <v>3</v>
      </c>
      <c r="Q467" s="276">
        <v>12</v>
      </c>
      <c r="R467" s="277">
        <v>1</v>
      </c>
      <c r="S467" s="276">
        <v>5</v>
      </c>
      <c r="T467" s="126"/>
      <c r="U467" s="126">
        <v>464</v>
      </c>
      <c r="V467" s="126">
        <v>168</v>
      </c>
      <c r="W467" s="126">
        <v>196</v>
      </c>
      <c r="X467" s="137">
        <v>141094.05415999997</v>
      </c>
      <c r="Y467" s="137">
        <v>11758</v>
      </c>
    </row>
    <row r="468" spans="1:25" s="137" customFormat="1" ht="12" x14ac:dyDescent="0.2">
      <c r="A468" s="275">
        <v>464</v>
      </c>
      <c r="B468" s="126">
        <v>464168229</v>
      </c>
      <c r="C468" s="243" t="s">
        <v>528</v>
      </c>
      <c r="D468" s="276">
        <v>0</v>
      </c>
      <c r="E468" s="276">
        <v>0</v>
      </c>
      <c r="F468" s="276">
        <v>0</v>
      </c>
      <c r="G468" s="276">
        <v>4</v>
      </c>
      <c r="H468" s="276">
        <v>5</v>
      </c>
      <c r="I468" s="276">
        <v>0</v>
      </c>
      <c r="J468" s="276">
        <v>0</v>
      </c>
      <c r="K468" s="277">
        <v>0.35099999999999998</v>
      </c>
      <c r="L468" s="276">
        <v>0</v>
      </c>
      <c r="M468" s="276">
        <v>0</v>
      </c>
      <c r="N468" s="276">
        <v>0</v>
      </c>
      <c r="O468" s="276">
        <v>0</v>
      </c>
      <c r="P468" s="276">
        <v>6</v>
      </c>
      <c r="Q468" s="276">
        <v>9</v>
      </c>
      <c r="R468" s="277">
        <v>1</v>
      </c>
      <c r="S468" s="276">
        <v>9</v>
      </c>
      <c r="T468" s="126"/>
      <c r="U468" s="126">
        <v>464</v>
      </c>
      <c r="V468" s="126">
        <v>168</v>
      </c>
      <c r="W468" s="126">
        <v>229</v>
      </c>
      <c r="X468" s="137">
        <v>131827.81312000001</v>
      </c>
      <c r="Y468" s="137">
        <v>14648</v>
      </c>
    </row>
    <row r="469" spans="1:25" s="137" customFormat="1" ht="12" x14ac:dyDescent="0.2">
      <c r="A469" s="275">
        <v>464</v>
      </c>
      <c r="B469" s="126">
        <v>464168248</v>
      </c>
      <c r="C469" s="243" t="s">
        <v>528</v>
      </c>
      <c r="D469" s="276">
        <v>0</v>
      </c>
      <c r="E469" s="276">
        <v>0</v>
      </c>
      <c r="F469" s="276">
        <v>0</v>
      </c>
      <c r="G469" s="276">
        <v>1</v>
      </c>
      <c r="H469" s="276">
        <v>2</v>
      </c>
      <c r="I469" s="276">
        <v>0</v>
      </c>
      <c r="J469" s="276">
        <v>0</v>
      </c>
      <c r="K469" s="277">
        <v>0.11700000000000001</v>
      </c>
      <c r="L469" s="276">
        <v>0</v>
      </c>
      <c r="M469" s="276">
        <v>0</v>
      </c>
      <c r="N469" s="276">
        <v>1</v>
      </c>
      <c r="O469" s="276">
        <v>0</v>
      </c>
      <c r="P469" s="276">
        <v>2</v>
      </c>
      <c r="Q469" s="276">
        <v>3</v>
      </c>
      <c r="R469" s="277">
        <v>1</v>
      </c>
      <c r="S469" s="276">
        <v>11</v>
      </c>
      <c r="T469" s="126"/>
      <c r="U469" s="126">
        <v>464</v>
      </c>
      <c r="V469" s="126">
        <v>168</v>
      </c>
      <c r="W469" s="126">
        <v>248</v>
      </c>
      <c r="X469" s="137">
        <v>48411.571040000003</v>
      </c>
      <c r="Y469" s="137">
        <v>16137</v>
      </c>
    </row>
    <row r="470" spans="1:25" s="137" customFormat="1" ht="12" x14ac:dyDescent="0.2">
      <c r="A470" s="275">
        <v>464</v>
      </c>
      <c r="B470" s="126">
        <v>464168258</v>
      </c>
      <c r="C470" s="243" t="s">
        <v>528</v>
      </c>
      <c r="D470" s="276">
        <v>0</v>
      </c>
      <c r="E470" s="276">
        <v>0</v>
      </c>
      <c r="F470" s="276">
        <v>0</v>
      </c>
      <c r="G470" s="276">
        <v>2</v>
      </c>
      <c r="H470" s="276">
        <v>9</v>
      </c>
      <c r="I470" s="276">
        <v>0</v>
      </c>
      <c r="J470" s="276">
        <v>0</v>
      </c>
      <c r="K470" s="277">
        <v>0.42899999999999999</v>
      </c>
      <c r="L470" s="276">
        <v>0</v>
      </c>
      <c r="M470" s="276">
        <v>0</v>
      </c>
      <c r="N470" s="276">
        <v>2</v>
      </c>
      <c r="O470" s="276">
        <v>0</v>
      </c>
      <c r="P470" s="276">
        <v>7</v>
      </c>
      <c r="Q470" s="276">
        <v>11</v>
      </c>
      <c r="R470" s="277">
        <v>1</v>
      </c>
      <c r="S470" s="276">
        <v>10</v>
      </c>
      <c r="T470" s="126"/>
      <c r="U470" s="126">
        <v>464</v>
      </c>
      <c r="V470" s="126">
        <v>168</v>
      </c>
      <c r="W470" s="126">
        <v>258</v>
      </c>
      <c r="X470" s="137">
        <v>166229.54047999997</v>
      </c>
      <c r="Y470" s="137">
        <v>15112</v>
      </c>
    </row>
    <row r="471" spans="1:25" s="137" customFormat="1" ht="12" x14ac:dyDescent="0.2">
      <c r="A471" s="275">
        <v>464</v>
      </c>
      <c r="B471" s="126">
        <v>464168291</v>
      </c>
      <c r="C471" s="243" t="s">
        <v>528</v>
      </c>
      <c r="D471" s="276">
        <v>0</v>
      </c>
      <c r="E471" s="276">
        <v>0</v>
      </c>
      <c r="F471" s="276">
        <v>0</v>
      </c>
      <c r="G471" s="276">
        <v>27</v>
      </c>
      <c r="H471" s="276">
        <v>22</v>
      </c>
      <c r="I471" s="276">
        <v>0</v>
      </c>
      <c r="J471" s="276">
        <v>0</v>
      </c>
      <c r="K471" s="277">
        <v>1.911</v>
      </c>
      <c r="L471" s="276">
        <v>0</v>
      </c>
      <c r="M471" s="276">
        <v>2</v>
      </c>
      <c r="N471" s="276">
        <v>1</v>
      </c>
      <c r="O471" s="276">
        <v>0</v>
      </c>
      <c r="P471" s="276">
        <v>8</v>
      </c>
      <c r="Q471" s="276">
        <v>49</v>
      </c>
      <c r="R471" s="277">
        <v>1</v>
      </c>
      <c r="S471" s="276">
        <v>5</v>
      </c>
      <c r="T471" s="126"/>
      <c r="U471" s="126">
        <v>464</v>
      </c>
      <c r="V471" s="126">
        <v>168</v>
      </c>
      <c r="W471" s="126">
        <v>291</v>
      </c>
      <c r="X471" s="137">
        <v>562342.34032000008</v>
      </c>
      <c r="Y471" s="137">
        <v>11476</v>
      </c>
    </row>
    <row r="472" spans="1:25" s="137" customFormat="1" ht="12" x14ac:dyDescent="0.2">
      <c r="A472" s="275">
        <v>466</v>
      </c>
      <c r="B472" s="126">
        <v>466700096</v>
      </c>
      <c r="C472" s="243" t="s">
        <v>529</v>
      </c>
      <c r="D472" s="276">
        <v>0</v>
      </c>
      <c r="E472" s="276">
        <v>0</v>
      </c>
      <c r="F472" s="276">
        <v>0</v>
      </c>
      <c r="G472" s="276">
        <v>0</v>
      </c>
      <c r="H472" s="276">
        <v>0</v>
      </c>
      <c r="I472" s="276">
        <v>1</v>
      </c>
      <c r="J472" s="276">
        <v>0</v>
      </c>
      <c r="K472" s="277">
        <v>3.9E-2</v>
      </c>
      <c r="L472" s="276">
        <v>0</v>
      </c>
      <c r="M472" s="276">
        <v>0</v>
      </c>
      <c r="N472" s="276">
        <v>0</v>
      </c>
      <c r="O472" s="276">
        <v>0</v>
      </c>
      <c r="P472" s="276">
        <v>0</v>
      </c>
      <c r="Q472" s="276">
        <v>1</v>
      </c>
      <c r="R472" s="277">
        <v>1</v>
      </c>
      <c r="S472" s="276">
        <v>8</v>
      </c>
      <c r="T472" s="126"/>
      <c r="U472" s="126">
        <v>466</v>
      </c>
      <c r="V472" s="126">
        <v>700</v>
      </c>
      <c r="W472" s="126">
        <v>96</v>
      </c>
      <c r="X472" s="137">
        <v>12242.66368</v>
      </c>
      <c r="Y472" s="137">
        <v>12243</v>
      </c>
    </row>
    <row r="473" spans="1:25" s="137" customFormat="1" ht="12" x14ac:dyDescent="0.2">
      <c r="A473" s="275">
        <v>466</v>
      </c>
      <c r="B473" s="126">
        <v>466700700</v>
      </c>
      <c r="C473" s="243" t="s">
        <v>529</v>
      </c>
      <c r="D473" s="276">
        <v>0</v>
      </c>
      <c r="E473" s="276">
        <v>0</v>
      </c>
      <c r="F473" s="276">
        <v>0</v>
      </c>
      <c r="G473" s="276">
        <v>0</v>
      </c>
      <c r="H473" s="276">
        <v>0</v>
      </c>
      <c r="I473" s="276">
        <v>37</v>
      </c>
      <c r="J473" s="276">
        <v>0</v>
      </c>
      <c r="K473" s="277">
        <v>1.4430000000000001</v>
      </c>
      <c r="L473" s="276">
        <v>0</v>
      </c>
      <c r="M473" s="276">
        <v>0</v>
      </c>
      <c r="N473" s="276">
        <v>0</v>
      </c>
      <c r="O473" s="276">
        <v>0</v>
      </c>
      <c r="P473" s="276">
        <v>15</v>
      </c>
      <c r="Q473" s="276">
        <v>37</v>
      </c>
      <c r="R473" s="277">
        <v>1</v>
      </c>
      <c r="S473" s="276">
        <v>8</v>
      </c>
      <c r="T473" s="126"/>
      <c r="U473" s="126">
        <v>466</v>
      </c>
      <c r="V473" s="126">
        <v>700</v>
      </c>
      <c r="W473" s="126">
        <v>700</v>
      </c>
      <c r="X473" s="137">
        <v>541021.65616000001</v>
      </c>
      <c r="Y473" s="137">
        <v>14622</v>
      </c>
    </row>
    <row r="474" spans="1:25" s="137" customFormat="1" ht="12" x14ac:dyDescent="0.2">
      <c r="A474" s="275">
        <v>466</v>
      </c>
      <c r="B474" s="126">
        <v>466774089</v>
      </c>
      <c r="C474" s="243" t="s">
        <v>529</v>
      </c>
      <c r="D474" s="276">
        <v>0</v>
      </c>
      <c r="E474" s="276">
        <v>0</v>
      </c>
      <c r="F474" s="276">
        <v>3</v>
      </c>
      <c r="G474" s="276">
        <v>14</v>
      </c>
      <c r="H474" s="276">
        <v>9</v>
      </c>
      <c r="I474" s="276">
        <v>0</v>
      </c>
      <c r="J474" s="276">
        <v>0</v>
      </c>
      <c r="K474" s="277">
        <v>1.014</v>
      </c>
      <c r="L474" s="276">
        <v>0</v>
      </c>
      <c r="M474" s="276">
        <v>1</v>
      </c>
      <c r="N474" s="276">
        <v>0</v>
      </c>
      <c r="O474" s="276">
        <v>0</v>
      </c>
      <c r="P474" s="276">
        <v>14</v>
      </c>
      <c r="Q474" s="276">
        <v>26</v>
      </c>
      <c r="R474" s="277">
        <v>1</v>
      </c>
      <c r="S474" s="276">
        <v>10</v>
      </c>
      <c r="T474" s="126"/>
      <c r="U474" s="126">
        <v>466</v>
      </c>
      <c r="V474" s="126">
        <v>774</v>
      </c>
      <c r="W474" s="126">
        <v>89</v>
      </c>
      <c r="X474" s="137">
        <v>369659.09568000003</v>
      </c>
      <c r="Y474" s="137">
        <v>14218</v>
      </c>
    </row>
    <row r="475" spans="1:25" s="137" customFormat="1" ht="12" x14ac:dyDescent="0.2">
      <c r="A475" s="275">
        <v>466</v>
      </c>
      <c r="B475" s="126">
        <v>466774096</v>
      </c>
      <c r="C475" s="243" t="s">
        <v>529</v>
      </c>
      <c r="D475" s="276">
        <v>0</v>
      </c>
      <c r="E475" s="276">
        <v>0</v>
      </c>
      <c r="F475" s="276">
        <v>0</v>
      </c>
      <c r="G475" s="276">
        <v>2</v>
      </c>
      <c r="H475" s="276">
        <v>4</v>
      </c>
      <c r="I475" s="276">
        <v>0</v>
      </c>
      <c r="J475" s="276">
        <v>0</v>
      </c>
      <c r="K475" s="277">
        <v>0.23400000000000001</v>
      </c>
      <c r="L475" s="276">
        <v>0</v>
      </c>
      <c r="M475" s="276">
        <v>0</v>
      </c>
      <c r="N475" s="276">
        <v>0</v>
      </c>
      <c r="O475" s="276">
        <v>0</v>
      </c>
      <c r="P475" s="276">
        <v>3</v>
      </c>
      <c r="Q475" s="276">
        <v>6</v>
      </c>
      <c r="R475" s="277">
        <v>1</v>
      </c>
      <c r="S475" s="276">
        <v>8</v>
      </c>
      <c r="T475" s="126"/>
      <c r="U475" s="126">
        <v>466</v>
      </c>
      <c r="V475" s="126">
        <v>774</v>
      </c>
      <c r="W475" s="126">
        <v>96</v>
      </c>
      <c r="X475" s="137">
        <v>80345.922079999989</v>
      </c>
      <c r="Y475" s="137">
        <v>13391</v>
      </c>
    </row>
    <row r="476" spans="1:25" s="137" customFormat="1" ht="12" x14ac:dyDescent="0.2">
      <c r="A476" s="275">
        <v>466</v>
      </c>
      <c r="B476" s="126">
        <v>466774221</v>
      </c>
      <c r="C476" s="243" t="s">
        <v>529</v>
      </c>
      <c r="D476" s="276">
        <v>0</v>
      </c>
      <c r="E476" s="276">
        <v>0</v>
      </c>
      <c r="F476" s="276">
        <v>0</v>
      </c>
      <c r="G476" s="276">
        <v>15</v>
      </c>
      <c r="H476" s="276">
        <v>11</v>
      </c>
      <c r="I476" s="276">
        <v>0</v>
      </c>
      <c r="J476" s="276">
        <v>0</v>
      </c>
      <c r="K476" s="277">
        <v>1.014</v>
      </c>
      <c r="L476" s="276">
        <v>0</v>
      </c>
      <c r="M476" s="276">
        <v>0</v>
      </c>
      <c r="N476" s="276">
        <v>0</v>
      </c>
      <c r="O476" s="276">
        <v>0</v>
      </c>
      <c r="P476" s="276">
        <v>18</v>
      </c>
      <c r="Q476" s="276">
        <v>26</v>
      </c>
      <c r="R476" s="277">
        <v>1</v>
      </c>
      <c r="S476" s="276">
        <v>9</v>
      </c>
      <c r="T476" s="126"/>
      <c r="U476" s="126">
        <v>466</v>
      </c>
      <c r="V476" s="126">
        <v>774</v>
      </c>
      <c r="W476" s="126">
        <v>221</v>
      </c>
      <c r="X476" s="137">
        <v>386272.95568000001</v>
      </c>
      <c r="Y476" s="137">
        <v>14857</v>
      </c>
    </row>
    <row r="477" spans="1:25" s="137" customFormat="1" ht="12" x14ac:dyDescent="0.2">
      <c r="A477" s="275">
        <v>466</v>
      </c>
      <c r="B477" s="126">
        <v>466774296</v>
      </c>
      <c r="C477" s="243" t="s">
        <v>529</v>
      </c>
      <c r="D477" s="276">
        <v>0</v>
      </c>
      <c r="E477" s="276">
        <v>0</v>
      </c>
      <c r="F477" s="276">
        <v>3</v>
      </c>
      <c r="G477" s="276">
        <v>21</v>
      </c>
      <c r="H477" s="276">
        <v>16</v>
      </c>
      <c r="I477" s="276">
        <v>0</v>
      </c>
      <c r="J477" s="276">
        <v>0</v>
      </c>
      <c r="K477" s="277">
        <v>1.56</v>
      </c>
      <c r="L477" s="276">
        <v>0</v>
      </c>
      <c r="M477" s="276">
        <v>1</v>
      </c>
      <c r="N477" s="276">
        <v>1</v>
      </c>
      <c r="O477" s="276">
        <v>0</v>
      </c>
      <c r="P477" s="276">
        <v>14</v>
      </c>
      <c r="Q477" s="276">
        <v>40</v>
      </c>
      <c r="R477" s="277">
        <v>1</v>
      </c>
      <c r="S477" s="276">
        <v>10</v>
      </c>
      <c r="T477" s="126"/>
      <c r="U477" s="126">
        <v>466</v>
      </c>
      <c r="V477" s="126">
        <v>774</v>
      </c>
      <c r="W477" s="126">
        <v>296</v>
      </c>
      <c r="X477" s="137">
        <v>519805.64720000001</v>
      </c>
      <c r="Y477" s="137">
        <v>12995</v>
      </c>
    </row>
    <row r="478" spans="1:25" s="137" customFormat="1" ht="12" x14ac:dyDescent="0.2">
      <c r="A478" s="275">
        <v>466</v>
      </c>
      <c r="B478" s="126">
        <v>466774774</v>
      </c>
      <c r="C478" s="243" t="s">
        <v>529</v>
      </c>
      <c r="D478" s="276">
        <v>0</v>
      </c>
      <c r="E478" s="276">
        <v>0</v>
      </c>
      <c r="F478" s="276">
        <v>5</v>
      </c>
      <c r="G478" s="276">
        <v>29</v>
      </c>
      <c r="H478" s="276">
        <v>11</v>
      </c>
      <c r="I478" s="276">
        <v>0</v>
      </c>
      <c r="J478" s="276">
        <v>0</v>
      </c>
      <c r="K478" s="277">
        <v>1.7549999999999999</v>
      </c>
      <c r="L478" s="276">
        <v>0</v>
      </c>
      <c r="M478" s="276">
        <v>1</v>
      </c>
      <c r="N478" s="276">
        <v>0</v>
      </c>
      <c r="O478" s="276">
        <v>0</v>
      </c>
      <c r="P478" s="276">
        <v>30</v>
      </c>
      <c r="Q478" s="276">
        <v>45</v>
      </c>
      <c r="R478" s="277">
        <v>1</v>
      </c>
      <c r="S478" s="276">
        <v>7</v>
      </c>
      <c r="T478" s="126"/>
      <c r="U478" s="126">
        <v>466</v>
      </c>
      <c r="V478" s="126">
        <v>774</v>
      </c>
      <c r="W478" s="126">
        <v>774</v>
      </c>
      <c r="X478" s="137">
        <v>645520.8655999999</v>
      </c>
      <c r="Y478" s="137">
        <v>14345</v>
      </c>
    </row>
    <row r="479" spans="1:25" s="137" customFormat="1" ht="12" x14ac:dyDescent="0.2">
      <c r="A479" s="275">
        <v>469</v>
      </c>
      <c r="B479" s="126">
        <v>469035035</v>
      </c>
      <c r="C479" s="243" t="s">
        <v>530</v>
      </c>
      <c r="D479" s="276">
        <v>52</v>
      </c>
      <c r="E479" s="276">
        <v>0</v>
      </c>
      <c r="F479" s="276">
        <v>87</v>
      </c>
      <c r="G479" s="276">
        <v>463</v>
      </c>
      <c r="H479" s="276">
        <v>261</v>
      </c>
      <c r="I479" s="276">
        <v>280</v>
      </c>
      <c r="J479" s="276">
        <v>0</v>
      </c>
      <c r="K479" s="277">
        <v>42.548999999999999</v>
      </c>
      <c r="L479" s="276">
        <v>0</v>
      </c>
      <c r="M479" s="276">
        <v>149</v>
      </c>
      <c r="N479" s="276">
        <v>22</v>
      </c>
      <c r="O479" s="276">
        <v>25</v>
      </c>
      <c r="P479" s="276">
        <v>922</v>
      </c>
      <c r="Q479" s="276">
        <v>1117</v>
      </c>
      <c r="R479" s="277">
        <v>1.0900000000000001</v>
      </c>
      <c r="S479" s="276">
        <v>11</v>
      </c>
      <c r="T479" s="126"/>
      <c r="U479" s="126">
        <v>469</v>
      </c>
      <c r="V479" s="126">
        <v>35</v>
      </c>
      <c r="W479" s="126">
        <v>35</v>
      </c>
      <c r="X479" s="137">
        <v>20764375.679700699</v>
      </c>
      <c r="Y479" s="137">
        <v>18589</v>
      </c>
    </row>
    <row r="480" spans="1:25" s="137" customFormat="1" ht="12" x14ac:dyDescent="0.2">
      <c r="A480" s="275">
        <v>469</v>
      </c>
      <c r="B480" s="126">
        <v>469035044</v>
      </c>
      <c r="C480" s="243" t="s">
        <v>530</v>
      </c>
      <c r="D480" s="276">
        <v>0</v>
      </c>
      <c r="E480" s="276">
        <v>0</v>
      </c>
      <c r="F480" s="276">
        <v>1</v>
      </c>
      <c r="G480" s="276">
        <v>6</v>
      </c>
      <c r="H480" s="276">
        <v>4</v>
      </c>
      <c r="I480" s="276">
        <v>0</v>
      </c>
      <c r="J480" s="276">
        <v>0</v>
      </c>
      <c r="K480" s="277">
        <v>0.42899999999999999</v>
      </c>
      <c r="L480" s="276">
        <v>0</v>
      </c>
      <c r="M480" s="276">
        <v>2</v>
      </c>
      <c r="N480" s="276">
        <v>0</v>
      </c>
      <c r="O480" s="276">
        <v>0</v>
      </c>
      <c r="P480" s="276">
        <v>10</v>
      </c>
      <c r="Q480" s="276">
        <v>11</v>
      </c>
      <c r="R480" s="277">
        <v>1.0900000000000001</v>
      </c>
      <c r="S480" s="276">
        <v>11</v>
      </c>
      <c r="T480" s="126"/>
      <c r="U480" s="126">
        <v>469</v>
      </c>
      <c r="V480" s="126">
        <v>35</v>
      </c>
      <c r="W480" s="126">
        <v>44</v>
      </c>
      <c r="X480" s="137">
        <v>206822.85208470002</v>
      </c>
      <c r="Y480" s="137">
        <v>18802</v>
      </c>
    </row>
    <row r="481" spans="1:25" s="137" customFormat="1" ht="12" x14ac:dyDescent="0.2">
      <c r="A481" s="275">
        <v>469</v>
      </c>
      <c r="B481" s="126">
        <v>469035046</v>
      </c>
      <c r="C481" s="243" t="s">
        <v>530</v>
      </c>
      <c r="D481" s="276">
        <v>0</v>
      </c>
      <c r="E481" s="276">
        <v>0</v>
      </c>
      <c r="F481" s="276">
        <v>0</v>
      </c>
      <c r="G481" s="276">
        <v>1</v>
      </c>
      <c r="H481" s="276">
        <v>0</v>
      </c>
      <c r="I481" s="276">
        <v>0</v>
      </c>
      <c r="J481" s="276">
        <v>0</v>
      </c>
      <c r="K481" s="277">
        <v>3.9E-2</v>
      </c>
      <c r="L481" s="276">
        <v>0</v>
      </c>
      <c r="M481" s="276">
        <v>1</v>
      </c>
      <c r="N481" s="276">
        <v>0</v>
      </c>
      <c r="O481" s="276">
        <v>0</v>
      </c>
      <c r="P481" s="276">
        <v>1</v>
      </c>
      <c r="Q481" s="276">
        <v>1</v>
      </c>
      <c r="R481" s="277">
        <v>1.0900000000000001</v>
      </c>
      <c r="S481" s="276">
        <v>3</v>
      </c>
      <c r="T481" s="126"/>
      <c r="U481" s="126">
        <v>469</v>
      </c>
      <c r="V481" s="126">
        <v>35</v>
      </c>
      <c r="W481" s="126">
        <v>46</v>
      </c>
      <c r="X481" s="137">
        <v>19171.343807700003</v>
      </c>
      <c r="Y481" s="137">
        <v>19171</v>
      </c>
    </row>
    <row r="482" spans="1:25" s="137" customFormat="1" ht="12" x14ac:dyDescent="0.2">
      <c r="A482" s="275">
        <v>469</v>
      </c>
      <c r="B482" s="126">
        <v>469035049</v>
      </c>
      <c r="C482" s="243" t="s">
        <v>530</v>
      </c>
      <c r="D482" s="276">
        <v>0</v>
      </c>
      <c r="E482" s="276">
        <v>0</v>
      </c>
      <c r="F482" s="276">
        <v>0</v>
      </c>
      <c r="G482" s="276">
        <v>0</v>
      </c>
      <c r="H482" s="276">
        <v>0</v>
      </c>
      <c r="I482" s="276">
        <v>2</v>
      </c>
      <c r="J482" s="276">
        <v>0</v>
      </c>
      <c r="K482" s="277">
        <v>7.8E-2</v>
      </c>
      <c r="L482" s="276">
        <v>0</v>
      </c>
      <c r="M482" s="276">
        <v>0</v>
      </c>
      <c r="N482" s="276">
        <v>0</v>
      </c>
      <c r="O482" s="276">
        <v>0</v>
      </c>
      <c r="P482" s="276">
        <v>2</v>
      </c>
      <c r="Q482" s="276">
        <v>2</v>
      </c>
      <c r="R482" s="277">
        <v>1.0900000000000001</v>
      </c>
      <c r="S482" s="276">
        <v>8</v>
      </c>
      <c r="T482" s="126"/>
      <c r="U482" s="126">
        <v>469</v>
      </c>
      <c r="V482" s="126">
        <v>35</v>
      </c>
      <c r="W482" s="126">
        <v>49</v>
      </c>
      <c r="X482" s="137">
        <v>38939.499015399997</v>
      </c>
      <c r="Y482" s="137">
        <v>19470</v>
      </c>
    </row>
    <row r="483" spans="1:25" s="137" customFormat="1" ht="12" x14ac:dyDescent="0.2">
      <c r="A483" s="275">
        <v>469</v>
      </c>
      <c r="B483" s="126">
        <v>469035050</v>
      </c>
      <c r="C483" s="243" t="s">
        <v>530</v>
      </c>
      <c r="D483" s="276">
        <v>0</v>
      </c>
      <c r="E483" s="276">
        <v>0</v>
      </c>
      <c r="F483" s="276">
        <v>0</v>
      </c>
      <c r="G483" s="276">
        <v>2</v>
      </c>
      <c r="H483" s="276">
        <v>0</v>
      </c>
      <c r="I483" s="276">
        <v>1</v>
      </c>
      <c r="J483" s="276">
        <v>0</v>
      </c>
      <c r="K483" s="277">
        <v>0.11700000000000001</v>
      </c>
      <c r="L483" s="276">
        <v>0</v>
      </c>
      <c r="M483" s="276">
        <v>0</v>
      </c>
      <c r="N483" s="276">
        <v>0</v>
      </c>
      <c r="O483" s="276">
        <v>0</v>
      </c>
      <c r="P483" s="276">
        <v>3</v>
      </c>
      <c r="Q483" s="276">
        <v>3</v>
      </c>
      <c r="R483" s="277">
        <v>1.0900000000000001</v>
      </c>
      <c r="S483" s="276">
        <v>5</v>
      </c>
      <c r="T483" s="126"/>
      <c r="U483" s="126">
        <v>469</v>
      </c>
      <c r="V483" s="126">
        <v>35</v>
      </c>
      <c r="W483" s="126">
        <v>50</v>
      </c>
      <c r="X483" s="137">
        <v>51336.985623100001</v>
      </c>
      <c r="Y483" s="137">
        <v>17112</v>
      </c>
    </row>
    <row r="484" spans="1:25" s="137" customFormat="1" ht="12" x14ac:dyDescent="0.2">
      <c r="A484" s="275">
        <v>469</v>
      </c>
      <c r="B484" s="126">
        <v>469035073</v>
      </c>
      <c r="C484" s="243" t="s">
        <v>530</v>
      </c>
      <c r="D484" s="276">
        <v>0</v>
      </c>
      <c r="E484" s="276">
        <v>0</v>
      </c>
      <c r="F484" s="276">
        <v>0</v>
      </c>
      <c r="G484" s="276">
        <v>0</v>
      </c>
      <c r="H484" s="276">
        <v>1</v>
      </c>
      <c r="I484" s="276">
        <v>1</v>
      </c>
      <c r="J484" s="276">
        <v>0</v>
      </c>
      <c r="K484" s="277">
        <v>7.8E-2</v>
      </c>
      <c r="L484" s="276">
        <v>0</v>
      </c>
      <c r="M484" s="276">
        <v>0</v>
      </c>
      <c r="N484" s="276">
        <v>0</v>
      </c>
      <c r="O484" s="276">
        <v>0</v>
      </c>
      <c r="P484" s="276">
        <v>2</v>
      </c>
      <c r="Q484" s="276">
        <v>2</v>
      </c>
      <c r="R484" s="277">
        <v>1.0900000000000001</v>
      </c>
      <c r="S484" s="276">
        <v>6</v>
      </c>
      <c r="T484" s="126"/>
      <c r="U484" s="126">
        <v>469</v>
      </c>
      <c r="V484" s="126">
        <v>35</v>
      </c>
      <c r="W484" s="126">
        <v>73</v>
      </c>
      <c r="X484" s="137">
        <v>35335.386515400001</v>
      </c>
      <c r="Y484" s="137">
        <v>17668</v>
      </c>
    </row>
    <row r="485" spans="1:25" s="137" customFormat="1" ht="12" x14ac:dyDescent="0.2">
      <c r="A485" s="275">
        <v>469</v>
      </c>
      <c r="B485" s="126">
        <v>469035093</v>
      </c>
      <c r="C485" s="243" t="s">
        <v>530</v>
      </c>
      <c r="D485" s="276">
        <v>0</v>
      </c>
      <c r="E485" s="276">
        <v>0</v>
      </c>
      <c r="F485" s="276">
        <v>0</v>
      </c>
      <c r="G485" s="276">
        <v>0</v>
      </c>
      <c r="H485" s="276">
        <v>0</v>
      </c>
      <c r="I485" s="276">
        <v>2</v>
      </c>
      <c r="J485" s="276">
        <v>0</v>
      </c>
      <c r="K485" s="277">
        <v>7.8E-2</v>
      </c>
      <c r="L485" s="276">
        <v>0</v>
      </c>
      <c r="M485" s="276">
        <v>0</v>
      </c>
      <c r="N485" s="276">
        <v>0</v>
      </c>
      <c r="O485" s="276">
        <v>0</v>
      </c>
      <c r="P485" s="276">
        <v>2</v>
      </c>
      <c r="Q485" s="276">
        <v>2</v>
      </c>
      <c r="R485" s="277">
        <v>1.0900000000000001</v>
      </c>
      <c r="S485" s="276">
        <v>11</v>
      </c>
      <c r="T485" s="126"/>
      <c r="U485" s="126">
        <v>469</v>
      </c>
      <c r="V485" s="126">
        <v>35</v>
      </c>
      <c r="W485" s="126">
        <v>93</v>
      </c>
      <c r="X485" s="137">
        <v>41549.814215399994</v>
      </c>
      <c r="Y485" s="137">
        <v>20775</v>
      </c>
    </row>
    <row r="486" spans="1:25" s="137" customFormat="1" ht="12" x14ac:dyDescent="0.2">
      <c r="A486" s="275">
        <v>469</v>
      </c>
      <c r="B486" s="126">
        <v>469035133</v>
      </c>
      <c r="C486" s="243" t="s">
        <v>530</v>
      </c>
      <c r="D486" s="276">
        <v>0</v>
      </c>
      <c r="E486" s="276">
        <v>0</v>
      </c>
      <c r="F486" s="276">
        <v>0</v>
      </c>
      <c r="G486" s="276">
        <v>0</v>
      </c>
      <c r="H486" s="276">
        <v>1</v>
      </c>
      <c r="I486" s="276">
        <v>0</v>
      </c>
      <c r="J486" s="276">
        <v>0</v>
      </c>
      <c r="K486" s="277">
        <v>3.9E-2</v>
      </c>
      <c r="L486" s="276">
        <v>0</v>
      </c>
      <c r="M486" s="276">
        <v>0</v>
      </c>
      <c r="N486" s="276">
        <v>0</v>
      </c>
      <c r="O486" s="276">
        <v>0</v>
      </c>
      <c r="P486" s="276">
        <v>1</v>
      </c>
      <c r="Q486" s="276">
        <v>1</v>
      </c>
      <c r="R486" s="277">
        <v>1.0900000000000001</v>
      </c>
      <c r="S486" s="276">
        <v>9</v>
      </c>
      <c r="T486" s="126"/>
      <c r="U486" s="126">
        <v>469</v>
      </c>
      <c r="V486" s="126">
        <v>35</v>
      </c>
      <c r="W486" s="126">
        <v>133</v>
      </c>
      <c r="X486" s="137">
        <v>17783.982507700002</v>
      </c>
      <c r="Y486" s="137">
        <v>17784</v>
      </c>
    </row>
    <row r="487" spans="1:25" s="137" customFormat="1" ht="12" x14ac:dyDescent="0.2">
      <c r="A487" s="275">
        <v>469</v>
      </c>
      <c r="B487" s="126">
        <v>469035176</v>
      </c>
      <c r="C487" s="243" t="s">
        <v>530</v>
      </c>
      <c r="D487" s="276">
        <v>0</v>
      </c>
      <c r="E487" s="276">
        <v>0</v>
      </c>
      <c r="F487" s="276">
        <v>0</v>
      </c>
      <c r="G487" s="276">
        <v>1</v>
      </c>
      <c r="H487" s="276">
        <v>0</v>
      </c>
      <c r="I487" s="276">
        <v>0</v>
      </c>
      <c r="J487" s="276">
        <v>0</v>
      </c>
      <c r="K487" s="277">
        <v>3.9E-2</v>
      </c>
      <c r="L487" s="276">
        <v>0</v>
      </c>
      <c r="M487" s="276">
        <v>0</v>
      </c>
      <c r="N487" s="276">
        <v>0</v>
      </c>
      <c r="O487" s="276">
        <v>0</v>
      </c>
      <c r="P487" s="276">
        <v>1</v>
      </c>
      <c r="Q487" s="276">
        <v>1</v>
      </c>
      <c r="R487" s="277">
        <v>1.0900000000000001</v>
      </c>
      <c r="S487" s="276">
        <v>8</v>
      </c>
      <c r="T487" s="126"/>
      <c r="U487" s="126">
        <v>469</v>
      </c>
      <c r="V487" s="126">
        <v>35</v>
      </c>
      <c r="W487" s="126">
        <v>176</v>
      </c>
      <c r="X487" s="137">
        <v>17815.485507700007</v>
      </c>
      <c r="Y487" s="137">
        <v>17815</v>
      </c>
    </row>
    <row r="488" spans="1:25" s="137" customFormat="1" ht="12" x14ac:dyDescent="0.2">
      <c r="A488" s="275">
        <v>469</v>
      </c>
      <c r="B488" s="126">
        <v>469035189</v>
      </c>
      <c r="C488" s="243" t="s">
        <v>530</v>
      </c>
      <c r="D488" s="276">
        <v>0</v>
      </c>
      <c r="E488" s="276">
        <v>0</v>
      </c>
      <c r="F488" s="276">
        <v>1</v>
      </c>
      <c r="G488" s="276">
        <v>1</v>
      </c>
      <c r="H488" s="276">
        <v>0</v>
      </c>
      <c r="I488" s="276">
        <v>1</v>
      </c>
      <c r="J488" s="276">
        <v>0</v>
      </c>
      <c r="K488" s="277">
        <v>0.11700000000000001</v>
      </c>
      <c r="L488" s="276">
        <v>0</v>
      </c>
      <c r="M488" s="276">
        <v>1</v>
      </c>
      <c r="N488" s="276">
        <v>0</v>
      </c>
      <c r="O488" s="276">
        <v>0</v>
      </c>
      <c r="P488" s="276">
        <v>3</v>
      </c>
      <c r="Q488" s="276">
        <v>3</v>
      </c>
      <c r="R488" s="277">
        <v>1.0900000000000001</v>
      </c>
      <c r="S488" s="276">
        <v>3</v>
      </c>
      <c r="T488" s="126"/>
      <c r="U488" s="126">
        <v>469</v>
      </c>
      <c r="V488" s="126">
        <v>35</v>
      </c>
      <c r="W488" s="126">
        <v>189</v>
      </c>
      <c r="X488" s="137">
        <v>53250.379323100009</v>
      </c>
      <c r="Y488" s="137">
        <v>17750</v>
      </c>
    </row>
    <row r="489" spans="1:25" s="137" customFormat="1" ht="12" x14ac:dyDescent="0.2">
      <c r="A489" s="275">
        <v>469</v>
      </c>
      <c r="B489" s="126">
        <v>469035220</v>
      </c>
      <c r="C489" s="243" t="s">
        <v>530</v>
      </c>
      <c r="D489" s="276">
        <v>0</v>
      </c>
      <c r="E489" s="276">
        <v>0</v>
      </c>
      <c r="F489" s="276">
        <v>0</v>
      </c>
      <c r="G489" s="276">
        <v>1</v>
      </c>
      <c r="H489" s="276">
        <v>1</v>
      </c>
      <c r="I489" s="276">
        <v>0</v>
      </c>
      <c r="J489" s="276">
        <v>0</v>
      </c>
      <c r="K489" s="277">
        <v>7.8E-2</v>
      </c>
      <c r="L489" s="276">
        <v>0</v>
      </c>
      <c r="M489" s="276">
        <v>1</v>
      </c>
      <c r="N489" s="276">
        <v>0</v>
      </c>
      <c r="O489" s="276">
        <v>0</v>
      </c>
      <c r="P489" s="276">
        <v>2</v>
      </c>
      <c r="Q489" s="276">
        <v>2</v>
      </c>
      <c r="R489" s="277">
        <v>1.0900000000000001</v>
      </c>
      <c r="S489" s="276">
        <v>8</v>
      </c>
      <c r="T489" s="126"/>
      <c r="U489" s="126">
        <v>469</v>
      </c>
      <c r="V489" s="126">
        <v>35</v>
      </c>
      <c r="W489" s="126">
        <v>220</v>
      </c>
      <c r="X489" s="137">
        <v>38145.864515400004</v>
      </c>
      <c r="Y489" s="137">
        <v>19073</v>
      </c>
    </row>
    <row r="490" spans="1:25" s="137" customFormat="1" ht="12" x14ac:dyDescent="0.2">
      <c r="A490" s="275">
        <v>469</v>
      </c>
      <c r="B490" s="126">
        <v>469035243</v>
      </c>
      <c r="C490" s="243" t="s">
        <v>530</v>
      </c>
      <c r="D490" s="276">
        <v>0</v>
      </c>
      <c r="E490" s="276">
        <v>0</v>
      </c>
      <c r="F490" s="276">
        <v>0</v>
      </c>
      <c r="G490" s="276">
        <v>1</v>
      </c>
      <c r="H490" s="276">
        <v>0</v>
      </c>
      <c r="I490" s="276">
        <v>2</v>
      </c>
      <c r="J490" s="276">
        <v>0</v>
      </c>
      <c r="K490" s="277">
        <v>0.11700000000000001</v>
      </c>
      <c r="L490" s="276">
        <v>0</v>
      </c>
      <c r="M490" s="276">
        <v>1</v>
      </c>
      <c r="N490" s="276">
        <v>0</v>
      </c>
      <c r="O490" s="276">
        <v>0</v>
      </c>
      <c r="P490" s="276">
        <v>3</v>
      </c>
      <c r="Q490" s="276">
        <v>3</v>
      </c>
      <c r="R490" s="277">
        <v>1.0900000000000001</v>
      </c>
      <c r="S490" s="276">
        <v>10</v>
      </c>
      <c r="T490" s="126"/>
      <c r="U490" s="126">
        <v>469</v>
      </c>
      <c r="V490" s="126">
        <v>35</v>
      </c>
      <c r="W490" s="126">
        <v>243</v>
      </c>
      <c r="X490" s="137">
        <v>61987.066023099993</v>
      </c>
      <c r="Y490" s="137">
        <v>20662</v>
      </c>
    </row>
    <row r="491" spans="1:25" s="137" customFormat="1" ht="12" x14ac:dyDescent="0.2">
      <c r="A491" s="275">
        <v>469</v>
      </c>
      <c r="B491" s="126">
        <v>469035244</v>
      </c>
      <c r="C491" s="243" t="s">
        <v>530</v>
      </c>
      <c r="D491" s="276">
        <v>0</v>
      </c>
      <c r="E491" s="276">
        <v>0</v>
      </c>
      <c r="F491" s="276">
        <v>1</v>
      </c>
      <c r="G491" s="276">
        <v>6</v>
      </c>
      <c r="H491" s="276">
        <v>2</v>
      </c>
      <c r="I491" s="276">
        <v>1</v>
      </c>
      <c r="J491" s="276">
        <v>0</v>
      </c>
      <c r="K491" s="277">
        <v>0.39</v>
      </c>
      <c r="L491" s="276">
        <v>0</v>
      </c>
      <c r="M491" s="276">
        <v>1</v>
      </c>
      <c r="N491" s="276">
        <v>0</v>
      </c>
      <c r="O491" s="276">
        <v>0</v>
      </c>
      <c r="P491" s="276">
        <v>5</v>
      </c>
      <c r="Q491" s="276">
        <v>10</v>
      </c>
      <c r="R491" s="277">
        <v>1.0900000000000001</v>
      </c>
      <c r="S491" s="276">
        <v>10</v>
      </c>
      <c r="T491" s="126"/>
      <c r="U491" s="126">
        <v>469</v>
      </c>
      <c r="V491" s="126">
        <v>35</v>
      </c>
      <c r="W491" s="126">
        <v>244</v>
      </c>
      <c r="X491" s="137">
        <v>153984.142077</v>
      </c>
      <c r="Y491" s="137">
        <v>15398</v>
      </c>
    </row>
    <row r="492" spans="1:25" s="137" customFormat="1" ht="12" x14ac:dyDescent="0.2">
      <c r="A492" s="275">
        <v>469</v>
      </c>
      <c r="B492" s="126">
        <v>469035285</v>
      </c>
      <c r="C492" s="243" t="s">
        <v>530</v>
      </c>
      <c r="D492" s="276">
        <v>0</v>
      </c>
      <c r="E492" s="276">
        <v>0</v>
      </c>
      <c r="F492" s="276">
        <v>0</v>
      </c>
      <c r="G492" s="276">
        <v>1</v>
      </c>
      <c r="H492" s="276">
        <v>0</v>
      </c>
      <c r="I492" s="276">
        <v>0</v>
      </c>
      <c r="J492" s="276">
        <v>0</v>
      </c>
      <c r="K492" s="277">
        <v>3.9E-2</v>
      </c>
      <c r="L492" s="276">
        <v>0</v>
      </c>
      <c r="M492" s="276">
        <v>0</v>
      </c>
      <c r="N492" s="276">
        <v>0</v>
      </c>
      <c r="O492" s="276">
        <v>0</v>
      </c>
      <c r="P492" s="276">
        <v>1</v>
      </c>
      <c r="Q492" s="276">
        <v>1</v>
      </c>
      <c r="R492" s="277">
        <v>1.0900000000000001</v>
      </c>
      <c r="S492" s="276">
        <v>9</v>
      </c>
      <c r="T492" s="126"/>
      <c r="U492" s="126">
        <v>469</v>
      </c>
      <c r="V492" s="126">
        <v>35</v>
      </c>
      <c r="W492" s="126">
        <v>285</v>
      </c>
      <c r="X492" s="137">
        <v>18199.1466077</v>
      </c>
      <c r="Y492" s="137">
        <v>18199</v>
      </c>
    </row>
    <row r="493" spans="1:25" s="137" customFormat="1" ht="12" x14ac:dyDescent="0.2">
      <c r="A493" s="275">
        <v>469</v>
      </c>
      <c r="B493" s="126">
        <v>469035350</v>
      </c>
      <c r="C493" s="243" t="s">
        <v>530</v>
      </c>
      <c r="D493" s="276">
        <v>0</v>
      </c>
      <c r="E493" s="276">
        <v>0</v>
      </c>
      <c r="F493" s="276">
        <v>0</v>
      </c>
      <c r="G493" s="276">
        <v>1</v>
      </c>
      <c r="H493" s="276">
        <v>0</v>
      </c>
      <c r="I493" s="276">
        <v>0</v>
      </c>
      <c r="J493" s="276">
        <v>0</v>
      </c>
      <c r="K493" s="277">
        <v>3.9E-2</v>
      </c>
      <c r="L493" s="276">
        <v>0</v>
      </c>
      <c r="M493" s="276">
        <v>0</v>
      </c>
      <c r="N493" s="276">
        <v>0</v>
      </c>
      <c r="O493" s="276">
        <v>0</v>
      </c>
      <c r="P493" s="276">
        <v>1</v>
      </c>
      <c r="Q493" s="276">
        <v>1</v>
      </c>
      <c r="R493" s="277">
        <v>1.0900000000000001</v>
      </c>
      <c r="S493" s="276">
        <v>3</v>
      </c>
      <c r="T493" s="126"/>
      <c r="U493" s="126">
        <v>469</v>
      </c>
      <c r="V493" s="126">
        <v>35</v>
      </c>
      <c r="W493" s="126">
        <v>350</v>
      </c>
      <c r="X493" s="137">
        <v>16241.286207700003</v>
      </c>
      <c r="Y493" s="137">
        <v>16241</v>
      </c>
    </row>
    <row r="494" spans="1:25" s="137" customFormat="1" ht="12" x14ac:dyDescent="0.2">
      <c r="A494" s="275">
        <v>470</v>
      </c>
      <c r="B494" s="126">
        <v>470165009</v>
      </c>
      <c r="C494" s="243" t="s">
        <v>531</v>
      </c>
      <c r="D494" s="276">
        <v>0</v>
      </c>
      <c r="E494" s="276">
        <v>0</v>
      </c>
      <c r="F494" s="276">
        <v>1</v>
      </c>
      <c r="G494" s="276">
        <v>1</v>
      </c>
      <c r="H494" s="276">
        <v>1</v>
      </c>
      <c r="I494" s="276">
        <v>2</v>
      </c>
      <c r="J494" s="276">
        <v>0</v>
      </c>
      <c r="K494" s="277">
        <v>0.19500000000000001</v>
      </c>
      <c r="L494" s="276">
        <v>0</v>
      </c>
      <c r="M494" s="276">
        <v>0</v>
      </c>
      <c r="N494" s="276">
        <v>0</v>
      </c>
      <c r="O494" s="276">
        <v>0</v>
      </c>
      <c r="P494" s="276">
        <v>5</v>
      </c>
      <c r="Q494" s="276">
        <v>5</v>
      </c>
      <c r="R494" s="277">
        <v>1.0389999999999999</v>
      </c>
      <c r="S494" s="276">
        <v>3</v>
      </c>
      <c r="T494" s="126"/>
      <c r="U494" s="126">
        <v>470</v>
      </c>
      <c r="V494" s="126">
        <v>165</v>
      </c>
      <c r="W494" s="126">
        <v>9</v>
      </c>
      <c r="X494" s="137">
        <v>80752.082843349999</v>
      </c>
      <c r="Y494" s="137">
        <v>16150</v>
      </c>
    </row>
    <row r="495" spans="1:25" s="137" customFormat="1" ht="12" x14ac:dyDescent="0.2">
      <c r="A495" s="275">
        <v>470</v>
      </c>
      <c r="B495" s="126">
        <v>470165010</v>
      </c>
      <c r="C495" s="243" t="s">
        <v>531</v>
      </c>
      <c r="D495" s="276">
        <v>0</v>
      </c>
      <c r="E495" s="276">
        <v>0</v>
      </c>
      <c r="F495" s="276">
        <v>1</v>
      </c>
      <c r="G495" s="276">
        <v>1</v>
      </c>
      <c r="H495" s="276">
        <v>0</v>
      </c>
      <c r="I495" s="276">
        <v>0</v>
      </c>
      <c r="J495" s="276">
        <v>0</v>
      </c>
      <c r="K495" s="277">
        <v>7.8E-2</v>
      </c>
      <c r="L495" s="276">
        <v>0</v>
      </c>
      <c r="M495" s="276">
        <v>0</v>
      </c>
      <c r="N495" s="276">
        <v>0</v>
      </c>
      <c r="O495" s="276">
        <v>0</v>
      </c>
      <c r="P495" s="276">
        <v>0</v>
      </c>
      <c r="Q495" s="276">
        <v>2</v>
      </c>
      <c r="R495" s="277">
        <v>1.0389999999999999</v>
      </c>
      <c r="S495" s="276">
        <v>3</v>
      </c>
      <c r="T495" s="126"/>
      <c r="U495" s="126">
        <v>470</v>
      </c>
      <c r="V495" s="126">
        <v>165</v>
      </c>
      <c r="W495" s="126">
        <v>10</v>
      </c>
      <c r="X495" s="137">
        <v>22022.442807339998</v>
      </c>
      <c r="Y495" s="137">
        <v>11011</v>
      </c>
    </row>
    <row r="496" spans="1:25" s="137" customFormat="1" ht="12" x14ac:dyDescent="0.2">
      <c r="A496" s="275">
        <v>470</v>
      </c>
      <c r="B496" s="126">
        <v>470165031</v>
      </c>
      <c r="C496" s="243" t="s">
        <v>531</v>
      </c>
      <c r="D496" s="276">
        <v>0</v>
      </c>
      <c r="E496" s="276">
        <v>0</v>
      </c>
      <c r="F496" s="276">
        <v>0</v>
      </c>
      <c r="G496" s="276">
        <v>1</v>
      </c>
      <c r="H496" s="276">
        <v>0</v>
      </c>
      <c r="I496" s="276">
        <v>1</v>
      </c>
      <c r="J496" s="276">
        <v>0</v>
      </c>
      <c r="K496" s="277">
        <v>7.8E-2</v>
      </c>
      <c r="L496" s="276">
        <v>0</v>
      </c>
      <c r="M496" s="276">
        <v>0</v>
      </c>
      <c r="N496" s="276">
        <v>0</v>
      </c>
      <c r="O496" s="276">
        <v>0</v>
      </c>
      <c r="P496" s="276">
        <v>0</v>
      </c>
      <c r="Q496" s="276">
        <v>2</v>
      </c>
      <c r="R496" s="277">
        <v>1.0389999999999999</v>
      </c>
      <c r="S496" s="276">
        <v>6</v>
      </c>
      <c r="T496" s="126"/>
      <c r="U496" s="126">
        <v>470</v>
      </c>
      <c r="V496" s="126">
        <v>165</v>
      </c>
      <c r="W496" s="126">
        <v>31</v>
      </c>
      <c r="X496" s="137">
        <v>23665.524597339994</v>
      </c>
      <c r="Y496" s="137">
        <v>11833</v>
      </c>
    </row>
    <row r="497" spans="1:25" s="137" customFormat="1" ht="12" x14ac:dyDescent="0.2">
      <c r="A497" s="275">
        <v>470</v>
      </c>
      <c r="B497" s="126">
        <v>470165035</v>
      </c>
      <c r="C497" s="243" t="s">
        <v>531</v>
      </c>
      <c r="D497" s="276">
        <v>0</v>
      </c>
      <c r="E497" s="276">
        <v>0</v>
      </c>
      <c r="F497" s="276">
        <v>0</v>
      </c>
      <c r="G497" s="276">
        <v>3</v>
      </c>
      <c r="H497" s="276">
        <v>0</v>
      </c>
      <c r="I497" s="276">
        <v>1</v>
      </c>
      <c r="J497" s="276">
        <v>0</v>
      </c>
      <c r="K497" s="277">
        <v>0.156</v>
      </c>
      <c r="L497" s="276">
        <v>0</v>
      </c>
      <c r="M497" s="276">
        <v>0</v>
      </c>
      <c r="N497" s="276">
        <v>0</v>
      </c>
      <c r="O497" s="276">
        <v>0</v>
      </c>
      <c r="P497" s="276">
        <v>3</v>
      </c>
      <c r="Q497" s="276">
        <v>4</v>
      </c>
      <c r="R497" s="277">
        <v>1.0389999999999999</v>
      </c>
      <c r="S497" s="276">
        <v>11</v>
      </c>
      <c r="T497" s="126"/>
      <c r="U497" s="126">
        <v>470</v>
      </c>
      <c r="V497" s="126">
        <v>165</v>
      </c>
      <c r="W497" s="126">
        <v>35</v>
      </c>
      <c r="X497" s="137">
        <v>67714.815794680006</v>
      </c>
      <c r="Y497" s="137">
        <v>16929</v>
      </c>
    </row>
    <row r="498" spans="1:25" s="137" customFormat="1" ht="12" x14ac:dyDescent="0.2">
      <c r="A498" s="275">
        <v>470</v>
      </c>
      <c r="B498" s="126">
        <v>470165057</v>
      </c>
      <c r="C498" s="243" t="s">
        <v>531</v>
      </c>
      <c r="D498" s="276">
        <v>0</v>
      </c>
      <c r="E498" s="276">
        <v>0</v>
      </c>
      <c r="F498" s="276">
        <v>0</v>
      </c>
      <c r="G498" s="276">
        <v>3</v>
      </c>
      <c r="H498" s="276">
        <v>0</v>
      </c>
      <c r="I498" s="276">
        <v>1</v>
      </c>
      <c r="J498" s="276">
        <v>0</v>
      </c>
      <c r="K498" s="277">
        <v>0.156</v>
      </c>
      <c r="L498" s="276">
        <v>0</v>
      </c>
      <c r="M498" s="276">
        <v>0</v>
      </c>
      <c r="N498" s="276">
        <v>0</v>
      </c>
      <c r="O498" s="276">
        <v>0</v>
      </c>
      <c r="P498" s="276">
        <v>2</v>
      </c>
      <c r="Q498" s="276">
        <v>4</v>
      </c>
      <c r="R498" s="277">
        <v>1.0389999999999999</v>
      </c>
      <c r="S498" s="276">
        <v>12</v>
      </c>
      <c r="T498" s="126"/>
      <c r="U498" s="126">
        <v>470</v>
      </c>
      <c r="V498" s="126">
        <v>165</v>
      </c>
      <c r="W498" s="126">
        <v>57</v>
      </c>
      <c r="X498" s="137">
        <v>61421.214694680006</v>
      </c>
      <c r="Y498" s="137">
        <v>15355</v>
      </c>
    </row>
    <row r="499" spans="1:25" s="137" customFormat="1" ht="12" x14ac:dyDescent="0.2">
      <c r="A499" s="275">
        <v>470</v>
      </c>
      <c r="B499" s="126">
        <v>470165071</v>
      </c>
      <c r="C499" s="243" t="s">
        <v>531</v>
      </c>
      <c r="D499" s="276">
        <v>0</v>
      </c>
      <c r="E499" s="276">
        <v>0</v>
      </c>
      <c r="F499" s="276">
        <v>0</v>
      </c>
      <c r="G499" s="276">
        <v>1</v>
      </c>
      <c r="H499" s="276">
        <v>0</v>
      </c>
      <c r="I499" s="276">
        <v>2</v>
      </c>
      <c r="J499" s="276">
        <v>0</v>
      </c>
      <c r="K499" s="277">
        <v>0.11700000000000001</v>
      </c>
      <c r="L499" s="276">
        <v>0</v>
      </c>
      <c r="M499" s="276">
        <v>0</v>
      </c>
      <c r="N499" s="276">
        <v>0</v>
      </c>
      <c r="O499" s="276">
        <v>0</v>
      </c>
      <c r="P499" s="276">
        <v>0</v>
      </c>
      <c r="Q499" s="276">
        <v>3</v>
      </c>
      <c r="R499" s="277">
        <v>1.0389999999999999</v>
      </c>
      <c r="S499" s="276">
        <v>5</v>
      </c>
      <c r="T499" s="126"/>
      <c r="U499" s="126">
        <v>470</v>
      </c>
      <c r="V499" s="126">
        <v>165</v>
      </c>
      <c r="W499" s="126">
        <v>71</v>
      </c>
      <c r="X499" s="137">
        <v>36292.279096009996</v>
      </c>
      <c r="Y499" s="137">
        <v>12097</v>
      </c>
    </row>
    <row r="500" spans="1:25" s="137" customFormat="1" ht="12" x14ac:dyDescent="0.2">
      <c r="A500" s="275">
        <v>470</v>
      </c>
      <c r="B500" s="126">
        <v>470165093</v>
      </c>
      <c r="C500" s="243" t="s">
        <v>531</v>
      </c>
      <c r="D500" s="276">
        <v>0</v>
      </c>
      <c r="E500" s="276">
        <v>0</v>
      </c>
      <c r="F500" s="276">
        <v>49</v>
      </c>
      <c r="G500" s="276">
        <v>88</v>
      </c>
      <c r="H500" s="276">
        <v>51</v>
      </c>
      <c r="I500" s="276">
        <v>36</v>
      </c>
      <c r="J500" s="276">
        <v>0</v>
      </c>
      <c r="K500" s="277">
        <v>8.7360000000000007</v>
      </c>
      <c r="L500" s="276">
        <v>0</v>
      </c>
      <c r="M500" s="276">
        <v>9</v>
      </c>
      <c r="N500" s="276">
        <v>0</v>
      </c>
      <c r="O500" s="276">
        <v>0</v>
      </c>
      <c r="P500" s="276">
        <v>131</v>
      </c>
      <c r="Q500" s="276">
        <v>224</v>
      </c>
      <c r="R500" s="277">
        <v>1.0389999999999999</v>
      </c>
      <c r="S500" s="276">
        <v>11</v>
      </c>
      <c r="T500" s="126"/>
      <c r="U500" s="126">
        <v>470</v>
      </c>
      <c r="V500" s="126">
        <v>165</v>
      </c>
      <c r="W500" s="126">
        <v>93</v>
      </c>
      <c r="X500" s="137">
        <v>3491930.1524220798</v>
      </c>
      <c r="Y500" s="137">
        <v>15589</v>
      </c>
    </row>
    <row r="501" spans="1:25" s="137" customFormat="1" ht="12" x14ac:dyDescent="0.2">
      <c r="A501" s="275">
        <v>470</v>
      </c>
      <c r="B501" s="126">
        <v>470165128</v>
      </c>
      <c r="C501" s="243" t="s">
        <v>531</v>
      </c>
      <c r="D501" s="276">
        <v>0</v>
      </c>
      <c r="E501" s="276">
        <v>0</v>
      </c>
      <c r="F501" s="276">
        <v>0</v>
      </c>
      <c r="G501" s="276">
        <v>1</v>
      </c>
      <c r="H501" s="276">
        <v>1</v>
      </c>
      <c r="I501" s="276">
        <v>2</v>
      </c>
      <c r="J501" s="276">
        <v>0</v>
      </c>
      <c r="K501" s="277">
        <v>0.156</v>
      </c>
      <c r="L501" s="276">
        <v>0</v>
      </c>
      <c r="M501" s="276">
        <v>0</v>
      </c>
      <c r="N501" s="276">
        <v>0</v>
      </c>
      <c r="O501" s="276">
        <v>0</v>
      </c>
      <c r="P501" s="276">
        <v>1</v>
      </c>
      <c r="Q501" s="276">
        <v>4</v>
      </c>
      <c r="R501" s="277">
        <v>1.0389999999999999</v>
      </c>
      <c r="S501" s="276">
        <v>10</v>
      </c>
      <c r="T501" s="126"/>
      <c r="U501" s="126">
        <v>470</v>
      </c>
      <c r="V501" s="126">
        <v>165</v>
      </c>
      <c r="W501" s="126">
        <v>128</v>
      </c>
      <c r="X501" s="137">
        <v>53748.118354680002</v>
      </c>
      <c r="Y501" s="137">
        <v>13437</v>
      </c>
    </row>
    <row r="502" spans="1:25" s="137" customFormat="1" ht="12" x14ac:dyDescent="0.2">
      <c r="A502" s="275">
        <v>470</v>
      </c>
      <c r="B502" s="126">
        <v>470165149</v>
      </c>
      <c r="C502" s="243" t="s">
        <v>531</v>
      </c>
      <c r="D502" s="276">
        <v>0</v>
      </c>
      <c r="E502" s="276">
        <v>0</v>
      </c>
      <c r="F502" s="276">
        <v>0</v>
      </c>
      <c r="G502" s="276">
        <v>0</v>
      </c>
      <c r="H502" s="276">
        <v>0</v>
      </c>
      <c r="I502" s="276">
        <v>1</v>
      </c>
      <c r="J502" s="276">
        <v>0</v>
      </c>
      <c r="K502" s="277">
        <v>3.9E-2</v>
      </c>
      <c r="L502" s="276">
        <v>0</v>
      </c>
      <c r="M502" s="276">
        <v>0</v>
      </c>
      <c r="N502" s="276">
        <v>0</v>
      </c>
      <c r="O502" s="276">
        <v>0</v>
      </c>
      <c r="P502" s="276">
        <v>0</v>
      </c>
      <c r="Q502" s="276">
        <v>1</v>
      </c>
      <c r="R502" s="277">
        <v>1.0389999999999999</v>
      </c>
      <c r="S502" s="276">
        <v>12</v>
      </c>
      <c r="T502" s="126"/>
      <c r="U502" s="126">
        <v>470</v>
      </c>
      <c r="V502" s="126">
        <v>165</v>
      </c>
      <c r="W502" s="126">
        <v>149</v>
      </c>
      <c r="X502" s="137">
        <v>12626.754498670001</v>
      </c>
      <c r="Y502" s="137">
        <v>12627</v>
      </c>
    </row>
    <row r="503" spans="1:25" s="137" customFormat="1" ht="12" x14ac:dyDescent="0.2">
      <c r="A503" s="275">
        <v>470</v>
      </c>
      <c r="B503" s="126">
        <v>470165163</v>
      </c>
      <c r="C503" s="243" t="s">
        <v>531</v>
      </c>
      <c r="D503" s="276">
        <v>0</v>
      </c>
      <c r="E503" s="276">
        <v>0</v>
      </c>
      <c r="F503" s="276">
        <v>5</v>
      </c>
      <c r="G503" s="276">
        <v>15</v>
      </c>
      <c r="H503" s="276">
        <v>9</v>
      </c>
      <c r="I503" s="276">
        <v>6</v>
      </c>
      <c r="J503" s="276">
        <v>0</v>
      </c>
      <c r="K503" s="277">
        <v>1.365</v>
      </c>
      <c r="L503" s="276">
        <v>0</v>
      </c>
      <c r="M503" s="276">
        <v>0</v>
      </c>
      <c r="N503" s="276">
        <v>0</v>
      </c>
      <c r="O503" s="276">
        <v>0</v>
      </c>
      <c r="P503" s="276">
        <v>20</v>
      </c>
      <c r="Q503" s="276">
        <v>35</v>
      </c>
      <c r="R503" s="277">
        <v>1.0389999999999999</v>
      </c>
      <c r="S503" s="276">
        <v>11</v>
      </c>
      <c r="T503" s="126"/>
      <c r="U503" s="126">
        <v>470</v>
      </c>
      <c r="V503" s="126">
        <v>165</v>
      </c>
      <c r="W503" s="126">
        <v>163</v>
      </c>
      <c r="X503" s="137">
        <v>538562.60091344989</v>
      </c>
      <c r="Y503" s="137">
        <v>15388</v>
      </c>
    </row>
    <row r="504" spans="1:25" s="137" customFormat="1" ht="12" x14ac:dyDescent="0.2">
      <c r="A504" s="275">
        <v>470</v>
      </c>
      <c r="B504" s="126">
        <v>470165164</v>
      </c>
      <c r="C504" s="243" t="s">
        <v>531</v>
      </c>
      <c r="D504" s="276">
        <v>0</v>
      </c>
      <c r="E504" s="276">
        <v>0</v>
      </c>
      <c r="F504" s="276">
        <v>0</v>
      </c>
      <c r="G504" s="276">
        <v>2</v>
      </c>
      <c r="H504" s="276">
        <v>2</v>
      </c>
      <c r="I504" s="276">
        <v>2</v>
      </c>
      <c r="J504" s="276">
        <v>0</v>
      </c>
      <c r="K504" s="277">
        <v>0.23400000000000001</v>
      </c>
      <c r="L504" s="276">
        <v>0</v>
      </c>
      <c r="M504" s="276">
        <v>0</v>
      </c>
      <c r="N504" s="276">
        <v>0</v>
      </c>
      <c r="O504" s="276">
        <v>0</v>
      </c>
      <c r="P504" s="276">
        <v>4</v>
      </c>
      <c r="Q504" s="276">
        <v>6</v>
      </c>
      <c r="R504" s="277">
        <v>1.0389999999999999</v>
      </c>
      <c r="S504" s="276">
        <v>3</v>
      </c>
      <c r="T504" s="126"/>
      <c r="U504" s="126">
        <v>470</v>
      </c>
      <c r="V504" s="126">
        <v>165</v>
      </c>
      <c r="W504" s="126">
        <v>164</v>
      </c>
      <c r="X504" s="137">
        <v>86888.463212019997</v>
      </c>
      <c r="Y504" s="137">
        <v>14481</v>
      </c>
    </row>
    <row r="505" spans="1:25" s="137" customFormat="1" ht="12" x14ac:dyDescent="0.2">
      <c r="A505" s="275">
        <v>470</v>
      </c>
      <c r="B505" s="126">
        <v>470165165</v>
      </c>
      <c r="C505" s="243" t="s">
        <v>531</v>
      </c>
      <c r="D505" s="276">
        <v>0</v>
      </c>
      <c r="E505" s="276">
        <v>0</v>
      </c>
      <c r="F505" s="276">
        <v>20</v>
      </c>
      <c r="G505" s="276">
        <v>171</v>
      </c>
      <c r="H505" s="276">
        <v>120</v>
      </c>
      <c r="I505" s="276">
        <v>146</v>
      </c>
      <c r="J505" s="276">
        <v>0</v>
      </c>
      <c r="K505" s="277">
        <v>17.823</v>
      </c>
      <c r="L505" s="276">
        <v>0</v>
      </c>
      <c r="M505" s="276">
        <v>9</v>
      </c>
      <c r="N505" s="276">
        <v>2</v>
      </c>
      <c r="O505" s="276">
        <v>0</v>
      </c>
      <c r="P505" s="276">
        <v>188</v>
      </c>
      <c r="Q505" s="276">
        <v>457</v>
      </c>
      <c r="R505" s="277">
        <v>1.0389999999999999</v>
      </c>
      <c r="S505" s="276">
        <v>10</v>
      </c>
      <c r="T505" s="126"/>
      <c r="U505" s="126">
        <v>470</v>
      </c>
      <c r="V505" s="126">
        <v>165</v>
      </c>
      <c r="W505" s="126">
        <v>165</v>
      </c>
      <c r="X505" s="137">
        <v>6539789.5172921894</v>
      </c>
      <c r="Y505" s="137">
        <v>14310</v>
      </c>
    </row>
    <row r="506" spans="1:25" s="137" customFormat="1" ht="12" x14ac:dyDescent="0.2">
      <c r="A506" s="275">
        <v>470</v>
      </c>
      <c r="B506" s="126">
        <v>470165176</v>
      </c>
      <c r="C506" s="243" t="s">
        <v>531</v>
      </c>
      <c r="D506" s="276">
        <v>0</v>
      </c>
      <c r="E506" s="276">
        <v>0</v>
      </c>
      <c r="F506" s="276">
        <v>16</v>
      </c>
      <c r="G506" s="276">
        <v>139</v>
      </c>
      <c r="H506" s="276">
        <v>37</v>
      </c>
      <c r="I506" s="276">
        <v>42</v>
      </c>
      <c r="J506" s="276">
        <v>0</v>
      </c>
      <c r="K506" s="277">
        <v>9.1259999999999994</v>
      </c>
      <c r="L506" s="276">
        <v>0</v>
      </c>
      <c r="M506" s="276">
        <v>1</v>
      </c>
      <c r="N506" s="276">
        <v>0</v>
      </c>
      <c r="O506" s="276">
        <v>0</v>
      </c>
      <c r="P506" s="276">
        <v>79</v>
      </c>
      <c r="Q506" s="276">
        <v>234</v>
      </c>
      <c r="R506" s="277">
        <v>1.0389999999999999</v>
      </c>
      <c r="S506" s="276">
        <v>8</v>
      </c>
      <c r="T506" s="126"/>
      <c r="U506" s="126">
        <v>470</v>
      </c>
      <c r="V506" s="126">
        <v>165</v>
      </c>
      <c r="W506" s="126">
        <v>176</v>
      </c>
      <c r="X506" s="137">
        <v>3117031.0546987802</v>
      </c>
      <c r="Y506" s="137">
        <v>13321</v>
      </c>
    </row>
    <row r="507" spans="1:25" s="137" customFormat="1" ht="12" x14ac:dyDescent="0.2">
      <c r="A507" s="275">
        <v>470</v>
      </c>
      <c r="B507" s="126">
        <v>470165178</v>
      </c>
      <c r="C507" s="243" t="s">
        <v>531</v>
      </c>
      <c r="D507" s="276">
        <v>0</v>
      </c>
      <c r="E507" s="276">
        <v>0</v>
      </c>
      <c r="F507" s="276">
        <v>32</v>
      </c>
      <c r="G507" s="276">
        <v>123</v>
      </c>
      <c r="H507" s="276">
        <v>40</v>
      </c>
      <c r="I507" s="276">
        <v>38</v>
      </c>
      <c r="J507" s="276">
        <v>0</v>
      </c>
      <c r="K507" s="277">
        <v>9.0869999999999997</v>
      </c>
      <c r="L507" s="276">
        <v>0</v>
      </c>
      <c r="M507" s="276">
        <v>5</v>
      </c>
      <c r="N507" s="276">
        <v>1</v>
      </c>
      <c r="O507" s="276">
        <v>0</v>
      </c>
      <c r="P507" s="276">
        <v>33</v>
      </c>
      <c r="Q507" s="276">
        <v>233</v>
      </c>
      <c r="R507" s="277">
        <v>1.0389999999999999</v>
      </c>
      <c r="S507" s="276">
        <v>4</v>
      </c>
      <c r="T507" s="126"/>
      <c r="U507" s="126">
        <v>470</v>
      </c>
      <c r="V507" s="126">
        <v>165</v>
      </c>
      <c r="W507" s="126">
        <v>178</v>
      </c>
      <c r="X507" s="137">
        <v>2787719.0702901101</v>
      </c>
      <c r="Y507" s="137">
        <v>11964</v>
      </c>
    </row>
    <row r="508" spans="1:25" s="137" customFormat="1" ht="12" x14ac:dyDescent="0.2">
      <c r="A508" s="275">
        <v>470</v>
      </c>
      <c r="B508" s="126">
        <v>470165181</v>
      </c>
      <c r="C508" s="243" t="s">
        <v>531</v>
      </c>
      <c r="D508" s="276">
        <v>0</v>
      </c>
      <c r="E508" s="276">
        <v>0</v>
      </c>
      <c r="F508" s="276">
        <v>0</v>
      </c>
      <c r="G508" s="276">
        <v>1</v>
      </c>
      <c r="H508" s="276">
        <v>0</v>
      </c>
      <c r="I508" s="276">
        <v>0</v>
      </c>
      <c r="J508" s="276">
        <v>0</v>
      </c>
      <c r="K508" s="277">
        <v>3.9E-2</v>
      </c>
      <c r="L508" s="276">
        <v>0</v>
      </c>
      <c r="M508" s="276">
        <v>0</v>
      </c>
      <c r="N508" s="276">
        <v>0</v>
      </c>
      <c r="O508" s="276">
        <v>0</v>
      </c>
      <c r="P508" s="276">
        <v>1</v>
      </c>
      <c r="Q508" s="276">
        <v>1</v>
      </c>
      <c r="R508" s="277">
        <v>1.0389999999999999</v>
      </c>
      <c r="S508" s="276">
        <v>10</v>
      </c>
      <c r="T508" s="126"/>
      <c r="U508" s="126">
        <v>470</v>
      </c>
      <c r="V508" s="126">
        <v>165</v>
      </c>
      <c r="W508" s="126">
        <v>181</v>
      </c>
      <c r="X508" s="137">
        <v>17847.518368669997</v>
      </c>
      <c r="Y508" s="137">
        <v>17848</v>
      </c>
    </row>
    <row r="509" spans="1:25" s="137" customFormat="1" ht="12" x14ac:dyDescent="0.2">
      <c r="A509" s="275">
        <v>470</v>
      </c>
      <c r="B509" s="126">
        <v>470165184</v>
      </c>
      <c r="C509" s="243" t="s">
        <v>531</v>
      </c>
      <c r="D509" s="276">
        <v>0</v>
      </c>
      <c r="E509" s="276">
        <v>0</v>
      </c>
      <c r="F509" s="276">
        <v>0</v>
      </c>
      <c r="G509" s="276">
        <v>1</v>
      </c>
      <c r="H509" s="276">
        <v>0</v>
      </c>
      <c r="I509" s="276">
        <v>0</v>
      </c>
      <c r="J509" s="276">
        <v>0</v>
      </c>
      <c r="K509" s="277">
        <v>3.9E-2</v>
      </c>
      <c r="L509" s="276">
        <v>0</v>
      </c>
      <c r="M509" s="276">
        <v>0</v>
      </c>
      <c r="N509" s="276">
        <v>0</v>
      </c>
      <c r="O509" s="276">
        <v>0</v>
      </c>
      <c r="P509" s="276">
        <v>0</v>
      </c>
      <c r="Q509" s="276">
        <v>1</v>
      </c>
      <c r="R509" s="277">
        <v>1.0389999999999999</v>
      </c>
      <c r="S509" s="276">
        <v>3</v>
      </c>
      <c r="T509" s="126"/>
      <c r="U509" s="126">
        <v>470</v>
      </c>
      <c r="V509" s="126">
        <v>165</v>
      </c>
      <c r="W509" s="126">
        <v>184</v>
      </c>
      <c r="X509" s="137">
        <v>11038.77009867</v>
      </c>
      <c r="Y509" s="137">
        <v>11039</v>
      </c>
    </row>
    <row r="510" spans="1:25" s="137" customFormat="1" ht="12" x14ac:dyDescent="0.2">
      <c r="A510" s="275">
        <v>470</v>
      </c>
      <c r="B510" s="126">
        <v>470165229</v>
      </c>
      <c r="C510" s="243" t="s">
        <v>531</v>
      </c>
      <c r="D510" s="276">
        <v>0</v>
      </c>
      <c r="E510" s="276">
        <v>0</v>
      </c>
      <c r="F510" s="276">
        <v>1</v>
      </c>
      <c r="G510" s="276">
        <v>6</v>
      </c>
      <c r="H510" s="276">
        <v>2</v>
      </c>
      <c r="I510" s="276">
        <v>1</v>
      </c>
      <c r="J510" s="276">
        <v>0</v>
      </c>
      <c r="K510" s="277">
        <v>0.39</v>
      </c>
      <c r="L510" s="276">
        <v>0</v>
      </c>
      <c r="M510" s="276">
        <v>0</v>
      </c>
      <c r="N510" s="276">
        <v>0</v>
      </c>
      <c r="O510" s="276">
        <v>0</v>
      </c>
      <c r="P510" s="276">
        <v>5</v>
      </c>
      <c r="Q510" s="276">
        <v>10</v>
      </c>
      <c r="R510" s="277">
        <v>1.0389999999999999</v>
      </c>
      <c r="S510" s="276">
        <v>9</v>
      </c>
      <c r="T510" s="126"/>
      <c r="U510" s="126">
        <v>470</v>
      </c>
      <c r="V510" s="126">
        <v>165</v>
      </c>
      <c r="W510" s="126">
        <v>229</v>
      </c>
      <c r="X510" s="137">
        <v>143343.34902669999</v>
      </c>
      <c r="Y510" s="137">
        <v>14334</v>
      </c>
    </row>
    <row r="511" spans="1:25" s="137" customFormat="1" ht="12" x14ac:dyDescent="0.2">
      <c r="A511" s="275">
        <v>470</v>
      </c>
      <c r="B511" s="126">
        <v>470165246</v>
      </c>
      <c r="C511" s="243" t="s">
        <v>531</v>
      </c>
      <c r="D511" s="276">
        <v>0</v>
      </c>
      <c r="E511" s="276">
        <v>0</v>
      </c>
      <c r="F511" s="276">
        <v>0</v>
      </c>
      <c r="G511" s="276">
        <v>1</v>
      </c>
      <c r="H511" s="276">
        <v>0</v>
      </c>
      <c r="I511" s="276">
        <v>0</v>
      </c>
      <c r="J511" s="276">
        <v>0</v>
      </c>
      <c r="K511" s="277">
        <v>3.9E-2</v>
      </c>
      <c r="L511" s="276">
        <v>0</v>
      </c>
      <c r="M511" s="276">
        <v>0</v>
      </c>
      <c r="N511" s="276">
        <v>0</v>
      </c>
      <c r="O511" s="276">
        <v>0</v>
      </c>
      <c r="P511" s="276">
        <v>0</v>
      </c>
      <c r="Q511" s="276">
        <v>1</v>
      </c>
      <c r="R511" s="277">
        <v>1.0389999999999999</v>
      </c>
      <c r="S511" s="276">
        <v>3</v>
      </c>
      <c r="T511" s="126"/>
      <c r="U511" s="126">
        <v>470</v>
      </c>
      <c r="V511" s="126">
        <v>165</v>
      </c>
      <c r="W511" s="126">
        <v>246</v>
      </c>
      <c r="X511" s="137">
        <v>11038.77009867</v>
      </c>
      <c r="Y511" s="137">
        <v>11039</v>
      </c>
    </row>
    <row r="512" spans="1:25" s="137" customFormat="1" ht="12" x14ac:dyDescent="0.2">
      <c r="A512" s="275">
        <v>470</v>
      </c>
      <c r="B512" s="126">
        <v>470165248</v>
      </c>
      <c r="C512" s="243" t="s">
        <v>531</v>
      </c>
      <c r="D512" s="276">
        <v>0</v>
      </c>
      <c r="E512" s="276">
        <v>0</v>
      </c>
      <c r="F512" s="276">
        <v>6</v>
      </c>
      <c r="G512" s="276">
        <v>22</v>
      </c>
      <c r="H512" s="276">
        <v>6</v>
      </c>
      <c r="I512" s="276">
        <v>6</v>
      </c>
      <c r="J512" s="276">
        <v>0</v>
      </c>
      <c r="K512" s="277">
        <v>1.56</v>
      </c>
      <c r="L512" s="276">
        <v>0</v>
      </c>
      <c r="M512" s="276">
        <v>2</v>
      </c>
      <c r="N512" s="276">
        <v>0</v>
      </c>
      <c r="O512" s="276">
        <v>0</v>
      </c>
      <c r="P512" s="276">
        <v>22</v>
      </c>
      <c r="Q512" s="276">
        <v>40</v>
      </c>
      <c r="R512" s="277">
        <v>1.0389999999999999</v>
      </c>
      <c r="S512" s="276">
        <v>11</v>
      </c>
      <c r="T512" s="126"/>
      <c r="U512" s="126">
        <v>470</v>
      </c>
      <c r="V512" s="126">
        <v>165</v>
      </c>
      <c r="W512" s="126">
        <v>248</v>
      </c>
      <c r="X512" s="137">
        <v>615151.00126679998</v>
      </c>
      <c r="Y512" s="137">
        <v>15379</v>
      </c>
    </row>
    <row r="513" spans="1:25" s="137" customFormat="1" ht="12" x14ac:dyDescent="0.2">
      <c r="A513" s="275">
        <v>470</v>
      </c>
      <c r="B513" s="126">
        <v>470165262</v>
      </c>
      <c r="C513" s="243" t="s">
        <v>531</v>
      </c>
      <c r="D513" s="276">
        <v>0</v>
      </c>
      <c r="E513" s="276">
        <v>0</v>
      </c>
      <c r="F513" s="276">
        <v>1</v>
      </c>
      <c r="G513" s="276">
        <v>51</v>
      </c>
      <c r="H513" s="276">
        <v>26</v>
      </c>
      <c r="I513" s="276">
        <v>23</v>
      </c>
      <c r="J513" s="276">
        <v>0</v>
      </c>
      <c r="K513" s="277">
        <v>3.9390000000000001</v>
      </c>
      <c r="L513" s="276">
        <v>0</v>
      </c>
      <c r="M513" s="276">
        <v>1</v>
      </c>
      <c r="N513" s="276">
        <v>0</v>
      </c>
      <c r="O513" s="276">
        <v>0</v>
      </c>
      <c r="P513" s="276">
        <v>40</v>
      </c>
      <c r="Q513" s="276">
        <v>101</v>
      </c>
      <c r="R513" s="277">
        <v>1.0389999999999999</v>
      </c>
      <c r="S513" s="276">
        <v>9</v>
      </c>
      <c r="T513" s="126"/>
      <c r="U513" s="126">
        <v>470</v>
      </c>
      <c r="V513" s="126">
        <v>165</v>
      </c>
      <c r="W513" s="126">
        <v>262</v>
      </c>
      <c r="X513" s="137">
        <v>1401663.0088756699</v>
      </c>
      <c r="Y513" s="137">
        <v>13878</v>
      </c>
    </row>
    <row r="514" spans="1:25" s="137" customFormat="1" ht="12" x14ac:dyDescent="0.2">
      <c r="A514" s="275">
        <v>470</v>
      </c>
      <c r="B514" s="126">
        <v>470165274</v>
      </c>
      <c r="C514" s="243" t="s">
        <v>531</v>
      </c>
      <c r="D514" s="276">
        <v>0</v>
      </c>
      <c r="E514" s="276">
        <v>0</v>
      </c>
      <c r="F514" s="276">
        <v>0</v>
      </c>
      <c r="G514" s="276">
        <v>1</v>
      </c>
      <c r="H514" s="276">
        <v>0</v>
      </c>
      <c r="I514" s="276">
        <v>0</v>
      </c>
      <c r="J514" s="276">
        <v>0</v>
      </c>
      <c r="K514" s="277">
        <v>3.9E-2</v>
      </c>
      <c r="L514" s="276">
        <v>0</v>
      </c>
      <c r="M514" s="276">
        <v>0</v>
      </c>
      <c r="N514" s="276">
        <v>0</v>
      </c>
      <c r="O514" s="276">
        <v>0</v>
      </c>
      <c r="P514" s="276">
        <v>0</v>
      </c>
      <c r="Q514" s="276">
        <v>1</v>
      </c>
      <c r="R514" s="277">
        <v>1.0389999999999999</v>
      </c>
      <c r="S514" s="276">
        <v>10</v>
      </c>
      <c r="T514" s="126"/>
      <c r="U514" s="126">
        <v>470</v>
      </c>
      <c r="V514" s="126">
        <v>165</v>
      </c>
      <c r="W514" s="126">
        <v>274</v>
      </c>
      <c r="X514" s="137">
        <v>11038.77009867</v>
      </c>
      <c r="Y514" s="137">
        <v>11039</v>
      </c>
    </row>
    <row r="515" spans="1:25" s="137" customFormat="1" ht="12" x14ac:dyDescent="0.2">
      <c r="A515" s="275">
        <v>470</v>
      </c>
      <c r="B515" s="126">
        <v>470165284</v>
      </c>
      <c r="C515" s="243" t="s">
        <v>531</v>
      </c>
      <c r="D515" s="276">
        <v>0</v>
      </c>
      <c r="E515" s="276">
        <v>0</v>
      </c>
      <c r="F515" s="276">
        <v>21</v>
      </c>
      <c r="G515" s="276">
        <v>80</v>
      </c>
      <c r="H515" s="276">
        <v>21</v>
      </c>
      <c r="I515" s="276">
        <v>27</v>
      </c>
      <c r="J515" s="276">
        <v>0</v>
      </c>
      <c r="K515" s="277">
        <v>5.8109999999999999</v>
      </c>
      <c r="L515" s="276">
        <v>0</v>
      </c>
      <c r="M515" s="276">
        <v>1</v>
      </c>
      <c r="N515" s="276">
        <v>0</v>
      </c>
      <c r="O515" s="276">
        <v>0</v>
      </c>
      <c r="P515" s="276">
        <v>39</v>
      </c>
      <c r="Q515" s="276">
        <v>149</v>
      </c>
      <c r="R515" s="277">
        <v>1.0389999999999999</v>
      </c>
      <c r="S515" s="276">
        <v>5</v>
      </c>
      <c r="T515" s="126"/>
      <c r="U515" s="126">
        <v>470</v>
      </c>
      <c r="V515" s="126">
        <v>165</v>
      </c>
      <c r="W515" s="126">
        <v>284</v>
      </c>
      <c r="X515" s="137">
        <v>1871090.2392518297</v>
      </c>
      <c r="Y515" s="137">
        <v>12558</v>
      </c>
    </row>
    <row r="516" spans="1:25" s="137" customFormat="1" ht="12" x14ac:dyDescent="0.2">
      <c r="A516" s="275">
        <v>470</v>
      </c>
      <c r="B516" s="126">
        <v>470165295</v>
      </c>
      <c r="C516" s="243" t="s">
        <v>531</v>
      </c>
      <c r="D516" s="276">
        <v>0</v>
      </c>
      <c r="E516" s="276">
        <v>0</v>
      </c>
      <c r="F516" s="276">
        <v>0</v>
      </c>
      <c r="G516" s="276">
        <v>3</v>
      </c>
      <c r="H516" s="276">
        <v>0</v>
      </c>
      <c r="I516" s="276">
        <v>0</v>
      </c>
      <c r="J516" s="276">
        <v>0</v>
      </c>
      <c r="K516" s="277">
        <v>0.11700000000000001</v>
      </c>
      <c r="L516" s="276">
        <v>0</v>
      </c>
      <c r="M516" s="276">
        <v>0</v>
      </c>
      <c r="N516" s="276">
        <v>0</v>
      </c>
      <c r="O516" s="276">
        <v>0</v>
      </c>
      <c r="P516" s="276">
        <v>0</v>
      </c>
      <c r="Q516" s="276">
        <v>3</v>
      </c>
      <c r="R516" s="277">
        <v>1.0389999999999999</v>
      </c>
      <c r="S516" s="276">
        <v>5</v>
      </c>
      <c r="T516" s="126"/>
      <c r="U516" s="126">
        <v>470</v>
      </c>
      <c r="V516" s="126">
        <v>165</v>
      </c>
      <c r="W516" s="126">
        <v>295</v>
      </c>
      <c r="X516" s="137">
        <v>33116.310296009993</v>
      </c>
      <c r="Y516" s="137">
        <v>11039</v>
      </c>
    </row>
    <row r="517" spans="1:25" s="137" customFormat="1" ht="12" x14ac:dyDescent="0.2">
      <c r="A517" s="275">
        <v>470</v>
      </c>
      <c r="B517" s="126">
        <v>470165305</v>
      </c>
      <c r="C517" s="243" t="s">
        <v>531</v>
      </c>
      <c r="D517" s="276">
        <v>0</v>
      </c>
      <c r="E517" s="276">
        <v>0</v>
      </c>
      <c r="F517" s="276">
        <v>10</v>
      </c>
      <c r="G517" s="276">
        <v>31</v>
      </c>
      <c r="H517" s="276">
        <v>15</v>
      </c>
      <c r="I517" s="276">
        <v>13</v>
      </c>
      <c r="J517" s="276">
        <v>0</v>
      </c>
      <c r="K517" s="277">
        <v>2.6909999999999998</v>
      </c>
      <c r="L517" s="276">
        <v>0</v>
      </c>
      <c r="M517" s="276">
        <v>0</v>
      </c>
      <c r="N517" s="276">
        <v>0</v>
      </c>
      <c r="O517" s="276">
        <v>0</v>
      </c>
      <c r="P517" s="276">
        <v>12</v>
      </c>
      <c r="Q517" s="276">
        <v>69</v>
      </c>
      <c r="R517" s="277">
        <v>1.0389999999999999</v>
      </c>
      <c r="S517" s="276">
        <v>4</v>
      </c>
      <c r="T517" s="126"/>
      <c r="U517" s="126">
        <v>470</v>
      </c>
      <c r="V517" s="126">
        <v>165</v>
      </c>
      <c r="W517" s="126">
        <v>305</v>
      </c>
      <c r="X517" s="137">
        <v>832519.50217822986</v>
      </c>
      <c r="Y517" s="137">
        <v>12066</v>
      </c>
    </row>
    <row r="518" spans="1:25" s="137" customFormat="1" ht="12" x14ac:dyDescent="0.2">
      <c r="A518" s="275">
        <v>470</v>
      </c>
      <c r="B518" s="126">
        <v>470165342</v>
      </c>
      <c r="C518" s="243" t="s">
        <v>531</v>
      </c>
      <c r="D518" s="276">
        <v>0</v>
      </c>
      <c r="E518" s="276">
        <v>0</v>
      </c>
      <c r="F518" s="276">
        <v>0</v>
      </c>
      <c r="G518" s="276">
        <v>1</v>
      </c>
      <c r="H518" s="276">
        <v>1</v>
      </c>
      <c r="I518" s="276">
        <v>1</v>
      </c>
      <c r="J518" s="276">
        <v>0</v>
      </c>
      <c r="K518" s="277">
        <v>0.11700000000000001</v>
      </c>
      <c r="L518" s="276">
        <v>0</v>
      </c>
      <c r="M518" s="276">
        <v>0</v>
      </c>
      <c r="N518" s="276">
        <v>0</v>
      </c>
      <c r="O518" s="276">
        <v>0</v>
      </c>
      <c r="P518" s="276">
        <v>2</v>
      </c>
      <c r="Q518" s="276">
        <v>3</v>
      </c>
      <c r="R518" s="277">
        <v>1.0389999999999999</v>
      </c>
      <c r="S518" s="276">
        <v>3</v>
      </c>
      <c r="T518" s="126"/>
      <c r="U518" s="126">
        <v>470</v>
      </c>
      <c r="V518" s="126">
        <v>165</v>
      </c>
      <c r="W518" s="126">
        <v>342</v>
      </c>
      <c r="X518" s="137">
        <v>43444.231606009998</v>
      </c>
      <c r="Y518" s="137">
        <v>14481</v>
      </c>
    </row>
    <row r="519" spans="1:25" s="137" customFormat="1" ht="12" x14ac:dyDescent="0.2">
      <c r="A519" s="275">
        <v>470</v>
      </c>
      <c r="B519" s="126">
        <v>470165346</v>
      </c>
      <c r="C519" s="243" t="s">
        <v>531</v>
      </c>
      <c r="D519" s="276">
        <v>0</v>
      </c>
      <c r="E519" s="276">
        <v>0</v>
      </c>
      <c r="F519" s="276">
        <v>0</v>
      </c>
      <c r="G519" s="276">
        <v>1</v>
      </c>
      <c r="H519" s="276">
        <v>0</v>
      </c>
      <c r="I519" s="276">
        <v>0</v>
      </c>
      <c r="J519" s="276">
        <v>0</v>
      </c>
      <c r="K519" s="277">
        <v>3.9E-2</v>
      </c>
      <c r="L519" s="276">
        <v>0</v>
      </c>
      <c r="M519" s="276">
        <v>1</v>
      </c>
      <c r="N519" s="276">
        <v>0</v>
      </c>
      <c r="O519" s="276">
        <v>0</v>
      </c>
      <c r="P519" s="276">
        <v>0</v>
      </c>
      <c r="Q519" s="276">
        <v>1</v>
      </c>
      <c r="R519" s="277">
        <v>1.0389999999999999</v>
      </c>
      <c r="S519" s="276">
        <v>8</v>
      </c>
      <c r="T519" s="126"/>
      <c r="U519" s="126">
        <v>470</v>
      </c>
      <c r="V519" s="126">
        <v>165</v>
      </c>
      <c r="W519" s="126">
        <v>346</v>
      </c>
      <c r="X519" s="137">
        <v>13852.158058669998</v>
      </c>
      <c r="Y519" s="137">
        <v>13852</v>
      </c>
    </row>
    <row r="520" spans="1:25" s="137" customFormat="1" ht="12" x14ac:dyDescent="0.2">
      <c r="A520" s="275">
        <v>470</v>
      </c>
      <c r="B520" s="126">
        <v>470165347</v>
      </c>
      <c r="C520" s="243" t="s">
        <v>531</v>
      </c>
      <c r="D520" s="276">
        <v>0</v>
      </c>
      <c r="E520" s="276">
        <v>0</v>
      </c>
      <c r="F520" s="276">
        <v>3</v>
      </c>
      <c r="G520" s="276">
        <v>4</v>
      </c>
      <c r="H520" s="276">
        <v>3</v>
      </c>
      <c r="I520" s="276">
        <v>2</v>
      </c>
      <c r="J520" s="276">
        <v>0</v>
      </c>
      <c r="K520" s="277">
        <v>0.46800000000000003</v>
      </c>
      <c r="L520" s="276">
        <v>0</v>
      </c>
      <c r="M520" s="276">
        <v>0</v>
      </c>
      <c r="N520" s="276">
        <v>0</v>
      </c>
      <c r="O520" s="276">
        <v>0</v>
      </c>
      <c r="P520" s="276">
        <v>6</v>
      </c>
      <c r="Q520" s="276">
        <v>12</v>
      </c>
      <c r="R520" s="277">
        <v>1.0389999999999999</v>
      </c>
      <c r="S520" s="276">
        <v>8</v>
      </c>
      <c r="T520" s="126"/>
      <c r="U520" s="126">
        <v>470</v>
      </c>
      <c r="V520" s="126">
        <v>165</v>
      </c>
      <c r="W520" s="126">
        <v>347</v>
      </c>
      <c r="X520" s="137">
        <v>170743.19472403999</v>
      </c>
      <c r="Y520" s="137">
        <v>14229</v>
      </c>
    </row>
    <row r="521" spans="1:25" s="137" customFormat="1" ht="12" x14ac:dyDescent="0.2">
      <c r="A521" s="275">
        <v>470</v>
      </c>
      <c r="B521" s="126">
        <v>470165705</v>
      </c>
      <c r="C521" s="243" t="s">
        <v>531</v>
      </c>
      <c r="D521" s="276">
        <v>0</v>
      </c>
      <c r="E521" s="276">
        <v>0</v>
      </c>
      <c r="F521" s="276">
        <v>0</v>
      </c>
      <c r="G521" s="276">
        <v>0</v>
      </c>
      <c r="H521" s="276">
        <v>0</v>
      </c>
      <c r="I521" s="276">
        <v>2</v>
      </c>
      <c r="J521" s="276">
        <v>0</v>
      </c>
      <c r="K521" s="277">
        <v>7.8E-2</v>
      </c>
      <c r="L521" s="276">
        <v>0</v>
      </c>
      <c r="M521" s="276">
        <v>0</v>
      </c>
      <c r="N521" s="276">
        <v>0</v>
      </c>
      <c r="O521" s="276">
        <v>0</v>
      </c>
      <c r="P521" s="276">
        <v>0</v>
      </c>
      <c r="Q521" s="276">
        <v>2</v>
      </c>
      <c r="R521" s="277">
        <v>1.0389999999999999</v>
      </c>
      <c r="S521" s="276">
        <v>2</v>
      </c>
      <c r="T521" s="126"/>
      <c r="U521" s="126">
        <v>470</v>
      </c>
      <c r="V521" s="126">
        <v>165</v>
      </c>
      <c r="W521" s="126">
        <v>705</v>
      </c>
      <c r="X521" s="137">
        <v>25253.508997340003</v>
      </c>
      <c r="Y521" s="137">
        <v>12627</v>
      </c>
    </row>
    <row r="522" spans="1:25" s="137" customFormat="1" ht="12" x14ac:dyDescent="0.2">
      <c r="A522" s="275">
        <v>474</v>
      </c>
      <c r="B522" s="126">
        <v>474097064</v>
      </c>
      <c r="C522" s="243" t="s">
        <v>532</v>
      </c>
      <c r="D522" s="276">
        <v>0</v>
      </c>
      <c r="E522" s="276">
        <v>0</v>
      </c>
      <c r="F522" s="276">
        <v>0</v>
      </c>
      <c r="G522" s="276">
        <v>0</v>
      </c>
      <c r="H522" s="276">
        <v>0</v>
      </c>
      <c r="I522" s="276">
        <v>2</v>
      </c>
      <c r="J522" s="276">
        <v>0</v>
      </c>
      <c r="K522" s="277">
        <v>7.8E-2</v>
      </c>
      <c r="L522" s="276">
        <v>0</v>
      </c>
      <c r="M522" s="276">
        <v>0</v>
      </c>
      <c r="N522" s="276">
        <v>0</v>
      </c>
      <c r="O522" s="276">
        <v>0</v>
      </c>
      <c r="P522" s="276">
        <v>0</v>
      </c>
      <c r="Q522" s="276">
        <v>2</v>
      </c>
      <c r="R522" s="277">
        <v>1</v>
      </c>
      <c r="S522" s="276">
        <v>10</v>
      </c>
      <c r="T522" s="126"/>
      <c r="U522" s="126">
        <v>474</v>
      </c>
      <c r="V522" s="126">
        <v>97</v>
      </c>
      <c r="W522" s="126">
        <v>64</v>
      </c>
      <c r="X522" s="137">
        <v>24485.327359999999</v>
      </c>
      <c r="Y522" s="137">
        <v>12243</v>
      </c>
    </row>
    <row r="523" spans="1:25" s="137" customFormat="1" ht="12" x14ac:dyDescent="0.2">
      <c r="A523" s="275">
        <v>474</v>
      </c>
      <c r="B523" s="126">
        <v>474097097</v>
      </c>
      <c r="C523" s="243" t="s">
        <v>532</v>
      </c>
      <c r="D523" s="276">
        <v>0</v>
      </c>
      <c r="E523" s="276">
        <v>0</v>
      </c>
      <c r="F523" s="276">
        <v>0</v>
      </c>
      <c r="G523" s="276">
        <v>0</v>
      </c>
      <c r="H523" s="276">
        <v>99</v>
      </c>
      <c r="I523" s="276">
        <v>125</v>
      </c>
      <c r="J523" s="276">
        <v>0</v>
      </c>
      <c r="K523" s="277">
        <v>8.7360000000000007</v>
      </c>
      <c r="L523" s="276">
        <v>0</v>
      </c>
      <c r="M523" s="276">
        <v>0</v>
      </c>
      <c r="N523" s="276">
        <v>4</v>
      </c>
      <c r="O523" s="276">
        <v>5</v>
      </c>
      <c r="P523" s="276">
        <v>144</v>
      </c>
      <c r="Q523" s="276">
        <v>224</v>
      </c>
      <c r="R523" s="277">
        <v>1</v>
      </c>
      <c r="S523" s="276">
        <v>11</v>
      </c>
      <c r="T523" s="126"/>
      <c r="U523" s="126">
        <v>474</v>
      </c>
      <c r="V523" s="126">
        <v>97</v>
      </c>
      <c r="W523" s="126">
        <v>97</v>
      </c>
      <c r="X523" s="137">
        <v>3598405.3743200004</v>
      </c>
      <c r="Y523" s="137">
        <v>16064</v>
      </c>
    </row>
    <row r="524" spans="1:25" s="137" customFormat="1" ht="12" x14ac:dyDescent="0.2">
      <c r="A524" s="275">
        <v>474</v>
      </c>
      <c r="B524" s="126">
        <v>474097103</v>
      </c>
      <c r="C524" s="243" t="s">
        <v>532</v>
      </c>
      <c r="D524" s="276">
        <v>0</v>
      </c>
      <c r="E524" s="276">
        <v>0</v>
      </c>
      <c r="F524" s="276">
        <v>0</v>
      </c>
      <c r="G524" s="276">
        <v>0</v>
      </c>
      <c r="H524" s="276">
        <v>8</v>
      </c>
      <c r="I524" s="276">
        <v>12</v>
      </c>
      <c r="J524" s="276">
        <v>0</v>
      </c>
      <c r="K524" s="277">
        <v>0.78</v>
      </c>
      <c r="L524" s="276">
        <v>0</v>
      </c>
      <c r="M524" s="276">
        <v>0</v>
      </c>
      <c r="N524" s="276">
        <v>0</v>
      </c>
      <c r="O524" s="276">
        <v>0</v>
      </c>
      <c r="P524" s="276">
        <v>11</v>
      </c>
      <c r="Q524" s="276">
        <v>20</v>
      </c>
      <c r="R524" s="277">
        <v>1</v>
      </c>
      <c r="S524" s="276">
        <v>10</v>
      </c>
      <c r="T524" s="126"/>
      <c r="U524" s="126">
        <v>474</v>
      </c>
      <c r="V524" s="126">
        <v>97</v>
      </c>
      <c r="W524" s="126">
        <v>103</v>
      </c>
      <c r="X524" s="137">
        <v>301943.5736</v>
      </c>
      <c r="Y524" s="137">
        <v>15097</v>
      </c>
    </row>
    <row r="525" spans="1:25" s="137" customFormat="1" ht="12" x14ac:dyDescent="0.2">
      <c r="A525" s="275">
        <v>474</v>
      </c>
      <c r="B525" s="126">
        <v>474097153</v>
      </c>
      <c r="C525" s="243" t="s">
        <v>532</v>
      </c>
      <c r="D525" s="276">
        <v>0</v>
      </c>
      <c r="E525" s="276">
        <v>0</v>
      </c>
      <c r="F525" s="276">
        <v>0</v>
      </c>
      <c r="G525" s="276">
        <v>0</v>
      </c>
      <c r="H525" s="276">
        <v>6</v>
      </c>
      <c r="I525" s="276">
        <v>33</v>
      </c>
      <c r="J525" s="276">
        <v>0</v>
      </c>
      <c r="K525" s="277">
        <v>1.5209999999999999</v>
      </c>
      <c r="L525" s="276">
        <v>0</v>
      </c>
      <c r="M525" s="276">
        <v>0</v>
      </c>
      <c r="N525" s="276">
        <v>0</v>
      </c>
      <c r="O525" s="276">
        <v>0</v>
      </c>
      <c r="P525" s="276">
        <v>22</v>
      </c>
      <c r="Q525" s="276">
        <v>39</v>
      </c>
      <c r="R525" s="277">
        <v>1</v>
      </c>
      <c r="S525" s="276">
        <v>10</v>
      </c>
      <c r="T525" s="126"/>
      <c r="U525" s="126">
        <v>474</v>
      </c>
      <c r="V525" s="126">
        <v>97</v>
      </c>
      <c r="W525" s="126">
        <v>153</v>
      </c>
      <c r="X525" s="137">
        <v>610754.68351999996</v>
      </c>
      <c r="Y525" s="137">
        <v>15660</v>
      </c>
    </row>
    <row r="526" spans="1:25" s="137" customFormat="1" ht="12" x14ac:dyDescent="0.2">
      <c r="A526" s="275">
        <v>474</v>
      </c>
      <c r="B526" s="126">
        <v>474097162</v>
      </c>
      <c r="C526" s="243" t="s">
        <v>532</v>
      </c>
      <c r="D526" s="276">
        <v>0</v>
      </c>
      <c r="E526" s="276">
        <v>0</v>
      </c>
      <c r="F526" s="276">
        <v>0</v>
      </c>
      <c r="G526" s="276">
        <v>0</v>
      </c>
      <c r="H526" s="276">
        <v>5</v>
      </c>
      <c r="I526" s="276">
        <v>7</v>
      </c>
      <c r="J526" s="276">
        <v>0</v>
      </c>
      <c r="K526" s="277">
        <v>0.46800000000000003</v>
      </c>
      <c r="L526" s="276">
        <v>0</v>
      </c>
      <c r="M526" s="276">
        <v>0</v>
      </c>
      <c r="N526" s="276">
        <v>0</v>
      </c>
      <c r="O526" s="276">
        <v>0</v>
      </c>
      <c r="P526" s="276">
        <v>2</v>
      </c>
      <c r="Q526" s="276">
        <v>12</v>
      </c>
      <c r="R526" s="277">
        <v>1</v>
      </c>
      <c r="S526" s="276">
        <v>5</v>
      </c>
      <c r="T526" s="126"/>
      <c r="U526" s="126">
        <v>474</v>
      </c>
      <c r="V526" s="126">
        <v>97</v>
      </c>
      <c r="W526" s="126">
        <v>162</v>
      </c>
      <c r="X526" s="137">
        <v>146773.24416</v>
      </c>
      <c r="Y526" s="137">
        <v>12231</v>
      </c>
    </row>
    <row r="527" spans="1:25" s="137" customFormat="1" ht="12" x14ac:dyDescent="0.2">
      <c r="A527" s="275">
        <v>474</v>
      </c>
      <c r="B527" s="126">
        <v>474097343</v>
      </c>
      <c r="C527" s="243" t="s">
        <v>532</v>
      </c>
      <c r="D527" s="276">
        <v>0</v>
      </c>
      <c r="E527" s="276">
        <v>0</v>
      </c>
      <c r="F527" s="276">
        <v>0</v>
      </c>
      <c r="G527" s="276">
        <v>0</v>
      </c>
      <c r="H527" s="276">
        <v>5</v>
      </c>
      <c r="I527" s="276">
        <v>5</v>
      </c>
      <c r="J527" s="276">
        <v>0</v>
      </c>
      <c r="K527" s="277">
        <v>0.39</v>
      </c>
      <c r="L527" s="276">
        <v>0</v>
      </c>
      <c r="M527" s="276">
        <v>0</v>
      </c>
      <c r="N527" s="276">
        <v>0</v>
      </c>
      <c r="O527" s="276">
        <v>0</v>
      </c>
      <c r="P527" s="276">
        <v>3</v>
      </c>
      <c r="Q527" s="276">
        <v>10</v>
      </c>
      <c r="R527" s="277">
        <v>1</v>
      </c>
      <c r="S527" s="276">
        <v>10</v>
      </c>
      <c r="T527" s="126"/>
      <c r="U527" s="126">
        <v>474</v>
      </c>
      <c r="V527" s="126">
        <v>97</v>
      </c>
      <c r="W527" s="126">
        <v>343</v>
      </c>
      <c r="X527" s="137">
        <v>132611.11680000002</v>
      </c>
      <c r="Y527" s="137">
        <v>13261</v>
      </c>
    </row>
    <row r="528" spans="1:25" s="137" customFormat="1" ht="12" x14ac:dyDescent="0.2">
      <c r="A528" s="275">
        <v>474</v>
      </c>
      <c r="B528" s="126">
        <v>474097610</v>
      </c>
      <c r="C528" s="243" t="s">
        <v>532</v>
      </c>
      <c r="D528" s="276">
        <v>0</v>
      </c>
      <c r="E528" s="276">
        <v>0</v>
      </c>
      <c r="F528" s="276">
        <v>0</v>
      </c>
      <c r="G528" s="276">
        <v>0</v>
      </c>
      <c r="H528" s="276">
        <v>5</v>
      </c>
      <c r="I528" s="276">
        <v>3</v>
      </c>
      <c r="J528" s="276">
        <v>0</v>
      </c>
      <c r="K528" s="277">
        <v>0.312</v>
      </c>
      <c r="L528" s="276">
        <v>0</v>
      </c>
      <c r="M528" s="276">
        <v>0</v>
      </c>
      <c r="N528" s="276">
        <v>0</v>
      </c>
      <c r="O528" s="276">
        <v>0</v>
      </c>
      <c r="P528" s="276">
        <v>4</v>
      </c>
      <c r="Q528" s="276">
        <v>8</v>
      </c>
      <c r="R528" s="277">
        <v>1</v>
      </c>
      <c r="S528" s="276">
        <v>6</v>
      </c>
      <c r="T528" s="126"/>
      <c r="U528" s="126">
        <v>474</v>
      </c>
      <c r="V528" s="126">
        <v>97</v>
      </c>
      <c r="W528" s="126">
        <v>610</v>
      </c>
      <c r="X528" s="137">
        <v>109023.08944000001</v>
      </c>
      <c r="Y528" s="137">
        <v>13628</v>
      </c>
    </row>
    <row r="529" spans="1:25" s="137" customFormat="1" ht="12" x14ac:dyDescent="0.2">
      <c r="A529" s="275">
        <v>474</v>
      </c>
      <c r="B529" s="126">
        <v>474097615</v>
      </c>
      <c r="C529" s="243" t="s">
        <v>532</v>
      </c>
      <c r="D529" s="276">
        <v>0</v>
      </c>
      <c r="E529" s="276">
        <v>0</v>
      </c>
      <c r="F529" s="276">
        <v>0</v>
      </c>
      <c r="G529" s="276">
        <v>0</v>
      </c>
      <c r="H529" s="276">
        <v>1</v>
      </c>
      <c r="I529" s="276">
        <v>0</v>
      </c>
      <c r="J529" s="276">
        <v>0</v>
      </c>
      <c r="K529" s="277">
        <v>3.9E-2</v>
      </c>
      <c r="L529" s="276">
        <v>0</v>
      </c>
      <c r="M529" s="276">
        <v>0</v>
      </c>
      <c r="N529" s="276">
        <v>0</v>
      </c>
      <c r="O529" s="276">
        <v>0</v>
      </c>
      <c r="P529" s="276">
        <v>0</v>
      </c>
      <c r="Q529" s="276">
        <v>1</v>
      </c>
      <c r="R529" s="277">
        <v>1</v>
      </c>
      <c r="S529" s="276">
        <v>11</v>
      </c>
      <c r="T529" s="126"/>
      <c r="U529" s="126">
        <v>474</v>
      </c>
      <c r="V529" s="126">
        <v>97</v>
      </c>
      <c r="W529" s="126">
        <v>615</v>
      </c>
      <c r="X529" s="137">
        <v>10331.643680000001</v>
      </c>
      <c r="Y529" s="137">
        <v>10332</v>
      </c>
    </row>
    <row r="530" spans="1:25" s="137" customFormat="1" ht="12" x14ac:dyDescent="0.2">
      <c r="A530" s="275">
        <v>474</v>
      </c>
      <c r="B530" s="126">
        <v>474097616</v>
      </c>
      <c r="C530" s="243" t="s">
        <v>532</v>
      </c>
      <c r="D530" s="276">
        <v>0</v>
      </c>
      <c r="E530" s="276">
        <v>0</v>
      </c>
      <c r="F530" s="276">
        <v>0</v>
      </c>
      <c r="G530" s="276">
        <v>0</v>
      </c>
      <c r="H530" s="276">
        <v>0</v>
      </c>
      <c r="I530" s="276">
        <v>1</v>
      </c>
      <c r="J530" s="276">
        <v>0</v>
      </c>
      <c r="K530" s="277">
        <v>3.9E-2</v>
      </c>
      <c r="L530" s="276">
        <v>0</v>
      </c>
      <c r="M530" s="276">
        <v>0</v>
      </c>
      <c r="N530" s="276">
        <v>0</v>
      </c>
      <c r="O530" s="276">
        <v>0</v>
      </c>
      <c r="P530" s="276">
        <v>1</v>
      </c>
      <c r="Q530" s="276">
        <v>1</v>
      </c>
      <c r="R530" s="277">
        <v>1</v>
      </c>
      <c r="S530" s="276">
        <v>7</v>
      </c>
      <c r="T530" s="126"/>
      <c r="U530" s="126">
        <v>474</v>
      </c>
      <c r="V530" s="126">
        <v>97</v>
      </c>
      <c r="W530" s="126">
        <v>616</v>
      </c>
      <c r="X530" s="137">
        <v>17757.043680000002</v>
      </c>
      <c r="Y530" s="137">
        <v>17757</v>
      </c>
    </row>
    <row r="531" spans="1:25" s="137" customFormat="1" ht="12" x14ac:dyDescent="0.2">
      <c r="A531" s="275">
        <v>474</v>
      </c>
      <c r="B531" s="126">
        <v>474097620</v>
      </c>
      <c r="C531" s="243" t="s">
        <v>532</v>
      </c>
      <c r="D531" s="276">
        <v>0</v>
      </c>
      <c r="E531" s="276">
        <v>0</v>
      </c>
      <c r="F531" s="276">
        <v>0</v>
      </c>
      <c r="G531" s="276">
        <v>0</v>
      </c>
      <c r="H531" s="276">
        <v>2</v>
      </c>
      <c r="I531" s="276">
        <v>1</v>
      </c>
      <c r="J531" s="276">
        <v>0</v>
      </c>
      <c r="K531" s="277">
        <v>0.11700000000000001</v>
      </c>
      <c r="L531" s="276">
        <v>0</v>
      </c>
      <c r="M531" s="276">
        <v>0</v>
      </c>
      <c r="N531" s="276">
        <v>0</v>
      </c>
      <c r="O531" s="276">
        <v>0</v>
      </c>
      <c r="P531" s="276">
        <v>1</v>
      </c>
      <c r="Q531" s="276">
        <v>3</v>
      </c>
      <c r="R531" s="277">
        <v>1</v>
      </c>
      <c r="S531" s="276">
        <v>4</v>
      </c>
      <c r="T531" s="126"/>
      <c r="U531" s="126">
        <v>474</v>
      </c>
      <c r="V531" s="126">
        <v>97</v>
      </c>
      <c r="W531" s="126">
        <v>620</v>
      </c>
      <c r="X531" s="137">
        <v>37466.211040000002</v>
      </c>
      <c r="Y531" s="137">
        <v>12489</v>
      </c>
    </row>
    <row r="532" spans="1:25" s="137" customFormat="1" ht="12" x14ac:dyDescent="0.2">
      <c r="A532" s="275">
        <v>474</v>
      </c>
      <c r="B532" s="126">
        <v>474097720</v>
      </c>
      <c r="C532" s="243" t="s">
        <v>532</v>
      </c>
      <c r="D532" s="276">
        <v>0</v>
      </c>
      <c r="E532" s="276">
        <v>0</v>
      </c>
      <c r="F532" s="276">
        <v>0</v>
      </c>
      <c r="G532" s="276">
        <v>0</v>
      </c>
      <c r="H532" s="276">
        <v>1</v>
      </c>
      <c r="I532" s="276">
        <v>5</v>
      </c>
      <c r="J532" s="276">
        <v>0</v>
      </c>
      <c r="K532" s="277">
        <v>0.23400000000000001</v>
      </c>
      <c r="L532" s="276">
        <v>0</v>
      </c>
      <c r="M532" s="276">
        <v>0</v>
      </c>
      <c r="N532" s="276">
        <v>0</v>
      </c>
      <c r="O532" s="276">
        <v>0</v>
      </c>
      <c r="P532" s="276">
        <v>2</v>
      </c>
      <c r="Q532" s="276">
        <v>6</v>
      </c>
      <c r="R532" s="277">
        <v>1</v>
      </c>
      <c r="S532" s="276">
        <v>8</v>
      </c>
      <c r="T532" s="126"/>
      <c r="U532" s="126">
        <v>474</v>
      </c>
      <c r="V532" s="126">
        <v>97</v>
      </c>
      <c r="W532" s="126">
        <v>720</v>
      </c>
      <c r="X532" s="137">
        <v>83284.042080000014</v>
      </c>
      <c r="Y532" s="137">
        <v>13881</v>
      </c>
    </row>
    <row r="533" spans="1:25" s="137" customFormat="1" ht="12" x14ac:dyDescent="0.2">
      <c r="A533" s="275">
        <v>474</v>
      </c>
      <c r="B533" s="126">
        <v>474097725</v>
      </c>
      <c r="C533" s="243" t="s">
        <v>532</v>
      </c>
      <c r="D533" s="276">
        <v>0</v>
      </c>
      <c r="E533" s="276">
        <v>0</v>
      </c>
      <c r="F533" s="276">
        <v>0</v>
      </c>
      <c r="G533" s="276">
        <v>0</v>
      </c>
      <c r="H533" s="276">
        <v>0</v>
      </c>
      <c r="I533" s="276">
        <v>1</v>
      </c>
      <c r="J533" s="276">
        <v>0</v>
      </c>
      <c r="K533" s="277">
        <v>3.9E-2</v>
      </c>
      <c r="L533" s="276">
        <v>0</v>
      </c>
      <c r="M533" s="276">
        <v>0</v>
      </c>
      <c r="N533" s="276">
        <v>0</v>
      </c>
      <c r="O533" s="276">
        <v>0</v>
      </c>
      <c r="P533" s="276">
        <v>1</v>
      </c>
      <c r="Q533" s="276">
        <v>1</v>
      </c>
      <c r="R533" s="277">
        <v>1</v>
      </c>
      <c r="S533" s="276">
        <v>3</v>
      </c>
      <c r="T533" s="126"/>
      <c r="U533" s="126">
        <v>474</v>
      </c>
      <c r="V533" s="126">
        <v>97</v>
      </c>
      <c r="W533" s="126">
        <v>725</v>
      </c>
      <c r="X533" s="137">
        <v>16654.983679999998</v>
      </c>
      <c r="Y533" s="137">
        <v>16655</v>
      </c>
    </row>
    <row r="534" spans="1:25" s="137" customFormat="1" ht="12" x14ac:dyDescent="0.2">
      <c r="A534" s="275">
        <v>474</v>
      </c>
      <c r="B534" s="126">
        <v>474097735</v>
      </c>
      <c r="C534" s="243" t="s">
        <v>532</v>
      </c>
      <c r="D534" s="276">
        <v>0</v>
      </c>
      <c r="E534" s="276">
        <v>0</v>
      </c>
      <c r="F534" s="276">
        <v>0</v>
      </c>
      <c r="G534" s="276">
        <v>0</v>
      </c>
      <c r="H534" s="276">
        <v>1</v>
      </c>
      <c r="I534" s="276">
        <v>8</v>
      </c>
      <c r="J534" s="276">
        <v>0</v>
      </c>
      <c r="K534" s="277">
        <v>0.35099999999999998</v>
      </c>
      <c r="L534" s="276">
        <v>0</v>
      </c>
      <c r="M534" s="276">
        <v>0</v>
      </c>
      <c r="N534" s="276">
        <v>0</v>
      </c>
      <c r="O534" s="276">
        <v>0</v>
      </c>
      <c r="P534" s="276">
        <v>5</v>
      </c>
      <c r="Q534" s="276">
        <v>9</v>
      </c>
      <c r="R534" s="277">
        <v>1</v>
      </c>
      <c r="S534" s="276">
        <v>6</v>
      </c>
      <c r="T534" s="126"/>
      <c r="U534" s="126">
        <v>474</v>
      </c>
      <c r="V534" s="126">
        <v>97</v>
      </c>
      <c r="W534" s="126">
        <v>735</v>
      </c>
      <c r="X534" s="137">
        <v>134069.05312</v>
      </c>
      <c r="Y534" s="137">
        <v>14897</v>
      </c>
    </row>
    <row r="535" spans="1:25" s="137" customFormat="1" ht="12" x14ac:dyDescent="0.2">
      <c r="A535" s="275">
        <v>474</v>
      </c>
      <c r="B535" s="126">
        <v>474097753</v>
      </c>
      <c r="C535" s="243" t="s">
        <v>532</v>
      </c>
      <c r="D535" s="276">
        <v>0</v>
      </c>
      <c r="E535" s="276">
        <v>0</v>
      </c>
      <c r="F535" s="276">
        <v>0</v>
      </c>
      <c r="G535" s="276">
        <v>0</v>
      </c>
      <c r="H535" s="276">
        <v>3</v>
      </c>
      <c r="I535" s="276">
        <v>0</v>
      </c>
      <c r="J535" s="276">
        <v>0</v>
      </c>
      <c r="K535" s="277">
        <v>0.11700000000000001</v>
      </c>
      <c r="L535" s="276">
        <v>0</v>
      </c>
      <c r="M535" s="276">
        <v>0</v>
      </c>
      <c r="N535" s="276">
        <v>0</v>
      </c>
      <c r="O535" s="276">
        <v>0</v>
      </c>
      <c r="P535" s="276">
        <v>2</v>
      </c>
      <c r="Q535" s="276">
        <v>3</v>
      </c>
      <c r="R535" s="277">
        <v>1</v>
      </c>
      <c r="S535" s="276">
        <v>7</v>
      </c>
      <c r="T535" s="126"/>
      <c r="U535" s="126">
        <v>474</v>
      </c>
      <c r="V535" s="126">
        <v>97</v>
      </c>
      <c r="W535" s="126">
        <v>753</v>
      </c>
      <c r="X535" s="137">
        <v>42023.691039999998</v>
      </c>
      <c r="Y535" s="137">
        <v>14008</v>
      </c>
    </row>
    <row r="536" spans="1:25" s="137" customFormat="1" ht="12" x14ac:dyDescent="0.2">
      <c r="A536" s="275">
        <v>474</v>
      </c>
      <c r="B536" s="126">
        <v>474097775</v>
      </c>
      <c r="C536" s="243" t="s">
        <v>532</v>
      </c>
      <c r="D536" s="276">
        <v>0</v>
      </c>
      <c r="E536" s="276">
        <v>0</v>
      </c>
      <c r="F536" s="276">
        <v>0</v>
      </c>
      <c r="G536" s="276">
        <v>0</v>
      </c>
      <c r="H536" s="276">
        <v>1</v>
      </c>
      <c r="I536" s="276">
        <v>4</v>
      </c>
      <c r="J536" s="276">
        <v>0</v>
      </c>
      <c r="K536" s="277">
        <v>0.19500000000000001</v>
      </c>
      <c r="L536" s="276">
        <v>0</v>
      </c>
      <c r="M536" s="276">
        <v>0</v>
      </c>
      <c r="N536" s="276">
        <v>0</v>
      </c>
      <c r="O536" s="276">
        <v>0</v>
      </c>
      <c r="P536" s="276">
        <v>2</v>
      </c>
      <c r="Q536" s="276">
        <v>5</v>
      </c>
      <c r="R536" s="277">
        <v>1</v>
      </c>
      <c r="S536" s="276">
        <v>4</v>
      </c>
      <c r="T536" s="126"/>
      <c r="U536" s="126">
        <v>474</v>
      </c>
      <c r="V536" s="126">
        <v>97</v>
      </c>
      <c r="W536" s="126">
        <v>775</v>
      </c>
      <c r="X536" s="137">
        <v>68422.818399999989</v>
      </c>
      <c r="Y536" s="137">
        <v>13685</v>
      </c>
    </row>
    <row r="537" spans="1:25" s="137" customFormat="1" ht="12" x14ac:dyDescent="0.2">
      <c r="A537" s="275">
        <v>478</v>
      </c>
      <c r="B537" s="126">
        <v>478352056</v>
      </c>
      <c r="C537" s="243" t="s">
        <v>533</v>
      </c>
      <c r="D537" s="276">
        <v>0</v>
      </c>
      <c r="E537" s="276">
        <v>0</v>
      </c>
      <c r="F537" s="276">
        <v>0</v>
      </c>
      <c r="G537" s="276">
        <v>0</v>
      </c>
      <c r="H537" s="276">
        <v>1</v>
      </c>
      <c r="I537" s="276">
        <v>0</v>
      </c>
      <c r="J537" s="276">
        <v>0</v>
      </c>
      <c r="K537" s="277">
        <v>3.9E-2</v>
      </c>
      <c r="L537" s="276">
        <v>0</v>
      </c>
      <c r="M537" s="276">
        <v>0</v>
      </c>
      <c r="N537" s="276">
        <v>0</v>
      </c>
      <c r="O537" s="276">
        <v>0</v>
      </c>
      <c r="P537" s="276">
        <v>1</v>
      </c>
      <c r="Q537" s="276">
        <v>1</v>
      </c>
      <c r="R537" s="277">
        <v>1</v>
      </c>
      <c r="S537" s="276">
        <v>4</v>
      </c>
      <c r="T537" s="126"/>
      <c r="U537" s="126">
        <v>478</v>
      </c>
      <c r="V537" s="126">
        <v>352</v>
      </c>
      <c r="W537" s="126">
        <v>56</v>
      </c>
      <c r="X537" s="137">
        <v>14891.903680000001</v>
      </c>
      <c r="Y537" s="137">
        <v>14892</v>
      </c>
    </row>
    <row r="538" spans="1:25" s="137" customFormat="1" ht="12" x14ac:dyDescent="0.2">
      <c r="A538" s="275">
        <v>478</v>
      </c>
      <c r="B538" s="126">
        <v>478352064</v>
      </c>
      <c r="C538" s="243" t="s">
        <v>533</v>
      </c>
      <c r="D538" s="276">
        <v>0</v>
      </c>
      <c r="E538" s="276">
        <v>0</v>
      </c>
      <c r="F538" s="276">
        <v>0</v>
      </c>
      <c r="G538" s="276">
        <v>0</v>
      </c>
      <c r="H538" s="276">
        <v>0</v>
      </c>
      <c r="I538" s="276">
        <v>1</v>
      </c>
      <c r="J538" s="276">
        <v>0</v>
      </c>
      <c r="K538" s="277">
        <v>3.9E-2</v>
      </c>
      <c r="L538" s="276">
        <v>0</v>
      </c>
      <c r="M538" s="276">
        <v>0</v>
      </c>
      <c r="N538" s="276">
        <v>0</v>
      </c>
      <c r="O538" s="276">
        <v>0</v>
      </c>
      <c r="P538" s="276">
        <v>0</v>
      </c>
      <c r="Q538" s="276">
        <v>1</v>
      </c>
      <c r="R538" s="277">
        <v>1</v>
      </c>
      <c r="S538" s="276">
        <v>10</v>
      </c>
      <c r="T538" s="126"/>
      <c r="U538" s="126">
        <v>478</v>
      </c>
      <c r="V538" s="126">
        <v>352</v>
      </c>
      <c r="W538" s="126">
        <v>64</v>
      </c>
      <c r="X538" s="137">
        <v>12242.66368</v>
      </c>
      <c r="Y538" s="137">
        <v>12243</v>
      </c>
    </row>
    <row r="539" spans="1:25" s="137" customFormat="1" ht="12" x14ac:dyDescent="0.2">
      <c r="A539" s="275">
        <v>478</v>
      </c>
      <c r="B539" s="126">
        <v>478352067</v>
      </c>
      <c r="C539" s="243" t="s">
        <v>533</v>
      </c>
      <c r="D539" s="276">
        <v>0</v>
      </c>
      <c r="E539" s="276">
        <v>0</v>
      </c>
      <c r="F539" s="276">
        <v>0</v>
      </c>
      <c r="G539" s="276">
        <v>0</v>
      </c>
      <c r="H539" s="276">
        <v>2</v>
      </c>
      <c r="I539" s="276">
        <v>0</v>
      </c>
      <c r="J539" s="276">
        <v>0</v>
      </c>
      <c r="K539" s="277">
        <v>7.8E-2</v>
      </c>
      <c r="L539" s="276">
        <v>0</v>
      </c>
      <c r="M539" s="276">
        <v>0</v>
      </c>
      <c r="N539" s="276">
        <v>0</v>
      </c>
      <c r="O539" s="276">
        <v>0</v>
      </c>
      <c r="P539" s="276">
        <v>0</v>
      </c>
      <c r="Q539" s="276">
        <v>2</v>
      </c>
      <c r="R539" s="277">
        <v>1</v>
      </c>
      <c r="S539" s="276">
        <v>2</v>
      </c>
      <c r="T539" s="126"/>
      <c r="U539" s="126">
        <v>478</v>
      </c>
      <c r="V539" s="126">
        <v>352</v>
      </c>
      <c r="W539" s="126">
        <v>67</v>
      </c>
      <c r="X539" s="137">
        <v>20663.287360000002</v>
      </c>
      <c r="Y539" s="137">
        <v>10332</v>
      </c>
    </row>
    <row r="540" spans="1:25" s="137" customFormat="1" ht="12" x14ac:dyDescent="0.2">
      <c r="A540" s="275">
        <v>478</v>
      </c>
      <c r="B540" s="126">
        <v>478352097</v>
      </c>
      <c r="C540" s="243" t="s">
        <v>533</v>
      </c>
      <c r="D540" s="276">
        <v>0</v>
      </c>
      <c r="E540" s="276">
        <v>0</v>
      </c>
      <c r="F540" s="276">
        <v>0</v>
      </c>
      <c r="G540" s="276">
        <v>0</v>
      </c>
      <c r="H540" s="276">
        <v>6</v>
      </c>
      <c r="I540" s="276">
        <v>5</v>
      </c>
      <c r="J540" s="276">
        <v>0</v>
      </c>
      <c r="K540" s="277">
        <v>0.42899999999999999</v>
      </c>
      <c r="L540" s="276">
        <v>0</v>
      </c>
      <c r="M540" s="276">
        <v>0</v>
      </c>
      <c r="N540" s="276">
        <v>0</v>
      </c>
      <c r="O540" s="276">
        <v>0</v>
      </c>
      <c r="P540" s="276">
        <v>2</v>
      </c>
      <c r="Q540" s="276">
        <v>11</v>
      </c>
      <c r="R540" s="277">
        <v>1</v>
      </c>
      <c r="S540" s="276">
        <v>11</v>
      </c>
      <c r="T540" s="126"/>
      <c r="U540" s="126">
        <v>478</v>
      </c>
      <c r="V540" s="126">
        <v>352</v>
      </c>
      <c r="W540" s="126">
        <v>97</v>
      </c>
      <c r="X540" s="137">
        <v>137358.60048000002</v>
      </c>
      <c r="Y540" s="137">
        <v>12487</v>
      </c>
    </row>
    <row r="541" spans="1:25" s="137" customFormat="1" ht="12" x14ac:dyDescent="0.2">
      <c r="A541" s="275">
        <v>478</v>
      </c>
      <c r="B541" s="126">
        <v>478352125</v>
      </c>
      <c r="C541" s="243" t="s">
        <v>533</v>
      </c>
      <c r="D541" s="276">
        <v>0</v>
      </c>
      <c r="E541" s="276">
        <v>0</v>
      </c>
      <c r="F541" s="276">
        <v>0</v>
      </c>
      <c r="G541" s="276">
        <v>0</v>
      </c>
      <c r="H541" s="276">
        <v>9</v>
      </c>
      <c r="I541" s="276">
        <v>14</v>
      </c>
      <c r="J541" s="276">
        <v>0</v>
      </c>
      <c r="K541" s="277">
        <v>0.89700000000000002</v>
      </c>
      <c r="L541" s="276">
        <v>0</v>
      </c>
      <c r="M541" s="276">
        <v>0</v>
      </c>
      <c r="N541" s="276">
        <v>0</v>
      </c>
      <c r="O541" s="276">
        <v>0</v>
      </c>
      <c r="P541" s="276">
        <v>4</v>
      </c>
      <c r="Q541" s="276">
        <v>23</v>
      </c>
      <c r="R541" s="277">
        <v>1</v>
      </c>
      <c r="S541" s="276">
        <v>2</v>
      </c>
      <c r="T541" s="126"/>
      <c r="U541" s="126">
        <v>478</v>
      </c>
      <c r="V541" s="126">
        <v>352</v>
      </c>
      <c r="W541" s="126">
        <v>125</v>
      </c>
      <c r="X541" s="137">
        <v>281439.60463999998</v>
      </c>
      <c r="Y541" s="137">
        <v>12237</v>
      </c>
    </row>
    <row r="542" spans="1:25" s="137" customFormat="1" ht="12" x14ac:dyDescent="0.2">
      <c r="A542" s="275">
        <v>478</v>
      </c>
      <c r="B542" s="126">
        <v>478352141</v>
      </c>
      <c r="C542" s="243" t="s">
        <v>533</v>
      </c>
      <c r="D542" s="276">
        <v>0</v>
      </c>
      <c r="E542" s="276">
        <v>0</v>
      </c>
      <c r="F542" s="276">
        <v>0</v>
      </c>
      <c r="G542" s="276">
        <v>0</v>
      </c>
      <c r="H542" s="276">
        <v>2</v>
      </c>
      <c r="I542" s="276">
        <v>5</v>
      </c>
      <c r="J542" s="276">
        <v>0</v>
      </c>
      <c r="K542" s="277">
        <v>0.27300000000000002</v>
      </c>
      <c r="L542" s="276">
        <v>0</v>
      </c>
      <c r="M542" s="276">
        <v>0</v>
      </c>
      <c r="N542" s="276">
        <v>0</v>
      </c>
      <c r="O542" s="276">
        <v>0</v>
      </c>
      <c r="P542" s="276">
        <v>0</v>
      </c>
      <c r="Q542" s="276">
        <v>7</v>
      </c>
      <c r="R542" s="277">
        <v>1</v>
      </c>
      <c r="S542" s="276">
        <v>7</v>
      </c>
      <c r="T542" s="126"/>
      <c r="U542" s="126">
        <v>478</v>
      </c>
      <c r="V542" s="126">
        <v>352</v>
      </c>
      <c r="W542" s="126">
        <v>141</v>
      </c>
      <c r="X542" s="137">
        <v>81876.605760000006</v>
      </c>
      <c r="Y542" s="137">
        <v>11697</v>
      </c>
    </row>
    <row r="543" spans="1:25" s="137" customFormat="1" ht="12" x14ac:dyDescent="0.2">
      <c r="A543" s="275">
        <v>478</v>
      </c>
      <c r="B543" s="126">
        <v>478352153</v>
      </c>
      <c r="C543" s="243" t="s">
        <v>533</v>
      </c>
      <c r="D543" s="276">
        <v>0</v>
      </c>
      <c r="E543" s="276">
        <v>0</v>
      </c>
      <c r="F543" s="276">
        <v>0</v>
      </c>
      <c r="G543" s="276">
        <v>0</v>
      </c>
      <c r="H543" s="276">
        <v>9</v>
      </c>
      <c r="I543" s="276">
        <v>30</v>
      </c>
      <c r="J543" s="276">
        <v>0</v>
      </c>
      <c r="K543" s="277">
        <v>1.5209999999999999</v>
      </c>
      <c r="L543" s="276">
        <v>0</v>
      </c>
      <c r="M543" s="276">
        <v>0</v>
      </c>
      <c r="N543" s="276">
        <v>0</v>
      </c>
      <c r="O543" s="276">
        <v>0</v>
      </c>
      <c r="P543" s="276">
        <v>11</v>
      </c>
      <c r="Q543" s="276">
        <v>39</v>
      </c>
      <c r="R543" s="277">
        <v>1</v>
      </c>
      <c r="S543" s="276">
        <v>10</v>
      </c>
      <c r="T543" s="126"/>
      <c r="U543" s="126">
        <v>478</v>
      </c>
      <c r="V543" s="126">
        <v>352</v>
      </c>
      <c r="W543" s="126">
        <v>153</v>
      </c>
      <c r="X543" s="137">
        <v>532643.16352000006</v>
      </c>
      <c r="Y543" s="137">
        <v>13658</v>
      </c>
    </row>
    <row r="544" spans="1:25" s="137" customFormat="1" ht="12" x14ac:dyDescent="0.2">
      <c r="A544" s="275">
        <v>478</v>
      </c>
      <c r="B544" s="126">
        <v>478352158</v>
      </c>
      <c r="C544" s="243" t="s">
        <v>533</v>
      </c>
      <c r="D544" s="276">
        <v>0</v>
      </c>
      <c r="E544" s="276">
        <v>0</v>
      </c>
      <c r="F544" s="276">
        <v>0</v>
      </c>
      <c r="G544" s="276">
        <v>0</v>
      </c>
      <c r="H544" s="276">
        <v>15</v>
      </c>
      <c r="I544" s="276">
        <v>35</v>
      </c>
      <c r="J544" s="276">
        <v>0</v>
      </c>
      <c r="K544" s="277">
        <v>1.95</v>
      </c>
      <c r="L544" s="276">
        <v>0</v>
      </c>
      <c r="M544" s="276">
        <v>0</v>
      </c>
      <c r="N544" s="276">
        <v>0</v>
      </c>
      <c r="O544" s="276">
        <v>0</v>
      </c>
      <c r="P544" s="276">
        <v>7</v>
      </c>
      <c r="Q544" s="276">
        <v>50</v>
      </c>
      <c r="R544" s="277">
        <v>1</v>
      </c>
      <c r="S544" s="276">
        <v>3</v>
      </c>
      <c r="T544" s="126"/>
      <c r="U544" s="126">
        <v>478</v>
      </c>
      <c r="V544" s="126">
        <v>352</v>
      </c>
      <c r="W544" s="126">
        <v>158</v>
      </c>
      <c r="X544" s="137">
        <v>614354.12399999995</v>
      </c>
      <c r="Y544" s="137">
        <v>12287</v>
      </c>
    </row>
    <row r="545" spans="1:25" s="137" customFormat="1" ht="12" x14ac:dyDescent="0.2">
      <c r="A545" s="275">
        <v>478</v>
      </c>
      <c r="B545" s="126">
        <v>478352160</v>
      </c>
      <c r="C545" s="243" t="s">
        <v>533</v>
      </c>
      <c r="D545" s="276">
        <v>0</v>
      </c>
      <c r="E545" s="276">
        <v>0</v>
      </c>
      <c r="F545" s="276">
        <v>0</v>
      </c>
      <c r="G545" s="276">
        <v>0</v>
      </c>
      <c r="H545" s="276">
        <v>1</v>
      </c>
      <c r="I545" s="276">
        <v>0</v>
      </c>
      <c r="J545" s="276">
        <v>0</v>
      </c>
      <c r="K545" s="277">
        <v>3.9E-2</v>
      </c>
      <c r="L545" s="276">
        <v>0</v>
      </c>
      <c r="M545" s="276">
        <v>0</v>
      </c>
      <c r="N545" s="276">
        <v>0</v>
      </c>
      <c r="O545" s="276">
        <v>0</v>
      </c>
      <c r="P545" s="276">
        <v>0</v>
      </c>
      <c r="Q545" s="276">
        <v>1</v>
      </c>
      <c r="R545" s="277">
        <v>1</v>
      </c>
      <c r="S545" s="276">
        <v>11</v>
      </c>
      <c r="T545" s="126"/>
      <c r="U545" s="126">
        <v>478</v>
      </c>
      <c r="V545" s="126">
        <v>352</v>
      </c>
      <c r="W545" s="126">
        <v>160</v>
      </c>
      <c r="X545" s="137">
        <v>10331.643680000001</v>
      </c>
      <c r="Y545" s="137">
        <v>10332</v>
      </c>
    </row>
    <row r="546" spans="1:25" s="137" customFormat="1" ht="12" x14ac:dyDescent="0.2">
      <c r="A546" s="275">
        <v>478</v>
      </c>
      <c r="B546" s="126">
        <v>478352162</v>
      </c>
      <c r="C546" s="243" t="s">
        <v>533</v>
      </c>
      <c r="D546" s="276">
        <v>0</v>
      </c>
      <c r="E546" s="276">
        <v>0</v>
      </c>
      <c r="F546" s="276">
        <v>0</v>
      </c>
      <c r="G546" s="276">
        <v>0</v>
      </c>
      <c r="H546" s="276">
        <v>3</v>
      </c>
      <c r="I546" s="276">
        <v>9</v>
      </c>
      <c r="J546" s="276">
        <v>0</v>
      </c>
      <c r="K546" s="277">
        <v>0.46800000000000003</v>
      </c>
      <c r="L546" s="276">
        <v>0</v>
      </c>
      <c r="M546" s="276">
        <v>0</v>
      </c>
      <c r="N546" s="276">
        <v>0</v>
      </c>
      <c r="O546" s="276">
        <v>0</v>
      </c>
      <c r="P546" s="276">
        <v>1</v>
      </c>
      <c r="Q546" s="276">
        <v>12</v>
      </c>
      <c r="R546" s="277">
        <v>1</v>
      </c>
      <c r="S546" s="276">
        <v>5</v>
      </c>
      <c r="T546" s="126"/>
      <c r="U546" s="126">
        <v>478</v>
      </c>
      <c r="V546" s="126">
        <v>352</v>
      </c>
      <c r="W546" s="126">
        <v>162</v>
      </c>
      <c r="X546" s="137">
        <v>145887.09416000001</v>
      </c>
      <c r="Y546" s="137">
        <v>12157</v>
      </c>
    </row>
    <row r="547" spans="1:25" s="137" customFormat="1" ht="12" x14ac:dyDescent="0.2">
      <c r="A547" s="275">
        <v>478</v>
      </c>
      <c r="B547" s="126">
        <v>478352170</v>
      </c>
      <c r="C547" s="243" t="s">
        <v>533</v>
      </c>
      <c r="D547" s="276">
        <v>0</v>
      </c>
      <c r="E547" s="276">
        <v>0</v>
      </c>
      <c r="F547" s="276">
        <v>0</v>
      </c>
      <c r="G547" s="276">
        <v>0</v>
      </c>
      <c r="H547" s="276">
        <v>2</v>
      </c>
      <c r="I547" s="276">
        <v>2</v>
      </c>
      <c r="J547" s="276">
        <v>0</v>
      </c>
      <c r="K547" s="277">
        <v>0.156</v>
      </c>
      <c r="L547" s="276">
        <v>0</v>
      </c>
      <c r="M547" s="276">
        <v>0</v>
      </c>
      <c r="N547" s="276">
        <v>0</v>
      </c>
      <c r="O547" s="276">
        <v>0</v>
      </c>
      <c r="P547" s="276">
        <v>0</v>
      </c>
      <c r="Q547" s="276">
        <v>4</v>
      </c>
      <c r="R547" s="277">
        <v>1</v>
      </c>
      <c r="S547" s="276">
        <v>10</v>
      </c>
      <c r="T547" s="126"/>
      <c r="U547" s="126">
        <v>478</v>
      </c>
      <c r="V547" s="126">
        <v>352</v>
      </c>
      <c r="W547" s="126">
        <v>170</v>
      </c>
      <c r="X547" s="137">
        <v>45148.614719999998</v>
      </c>
      <c r="Y547" s="137">
        <v>11287</v>
      </c>
    </row>
    <row r="548" spans="1:25" s="137" customFormat="1" ht="12" x14ac:dyDescent="0.2">
      <c r="A548" s="275">
        <v>478</v>
      </c>
      <c r="B548" s="126">
        <v>478352174</v>
      </c>
      <c r="C548" s="243" t="s">
        <v>533</v>
      </c>
      <c r="D548" s="276">
        <v>0</v>
      </c>
      <c r="E548" s="276">
        <v>0</v>
      </c>
      <c r="F548" s="276">
        <v>0</v>
      </c>
      <c r="G548" s="276">
        <v>0</v>
      </c>
      <c r="H548" s="276">
        <v>5</v>
      </c>
      <c r="I548" s="276">
        <v>6</v>
      </c>
      <c r="J548" s="276">
        <v>0</v>
      </c>
      <c r="K548" s="277">
        <v>0.42899999999999999</v>
      </c>
      <c r="L548" s="276">
        <v>0</v>
      </c>
      <c r="M548" s="276">
        <v>0</v>
      </c>
      <c r="N548" s="276">
        <v>0</v>
      </c>
      <c r="O548" s="276">
        <v>0</v>
      </c>
      <c r="P548" s="276">
        <v>1</v>
      </c>
      <c r="Q548" s="276">
        <v>11</v>
      </c>
      <c r="R548" s="277">
        <v>1</v>
      </c>
      <c r="S548" s="276">
        <v>6</v>
      </c>
      <c r="T548" s="126"/>
      <c r="U548" s="126">
        <v>478</v>
      </c>
      <c r="V548" s="126">
        <v>352</v>
      </c>
      <c r="W548" s="126">
        <v>174</v>
      </c>
      <c r="X548" s="137">
        <v>130273.42047999999</v>
      </c>
      <c r="Y548" s="137">
        <v>11843</v>
      </c>
    </row>
    <row r="549" spans="1:25" s="137" customFormat="1" ht="12" x14ac:dyDescent="0.2">
      <c r="A549" s="275">
        <v>478</v>
      </c>
      <c r="B549" s="126">
        <v>478352288</v>
      </c>
      <c r="C549" s="243" t="s">
        <v>533</v>
      </c>
      <c r="D549" s="276">
        <v>0</v>
      </c>
      <c r="E549" s="276">
        <v>0</v>
      </c>
      <c r="F549" s="276">
        <v>0</v>
      </c>
      <c r="G549" s="276">
        <v>0</v>
      </c>
      <c r="H549" s="276">
        <v>2</v>
      </c>
      <c r="I549" s="276">
        <v>0</v>
      </c>
      <c r="J549" s="276">
        <v>0</v>
      </c>
      <c r="K549" s="277">
        <v>7.8E-2</v>
      </c>
      <c r="L549" s="276">
        <v>0</v>
      </c>
      <c r="M549" s="276">
        <v>0</v>
      </c>
      <c r="N549" s="276">
        <v>0</v>
      </c>
      <c r="O549" s="276">
        <v>0</v>
      </c>
      <c r="P549" s="276">
        <v>0</v>
      </c>
      <c r="Q549" s="276">
        <v>2</v>
      </c>
      <c r="R549" s="277">
        <v>1</v>
      </c>
      <c r="S549" s="276">
        <v>2</v>
      </c>
      <c r="T549" s="126"/>
      <c r="U549" s="126">
        <v>478</v>
      </c>
      <c r="V549" s="126">
        <v>352</v>
      </c>
      <c r="W549" s="126">
        <v>288</v>
      </c>
      <c r="X549" s="137">
        <v>20663.287360000002</v>
      </c>
      <c r="Y549" s="137">
        <v>10332</v>
      </c>
    </row>
    <row r="550" spans="1:25" s="137" customFormat="1" ht="12" x14ac:dyDescent="0.2">
      <c r="A550" s="275">
        <v>478</v>
      </c>
      <c r="B550" s="126">
        <v>478352321</v>
      </c>
      <c r="C550" s="243" t="s">
        <v>533</v>
      </c>
      <c r="D550" s="276">
        <v>0</v>
      </c>
      <c r="E550" s="276">
        <v>0</v>
      </c>
      <c r="F550" s="276">
        <v>0</v>
      </c>
      <c r="G550" s="276">
        <v>0</v>
      </c>
      <c r="H550" s="276">
        <v>0</v>
      </c>
      <c r="I550" s="276">
        <v>1</v>
      </c>
      <c r="J550" s="276">
        <v>0</v>
      </c>
      <c r="K550" s="277">
        <v>3.9E-2</v>
      </c>
      <c r="L550" s="276">
        <v>0</v>
      </c>
      <c r="M550" s="276">
        <v>0</v>
      </c>
      <c r="N550" s="276">
        <v>0</v>
      </c>
      <c r="O550" s="276">
        <v>0</v>
      </c>
      <c r="P550" s="276">
        <v>0</v>
      </c>
      <c r="Q550" s="276">
        <v>1</v>
      </c>
      <c r="R550" s="277">
        <v>1</v>
      </c>
      <c r="S550" s="276">
        <v>4</v>
      </c>
      <c r="T550" s="126"/>
      <c r="U550" s="126">
        <v>478</v>
      </c>
      <c r="V550" s="126">
        <v>352</v>
      </c>
      <c r="W550" s="126">
        <v>321</v>
      </c>
      <c r="X550" s="137">
        <v>12242.66368</v>
      </c>
      <c r="Y550" s="137">
        <v>12243</v>
      </c>
    </row>
    <row r="551" spans="1:25" s="137" customFormat="1" ht="12" x14ac:dyDescent="0.2">
      <c r="A551" s="275">
        <v>478</v>
      </c>
      <c r="B551" s="126">
        <v>478352322</v>
      </c>
      <c r="C551" s="243" t="s">
        <v>533</v>
      </c>
      <c r="D551" s="276">
        <v>0</v>
      </c>
      <c r="E551" s="276">
        <v>0</v>
      </c>
      <c r="F551" s="276">
        <v>0</v>
      </c>
      <c r="G551" s="276">
        <v>0</v>
      </c>
      <c r="H551" s="276">
        <v>3</v>
      </c>
      <c r="I551" s="276">
        <v>0</v>
      </c>
      <c r="J551" s="276">
        <v>0</v>
      </c>
      <c r="K551" s="277">
        <v>0.11700000000000001</v>
      </c>
      <c r="L551" s="276">
        <v>0</v>
      </c>
      <c r="M551" s="276">
        <v>0</v>
      </c>
      <c r="N551" s="276">
        <v>0</v>
      </c>
      <c r="O551" s="276">
        <v>0</v>
      </c>
      <c r="P551" s="276">
        <v>0</v>
      </c>
      <c r="Q551" s="276">
        <v>3</v>
      </c>
      <c r="R551" s="277">
        <v>1</v>
      </c>
      <c r="S551" s="276">
        <v>6</v>
      </c>
      <c r="T551" s="126"/>
      <c r="U551" s="126">
        <v>478</v>
      </c>
      <c r="V551" s="126">
        <v>352</v>
      </c>
      <c r="W551" s="126">
        <v>322</v>
      </c>
      <c r="X551" s="137">
        <v>30994.931039999996</v>
      </c>
      <c r="Y551" s="137">
        <v>10332</v>
      </c>
    </row>
    <row r="552" spans="1:25" s="137" customFormat="1" ht="12" x14ac:dyDescent="0.2">
      <c r="A552" s="275">
        <v>478</v>
      </c>
      <c r="B552" s="126">
        <v>478352326</v>
      </c>
      <c r="C552" s="243" t="s">
        <v>533</v>
      </c>
      <c r="D552" s="276">
        <v>0</v>
      </c>
      <c r="E552" s="276">
        <v>0</v>
      </c>
      <c r="F552" s="276">
        <v>0</v>
      </c>
      <c r="G552" s="276">
        <v>0</v>
      </c>
      <c r="H552" s="276">
        <v>1</v>
      </c>
      <c r="I552" s="276">
        <v>1</v>
      </c>
      <c r="J552" s="276">
        <v>0</v>
      </c>
      <c r="K552" s="277">
        <v>7.8E-2</v>
      </c>
      <c r="L552" s="276">
        <v>0</v>
      </c>
      <c r="M552" s="276">
        <v>0</v>
      </c>
      <c r="N552" s="276">
        <v>0</v>
      </c>
      <c r="O552" s="276">
        <v>0</v>
      </c>
      <c r="P552" s="276">
        <v>0</v>
      </c>
      <c r="Q552" s="276">
        <v>2</v>
      </c>
      <c r="R552" s="277">
        <v>1</v>
      </c>
      <c r="S552" s="276">
        <v>2</v>
      </c>
      <c r="T552" s="126"/>
      <c r="U552" s="126">
        <v>478</v>
      </c>
      <c r="V552" s="126">
        <v>352</v>
      </c>
      <c r="W552" s="126">
        <v>326</v>
      </c>
      <c r="X552" s="137">
        <v>22574.307359999999</v>
      </c>
      <c r="Y552" s="137">
        <v>11287</v>
      </c>
    </row>
    <row r="553" spans="1:25" s="137" customFormat="1" ht="12" x14ac:dyDescent="0.2">
      <c r="A553" s="275">
        <v>478</v>
      </c>
      <c r="B553" s="126">
        <v>478352348</v>
      </c>
      <c r="C553" s="243" t="s">
        <v>533</v>
      </c>
      <c r="D553" s="276">
        <v>0</v>
      </c>
      <c r="E553" s="276">
        <v>0</v>
      </c>
      <c r="F553" s="276">
        <v>0</v>
      </c>
      <c r="G553" s="276">
        <v>0</v>
      </c>
      <c r="H553" s="276">
        <v>2</v>
      </c>
      <c r="I553" s="276">
        <v>5</v>
      </c>
      <c r="J553" s="276">
        <v>0</v>
      </c>
      <c r="K553" s="277">
        <v>0.27300000000000002</v>
      </c>
      <c r="L553" s="276">
        <v>0</v>
      </c>
      <c r="M553" s="276">
        <v>0</v>
      </c>
      <c r="N553" s="276">
        <v>0</v>
      </c>
      <c r="O553" s="276">
        <v>0</v>
      </c>
      <c r="P553" s="276">
        <v>2</v>
      </c>
      <c r="Q553" s="276">
        <v>7</v>
      </c>
      <c r="R553" s="277">
        <v>1</v>
      </c>
      <c r="S553" s="276">
        <v>11</v>
      </c>
      <c r="T553" s="126"/>
      <c r="U553" s="126">
        <v>478</v>
      </c>
      <c r="V553" s="126">
        <v>352</v>
      </c>
      <c r="W553" s="126">
        <v>348</v>
      </c>
      <c r="X553" s="137">
        <v>96032.02575999999</v>
      </c>
      <c r="Y553" s="137">
        <v>13719</v>
      </c>
    </row>
    <row r="554" spans="1:25" s="137" customFormat="1" ht="12" x14ac:dyDescent="0.2">
      <c r="A554" s="275">
        <v>478</v>
      </c>
      <c r="B554" s="126">
        <v>478352600</v>
      </c>
      <c r="C554" s="243" t="s">
        <v>533</v>
      </c>
      <c r="D554" s="276">
        <v>0</v>
      </c>
      <c r="E554" s="276">
        <v>0</v>
      </c>
      <c r="F554" s="276">
        <v>0</v>
      </c>
      <c r="G554" s="276">
        <v>0</v>
      </c>
      <c r="H554" s="276">
        <v>12</v>
      </c>
      <c r="I554" s="276">
        <v>23</v>
      </c>
      <c r="J554" s="276">
        <v>0</v>
      </c>
      <c r="K554" s="277">
        <v>1.365</v>
      </c>
      <c r="L554" s="276">
        <v>0</v>
      </c>
      <c r="M554" s="276">
        <v>0</v>
      </c>
      <c r="N554" s="276">
        <v>0</v>
      </c>
      <c r="O554" s="276">
        <v>0</v>
      </c>
      <c r="P554" s="276">
        <v>3</v>
      </c>
      <c r="Q554" s="276">
        <v>35</v>
      </c>
      <c r="R554" s="277">
        <v>1</v>
      </c>
      <c r="S554" s="276">
        <v>3</v>
      </c>
      <c r="T554" s="126"/>
      <c r="U554" s="126">
        <v>478</v>
      </c>
      <c r="V554" s="126">
        <v>352</v>
      </c>
      <c r="W554" s="126">
        <v>600</v>
      </c>
      <c r="X554" s="137">
        <v>418797.94880000001</v>
      </c>
      <c r="Y554" s="137">
        <v>11966</v>
      </c>
    </row>
    <row r="555" spans="1:25" s="137" customFormat="1" ht="12" x14ac:dyDescent="0.2">
      <c r="A555" s="275">
        <v>478</v>
      </c>
      <c r="B555" s="126">
        <v>478352610</v>
      </c>
      <c r="C555" s="243" t="s">
        <v>533</v>
      </c>
      <c r="D555" s="276">
        <v>0</v>
      </c>
      <c r="E555" s="276">
        <v>0</v>
      </c>
      <c r="F555" s="276">
        <v>0</v>
      </c>
      <c r="G555" s="276">
        <v>0</v>
      </c>
      <c r="H555" s="276">
        <v>2</v>
      </c>
      <c r="I555" s="276">
        <v>5</v>
      </c>
      <c r="J555" s="276">
        <v>0</v>
      </c>
      <c r="K555" s="277">
        <v>0.27300000000000002</v>
      </c>
      <c r="L555" s="276">
        <v>0</v>
      </c>
      <c r="M555" s="276">
        <v>0</v>
      </c>
      <c r="N555" s="276">
        <v>0</v>
      </c>
      <c r="O555" s="276">
        <v>0</v>
      </c>
      <c r="P555" s="276">
        <v>0</v>
      </c>
      <c r="Q555" s="276">
        <v>7</v>
      </c>
      <c r="R555" s="277">
        <v>1</v>
      </c>
      <c r="S555" s="276">
        <v>6</v>
      </c>
      <c r="T555" s="126"/>
      <c r="U555" s="126">
        <v>478</v>
      </c>
      <c r="V555" s="126">
        <v>352</v>
      </c>
      <c r="W555" s="126">
        <v>610</v>
      </c>
      <c r="X555" s="137">
        <v>81876.605760000006</v>
      </c>
      <c r="Y555" s="137">
        <v>11697</v>
      </c>
    </row>
    <row r="556" spans="1:25" s="137" customFormat="1" ht="12" x14ac:dyDescent="0.2">
      <c r="A556" s="275">
        <v>478</v>
      </c>
      <c r="B556" s="126">
        <v>478352616</v>
      </c>
      <c r="C556" s="243" t="s">
        <v>533</v>
      </c>
      <c r="D556" s="276">
        <v>0</v>
      </c>
      <c r="E556" s="276">
        <v>0</v>
      </c>
      <c r="F556" s="276">
        <v>0</v>
      </c>
      <c r="G556" s="276">
        <v>0</v>
      </c>
      <c r="H556" s="276">
        <v>24</v>
      </c>
      <c r="I556" s="276">
        <v>31</v>
      </c>
      <c r="J556" s="276">
        <v>0</v>
      </c>
      <c r="K556" s="277">
        <v>2.145</v>
      </c>
      <c r="L556" s="276">
        <v>0</v>
      </c>
      <c r="M556" s="276">
        <v>0</v>
      </c>
      <c r="N556" s="276">
        <v>0</v>
      </c>
      <c r="O556" s="276">
        <v>0</v>
      </c>
      <c r="P556" s="276">
        <v>4</v>
      </c>
      <c r="Q556" s="276">
        <v>55</v>
      </c>
      <c r="R556" s="277">
        <v>1</v>
      </c>
      <c r="S556" s="276">
        <v>7</v>
      </c>
      <c r="T556" s="126"/>
      <c r="U556" s="126">
        <v>478</v>
      </c>
      <c r="V556" s="126">
        <v>352</v>
      </c>
      <c r="W556" s="126">
        <v>616</v>
      </c>
      <c r="X556" s="137">
        <v>649539.54239999992</v>
      </c>
      <c r="Y556" s="137">
        <v>11810</v>
      </c>
    </row>
    <row r="557" spans="1:25" s="137" customFormat="1" ht="12" x14ac:dyDescent="0.2">
      <c r="A557" s="275">
        <v>478</v>
      </c>
      <c r="B557" s="126">
        <v>478352620</v>
      </c>
      <c r="C557" s="243" t="s">
        <v>533</v>
      </c>
      <c r="D557" s="276">
        <v>0</v>
      </c>
      <c r="E557" s="276">
        <v>0</v>
      </c>
      <c r="F557" s="276">
        <v>0</v>
      </c>
      <c r="G557" s="276">
        <v>0</v>
      </c>
      <c r="H557" s="276">
        <v>0</v>
      </c>
      <c r="I557" s="276">
        <v>1</v>
      </c>
      <c r="J557" s="276">
        <v>0</v>
      </c>
      <c r="K557" s="277">
        <v>3.9E-2</v>
      </c>
      <c r="L557" s="276">
        <v>0</v>
      </c>
      <c r="M557" s="276">
        <v>0</v>
      </c>
      <c r="N557" s="276">
        <v>0</v>
      </c>
      <c r="O557" s="276">
        <v>0</v>
      </c>
      <c r="P557" s="276">
        <v>0</v>
      </c>
      <c r="Q557" s="276">
        <v>1</v>
      </c>
      <c r="R557" s="277">
        <v>1</v>
      </c>
      <c r="S557" s="276">
        <v>4</v>
      </c>
      <c r="T557" s="126"/>
      <c r="U557" s="126">
        <v>478</v>
      </c>
      <c r="V557" s="126">
        <v>352</v>
      </c>
      <c r="W557" s="126">
        <v>620</v>
      </c>
      <c r="X557" s="137">
        <v>12242.66368</v>
      </c>
      <c r="Y557" s="137">
        <v>12243</v>
      </c>
    </row>
    <row r="558" spans="1:25" s="137" customFormat="1" ht="12" x14ac:dyDescent="0.2">
      <c r="A558" s="275">
        <v>478</v>
      </c>
      <c r="B558" s="126">
        <v>478352640</v>
      </c>
      <c r="C558" s="243" t="s">
        <v>533</v>
      </c>
      <c r="D558" s="276">
        <v>0</v>
      </c>
      <c r="E558" s="276">
        <v>0</v>
      </c>
      <c r="F558" s="276">
        <v>0</v>
      </c>
      <c r="G558" s="276">
        <v>0</v>
      </c>
      <c r="H558" s="276">
        <v>0</v>
      </c>
      <c r="I558" s="276">
        <v>2</v>
      </c>
      <c r="J558" s="276">
        <v>0</v>
      </c>
      <c r="K558" s="277">
        <v>7.8E-2</v>
      </c>
      <c r="L558" s="276">
        <v>0</v>
      </c>
      <c r="M558" s="276">
        <v>0</v>
      </c>
      <c r="N558" s="276">
        <v>0</v>
      </c>
      <c r="O558" s="276">
        <v>0</v>
      </c>
      <c r="P558" s="276">
        <v>0</v>
      </c>
      <c r="Q558" s="276">
        <v>2</v>
      </c>
      <c r="R558" s="277">
        <v>1</v>
      </c>
      <c r="S558" s="276">
        <v>2</v>
      </c>
      <c r="T558" s="126"/>
      <c r="U558" s="126">
        <v>478</v>
      </c>
      <c r="V558" s="126">
        <v>352</v>
      </c>
      <c r="W558" s="126">
        <v>640</v>
      </c>
      <c r="X558" s="137">
        <v>24485.327359999999</v>
      </c>
      <c r="Y558" s="137">
        <v>12243</v>
      </c>
    </row>
    <row r="559" spans="1:25" s="137" customFormat="1" ht="12" x14ac:dyDescent="0.2">
      <c r="A559" s="275">
        <v>478</v>
      </c>
      <c r="B559" s="126">
        <v>478352673</v>
      </c>
      <c r="C559" s="243" t="s">
        <v>533</v>
      </c>
      <c r="D559" s="276">
        <v>0</v>
      </c>
      <c r="E559" s="276">
        <v>0</v>
      </c>
      <c r="F559" s="276">
        <v>0</v>
      </c>
      <c r="G559" s="276">
        <v>0</v>
      </c>
      <c r="H559" s="276">
        <v>9</v>
      </c>
      <c r="I559" s="276">
        <v>19</v>
      </c>
      <c r="J559" s="276">
        <v>0</v>
      </c>
      <c r="K559" s="277">
        <v>1.0920000000000001</v>
      </c>
      <c r="L559" s="276">
        <v>0</v>
      </c>
      <c r="M559" s="276">
        <v>0</v>
      </c>
      <c r="N559" s="276">
        <v>0</v>
      </c>
      <c r="O559" s="276">
        <v>0</v>
      </c>
      <c r="P559" s="276">
        <v>1</v>
      </c>
      <c r="Q559" s="276">
        <v>28</v>
      </c>
      <c r="R559" s="277">
        <v>1</v>
      </c>
      <c r="S559" s="276">
        <v>2</v>
      </c>
      <c r="T559" s="126"/>
      <c r="U559" s="126">
        <v>478</v>
      </c>
      <c r="V559" s="126">
        <v>352</v>
      </c>
      <c r="W559" s="126">
        <v>673</v>
      </c>
      <c r="X559" s="137">
        <v>329859.78304000001</v>
      </c>
      <c r="Y559" s="137">
        <v>11781</v>
      </c>
    </row>
    <row r="560" spans="1:25" s="137" customFormat="1" ht="12" x14ac:dyDescent="0.2">
      <c r="A560" s="275">
        <v>478</v>
      </c>
      <c r="B560" s="126">
        <v>478352695</v>
      </c>
      <c r="C560" s="243" t="s">
        <v>533</v>
      </c>
      <c r="D560" s="276">
        <v>0</v>
      </c>
      <c r="E560" s="276">
        <v>0</v>
      </c>
      <c r="F560" s="276">
        <v>0</v>
      </c>
      <c r="G560" s="276">
        <v>0</v>
      </c>
      <c r="H560" s="276">
        <v>0</v>
      </c>
      <c r="I560" s="276">
        <v>1</v>
      </c>
      <c r="J560" s="276">
        <v>0</v>
      </c>
      <c r="K560" s="277">
        <v>3.9E-2</v>
      </c>
      <c r="L560" s="276">
        <v>0</v>
      </c>
      <c r="M560" s="276">
        <v>0</v>
      </c>
      <c r="N560" s="276">
        <v>0</v>
      </c>
      <c r="O560" s="276">
        <v>0</v>
      </c>
      <c r="P560" s="276">
        <v>0</v>
      </c>
      <c r="Q560" s="276">
        <v>1</v>
      </c>
      <c r="R560" s="277">
        <v>1</v>
      </c>
      <c r="S560" s="276">
        <v>2</v>
      </c>
      <c r="T560" s="126"/>
      <c r="U560" s="126">
        <v>478</v>
      </c>
      <c r="V560" s="126">
        <v>352</v>
      </c>
      <c r="W560" s="126">
        <v>695</v>
      </c>
      <c r="X560" s="137">
        <v>12242.66368</v>
      </c>
      <c r="Y560" s="137">
        <v>12243</v>
      </c>
    </row>
    <row r="561" spans="1:25" s="137" customFormat="1" ht="12" x14ac:dyDescent="0.2">
      <c r="A561" s="275">
        <v>478</v>
      </c>
      <c r="B561" s="126">
        <v>478352720</v>
      </c>
      <c r="C561" s="243" t="s">
        <v>533</v>
      </c>
      <c r="D561" s="276">
        <v>0</v>
      </c>
      <c r="E561" s="276">
        <v>0</v>
      </c>
      <c r="F561" s="276">
        <v>0</v>
      </c>
      <c r="G561" s="276">
        <v>0</v>
      </c>
      <c r="H561" s="276">
        <v>0</v>
      </c>
      <c r="I561" s="276">
        <v>2</v>
      </c>
      <c r="J561" s="276">
        <v>0</v>
      </c>
      <c r="K561" s="277">
        <v>7.8E-2</v>
      </c>
      <c r="L561" s="276">
        <v>0</v>
      </c>
      <c r="M561" s="276">
        <v>0</v>
      </c>
      <c r="N561" s="276">
        <v>0</v>
      </c>
      <c r="O561" s="276">
        <v>0</v>
      </c>
      <c r="P561" s="276">
        <v>0</v>
      </c>
      <c r="Q561" s="276">
        <v>2</v>
      </c>
      <c r="R561" s="277">
        <v>1</v>
      </c>
      <c r="S561" s="276">
        <v>8</v>
      </c>
      <c r="T561" s="126"/>
      <c r="U561" s="126">
        <v>478</v>
      </c>
      <c r="V561" s="126">
        <v>352</v>
      </c>
      <c r="W561" s="126">
        <v>720</v>
      </c>
      <c r="X561" s="137">
        <v>24485.327359999999</v>
      </c>
      <c r="Y561" s="137">
        <v>12243</v>
      </c>
    </row>
    <row r="562" spans="1:25" s="137" customFormat="1" ht="12" x14ac:dyDescent="0.2">
      <c r="A562" s="275">
        <v>478</v>
      </c>
      <c r="B562" s="126">
        <v>478352725</v>
      </c>
      <c r="C562" s="243" t="s">
        <v>533</v>
      </c>
      <c r="D562" s="276">
        <v>0</v>
      </c>
      <c r="E562" s="276">
        <v>0</v>
      </c>
      <c r="F562" s="276">
        <v>0</v>
      </c>
      <c r="G562" s="276">
        <v>0</v>
      </c>
      <c r="H562" s="276">
        <v>8</v>
      </c>
      <c r="I562" s="276">
        <v>12</v>
      </c>
      <c r="J562" s="276">
        <v>0</v>
      </c>
      <c r="K562" s="277">
        <v>0.78</v>
      </c>
      <c r="L562" s="276">
        <v>0</v>
      </c>
      <c r="M562" s="276">
        <v>0</v>
      </c>
      <c r="N562" s="276">
        <v>0</v>
      </c>
      <c r="O562" s="276">
        <v>0</v>
      </c>
      <c r="P562" s="276">
        <v>3</v>
      </c>
      <c r="Q562" s="276">
        <v>20</v>
      </c>
      <c r="R562" s="277">
        <v>1</v>
      </c>
      <c r="S562" s="276">
        <v>3</v>
      </c>
      <c r="T562" s="126"/>
      <c r="U562" s="126">
        <v>478</v>
      </c>
      <c r="V562" s="126">
        <v>352</v>
      </c>
      <c r="W562" s="126">
        <v>725</v>
      </c>
      <c r="X562" s="137">
        <v>242802.07360000003</v>
      </c>
      <c r="Y562" s="137">
        <v>12140</v>
      </c>
    </row>
    <row r="563" spans="1:25" s="137" customFormat="1" ht="12" x14ac:dyDescent="0.2">
      <c r="A563" s="275">
        <v>478</v>
      </c>
      <c r="B563" s="126">
        <v>478352735</v>
      </c>
      <c r="C563" s="243" t="s">
        <v>533</v>
      </c>
      <c r="D563" s="276">
        <v>0</v>
      </c>
      <c r="E563" s="276">
        <v>0</v>
      </c>
      <c r="F563" s="276">
        <v>0</v>
      </c>
      <c r="G563" s="276">
        <v>0</v>
      </c>
      <c r="H563" s="276">
        <v>14</v>
      </c>
      <c r="I563" s="276">
        <v>17</v>
      </c>
      <c r="J563" s="276">
        <v>0</v>
      </c>
      <c r="K563" s="277">
        <v>1.2090000000000001</v>
      </c>
      <c r="L563" s="276">
        <v>0</v>
      </c>
      <c r="M563" s="276">
        <v>0</v>
      </c>
      <c r="N563" s="276">
        <v>0</v>
      </c>
      <c r="O563" s="276">
        <v>0</v>
      </c>
      <c r="P563" s="276">
        <v>6</v>
      </c>
      <c r="Q563" s="276">
        <v>31</v>
      </c>
      <c r="R563" s="277">
        <v>1</v>
      </c>
      <c r="S563" s="276">
        <v>6</v>
      </c>
      <c r="T563" s="126"/>
      <c r="U563" s="126">
        <v>478</v>
      </c>
      <c r="V563" s="126">
        <v>352</v>
      </c>
      <c r="W563" s="126">
        <v>735</v>
      </c>
      <c r="X563" s="137">
        <v>383723.61407999997</v>
      </c>
      <c r="Y563" s="137">
        <v>12378</v>
      </c>
    </row>
    <row r="564" spans="1:25" s="137" customFormat="1" ht="12" x14ac:dyDescent="0.2">
      <c r="A564" s="275">
        <v>478</v>
      </c>
      <c r="B564" s="126">
        <v>478352753</v>
      </c>
      <c r="C564" s="243" t="s">
        <v>533</v>
      </c>
      <c r="D564" s="276">
        <v>0</v>
      </c>
      <c r="E564" s="276">
        <v>0</v>
      </c>
      <c r="F564" s="276">
        <v>0</v>
      </c>
      <c r="G564" s="276">
        <v>0</v>
      </c>
      <c r="H564" s="276">
        <v>1</v>
      </c>
      <c r="I564" s="276">
        <v>3</v>
      </c>
      <c r="J564" s="276">
        <v>0</v>
      </c>
      <c r="K564" s="277">
        <v>0.156</v>
      </c>
      <c r="L564" s="276">
        <v>0</v>
      </c>
      <c r="M564" s="276">
        <v>0</v>
      </c>
      <c r="N564" s="276">
        <v>0</v>
      </c>
      <c r="O564" s="276">
        <v>0</v>
      </c>
      <c r="P564" s="276">
        <v>0</v>
      </c>
      <c r="Q564" s="276">
        <v>4</v>
      </c>
      <c r="R564" s="277">
        <v>1</v>
      </c>
      <c r="S564" s="276">
        <v>7</v>
      </c>
      <c r="T564" s="126"/>
      <c r="U564" s="126">
        <v>478</v>
      </c>
      <c r="V564" s="126">
        <v>352</v>
      </c>
      <c r="W564" s="126">
        <v>753</v>
      </c>
      <c r="X564" s="137">
        <v>47059.634720000002</v>
      </c>
      <c r="Y564" s="137">
        <v>11765</v>
      </c>
    </row>
    <row r="565" spans="1:25" s="137" customFormat="1" ht="12" x14ac:dyDescent="0.2">
      <c r="A565" s="275">
        <v>478</v>
      </c>
      <c r="B565" s="126">
        <v>478352775</v>
      </c>
      <c r="C565" s="243" t="s">
        <v>533</v>
      </c>
      <c r="D565" s="276">
        <v>0</v>
      </c>
      <c r="E565" s="276">
        <v>0</v>
      </c>
      <c r="F565" s="276">
        <v>0</v>
      </c>
      <c r="G565" s="276">
        <v>0</v>
      </c>
      <c r="H565" s="276">
        <v>2</v>
      </c>
      <c r="I565" s="276">
        <v>14</v>
      </c>
      <c r="J565" s="276">
        <v>0</v>
      </c>
      <c r="K565" s="277">
        <v>0.624</v>
      </c>
      <c r="L565" s="276">
        <v>0</v>
      </c>
      <c r="M565" s="276">
        <v>0</v>
      </c>
      <c r="N565" s="276">
        <v>0</v>
      </c>
      <c r="O565" s="276">
        <v>0</v>
      </c>
      <c r="P565" s="276">
        <v>1</v>
      </c>
      <c r="Q565" s="276">
        <v>16</v>
      </c>
      <c r="R565" s="277">
        <v>1</v>
      </c>
      <c r="S565" s="276">
        <v>4</v>
      </c>
      <c r="T565" s="126"/>
      <c r="U565" s="126">
        <v>478</v>
      </c>
      <c r="V565" s="126">
        <v>352</v>
      </c>
      <c r="W565" s="126">
        <v>775</v>
      </c>
      <c r="X565" s="137">
        <v>196620.83887999997</v>
      </c>
      <c r="Y565" s="137">
        <v>12289</v>
      </c>
    </row>
    <row r="566" spans="1:25" s="137" customFormat="1" ht="12" x14ac:dyDescent="0.2">
      <c r="A566" s="275">
        <v>479</v>
      </c>
      <c r="B566" s="126">
        <v>479278005</v>
      </c>
      <c r="C566" s="243" t="s">
        <v>534</v>
      </c>
      <c r="D566" s="276">
        <v>0</v>
      </c>
      <c r="E566" s="276">
        <v>0</v>
      </c>
      <c r="F566" s="276">
        <v>0</v>
      </c>
      <c r="G566" s="276">
        <v>0</v>
      </c>
      <c r="H566" s="276">
        <v>1</v>
      </c>
      <c r="I566" s="276">
        <v>5</v>
      </c>
      <c r="J566" s="276">
        <v>0</v>
      </c>
      <c r="K566" s="277">
        <v>0.23400000000000001</v>
      </c>
      <c r="L566" s="276">
        <v>0</v>
      </c>
      <c r="M566" s="276">
        <v>0</v>
      </c>
      <c r="N566" s="276">
        <v>0</v>
      </c>
      <c r="O566" s="276">
        <v>0</v>
      </c>
      <c r="P566" s="276">
        <v>3</v>
      </c>
      <c r="Q566" s="276">
        <v>6</v>
      </c>
      <c r="R566" s="277">
        <v>1</v>
      </c>
      <c r="S566" s="276">
        <v>8</v>
      </c>
      <c r="T566" s="126"/>
      <c r="U566" s="126">
        <v>479</v>
      </c>
      <c r="V566" s="126">
        <v>278</v>
      </c>
      <c r="W566" s="126">
        <v>5</v>
      </c>
      <c r="X566" s="137">
        <v>89153.582080000007</v>
      </c>
      <c r="Y566" s="137">
        <v>14859</v>
      </c>
    </row>
    <row r="567" spans="1:25" s="137" customFormat="1" ht="12" x14ac:dyDescent="0.2">
      <c r="A567" s="275">
        <v>479</v>
      </c>
      <c r="B567" s="126">
        <v>479278024</v>
      </c>
      <c r="C567" s="243" t="s">
        <v>534</v>
      </c>
      <c r="D567" s="276">
        <v>0</v>
      </c>
      <c r="E567" s="276">
        <v>0</v>
      </c>
      <c r="F567" s="276">
        <v>0</v>
      </c>
      <c r="G567" s="276">
        <v>0</v>
      </c>
      <c r="H567" s="276">
        <v>8</v>
      </c>
      <c r="I567" s="276">
        <v>10</v>
      </c>
      <c r="J567" s="276">
        <v>0</v>
      </c>
      <c r="K567" s="277">
        <v>0.70199999999999996</v>
      </c>
      <c r="L567" s="276">
        <v>0</v>
      </c>
      <c r="M567" s="276">
        <v>0</v>
      </c>
      <c r="N567" s="276">
        <v>0</v>
      </c>
      <c r="O567" s="276">
        <v>0</v>
      </c>
      <c r="P567" s="276">
        <v>4</v>
      </c>
      <c r="Q567" s="276">
        <v>18</v>
      </c>
      <c r="R567" s="277">
        <v>1</v>
      </c>
      <c r="S567" s="276">
        <v>5</v>
      </c>
      <c r="T567" s="126"/>
      <c r="U567" s="126">
        <v>479</v>
      </c>
      <c r="V567" s="126">
        <v>278</v>
      </c>
      <c r="W567" s="126">
        <v>24</v>
      </c>
      <c r="X567" s="137">
        <v>223912.54624</v>
      </c>
      <c r="Y567" s="137">
        <v>12440</v>
      </c>
    </row>
    <row r="568" spans="1:25" s="137" customFormat="1" ht="12" x14ac:dyDescent="0.2">
      <c r="A568" s="275">
        <v>479</v>
      </c>
      <c r="B568" s="126">
        <v>479278061</v>
      </c>
      <c r="C568" s="243" t="s">
        <v>534</v>
      </c>
      <c r="D568" s="276">
        <v>0</v>
      </c>
      <c r="E568" s="276">
        <v>0</v>
      </c>
      <c r="F568" s="276">
        <v>0</v>
      </c>
      <c r="G568" s="276">
        <v>0</v>
      </c>
      <c r="H568" s="276">
        <v>10</v>
      </c>
      <c r="I568" s="276">
        <v>19</v>
      </c>
      <c r="J568" s="276">
        <v>0</v>
      </c>
      <c r="K568" s="277">
        <v>1.131</v>
      </c>
      <c r="L568" s="276">
        <v>0</v>
      </c>
      <c r="M568" s="276">
        <v>0</v>
      </c>
      <c r="N568" s="276">
        <v>0</v>
      </c>
      <c r="O568" s="276">
        <v>0</v>
      </c>
      <c r="P568" s="276">
        <v>18</v>
      </c>
      <c r="Q568" s="276">
        <v>29</v>
      </c>
      <c r="R568" s="277">
        <v>1</v>
      </c>
      <c r="S568" s="276">
        <v>11</v>
      </c>
      <c r="T568" s="126"/>
      <c r="U568" s="126">
        <v>479</v>
      </c>
      <c r="V568" s="126">
        <v>278</v>
      </c>
      <c r="W568" s="126">
        <v>61</v>
      </c>
      <c r="X568" s="137">
        <v>463325.82672000001</v>
      </c>
      <c r="Y568" s="137">
        <v>15977</v>
      </c>
    </row>
    <row r="569" spans="1:25" s="137" customFormat="1" ht="12" x14ac:dyDescent="0.2">
      <c r="A569" s="275">
        <v>479</v>
      </c>
      <c r="B569" s="126">
        <v>479278086</v>
      </c>
      <c r="C569" s="243" t="s">
        <v>534</v>
      </c>
      <c r="D569" s="276">
        <v>0</v>
      </c>
      <c r="E569" s="276">
        <v>0</v>
      </c>
      <c r="F569" s="276">
        <v>0</v>
      </c>
      <c r="G569" s="276">
        <v>0</v>
      </c>
      <c r="H569" s="276">
        <v>5</v>
      </c>
      <c r="I569" s="276">
        <v>14</v>
      </c>
      <c r="J569" s="276">
        <v>0</v>
      </c>
      <c r="K569" s="277">
        <v>0.74099999999999999</v>
      </c>
      <c r="L569" s="276">
        <v>0</v>
      </c>
      <c r="M569" s="276">
        <v>0</v>
      </c>
      <c r="N569" s="276">
        <v>0</v>
      </c>
      <c r="O569" s="276">
        <v>0</v>
      </c>
      <c r="P569" s="276">
        <v>4</v>
      </c>
      <c r="Q569" s="276">
        <v>19</v>
      </c>
      <c r="R569" s="277">
        <v>1</v>
      </c>
      <c r="S569" s="276">
        <v>8</v>
      </c>
      <c r="T569" s="126"/>
      <c r="U569" s="126">
        <v>479</v>
      </c>
      <c r="V569" s="126">
        <v>278</v>
      </c>
      <c r="W569" s="126">
        <v>86</v>
      </c>
      <c r="X569" s="137">
        <v>246533.66992000001</v>
      </c>
      <c r="Y569" s="137">
        <v>12975</v>
      </c>
    </row>
    <row r="570" spans="1:25" s="137" customFormat="1" ht="12" x14ac:dyDescent="0.2">
      <c r="A570" s="275">
        <v>479</v>
      </c>
      <c r="B570" s="126">
        <v>479278087</v>
      </c>
      <c r="C570" s="243" t="s">
        <v>534</v>
      </c>
      <c r="D570" s="276">
        <v>0</v>
      </c>
      <c r="E570" s="276">
        <v>0</v>
      </c>
      <c r="F570" s="276">
        <v>0</v>
      </c>
      <c r="G570" s="276">
        <v>0</v>
      </c>
      <c r="H570" s="276">
        <v>2</v>
      </c>
      <c r="I570" s="276">
        <v>1</v>
      </c>
      <c r="J570" s="276">
        <v>0</v>
      </c>
      <c r="K570" s="277">
        <v>0.11700000000000001</v>
      </c>
      <c r="L570" s="276">
        <v>0</v>
      </c>
      <c r="M570" s="276">
        <v>0</v>
      </c>
      <c r="N570" s="276">
        <v>0</v>
      </c>
      <c r="O570" s="276">
        <v>0</v>
      </c>
      <c r="P570" s="276">
        <v>1</v>
      </c>
      <c r="Q570" s="276">
        <v>3</v>
      </c>
      <c r="R570" s="277">
        <v>1</v>
      </c>
      <c r="S570" s="276">
        <v>6</v>
      </c>
      <c r="T570" s="126"/>
      <c r="U570" s="126">
        <v>479</v>
      </c>
      <c r="V570" s="126">
        <v>278</v>
      </c>
      <c r="W570" s="126">
        <v>87</v>
      </c>
      <c r="X570" s="137">
        <v>38065.171040000001</v>
      </c>
      <c r="Y570" s="137">
        <v>12688</v>
      </c>
    </row>
    <row r="571" spans="1:25" s="137" customFormat="1" ht="12" x14ac:dyDescent="0.2">
      <c r="A571" s="275">
        <v>479</v>
      </c>
      <c r="B571" s="126">
        <v>479278091</v>
      </c>
      <c r="C571" s="243" t="s">
        <v>534</v>
      </c>
      <c r="D571" s="276">
        <v>0</v>
      </c>
      <c r="E571" s="276">
        <v>0</v>
      </c>
      <c r="F571" s="276">
        <v>0</v>
      </c>
      <c r="G571" s="276">
        <v>0</v>
      </c>
      <c r="H571" s="276">
        <v>1</v>
      </c>
      <c r="I571" s="276">
        <v>0</v>
      </c>
      <c r="J571" s="276">
        <v>0</v>
      </c>
      <c r="K571" s="277">
        <v>3.9E-2</v>
      </c>
      <c r="L571" s="276">
        <v>0</v>
      </c>
      <c r="M571" s="276">
        <v>0</v>
      </c>
      <c r="N571" s="276">
        <v>0</v>
      </c>
      <c r="O571" s="276">
        <v>0</v>
      </c>
      <c r="P571" s="276">
        <v>0</v>
      </c>
      <c r="Q571" s="276">
        <v>1</v>
      </c>
      <c r="R571" s="277">
        <v>1</v>
      </c>
      <c r="S571" s="276">
        <v>9</v>
      </c>
      <c r="T571" s="126"/>
      <c r="U571" s="126">
        <v>479</v>
      </c>
      <c r="V571" s="126">
        <v>278</v>
      </c>
      <c r="W571" s="126">
        <v>91</v>
      </c>
      <c r="X571" s="137">
        <v>10331.643680000001</v>
      </c>
      <c r="Y571" s="137">
        <v>10332</v>
      </c>
    </row>
    <row r="572" spans="1:25" s="137" customFormat="1" ht="12" x14ac:dyDescent="0.2">
      <c r="A572" s="275">
        <v>479</v>
      </c>
      <c r="B572" s="126">
        <v>479278111</v>
      </c>
      <c r="C572" s="243" t="s">
        <v>534</v>
      </c>
      <c r="D572" s="276">
        <v>0</v>
      </c>
      <c r="E572" s="276">
        <v>0</v>
      </c>
      <c r="F572" s="276">
        <v>0</v>
      </c>
      <c r="G572" s="276">
        <v>0</v>
      </c>
      <c r="H572" s="276">
        <v>2</v>
      </c>
      <c r="I572" s="276">
        <v>7</v>
      </c>
      <c r="J572" s="276">
        <v>0</v>
      </c>
      <c r="K572" s="277">
        <v>0.35099999999999998</v>
      </c>
      <c r="L572" s="276">
        <v>0</v>
      </c>
      <c r="M572" s="276">
        <v>0</v>
      </c>
      <c r="N572" s="276">
        <v>0</v>
      </c>
      <c r="O572" s="276">
        <v>0</v>
      </c>
      <c r="P572" s="276">
        <v>3</v>
      </c>
      <c r="Q572" s="276">
        <v>9</v>
      </c>
      <c r="R572" s="277">
        <v>1</v>
      </c>
      <c r="S572" s="276">
        <v>8</v>
      </c>
      <c r="T572" s="126"/>
      <c r="U572" s="126">
        <v>479</v>
      </c>
      <c r="V572" s="126">
        <v>278</v>
      </c>
      <c r="W572" s="126">
        <v>111</v>
      </c>
      <c r="X572" s="137">
        <v>123970.55312000001</v>
      </c>
      <c r="Y572" s="137">
        <v>13775</v>
      </c>
    </row>
    <row r="573" spans="1:25" s="137" customFormat="1" ht="12" x14ac:dyDescent="0.2">
      <c r="A573" s="275">
        <v>479</v>
      </c>
      <c r="B573" s="126">
        <v>479278114</v>
      </c>
      <c r="C573" s="243" t="s">
        <v>534</v>
      </c>
      <c r="D573" s="276">
        <v>0</v>
      </c>
      <c r="E573" s="276">
        <v>0</v>
      </c>
      <c r="F573" s="276">
        <v>0</v>
      </c>
      <c r="G573" s="276">
        <v>0</v>
      </c>
      <c r="H573" s="276">
        <v>1</v>
      </c>
      <c r="I573" s="276">
        <v>1</v>
      </c>
      <c r="J573" s="276">
        <v>0</v>
      </c>
      <c r="K573" s="277">
        <v>7.8E-2</v>
      </c>
      <c r="L573" s="276">
        <v>0</v>
      </c>
      <c r="M573" s="276">
        <v>0</v>
      </c>
      <c r="N573" s="276">
        <v>0</v>
      </c>
      <c r="O573" s="276">
        <v>0</v>
      </c>
      <c r="P573" s="276">
        <v>0</v>
      </c>
      <c r="Q573" s="276">
        <v>2</v>
      </c>
      <c r="R573" s="277">
        <v>1</v>
      </c>
      <c r="S573" s="276">
        <v>10</v>
      </c>
      <c r="T573" s="126"/>
      <c r="U573" s="126">
        <v>479</v>
      </c>
      <c r="V573" s="126">
        <v>278</v>
      </c>
      <c r="W573" s="126">
        <v>114</v>
      </c>
      <c r="X573" s="137">
        <v>22574.307359999999</v>
      </c>
      <c r="Y573" s="137">
        <v>11287</v>
      </c>
    </row>
    <row r="574" spans="1:25" s="137" customFormat="1" ht="12" x14ac:dyDescent="0.2">
      <c r="A574" s="275">
        <v>479</v>
      </c>
      <c r="B574" s="126">
        <v>479278117</v>
      </c>
      <c r="C574" s="243" t="s">
        <v>534</v>
      </c>
      <c r="D574" s="276">
        <v>0</v>
      </c>
      <c r="E574" s="276">
        <v>0</v>
      </c>
      <c r="F574" s="276">
        <v>0</v>
      </c>
      <c r="G574" s="276">
        <v>0</v>
      </c>
      <c r="H574" s="276">
        <v>5</v>
      </c>
      <c r="I574" s="276">
        <v>7</v>
      </c>
      <c r="J574" s="276">
        <v>0</v>
      </c>
      <c r="K574" s="277">
        <v>0.46800000000000003</v>
      </c>
      <c r="L574" s="276">
        <v>0</v>
      </c>
      <c r="M574" s="276">
        <v>0</v>
      </c>
      <c r="N574" s="276">
        <v>0</v>
      </c>
      <c r="O574" s="276">
        <v>0</v>
      </c>
      <c r="P574" s="276">
        <v>6</v>
      </c>
      <c r="Q574" s="276">
        <v>12</v>
      </c>
      <c r="R574" s="277">
        <v>1</v>
      </c>
      <c r="S574" s="276">
        <v>6</v>
      </c>
      <c r="T574" s="126"/>
      <c r="U574" s="126">
        <v>479</v>
      </c>
      <c r="V574" s="126">
        <v>278</v>
      </c>
      <c r="W574" s="126">
        <v>117</v>
      </c>
      <c r="X574" s="137">
        <v>168312.18415999995</v>
      </c>
      <c r="Y574" s="137">
        <v>14026</v>
      </c>
    </row>
    <row r="575" spans="1:25" s="137" customFormat="1" ht="12" x14ac:dyDescent="0.2">
      <c r="A575" s="275">
        <v>479</v>
      </c>
      <c r="B575" s="126">
        <v>479278127</v>
      </c>
      <c r="C575" s="243" t="s">
        <v>534</v>
      </c>
      <c r="D575" s="276">
        <v>0</v>
      </c>
      <c r="E575" s="276">
        <v>0</v>
      </c>
      <c r="F575" s="276">
        <v>0</v>
      </c>
      <c r="G575" s="276">
        <v>0</v>
      </c>
      <c r="H575" s="276">
        <v>4</v>
      </c>
      <c r="I575" s="276">
        <v>4</v>
      </c>
      <c r="J575" s="276">
        <v>0</v>
      </c>
      <c r="K575" s="277">
        <v>0.312</v>
      </c>
      <c r="L575" s="276">
        <v>0</v>
      </c>
      <c r="M575" s="276">
        <v>0</v>
      </c>
      <c r="N575" s="276">
        <v>0</v>
      </c>
      <c r="O575" s="276">
        <v>0</v>
      </c>
      <c r="P575" s="276">
        <v>6</v>
      </c>
      <c r="Q575" s="276">
        <v>8</v>
      </c>
      <c r="R575" s="277">
        <v>1</v>
      </c>
      <c r="S575" s="276">
        <v>5</v>
      </c>
      <c r="T575" s="126"/>
      <c r="U575" s="126">
        <v>479</v>
      </c>
      <c r="V575" s="126">
        <v>278</v>
      </c>
      <c r="W575" s="126">
        <v>127</v>
      </c>
      <c r="X575" s="137">
        <v>118546.36943999998</v>
      </c>
      <c r="Y575" s="137">
        <v>14818</v>
      </c>
    </row>
    <row r="576" spans="1:25" s="137" customFormat="1" ht="12" x14ac:dyDescent="0.2">
      <c r="A576" s="275">
        <v>479</v>
      </c>
      <c r="B576" s="126">
        <v>479278137</v>
      </c>
      <c r="C576" s="243" t="s">
        <v>534</v>
      </c>
      <c r="D576" s="276">
        <v>0</v>
      </c>
      <c r="E576" s="276">
        <v>0</v>
      </c>
      <c r="F576" s="276">
        <v>0</v>
      </c>
      <c r="G576" s="276">
        <v>0</v>
      </c>
      <c r="H576" s="276">
        <v>14</v>
      </c>
      <c r="I576" s="276">
        <v>19</v>
      </c>
      <c r="J576" s="276">
        <v>0</v>
      </c>
      <c r="K576" s="277">
        <v>1.2869999999999999</v>
      </c>
      <c r="L576" s="276">
        <v>0</v>
      </c>
      <c r="M576" s="276">
        <v>0</v>
      </c>
      <c r="N576" s="276">
        <v>1</v>
      </c>
      <c r="O576" s="276">
        <v>0</v>
      </c>
      <c r="P576" s="276">
        <v>17</v>
      </c>
      <c r="Q576" s="276">
        <v>33</v>
      </c>
      <c r="R576" s="277">
        <v>1</v>
      </c>
      <c r="S576" s="276">
        <v>12</v>
      </c>
      <c r="T576" s="126"/>
      <c r="U576" s="126">
        <v>479</v>
      </c>
      <c r="V576" s="126">
        <v>278</v>
      </c>
      <c r="W576" s="126">
        <v>137</v>
      </c>
      <c r="X576" s="137">
        <v>508925.47143999999</v>
      </c>
      <c r="Y576" s="137">
        <v>15422</v>
      </c>
    </row>
    <row r="577" spans="1:25" s="137" customFormat="1" ht="12" x14ac:dyDescent="0.2">
      <c r="A577" s="275">
        <v>479</v>
      </c>
      <c r="B577" s="126">
        <v>479278159</v>
      </c>
      <c r="C577" s="243" t="s">
        <v>534</v>
      </c>
      <c r="D577" s="276">
        <v>0</v>
      </c>
      <c r="E577" s="276">
        <v>0</v>
      </c>
      <c r="F577" s="276">
        <v>0</v>
      </c>
      <c r="G577" s="276">
        <v>0</v>
      </c>
      <c r="H577" s="276">
        <v>1</v>
      </c>
      <c r="I577" s="276">
        <v>1</v>
      </c>
      <c r="J577" s="276">
        <v>0</v>
      </c>
      <c r="K577" s="277">
        <v>7.8E-2</v>
      </c>
      <c r="L577" s="276">
        <v>0</v>
      </c>
      <c r="M577" s="276">
        <v>0</v>
      </c>
      <c r="N577" s="276">
        <v>0</v>
      </c>
      <c r="O577" s="276">
        <v>0</v>
      </c>
      <c r="P577" s="276">
        <v>1</v>
      </c>
      <c r="Q577" s="276">
        <v>2</v>
      </c>
      <c r="R577" s="277">
        <v>1</v>
      </c>
      <c r="S577" s="276">
        <v>3</v>
      </c>
      <c r="T577" s="126"/>
      <c r="U577" s="126">
        <v>479</v>
      </c>
      <c r="V577" s="126">
        <v>278</v>
      </c>
      <c r="W577" s="126">
        <v>159</v>
      </c>
      <c r="X577" s="137">
        <v>26986.627360000002</v>
      </c>
      <c r="Y577" s="137">
        <v>13493</v>
      </c>
    </row>
    <row r="578" spans="1:25" s="137" customFormat="1" ht="12" x14ac:dyDescent="0.2">
      <c r="A578" s="275">
        <v>479</v>
      </c>
      <c r="B578" s="126">
        <v>479278161</v>
      </c>
      <c r="C578" s="243" t="s">
        <v>534</v>
      </c>
      <c r="D578" s="276">
        <v>0</v>
      </c>
      <c r="E578" s="276">
        <v>0</v>
      </c>
      <c r="F578" s="276">
        <v>0</v>
      </c>
      <c r="G578" s="276">
        <v>0</v>
      </c>
      <c r="H578" s="276">
        <v>2</v>
      </c>
      <c r="I578" s="276">
        <v>4</v>
      </c>
      <c r="J578" s="276">
        <v>0</v>
      </c>
      <c r="K578" s="277">
        <v>0.23400000000000001</v>
      </c>
      <c r="L578" s="276">
        <v>0</v>
      </c>
      <c r="M578" s="276">
        <v>0</v>
      </c>
      <c r="N578" s="276">
        <v>0</v>
      </c>
      <c r="O578" s="276">
        <v>0</v>
      </c>
      <c r="P578" s="276">
        <v>4</v>
      </c>
      <c r="Q578" s="276">
        <v>6</v>
      </c>
      <c r="R578" s="277">
        <v>1</v>
      </c>
      <c r="S578" s="276">
        <v>8</v>
      </c>
      <c r="T578" s="126"/>
      <c r="U578" s="126">
        <v>479</v>
      </c>
      <c r="V578" s="126">
        <v>278</v>
      </c>
      <c r="W578" s="126">
        <v>161</v>
      </c>
      <c r="X578" s="137">
        <v>93112.102079999997</v>
      </c>
      <c r="Y578" s="137">
        <v>15519</v>
      </c>
    </row>
    <row r="579" spans="1:25" s="137" customFormat="1" ht="12" x14ac:dyDescent="0.2">
      <c r="A579" s="275">
        <v>479</v>
      </c>
      <c r="B579" s="126">
        <v>479278191</v>
      </c>
      <c r="C579" s="243" t="s">
        <v>534</v>
      </c>
      <c r="D579" s="276">
        <v>0</v>
      </c>
      <c r="E579" s="276">
        <v>0</v>
      </c>
      <c r="F579" s="276">
        <v>0</v>
      </c>
      <c r="G579" s="276">
        <v>0</v>
      </c>
      <c r="H579" s="276">
        <v>1</v>
      </c>
      <c r="I579" s="276">
        <v>2</v>
      </c>
      <c r="J579" s="276">
        <v>0</v>
      </c>
      <c r="K579" s="277">
        <v>0.11700000000000001</v>
      </c>
      <c r="L579" s="276">
        <v>0</v>
      </c>
      <c r="M579" s="276">
        <v>0</v>
      </c>
      <c r="N579" s="276">
        <v>0</v>
      </c>
      <c r="O579" s="276">
        <v>0</v>
      </c>
      <c r="P579" s="276">
        <v>0</v>
      </c>
      <c r="Q579" s="276">
        <v>3</v>
      </c>
      <c r="R579" s="277">
        <v>1</v>
      </c>
      <c r="S579" s="276">
        <v>8</v>
      </c>
      <c r="T579" s="126"/>
      <c r="U579" s="126">
        <v>479</v>
      </c>
      <c r="V579" s="126">
        <v>278</v>
      </c>
      <c r="W579" s="126">
        <v>191</v>
      </c>
      <c r="X579" s="137">
        <v>34816.971039999997</v>
      </c>
      <c r="Y579" s="137">
        <v>11606</v>
      </c>
    </row>
    <row r="580" spans="1:25" s="137" customFormat="1" ht="12" x14ac:dyDescent="0.2">
      <c r="A580" s="275">
        <v>479</v>
      </c>
      <c r="B580" s="126">
        <v>479278210</v>
      </c>
      <c r="C580" s="243" t="s">
        <v>534</v>
      </c>
      <c r="D580" s="276">
        <v>0</v>
      </c>
      <c r="E580" s="276">
        <v>0</v>
      </c>
      <c r="F580" s="276">
        <v>0</v>
      </c>
      <c r="G580" s="276">
        <v>0</v>
      </c>
      <c r="H580" s="276">
        <v>10</v>
      </c>
      <c r="I580" s="276">
        <v>15</v>
      </c>
      <c r="J580" s="276">
        <v>0</v>
      </c>
      <c r="K580" s="277">
        <v>0.97499999999999998</v>
      </c>
      <c r="L580" s="276">
        <v>0</v>
      </c>
      <c r="M580" s="276">
        <v>0</v>
      </c>
      <c r="N580" s="276">
        <v>0</v>
      </c>
      <c r="O580" s="276">
        <v>1</v>
      </c>
      <c r="P580" s="276">
        <v>9</v>
      </c>
      <c r="Q580" s="276">
        <v>25</v>
      </c>
      <c r="R580" s="277">
        <v>1</v>
      </c>
      <c r="S580" s="276">
        <v>6</v>
      </c>
      <c r="T580" s="126"/>
      <c r="U580" s="126">
        <v>479</v>
      </c>
      <c r="V580" s="126">
        <v>278</v>
      </c>
      <c r="W580" s="126">
        <v>210</v>
      </c>
      <c r="X580" s="137">
        <v>336289.26199999999</v>
      </c>
      <c r="Y580" s="137">
        <v>13452</v>
      </c>
    </row>
    <row r="581" spans="1:25" s="137" customFormat="1" ht="12" x14ac:dyDescent="0.2">
      <c r="A581" s="275">
        <v>479</v>
      </c>
      <c r="B581" s="126">
        <v>479278227</v>
      </c>
      <c r="C581" s="243" t="s">
        <v>534</v>
      </c>
      <c r="D581" s="276">
        <v>0</v>
      </c>
      <c r="E581" s="276">
        <v>0</v>
      </c>
      <c r="F581" s="276">
        <v>0</v>
      </c>
      <c r="G581" s="276">
        <v>0</v>
      </c>
      <c r="H581" s="276">
        <v>0</v>
      </c>
      <c r="I581" s="276">
        <v>2</v>
      </c>
      <c r="J581" s="276">
        <v>0</v>
      </c>
      <c r="K581" s="277">
        <v>7.8E-2</v>
      </c>
      <c r="L581" s="276">
        <v>0</v>
      </c>
      <c r="M581" s="276">
        <v>0</v>
      </c>
      <c r="N581" s="276">
        <v>0</v>
      </c>
      <c r="O581" s="276">
        <v>0</v>
      </c>
      <c r="P581" s="276">
        <v>0</v>
      </c>
      <c r="Q581" s="276">
        <v>2</v>
      </c>
      <c r="R581" s="277">
        <v>1</v>
      </c>
      <c r="S581" s="276">
        <v>10</v>
      </c>
      <c r="T581" s="126"/>
      <c r="U581" s="126">
        <v>479</v>
      </c>
      <c r="V581" s="126">
        <v>278</v>
      </c>
      <c r="W581" s="126">
        <v>227</v>
      </c>
      <c r="X581" s="137">
        <v>24485.327359999999</v>
      </c>
      <c r="Y581" s="137">
        <v>12243</v>
      </c>
    </row>
    <row r="582" spans="1:25" s="137" customFormat="1" ht="12" x14ac:dyDescent="0.2">
      <c r="A582" s="275">
        <v>479</v>
      </c>
      <c r="B582" s="126">
        <v>479278278</v>
      </c>
      <c r="C582" s="243" t="s">
        <v>534</v>
      </c>
      <c r="D582" s="276">
        <v>0</v>
      </c>
      <c r="E582" s="276">
        <v>0</v>
      </c>
      <c r="F582" s="276">
        <v>0</v>
      </c>
      <c r="G582" s="276">
        <v>0</v>
      </c>
      <c r="H582" s="276">
        <v>16</v>
      </c>
      <c r="I582" s="276">
        <v>35</v>
      </c>
      <c r="J582" s="276">
        <v>0</v>
      </c>
      <c r="K582" s="277">
        <v>1.9890000000000001</v>
      </c>
      <c r="L582" s="276">
        <v>0</v>
      </c>
      <c r="M582" s="276">
        <v>0</v>
      </c>
      <c r="N582" s="276">
        <v>0</v>
      </c>
      <c r="O582" s="276">
        <v>0</v>
      </c>
      <c r="P582" s="276">
        <v>17</v>
      </c>
      <c r="Q582" s="276">
        <v>51</v>
      </c>
      <c r="R582" s="277">
        <v>1</v>
      </c>
      <c r="S582" s="276">
        <v>7</v>
      </c>
      <c r="T582" s="126"/>
      <c r="U582" s="126">
        <v>479</v>
      </c>
      <c r="V582" s="126">
        <v>278</v>
      </c>
      <c r="W582" s="126">
        <v>278</v>
      </c>
      <c r="X582" s="137">
        <v>687543.98768000002</v>
      </c>
      <c r="Y582" s="137">
        <v>13481</v>
      </c>
    </row>
    <row r="583" spans="1:25" s="137" customFormat="1" ht="12" x14ac:dyDescent="0.2">
      <c r="A583" s="275">
        <v>479</v>
      </c>
      <c r="B583" s="126">
        <v>479278281</v>
      </c>
      <c r="C583" s="243" t="s">
        <v>534</v>
      </c>
      <c r="D583" s="276">
        <v>0</v>
      </c>
      <c r="E583" s="276">
        <v>0</v>
      </c>
      <c r="F583" s="276">
        <v>0</v>
      </c>
      <c r="G583" s="276">
        <v>0</v>
      </c>
      <c r="H583" s="276">
        <v>16</v>
      </c>
      <c r="I583" s="276">
        <v>40</v>
      </c>
      <c r="J583" s="276">
        <v>0</v>
      </c>
      <c r="K583" s="277">
        <v>2.1840000000000002</v>
      </c>
      <c r="L583" s="276">
        <v>0</v>
      </c>
      <c r="M583" s="276">
        <v>0</v>
      </c>
      <c r="N583" s="276">
        <v>0</v>
      </c>
      <c r="O583" s="276">
        <v>0</v>
      </c>
      <c r="P583" s="276">
        <v>48</v>
      </c>
      <c r="Q583" s="276">
        <v>56</v>
      </c>
      <c r="R583" s="277">
        <v>1</v>
      </c>
      <c r="S583" s="276">
        <v>12</v>
      </c>
      <c r="T583" s="126"/>
      <c r="U583" s="126">
        <v>479</v>
      </c>
      <c r="V583" s="126">
        <v>278</v>
      </c>
      <c r="W583" s="126">
        <v>281</v>
      </c>
      <c r="X583" s="137">
        <v>1018639.2460800001</v>
      </c>
      <c r="Y583" s="137">
        <v>18190</v>
      </c>
    </row>
    <row r="584" spans="1:25" s="137" customFormat="1" ht="12" x14ac:dyDescent="0.2">
      <c r="A584" s="275">
        <v>479</v>
      </c>
      <c r="B584" s="126">
        <v>479278309</v>
      </c>
      <c r="C584" s="243" t="s">
        <v>534</v>
      </c>
      <c r="D584" s="276">
        <v>0</v>
      </c>
      <c r="E584" s="276">
        <v>0</v>
      </c>
      <c r="F584" s="276">
        <v>0</v>
      </c>
      <c r="G584" s="276">
        <v>0</v>
      </c>
      <c r="H584" s="276">
        <v>0</v>
      </c>
      <c r="I584" s="276">
        <v>4</v>
      </c>
      <c r="J584" s="276">
        <v>0</v>
      </c>
      <c r="K584" s="277">
        <v>0.156</v>
      </c>
      <c r="L584" s="276">
        <v>0</v>
      </c>
      <c r="M584" s="276">
        <v>0</v>
      </c>
      <c r="N584" s="276">
        <v>0</v>
      </c>
      <c r="O584" s="276">
        <v>0</v>
      </c>
      <c r="P584" s="276">
        <v>2</v>
      </c>
      <c r="Q584" s="276">
        <v>4</v>
      </c>
      <c r="R584" s="277">
        <v>1</v>
      </c>
      <c r="S584" s="276">
        <v>10</v>
      </c>
      <c r="T584" s="126"/>
      <c r="U584" s="126">
        <v>479</v>
      </c>
      <c r="V584" s="126">
        <v>278</v>
      </c>
      <c r="W584" s="126">
        <v>309</v>
      </c>
      <c r="X584" s="137">
        <v>62130.374719999993</v>
      </c>
      <c r="Y584" s="137">
        <v>15533</v>
      </c>
    </row>
    <row r="585" spans="1:25" s="137" customFormat="1" ht="12" x14ac:dyDescent="0.2">
      <c r="A585" s="275">
        <v>479</v>
      </c>
      <c r="B585" s="126">
        <v>479278325</v>
      </c>
      <c r="C585" s="243" t="s">
        <v>534</v>
      </c>
      <c r="D585" s="276">
        <v>0</v>
      </c>
      <c r="E585" s="276">
        <v>0</v>
      </c>
      <c r="F585" s="276">
        <v>0</v>
      </c>
      <c r="G585" s="276">
        <v>0</v>
      </c>
      <c r="H585" s="276">
        <v>7</v>
      </c>
      <c r="I585" s="276">
        <v>11</v>
      </c>
      <c r="J585" s="276">
        <v>0</v>
      </c>
      <c r="K585" s="277">
        <v>0.70199999999999996</v>
      </c>
      <c r="L585" s="276">
        <v>0</v>
      </c>
      <c r="M585" s="276">
        <v>0</v>
      </c>
      <c r="N585" s="276">
        <v>0</v>
      </c>
      <c r="O585" s="276">
        <v>0</v>
      </c>
      <c r="P585" s="276">
        <v>11</v>
      </c>
      <c r="Q585" s="276">
        <v>18</v>
      </c>
      <c r="R585" s="277">
        <v>1</v>
      </c>
      <c r="S585" s="276">
        <v>10</v>
      </c>
      <c r="T585" s="126"/>
      <c r="U585" s="126">
        <v>479</v>
      </c>
      <c r="V585" s="126">
        <v>278</v>
      </c>
      <c r="W585" s="126">
        <v>325</v>
      </c>
      <c r="X585" s="137">
        <v>279369.26623999997</v>
      </c>
      <c r="Y585" s="137">
        <v>15521</v>
      </c>
    </row>
    <row r="586" spans="1:25" s="137" customFormat="1" ht="12" x14ac:dyDescent="0.2">
      <c r="A586" s="275">
        <v>479</v>
      </c>
      <c r="B586" s="126">
        <v>479278332</v>
      </c>
      <c r="C586" s="243" t="s">
        <v>534</v>
      </c>
      <c r="D586" s="276">
        <v>0</v>
      </c>
      <c r="E586" s="276">
        <v>0</v>
      </c>
      <c r="F586" s="276">
        <v>0</v>
      </c>
      <c r="G586" s="276">
        <v>0</v>
      </c>
      <c r="H586" s="276">
        <v>4</v>
      </c>
      <c r="I586" s="276">
        <v>5</v>
      </c>
      <c r="J586" s="276">
        <v>0</v>
      </c>
      <c r="K586" s="277">
        <v>0.35099999999999998</v>
      </c>
      <c r="L586" s="276">
        <v>0</v>
      </c>
      <c r="M586" s="276">
        <v>0</v>
      </c>
      <c r="N586" s="276">
        <v>0</v>
      </c>
      <c r="O586" s="276">
        <v>0</v>
      </c>
      <c r="P586" s="276">
        <v>3</v>
      </c>
      <c r="Q586" s="276">
        <v>9</v>
      </c>
      <c r="R586" s="277">
        <v>1</v>
      </c>
      <c r="S586" s="276">
        <v>10</v>
      </c>
      <c r="T586" s="126"/>
      <c r="U586" s="126">
        <v>479</v>
      </c>
      <c r="V586" s="126">
        <v>278</v>
      </c>
      <c r="W586" s="126">
        <v>332</v>
      </c>
      <c r="X586" s="137">
        <v>122279.47312000001</v>
      </c>
      <c r="Y586" s="137">
        <v>13587</v>
      </c>
    </row>
    <row r="587" spans="1:25" s="137" customFormat="1" ht="12" x14ac:dyDescent="0.2">
      <c r="A587" s="275">
        <v>479</v>
      </c>
      <c r="B587" s="126">
        <v>479278349</v>
      </c>
      <c r="C587" s="243" t="s">
        <v>534</v>
      </c>
      <c r="D587" s="276">
        <v>0</v>
      </c>
      <c r="E587" s="276">
        <v>0</v>
      </c>
      <c r="F587" s="276">
        <v>0</v>
      </c>
      <c r="G587" s="276">
        <v>0</v>
      </c>
      <c r="H587" s="276">
        <v>1</v>
      </c>
      <c r="I587" s="276">
        <v>0</v>
      </c>
      <c r="J587" s="276">
        <v>0</v>
      </c>
      <c r="K587" s="277">
        <v>3.9E-2</v>
      </c>
      <c r="L587" s="276">
        <v>0</v>
      </c>
      <c r="M587" s="276">
        <v>0</v>
      </c>
      <c r="N587" s="276">
        <v>0</v>
      </c>
      <c r="O587" s="276">
        <v>0</v>
      </c>
      <c r="P587" s="276">
        <v>1</v>
      </c>
      <c r="Q587" s="276">
        <v>1</v>
      </c>
      <c r="R587" s="277">
        <v>1</v>
      </c>
      <c r="S587" s="276">
        <v>8</v>
      </c>
      <c r="T587" s="126"/>
      <c r="U587" s="126">
        <v>479</v>
      </c>
      <c r="V587" s="126">
        <v>278</v>
      </c>
      <c r="W587" s="126">
        <v>349</v>
      </c>
      <c r="X587" s="137">
        <v>16201.183679999998</v>
      </c>
      <c r="Y587" s="137">
        <v>16201</v>
      </c>
    </row>
    <row r="588" spans="1:25" s="137" customFormat="1" ht="12" x14ac:dyDescent="0.2">
      <c r="A588" s="275">
        <v>479</v>
      </c>
      <c r="B588" s="126">
        <v>479278605</v>
      </c>
      <c r="C588" s="243" t="s">
        <v>534</v>
      </c>
      <c r="D588" s="276">
        <v>0</v>
      </c>
      <c r="E588" s="276">
        <v>0</v>
      </c>
      <c r="F588" s="276">
        <v>0</v>
      </c>
      <c r="G588" s="276">
        <v>0</v>
      </c>
      <c r="H588" s="276">
        <v>15</v>
      </c>
      <c r="I588" s="276">
        <v>17</v>
      </c>
      <c r="J588" s="276">
        <v>0</v>
      </c>
      <c r="K588" s="277">
        <v>1.248</v>
      </c>
      <c r="L588" s="276">
        <v>0</v>
      </c>
      <c r="M588" s="276">
        <v>0</v>
      </c>
      <c r="N588" s="276">
        <v>0</v>
      </c>
      <c r="O588" s="276">
        <v>0</v>
      </c>
      <c r="P588" s="276">
        <v>17</v>
      </c>
      <c r="Q588" s="276">
        <v>32</v>
      </c>
      <c r="R588" s="277">
        <v>1</v>
      </c>
      <c r="S588" s="276">
        <v>6</v>
      </c>
      <c r="T588" s="126"/>
      <c r="U588" s="126">
        <v>479</v>
      </c>
      <c r="V588" s="126">
        <v>278</v>
      </c>
      <c r="W588" s="126">
        <v>605</v>
      </c>
      <c r="X588" s="137">
        <v>450806.67775999999</v>
      </c>
      <c r="Y588" s="137">
        <v>14088</v>
      </c>
    </row>
    <row r="589" spans="1:25" s="137" customFormat="1" ht="12" x14ac:dyDescent="0.2">
      <c r="A589" s="275">
        <v>479</v>
      </c>
      <c r="B589" s="126">
        <v>479278635</v>
      </c>
      <c r="C589" s="243" t="s">
        <v>534</v>
      </c>
      <c r="D589" s="276">
        <v>0</v>
      </c>
      <c r="E589" s="276">
        <v>0</v>
      </c>
      <c r="F589" s="276">
        <v>0</v>
      </c>
      <c r="G589" s="276">
        <v>0</v>
      </c>
      <c r="H589" s="276">
        <v>0</v>
      </c>
      <c r="I589" s="276">
        <v>1</v>
      </c>
      <c r="J589" s="276">
        <v>0</v>
      </c>
      <c r="K589" s="277">
        <v>3.9E-2</v>
      </c>
      <c r="L589" s="276">
        <v>0</v>
      </c>
      <c r="M589" s="276">
        <v>0</v>
      </c>
      <c r="N589" s="276">
        <v>0</v>
      </c>
      <c r="O589" s="276">
        <v>0</v>
      </c>
      <c r="P589" s="276">
        <v>0</v>
      </c>
      <c r="Q589" s="276">
        <v>1</v>
      </c>
      <c r="R589" s="277">
        <v>1</v>
      </c>
      <c r="S589" s="276">
        <v>8</v>
      </c>
      <c r="T589" s="126"/>
      <c r="U589" s="126">
        <v>479</v>
      </c>
      <c r="V589" s="126">
        <v>278</v>
      </c>
      <c r="W589" s="126">
        <v>635</v>
      </c>
      <c r="X589" s="137">
        <v>12242.66368</v>
      </c>
      <c r="Y589" s="137">
        <v>12243</v>
      </c>
    </row>
    <row r="590" spans="1:25" s="137" customFormat="1" ht="12" x14ac:dyDescent="0.2">
      <c r="A590" s="275">
        <v>479</v>
      </c>
      <c r="B590" s="126">
        <v>479278670</v>
      </c>
      <c r="C590" s="243" t="s">
        <v>534</v>
      </c>
      <c r="D590" s="276">
        <v>0</v>
      </c>
      <c r="E590" s="276">
        <v>0</v>
      </c>
      <c r="F590" s="276">
        <v>0</v>
      </c>
      <c r="G590" s="276">
        <v>0</v>
      </c>
      <c r="H590" s="276">
        <v>0</v>
      </c>
      <c r="I590" s="276">
        <v>5</v>
      </c>
      <c r="J590" s="276">
        <v>0</v>
      </c>
      <c r="K590" s="277">
        <v>0.19500000000000001</v>
      </c>
      <c r="L590" s="276">
        <v>0</v>
      </c>
      <c r="M590" s="276">
        <v>0</v>
      </c>
      <c r="N590" s="276">
        <v>0</v>
      </c>
      <c r="O590" s="276">
        <v>0</v>
      </c>
      <c r="P590" s="276">
        <v>0</v>
      </c>
      <c r="Q590" s="276">
        <v>5</v>
      </c>
      <c r="R590" s="277">
        <v>1</v>
      </c>
      <c r="S590" s="276">
        <v>6</v>
      </c>
      <c r="T590" s="126"/>
      <c r="U590" s="126">
        <v>479</v>
      </c>
      <c r="V590" s="126">
        <v>278</v>
      </c>
      <c r="W590" s="126">
        <v>670</v>
      </c>
      <c r="X590" s="137">
        <v>61213.318399999996</v>
      </c>
      <c r="Y590" s="137">
        <v>12243</v>
      </c>
    </row>
    <row r="591" spans="1:25" s="137" customFormat="1" ht="12" x14ac:dyDescent="0.2">
      <c r="A591" s="275">
        <v>479</v>
      </c>
      <c r="B591" s="126">
        <v>479278672</v>
      </c>
      <c r="C591" s="243" t="s">
        <v>534</v>
      </c>
      <c r="D591" s="276">
        <v>0</v>
      </c>
      <c r="E591" s="276">
        <v>0</v>
      </c>
      <c r="F591" s="276">
        <v>0</v>
      </c>
      <c r="G591" s="276">
        <v>0</v>
      </c>
      <c r="H591" s="276">
        <v>0</v>
      </c>
      <c r="I591" s="276">
        <v>3</v>
      </c>
      <c r="J591" s="276">
        <v>0</v>
      </c>
      <c r="K591" s="277">
        <v>0.11700000000000001</v>
      </c>
      <c r="L591" s="276">
        <v>0</v>
      </c>
      <c r="M591" s="276">
        <v>0</v>
      </c>
      <c r="N591" s="276">
        <v>0</v>
      </c>
      <c r="O591" s="276">
        <v>0</v>
      </c>
      <c r="P591" s="276">
        <v>2</v>
      </c>
      <c r="Q591" s="276">
        <v>3</v>
      </c>
      <c r="R591" s="277">
        <v>1</v>
      </c>
      <c r="S591" s="276">
        <v>9</v>
      </c>
      <c r="T591" s="126"/>
      <c r="U591" s="126">
        <v>479</v>
      </c>
      <c r="V591" s="126">
        <v>278</v>
      </c>
      <c r="W591" s="126">
        <v>672</v>
      </c>
      <c r="X591" s="137">
        <v>49177.371039999998</v>
      </c>
      <c r="Y591" s="137">
        <v>16392</v>
      </c>
    </row>
    <row r="592" spans="1:25" s="137" customFormat="1" ht="12" x14ac:dyDescent="0.2">
      <c r="A592" s="275">
        <v>479</v>
      </c>
      <c r="B592" s="126">
        <v>479278674</v>
      </c>
      <c r="C592" s="243" t="s">
        <v>534</v>
      </c>
      <c r="D592" s="276">
        <v>0</v>
      </c>
      <c r="E592" s="276">
        <v>0</v>
      </c>
      <c r="F592" s="276">
        <v>0</v>
      </c>
      <c r="G592" s="276">
        <v>0</v>
      </c>
      <c r="H592" s="276">
        <v>2</v>
      </c>
      <c r="I592" s="276">
        <v>4</v>
      </c>
      <c r="J592" s="276">
        <v>0</v>
      </c>
      <c r="K592" s="277">
        <v>0.23400000000000001</v>
      </c>
      <c r="L592" s="276">
        <v>0</v>
      </c>
      <c r="M592" s="276">
        <v>0</v>
      </c>
      <c r="N592" s="276">
        <v>0</v>
      </c>
      <c r="O592" s="276">
        <v>0</v>
      </c>
      <c r="P592" s="276">
        <v>3</v>
      </c>
      <c r="Q592" s="276">
        <v>6</v>
      </c>
      <c r="R592" s="277">
        <v>1</v>
      </c>
      <c r="S592" s="276">
        <v>10</v>
      </c>
      <c r="T592" s="126"/>
      <c r="U592" s="126">
        <v>479</v>
      </c>
      <c r="V592" s="126">
        <v>278</v>
      </c>
      <c r="W592" s="126">
        <v>674</v>
      </c>
      <c r="X592" s="137">
        <v>89373.52208000001</v>
      </c>
      <c r="Y592" s="137">
        <v>14896</v>
      </c>
    </row>
    <row r="593" spans="1:25" s="137" customFormat="1" ht="12" x14ac:dyDescent="0.2">
      <c r="A593" s="275">
        <v>479</v>
      </c>
      <c r="B593" s="126">
        <v>479278680</v>
      </c>
      <c r="C593" s="243" t="s">
        <v>534</v>
      </c>
      <c r="D593" s="276">
        <v>0</v>
      </c>
      <c r="E593" s="276">
        <v>0</v>
      </c>
      <c r="F593" s="276">
        <v>0</v>
      </c>
      <c r="G593" s="276">
        <v>0</v>
      </c>
      <c r="H593" s="276">
        <v>4</v>
      </c>
      <c r="I593" s="276">
        <v>6</v>
      </c>
      <c r="J593" s="276">
        <v>0</v>
      </c>
      <c r="K593" s="277">
        <v>0.39</v>
      </c>
      <c r="L593" s="276">
        <v>0</v>
      </c>
      <c r="M593" s="276">
        <v>0</v>
      </c>
      <c r="N593" s="276">
        <v>0</v>
      </c>
      <c r="O593" s="276">
        <v>0</v>
      </c>
      <c r="P593" s="276">
        <v>2</v>
      </c>
      <c r="Q593" s="276">
        <v>10</v>
      </c>
      <c r="R593" s="277">
        <v>1</v>
      </c>
      <c r="S593" s="276">
        <v>5</v>
      </c>
      <c r="T593" s="126"/>
      <c r="U593" s="126">
        <v>479</v>
      </c>
      <c r="V593" s="126">
        <v>278</v>
      </c>
      <c r="W593" s="126">
        <v>680</v>
      </c>
      <c r="X593" s="137">
        <v>124198.9368</v>
      </c>
      <c r="Y593" s="137">
        <v>12420</v>
      </c>
    </row>
    <row r="594" spans="1:25" s="137" customFormat="1" ht="12" x14ac:dyDescent="0.2">
      <c r="A594" s="275">
        <v>479</v>
      </c>
      <c r="B594" s="126">
        <v>479278683</v>
      </c>
      <c r="C594" s="243" t="s">
        <v>534</v>
      </c>
      <c r="D594" s="276">
        <v>0</v>
      </c>
      <c r="E594" s="276">
        <v>0</v>
      </c>
      <c r="F594" s="276">
        <v>0</v>
      </c>
      <c r="G594" s="276">
        <v>0</v>
      </c>
      <c r="H594" s="276">
        <v>4</v>
      </c>
      <c r="I594" s="276">
        <v>4</v>
      </c>
      <c r="J594" s="276">
        <v>0</v>
      </c>
      <c r="K594" s="277">
        <v>0.312</v>
      </c>
      <c r="L594" s="276">
        <v>0</v>
      </c>
      <c r="M594" s="276">
        <v>0</v>
      </c>
      <c r="N594" s="276">
        <v>0</v>
      </c>
      <c r="O594" s="276">
        <v>0</v>
      </c>
      <c r="P594" s="276">
        <v>1</v>
      </c>
      <c r="Q594" s="276">
        <v>8</v>
      </c>
      <c r="R594" s="277">
        <v>1</v>
      </c>
      <c r="S594" s="276">
        <v>4</v>
      </c>
      <c r="T594" s="126"/>
      <c r="U594" s="126">
        <v>479</v>
      </c>
      <c r="V594" s="126">
        <v>278</v>
      </c>
      <c r="W594" s="126">
        <v>683</v>
      </c>
      <c r="X594" s="137">
        <v>94857.489440000005</v>
      </c>
      <c r="Y594" s="137">
        <v>11857</v>
      </c>
    </row>
    <row r="595" spans="1:25" s="137" customFormat="1" ht="12" x14ac:dyDescent="0.2">
      <c r="A595" s="275">
        <v>479</v>
      </c>
      <c r="B595" s="126">
        <v>479278750</v>
      </c>
      <c r="C595" s="243" t="s">
        <v>534</v>
      </c>
      <c r="D595" s="276">
        <v>0</v>
      </c>
      <c r="E595" s="276">
        <v>0</v>
      </c>
      <c r="F595" s="276">
        <v>0</v>
      </c>
      <c r="G595" s="276">
        <v>0</v>
      </c>
      <c r="H595" s="276">
        <v>0</v>
      </c>
      <c r="I595" s="276">
        <v>1</v>
      </c>
      <c r="J595" s="276">
        <v>0</v>
      </c>
      <c r="K595" s="277">
        <v>3.9E-2</v>
      </c>
      <c r="L595" s="276">
        <v>0</v>
      </c>
      <c r="M595" s="276">
        <v>0</v>
      </c>
      <c r="N595" s="276">
        <v>0</v>
      </c>
      <c r="O595" s="276">
        <v>0</v>
      </c>
      <c r="P595" s="276">
        <v>0</v>
      </c>
      <c r="Q595" s="276">
        <v>1</v>
      </c>
      <c r="R595" s="277">
        <v>1</v>
      </c>
      <c r="S595" s="276">
        <v>7</v>
      </c>
      <c r="T595" s="126"/>
      <c r="U595" s="126">
        <v>479</v>
      </c>
      <c r="V595" s="126">
        <v>278</v>
      </c>
      <c r="W595" s="126">
        <v>750</v>
      </c>
      <c r="X595" s="137">
        <v>12242.66368</v>
      </c>
      <c r="Y595" s="137">
        <v>12243</v>
      </c>
    </row>
    <row r="596" spans="1:25" s="137" customFormat="1" ht="12" x14ac:dyDescent="0.2">
      <c r="A596" s="275">
        <v>479</v>
      </c>
      <c r="B596" s="126">
        <v>479278753</v>
      </c>
      <c r="C596" s="243" t="s">
        <v>534</v>
      </c>
      <c r="D596" s="276">
        <v>0</v>
      </c>
      <c r="E596" s="276">
        <v>0</v>
      </c>
      <c r="F596" s="276">
        <v>0</v>
      </c>
      <c r="G596" s="276">
        <v>0</v>
      </c>
      <c r="H596" s="276">
        <v>0</v>
      </c>
      <c r="I596" s="276">
        <v>2</v>
      </c>
      <c r="J596" s="276">
        <v>0</v>
      </c>
      <c r="K596" s="277">
        <v>7.8E-2</v>
      </c>
      <c r="L596" s="276">
        <v>0</v>
      </c>
      <c r="M596" s="276">
        <v>0</v>
      </c>
      <c r="N596" s="276">
        <v>0</v>
      </c>
      <c r="O596" s="276">
        <v>0</v>
      </c>
      <c r="P596" s="276">
        <v>1</v>
      </c>
      <c r="Q596" s="276">
        <v>2</v>
      </c>
      <c r="R596" s="277">
        <v>1</v>
      </c>
      <c r="S596" s="276">
        <v>7</v>
      </c>
      <c r="T596" s="126"/>
      <c r="U596" s="126">
        <v>479</v>
      </c>
      <c r="V596" s="126">
        <v>278</v>
      </c>
      <c r="W596" s="126">
        <v>753</v>
      </c>
      <c r="X596" s="137">
        <v>29999.707359999997</v>
      </c>
      <c r="Y596" s="137">
        <v>15000</v>
      </c>
    </row>
    <row r="597" spans="1:25" s="137" customFormat="1" ht="12" x14ac:dyDescent="0.2">
      <c r="A597" s="275">
        <v>479</v>
      </c>
      <c r="B597" s="126">
        <v>479278755</v>
      </c>
      <c r="C597" s="243" t="s">
        <v>534</v>
      </c>
      <c r="D597" s="276">
        <v>0</v>
      </c>
      <c r="E597" s="276">
        <v>0</v>
      </c>
      <c r="F597" s="276">
        <v>0</v>
      </c>
      <c r="G597" s="276">
        <v>0</v>
      </c>
      <c r="H597" s="276">
        <v>1</v>
      </c>
      <c r="I597" s="276">
        <v>3</v>
      </c>
      <c r="J597" s="276">
        <v>0</v>
      </c>
      <c r="K597" s="277">
        <v>0.156</v>
      </c>
      <c r="L597" s="276">
        <v>0</v>
      </c>
      <c r="M597" s="276">
        <v>0</v>
      </c>
      <c r="N597" s="276">
        <v>0</v>
      </c>
      <c r="O597" s="276">
        <v>0</v>
      </c>
      <c r="P597" s="276">
        <v>2</v>
      </c>
      <c r="Q597" s="276">
        <v>4</v>
      </c>
      <c r="R597" s="277">
        <v>1</v>
      </c>
      <c r="S597" s="276">
        <v>10</v>
      </c>
      <c r="T597" s="126"/>
      <c r="U597" s="126">
        <v>479</v>
      </c>
      <c r="V597" s="126">
        <v>278</v>
      </c>
      <c r="W597" s="126">
        <v>755</v>
      </c>
      <c r="X597" s="137">
        <v>60219.354719999996</v>
      </c>
      <c r="Y597" s="137">
        <v>15055</v>
      </c>
    </row>
    <row r="598" spans="1:25" s="137" customFormat="1" ht="12" x14ac:dyDescent="0.2">
      <c r="A598" s="275">
        <v>479</v>
      </c>
      <c r="B598" s="126">
        <v>479278766</v>
      </c>
      <c r="C598" s="243" t="s">
        <v>534</v>
      </c>
      <c r="D598" s="276">
        <v>0</v>
      </c>
      <c r="E598" s="276">
        <v>0</v>
      </c>
      <c r="F598" s="276">
        <v>0</v>
      </c>
      <c r="G598" s="276">
        <v>0</v>
      </c>
      <c r="H598" s="276">
        <v>0</v>
      </c>
      <c r="I598" s="276">
        <v>1</v>
      </c>
      <c r="J598" s="276">
        <v>0</v>
      </c>
      <c r="K598" s="277">
        <v>3.9E-2</v>
      </c>
      <c r="L598" s="276">
        <v>0</v>
      </c>
      <c r="M598" s="276">
        <v>0</v>
      </c>
      <c r="N598" s="276">
        <v>0</v>
      </c>
      <c r="O598" s="276">
        <v>0</v>
      </c>
      <c r="P598" s="276">
        <v>0</v>
      </c>
      <c r="Q598" s="276">
        <v>1</v>
      </c>
      <c r="R598" s="277">
        <v>1</v>
      </c>
      <c r="S598" s="276">
        <v>7</v>
      </c>
      <c r="T598" s="126"/>
      <c r="U598" s="126">
        <v>479</v>
      </c>
      <c r="V598" s="126">
        <v>278</v>
      </c>
      <c r="W598" s="126">
        <v>766</v>
      </c>
      <c r="X598" s="137">
        <v>12242.66368</v>
      </c>
      <c r="Y598" s="137">
        <v>12243</v>
      </c>
    </row>
    <row r="599" spans="1:25" s="137" customFormat="1" ht="12" x14ac:dyDescent="0.2">
      <c r="A599" s="275">
        <v>481</v>
      </c>
      <c r="B599" s="126">
        <v>481035001</v>
      </c>
      <c r="C599" s="243" t="s">
        <v>535</v>
      </c>
      <c r="D599" s="276">
        <v>0</v>
      </c>
      <c r="E599" s="276">
        <v>0</v>
      </c>
      <c r="F599" s="276">
        <v>1</v>
      </c>
      <c r="G599" s="276">
        <v>0</v>
      </c>
      <c r="H599" s="276">
        <v>0</v>
      </c>
      <c r="I599" s="276">
        <v>0</v>
      </c>
      <c r="J599" s="276">
        <v>0</v>
      </c>
      <c r="K599" s="277">
        <v>3.9E-2</v>
      </c>
      <c r="L599" s="276">
        <v>0</v>
      </c>
      <c r="M599" s="276">
        <v>0</v>
      </c>
      <c r="N599" s="276">
        <v>0</v>
      </c>
      <c r="O599" s="276">
        <v>0</v>
      </c>
      <c r="P599" s="276">
        <v>0</v>
      </c>
      <c r="Q599" s="276">
        <v>1</v>
      </c>
      <c r="R599" s="277">
        <v>1.0900000000000001</v>
      </c>
      <c r="S599" s="276">
        <v>7</v>
      </c>
      <c r="T599" s="126"/>
      <c r="U599" s="126">
        <v>481</v>
      </c>
      <c r="V599" s="126">
        <v>35</v>
      </c>
      <c r="W599" s="126">
        <v>1</v>
      </c>
      <c r="X599" s="137">
        <v>11416.9622077</v>
      </c>
      <c r="Y599" s="137">
        <v>11417</v>
      </c>
    </row>
    <row r="600" spans="1:25" s="137" customFormat="1" ht="12" x14ac:dyDescent="0.2">
      <c r="A600" s="275">
        <v>481</v>
      </c>
      <c r="B600" s="126">
        <v>481035016</v>
      </c>
      <c r="C600" s="243" t="s">
        <v>535</v>
      </c>
      <c r="D600" s="276">
        <v>0</v>
      </c>
      <c r="E600" s="276">
        <v>0</v>
      </c>
      <c r="F600" s="276">
        <v>1</v>
      </c>
      <c r="G600" s="276">
        <v>1</v>
      </c>
      <c r="H600" s="276">
        <v>0</v>
      </c>
      <c r="I600" s="276">
        <v>0</v>
      </c>
      <c r="J600" s="276">
        <v>0</v>
      </c>
      <c r="K600" s="277">
        <v>7.8E-2</v>
      </c>
      <c r="L600" s="276">
        <v>0</v>
      </c>
      <c r="M600" s="276">
        <v>0</v>
      </c>
      <c r="N600" s="276">
        <v>0</v>
      </c>
      <c r="O600" s="276">
        <v>0</v>
      </c>
      <c r="P600" s="276">
        <v>2</v>
      </c>
      <c r="Q600" s="276">
        <v>2</v>
      </c>
      <c r="R600" s="277">
        <v>1.0900000000000001</v>
      </c>
      <c r="S600" s="276">
        <v>8</v>
      </c>
      <c r="T600" s="126"/>
      <c r="U600" s="126">
        <v>481</v>
      </c>
      <c r="V600" s="126">
        <v>35</v>
      </c>
      <c r="W600" s="126">
        <v>16</v>
      </c>
      <c r="X600" s="137">
        <v>35573.170115400004</v>
      </c>
      <c r="Y600" s="137">
        <v>17787</v>
      </c>
    </row>
    <row r="601" spans="1:25" s="137" customFormat="1" ht="12" x14ac:dyDescent="0.2">
      <c r="A601" s="275">
        <v>481</v>
      </c>
      <c r="B601" s="126">
        <v>481035018</v>
      </c>
      <c r="C601" s="243" t="s">
        <v>535</v>
      </c>
      <c r="D601" s="276">
        <v>0</v>
      </c>
      <c r="E601" s="276">
        <v>0</v>
      </c>
      <c r="F601" s="276">
        <v>2</v>
      </c>
      <c r="G601" s="276">
        <v>1</v>
      </c>
      <c r="H601" s="276">
        <v>0</v>
      </c>
      <c r="I601" s="276">
        <v>0</v>
      </c>
      <c r="J601" s="276">
        <v>0</v>
      </c>
      <c r="K601" s="277">
        <v>0.11700000000000001</v>
      </c>
      <c r="L601" s="276">
        <v>0</v>
      </c>
      <c r="M601" s="276">
        <v>0</v>
      </c>
      <c r="N601" s="276">
        <v>0</v>
      </c>
      <c r="O601" s="276">
        <v>0</v>
      </c>
      <c r="P601" s="276">
        <v>0</v>
      </c>
      <c r="Q601" s="276">
        <v>3</v>
      </c>
      <c r="R601" s="277">
        <v>1.0900000000000001</v>
      </c>
      <c r="S601" s="276">
        <v>10</v>
      </c>
      <c r="T601" s="126"/>
      <c r="U601" s="126">
        <v>481</v>
      </c>
      <c r="V601" s="126">
        <v>35</v>
      </c>
      <c r="W601" s="126">
        <v>18</v>
      </c>
      <c r="X601" s="137">
        <v>34308.687523100001</v>
      </c>
      <c r="Y601" s="137">
        <v>11436</v>
      </c>
    </row>
    <row r="602" spans="1:25" s="137" customFormat="1" ht="12" x14ac:dyDescent="0.2">
      <c r="A602" s="275">
        <v>481</v>
      </c>
      <c r="B602" s="126">
        <v>481035030</v>
      </c>
      <c r="C602" s="243" t="s">
        <v>535</v>
      </c>
      <c r="D602" s="276">
        <v>0</v>
      </c>
      <c r="E602" s="276">
        <v>0</v>
      </c>
      <c r="F602" s="276">
        <v>1</v>
      </c>
      <c r="G602" s="276">
        <v>1</v>
      </c>
      <c r="H602" s="276">
        <v>0</v>
      </c>
      <c r="I602" s="276">
        <v>0</v>
      </c>
      <c r="J602" s="276">
        <v>0</v>
      </c>
      <c r="K602" s="277">
        <v>7.8E-2</v>
      </c>
      <c r="L602" s="276">
        <v>0</v>
      </c>
      <c r="M602" s="276">
        <v>1</v>
      </c>
      <c r="N602" s="276">
        <v>0</v>
      </c>
      <c r="O602" s="276">
        <v>0</v>
      </c>
      <c r="P602" s="276">
        <v>2</v>
      </c>
      <c r="Q602" s="276">
        <v>2</v>
      </c>
      <c r="R602" s="277">
        <v>1.0900000000000001</v>
      </c>
      <c r="S602" s="276">
        <v>7</v>
      </c>
      <c r="T602" s="126"/>
      <c r="U602" s="126">
        <v>481</v>
      </c>
      <c r="V602" s="126">
        <v>35</v>
      </c>
      <c r="W602" s="126">
        <v>30</v>
      </c>
      <c r="X602" s="137">
        <v>37735.887315399996</v>
      </c>
      <c r="Y602" s="137">
        <v>18868</v>
      </c>
    </row>
    <row r="603" spans="1:25" s="137" customFormat="1" ht="12" x14ac:dyDescent="0.2">
      <c r="A603" s="275">
        <v>481</v>
      </c>
      <c r="B603" s="126">
        <v>481035035</v>
      </c>
      <c r="C603" s="243" t="s">
        <v>535</v>
      </c>
      <c r="D603" s="276">
        <v>96</v>
      </c>
      <c r="E603" s="276">
        <v>0</v>
      </c>
      <c r="F603" s="276">
        <v>110</v>
      </c>
      <c r="G603" s="276">
        <v>587</v>
      </c>
      <c r="H603" s="276">
        <v>68</v>
      </c>
      <c r="I603" s="276">
        <v>0</v>
      </c>
      <c r="J603" s="276">
        <v>0</v>
      </c>
      <c r="K603" s="277">
        <v>29.835000000000001</v>
      </c>
      <c r="L603" s="276">
        <v>0</v>
      </c>
      <c r="M603" s="276">
        <v>114</v>
      </c>
      <c r="N603" s="276">
        <v>2</v>
      </c>
      <c r="O603" s="276">
        <v>0</v>
      </c>
      <c r="P603" s="276">
        <v>642</v>
      </c>
      <c r="Q603" s="276">
        <v>813</v>
      </c>
      <c r="R603" s="277">
        <v>1.0900000000000001</v>
      </c>
      <c r="S603" s="276">
        <v>11</v>
      </c>
      <c r="T603" s="126"/>
      <c r="U603" s="126">
        <v>481</v>
      </c>
      <c r="V603" s="126">
        <v>35</v>
      </c>
      <c r="W603" s="126">
        <v>35</v>
      </c>
      <c r="X603" s="137">
        <v>14478440.687590498</v>
      </c>
      <c r="Y603" s="137">
        <v>17809</v>
      </c>
    </row>
    <row r="604" spans="1:25" s="137" customFormat="1" ht="12" x14ac:dyDescent="0.2">
      <c r="A604" s="275">
        <v>481</v>
      </c>
      <c r="B604" s="126">
        <v>481035040</v>
      </c>
      <c r="C604" s="243" t="s">
        <v>535</v>
      </c>
      <c r="D604" s="276">
        <v>1</v>
      </c>
      <c r="E604" s="276">
        <v>0</v>
      </c>
      <c r="F604" s="276">
        <v>1</v>
      </c>
      <c r="G604" s="276">
        <v>0</v>
      </c>
      <c r="H604" s="276">
        <v>0</v>
      </c>
      <c r="I604" s="276">
        <v>0</v>
      </c>
      <c r="J604" s="276">
        <v>0</v>
      </c>
      <c r="K604" s="277">
        <v>3.9E-2</v>
      </c>
      <c r="L604" s="276">
        <v>0</v>
      </c>
      <c r="M604" s="276">
        <v>0</v>
      </c>
      <c r="N604" s="276">
        <v>0</v>
      </c>
      <c r="O604" s="276">
        <v>0</v>
      </c>
      <c r="P604" s="276">
        <v>0</v>
      </c>
      <c r="Q604" s="276">
        <v>2</v>
      </c>
      <c r="R604" s="277">
        <v>1.0900000000000001</v>
      </c>
      <c r="S604" s="276">
        <v>6</v>
      </c>
      <c r="T604" s="126"/>
      <c r="U604" s="126">
        <v>481</v>
      </c>
      <c r="V604" s="126">
        <v>35</v>
      </c>
      <c r="W604" s="126">
        <v>40</v>
      </c>
      <c r="X604" s="137">
        <v>16478.870307700003</v>
      </c>
      <c r="Y604" s="137">
        <v>8239</v>
      </c>
    </row>
    <row r="605" spans="1:25" s="137" customFormat="1" ht="12" x14ac:dyDescent="0.2">
      <c r="A605" s="275">
        <v>481</v>
      </c>
      <c r="B605" s="126">
        <v>481035044</v>
      </c>
      <c r="C605" s="243" t="s">
        <v>535</v>
      </c>
      <c r="D605" s="276">
        <v>2</v>
      </c>
      <c r="E605" s="276">
        <v>0</v>
      </c>
      <c r="F605" s="276">
        <v>1</v>
      </c>
      <c r="G605" s="276">
        <v>7</v>
      </c>
      <c r="H605" s="276">
        <v>0</v>
      </c>
      <c r="I605" s="276">
        <v>0</v>
      </c>
      <c r="J605" s="276">
        <v>0</v>
      </c>
      <c r="K605" s="277">
        <v>0.312</v>
      </c>
      <c r="L605" s="276">
        <v>0</v>
      </c>
      <c r="M605" s="276">
        <v>1</v>
      </c>
      <c r="N605" s="276">
        <v>0</v>
      </c>
      <c r="O605" s="276">
        <v>0</v>
      </c>
      <c r="P605" s="276">
        <v>6</v>
      </c>
      <c r="Q605" s="276">
        <v>9</v>
      </c>
      <c r="R605" s="277">
        <v>1.0900000000000001</v>
      </c>
      <c r="S605" s="276">
        <v>11</v>
      </c>
      <c r="T605" s="126"/>
      <c r="U605" s="126">
        <v>481</v>
      </c>
      <c r="V605" s="126">
        <v>35</v>
      </c>
      <c r="W605" s="126">
        <v>44</v>
      </c>
      <c r="X605" s="137">
        <v>150669.45776159997</v>
      </c>
      <c r="Y605" s="137">
        <v>16741</v>
      </c>
    </row>
    <row r="606" spans="1:25" s="137" customFormat="1" ht="12" x14ac:dyDescent="0.2">
      <c r="A606" s="275">
        <v>481</v>
      </c>
      <c r="B606" s="126">
        <v>481035057</v>
      </c>
      <c r="C606" s="243" t="s">
        <v>535</v>
      </c>
      <c r="D606" s="276">
        <v>0</v>
      </c>
      <c r="E606" s="276">
        <v>0</v>
      </c>
      <c r="F606" s="276">
        <v>0</v>
      </c>
      <c r="G606" s="276">
        <v>1</v>
      </c>
      <c r="H606" s="276">
        <v>0</v>
      </c>
      <c r="I606" s="276">
        <v>0</v>
      </c>
      <c r="J606" s="276">
        <v>0</v>
      </c>
      <c r="K606" s="277">
        <v>3.9E-2</v>
      </c>
      <c r="L606" s="276">
        <v>0</v>
      </c>
      <c r="M606" s="276">
        <v>0</v>
      </c>
      <c r="N606" s="276">
        <v>0</v>
      </c>
      <c r="O606" s="276">
        <v>0</v>
      </c>
      <c r="P606" s="276">
        <v>0</v>
      </c>
      <c r="Q606" s="276">
        <v>1</v>
      </c>
      <c r="R606" s="277">
        <v>1.0900000000000001</v>
      </c>
      <c r="S606" s="276">
        <v>12</v>
      </c>
      <c r="T606" s="126"/>
      <c r="U606" s="126">
        <v>481</v>
      </c>
      <c r="V606" s="126">
        <v>35</v>
      </c>
      <c r="W606" s="126">
        <v>57</v>
      </c>
      <c r="X606" s="137">
        <v>11474.763107700001</v>
      </c>
      <c r="Y606" s="137">
        <v>11475</v>
      </c>
    </row>
    <row r="607" spans="1:25" s="137" customFormat="1" ht="12" x14ac:dyDescent="0.2">
      <c r="A607" s="275">
        <v>481</v>
      </c>
      <c r="B607" s="126">
        <v>481035073</v>
      </c>
      <c r="C607" s="243" t="s">
        <v>535</v>
      </c>
      <c r="D607" s="276">
        <v>0</v>
      </c>
      <c r="E607" s="276">
        <v>0</v>
      </c>
      <c r="F607" s="276">
        <v>1</v>
      </c>
      <c r="G607" s="276">
        <v>1</v>
      </c>
      <c r="H607" s="276">
        <v>0</v>
      </c>
      <c r="I607" s="276">
        <v>0</v>
      </c>
      <c r="J607" s="276">
        <v>0</v>
      </c>
      <c r="K607" s="277">
        <v>7.8E-2</v>
      </c>
      <c r="L607" s="276">
        <v>0</v>
      </c>
      <c r="M607" s="276">
        <v>0</v>
      </c>
      <c r="N607" s="276">
        <v>0</v>
      </c>
      <c r="O607" s="276">
        <v>0</v>
      </c>
      <c r="P607" s="276">
        <v>1</v>
      </c>
      <c r="Q607" s="276">
        <v>2</v>
      </c>
      <c r="R607" s="277">
        <v>1.0900000000000001</v>
      </c>
      <c r="S607" s="276">
        <v>6</v>
      </c>
      <c r="T607" s="126"/>
      <c r="U607" s="126">
        <v>481</v>
      </c>
      <c r="V607" s="126">
        <v>35</v>
      </c>
      <c r="W607" s="126">
        <v>73</v>
      </c>
      <c r="X607" s="137">
        <v>28465.105515399999</v>
      </c>
      <c r="Y607" s="137">
        <v>14233</v>
      </c>
    </row>
    <row r="608" spans="1:25" s="137" customFormat="1" ht="12" x14ac:dyDescent="0.2">
      <c r="A608" s="275">
        <v>481</v>
      </c>
      <c r="B608" s="126">
        <v>481035101</v>
      </c>
      <c r="C608" s="243" t="s">
        <v>535</v>
      </c>
      <c r="D608" s="276">
        <v>0</v>
      </c>
      <c r="E608" s="276">
        <v>0</v>
      </c>
      <c r="F608" s="276">
        <v>0</v>
      </c>
      <c r="G608" s="276">
        <v>1</v>
      </c>
      <c r="H608" s="276">
        <v>0</v>
      </c>
      <c r="I608" s="276">
        <v>0</v>
      </c>
      <c r="J608" s="276">
        <v>0</v>
      </c>
      <c r="K608" s="277">
        <v>3.9E-2</v>
      </c>
      <c r="L608" s="276">
        <v>0</v>
      </c>
      <c r="M608" s="276">
        <v>0</v>
      </c>
      <c r="N608" s="276">
        <v>0</v>
      </c>
      <c r="O608" s="276">
        <v>0</v>
      </c>
      <c r="P608" s="276">
        <v>0</v>
      </c>
      <c r="Q608" s="276">
        <v>1</v>
      </c>
      <c r="R608" s="277">
        <v>1.0900000000000001</v>
      </c>
      <c r="S608" s="276">
        <v>3</v>
      </c>
      <c r="T608" s="126"/>
      <c r="U608" s="126">
        <v>481</v>
      </c>
      <c r="V608" s="126">
        <v>35</v>
      </c>
      <c r="W608" s="126">
        <v>101</v>
      </c>
      <c r="X608" s="137">
        <v>11474.763107700001</v>
      </c>
      <c r="Y608" s="137">
        <v>11475</v>
      </c>
    </row>
    <row r="609" spans="1:25" s="137" customFormat="1" ht="12" x14ac:dyDescent="0.2">
      <c r="A609" s="275">
        <v>481</v>
      </c>
      <c r="B609" s="126">
        <v>481035176</v>
      </c>
      <c r="C609" s="243" t="s">
        <v>535</v>
      </c>
      <c r="D609" s="276">
        <v>1</v>
      </c>
      <c r="E609" s="276">
        <v>0</v>
      </c>
      <c r="F609" s="276">
        <v>0</v>
      </c>
      <c r="G609" s="276">
        <v>0</v>
      </c>
      <c r="H609" s="276">
        <v>0</v>
      </c>
      <c r="I609" s="276">
        <v>0</v>
      </c>
      <c r="J609" s="276">
        <v>0</v>
      </c>
      <c r="K609" s="277">
        <v>0</v>
      </c>
      <c r="L609" s="276">
        <v>0</v>
      </c>
      <c r="M609" s="276">
        <v>0</v>
      </c>
      <c r="N609" s="276">
        <v>0</v>
      </c>
      <c r="O609" s="276">
        <v>0</v>
      </c>
      <c r="P609" s="276">
        <v>0</v>
      </c>
      <c r="Q609" s="276">
        <v>1</v>
      </c>
      <c r="R609" s="277">
        <v>1.0900000000000001</v>
      </c>
      <c r="S609" s="276">
        <v>8</v>
      </c>
      <c r="T609" s="126"/>
      <c r="U609" s="126">
        <v>481</v>
      </c>
      <c r="V609" s="126">
        <v>35</v>
      </c>
      <c r="W609" s="126">
        <v>176</v>
      </c>
      <c r="X609" s="137">
        <v>5061.9081000000006</v>
      </c>
      <c r="Y609" s="137">
        <v>5062</v>
      </c>
    </row>
    <row r="610" spans="1:25" s="137" customFormat="1" ht="12" x14ac:dyDescent="0.2">
      <c r="A610" s="275">
        <v>481</v>
      </c>
      <c r="B610" s="126">
        <v>481035181</v>
      </c>
      <c r="C610" s="243" t="s">
        <v>535</v>
      </c>
      <c r="D610" s="276">
        <v>0</v>
      </c>
      <c r="E610" s="276">
        <v>0</v>
      </c>
      <c r="F610" s="276">
        <v>1</v>
      </c>
      <c r="G610" s="276">
        <v>0</v>
      </c>
      <c r="H610" s="276">
        <v>0</v>
      </c>
      <c r="I610" s="276">
        <v>0</v>
      </c>
      <c r="J610" s="276">
        <v>0</v>
      </c>
      <c r="K610" s="277">
        <v>3.9E-2</v>
      </c>
      <c r="L610" s="276">
        <v>0</v>
      </c>
      <c r="M610" s="276">
        <v>0</v>
      </c>
      <c r="N610" s="276">
        <v>0</v>
      </c>
      <c r="O610" s="276">
        <v>0</v>
      </c>
      <c r="P610" s="276">
        <v>0</v>
      </c>
      <c r="Q610" s="276">
        <v>1</v>
      </c>
      <c r="R610" s="277">
        <v>1.0900000000000001</v>
      </c>
      <c r="S610" s="276">
        <v>10</v>
      </c>
      <c r="T610" s="126"/>
      <c r="U610" s="126">
        <v>481</v>
      </c>
      <c r="V610" s="126">
        <v>35</v>
      </c>
      <c r="W610" s="126">
        <v>181</v>
      </c>
      <c r="X610" s="137">
        <v>11416.9622077</v>
      </c>
      <c r="Y610" s="137">
        <v>11417</v>
      </c>
    </row>
    <row r="611" spans="1:25" s="137" customFormat="1" ht="12" x14ac:dyDescent="0.2">
      <c r="A611" s="275">
        <v>481</v>
      </c>
      <c r="B611" s="126">
        <v>481035189</v>
      </c>
      <c r="C611" s="243" t="s">
        <v>535</v>
      </c>
      <c r="D611" s="276">
        <v>2</v>
      </c>
      <c r="E611" s="276">
        <v>0</v>
      </c>
      <c r="F611" s="276">
        <v>1</v>
      </c>
      <c r="G611" s="276">
        <v>1</v>
      </c>
      <c r="H611" s="276">
        <v>0</v>
      </c>
      <c r="I611" s="276">
        <v>0</v>
      </c>
      <c r="J611" s="276">
        <v>0</v>
      </c>
      <c r="K611" s="277">
        <v>7.8E-2</v>
      </c>
      <c r="L611" s="276">
        <v>0</v>
      </c>
      <c r="M611" s="276">
        <v>1</v>
      </c>
      <c r="N611" s="276">
        <v>0</v>
      </c>
      <c r="O611" s="276">
        <v>0</v>
      </c>
      <c r="P611" s="276">
        <v>2</v>
      </c>
      <c r="Q611" s="276">
        <v>3</v>
      </c>
      <c r="R611" s="277">
        <v>1.0900000000000001</v>
      </c>
      <c r="S611" s="276">
        <v>3</v>
      </c>
      <c r="T611" s="126"/>
      <c r="U611" s="126">
        <v>481</v>
      </c>
      <c r="V611" s="126">
        <v>35</v>
      </c>
      <c r="W611" s="126">
        <v>189</v>
      </c>
      <c r="X611" s="137">
        <v>45478.645315400005</v>
      </c>
      <c r="Y611" s="137">
        <v>15160</v>
      </c>
    </row>
    <row r="612" spans="1:25" s="137" customFormat="1" ht="12" x14ac:dyDescent="0.2">
      <c r="A612" s="275">
        <v>481</v>
      </c>
      <c r="B612" s="126">
        <v>481035212</v>
      </c>
      <c r="C612" s="243" t="s">
        <v>535</v>
      </c>
      <c r="D612" s="276">
        <v>1</v>
      </c>
      <c r="E612" s="276">
        <v>0</v>
      </c>
      <c r="F612" s="276">
        <v>0</v>
      </c>
      <c r="G612" s="276">
        <v>0</v>
      </c>
      <c r="H612" s="276">
        <v>0</v>
      </c>
      <c r="I612" s="276">
        <v>0</v>
      </c>
      <c r="J612" s="276">
        <v>0</v>
      </c>
      <c r="K612" s="277">
        <v>0</v>
      </c>
      <c r="L612" s="276">
        <v>0</v>
      </c>
      <c r="M612" s="276">
        <v>0</v>
      </c>
      <c r="N612" s="276">
        <v>0</v>
      </c>
      <c r="O612" s="276">
        <v>0</v>
      </c>
      <c r="P612" s="276">
        <v>1</v>
      </c>
      <c r="Q612" s="276">
        <v>1</v>
      </c>
      <c r="R612" s="277">
        <v>1.0900000000000001</v>
      </c>
      <c r="S612" s="276">
        <v>5</v>
      </c>
      <c r="T612" s="126"/>
      <c r="U612" s="126">
        <v>481</v>
      </c>
      <c r="V612" s="126">
        <v>35</v>
      </c>
      <c r="W612" s="126">
        <v>212</v>
      </c>
      <c r="X612" s="137">
        <v>10148.0522</v>
      </c>
      <c r="Y612" s="137">
        <v>10148</v>
      </c>
    </row>
    <row r="613" spans="1:25" s="137" customFormat="1" ht="12" x14ac:dyDescent="0.2">
      <c r="A613" s="275">
        <v>481</v>
      </c>
      <c r="B613" s="126">
        <v>481035220</v>
      </c>
      <c r="C613" s="243" t="s">
        <v>535</v>
      </c>
      <c r="D613" s="276">
        <v>2</v>
      </c>
      <c r="E613" s="276">
        <v>0</v>
      </c>
      <c r="F613" s="276">
        <v>2</v>
      </c>
      <c r="G613" s="276">
        <v>2</v>
      </c>
      <c r="H613" s="276">
        <v>0</v>
      </c>
      <c r="I613" s="276">
        <v>0</v>
      </c>
      <c r="J613" s="276">
        <v>0</v>
      </c>
      <c r="K613" s="277">
        <v>0.156</v>
      </c>
      <c r="L613" s="276">
        <v>0</v>
      </c>
      <c r="M613" s="276">
        <v>0</v>
      </c>
      <c r="N613" s="276">
        <v>0</v>
      </c>
      <c r="O613" s="276">
        <v>0</v>
      </c>
      <c r="P613" s="276">
        <v>1</v>
      </c>
      <c r="Q613" s="276">
        <v>5</v>
      </c>
      <c r="R613" s="277">
        <v>1.0900000000000001</v>
      </c>
      <c r="S613" s="276">
        <v>8</v>
      </c>
      <c r="T613" s="126"/>
      <c r="U613" s="126">
        <v>481</v>
      </c>
      <c r="V613" s="126">
        <v>35</v>
      </c>
      <c r="W613" s="126">
        <v>220</v>
      </c>
      <c r="X613" s="137">
        <v>62247.989230800013</v>
      </c>
      <c r="Y613" s="137">
        <v>12450</v>
      </c>
    </row>
    <row r="614" spans="1:25" s="137" customFormat="1" ht="12" x14ac:dyDescent="0.2">
      <c r="A614" s="275">
        <v>481</v>
      </c>
      <c r="B614" s="126">
        <v>481035243</v>
      </c>
      <c r="C614" s="243" t="s">
        <v>535</v>
      </c>
      <c r="D614" s="276">
        <v>1</v>
      </c>
      <c r="E614" s="276">
        <v>0</v>
      </c>
      <c r="F614" s="276">
        <v>0</v>
      </c>
      <c r="G614" s="276">
        <v>1</v>
      </c>
      <c r="H614" s="276">
        <v>0</v>
      </c>
      <c r="I614" s="276">
        <v>0</v>
      </c>
      <c r="J614" s="276">
        <v>0</v>
      </c>
      <c r="K614" s="277">
        <v>3.9E-2</v>
      </c>
      <c r="L614" s="276">
        <v>0</v>
      </c>
      <c r="M614" s="276">
        <v>0</v>
      </c>
      <c r="N614" s="276">
        <v>0</v>
      </c>
      <c r="O614" s="276">
        <v>0</v>
      </c>
      <c r="P614" s="276">
        <v>0</v>
      </c>
      <c r="Q614" s="276">
        <v>2</v>
      </c>
      <c r="R614" s="277">
        <v>1.0900000000000001</v>
      </c>
      <c r="S614" s="276">
        <v>10</v>
      </c>
      <c r="T614" s="126"/>
      <c r="U614" s="126">
        <v>481</v>
      </c>
      <c r="V614" s="126">
        <v>35</v>
      </c>
      <c r="W614" s="126">
        <v>243</v>
      </c>
      <c r="X614" s="137">
        <v>16536.671207700001</v>
      </c>
      <c r="Y614" s="137">
        <v>8268</v>
      </c>
    </row>
    <row r="615" spans="1:25" s="137" customFormat="1" ht="12" x14ac:dyDescent="0.2">
      <c r="A615" s="275">
        <v>481</v>
      </c>
      <c r="B615" s="126">
        <v>481035244</v>
      </c>
      <c r="C615" s="243" t="s">
        <v>535</v>
      </c>
      <c r="D615" s="276">
        <v>1</v>
      </c>
      <c r="E615" s="276">
        <v>0</v>
      </c>
      <c r="F615" s="276">
        <v>0</v>
      </c>
      <c r="G615" s="276">
        <v>11</v>
      </c>
      <c r="H615" s="276">
        <v>0</v>
      </c>
      <c r="I615" s="276">
        <v>0</v>
      </c>
      <c r="J615" s="276">
        <v>0</v>
      </c>
      <c r="K615" s="277">
        <v>0.42899999999999999</v>
      </c>
      <c r="L615" s="276">
        <v>0</v>
      </c>
      <c r="M615" s="276">
        <v>3</v>
      </c>
      <c r="N615" s="276">
        <v>0</v>
      </c>
      <c r="O615" s="276">
        <v>0</v>
      </c>
      <c r="P615" s="276">
        <v>9</v>
      </c>
      <c r="Q615" s="276">
        <v>12</v>
      </c>
      <c r="R615" s="277">
        <v>1.0900000000000001</v>
      </c>
      <c r="S615" s="276">
        <v>10</v>
      </c>
      <c r="T615" s="126"/>
      <c r="U615" s="126">
        <v>481</v>
      </c>
      <c r="V615" s="126">
        <v>35</v>
      </c>
      <c r="W615" s="126">
        <v>244</v>
      </c>
      <c r="X615" s="137">
        <v>204047.0483847</v>
      </c>
      <c r="Y615" s="137">
        <v>17004</v>
      </c>
    </row>
    <row r="616" spans="1:25" s="137" customFormat="1" ht="12" x14ac:dyDescent="0.2">
      <c r="A616" s="275">
        <v>481</v>
      </c>
      <c r="B616" s="126">
        <v>481035285</v>
      </c>
      <c r="C616" s="243" t="s">
        <v>535</v>
      </c>
      <c r="D616" s="276">
        <v>1</v>
      </c>
      <c r="E616" s="276">
        <v>0</v>
      </c>
      <c r="F616" s="276">
        <v>1</v>
      </c>
      <c r="G616" s="276">
        <v>5</v>
      </c>
      <c r="H616" s="276">
        <v>0</v>
      </c>
      <c r="I616" s="276">
        <v>0</v>
      </c>
      <c r="J616" s="276">
        <v>0</v>
      </c>
      <c r="K616" s="277">
        <v>0.23400000000000001</v>
      </c>
      <c r="L616" s="276">
        <v>0</v>
      </c>
      <c r="M616" s="276">
        <v>0</v>
      </c>
      <c r="N616" s="276">
        <v>0</v>
      </c>
      <c r="O616" s="276">
        <v>0</v>
      </c>
      <c r="P616" s="276">
        <v>5</v>
      </c>
      <c r="Q616" s="276">
        <v>7</v>
      </c>
      <c r="R616" s="277">
        <v>1.0900000000000001</v>
      </c>
      <c r="S616" s="276">
        <v>9</v>
      </c>
      <c r="T616" s="126"/>
      <c r="U616" s="126">
        <v>481</v>
      </c>
      <c r="V616" s="126">
        <v>35</v>
      </c>
      <c r="W616" s="126">
        <v>285</v>
      </c>
      <c r="X616" s="137">
        <v>107474.60334620002</v>
      </c>
      <c r="Y616" s="137">
        <v>15354</v>
      </c>
    </row>
    <row r="617" spans="1:25" s="137" customFormat="1" ht="12" x14ac:dyDescent="0.2">
      <c r="A617" s="275">
        <v>481</v>
      </c>
      <c r="B617" s="126">
        <v>481035307</v>
      </c>
      <c r="C617" s="243" t="s">
        <v>535</v>
      </c>
      <c r="D617" s="276">
        <v>0</v>
      </c>
      <c r="E617" s="276">
        <v>0</v>
      </c>
      <c r="F617" s="276">
        <v>1</v>
      </c>
      <c r="G617" s="276">
        <v>0</v>
      </c>
      <c r="H617" s="276">
        <v>0</v>
      </c>
      <c r="I617" s="276">
        <v>0</v>
      </c>
      <c r="J617" s="276">
        <v>0</v>
      </c>
      <c r="K617" s="277">
        <v>3.9E-2</v>
      </c>
      <c r="L617" s="276">
        <v>0</v>
      </c>
      <c r="M617" s="276">
        <v>0</v>
      </c>
      <c r="N617" s="276">
        <v>0</v>
      </c>
      <c r="O617" s="276">
        <v>0</v>
      </c>
      <c r="P617" s="276">
        <v>0</v>
      </c>
      <c r="Q617" s="276">
        <v>1</v>
      </c>
      <c r="R617" s="277">
        <v>1.0900000000000001</v>
      </c>
      <c r="S617" s="276">
        <v>4</v>
      </c>
      <c r="T617" s="126"/>
      <c r="U617" s="126">
        <v>481</v>
      </c>
      <c r="V617" s="126">
        <v>35</v>
      </c>
      <c r="W617" s="126">
        <v>307</v>
      </c>
      <c r="X617" s="137">
        <v>11416.9622077</v>
      </c>
      <c r="Y617" s="137">
        <v>11417</v>
      </c>
    </row>
    <row r="618" spans="1:25" s="137" customFormat="1" ht="12" x14ac:dyDescent="0.2">
      <c r="A618" s="275">
        <v>481</v>
      </c>
      <c r="B618" s="126">
        <v>481035336</v>
      </c>
      <c r="C618" s="243" t="s">
        <v>535</v>
      </c>
      <c r="D618" s="276">
        <v>0</v>
      </c>
      <c r="E618" s="276">
        <v>0</v>
      </c>
      <c r="F618" s="276">
        <v>0</v>
      </c>
      <c r="G618" s="276">
        <v>1</v>
      </c>
      <c r="H618" s="276">
        <v>1</v>
      </c>
      <c r="I618" s="276">
        <v>0</v>
      </c>
      <c r="J618" s="276">
        <v>0</v>
      </c>
      <c r="K618" s="277">
        <v>7.8E-2</v>
      </c>
      <c r="L618" s="276">
        <v>0</v>
      </c>
      <c r="M618" s="276">
        <v>1</v>
      </c>
      <c r="N618" s="276">
        <v>0</v>
      </c>
      <c r="O618" s="276">
        <v>0</v>
      </c>
      <c r="P618" s="276">
        <v>2</v>
      </c>
      <c r="Q618" s="276">
        <v>2</v>
      </c>
      <c r="R618" s="277">
        <v>1.0900000000000001</v>
      </c>
      <c r="S618" s="276">
        <v>8</v>
      </c>
      <c r="T618" s="126"/>
      <c r="U618" s="126">
        <v>481</v>
      </c>
      <c r="V618" s="126">
        <v>35</v>
      </c>
      <c r="W618" s="126">
        <v>336</v>
      </c>
      <c r="X618" s="137">
        <v>38145.864515400004</v>
      </c>
      <c r="Y618" s="137">
        <v>19073</v>
      </c>
    </row>
    <row r="619" spans="1:25" s="137" customFormat="1" ht="12" x14ac:dyDescent="0.2">
      <c r="A619" s="275">
        <v>482</v>
      </c>
      <c r="B619" s="126">
        <v>482204007</v>
      </c>
      <c r="C619" s="243" t="s">
        <v>536</v>
      </c>
      <c r="D619" s="276">
        <v>0</v>
      </c>
      <c r="E619" s="276">
        <v>0</v>
      </c>
      <c r="F619" s="276">
        <v>11</v>
      </c>
      <c r="G619" s="276">
        <v>57</v>
      </c>
      <c r="H619" s="276">
        <v>22</v>
      </c>
      <c r="I619" s="276">
        <v>0</v>
      </c>
      <c r="J619" s="276">
        <v>0</v>
      </c>
      <c r="K619" s="277">
        <v>3.51</v>
      </c>
      <c r="L619" s="276">
        <v>0</v>
      </c>
      <c r="M619" s="276">
        <v>0</v>
      </c>
      <c r="N619" s="276">
        <v>0</v>
      </c>
      <c r="O619" s="276">
        <v>0</v>
      </c>
      <c r="P619" s="276">
        <v>18</v>
      </c>
      <c r="Q619" s="276">
        <v>90</v>
      </c>
      <c r="R619" s="277">
        <v>1</v>
      </c>
      <c r="S619" s="276">
        <v>7</v>
      </c>
      <c r="T619" s="126"/>
      <c r="U619" s="126">
        <v>482</v>
      </c>
      <c r="V619" s="126">
        <v>204</v>
      </c>
      <c r="W619" s="126">
        <v>7</v>
      </c>
      <c r="X619" s="137">
        <v>1053936.4011999997</v>
      </c>
      <c r="Y619" s="137">
        <v>11710</v>
      </c>
    </row>
    <row r="620" spans="1:25" s="137" customFormat="1" ht="12" x14ac:dyDescent="0.2">
      <c r="A620" s="275">
        <v>482</v>
      </c>
      <c r="B620" s="126">
        <v>482204030</v>
      </c>
      <c r="C620" s="243" t="s">
        <v>536</v>
      </c>
      <c r="D620" s="276">
        <v>0</v>
      </c>
      <c r="E620" s="276">
        <v>0</v>
      </c>
      <c r="F620" s="276">
        <v>0</v>
      </c>
      <c r="G620" s="276">
        <v>0</v>
      </c>
      <c r="H620" s="276">
        <v>1</v>
      </c>
      <c r="I620" s="276">
        <v>0</v>
      </c>
      <c r="J620" s="276">
        <v>0</v>
      </c>
      <c r="K620" s="277">
        <v>3.9E-2</v>
      </c>
      <c r="L620" s="276">
        <v>0</v>
      </c>
      <c r="M620" s="276">
        <v>0</v>
      </c>
      <c r="N620" s="276">
        <v>0</v>
      </c>
      <c r="O620" s="276">
        <v>0</v>
      </c>
      <c r="P620" s="276">
        <v>0</v>
      </c>
      <c r="Q620" s="276">
        <v>1</v>
      </c>
      <c r="R620" s="277">
        <v>1</v>
      </c>
      <c r="S620" s="276">
        <v>7</v>
      </c>
      <c r="T620" s="126"/>
      <c r="U620" s="126">
        <v>482</v>
      </c>
      <c r="V620" s="126">
        <v>204</v>
      </c>
      <c r="W620" s="126">
        <v>30</v>
      </c>
      <c r="X620" s="137">
        <v>10331.643680000001</v>
      </c>
      <c r="Y620" s="137">
        <v>10332</v>
      </c>
    </row>
    <row r="621" spans="1:25" s="137" customFormat="1" ht="12" x14ac:dyDescent="0.2">
      <c r="A621" s="275">
        <v>482</v>
      </c>
      <c r="B621" s="126">
        <v>482204038</v>
      </c>
      <c r="C621" s="243" t="s">
        <v>536</v>
      </c>
      <c r="D621" s="276">
        <v>0</v>
      </c>
      <c r="E621" s="276">
        <v>0</v>
      </c>
      <c r="F621" s="276">
        <v>0</v>
      </c>
      <c r="G621" s="276">
        <v>1</v>
      </c>
      <c r="H621" s="276">
        <v>0</v>
      </c>
      <c r="I621" s="276">
        <v>0</v>
      </c>
      <c r="J621" s="276">
        <v>0</v>
      </c>
      <c r="K621" s="277">
        <v>3.9E-2</v>
      </c>
      <c r="L621" s="276">
        <v>0</v>
      </c>
      <c r="M621" s="276">
        <v>0</v>
      </c>
      <c r="N621" s="276">
        <v>0</v>
      </c>
      <c r="O621" s="276">
        <v>0</v>
      </c>
      <c r="P621" s="276">
        <v>0</v>
      </c>
      <c r="Q621" s="276">
        <v>1</v>
      </c>
      <c r="R621" s="277">
        <v>1</v>
      </c>
      <c r="S621" s="276">
        <v>2</v>
      </c>
      <c r="T621" s="126"/>
      <c r="U621" s="126">
        <v>482</v>
      </c>
      <c r="V621" s="126">
        <v>204</v>
      </c>
      <c r="W621" s="126">
        <v>38</v>
      </c>
      <c r="X621" s="137">
        <v>10705.36368</v>
      </c>
      <c r="Y621" s="137">
        <v>10705</v>
      </c>
    </row>
    <row r="622" spans="1:25" s="137" customFormat="1" ht="12" x14ac:dyDescent="0.2">
      <c r="A622" s="275">
        <v>482</v>
      </c>
      <c r="B622" s="126">
        <v>482204105</v>
      </c>
      <c r="C622" s="243" t="s">
        <v>536</v>
      </c>
      <c r="D622" s="276">
        <v>0</v>
      </c>
      <c r="E622" s="276">
        <v>0</v>
      </c>
      <c r="F622" s="276">
        <v>0</v>
      </c>
      <c r="G622" s="276">
        <v>1</v>
      </c>
      <c r="H622" s="276">
        <v>1</v>
      </c>
      <c r="I622" s="276">
        <v>0</v>
      </c>
      <c r="J622" s="276">
        <v>0</v>
      </c>
      <c r="K622" s="277">
        <v>7.8E-2</v>
      </c>
      <c r="L622" s="276">
        <v>0</v>
      </c>
      <c r="M622" s="276">
        <v>0</v>
      </c>
      <c r="N622" s="276">
        <v>0</v>
      </c>
      <c r="O622" s="276">
        <v>0</v>
      </c>
      <c r="P622" s="276">
        <v>0</v>
      </c>
      <c r="Q622" s="276">
        <v>2</v>
      </c>
      <c r="R622" s="277">
        <v>1</v>
      </c>
      <c r="S622" s="276">
        <v>3</v>
      </c>
      <c r="T622" s="126"/>
      <c r="U622" s="126">
        <v>482</v>
      </c>
      <c r="V622" s="126">
        <v>204</v>
      </c>
      <c r="W622" s="126">
        <v>105</v>
      </c>
      <c r="X622" s="137">
        <v>21037.007360000003</v>
      </c>
      <c r="Y622" s="137">
        <v>10519</v>
      </c>
    </row>
    <row r="623" spans="1:25" s="137" customFormat="1" ht="12" x14ac:dyDescent="0.2">
      <c r="A623" s="275">
        <v>482</v>
      </c>
      <c r="B623" s="126">
        <v>482204128</v>
      </c>
      <c r="C623" s="243" t="s">
        <v>536</v>
      </c>
      <c r="D623" s="276">
        <v>0</v>
      </c>
      <c r="E623" s="276">
        <v>0</v>
      </c>
      <c r="F623" s="276">
        <v>0</v>
      </c>
      <c r="G623" s="276">
        <v>1</v>
      </c>
      <c r="H623" s="276">
        <v>0</v>
      </c>
      <c r="I623" s="276">
        <v>0</v>
      </c>
      <c r="J623" s="276">
        <v>0</v>
      </c>
      <c r="K623" s="277">
        <v>3.9E-2</v>
      </c>
      <c r="L623" s="276">
        <v>0</v>
      </c>
      <c r="M623" s="276">
        <v>0</v>
      </c>
      <c r="N623" s="276">
        <v>0</v>
      </c>
      <c r="O623" s="276">
        <v>0</v>
      </c>
      <c r="P623" s="276">
        <v>0</v>
      </c>
      <c r="Q623" s="276">
        <v>1</v>
      </c>
      <c r="R623" s="277">
        <v>1</v>
      </c>
      <c r="S623" s="276">
        <v>10</v>
      </c>
      <c r="T623" s="126"/>
      <c r="U623" s="126">
        <v>482</v>
      </c>
      <c r="V623" s="126">
        <v>204</v>
      </c>
      <c r="W623" s="126">
        <v>128</v>
      </c>
      <c r="X623" s="137">
        <v>10705.36368</v>
      </c>
      <c r="Y623" s="137">
        <v>10705</v>
      </c>
    </row>
    <row r="624" spans="1:25" s="137" customFormat="1" ht="12" x14ac:dyDescent="0.2">
      <c r="A624" s="275">
        <v>482</v>
      </c>
      <c r="B624" s="126">
        <v>482204164</v>
      </c>
      <c r="C624" s="243" t="s">
        <v>536</v>
      </c>
      <c r="D624" s="276">
        <v>0</v>
      </c>
      <c r="E624" s="276">
        <v>0</v>
      </c>
      <c r="F624" s="276">
        <v>1</v>
      </c>
      <c r="G624" s="276">
        <v>1</v>
      </c>
      <c r="H624" s="276">
        <v>0</v>
      </c>
      <c r="I624" s="276">
        <v>0</v>
      </c>
      <c r="J624" s="276">
        <v>0</v>
      </c>
      <c r="K624" s="277">
        <v>7.8E-2</v>
      </c>
      <c r="L624" s="276">
        <v>0</v>
      </c>
      <c r="M624" s="276">
        <v>0</v>
      </c>
      <c r="N624" s="276">
        <v>0</v>
      </c>
      <c r="O624" s="276">
        <v>0</v>
      </c>
      <c r="P624" s="276">
        <v>0</v>
      </c>
      <c r="Q624" s="276">
        <v>2</v>
      </c>
      <c r="R624" s="277">
        <v>1</v>
      </c>
      <c r="S624" s="276">
        <v>3</v>
      </c>
      <c r="T624" s="126"/>
      <c r="U624" s="126">
        <v>482</v>
      </c>
      <c r="V624" s="126">
        <v>204</v>
      </c>
      <c r="W624" s="126">
        <v>164</v>
      </c>
      <c r="X624" s="137">
        <v>21357.697359999998</v>
      </c>
      <c r="Y624" s="137">
        <v>10679</v>
      </c>
    </row>
    <row r="625" spans="1:25" s="137" customFormat="1" ht="12" x14ac:dyDescent="0.2">
      <c r="A625" s="275">
        <v>482</v>
      </c>
      <c r="B625" s="126">
        <v>482204204</v>
      </c>
      <c r="C625" s="243" t="s">
        <v>536</v>
      </c>
      <c r="D625" s="276">
        <v>0</v>
      </c>
      <c r="E625" s="276">
        <v>0</v>
      </c>
      <c r="F625" s="276">
        <v>12</v>
      </c>
      <c r="G625" s="276">
        <v>66</v>
      </c>
      <c r="H625" s="276">
        <v>43</v>
      </c>
      <c r="I625" s="276">
        <v>0</v>
      </c>
      <c r="J625" s="276">
        <v>0</v>
      </c>
      <c r="K625" s="277">
        <v>4.7190000000000003</v>
      </c>
      <c r="L625" s="276">
        <v>0</v>
      </c>
      <c r="M625" s="276">
        <v>0</v>
      </c>
      <c r="N625" s="276">
        <v>0</v>
      </c>
      <c r="O625" s="276">
        <v>0</v>
      </c>
      <c r="P625" s="276">
        <v>8</v>
      </c>
      <c r="Q625" s="276">
        <v>121</v>
      </c>
      <c r="R625" s="277">
        <v>1</v>
      </c>
      <c r="S625" s="276">
        <v>3</v>
      </c>
      <c r="T625" s="126"/>
      <c r="U625" s="126">
        <v>482</v>
      </c>
      <c r="V625" s="126">
        <v>204</v>
      </c>
      <c r="W625" s="126">
        <v>204</v>
      </c>
      <c r="X625" s="137">
        <v>1313941.2452799999</v>
      </c>
      <c r="Y625" s="137">
        <v>10859</v>
      </c>
    </row>
    <row r="626" spans="1:25" s="137" customFormat="1" ht="12" x14ac:dyDescent="0.2">
      <c r="A626" s="275">
        <v>482</v>
      </c>
      <c r="B626" s="126">
        <v>482204745</v>
      </c>
      <c r="C626" s="243" t="s">
        <v>536</v>
      </c>
      <c r="D626" s="276">
        <v>0</v>
      </c>
      <c r="E626" s="276">
        <v>0</v>
      </c>
      <c r="F626" s="276">
        <v>4</v>
      </c>
      <c r="G626" s="276">
        <v>12</v>
      </c>
      <c r="H626" s="276">
        <v>16</v>
      </c>
      <c r="I626" s="276">
        <v>0</v>
      </c>
      <c r="J626" s="276">
        <v>0</v>
      </c>
      <c r="K626" s="277">
        <v>1.248</v>
      </c>
      <c r="L626" s="276">
        <v>0</v>
      </c>
      <c r="M626" s="276">
        <v>0</v>
      </c>
      <c r="N626" s="276">
        <v>0</v>
      </c>
      <c r="O626" s="276">
        <v>0</v>
      </c>
      <c r="P626" s="276">
        <v>4</v>
      </c>
      <c r="Q626" s="276">
        <v>32</v>
      </c>
      <c r="R626" s="277">
        <v>1</v>
      </c>
      <c r="S626" s="276">
        <v>4</v>
      </c>
      <c r="T626" s="126"/>
      <c r="U626" s="126">
        <v>482</v>
      </c>
      <c r="V626" s="126">
        <v>204</v>
      </c>
      <c r="W626" s="126">
        <v>745</v>
      </c>
      <c r="X626" s="137">
        <v>354621.03775999998</v>
      </c>
      <c r="Y626" s="137">
        <v>11082</v>
      </c>
    </row>
    <row r="627" spans="1:25" s="137" customFormat="1" ht="12" x14ac:dyDescent="0.2">
      <c r="A627" s="275">
        <v>482</v>
      </c>
      <c r="B627" s="126">
        <v>482204773</v>
      </c>
      <c r="C627" s="243" t="s">
        <v>536</v>
      </c>
      <c r="D627" s="276">
        <v>0</v>
      </c>
      <c r="E627" s="276">
        <v>0</v>
      </c>
      <c r="F627" s="276">
        <v>4</v>
      </c>
      <c r="G627" s="276">
        <v>23</v>
      </c>
      <c r="H627" s="276">
        <v>11</v>
      </c>
      <c r="I627" s="276">
        <v>0</v>
      </c>
      <c r="J627" s="276">
        <v>0</v>
      </c>
      <c r="K627" s="277">
        <v>1.482</v>
      </c>
      <c r="L627" s="276">
        <v>0</v>
      </c>
      <c r="M627" s="276">
        <v>0</v>
      </c>
      <c r="N627" s="276">
        <v>0</v>
      </c>
      <c r="O627" s="276">
        <v>0</v>
      </c>
      <c r="P627" s="276">
        <v>3</v>
      </c>
      <c r="Q627" s="276">
        <v>38</v>
      </c>
      <c r="R627" s="277">
        <v>1</v>
      </c>
      <c r="S627" s="276">
        <v>6</v>
      </c>
      <c r="T627" s="126"/>
      <c r="U627" s="126">
        <v>482</v>
      </c>
      <c r="V627" s="126">
        <v>204</v>
      </c>
      <c r="W627" s="126">
        <v>773</v>
      </c>
      <c r="X627" s="137">
        <v>417958.43983999995</v>
      </c>
      <c r="Y627" s="137">
        <v>10999</v>
      </c>
    </row>
    <row r="628" spans="1:25" s="137" customFormat="1" ht="12" x14ac:dyDescent="0.2">
      <c r="A628" s="275">
        <v>483</v>
      </c>
      <c r="B628" s="126">
        <v>483239020</v>
      </c>
      <c r="C628" s="243" t="s">
        <v>537</v>
      </c>
      <c r="D628" s="276">
        <v>0</v>
      </c>
      <c r="E628" s="276">
        <v>0</v>
      </c>
      <c r="F628" s="276">
        <v>0</v>
      </c>
      <c r="G628" s="276">
        <v>3</v>
      </c>
      <c r="H628" s="276">
        <v>10</v>
      </c>
      <c r="I628" s="276">
        <v>8</v>
      </c>
      <c r="J628" s="276">
        <v>0</v>
      </c>
      <c r="K628" s="277">
        <v>0.81899999999999995</v>
      </c>
      <c r="L628" s="276">
        <v>0</v>
      </c>
      <c r="M628" s="276">
        <v>0</v>
      </c>
      <c r="N628" s="276">
        <v>1</v>
      </c>
      <c r="O628" s="276">
        <v>0</v>
      </c>
      <c r="P628" s="276">
        <v>12</v>
      </c>
      <c r="Q628" s="276">
        <v>21</v>
      </c>
      <c r="R628" s="277">
        <v>1.038</v>
      </c>
      <c r="S628" s="276">
        <v>10</v>
      </c>
      <c r="T628" s="126"/>
      <c r="U628" s="126">
        <v>483</v>
      </c>
      <c r="V628" s="126">
        <v>239</v>
      </c>
      <c r="W628" s="126">
        <v>20</v>
      </c>
      <c r="X628" s="137">
        <v>325030.13221893995</v>
      </c>
      <c r="Y628" s="137">
        <v>15478</v>
      </c>
    </row>
    <row r="629" spans="1:25" s="137" customFormat="1" ht="12" x14ac:dyDescent="0.2">
      <c r="A629" s="275">
        <v>483</v>
      </c>
      <c r="B629" s="126">
        <v>483239036</v>
      </c>
      <c r="C629" s="243" t="s">
        <v>537</v>
      </c>
      <c r="D629" s="276">
        <v>0</v>
      </c>
      <c r="E629" s="276">
        <v>0</v>
      </c>
      <c r="F629" s="276">
        <v>0</v>
      </c>
      <c r="G629" s="276">
        <v>1</v>
      </c>
      <c r="H629" s="276">
        <v>13</v>
      </c>
      <c r="I629" s="276">
        <v>8</v>
      </c>
      <c r="J629" s="276">
        <v>0</v>
      </c>
      <c r="K629" s="277">
        <v>0.85799999999999998</v>
      </c>
      <c r="L629" s="276">
        <v>0</v>
      </c>
      <c r="M629" s="276">
        <v>0</v>
      </c>
      <c r="N629" s="276">
        <v>0</v>
      </c>
      <c r="O629" s="276">
        <v>0</v>
      </c>
      <c r="P629" s="276">
        <v>4</v>
      </c>
      <c r="Q629" s="276">
        <v>22</v>
      </c>
      <c r="R629" s="277">
        <v>1.038</v>
      </c>
      <c r="S629" s="276">
        <v>7</v>
      </c>
      <c r="T629" s="126"/>
      <c r="U629" s="126">
        <v>483</v>
      </c>
      <c r="V629" s="126">
        <v>239</v>
      </c>
      <c r="W629" s="126">
        <v>36</v>
      </c>
      <c r="X629" s="137">
        <v>273077.64725508</v>
      </c>
      <c r="Y629" s="137">
        <v>12413</v>
      </c>
    </row>
    <row r="630" spans="1:25" s="137" customFormat="1" ht="12" x14ac:dyDescent="0.2">
      <c r="A630" s="275">
        <v>483</v>
      </c>
      <c r="B630" s="126">
        <v>483239052</v>
      </c>
      <c r="C630" s="243" t="s">
        <v>537</v>
      </c>
      <c r="D630" s="276">
        <v>0</v>
      </c>
      <c r="E630" s="276">
        <v>0</v>
      </c>
      <c r="F630" s="276">
        <v>0</v>
      </c>
      <c r="G630" s="276">
        <v>10</v>
      </c>
      <c r="H630" s="276">
        <v>19</v>
      </c>
      <c r="I630" s="276">
        <v>17</v>
      </c>
      <c r="J630" s="276">
        <v>0</v>
      </c>
      <c r="K630" s="277">
        <v>1.794</v>
      </c>
      <c r="L630" s="276">
        <v>0</v>
      </c>
      <c r="M630" s="276">
        <v>0</v>
      </c>
      <c r="N630" s="276">
        <v>0</v>
      </c>
      <c r="O630" s="276">
        <v>0</v>
      </c>
      <c r="P630" s="276">
        <v>6</v>
      </c>
      <c r="Q630" s="276">
        <v>46</v>
      </c>
      <c r="R630" s="277">
        <v>1.038</v>
      </c>
      <c r="S630" s="276">
        <v>7</v>
      </c>
      <c r="T630" s="126"/>
      <c r="U630" s="126">
        <v>483</v>
      </c>
      <c r="V630" s="126">
        <v>239</v>
      </c>
      <c r="W630" s="126">
        <v>52</v>
      </c>
      <c r="X630" s="137">
        <v>561138.38000243995</v>
      </c>
      <c r="Y630" s="137">
        <v>12199</v>
      </c>
    </row>
    <row r="631" spans="1:25" s="137" customFormat="1" ht="12" x14ac:dyDescent="0.2">
      <c r="A631" s="275">
        <v>483</v>
      </c>
      <c r="B631" s="126">
        <v>483239082</v>
      </c>
      <c r="C631" s="243" t="s">
        <v>537</v>
      </c>
      <c r="D631" s="276">
        <v>0</v>
      </c>
      <c r="E631" s="276">
        <v>0</v>
      </c>
      <c r="F631" s="276">
        <v>0</v>
      </c>
      <c r="G631" s="276">
        <v>1</v>
      </c>
      <c r="H631" s="276">
        <v>3</v>
      </c>
      <c r="I631" s="276">
        <v>7</v>
      </c>
      <c r="J631" s="276">
        <v>0</v>
      </c>
      <c r="K631" s="277">
        <v>0.42899999999999999</v>
      </c>
      <c r="L631" s="276">
        <v>0</v>
      </c>
      <c r="M631" s="276">
        <v>0</v>
      </c>
      <c r="N631" s="276">
        <v>0</v>
      </c>
      <c r="O631" s="276">
        <v>0</v>
      </c>
      <c r="P631" s="276">
        <v>2</v>
      </c>
      <c r="Q631" s="276">
        <v>11</v>
      </c>
      <c r="R631" s="277">
        <v>1.038</v>
      </c>
      <c r="S631" s="276">
        <v>2</v>
      </c>
      <c r="T631" s="126"/>
      <c r="U631" s="126">
        <v>483</v>
      </c>
      <c r="V631" s="126">
        <v>239</v>
      </c>
      <c r="W631" s="126">
        <v>82</v>
      </c>
      <c r="X631" s="137">
        <v>140083.40699753998</v>
      </c>
      <c r="Y631" s="137">
        <v>12735</v>
      </c>
    </row>
    <row r="632" spans="1:25" s="137" customFormat="1" ht="12" x14ac:dyDescent="0.2">
      <c r="A632" s="275">
        <v>483</v>
      </c>
      <c r="B632" s="126">
        <v>483239096</v>
      </c>
      <c r="C632" s="243" t="s">
        <v>537</v>
      </c>
      <c r="D632" s="276">
        <v>0</v>
      </c>
      <c r="E632" s="276">
        <v>0</v>
      </c>
      <c r="F632" s="276">
        <v>0</v>
      </c>
      <c r="G632" s="276">
        <v>6</v>
      </c>
      <c r="H632" s="276">
        <v>3</v>
      </c>
      <c r="I632" s="276">
        <v>1</v>
      </c>
      <c r="J632" s="276">
        <v>0</v>
      </c>
      <c r="K632" s="277">
        <v>0.39</v>
      </c>
      <c r="L632" s="276">
        <v>0</v>
      </c>
      <c r="M632" s="276">
        <v>0</v>
      </c>
      <c r="N632" s="276">
        <v>0</v>
      </c>
      <c r="O632" s="276">
        <v>0</v>
      </c>
      <c r="P632" s="276">
        <v>3</v>
      </c>
      <c r="Q632" s="276">
        <v>10</v>
      </c>
      <c r="R632" s="277">
        <v>1.038</v>
      </c>
      <c r="S632" s="276">
        <v>8</v>
      </c>
      <c r="T632" s="126"/>
      <c r="U632" s="126">
        <v>483</v>
      </c>
      <c r="V632" s="126">
        <v>239</v>
      </c>
      <c r="W632" s="126">
        <v>96</v>
      </c>
      <c r="X632" s="137">
        <v>128920.69214140002</v>
      </c>
      <c r="Y632" s="137">
        <v>12892</v>
      </c>
    </row>
    <row r="633" spans="1:25" s="137" customFormat="1" ht="12" x14ac:dyDescent="0.2">
      <c r="A633" s="275">
        <v>483</v>
      </c>
      <c r="B633" s="126">
        <v>483239118</v>
      </c>
      <c r="C633" s="243" t="s">
        <v>537</v>
      </c>
      <c r="D633" s="276">
        <v>0</v>
      </c>
      <c r="E633" s="276">
        <v>0</v>
      </c>
      <c r="F633" s="276">
        <v>0</v>
      </c>
      <c r="G633" s="276">
        <v>2</v>
      </c>
      <c r="H633" s="276">
        <v>1</v>
      </c>
      <c r="I633" s="276">
        <v>0</v>
      </c>
      <c r="J633" s="276">
        <v>0</v>
      </c>
      <c r="K633" s="277">
        <v>0.11700000000000001</v>
      </c>
      <c r="L633" s="276">
        <v>0</v>
      </c>
      <c r="M633" s="276">
        <v>0</v>
      </c>
      <c r="N633" s="276">
        <v>0</v>
      </c>
      <c r="O633" s="276">
        <v>0</v>
      </c>
      <c r="P633" s="276">
        <v>0</v>
      </c>
      <c r="Q633" s="276">
        <v>3</v>
      </c>
      <c r="R633" s="277">
        <v>1.038</v>
      </c>
      <c r="S633" s="276">
        <v>6</v>
      </c>
      <c r="T633" s="126"/>
      <c r="U633" s="126">
        <v>483</v>
      </c>
      <c r="V633" s="126">
        <v>239</v>
      </c>
      <c r="W633" s="126">
        <v>118</v>
      </c>
      <c r="X633" s="137">
        <v>32699.445028419999</v>
      </c>
      <c r="Y633" s="137">
        <v>10900</v>
      </c>
    </row>
    <row r="634" spans="1:25" s="137" customFormat="1" ht="12" x14ac:dyDescent="0.2">
      <c r="A634" s="275">
        <v>483</v>
      </c>
      <c r="B634" s="126">
        <v>483239131</v>
      </c>
      <c r="C634" s="243" t="s">
        <v>537</v>
      </c>
      <c r="D634" s="276">
        <v>0</v>
      </c>
      <c r="E634" s="276">
        <v>0</v>
      </c>
      <c r="F634" s="276">
        <v>0</v>
      </c>
      <c r="G634" s="276">
        <v>0</v>
      </c>
      <c r="H634" s="276">
        <v>0</v>
      </c>
      <c r="I634" s="276">
        <v>3</v>
      </c>
      <c r="J634" s="276">
        <v>0</v>
      </c>
      <c r="K634" s="277">
        <v>0.11700000000000001</v>
      </c>
      <c r="L634" s="276">
        <v>0</v>
      </c>
      <c r="M634" s="276">
        <v>0</v>
      </c>
      <c r="N634" s="276">
        <v>0</v>
      </c>
      <c r="O634" s="276">
        <v>0</v>
      </c>
      <c r="P634" s="276">
        <v>2</v>
      </c>
      <c r="Q634" s="276">
        <v>3</v>
      </c>
      <c r="R634" s="277">
        <v>1.038</v>
      </c>
      <c r="S634" s="276">
        <v>2</v>
      </c>
      <c r="T634" s="126"/>
      <c r="U634" s="126">
        <v>483</v>
      </c>
      <c r="V634" s="126">
        <v>239</v>
      </c>
      <c r="W634" s="126">
        <v>131</v>
      </c>
      <c r="X634" s="137">
        <v>46668.553928419999</v>
      </c>
      <c r="Y634" s="137">
        <v>15556</v>
      </c>
    </row>
    <row r="635" spans="1:25" s="137" customFormat="1" ht="12" x14ac:dyDescent="0.2">
      <c r="A635" s="275">
        <v>483</v>
      </c>
      <c r="B635" s="126">
        <v>483239145</v>
      </c>
      <c r="C635" s="243" t="s">
        <v>537</v>
      </c>
      <c r="D635" s="276">
        <v>0</v>
      </c>
      <c r="E635" s="276">
        <v>0</v>
      </c>
      <c r="F635" s="276">
        <v>0</v>
      </c>
      <c r="G635" s="276">
        <v>5</v>
      </c>
      <c r="H635" s="276">
        <v>3</v>
      </c>
      <c r="I635" s="276">
        <v>0</v>
      </c>
      <c r="J635" s="276">
        <v>0</v>
      </c>
      <c r="K635" s="277">
        <v>0.312</v>
      </c>
      <c r="L635" s="276">
        <v>0</v>
      </c>
      <c r="M635" s="276">
        <v>0</v>
      </c>
      <c r="N635" s="276">
        <v>0</v>
      </c>
      <c r="O635" s="276">
        <v>0</v>
      </c>
      <c r="P635" s="276">
        <v>3</v>
      </c>
      <c r="Q635" s="276">
        <v>8</v>
      </c>
      <c r="R635" s="277">
        <v>1.038</v>
      </c>
      <c r="S635" s="276">
        <v>5</v>
      </c>
      <c r="T635" s="126"/>
      <c r="U635" s="126">
        <v>483</v>
      </c>
      <c r="V635" s="126">
        <v>239</v>
      </c>
      <c r="W635" s="126">
        <v>145</v>
      </c>
      <c r="X635" s="137">
        <v>101671.42572912</v>
      </c>
      <c r="Y635" s="137">
        <v>12709</v>
      </c>
    </row>
    <row r="636" spans="1:25" s="137" customFormat="1" ht="12" x14ac:dyDescent="0.2">
      <c r="A636" s="275">
        <v>483</v>
      </c>
      <c r="B636" s="126">
        <v>483239171</v>
      </c>
      <c r="C636" s="243" t="s">
        <v>537</v>
      </c>
      <c r="D636" s="276">
        <v>0</v>
      </c>
      <c r="E636" s="276">
        <v>0</v>
      </c>
      <c r="F636" s="276">
        <v>0</v>
      </c>
      <c r="G636" s="276">
        <v>1</v>
      </c>
      <c r="H636" s="276">
        <v>3</v>
      </c>
      <c r="I636" s="276">
        <v>10</v>
      </c>
      <c r="J636" s="276">
        <v>0</v>
      </c>
      <c r="K636" s="277">
        <v>0.54600000000000004</v>
      </c>
      <c r="L636" s="276">
        <v>0</v>
      </c>
      <c r="M636" s="276">
        <v>0</v>
      </c>
      <c r="N636" s="276">
        <v>0</v>
      </c>
      <c r="O636" s="276">
        <v>0</v>
      </c>
      <c r="P636" s="276">
        <v>9</v>
      </c>
      <c r="Q636" s="276">
        <v>14</v>
      </c>
      <c r="R636" s="277">
        <v>1.038</v>
      </c>
      <c r="S636" s="276">
        <v>4</v>
      </c>
      <c r="T636" s="126"/>
      <c r="U636" s="126">
        <v>483</v>
      </c>
      <c r="V636" s="126">
        <v>239</v>
      </c>
      <c r="W636" s="126">
        <v>171</v>
      </c>
      <c r="X636" s="137">
        <v>211549.72784595998</v>
      </c>
      <c r="Y636" s="137">
        <v>15111</v>
      </c>
    </row>
    <row r="637" spans="1:25" s="137" customFormat="1" ht="12" x14ac:dyDescent="0.2">
      <c r="A637" s="275">
        <v>483</v>
      </c>
      <c r="B637" s="126">
        <v>483239172</v>
      </c>
      <c r="C637" s="243" t="s">
        <v>537</v>
      </c>
      <c r="D637" s="276">
        <v>0</v>
      </c>
      <c r="E637" s="276">
        <v>0</v>
      </c>
      <c r="F637" s="276">
        <v>0</v>
      </c>
      <c r="G637" s="276">
        <v>1</v>
      </c>
      <c r="H637" s="276">
        <v>3</v>
      </c>
      <c r="I637" s="276">
        <v>0</v>
      </c>
      <c r="J637" s="276">
        <v>0</v>
      </c>
      <c r="K637" s="277">
        <v>0.156</v>
      </c>
      <c r="L637" s="276">
        <v>0</v>
      </c>
      <c r="M637" s="276">
        <v>0</v>
      </c>
      <c r="N637" s="276">
        <v>0</v>
      </c>
      <c r="O637" s="276">
        <v>0</v>
      </c>
      <c r="P637" s="276">
        <v>3</v>
      </c>
      <c r="Q637" s="276">
        <v>4</v>
      </c>
      <c r="R637" s="277">
        <v>1.038</v>
      </c>
      <c r="S637" s="276">
        <v>8</v>
      </c>
      <c r="T637" s="126"/>
      <c r="U637" s="126">
        <v>483</v>
      </c>
      <c r="V637" s="126">
        <v>239</v>
      </c>
      <c r="W637" s="126">
        <v>172</v>
      </c>
      <c r="X637" s="137">
        <v>61152.680044559995</v>
      </c>
      <c r="Y637" s="137">
        <v>15288</v>
      </c>
    </row>
    <row r="638" spans="1:25" s="137" customFormat="1" ht="12" x14ac:dyDescent="0.2">
      <c r="A638" s="275">
        <v>483</v>
      </c>
      <c r="B638" s="126">
        <v>483239182</v>
      </c>
      <c r="C638" s="243" t="s">
        <v>537</v>
      </c>
      <c r="D638" s="276">
        <v>0</v>
      </c>
      <c r="E638" s="276">
        <v>0</v>
      </c>
      <c r="F638" s="276">
        <v>0</v>
      </c>
      <c r="G638" s="276">
        <v>4</v>
      </c>
      <c r="H638" s="276">
        <v>9</v>
      </c>
      <c r="I638" s="276">
        <v>20</v>
      </c>
      <c r="J638" s="276">
        <v>0</v>
      </c>
      <c r="K638" s="277">
        <v>1.2869999999999999</v>
      </c>
      <c r="L638" s="276">
        <v>0</v>
      </c>
      <c r="M638" s="276">
        <v>0</v>
      </c>
      <c r="N638" s="276">
        <v>0</v>
      </c>
      <c r="O638" s="276">
        <v>0</v>
      </c>
      <c r="P638" s="276">
        <v>8</v>
      </c>
      <c r="Q638" s="276">
        <v>33</v>
      </c>
      <c r="R638" s="277">
        <v>1.038</v>
      </c>
      <c r="S638" s="276">
        <v>8</v>
      </c>
      <c r="T638" s="126"/>
      <c r="U638" s="126">
        <v>483</v>
      </c>
      <c r="V638" s="126">
        <v>239</v>
      </c>
      <c r="W638" s="126">
        <v>182</v>
      </c>
      <c r="X638" s="137">
        <v>440757.89799261995</v>
      </c>
      <c r="Y638" s="137">
        <v>13356</v>
      </c>
    </row>
    <row r="639" spans="1:25" s="137" customFormat="1" ht="12" x14ac:dyDescent="0.2">
      <c r="A639" s="275">
        <v>483</v>
      </c>
      <c r="B639" s="126">
        <v>483239231</v>
      </c>
      <c r="C639" s="243" t="s">
        <v>537</v>
      </c>
      <c r="D639" s="276">
        <v>0</v>
      </c>
      <c r="E639" s="276">
        <v>0</v>
      </c>
      <c r="F639" s="276">
        <v>0</v>
      </c>
      <c r="G639" s="276">
        <v>0</v>
      </c>
      <c r="H639" s="276">
        <v>2</v>
      </c>
      <c r="I639" s="276">
        <v>11</v>
      </c>
      <c r="J639" s="276">
        <v>0</v>
      </c>
      <c r="K639" s="277">
        <v>0.50700000000000001</v>
      </c>
      <c r="L639" s="276">
        <v>0</v>
      </c>
      <c r="M639" s="276">
        <v>0</v>
      </c>
      <c r="N639" s="276">
        <v>0</v>
      </c>
      <c r="O639" s="276">
        <v>0</v>
      </c>
      <c r="P639" s="276">
        <v>2</v>
      </c>
      <c r="Q639" s="276">
        <v>13</v>
      </c>
      <c r="R639" s="277">
        <v>1.038</v>
      </c>
      <c r="S639" s="276">
        <v>4</v>
      </c>
      <c r="T639" s="126"/>
      <c r="U639" s="126">
        <v>483</v>
      </c>
      <c r="V639" s="126">
        <v>239</v>
      </c>
      <c r="W639" s="126">
        <v>231</v>
      </c>
      <c r="X639" s="137">
        <v>169493.62440981998</v>
      </c>
      <c r="Y639" s="137">
        <v>13038</v>
      </c>
    </row>
    <row r="640" spans="1:25" s="137" customFormat="1" ht="12" x14ac:dyDescent="0.2">
      <c r="A640" s="275">
        <v>483</v>
      </c>
      <c r="B640" s="126">
        <v>483239239</v>
      </c>
      <c r="C640" s="243" t="s">
        <v>537</v>
      </c>
      <c r="D640" s="276">
        <v>0</v>
      </c>
      <c r="E640" s="276">
        <v>0</v>
      </c>
      <c r="F640" s="276">
        <v>0</v>
      </c>
      <c r="G640" s="276">
        <v>41</v>
      </c>
      <c r="H640" s="276">
        <v>148</v>
      </c>
      <c r="I640" s="276">
        <v>115</v>
      </c>
      <c r="J640" s="276">
        <v>0</v>
      </c>
      <c r="K640" s="277">
        <v>11.856</v>
      </c>
      <c r="L640" s="276">
        <v>0</v>
      </c>
      <c r="M640" s="276">
        <v>1</v>
      </c>
      <c r="N640" s="276">
        <v>2</v>
      </c>
      <c r="O640" s="276">
        <v>1</v>
      </c>
      <c r="P640" s="276">
        <v>69</v>
      </c>
      <c r="Q640" s="276">
        <v>304</v>
      </c>
      <c r="R640" s="277">
        <v>1.038</v>
      </c>
      <c r="S640" s="276">
        <v>7</v>
      </c>
      <c r="T640" s="126"/>
      <c r="U640" s="126">
        <v>483</v>
      </c>
      <c r="V640" s="126">
        <v>239</v>
      </c>
      <c r="W640" s="126">
        <v>239</v>
      </c>
      <c r="X640" s="137">
        <v>3882907.1954265609</v>
      </c>
      <c r="Y640" s="137">
        <v>12773</v>
      </c>
    </row>
    <row r="641" spans="1:25" s="137" customFormat="1" ht="12" x14ac:dyDescent="0.2">
      <c r="A641" s="275">
        <v>483</v>
      </c>
      <c r="B641" s="126">
        <v>483239240</v>
      </c>
      <c r="C641" s="243" t="s">
        <v>537</v>
      </c>
      <c r="D641" s="276">
        <v>0</v>
      </c>
      <c r="E641" s="276">
        <v>0</v>
      </c>
      <c r="F641" s="276">
        <v>0</v>
      </c>
      <c r="G641" s="276">
        <v>2</v>
      </c>
      <c r="H641" s="276">
        <v>0</v>
      </c>
      <c r="I641" s="276">
        <v>0</v>
      </c>
      <c r="J641" s="276">
        <v>0</v>
      </c>
      <c r="K641" s="277">
        <v>7.8E-2</v>
      </c>
      <c r="L641" s="276">
        <v>0</v>
      </c>
      <c r="M641" s="276">
        <v>0</v>
      </c>
      <c r="N641" s="276">
        <v>0</v>
      </c>
      <c r="O641" s="276">
        <v>0</v>
      </c>
      <c r="P641" s="276">
        <v>0</v>
      </c>
      <c r="Q641" s="276">
        <v>2</v>
      </c>
      <c r="R641" s="277">
        <v>1.038</v>
      </c>
      <c r="S641" s="276">
        <v>4</v>
      </c>
      <c r="T641" s="126"/>
      <c r="U641" s="126">
        <v>483</v>
      </c>
      <c r="V641" s="126">
        <v>239</v>
      </c>
      <c r="W641" s="126">
        <v>240</v>
      </c>
      <c r="X641" s="137">
        <v>22060.442432280001</v>
      </c>
      <c r="Y641" s="137">
        <v>11030</v>
      </c>
    </row>
    <row r="642" spans="1:25" s="137" customFormat="1" ht="12" x14ac:dyDescent="0.2">
      <c r="A642" s="275">
        <v>483</v>
      </c>
      <c r="B642" s="126">
        <v>483239243</v>
      </c>
      <c r="C642" s="243" t="s">
        <v>537</v>
      </c>
      <c r="D642" s="276">
        <v>0</v>
      </c>
      <c r="E642" s="276">
        <v>0</v>
      </c>
      <c r="F642" s="276">
        <v>0</v>
      </c>
      <c r="G642" s="276">
        <v>0</v>
      </c>
      <c r="H642" s="276">
        <v>0</v>
      </c>
      <c r="I642" s="276">
        <v>1</v>
      </c>
      <c r="J642" s="276">
        <v>0</v>
      </c>
      <c r="K642" s="277">
        <v>3.9E-2</v>
      </c>
      <c r="L642" s="276">
        <v>0</v>
      </c>
      <c r="M642" s="276">
        <v>0</v>
      </c>
      <c r="N642" s="276">
        <v>0</v>
      </c>
      <c r="O642" s="276">
        <v>0</v>
      </c>
      <c r="P642" s="276">
        <v>0</v>
      </c>
      <c r="Q642" s="276">
        <v>1</v>
      </c>
      <c r="R642" s="277">
        <v>1.038</v>
      </c>
      <c r="S642" s="276">
        <v>10</v>
      </c>
      <c r="T642" s="126"/>
      <c r="U642" s="126">
        <v>483</v>
      </c>
      <c r="V642" s="126">
        <v>239</v>
      </c>
      <c r="W642" s="126">
        <v>243</v>
      </c>
      <c r="X642" s="137">
        <v>12616.906016140003</v>
      </c>
      <c r="Y642" s="137">
        <v>12617</v>
      </c>
    </row>
    <row r="643" spans="1:25" s="137" customFormat="1" ht="12" x14ac:dyDescent="0.2">
      <c r="A643" s="275">
        <v>483</v>
      </c>
      <c r="B643" s="126">
        <v>483239250</v>
      </c>
      <c r="C643" s="243" t="s">
        <v>537</v>
      </c>
      <c r="D643" s="276">
        <v>0</v>
      </c>
      <c r="E643" s="276">
        <v>0</v>
      </c>
      <c r="F643" s="276">
        <v>0</v>
      </c>
      <c r="G643" s="276">
        <v>0</v>
      </c>
      <c r="H643" s="276">
        <v>1</v>
      </c>
      <c r="I643" s="276">
        <v>0</v>
      </c>
      <c r="J643" s="276">
        <v>0</v>
      </c>
      <c r="K643" s="277">
        <v>3.9E-2</v>
      </c>
      <c r="L643" s="276">
        <v>0</v>
      </c>
      <c r="M643" s="276">
        <v>0</v>
      </c>
      <c r="N643" s="276">
        <v>0</v>
      </c>
      <c r="O643" s="276">
        <v>0</v>
      </c>
      <c r="P643" s="276">
        <v>1</v>
      </c>
      <c r="Q643" s="276">
        <v>1</v>
      </c>
      <c r="R643" s="277">
        <v>1.038</v>
      </c>
      <c r="S643" s="276">
        <v>5</v>
      </c>
      <c r="T643" s="126"/>
      <c r="U643" s="126">
        <v>483</v>
      </c>
      <c r="V643" s="126">
        <v>239</v>
      </c>
      <c r="W643" s="126">
        <v>250</v>
      </c>
      <c r="X643" s="137">
        <v>15506.773216140002</v>
      </c>
      <c r="Y643" s="137">
        <v>15507</v>
      </c>
    </row>
    <row r="644" spans="1:25" s="137" customFormat="1" ht="12" x14ac:dyDescent="0.2">
      <c r="A644" s="275">
        <v>483</v>
      </c>
      <c r="B644" s="126">
        <v>483239251</v>
      </c>
      <c r="C644" s="243" t="s">
        <v>537</v>
      </c>
      <c r="D644" s="276">
        <v>0</v>
      </c>
      <c r="E644" s="276">
        <v>0</v>
      </c>
      <c r="F644" s="276">
        <v>0</v>
      </c>
      <c r="G644" s="276">
        <v>0</v>
      </c>
      <c r="H644" s="276">
        <v>0</v>
      </c>
      <c r="I644" s="276">
        <v>1</v>
      </c>
      <c r="J644" s="276">
        <v>0</v>
      </c>
      <c r="K644" s="277">
        <v>3.9E-2</v>
      </c>
      <c r="L644" s="276">
        <v>0</v>
      </c>
      <c r="M644" s="276">
        <v>0</v>
      </c>
      <c r="N644" s="276">
        <v>0</v>
      </c>
      <c r="O644" s="276">
        <v>0</v>
      </c>
      <c r="P644" s="276">
        <v>0</v>
      </c>
      <c r="Q644" s="276">
        <v>1</v>
      </c>
      <c r="R644" s="277">
        <v>1.038</v>
      </c>
      <c r="S644" s="276">
        <v>9</v>
      </c>
      <c r="T644" s="126"/>
      <c r="U644" s="126">
        <v>483</v>
      </c>
      <c r="V644" s="126">
        <v>239</v>
      </c>
      <c r="W644" s="126">
        <v>251</v>
      </c>
      <c r="X644" s="137">
        <v>12616.906016140003</v>
      </c>
      <c r="Y644" s="137">
        <v>12617</v>
      </c>
    </row>
    <row r="645" spans="1:25" s="137" customFormat="1" ht="12" x14ac:dyDescent="0.2">
      <c r="A645" s="275">
        <v>483</v>
      </c>
      <c r="B645" s="126">
        <v>483239261</v>
      </c>
      <c r="C645" s="243" t="s">
        <v>537</v>
      </c>
      <c r="D645" s="276">
        <v>0</v>
      </c>
      <c r="E645" s="276">
        <v>0</v>
      </c>
      <c r="F645" s="276">
        <v>0</v>
      </c>
      <c r="G645" s="276">
        <v>3</v>
      </c>
      <c r="H645" s="276">
        <v>9</v>
      </c>
      <c r="I645" s="276">
        <v>6</v>
      </c>
      <c r="J645" s="276">
        <v>0</v>
      </c>
      <c r="K645" s="277">
        <v>0.70199999999999996</v>
      </c>
      <c r="L645" s="276">
        <v>0</v>
      </c>
      <c r="M645" s="276">
        <v>0</v>
      </c>
      <c r="N645" s="276">
        <v>0</v>
      </c>
      <c r="O645" s="276">
        <v>0</v>
      </c>
      <c r="P645" s="276">
        <v>4</v>
      </c>
      <c r="Q645" s="276">
        <v>18</v>
      </c>
      <c r="R645" s="277">
        <v>1.038</v>
      </c>
      <c r="S645" s="276">
        <v>5</v>
      </c>
      <c r="T645" s="126"/>
      <c r="U645" s="126">
        <v>483</v>
      </c>
      <c r="V645" s="126">
        <v>239</v>
      </c>
      <c r="W645" s="126">
        <v>261</v>
      </c>
      <c r="X645" s="137">
        <v>224014.20559052002</v>
      </c>
      <c r="Y645" s="137">
        <v>12445</v>
      </c>
    </row>
    <row r="646" spans="1:25" s="137" customFormat="1" ht="12" x14ac:dyDescent="0.2">
      <c r="A646" s="275">
        <v>483</v>
      </c>
      <c r="B646" s="126">
        <v>483239310</v>
      </c>
      <c r="C646" s="243" t="s">
        <v>537</v>
      </c>
      <c r="D646" s="276">
        <v>0</v>
      </c>
      <c r="E646" s="276">
        <v>0</v>
      </c>
      <c r="F646" s="276">
        <v>0</v>
      </c>
      <c r="G646" s="276">
        <v>10</v>
      </c>
      <c r="H646" s="276">
        <v>30</v>
      </c>
      <c r="I646" s="276">
        <v>19</v>
      </c>
      <c r="J646" s="276">
        <v>0</v>
      </c>
      <c r="K646" s="277">
        <v>2.3010000000000002</v>
      </c>
      <c r="L646" s="276">
        <v>0</v>
      </c>
      <c r="M646" s="276">
        <v>0</v>
      </c>
      <c r="N646" s="276">
        <v>0</v>
      </c>
      <c r="O646" s="276">
        <v>0</v>
      </c>
      <c r="P646" s="276">
        <v>37</v>
      </c>
      <c r="Q646" s="276">
        <v>59</v>
      </c>
      <c r="R646" s="277">
        <v>1.038</v>
      </c>
      <c r="S646" s="276">
        <v>11</v>
      </c>
      <c r="T646" s="126"/>
      <c r="U646" s="126">
        <v>483</v>
      </c>
      <c r="V646" s="126">
        <v>239</v>
      </c>
      <c r="W646" s="126">
        <v>310</v>
      </c>
      <c r="X646" s="137">
        <v>939944.85235226015</v>
      </c>
      <c r="Y646" s="137">
        <v>15931</v>
      </c>
    </row>
    <row r="647" spans="1:25" s="137" customFormat="1" ht="12" x14ac:dyDescent="0.2">
      <c r="A647" s="275">
        <v>483</v>
      </c>
      <c r="B647" s="126">
        <v>483239336</v>
      </c>
      <c r="C647" s="243" t="s">
        <v>537</v>
      </c>
      <c r="D647" s="276">
        <v>0</v>
      </c>
      <c r="E647" s="276">
        <v>0</v>
      </c>
      <c r="F647" s="276">
        <v>0</v>
      </c>
      <c r="G647" s="276">
        <v>0</v>
      </c>
      <c r="H647" s="276">
        <v>0</v>
      </c>
      <c r="I647" s="276">
        <v>1</v>
      </c>
      <c r="J647" s="276">
        <v>0</v>
      </c>
      <c r="K647" s="277">
        <v>3.9E-2</v>
      </c>
      <c r="L647" s="276">
        <v>0</v>
      </c>
      <c r="M647" s="276">
        <v>0</v>
      </c>
      <c r="N647" s="276">
        <v>0</v>
      </c>
      <c r="O647" s="276">
        <v>0</v>
      </c>
      <c r="P647" s="276">
        <v>1</v>
      </c>
      <c r="Q647" s="276">
        <v>1</v>
      </c>
      <c r="R647" s="277">
        <v>1.038</v>
      </c>
      <c r="S647" s="276">
        <v>8</v>
      </c>
      <c r="T647" s="126"/>
      <c r="U647" s="126">
        <v>483</v>
      </c>
      <c r="V647" s="126">
        <v>239</v>
      </c>
      <c r="W647" s="126">
        <v>336</v>
      </c>
      <c r="X647" s="137">
        <v>18685.389696140002</v>
      </c>
      <c r="Y647" s="137">
        <v>18685</v>
      </c>
    </row>
    <row r="648" spans="1:25" s="137" customFormat="1" ht="12" x14ac:dyDescent="0.2">
      <c r="A648" s="275">
        <v>483</v>
      </c>
      <c r="B648" s="126">
        <v>483239625</v>
      </c>
      <c r="C648" s="243" t="s">
        <v>537</v>
      </c>
      <c r="D648" s="276">
        <v>0</v>
      </c>
      <c r="E648" s="276">
        <v>0</v>
      </c>
      <c r="F648" s="276">
        <v>0</v>
      </c>
      <c r="G648" s="276">
        <v>0</v>
      </c>
      <c r="H648" s="276">
        <v>1</v>
      </c>
      <c r="I648" s="276">
        <v>3</v>
      </c>
      <c r="J648" s="276">
        <v>0</v>
      </c>
      <c r="K648" s="277">
        <v>0.156</v>
      </c>
      <c r="L648" s="276">
        <v>0</v>
      </c>
      <c r="M648" s="276">
        <v>0</v>
      </c>
      <c r="N648" s="276">
        <v>0</v>
      </c>
      <c r="O648" s="276">
        <v>0</v>
      </c>
      <c r="P648" s="276">
        <v>1</v>
      </c>
      <c r="Q648" s="276">
        <v>4</v>
      </c>
      <c r="R648" s="277">
        <v>1.038</v>
      </c>
      <c r="S648" s="276">
        <v>6</v>
      </c>
      <c r="T648" s="126"/>
      <c r="U648" s="126">
        <v>483</v>
      </c>
      <c r="V648" s="126">
        <v>239</v>
      </c>
      <c r="W648" s="126">
        <v>625</v>
      </c>
      <c r="X648" s="137">
        <v>53823.80828456</v>
      </c>
      <c r="Y648" s="137">
        <v>13456</v>
      </c>
    </row>
    <row r="649" spans="1:25" s="137" customFormat="1" ht="12" x14ac:dyDescent="0.2">
      <c r="A649" s="275">
        <v>483</v>
      </c>
      <c r="B649" s="126">
        <v>483239665</v>
      </c>
      <c r="C649" s="243" t="s">
        <v>537</v>
      </c>
      <c r="D649" s="276">
        <v>0</v>
      </c>
      <c r="E649" s="276">
        <v>0</v>
      </c>
      <c r="F649" s="276">
        <v>0</v>
      </c>
      <c r="G649" s="276">
        <v>1</v>
      </c>
      <c r="H649" s="276">
        <v>1</v>
      </c>
      <c r="I649" s="276">
        <v>5</v>
      </c>
      <c r="J649" s="276">
        <v>0</v>
      </c>
      <c r="K649" s="277">
        <v>0.27300000000000002</v>
      </c>
      <c r="L649" s="276">
        <v>0</v>
      </c>
      <c r="M649" s="276">
        <v>0</v>
      </c>
      <c r="N649" s="276">
        <v>0</v>
      </c>
      <c r="O649" s="276">
        <v>0</v>
      </c>
      <c r="P649" s="276">
        <v>2</v>
      </c>
      <c r="Q649" s="276">
        <v>7</v>
      </c>
      <c r="R649" s="277">
        <v>1.038</v>
      </c>
      <c r="S649" s="276">
        <v>5</v>
      </c>
      <c r="T649" s="126"/>
      <c r="U649" s="126">
        <v>483</v>
      </c>
      <c r="V649" s="126">
        <v>239</v>
      </c>
      <c r="W649" s="126">
        <v>665</v>
      </c>
      <c r="X649" s="137">
        <v>94489.295132980027</v>
      </c>
      <c r="Y649" s="137">
        <v>13498</v>
      </c>
    </row>
    <row r="650" spans="1:25" s="137" customFormat="1" ht="12" x14ac:dyDescent="0.2">
      <c r="A650" s="275">
        <v>483</v>
      </c>
      <c r="B650" s="126">
        <v>483239740</v>
      </c>
      <c r="C650" s="243" t="s">
        <v>537</v>
      </c>
      <c r="D650" s="276">
        <v>0</v>
      </c>
      <c r="E650" s="276">
        <v>0</v>
      </c>
      <c r="F650" s="276">
        <v>0</v>
      </c>
      <c r="G650" s="276">
        <v>0</v>
      </c>
      <c r="H650" s="276">
        <v>1</v>
      </c>
      <c r="I650" s="276">
        <v>4</v>
      </c>
      <c r="J650" s="276">
        <v>0</v>
      </c>
      <c r="K650" s="277">
        <v>0.19500000000000001</v>
      </c>
      <c r="L650" s="276">
        <v>0</v>
      </c>
      <c r="M650" s="276">
        <v>0</v>
      </c>
      <c r="N650" s="276">
        <v>0</v>
      </c>
      <c r="O650" s="276">
        <v>0</v>
      </c>
      <c r="P650" s="276">
        <v>0</v>
      </c>
      <c r="Q650" s="276">
        <v>5</v>
      </c>
      <c r="R650" s="277">
        <v>1.038</v>
      </c>
      <c r="S650" s="276">
        <v>5</v>
      </c>
      <c r="T650" s="126"/>
      <c r="U650" s="126">
        <v>483</v>
      </c>
      <c r="V650" s="126">
        <v>239</v>
      </c>
      <c r="W650" s="126">
        <v>740</v>
      </c>
      <c r="X650" s="137">
        <v>61106.6266607</v>
      </c>
      <c r="Y650" s="137">
        <v>12221</v>
      </c>
    </row>
    <row r="651" spans="1:25" s="137" customFormat="1" ht="12" x14ac:dyDescent="0.2">
      <c r="A651" s="275">
        <v>483</v>
      </c>
      <c r="B651" s="126">
        <v>483239760</v>
      </c>
      <c r="C651" s="243" t="s">
        <v>537</v>
      </c>
      <c r="D651" s="276">
        <v>0</v>
      </c>
      <c r="E651" s="276">
        <v>0</v>
      </c>
      <c r="F651" s="276">
        <v>0</v>
      </c>
      <c r="G651" s="276">
        <v>0</v>
      </c>
      <c r="H651" s="276">
        <v>15</v>
      </c>
      <c r="I651" s="276">
        <v>28</v>
      </c>
      <c r="J651" s="276">
        <v>0</v>
      </c>
      <c r="K651" s="277">
        <v>1.677</v>
      </c>
      <c r="L651" s="276">
        <v>0</v>
      </c>
      <c r="M651" s="276">
        <v>0</v>
      </c>
      <c r="N651" s="276">
        <v>1</v>
      </c>
      <c r="O651" s="276">
        <v>0</v>
      </c>
      <c r="P651" s="276">
        <v>8</v>
      </c>
      <c r="Q651" s="276">
        <v>43</v>
      </c>
      <c r="R651" s="277">
        <v>1.038</v>
      </c>
      <c r="S651" s="276">
        <v>5</v>
      </c>
      <c r="T651" s="126"/>
      <c r="U651" s="126">
        <v>483</v>
      </c>
      <c r="V651" s="126">
        <v>239</v>
      </c>
      <c r="W651" s="126">
        <v>760</v>
      </c>
      <c r="X651" s="137">
        <v>554780.2147540201</v>
      </c>
      <c r="Y651" s="137">
        <v>12902</v>
      </c>
    </row>
    <row r="652" spans="1:25" s="137" customFormat="1" ht="12" x14ac:dyDescent="0.2">
      <c r="A652" s="275">
        <v>484</v>
      </c>
      <c r="B652" s="126">
        <v>484035001</v>
      </c>
      <c r="C652" s="243" t="s">
        <v>538</v>
      </c>
      <c r="D652" s="276">
        <v>0</v>
      </c>
      <c r="E652" s="276">
        <v>0</v>
      </c>
      <c r="F652" s="276">
        <v>0</v>
      </c>
      <c r="G652" s="276">
        <v>0</v>
      </c>
      <c r="H652" s="276">
        <v>0</v>
      </c>
      <c r="I652" s="276">
        <v>1</v>
      </c>
      <c r="J652" s="276">
        <v>0</v>
      </c>
      <c r="K652" s="277">
        <v>3.9E-2</v>
      </c>
      <c r="L652" s="276">
        <v>0</v>
      </c>
      <c r="M652" s="276">
        <v>0</v>
      </c>
      <c r="N652" s="276">
        <v>0</v>
      </c>
      <c r="O652" s="276">
        <v>0</v>
      </c>
      <c r="P652" s="276">
        <v>1</v>
      </c>
      <c r="Q652" s="276">
        <v>1</v>
      </c>
      <c r="R652" s="277">
        <v>1.0900000000000001</v>
      </c>
      <c r="S652" s="276">
        <v>7</v>
      </c>
      <c r="T652" s="126"/>
      <c r="U652" s="126">
        <v>484</v>
      </c>
      <c r="V652" s="126">
        <v>35</v>
      </c>
      <c r="W652" s="126">
        <v>1</v>
      </c>
      <c r="X652" s="137">
        <v>19086.079307700002</v>
      </c>
      <c r="Y652" s="137">
        <v>19086</v>
      </c>
    </row>
    <row r="653" spans="1:25" s="137" customFormat="1" ht="12" x14ac:dyDescent="0.2">
      <c r="A653" s="275">
        <v>484</v>
      </c>
      <c r="B653" s="126">
        <v>484035018</v>
      </c>
      <c r="C653" s="243" t="s">
        <v>538</v>
      </c>
      <c r="D653" s="276">
        <v>0</v>
      </c>
      <c r="E653" s="276">
        <v>0</v>
      </c>
      <c r="F653" s="276">
        <v>0</v>
      </c>
      <c r="G653" s="276">
        <v>0</v>
      </c>
      <c r="H653" s="276">
        <v>2</v>
      </c>
      <c r="I653" s="276">
        <v>1</v>
      </c>
      <c r="J653" s="276">
        <v>0</v>
      </c>
      <c r="K653" s="277">
        <v>0.11700000000000001</v>
      </c>
      <c r="L653" s="276">
        <v>0</v>
      </c>
      <c r="M653" s="276">
        <v>0</v>
      </c>
      <c r="N653" s="276">
        <v>0</v>
      </c>
      <c r="O653" s="276">
        <v>1</v>
      </c>
      <c r="P653" s="276">
        <v>1</v>
      </c>
      <c r="Q653" s="276">
        <v>3</v>
      </c>
      <c r="R653" s="277">
        <v>1.0900000000000001</v>
      </c>
      <c r="S653" s="276">
        <v>10</v>
      </c>
      <c r="T653" s="126"/>
      <c r="U653" s="126">
        <v>484</v>
      </c>
      <c r="V653" s="126">
        <v>35</v>
      </c>
      <c r="W653" s="126">
        <v>18</v>
      </c>
      <c r="X653" s="137">
        <v>45475.346823099993</v>
      </c>
      <c r="Y653" s="137">
        <v>15158</v>
      </c>
    </row>
    <row r="654" spans="1:25" s="137" customFormat="1" ht="12" x14ac:dyDescent="0.2">
      <c r="A654" s="275">
        <v>484</v>
      </c>
      <c r="B654" s="126">
        <v>484035035</v>
      </c>
      <c r="C654" s="243" t="s">
        <v>538</v>
      </c>
      <c r="D654" s="276">
        <v>0</v>
      </c>
      <c r="E654" s="276">
        <v>0</v>
      </c>
      <c r="F654" s="276">
        <v>0</v>
      </c>
      <c r="G654" s="276">
        <v>109</v>
      </c>
      <c r="H654" s="276">
        <v>610</v>
      </c>
      <c r="I654" s="276">
        <v>536</v>
      </c>
      <c r="J654" s="276">
        <v>0</v>
      </c>
      <c r="K654" s="277">
        <v>48.945</v>
      </c>
      <c r="L654" s="276">
        <v>0</v>
      </c>
      <c r="M654" s="276">
        <v>31</v>
      </c>
      <c r="N654" s="276">
        <v>121</v>
      </c>
      <c r="O654" s="276">
        <v>83</v>
      </c>
      <c r="P654" s="276">
        <v>1075</v>
      </c>
      <c r="Q654" s="276">
        <v>1255</v>
      </c>
      <c r="R654" s="277">
        <v>1.0900000000000001</v>
      </c>
      <c r="S654" s="276">
        <v>11</v>
      </c>
      <c r="T654" s="126"/>
      <c r="U654" s="126">
        <v>484</v>
      </c>
      <c r="V654" s="126">
        <v>35</v>
      </c>
      <c r="W654" s="126">
        <v>35</v>
      </c>
      <c r="X654" s="137">
        <v>23979091.274763498</v>
      </c>
      <c r="Y654" s="137">
        <v>19107</v>
      </c>
    </row>
    <row r="655" spans="1:25" s="137" customFormat="1" ht="12" x14ac:dyDescent="0.2">
      <c r="A655" s="275">
        <v>484</v>
      </c>
      <c r="B655" s="126">
        <v>484035044</v>
      </c>
      <c r="C655" s="243" t="s">
        <v>538</v>
      </c>
      <c r="D655" s="276">
        <v>0</v>
      </c>
      <c r="E655" s="276">
        <v>0</v>
      </c>
      <c r="F655" s="276">
        <v>0</v>
      </c>
      <c r="G655" s="276">
        <v>0</v>
      </c>
      <c r="H655" s="276">
        <v>2</v>
      </c>
      <c r="I655" s="276">
        <v>3</v>
      </c>
      <c r="J655" s="276">
        <v>0</v>
      </c>
      <c r="K655" s="277">
        <v>0.19500000000000001</v>
      </c>
      <c r="L655" s="276">
        <v>0</v>
      </c>
      <c r="M655" s="276">
        <v>0</v>
      </c>
      <c r="N655" s="276">
        <v>0</v>
      </c>
      <c r="O655" s="276">
        <v>0</v>
      </c>
      <c r="P655" s="276">
        <v>3</v>
      </c>
      <c r="Q655" s="276">
        <v>5</v>
      </c>
      <c r="R655" s="277">
        <v>1.0900000000000001</v>
      </c>
      <c r="S655" s="276">
        <v>11</v>
      </c>
      <c r="T655" s="126"/>
      <c r="U655" s="126">
        <v>484</v>
      </c>
      <c r="V655" s="126">
        <v>35</v>
      </c>
      <c r="W655" s="126">
        <v>44</v>
      </c>
      <c r="X655" s="137">
        <v>84443.919338500011</v>
      </c>
      <c r="Y655" s="137">
        <v>16889</v>
      </c>
    </row>
    <row r="656" spans="1:25" s="137" customFormat="1" ht="12" x14ac:dyDescent="0.2">
      <c r="A656" s="275">
        <v>484</v>
      </c>
      <c r="B656" s="126">
        <v>484035046</v>
      </c>
      <c r="C656" s="243" t="s">
        <v>538</v>
      </c>
      <c r="D656" s="276">
        <v>0</v>
      </c>
      <c r="E656" s="276">
        <v>0</v>
      </c>
      <c r="F656" s="276">
        <v>0</v>
      </c>
      <c r="G656" s="276">
        <v>0</v>
      </c>
      <c r="H656" s="276">
        <v>0</v>
      </c>
      <c r="I656" s="276">
        <v>1</v>
      </c>
      <c r="J656" s="276">
        <v>0</v>
      </c>
      <c r="K656" s="277">
        <v>3.9E-2</v>
      </c>
      <c r="L656" s="276">
        <v>0</v>
      </c>
      <c r="M656" s="276">
        <v>0</v>
      </c>
      <c r="N656" s="276">
        <v>0</v>
      </c>
      <c r="O656" s="276">
        <v>0</v>
      </c>
      <c r="P656" s="276">
        <v>0</v>
      </c>
      <c r="Q656" s="276">
        <v>1</v>
      </c>
      <c r="R656" s="277">
        <v>1.0900000000000001</v>
      </c>
      <c r="S656" s="276">
        <v>3</v>
      </c>
      <c r="T656" s="126"/>
      <c r="U656" s="126">
        <v>484</v>
      </c>
      <c r="V656" s="126">
        <v>35</v>
      </c>
      <c r="W656" s="126">
        <v>46</v>
      </c>
      <c r="X656" s="137">
        <v>13129.027107700003</v>
      </c>
      <c r="Y656" s="137">
        <v>13129</v>
      </c>
    </row>
    <row r="657" spans="1:25" s="137" customFormat="1" ht="12" x14ac:dyDescent="0.2">
      <c r="A657" s="275">
        <v>484</v>
      </c>
      <c r="B657" s="126">
        <v>484035050</v>
      </c>
      <c r="C657" s="243" t="s">
        <v>538</v>
      </c>
      <c r="D657" s="276">
        <v>0</v>
      </c>
      <c r="E657" s="276">
        <v>0</v>
      </c>
      <c r="F657" s="276">
        <v>0</v>
      </c>
      <c r="G657" s="276">
        <v>0</v>
      </c>
      <c r="H657" s="276">
        <v>0</v>
      </c>
      <c r="I657" s="276">
        <v>1</v>
      </c>
      <c r="J657" s="276">
        <v>0</v>
      </c>
      <c r="K657" s="277">
        <v>3.9E-2</v>
      </c>
      <c r="L657" s="276">
        <v>0</v>
      </c>
      <c r="M657" s="276">
        <v>0</v>
      </c>
      <c r="N657" s="276">
        <v>0</v>
      </c>
      <c r="O657" s="276">
        <v>0</v>
      </c>
      <c r="P657" s="276">
        <v>1</v>
      </c>
      <c r="Q657" s="276">
        <v>1</v>
      </c>
      <c r="R657" s="277">
        <v>1.0900000000000001</v>
      </c>
      <c r="S657" s="276">
        <v>5</v>
      </c>
      <c r="T657" s="126"/>
      <c r="U657" s="126">
        <v>484</v>
      </c>
      <c r="V657" s="126">
        <v>35</v>
      </c>
      <c r="W657" s="126">
        <v>50</v>
      </c>
      <c r="X657" s="137">
        <v>18215.171207700005</v>
      </c>
      <c r="Y657" s="137">
        <v>18215</v>
      </c>
    </row>
    <row r="658" spans="1:25" s="137" customFormat="1" ht="12" x14ac:dyDescent="0.2">
      <c r="A658" s="275">
        <v>484</v>
      </c>
      <c r="B658" s="126">
        <v>484035093</v>
      </c>
      <c r="C658" s="243" t="s">
        <v>538</v>
      </c>
      <c r="D658" s="276">
        <v>0</v>
      </c>
      <c r="E658" s="276">
        <v>0</v>
      </c>
      <c r="F658" s="276">
        <v>0</v>
      </c>
      <c r="G658" s="276">
        <v>0</v>
      </c>
      <c r="H658" s="276">
        <v>0</v>
      </c>
      <c r="I658" s="276">
        <v>1</v>
      </c>
      <c r="J658" s="276">
        <v>0</v>
      </c>
      <c r="K658" s="277">
        <v>3.9E-2</v>
      </c>
      <c r="L658" s="276">
        <v>0</v>
      </c>
      <c r="M658" s="276">
        <v>0</v>
      </c>
      <c r="N658" s="276">
        <v>0</v>
      </c>
      <c r="O658" s="276">
        <v>0</v>
      </c>
      <c r="P658" s="276">
        <v>1</v>
      </c>
      <c r="Q658" s="276">
        <v>1</v>
      </c>
      <c r="R658" s="277">
        <v>1.0900000000000001</v>
      </c>
      <c r="S658" s="276">
        <v>11</v>
      </c>
      <c r="T658" s="126"/>
      <c r="U658" s="126">
        <v>484</v>
      </c>
      <c r="V658" s="126">
        <v>35</v>
      </c>
      <c r="W658" s="126">
        <v>93</v>
      </c>
      <c r="X658" s="137">
        <v>20774.907107699997</v>
      </c>
      <c r="Y658" s="137">
        <v>20775</v>
      </c>
    </row>
    <row r="659" spans="1:25" s="137" customFormat="1" ht="12" x14ac:dyDescent="0.2">
      <c r="A659" s="275">
        <v>484</v>
      </c>
      <c r="B659" s="126">
        <v>484035133</v>
      </c>
      <c r="C659" s="243" t="s">
        <v>538</v>
      </c>
      <c r="D659" s="276">
        <v>0</v>
      </c>
      <c r="E659" s="276">
        <v>0</v>
      </c>
      <c r="F659" s="276">
        <v>0</v>
      </c>
      <c r="G659" s="276">
        <v>0</v>
      </c>
      <c r="H659" s="276">
        <v>0</v>
      </c>
      <c r="I659" s="276">
        <v>1</v>
      </c>
      <c r="J659" s="276">
        <v>0</v>
      </c>
      <c r="K659" s="277">
        <v>3.9E-2</v>
      </c>
      <c r="L659" s="276">
        <v>0</v>
      </c>
      <c r="M659" s="276">
        <v>0</v>
      </c>
      <c r="N659" s="276">
        <v>0</v>
      </c>
      <c r="O659" s="276">
        <v>0</v>
      </c>
      <c r="P659" s="276">
        <v>0</v>
      </c>
      <c r="Q659" s="276">
        <v>1</v>
      </c>
      <c r="R659" s="277">
        <v>1.0900000000000001</v>
      </c>
      <c r="S659" s="276">
        <v>9</v>
      </c>
      <c r="T659" s="126"/>
      <c r="U659" s="126">
        <v>484</v>
      </c>
      <c r="V659" s="126">
        <v>35</v>
      </c>
      <c r="W659" s="126">
        <v>133</v>
      </c>
      <c r="X659" s="137">
        <v>13129.027107700003</v>
      </c>
      <c r="Y659" s="137">
        <v>13129</v>
      </c>
    </row>
    <row r="660" spans="1:25" s="137" customFormat="1" ht="12" x14ac:dyDescent="0.2">
      <c r="A660" s="275">
        <v>484</v>
      </c>
      <c r="B660" s="126">
        <v>484035163</v>
      </c>
      <c r="C660" s="243" t="s">
        <v>538</v>
      </c>
      <c r="D660" s="276">
        <v>0</v>
      </c>
      <c r="E660" s="276">
        <v>0</v>
      </c>
      <c r="F660" s="276">
        <v>0</v>
      </c>
      <c r="G660" s="276">
        <v>0</v>
      </c>
      <c r="H660" s="276">
        <v>0</v>
      </c>
      <c r="I660" s="276">
        <v>1</v>
      </c>
      <c r="J660" s="276">
        <v>0</v>
      </c>
      <c r="K660" s="277">
        <v>3.9E-2</v>
      </c>
      <c r="L660" s="276">
        <v>0</v>
      </c>
      <c r="M660" s="276">
        <v>0</v>
      </c>
      <c r="N660" s="276">
        <v>0</v>
      </c>
      <c r="O660" s="276">
        <v>0</v>
      </c>
      <c r="P660" s="276">
        <v>0</v>
      </c>
      <c r="Q660" s="276">
        <v>1</v>
      </c>
      <c r="R660" s="277">
        <v>1.0900000000000001</v>
      </c>
      <c r="S660" s="276">
        <v>11</v>
      </c>
      <c r="T660" s="126"/>
      <c r="U660" s="126">
        <v>484</v>
      </c>
      <c r="V660" s="126">
        <v>35</v>
      </c>
      <c r="W660" s="126">
        <v>163</v>
      </c>
      <c r="X660" s="137">
        <v>13129.027107700003</v>
      </c>
      <c r="Y660" s="137">
        <v>13129</v>
      </c>
    </row>
    <row r="661" spans="1:25" s="137" customFormat="1" ht="12" x14ac:dyDescent="0.2">
      <c r="A661" s="275">
        <v>484</v>
      </c>
      <c r="B661" s="126">
        <v>484035189</v>
      </c>
      <c r="C661" s="243" t="s">
        <v>538</v>
      </c>
      <c r="D661" s="276">
        <v>0</v>
      </c>
      <c r="E661" s="276">
        <v>0</v>
      </c>
      <c r="F661" s="276">
        <v>0</v>
      </c>
      <c r="G661" s="276">
        <v>0</v>
      </c>
      <c r="H661" s="276">
        <v>1</v>
      </c>
      <c r="I661" s="276">
        <v>0</v>
      </c>
      <c r="J661" s="276">
        <v>0</v>
      </c>
      <c r="K661" s="277">
        <v>3.9E-2</v>
      </c>
      <c r="L661" s="276">
        <v>0</v>
      </c>
      <c r="M661" s="276">
        <v>0</v>
      </c>
      <c r="N661" s="276">
        <v>0</v>
      </c>
      <c r="O661" s="276">
        <v>0</v>
      </c>
      <c r="P661" s="276">
        <v>1</v>
      </c>
      <c r="Q661" s="276">
        <v>1</v>
      </c>
      <c r="R661" s="277">
        <v>1.0900000000000001</v>
      </c>
      <c r="S661" s="276">
        <v>3</v>
      </c>
      <c r="T661" s="126"/>
      <c r="U661" s="126">
        <v>484</v>
      </c>
      <c r="V661" s="126">
        <v>35</v>
      </c>
      <c r="W661" s="126">
        <v>189</v>
      </c>
      <c r="X661" s="137">
        <v>15826.122107700001</v>
      </c>
      <c r="Y661" s="137">
        <v>15826</v>
      </c>
    </row>
    <row r="662" spans="1:25" s="137" customFormat="1" ht="12" x14ac:dyDescent="0.2">
      <c r="A662" s="275">
        <v>484</v>
      </c>
      <c r="B662" s="126">
        <v>484035207</v>
      </c>
      <c r="C662" s="243" t="s">
        <v>538</v>
      </c>
      <c r="D662" s="276">
        <v>0</v>
      </c>
      <c r="E662" s="276">
        <v>0</v>
      </c>
      <c r="F662" s="276">
        <v>0</v>
      </c>
      <c r="G662" s="276">
        <v>0</v>
      </c>
      <c r="H662" s="276">
        <v>0</v>
      </c>
      <c r="I662" s="276">
        <v>1</v>
      </c>
      <c r="J662" s="276">
        <v>0</v>
      </c>
      <c r="K662" s="277">
        <v>3.9E-2</v>
      </c>
      <c r="L662" s="276">
        <v>0</v>
      </c>
      <c r="M662" s="276">
        <v>0</v>
      </c>
      <c r="N662" s="276">
        <v>0</v>
      </c>
      <c r="O662" s="276">
        <v>0</v>
      </c>
      <c r="P662" s="276">
        <v>1</v>
      </c>
      <c r="Q662" s="276">
        <v>1</v>
      </c>
      <c r="R662" s="277">
        <v>1.0900000000000001</v>
      </c>
      <c r="S662" s="276">
        <v>3</v>
      </c>
      <c r="T662" s="126"/>
      <c r="U662" s="126">
        <v>484</v>
      </c>
      <c r="V662" s="126">
        <v>35</v>
      </c>
      <c r="W662" s="126">
        <v>207</v>
      </c>
      <c r="X662" s="137">
        <v>17895.550207700002</v>
      </c>
      <c r="Y662" s="137">
        <v>17896</v>
      </c>
    </row>
    <row r="663" spans="1:25" s="137" customFormat="1" ht="12" x14ac:dyDescent="0.2">
      <c r="A663" s="275">
        <v>484</v>
      </c>
      <c r="B663" s="126">
        <v>484035220</v>
      </c>
      <c r="C663" s="243" t="s">
        <v>538</v>
      </c>
      <c r="D663" s="276">
        <v>0</v>
      </c>
      <c r="E663" s="276">
        <v>0</v>
      </c>
      <c r="F663" s="276">
        <v>0</v>
      </c>
      <c r="G663" s="276">
        <v>0</v>
      </c>
      <c r="H663" s="276">
        <v>1</v>
      </c>
      <c r="I663" s="276">
        <v>0</v>
      </c>
      <c r="J663" s="276">
        <v>0</v>
      </c>
      <c r="K663" s="277">
        <v>3.9E-2</v>
      </c>
      <c r="L663" s="276">
        <v>0</v>
      </c>
      <c r="M663" s="276">
        <v>0</v>
      </c>
      <c r="N663" s="276">
        <v>0</v>
      </c>
      <c r="O663" s="276">
        <v>0</v>
      </c>
      <c r="P663" s="276">
        <v>1</v>
      </c>
      <c r="Q663" s="276">
        <v>1</v>
      </c>
      <c r="R663" s="277">
        <v>1.0900000000000001</v>
      </c>
      <c r="S663" s="276">
        <v>8</v>
      </c>
      <c r="T663" s="126"/>
      <c r="U663" s="126">
        <v>484</v>
      </c>
      <c r="V663" s="126">
        <v>35</v>
      </c>
      <c r="W663" s="126">
        <v>220</v>
      </c>
      <c r="X663" s="137">
        <v>17400.321407700001</v>
      </c>
      <c r="Y663" s="137">
        <v>17400</v>
      </c>
    </row>
    <row r="664" spans="1:25" s="137" customFormat="1" ht="12" x14ac:dyDescent="0.2">
      <c r="A664" s="275">
        <v>484</v>
      </c>
      <c r="B664" s="126">
        <v>484035243</v>
      </c>
      <c r="C664" s="243" t="s">
        <v>538</v>
      </c>
      <c r="D664" s="276">
        <v>0</v>
      </c>
      <c r="E664" s="276">
        <v>0</v>
      </c>
      <c r="F664" s="276">
        <v>0</v>
      </c>
      <c r="G664" s="276">
        <v>1</v>
      </c>
      <c r="H664" s="276">
        <v>1</v>
      </c>
      <c r="I664" s="276">
        <v>2</v>
      </c>
      <c r="J664" s="276">
        <v>0</v>
      </c>
      <c r="K664" s="277">
        <v>0.156</v>
      </c>
      <c r="L664" s="276">
        <v>0</v>
      </c>
      <c r="M664" s="276">
        <v>1</v>
      </c>
      <c r="N664" s="276">
        <v>0</v>
      </c>
      <c r="O664" s="276">
        <v>0</v>
      </c>
      <c r="P664" s="276">
        <v>4</v>
      </c>
      <c r="Q664" s="276">
        <v>4</v>
      </c>
      <c r="R664" s="277">
        <v>1.0900000000000001</v>
      </c>
      <c r="S664" s="276">
        <v>10</v>
      </c>
      <c r="T664" s="126"/>
      <c r="U664" s="126">
        <v>484</v>
      </c>
      <c r="V664" s="126">
        <v>35</v>
      </c>
      <c r="W664" s="126">
        <v>243</v>
      </c>
      <c r="X664" s="137">
        <v>80154.728730800009</v>
      </c>
      <c r="Y664" s="137">
        <v>20039</v>
      </c>
    </row>
    <row r="665" spans="1:25" s="137" customFormat="1" ht="12" x14ac:dyDescent="0.2">
      <c r="A665" s="275">
        <v>484</v>
      </c>
      <c r="B665" s="126">
        <v>484035244</v>
      </c>
      <c r="C665" s="243" t="s">
        <v>538</v>
      </c>
      <c r="D665" s="276">
        <v>0</v>
      </c>
      <c r="E665" s="276">
        <v>0</v>
      </c>
      <c r="F665" s="276">
        <v>0</v>
      </c>
      <c r="G665" s="276">
        <v>0</v>
      </c>
      <c r="H665" s="276">
        <v>4</v>
      </c>
      <c r="I665" s="276">
        <v>5</v>
      </c>
      <c r="J665" s="276">
        <v>0</v>
      </c>
      <c r="K665" s="277">
        <v>0.35099999999999998</v>
      </c>
      <c r="L665" s="276">
        <v>0</v>
      </c>
      <c r="M665" s="276">
        <v>0</v>
      </c>
      <c r="N665" s="276">
        <v>1</v>
      </c>
      <c r="O665" s="276">
        <v>2</v>
      </c>
      <c r="P665" s="276">
        <v>6</v>
      </c>
      <c r="Q665" s="276">
        <v>9</v>
      </c>
      <c r="R665" s="277">
        <v>1.0900000000000001</v>
      </c>
      <c r="S665" s="276">
        <v>10</v>
      </c>
      <c r="T665" s="126"/>
      <c r="U665" s="126">
        <v>484</v>
      </c>
      <c r="V665" s="126">
        <v>35</v>
      </c>
      <c r="W665" s="126">
        <v>244</v>
      </c>
      <c r="X665" s="137">
        <v>161875.76176930001</v>
      </c>
      <c r="Y665" s="137">
        <v>17986</v>
      </c>
    </row>
    <row r="666" spans="1:25" s="137" customFormat="1" ht="12" x14ac:dyDescent="0.2">
      <c r="A666" s="275">
        <v>484</v>
      </c>
      <c r="B666" s="126">
        <v>484035248</v>
      </c>
      <c r="C666" s="243" t="s">
        <v>538</v>
      </c>
      <c r="D666" s="276">
        <v>0</v>
      </c>
      <c r="E666" s="276">
        <v>0</v>
      </c>
      <c r="F666" s="276">
        <v>0</v>
      </c>
      <c r="G666" s="276">
        <v>0</v>
      </c>
      <c r="H666" s="276">
        <v>2</v>
      </c>
      <c r="I666" s="276">
        <v>0</v>
      </c>
      <c r="J666" s="276">
        <v>0</v>
      </c>
      <c r="K666" s="277">
        <v>7.8E-2</v>
      </c>
      <c r="L666" s="276">
        <v>0</v>
      </c>
      <c r="M666" s="276">
        <v>0</v>
      </c>
      <c r="N666" s="276">
        <v>2</v>
      </c>
      <c r="O666" s="276">
        <v>0</v>
      </c>
      <c r="P666" s="276">
        <v>1</v>
      </c>
      <c r="Q666" s="276">
        <v>2</v>
      </c>
      <c r="R666" s="277">
        <v>1.0900000000000001</v>
      </c>
      <c r="S666" s="276">
        <v>11</v>
      </c>
      <c r="T666" s="126"/>
      <c r="U666" s="126">
        <v>484</v>
      </c>
      <c r="V666" s="126">
        <v>35</v>
      </c>
      <c r="W666" s="126">
        <v>248</v>
      </c>
      <c r="X666" s="137">
        <v>35976.542015400002</v>
      </c>
      <c r="Y666" s="137">
        <v>17988</v>
      </c>
    </row>
    <row r="667" spans="1:25" s="137" customFormat="1" ht="12" x14ac:dyDescent="0.2">
      <c r="A667" s="275">
        <v>484</v>
      </c>
      <c r="B667" s="126">
        <v>484035258</v>
      </c>
      <c r="C667" s="243" t="s">
        <v>538</v>
      </c>
      <c r="D667" s="276">
        <v>0</v>
      </c>
      <c r="E667" s="276">
        <v>0</v>
      </c>
      <c r="F667" s="276">
        <v>0</v>
      </c>
      <c r="G667" s="276">
        <v>0</v>
      </c>
      <c r="H667" s="276">
        <v>1</v>
      </c>
      <c r="I667" s="276">
        <v>0</v>
      </c>
      <c r="J667" s="276">
        <v>0</v>
      </c>
      <c r="K667" s="277">
        <v>3.9E-2</v>
      </c>
      <c r="L667" s="276">
        <v>0</v>
      </c>
      <c r="M667" s="276">
        <v>0</v>
      </c>
      <c r="N667" s="276">
        <v>1</v>
      </c>
      <c r="O667" s="276">
        <v>0</v>
      </c>
      <c r="P667" s="276">
        <v>1</v>
      </c>
      <c r="Q667" s="276">
        <v>1</v>
      </c>
      <c r="R667" s="277">
        <v>1.0900000000000001</v>
      </c>
      <c r="S667" s="276">
        <v>10</v>
      </c>
      <c r="T667" s="126"/>
      <c r="U667" s="126">
        <v>484</v>
      </c>
      <c r="V667" s="126">
        <v>35</v>
      </c>
      <c r="W667" s="126">
        <v>258</v>
      </c>
      <c r="X667" s="137">
        <v>21273.394707700001</v>
      </c>
      <c r="Y667" s="137">
        <v>21273</v>
      </c>
    </row>
    <row r="668" spans="1:25" s="137" customFormat="1" ht="12" x14ac:dyDescent="0.2">
      <c r="A668" s="275">
        <v>484</v>
      </c>
      <c r="B668" s="126">
        <v>484035262</v>
      </c>
      <c r="C668" s="243" t="s">
        <v>538</v>
      </c>
      <c r="D668" s="276">
        <v>0</v>
      </c>
      <c r="E668" s="276">
        <v>0</v>
      </c>
      <c r="F668" s="276">
        <v>0</v>
      </c>
      <c r="G668" s="276">
        <v>0</v>
      </c>
      <c r="H668" s="276">
        <v>1</v>
      </c>
      <c r="I668" s="276">
        <v>0</v>
      </c>
      <c r="J668" s="276">
        <v>0</v>
      </c>
      <c r="K668" s="277">
        <v>3.9E-2</v>
      </c>
      <c r="L668" s="276">
        <v>0</v>
      </c>
      <c r="M668" s="276">
        <v>0</v>
      </c>
      <c r="N668" s="276">
        <v>0</v>
      </c>
      <c r="O668" s="276">
        <v>0</v>
      </c>
      <c r="P668" s="276">
        <v>1</v>
      </c>
      <c r="Q668" s="276">
        <v>1</v>
      </c>
      <c r="R668" s="277">
        <v>1.0900000000000001</v>
      </c>
      <c r="S668" s="276">
        <v>9</v>
      </c>
      <c r="T668" s="126"/>
      <c r="U668" s="126">
        <v>484</v>
      </c>
      <c r="V668" s="126">
        <v>35</v>
      </c>
      <c r="W668" s="126">
        <v>262</v>
      </c>
      <c r="X668" s="137">
        <v>17783.982507700002</v>
      </c>
      <c r="Y668" s="137">
        <v>17784</v>
      </c>
    </row>
    <row r="669" spans="1:25" s="137" customFormat="1" ht="12" x14ac:dyDescent="0.2">
      <c r="A669" s="275">
        <v>484</v>
      </c>
      <c r="B669" s="126">
        <v>484035274</v>
      </c>
      <c r="C669" s="243" t="s">
        <v>538</v>
      </c>
      <c r="D669" s="276">
        <v>0</v>
      </c>
      <c r="E669" s="276">
        <v>0</v>
      </c>
      <c r="F669" s="276">
        <v>0</v>
      </c>
      <c r="G669" s="276">
        <v>0</v>
      </c>
      <c r="H669" s="276">
        <v>1</v>
      </c>
      <c r="I669" s="276">
        <v>0</v>
      </c>
      <c r="J669" s="276">
        <v>0</v>
      </c>
      <c r="K669" s="277">
        <v>3.9E-2</v>
      </c>
      <c r="L669" s="276">
        <v>0</v>
      </c>
      <c r="M669" s="276">
        <v>0</v>
      </c>
      <c r="N669" s="276">
        <v>1</v>
      </c>
      <c r="O669" s="276">
        <v>0</v>
      </c>
      <c r="P669" s="276">
        <v>1</v>
      </c>
      <c r="Q669" s="276">
        <v>1</v>
      </c>
      <c r="R669" s="277">
        <v>1.0900000000000001</v>
      </c>
      <c r="S669" s="276">
        <v>10</v>
      </c>
      <c r="T669" s="126"/>
      <c r="U669" s="126">
        <v>484</v>
      </c>
      <c r="V669" s="126">
        <v>35</v>
      </c>
      <c r="W669" s="126">
        <v>274</v>
      </c>
      <c r="X669" s="137">
        <v>21273.394707700001</v>
      </c>
      <c r="Y669" s="137">
        <v>21273</v>
      </c>
    </row>
    <row r="670" spans="1:25" s="137" customFormat="1" ht="12" x14ac:dyDescent="0.2">
      <c r="A670" s="275">
        <v>484</v>
      </c>
      <c r="B670" s="126">
        <v>484035285</v>
      </c>
      <c r="C670" s="243" t="s">
        <v>538</v>
      </c>
      <c r="D670" s="276">
        <v>0</v>
      </c>
      <c r="E670" s="276">
        <v>0</v>
      </c>
      <c r="F670" s="276">
        <v>0</v>
      </c>
      <c r="G670" s="276">
        <v>0</v>
      </c>
      <c r="H670" s="276">
        <v>1</v>
      </c>
      <c r="I670" s="276">
        <v>1</v>
      </c>
      <c r="J670" s="276">
        <v>0</v>
      </c>
      <c r="K670" s="277">
        <v>7.8E-2</v>
      </c>
      <c r="L670" s="276">
        <v>0</v>
      </c>
      <c r="M670" s="276">
        <v>0</v>
      </c>
      <c r="N670" s="276">
        <v>1</v>
      </c>
      <c r="O670" s="276">
        <v>0</v>
      </c>
      <c r="P670" s="276">
        <v>1</v>
      </c>
      <c r="Q670" s="276">
        <v>2</v>
      </c>
      <c r="R670" s="277">
        <v>1.0900000000000001</v>
      </c>
      <c r="S670" s="276">
        <v>9</v>
      </c>
      <c r="T670" s="126"/>
      <c r="U670" s="126">
        <v>484</v>
      </c>
      <c r="V670" s="126">
        <v>35</v>
      </c>
      <c r="W670" s="126">
        <v>285</v>
      </c>
      <c r="X670" s="137">
        <v>34018.741615400002</v>
      </c>
      <c r="Y670" s="137">
        <v>17009</v>
      </c>
    </row>
    <row r="671" spans="1:25" s="137" customFormat="1" ht="12" x14ac:dyDescent="0.2">
      <c r="A671" s="275">
        <v>484</v>
      </c>
      <c r="B671" s="126">
        <v>484035314</v>
      </c>
      <c r="C671" s="243" t="s">
        <v>538</v>
      </c>
      <c r="D671" s="276">
        <v>0</v>
      </c>
      <c r="E671" s="276">
        <v>0</v>
      </c>
      <c r="F671" s="276">
        <v>0</v>
      </c>
      <c r="G671" s="276">
        <v>0</v>
      </c>
      <c r="H671" s="276">
        <v>2</v>
      </c>
      <c r="I671" s="276">
        <v>0</v>
      </c>
      <c r="J671" s="276">
        <v>0</v>
      </c>
      <c r="K671" s="277">
        <v>7.8E-2</v>
      </c>
      <c r="L671" s="276">
        <v>0</v>
      </c>
      <c r="M671" s="276">
        <v>0</v>
      </c>
      <c r="N671" s="276">
        <v>1</v>
      </c>
      <c r="O671" s="276">
        <v>0</v>
      </c>
      <c r="P671" s="276">
        <v>2</v>
      </c>
      <c r="Q671" s="276">
        <v>2</v>
      </c>
      <c r="R671" s="277">
        <v>1.0900000000000001</v>
      </c>
      <c r="S671" s="276">
        <v>7</v>
      </c>
      <c r="T671" s="126"/>
      <c r="U671" s="126">
        <v>484</v>
      </c>
      <c r="V671" s="126">
        <v>35</v>
      </c>
      <c r="W671" s="126">
        <v>314</v>
      </c>
      <c r="X671" s="137">
        <v>37139.034415399998</v>
      </c>
      <c r="Y671" s="137">
        <v>18570</v>
      </c>
    </row>
    <row r="672" spans="1:25" s="137" customFormat="1" ht="12" x14ac:dyDescent="0.2">
      <c r="A672" s="275">
        <v>484</v>
      </c>
      <c r="B672" s="126">
        <v>484035336</v>
      </c>
      <c r="C672" s="243" t="s">
        <v>538</v>
      </c>
      <c r="D672" s="276">
        <v>0</v>
      </c>
      <c r="E672" s="276">
        <v>0</v>
      </c>
      <c r="F672" s="276">
        <v>0</v>
      </c>
      <c r="G672" s="276">
        <v>0</v>
      </c>
      <c r="H672" s="276">
        <v>1</v>
      </c>
      <c r="I672" s="276">
        <v>0</v>
      </c>
      <c r="J672" s="276">
        <v>0</v>
      </c>
      <c r="K672" s="277">
        <v>3.9E-2</v>
      </c>
      <c r="L672" s="276">
        <v>0</v>
      </c>
      <c r="M672" s="276">
        <v>0</v>
      </c>
      <c r="N672" s="276">
        <v>0</v>
      </c>
      <c r="O672" s="276">
        <v>0</v>
      </c>
      <c r="P672" s="276">
        <v>1</v>
      </c>
      <c r="Q672" s="276">
        <v>1</v>
      </c>
      <c r="R672" s="277">
        <v>1.0900000000000001</v>
      </c>
      <c r="S672" s="276">
        <v>8</v>
      </c>
      <c r="T672" s="126"/>
      <c r="U672" s="126">
        <v>484</v>
      </c>
      <c r="V672" s="126">
        <v>35</v>
      </c>
      <c r="W672" s="126">
        <v>336</v>
      </c>
      <c r="X672" s="137">
        <v>17400.321407700001</v>
      </c>
      <c r="Y672" s="137">
        <v>17400</v>
      </c>
    </row>
    <row r="673" spans="1:25" s="137" customFormat="1" ht="12" x14ac:dyDescent="0.2">
      <c r="A673" s="275">
        <v>485</v>
      </c>
      <c r="B673" s="126">
        <v>485258030</v>
      </c>
      <c r="C673" s="243" t="s">
        <v>539</v>
      </c>
      <c r="D673" s="276">
        <v>0</v>
      </c>
      <c r="E673" s="276">
        <v>0</v>
      </c>
      <c r="F673" s="276">
        <v>0</v>
      </c>
      <c r="G673" s="276">
        <v>0</v>
      </c>
      <c r="H673" s="276">
        <v>0</v>
      </c>
      <c r="I673" s="276">
        <v>1</v>
      </c>
      <c r="J673" s="276">
        <v>0</v>
      </c>
      <c r="K673" s="277">
        <v>3.9E-2</v>
      </c>
      <c r="L673" s="276">
        <v>0</v>
      </c>
      <c r="M673" s="276">
        <v>0</v>
      </c>
      <c r="N673" s="276">
        <v>0</v>
      </c>
      <c r="O673" s="276">
        <v>0</v>
      </c>
      <c r="P673" s="276">
        <v>1</v>
      </c>
      <c r="Q673" s="276">
        <v>1</v>
      </c>
      <c r="R673" s="277">
        <v>1</v>
      </c>
      <c r="S673" s="276">
        <v>7</v>
      </c>
      <c r="T673" s="126"/>
      <c r="U673" s="126">
        <v>485</v>
      </c>
      <c r="V673" s="126">
        <v>258</v>
      </c>
      <c r="W673" s="126">
        <v>30</v>
      </c>
      <c r="X673" s="137">
        <v>17757.043680000002</v>
      </c>
      <c r="Y673" s="137">
        <v>17757</v>
      </c>
    </row>
    <row r="674" spans="1:25" s="137" customFormat="1" ht="12" x14ac:dyDescent="0.2">
      <c r="A674" s="275">
        <v>485</v>
      </c>
      <c r="B674" s="126">
        <v>485258071</v>
      </c>
      <c r="C674" s="243" t="s">
        <v>539</v>
      </c>
      <c r="D674" s="276">
        <v>0</v>
      </c>
      <c r="E674" s="276">
        <v>0</v>
      </c>
      <c r="F674" s="276">
        <v>0</v>
      </c>
      <c r="G674" s="276">
        <v>0</v>
      </c>
      <c r="H674" s="276">
        <v>0</v>
      </c>
      <c r="I674" s="276">
        <v>2</v>
      </c>
      <c r="J674" s="276">
        <v>0</v>
      </c>
      <c r="K674" s="277">
        <v>7.8E-2</v>
      </c>
      <c r="L674" s="276">
        <v>0</v>
      </c>
      <c r="M674" s="276">
        <v>0</v>
      </c>
      <c r="N674" s="276">
        <v>0</v>
      </c>
      <c r="O674" s="276">
        <v>0</v>
      </c>
      <c r="P674" s="276">
        <v>2</v>
      </c>
      <c r="Q674" s="276">
        <v>2</v>
      </c>
      <c r="R674" s="277">
        <v>1</v>
      </c>
      <c r="S674" s="276">
        <v>5</v>
      </c>
      <c r="T674" s="126"/>
      <c r="U674" s="126">
        <v>485</v>
      </c>
      <c r="V674" s="126">
        <v>258</v>
      </c>
      <c r="W674" s="126">
        <v>71</v>
      </c>
      <c r="X674" s="137">
        <v>33901.70736</v>
      </c>
      <c r="Y674" s="137">
        <v>16951</v>
      </c>
    </row>
    <row r="675" spans="1:25" s="137" customFormat="1" ht="12" x14ac:dyDescent="0.2">
      <c r="A675" s="275">
        <v>485</v>
      </c>
      <c r="B675" s="126">
        <v>485258079</v>
      </c>
      <c r="C675" s="243" t="s">
        <v>539</v>
      </c>
      <c r="D675" s="276">
        <v>0</v>
      </c>
      <c r="E675" s="276">
        <v>0</v>
      </c>
      <c r="F675" s="276">
        <v>0</v>
      </c>
      <c r="G675" s="276">
        <v>0</v>
      </c>
      <c r="H675" s="276">
        <v>0</v>
      </c>
      <c r="I675" s="276">
        <v>2</v>
      </c>
      <c r="J675" s="276">
        <v>0</v>
      </c>
      <c r="K675" s="277">
        <v>7.8E-2</v>
      </c>
      <c r="L675" s="276">
        <v>0</v>
      </c>
      <c r="M675" s="276">
        <v>0</v>
      </c>
      <c r="N675" s="276">
        <v>0</v>
      </c>
      <c r="O675" s="276">
        <v>1</v>
      </c>
      <c r="P675" s="276">
        <v>2</v>
      </c>
      <c r="Q675" s="276">
        <v>2</v>
      </c>
      <c r="R675" s="277">
        <v>1</v>
      </c>
      <c r="S675" s="276">
        <v>8</v>
      </c>
      <c r="T675" s="126"/>
      <c r="U675" s="126">
        <v>485</v>
      </c>
      <c r="V675" s="126">
        <v>258</v>
      </c>
      <c r="W675" s="126">
        <v>79</v>
      </c>
      <c r="X675" s="137">
        <v>39124.297359999997</v>
      </c>
      <c r="Y675" s="137">
        <v>19562</v>
      </c>
    </row>
    <row r="676" spans="1:25" s="137" customFormat="1" ht="12" x14ac:dyDescent="0.2">
      <c r="A676" s="275">
        <v>485</v>
      </c>
      <c r="B676" s="126">
        <v>485258107</v>
      </c>
      <c r="C676" s="243" t="s">
        <v>539</v>
      </c>
      <c r="D676" s="276">
        <v>0</v>
      </c>
      <c r="E676" s="276">
        <v>0</v>
      </c>
      <c r="F676" s="276">
        <v>0</v>
      </c>
      <c r="G676" s="276">
        <v>0</v>
      </c>
      <c r="H676" s="276">
        <v>1</v>
      </c>
      <c r="I676" s="276">
        <v>0</v>
      </c>
      <c r="J676" s="276">
        <v>0</v>
      </c>
      <c r="K676" s="277">
        <v>3.9E-2</v>
      </c>
      <c r="L676" s="276">
        <v>0</v>
      </c>
      <c r="M676" s="276">
        <v>0</v>
      </c>
      <c r="N676" s="276">
        <v>0</v>
      </c>
      <c r="O676" s="276">
        <v>0</v>
      </c>
      <c r="P676" s="276">
        <v>0</v>
      </c>
      <c r="Q676" s="276">
        <v>1</v>
      </c>
      <c r="R676" s="277">
        <v>1</v>
      </c>
      <c r="S676" s="276">
        <v>9</v>
      </c>
      <c r="T676" s="126"/>
      <c r="U676" s="126">
        <v>485</v>
      </c>
      <c r="V676" s="126">
        <v>258</v>
      </c>
      <c r="W676" s="126">
        <v>107</v>
      </c>
      <c r="X676" s="137">
        <v>10331.643680000001</v>
      </c>
      <c r="Y676" s="137">
        <v>10332</v>
      </c>
    </row>
    <row r="677" spans="1:25" s="137" customFormat="1" ht="12" x14ac:dyDescent="0.2">
      <c r="A677" s="275">
        <v>485</v>
      </c>
      <c r="B677" s="126">
        <v>485258128</v>
      </c>
      <c r="C677" s="243" t="s">
        <v>539</v>
      </c>
      <c r="D677" s="276">
        <v>0</v>
      </c>
      <c r="E677" s="276">
        <v>0</v>
      </c>
      <c r="F677" s="276">
        <v>0</v>
      </c>
      <c r="G677" s="276">
        <v>0</v>
      </c>
      <c r="H677" s="276">
        <v>1</v>
      </c>
      <c r="I677" s="276">
        <v>1</v>
      </c>
      <c r="J677" s="276">
        <v>0</v>
      </c>
      <c r="K677" s="277">
        <v>7.8E-2</v>
      </c>
      <c r="L677" s="276">
        <v>0</v>
      </c>
      <c r="M677" s="276">
        <v>0</v>
      </c>
      <c r="N677" s="276">
        <v>0</v>
      </c>
      <c r="O677" s="276">
        <v>0</v>
      </c>
      <c r="P677" s="276">
        <v>2</v>
      </c>
      <c r="Q677" s="276">
        <v>2</v>
      </c>
      <c r="R677" s="277">
        <v>1</v>
      </c>
      <c r="S677" s="276">
        <v>10</v>
      </c>
      <c r="T677" s="126"/>
      <c r="U677" s="126">
        <v>485</v>
      </c>
      <c r="V677" s="126">
        <v>258</v>
      </c>
      <c r="W677" s="126">
        <v>128</v>
      </c>
      <c r="X677" s="137">
        <v>35734.027360000007</v>
      </c>
      <c r="Y677" s="137">
        <v>17867</v>
      </c>
    </row>
    <row r="678" spans="1:25" s="137" customFormat="1" ht="12" x14ac:dyDescent="0.2">
      <c r="A678" s="275">
        <v>485</v>
      </c>
      <c r="B678" s="126">
        <v>485258163</v>
      </c>
      <c r="C678" s="243" t="s">
        <v>539</v>
      </c>
      <c r="D678" s="276">
        <v>0</v>
      </c>
      <c r="E678" s="276">
        <v>0</v>
      </c>
      <c r="F678" s="276">
        <v>0</v>
      </c>
      <c r="G678" s="276">
        <v>0</v>
      </c>
      <c r="H678" s="276">
        <v>5</v>
      </c>
      <c r="I678" s="276">
        <v>9</v>
      </c>
      <c r="J678" s="276">
        <v>0</v>
      </c>
      <c r="K678" s="277">
        <v>0.54600000000000004</v>
      </c>
      <c r="L678" s="276">
        <v>0</v>
      </c>
      <c r="M678" s="276">
        <v>0</v>
      </c>
      <c r="N678" s="276">
        <v>1</v>
      </c>
      <c r="O678" s="276">
        <v>0</v>
      </c>
      <c r="P678" s="276">
        <v>8</v>
      </c>
      <c r="Q678" s="276">
        <v>14</v>
      </c>
      <c r="R678" s="277">
        <v>1</v>
      </c>
      <c r="S678" s="276">
        <v>11</v>
      </c>
      <c r="T678" s="126"/>
      <c r="U678" s="126">
        <v>485</v>
      </c>
      <c r="V678" s="126">
        <v>258</v>
      </c>
      <c r="W678" s="126">
        <v>163</v>
      </c>
      <c r="X678" s="137">
        <v>221351.37151999999</v>
      </c>
      <c r="Y678" s="137">
        <v>15811</v>
      </c>
    </row>
    <row r="679" spans="1:25" s="137" customFormat="1" ht="12" x14ac:dyDescent="0.2">
      <c r="A679" s="275">
        <v>485</v>
      </c>
      <c r="B679" s="126">
        <v>485258229</v>
      </c>
      <c r="C679" s="243" t="s">
        <v>539</v>
      </c>
      <c r="D679" s="276">
        <v>0</v>
      </c>
      <c r="E679" s="276">
        <v>0</v>
      </c>
      <c r="F679" s="276">
        <v>0</v>
      </c>
      <c r="G679" s="276">
        <v>0</v>
      </c>
      <c r="H679" s="276">
        <v>4</v>
      </c>
      <c r="I679" s="276">
        <v>8</v>
      </c>
      <c r="J679" s="276">
        <v>0</v>
      </c>
      <c r="K679" s="277">
        <v>0.46800000000000003</v>
      </c>
      <c r="L679" s="276">
        <v>0</v>
      </c>
      <c r="M679" s="276">
        <v>0</v>
      </c>
      <c r="N679" s="276">
        <v>0</v>
      </c>
      <c r="O679" s="276">
        <v>1</v>
      </c>
      <c r="P679" s="276">
        <v>8</v>
      </c>
      <c r="Q679" s="276">
        <v>12</v>
      </c>
      <c r="R679" s="277">
        <v>1</v>
      </c>
      <c r="S679" s="276">
        <v>9</v>
      </c>
      <c r="T679" s="126"/>
      <c r="U679" s="126">
        <v>485</v>
      </c>
      <c r="V679" s="126">
        <v>258</v>
      </c>
      <c r="W679" s="126">
        <v>229</v>
      </c>
      <c r="X679" s="137">
        <v>191965.29415999999</v>
      </c>
      <c r="Y679" s="137">
        <v>15997</v>
      </c>
    </row>
    <row r="680" spans="1:25" s="137" customFormat="1" ht="12" x14ac:dyDescent="0.2">
      <c r="A680" s="275">
        <v>485</v>
      </c>
      <c r="B680" s="126">
        <v>485258258</v>
      </c>
      <c r="C680" s="243" t="s">
        <v>539</v>
      </c>
      <c r="D680" s="276">
        <v>0</v>
      </c>
      <c r="E680" s="276">
        <v>0</v>
      </c>
      <c r="F680" s="276">
        <v>0</v>
      </c>
      <c r="G680" s="276">
        <v>0</v>
      </c>
      <c r="H680" s="276">
        <v>201</v>
      </c>
      <c r="I680" s="276">
        <v>246</v>
      </c>
      <c r="J680" s="276">
        <v>0</v>
      </c>
      <c r="K680" s="277">
        <v>17.433</v>
      </c>
      <c r="L680" s="276">
        <v>0</v>
      </c>
      <c r="M680" s="276">
        <v>0</v>
      </c>
      <c r="N680" s="276">
        <v>6</v>
      </c>
      <c r="O680" s="276">
        <v>9</v>
      </c>
      <c r="P680" s="276">
        <v>254</v>
      </c>
      <c r="Q680" s="276">
        <v>447</v>
      </c>
      <c r="R680" s="277">
        <v>1</v>
      </c>
      <c r="S680" s="276">
        <v>10</v>
      </c>
      <c r="T680" s="126"/>
      <c r="U680" s="126">
        <v>485</v>
      </c>
      <c r="V680" s="126">
        <v>258</v>
      </c>
      <c r="W680" s="126">
        <v>258</v>
      </c>
      <c r="X680" s="137">
        <v>6803064.0949600004</v>
      </c>
      <c r="Y680" s="137">
        <v>15219</v>
      </c>
    </row>
    <row r="681" spans="1:25" s="137" customFormat="1" ht="12" x14ac:dyDescent="0.2">
      <c r="A681" s="275">
        <v>485</v>
      </c>
      <c r="B681" s="126">
        <v>485258291</v>
      </c>
      <c r="C681" s="243" t="s">
        <v>539</v>
      </c>
      <c r="D681" s="276">
        <v>0</v>
      </c>
      <c r="E681" s="276">
        <v>0</v>
      </c>
      <c r="F681" s="276">
        <v>0</v>
      </c>
      <c r="G681" s="276">
        <v>0</v>
      </c>
      <c r="H681" s="276">
        <v>2</v>
      </c>
      <c r="I681" s="276">
        <v>5</v>
      </c>
      <c r="J681" s="276">
        <v>0</v>
      </c>
      <c r="K681" s="277">
        <v>0.27300000000000002</v>
      </c>
      <c r="L681" s="276">
        <v>0</v>
      </c>
      <c r="M681" s="276">
        <v>0</v>
      </c>
      <c r="N681" s="276">
        <v>0</v>
      </c>
      <c r="O681" s="276">
        <v>0</v>
      </c>
      <c r="P681" s="276">
        <v>7</v>
      </c>
      <c r="Q681" s="276">
        <v>7</v>
      </c>
      <c r="R681" s="277">
        <v>1</v>
      </c>
      <c r="S681" s="276">
        <v>5</v>
      </c>
      <c r="T681" s="126"/>
      <c r="U681" s="126">
        <v>485</v>
      </c>
      <c r="V681" s="126">
        <v>258</v>
      </c>
      <c r="W681" s="126">
        <v>291</v>
      </c>
      <c r="X681" s="137">
        <v>114833.93575999999</v>
      </c>
      <c r="Y681" s="137">
        <v>16405</v>
      </c>
    </row>
    <row r="682" spans="1:25" s="137" customFormat="1" ht="12" x14ac:dyDescent="0.2">
      <c r="A682" s="275">
        <v>485</v>
      </c>
      <c r="B682" s="126">
        <v>485258295</v>
      </c>
      <c r="C682" s="243" t="s">
        <v>539</v>
      </c>
      <c r="D682" s="276">
        <v>0</v>
      </c>
      <c r="E682" s="276">
        <v>0</v>
      </c>
      <c r="F682" s="276">
        <v>0</v>
      </c>
      <c r="G682" s="276">
        <v>0</v>
      </c>
      <c r="H682" s="276">
        <v>0</v>
      </c>
      <c r="I682" s="276">
        <v>1</v>
      </c>
      <c r="J682" s="276">
        <v>0</v>
      </c>
      <c r="K682" s="277">
        <v>3.9E-2</v>
      </c>
      <c r="L682" s="276">
        <v>0</v>
      </c>
      <c r="M682" s="276">
        <v>0</v>
      </c>
      <c r="N682" s="276">
        <v>0</v>
      </c>
      <c r="O682" s="276">
        <v>0</v>
      </c>
      <c r="P682" s="276">
        <v>1</v>
      </c>
      <c r="Q682" s="276">
        <v>1</v>
      </c>
      <c r="R682" s="277">
        <v>1</v>
      </c>
      <c r="S682" s="276">
        <v>5</v>
      </c>
      <c r="T682" s="126"/>
      <c r="U682" s="126">
        <v>485</v>
      </c>
      <c r="V682" s="126">
        <v>258</v>
      </c>
      <c r="W682" s="126">
        <v>295</v>
      </c>
      <c r="X682" s="137">
        <v>16950.85368</v>
      </c>
      <c r="Y682" s="137">
        <v>16951</v>
      </c>
    </row>
    <row r="683" spans="1:25" s="137" customFormat="1" ht="12" x14ac:dyDescent="0.2">
      <c r="A683" s="275">
        <v>486</v>
      </c>
      <c r="B683" s="126">
        <v>486348151</v>
      </c>
      <c r="C683" s="243" t="s">
        <v>540</v>
      </c>
      <c r="D683" s="276">
        <v>0</v>
      </c>
      <c r="E683" s="276">
        <v>0</v>
      </c>
      <c r="F683" s="276">
        <v>0</v>
      </c>
      <c r="G683" s="276">
        <v>2</v>
      </c>
      <c r="H683" s="276">
        <v>0</v>
      </c>
      <c r="I683" s="276">
        <v>0</v>
      </c>
      <c r="J683" s="276">
        <v>0</v>
      </c>
      <c r="K683" s="277">
        <v>7.8E-2</v>
      </c>
      <c r="L683" s="276">
        <v>0</v>
      </c>
      <c r="M683" s="276">
        <v>0</v>
      </c>
      <c r="N683" s="276">
        <v>0</v>
      </c>
      <c r="O683" s="276">
        <v>0</v>
      </c>
      <c r="P683" s="276">
        <v>2</v>
      </c>
      <c r="Q683" s="276">
        <v>2</v>
      </c>
      <c r="R683" s="277">
        <v>1</v>
      </c>
      <c r="S683" s="276">
        <v>8</v>
      </c>
      <c r="T683" s="126"/>
      <c r="U683" s="126">
        <v>486</v>
      </c>
      <c r="V683" s="126">
        <v>348</v>
      </c>
      <c r="W683" s="126">
        <v>151</v>
      </c>
      <c r="X683" s="137">
        <v>33149.807360000006</v>
      </c>
      <c r="Y683" s="137">
        <v>16575</v>
      </c>
    </row>
    <row r="684" spans="1:25" s="137" customFormat="1" ht="12" x14ac:dyDescent="0.2">
      <c r="A684" s="275">
        <v>486</v>
      </c>
      <c r="B684" s="126">
        <v>486348153</v>
      </c>
      <c r="C684" s="243" t="s">
        <v>540</v>
      </c>
      <c r="D684" s="276">
        <v>0</v>
      </c>
      <c r="E684" s="276">
        <v>0</v>
      </c>
      <c r="F684" s="276">
        <v>0</v>
      </c>
      <c r="G684" s="276">
        <v>1</v>
      </c>
      <c r="H684" s="276">
        <v>0</v>
      </c>
      <c r="I684" s="276">
        <v>0</v>
      </c>
      <c r="J684" s="276">
        <v>0</v>
      </c>
      <c r="K684" s="277">
        <v>3.9E-2</v>
      </c>
      <c r="L684" s="276">
        <v>0</v>
      </c>
      <c r="M684" s="276">
        <v>0</v>
      </c>
      <c r="N684" s="276">
        <v>0</v>
      </c>
      <c r="O684" s="276">
        <v>0</v>
      </c>
      <c r="P684" s="276">
        <v>0</v>
      </c>
      <c r="Q684" s="276">
        <v>1</v>
      </c>
      <c r="R684" s="277">
        <v>1</v>
      </c>
      <c r="S684" s="276">
        <v>10</v>
      </c>
      <c r="T684" s="126"/>
      <c r="U684" s="126">
        <v>486</v>
      </c>
      <c r="V684" s="126">
        <v>348</v>
      </c>
      <c r="W684" s="126">
        <v>153</v>
      </c>
      <c r="X684" s="137">
        <v>10705.36368</v>
      </c>
      <c r="Y684" s="137">
        <v>10705</v>
      </c>
    </row>
    <row r="685" spans="1:25" s="137" customFormat="1" ht="12" x14ac:dyDescent="0.2">
      <c r="A685" s="275">
        <v>486</v>
      </c>
      <c r="B685" s="126">
        <v>486348186</v>
      </c>
      <c r="C685" s="243" t="s">
        <v>540</v>
      </c>
      <c r="D685" s="276">
        <v>0</v>
      </c>
      <c r="E685" s="276">
        <v>0</v>
      </c>
      <c r="F685" s="276">
        <v>0</v>
      </c>
      <c r="G685" s="276">
        <v>1</v>
      </c>
      <c r="H685" s="276">
        <v>2</v>
      </c>
      <c r="I685" s="276">
        <v>0</v>
      </c>
      <c r="J685" s="276">
        <v>0</v>
      </c>
      <c r="K685" s="277">
        <v>0.11700000000000001</v>
      </c>
      <c r="L685" s="276">
        <v>0</v>
      </c>
      <c r="M685" s="276">
        <v>0</v>
      </c>
      <c r="N685" s="276">
        <v>1</v>
      </c>
      <c r="O685" s="276">
        <v>0</v>
      </c>
      <c r="P685" s="276">
        <v>3</v>
      </c>
      <c r="Q685" s="276">
        <v>3</v>
      </c>
      <c r="R685" s="277">
        <v>1</v>
      </c>
      <c r="S685" s="276">
        <v>7</v>
      </c>
      <c r="T685" s="126"/>
      <c r="U685" s="126">
        <v>486</v>
      </c>
      <c r="V685" s="126">
        <v>348</v>
      </c>
      <c r="W685" s="126">
        <v>186</v>
      </c>
      <c r="X685" s="137">
        <v>50799.291040000011</v>
      </c>
      <c r="Y685" s="137">
        <v>16933</v>
      </c>
    </row>
    <row r="686" spans="1:25" s="137" customFormat="1" ht="12" x14ac:dyDescent="0.2">
      <c r="A686" s="275">
        <v>486</v>
      </c>
      <c r="B686" s="126">
        <v>486348215</v>
      </c>
      <c r="C686" s="243" t="s">
        <v>540</v>
      </c>
      <c r="D686" s="276">
        <v>0</v>
      </c>
      <c r="E686" s="276">
        <v>0</v>
      </c>
      <c r="F686" s="276">
        <v>0</v>
      </c>
      <c r="G686" s="276">
        <v>0</v>
      </c>
      <c r="H686" s="276">
        <v>1</v>
      </c>
      <c r="I686" s="276">
        <v>0</v>
      </c>
      <c r="J686" s="276">
        <v>0</v>
      </c>
      <c r="K686" s="277">
        <v>3.9E-2</v>
      </c>
      <c r="L686" s="276">
        <v>0</v>
      </c>
      <c r="M686" s="276">
        <v>0</v>
      </c>
      <c r="N686" s="276">
        <v>1</v>
      </c>
      <c r="O686" s="276">
        <v>0</v>
      </c>
      <c r="P686" s="276">
        <v>1</v>
      </c>
      <c r="Q686" s="276">
        <v>1</v>
      </c>
      <c r="R686" s="277">
        <v>1</v>
      </c>
      <c r="S686" s="276">
        <v>10</v>
      </c>
      <c r="T686" s="126"/>
      <c r="U686" s="126">
        <v>486</v>
      </c>
      <c r="V686" s="126">
        <v>348</v>
      </c>
      <c r="W686" s="126">
        <v>215</v>
      </c>
      <c r="X686" s="137">
        <v>19799.003679999998</v>
      </c>
      <c r="Y686" s="137">
        <v>19799</v>
      </c>
    </row>
    <row r="687" spans="1:25" s="137" customFormat="1" ht="12" x14ac:dyDescent="0.2">
      <c r="A687" s="275">
        <v>486</v>
      </c>
      <c r="B687" s="126">
        <v>486348271</v>
      </c>
      <c r="C687" s="243" t="s">
        <v>540</v>
      </c>
      <c r="D687" s="276">
        <v>0</v>
      </c>
      <c r="E687" s="276">
        <v>0</v>
      </c>
      <c r="F687" s="276">
        <v>0</v>
      </c>
      <c r="G687" s="276">
        <v>1</v>
      </c>
      <c r="H687" s="276">
        <v>0</v>
      </c>
      <c r="I687" s="276">
        <v>0</v>
      </c>
      <c r="J687" s="276">
        <v>0</v>
      </c>
      <c r="K687" s="277">
        <v>3.9E-2</v>
      </c>
      <c r="L687" s="276">
        <v>0</v>
      </c>
      <c r="M687" s="276">
        <v>0</v>
      </c>
      <c r="N687" s="276">
        <v>0</v>
      </c>
      <c r="O687" s="276">
        <v>0</v>
      </c>
      <c r="P687" s="276">
        <v>1</v>
      </c>
      <c r="Q687" s="276">
        <v>1</v>
      </c>
      <c r="R687" s="277">
        <v>1</v>
      </c>
      <c r="S687" s="276">
        <v>4</v>
      </c>
      <c r="T687" s="126"/>
      <c r="U687" s="126">
        <v>486</v>
      </c>
      <c r="V687" s="126">
        <v>348</v>
      </c>
      <c r="W687" s="126">
        <v>271</v>
      </c>
      <c r="X687" s="137">
        <v>15265.623680000001</v>
      </c>
      <c r="Y687" s="137">
        <v>15266</v>
      </c>
    </row>
    <row r="688" spans="1:25" s="137" customFormat="1" ht="12" x14ac:dyDescent="0.2">
      <c r="A688" s="275">
        <v>486</v>
      </c>
      <c r="B688" s="126">
        <v>486348277</v>
      </c>
      <c r="C688" s="243" t="s">
        <v>540</v>
      </c>
      <c r="D688" s="276">
        <v>0</v>
      </c>
      <c r="E688" s="276">
        <v>0</v>
      </c>
      <c r="F688" s="276">
        <v>0</v>
      </c>
      <c r="G688" s="276">
        <v>4</v>
      </c>
      <c r="H688" s="276">
        <v>2</v>
      </c>
      <c r="I688" s="276">
        <v>0</v>
      </c>
      <c r="J688" s="276">
        <v>0</v>
      </c>
      <c r="K688" s="277">
        <v>0.23400000000000001</v>
      </c>
      <c r="L688" s="276">
        <v>0</v>
      </c>
      <c r="M688" s="276">
        <v>1</v>
      </c>
      <c r="N688" s="276">
        <v>1</v>
      </c>
      <c r="O688" s="276">
        <v>0</v>
      </c>
      <c r="P688" s="276">
        <v>6</v>
      </c>
      <c r="Q688" s="276">
        <v>6</v>
      </c>
      <c r="R688" s="277">
        <v>1</v>
      </c>
      <c r="S688" s="276">
        <v>12</v>
      </c>
      <c r="T688" s="126"/>
      <c r="U688" s="126">
        <v>486</v>
      </c>
      <c r="V688" s="126">
        <v>348</v>
      </c>
      <c r="W688" s="126">
        <v>277</v>
      </c>
      <c r="X688" s="137">
        <v>114549.71208</v>
      </c>
      <c r="Y688" s="137">
        <v>19092</v>
      </c>
    </row>
    <row r="689" spans="1:25" s="137" customFormat="1" ht="12" x14ac:dyDescent="0.2">
      <c r="A689" s="275">
        <v>486</v>
      </c>
      <c r="B689" s="126">
        <v>486348316</v>
      </c>
      <c r="C689" s="243" t="s">
        <v>540</v>
      </c>
      <c r="D689" s="276">
        <v>0</v>
      </c>
      <c r="E689" s="276">
        <v>0</v>
      </c>
      <c r="F689" s="276">
        <v>1</v>
      </c>
      <c r="G689" s="276">
        <v>1</v>
      </c>
      <c r="H689" s="276">
        <v>2</v>
      </c>
      <c r="I689" s="276">
        <v>0</v>
      </c>
      <c r="J689" s="276">
        <v>0</v>
      </c>
      <c r="K689" s="277">
        <v>0.156</v>
      </c>
      <c r="L689" s="276">
        <v>0</v>
      </c>
      <c r="M689" s="276">
        <v>1</v>
      </c>
      <c r="N689" s="276">
        <v>0</v>
      </c>
      <c r="O689" s="276">
        <v>0</v>
      </c>
      <c r="P689" s="276">
        <v>4</v>
      </c>
      <c r="Q689" s="276">
        <v>4</v>
      </c>
      <c r="R689" s="277">
        <v>1</v>
      </c>
      <c r="S689" s="276">
        <v>11</v>
      </c>
      <c r="T689" s="126"/>
      <c r="U689" s="126">
        <v>486</v>
      </c>
      <c r="V689" s="126">
        <v>348</v>
      </c>
      <c r="W689" s="126">
        <v>316</v>
      </c>
      <c r="X689" s="137">
        <v>73055.994720000002</v>
      </c>
      <c r="Y689" s="137">
        <v>18264</v>
      </c>
    </row>
    <row r="690" spans="1:25" s="137" customFormat="1" ht="12" x14ac:dyDescent="0.2">
      <c r="A690" s="275">
        <v>486</v>
      </c>
      <c r="B690" s="126">
        <v>486348348</v>
      </c>
      <c r="C690" s="243" t="s">
        <v>540</v>
      </c>
      <c r="D690" s="276">
        <v>0</v>
      </c>
      <c r="E690" s="276">
        <v>0</v>
      </c>
      <c r="F690" s="276">
        <v>73</v>
      </c>
      <c r="G690" s="276">
        <v>348</v>
      </c>
      <c r="H690" s="276">
        <v>208</v>
      </c>
      <c r="I690" s="276">
        <v>0</v>
      </c>
      <c r="J690" s="276">
        <v>0</v>
      </c>
      <c r="K690" s="277">
        <v>24.530999999999999</v>
      </c>
      <c r="L690" s="276">
        <v>0</v>
      </c>
      <c r="M690" s="276">
        <v>139</v>
      </c>
      <c r="N690" s="276">
        <v>26</v>
      </c>
      <c r="O690" s="276">
        <v>0</v>
      </c>
      <c r="P690" s="276">
        <v>549</v>
      </c>
      <c r="Q690" s="276">
        <v>629</v>
      </c>
      <c r="R690" s="277">
        <v>1</v>
      </c>
      <c r="S690" s="276">
        <v>11</v>
      </c>
      <c r="T690" s="126"/>
      <c r="U690" s="126">
        <v>486</v>
      </c>
      <c r="V690" s="126">
        <v>348</v>
      </c>
      <c r="W690" s="126">
        <v>348</v>
      </c>
      <c r="X690" s="137">
        <v>10991466.224719999</v>
      </c>
      <c r="Y690" s="137">
        <v>17475</v>
      </c>
    </row>
    <row r="691" spans="1:25" s="137" customFormat="1" ht="12" x14ac:dyDescent="0.2">
      <c r="A691" s="275">
        <v>486</v>
      </c>
      <c r="B691" s="126">
        <v>486348658</v>
      </c>
      <c r="C691" s="243" t="s">
        <v>540</v>
      </c>
      <c r="D691" s="276">
        <v>0</v>
      </c>
      <c r="E691" s="276">
        <v>0</v>
      </c>
      <c r="F691" s="276">
        <v>0</v>
      </c>
      <c r="G691" s="276">
        <v>3</v>
      </c>
      <c r="H691" s="276">
        <v>0</v>
      </c>
      <c r="I691" s="276">
        <v>0</v>
      </c>
      <c r="J691" s="276">
        <v>0</v>
      </c>
      <c r="K691" s="277">
        <v>0.11700000000000001</v>
      </c>
      <c r="L691" s="276">
        <v>0</v>
      </c>
      <c r="M691" s="276">
        <v>1</v>
      </c>
      <c r="N691" s="276">
        <v>0</v>
      </c>
      <c r="O691" s="276">
        <v>0</v>
      </c>
      <c r="P691" s="276">
        <v>3</v>
      </c>
      <c r="Q691" s="276">
        <v>3</v>
      </c>
      <c r="R691" s="277">
        <v>1</v>
      </c>
      <c r="S691" s="276">
        <v>7</v>
      </c>
      <c r="T691" s="126"/>
      <c r="U691" s="126">
        <v>486</v>
      </c>
      <c r="V691" s="126">
        <v>348</v>
      </c>
      <c r="W691" s="126">
        <v>658</v>
      </c>
      <c r="X691" s="137">
        <v>51383.401040000012</v>
      </c>
      <c r="Y691" s="137">
        <v>17128</v>
      </c>
    </row>
    <row r="692" spans="1:25" s="137" customFormat="1" ht="12" x14ac:dyDescent="0.2">
      <c r="A692" s="275">
        <v>486</v>
      </c>
      <c r="B692" s="126">
        <v>486348753</v>
      </c>
      <c r="C692" s="243" t="s">
        <v>540</v>
      </c>
      <c r="D692" s="276">
        <v>0</v>
      </c>
      <c r="E692" s="276">
        <v>0</v>
      </c>
      <c r="F692" s="276">
        <v>0</v>
      </c>
      <c r="G692" s="276">
        <v>1</v>
      </c>
      <c r="H692" s="276">
        <v>0</v>
      </c>
      <c r="I692" s="276">
        <v>0</v>
      </c>
      <c r="J692" s="276">
        <v>0</v>
      </c>
      <c r="K692" s="277">
        <v>3.9E-2</v>
      </c>
      <c r="L692" s="276">
        <v>0</v>
      </c>
      <c r="M692" s="276">
        <v>0</v>
      </c>
      <c r="N692" s="276">
        <v>0</v>
      </c>
      <c r="O692" s="276">
        <v>0</v>
      </c>
      <c r="P692" s="276">
        <v>0</v>
      </c>
      <c r="Q692" s="276">
        <v>1</v>
      </c>
      <c r="R692" s="277">
        <v>1</v>
      </c>
      <c r="S692" s="276">
        <v>7</v>
      </c>
      <c r="T692" s="126"/>
      <c r="U692" s="126">
        <v>486</v>
      </c>
      <c r="V692" s="126">
        <v>348</v>
      </c>
      <c r="W692" s="126">
        <v>753</v>
      </c>
      <c r="X692" s="137">
        <v>10705.36368</v>
      </c>
      <c r="Y692" s="137">
        <v>10705</v>
      </c>
    </row>
    <row r="693" spans="1:25" s="137" customFormat="1" ht="12" x14ac:dyDescent="0.2">
      <c r="A693" s="275">
        <v>486</v>
      </c>
      <c r="B693" s="126">
        <v>486348767</v>
      </c>
      <c r="C693" s="243" t="s">
        <v>540</v>
      </c>
      <c r="D693" s="276">
        <v>0</v>
      </c>
      <c r="E693" s="276">
        <v>0</v>
      </c>
      <c r="F693" s="276">
        <v>0</v>
      </c>
      <c r="G693" s="276">
        <v>5</v>
      </c>
      <c r="H693" s="276">
        <v>4</v>
      </c>
      <c r="I693" s="276">
        <v>0</v>
      </c>
      <c r="J693" s="276">
        <v>0</v>
      </c>
      <c r="K693" s="277">
        <v>0.35099999999999998</v>
      </c>
      <c r="L693" s="276">
        <v>0</v>
      </c>
      <c r="M693" s="276">
        <v>3</v>
      </c>
      <c r="N693" s="276">
        <v>0</v>
      </c>
      <c r="O693" s="276">
        <v>0</v>
      </c>
      <c r="P693" s="276">
        <v>8</v>
      </c>
      <c r="Q693" s="276">
        <v>9</v>
      </c>
      <c r="R693" s="277">
        <v>1</v>
      </c>
      <c r="S693" s="276">
        <v>9</v>
      </c>
      <c r="T693" s="126"/>
      <c r="U693" s="126">
        <v>486</v>
      </c>
      <c r="V693" s="126">
        <v>348</v>
      </c>
      <c r="W693" s="126">
        <v>767</v>
      </c>
      <c r="X693" s="137">
        <v>152823.42312000002</v>
      </c>
      <c r="Y693" s="137">
        <v>16980</v>
      </c>
    </row>
    <row r="694" spans="1:25" s="137" customFormat="1" ht="12" x14ac:dyDescent="0.2">
      <c r="A694" s="275">
        <v>486</v>
      </c>
      <c r="B694" s="126">
        <v>486348775</v>
      </c>
      <c r="C694" s="243" t="s">
        <v>540</v>
      </c>
      <c r="D694" s="276">
        <v>0</v>
      </c>
      <c r="E694" s="276">
        <v>0</v>
      </c>
      <c r="F694" s="276">
        <v>1</v>
      </c>
      <c r="G694" s="276">
        <v>3</v>
      </c>
      <c r="H694" s="276">
        <v>3</v>
      </c>
      <c r="I694" s="276">
        <v>0</v>
      </c>
      <c r="J694" s="276">
        <v>0</v>
      </c>
      <c r="K694" s="277">
        <v>0.27300000000000002</v>
      </c>
      <c r="L694" s="276">
        <v>0</v>
      </c>
      <c r="M694" s="276">
        <v>2</v>
      </c>
      <c r="N694" s="276">
        <v>1</v>
      </c>
      <c r="O694" s="276">
        <v>0</v>
      </c>
      <c r="P694" s="276">
        <v>4</v>
      </c>
      <c r="Q694" s="276">
        <v>7</v>
      </c>
      <c r="R694" s="277">
        <v>1</v>
      </c>
      <c r="S694" s="276">
        <v>4</v>
      </c>
      <c r="T694" s="126"/>
      <c r="U694" s="126">
        <v>486</v>
      </c>
      <c r="V694" s="126">
        <v>348</v>
      </c>
      <c r="W694" s="126">
        <v>775</v>
      </c>
      <c r="X694" s="137">
        <v>100340.23576000001</v>
      </c>
      <c r="Y694" s="137">
        <v>14334</v>
      </c>
    </row>
    <row r="695" spans="1:25" s="137" customFormat="1" ht="12" x14ac:dyDescent="0.2">
      <c r="A695" s="275">
        <v>487</v>
      </c>
      <c r="B695" s="126">
        <v>487049018</v>
      </c>
      <c r="C695" s="243" t="s">
        <v>541</v>
      </c>
      <c r="D695" s="276">
        <v>0</v>
      </c>
      <c r="E695" s="276">
        <v>0</v>
      </c>
      <c r="F695" s="276">
        <v>0</v>
      </c>
      <c r="G695" s="276">
        <v>0</v>
      </c>
      <c r="H695" s="276">
        <v>0</v>
      </c>
      <c r="I695" s="276">
        <v>1</v>
      </c>
      <c r="J695" s="276">
        <v>0</v>
      </c>
      <c r="K695" s="277">
        <v>3.9E-2</v>
      </c>
      <c r="L695" s="276">
        <v>0</v>
      </c>
      <c r="M695" s="276">
        <v>0</v>
      </c>
      <c r="N695" s="276">
        <v>0</v>
      </c>
      <c r="O695" s="276">
        <v>0</v>
      </c>
      <c r="P695" s="276">
        <v>0</v>
      </c>
      <c r="Q695" s="276">
        <v>1</v>
      </c>
      <c r="R695" s="277">
        <v>1.127</v>
      </c>
      <c r="S695" s="276">
        <v>10</v>
      </c>
      <c r="T695" s="126"/>
      <c r="U695" s="126">
        <v>487</v>
      </c>
      <c r="V695" s="126">
        <v>49</v>
      </c>
      <c r="W695" s="126">
        <v>18</v>
      </c>
      <c r="X695" s="137">
        <v>13493.420961310001</v>
      </c>
      <c r="Y695" s="137">
        <v>13493</v>
      </c>
    </row>
    <row r="696" spans="1:25" s="137" customFormat="1" ht="12" x14ac:dyDescent="0.2">
      <c r="A696" s="275">
        <v>487</v>
      </c>
      <c r="B696" s="126">
        <v>487049026</v>
      </c>
      <c r="C696" s="243" t="s">
        <v>541</v>
      </c>
      <c r="D696" s="276">
        <v>0</v>
      </c>
      <c r="E696" s="276">
        <v>0</v>
      </c>
      <c r="F696" s="276">
        <v>0</v>
      </c>
      <c r="G696" s="276">
        <v>0</v>
      </c>
      <c r="H696" s="276">
        <v>1</v>
      </c>
      <c r="I696" s="276">
        <v>0</v>
      </c>
      <c r="J696" s="276">
        <v>0</v>
      </c>
      <c r="K696" s="277">
        <v>3.9E-2</v>
      </c>
      <c r="L696" s="276">
        <v>0</v>
      </c>
      <c r="M696" s="276">
        <v>0</v>
      </c>
      <c r="N696" s="276">
        <v>0</v>
      </c>
      <c r="O696" s="276">
        <v>0</v>
      </c>
      <c r="P696" s="276">
        <v>1</v>
      </c>
      <c r="Q696" s="276">
        <v>1</v>
      </c>
      <c r="R696" s="277">
        <v>1.127</v>
      </c>
      <c r="S696" s="276">
        <v>3</v>
      </c>
      <c r="T696" s="126"/>
      <c r="U696" s="126">
        <v>487</v>
      </c>
      <c r="V696" s="126">
        <v>49</v>
      </c>
      <c r="W696" s="126">
        <v>26</v>
      </c>
      <c r="X696" s="137">
        <v>16271.009461310003</v>
      </c>
      <c r="Y696" s="137">
        <v>16271</v>
      </c>
    </row>
    <row r="697" spans="1:25" s="137" customFormat="1" ht="12" x14ac:dyDescent="0.2">
      <c r="A697" s="275">
        <v>487</v>
      </c>
      <c r="B697" s="126">
        <v>487049035</v>
      </c>
      <c r="C697" s="243" t="s">
        <v>541</v>
      </c>
      <c r="D697" s="276">
        <v>0</v>
      </c>
      <c r="E697" s="276">
        <v>0</v>
      </c>
      <c r="F697" s="276">
        <v>0</v>
      </c>
      <c r="G697" s="276">
        <v>0</v>
      </c>
      <c r="H697" s="276">
        <v>2</v>
      </c>
      <c r="I697" s="276">
        <v>17</v>
      </c>
      <c r="J697" s="276">
        <v>0</v>
      </c>
      <c r="K697" s="277">
        <v>0.74099999999999999</v>
      </c>
      <c r="L697" s="276">
        <v>0</v>
      </c>
      <c r="M697" s="276">
        <v>0</v>
      </c>
      <c r="N697" s="276">
        <v>0</v>
      </c>
      <c r="O697" s="276">
        <v>0</v>
      </c>
      <c r="P697" s="276">
        <v>13</v>
      </c>
      <c r="Q697" s="276">
        <v>19</v>
      </c>
      <c r="R697" s="277">
        <v>1.127</v>
      </c>
      <c r="S697" s="276">
        <v>11</v>
      </c>
      <c r="T697" s="126"/>
      <c r="U697" s="126">
        <v>487</v>
      </c>
      <c r="V697" s="126">
        <v>49</v>
      </c>
      <c r="W697" s="126">
        <v>35</v>
      </c>
      <c r="X697" s="137">
        <v>354538.88840489002</v>
      </c>
      <c r="Y697" s="137">
        <v>18660</v>
      </c>
    </row>
    <row r="698" spans="1:25" s="137" customFormat="1" ht="12" x14ac:dyDescent="0.2">
      <c r="A698" s="275">
        <v>487</v>
      </c>
      <c r="B698" s="126">
        <v>487049040</v>
      </c>
      <c r="C698" s="243" t="s">
        <v>541</v>
      </c>
      <c r="D698" s="276">
        <v>0</v>
      </c>
      <c r="E698" s="276">
        <v>0</v>
      </c>
      <c r="F698" s="276">
        <v>0</v>
      </c>
      <c r="G698" s="276">
        <v>0</v>
      </c>
      <c r="H698" s="276">
        <v>0</v>
      </c>
      <c r="I698" s="276">
        <v>1</v>
      </c>
      <c r="J698" s="276">
        <v>0</v>
      </c>
      <c r="K698" s="277">
        <v>3.9E-2</v>
      </c>
      <c r="L698" s="276">
        <v>0</v>
      </c>
      <c r="M698" s="276">
        <v>0</v>
      </c>
      <c r="N698" s="276">
        <v>0</v>
      </c>
      <c r="O698" s="276">
        <v>0</v>
      </c>
      <c r="P698" s="276">
        <v>1</v>
      </c>
      <c r="Q698" s="276">
        <v>1</v>
      </c>
      <c r="R698" s="277">
        <v>1.127</v>
      </c>
      <c r="S698" s="276">
        <v>6</v>
      </c>
      <c r="T698" s="126"/>
      <c r="U698" s="126">
        <v>487</v>
      </c>
      <c r="V698" s="126">
        <v>49</v>
      </c>
      <c r="W698" s="126">
        <v>40</v>
      </c>
      <c r="X698" s="137">
        <v>19237.067021310002</v>
      </c>
      <c r="Y698" s="137">
        <v>19237</v>
      </c>
    </row>
    <row r="699" spans="1:25" s="137" customFormat="1" ht="12" x14ac:dyDescent="0.2">
      <c r="A699" s="275">
        <v>487</v>
      </c>
      <c r="B699" s="126">
        <v>487049044</v>
      </c>
      <c r="C699" s="243" t="s">
        <v>541</v>
      </c>
      <c r="D699" s="276">
        <v>0</v>
      </c>
      <c r="E699" s="276">
        <v>0</v>
      </c>
      <c r="F699" s="276">
        <v>0</v>
      </c>
      <c r="G699" s="276">
        <v>0</v>
      </c>
      <c r="H699" s="276">
        <v>0</v>
      </c>
      <c r="I699" s="276">
        <v>3</v>
      </c>
      <c r="J699" s="276">
        <v>0</v>
      </c>
      <c r="K699" s="277">
        <v>0.11700000000000001</v>
      </c>
      <c r="L699" s="276">
        <v>0</v>
      </c>
      <c r="M699" s="276">
        <v>0</v>
      </c>
      <c r="N699" s="276">
        <v>0</v>
      </c>
      <c r="O699" s="276">
        <v>0</v>
      </c>
      <c r="P699" s="276">
        <v>1</v>
      </c>
      <c r="Q699" s="276">
        <v>3</v>
      </c>
      <c r="R699" s="277">
        <v>1.127</v>
      </c>
      <c r="S699" s="276">
        <v>11</v>
      </c>
      <c r="T699" s="126"/>
      <c r="U699" s="126">
        <v>487</v>
      </c>
      <c r="V699" s="126">
        <v>49</v>
      </c>
      <c r="W699" s="126">
        <v>44</v>
      </c>
      <c r="X699" s="137">
        <v>48359.723883929997</v>
      </c>
      <c r="Y699" s="137">
        <v>16120</v>
      </c>
    </row>
    <row r="700" spans="1:25" s="137" customFormat="1" ht="12" x14ac:dyDescent="0.2">
      <c r="A700" s="275">
        <v>487</v>
      </c>
      <c r="B700" s="126">
        <v>487049048</v>
      </c>
      <c r="C700" s="243" t="s">
        <v>541</v>
      </c>
      <c r="D700" s="276">
        <v>0</v>
      </c>
      <c r="E700" s="276">
        <v>0</v>
      </c>
      <c r="F700" s="276">
        <v>0</v>
      </c>
      <c r="G700" s="276">
        <v>0</v>
      </c>
      <c r="H700" s="276">
        <v>1</v>
      </c>
      <c r="I700" s="276">
        <v>0</v>
      </c>
      <c r="J700" s="276">
        <v>0</v>
      </c>
      <c r="K700" s="277">
        <v>3.9E-2</v>
      </c>
      <c r="L700" s="276">
        <v>0</v>
      </c>
      <c r="M700" s="276">
        <v>0</v>
      </c>
      <c r="N700" s="276">
        <v>0</v>
      </c>
      <c r="O700" s="276">
        <v>0</v>
      </c>
      <c r="P700" s="276">
        <v>1</v>
      </c>
      <c r="Q700" s="276">
        <v>1</v>
      </c>
      <c r="R700" s="277">
        <v>1.127</v>
      </c>
      <c r="S700" s="276">
        <v>4</v>
      </c>
      <c r="T700" s="126"/>
      <c r="U700" s="126">
        <v>487</v>
      </c>
      <c r="V700" s="126">
        <v>49</v>
      </c>
      <c r="W700" s="126">
        <v>48</v>
      </c>
      <c r="X700" s="137">
        <v>16435.707111309999</v>
      </c>
      <c r="Y700" s="137">
        <v>16436</v>
      </c>
    </row>
    <row r="701" spans="1:25" s="137" customFormat="1" ht="12" x14ac:dyDescent="0.2">
      <c r="A701" s="275">
        <v>487</v>
      </c>
      <c r="B701" s="126">
        <v>487049049</v>
      </c>
      <c r="C701" s="243" t="s">
        <v>541</v>
      </c>
      <c r="D701" s="276">
        <v>0</v>
      </c>
      <c r="E701" s="276">
        <v>0</v>
      </c>
      <c r="F701" s="276">
        <v>0</v>
      </c>
      <c r="G701" s="276">
        <v>0</v>
      </c>
      <c r="H701" s="276">
        <v>23</v>
      </c>
      <c r="I701" s="276">
        <v>29</v>
      </c>
      <c r="J701" s="276">
        <v>0</v>
      </c>
      <c r="K701" s="277">
        <v>2.028</v>
      </c>
      <c r="L701" s="276">
        <v>0</v>
      </c>
      <c r="M701" s="276">
        <v>0</v>
      </c>
      <c r="N701" s="276">
        <v>2</v>
      </c>
      <c r="O701" s="276">
        <v>3</v>
      </c>
      <c r="P701" s="276">
        <v>47</v>
      </c>
      <c r="Q701" s="276">
        <v>52</v>
      </c>
      <c r="R701" s="277">
        <v>1.127</v>
      </c>
      <c r="S701" s="276">
        <v>8</v>
      </c>
      <c r="T701" s="126"/>
      <c r="U701" s="126">
        <v>487</v>
      </c>
      <c r="V701" s="126">
        <v>49</v>
      </c>
      <c r="W701" s="126">
        <v>49</v>
      </c>
      <c r="X701" s="137">
        <v>975699.83133812016</v>
      </c>
      <c r="Y701" s="137">
        <v>18763</v>
      </c>
    </row>
    <row r="702" spans="1:25" s="137" customFormat="1" ht="12" x14ac:dyDescent="0.2">
      <c r="A702" s="275">
        <v>487</v>
      </c>
      <c r="B702" s="126">
        <v>487049057</v>
      </c>
      <c r="C702" s="243" t="s">
        <v>541</v>
      </c>
      <c r="D702" s="276">
        <v>0</v>
      </c>
      <c r="E702" s="276">
        <v>0</v>
      </c>
      <c r="F702" s="276">
        <v>0</v>
      </c>
      <c r="G702" s="276">
        <v>0</v>
      </c>
      <c r="H702" s="276">
        <v>2</v>
      </c>
      <c r="I702" s="276">
        <v>3</v>
      </c>
      <c r="J702" s="276">
        <v>0</v>
      </c>
      <c r="K702" s="277">
        <v>0.19500000000000001</v>
      </c>
      <c r="L702" s="276">
        <v>0</v>
      </c>
      <c r="M702" s="276">
        <v>0</v>
      </c>
      <c r="N702" s="276">
        <v>1</v>
      </c>
      <c r="O702" s="276">
        <v>0</v>
      </c>
      <c r="P702" s="276">
        <v>2</v>
      </c>
      <c r="Q702" s="276">
        <v>5</v>
      </c>
      <c r="R702" s="277">
        <v>1.127</v>
      </c>
      <c r="S702" s="276">
        <v>12</v>
      </c>
      <c r="T702" s="126"/>
      <c r="U702" s="126">
        <v>487</v>
      </c>
      <c r="V702" s="126">
        <v>49</v>
      </c>
      <c r="W702" s="126">
        <v>57</v>
      </c>
      <c r="X702" s="137">
        <v>83260.842246550004</v>
      </c>
      <c r="Y702" s="137">
        <v>16652</v>
      </c>
    </row>
    <row r="703" spans="1:25" s="137" customFormat="1" ht="12" x14ac:dyDescent="0.2">
      <c r="A703" s="275">
        <v>487</v>
      </c>
      <c r="B703" s="126">
        <v>487049093</v>
      </c>
      <c r="C703" s="243" t="s">
        <v>541</v>
      </c>
      <c r="D703" s="276">
        <v>0</v>
      </c>
      <c r="E703" s="276">
        <v>0</v>
      </c>
      <c r="F703" s="276">
        <v>0</v>
      </c>
      <c r="G703" s="276">
        <v>0</v>
      </c>
      <c r="H703" s="276">
        <v>15</v>
      </c>
      <c r="I703" s="276">
        <v>34</v>
      </c>
      <c r="J703" s="276">
        <v>0</v>
      </c>
      <c r="K703" s="277">
        <v>1.911</v>
      </c>
      <c r="L703" s="276">
        <v>0</v>
      </c>
      <c r="M703" s="276">
        <v>0</v>
      </c>
      <c r="N703" s="276">
        <v>2</v>
      </c>
      <c r="O703" s="276">
        <v>0</v>
      </c>
      <c r="P703" s="276">
        <v>28</v>
      </c>
      <c r="Q703" s="276">
        <v>49</v>
      </c>
      <c r="R703" s="277">
        <v>1.127</v>
      </c>
      <c r="S703" s="276">
        <v>11</v>
      </c>
      <c r="T703" s="126"/>
      <c r="U703" s="126">
        <v>487</v>
      </c>
      <c r="V703" s="126">
        <v>49</v>
      </c>
      <c r="W703" s="126">
        <v>93</v>
      </c>
      <c r="X703" s="137">
        <v>856175.16285418998</v>
      </c>
      <c r="Y703" s="137">
        <v>17473</v>
      </c>
    </row>
    <row r="704" spans="1:25" s="137" customFormat="1" ht="12" x14ac:dyDescent="0.2">
      <c r="A704" s="275">
        <v>487</v>
      </c>
      <c r="B704" s="126">
        <v>487049097</v>
      </c>
      <c r="C704" s="243" t="s">
        <v>541</v>
      </c>
      <c r="D704" s="276">
        <v>0</v>
      </c>
      <c r="E704" s="276">
        <v>0</v>
      </c>
      <c r="F704" s="276">
        <v>0</v>
      </c>
      <c r="G704" s="276">
        <v>0</v>
      </c>
      <c r="H704" s="276">
        <v>1</v>
      </c>
      <c r="I704" s="276">
        <v>0</v>
      </c>
      <c r="J704" s="276">
        <v>0</v>
      </c>
      <c r="K704" s="277">
        <v>3.9E-2</v>
      </c>
      <c r="L704" s="276">
        <v>0</v>
      </c>
      <c r="M704" s="276">
        <v>0</v>
      </c>
      <c r="N704" s="276">
        <v>0</v>
      </c>
      <c r="O704" s="276">
        <v>0</v>
      </c>
      <c r="P704" s="276">
        <v>1</v>
      </c>
      <c r="Q704" s="276">
        <v>1</v>
      </c>
      <c r="R704" s="277">
        <v>1.127</v>
      </c>
      <c r="S704" s="276">
        <v>11</v>
      </c>
      <c r="T704" s="126"/>
      <c r="U704" s="126">
        <v>487</v>
      </c>
      <c r="V704" s="126">
        <v>49</v>
      </c>
      <c r="W704" s="126">
        <v>97</v>
      </c>
      <c r="X704" s="137">
        <v>19238.330531309999</v>
      </c>
      <c r="Y704" s="137">
        <v>19238</v>
      </c>
    </row>
    <row r="705" spans="1:25" s="137" customFormat="1" ht="12" x14ac:dyDescent="0.2">
      <c r="A705" s="275">
        <v>487</v>
      </c>
      <c r="B705" s="126">
        <v>487049100</v>
      </c>
      <c r="C705" s="243" t="s">
        <v>541</v>
      </c>
      <c r="D705" s="276">
        <v>0</v>
      </c>
      <c r="E705" s="276">
        <v>0</v>
      </c>
      <c r="F705" s="276">
        <v>0</v>
      </c>
      <c r="G705" s="276">
        <v>0</v>
      </c>
      <c r="H705" s="276">
        <v>1</v>
      </c>
      <c r="I705" s="276">
        <v>1</v>
      </c>
      <c r="J705" s="276">
        <v>0</v>
      </c>
      <c r="K705" s="277">
        <v>7.8E-2</v>
      </c>
      <c r="L705" s="276">
        <v>0</v>
      </c>
      <c r="M705" s="276">
        <v>0</v>
      </c>
      <c r="N705" s="276">
        <v>0</v>
      </c>
      <c r="O705" s="276">
        <v>0</v>
      </c>
      <c r="P705" s="276">
        <v>1</v>
      </c>
      <c r="Q705" s="276">
        <v>2</v>
      </c>
      <c r="R705" s="277">
        <v>1.127</v>
      </c>
      <c r="S705" s="276">
        <v>10</v>
      </c>
      <c r="T705" s="126"/>
      <c r="U705" s="126">
        <v>487</v>
      </c>
      <c r="V705" s="126">
        <v>49</v>
      </c>
      <c r="W705" s="126">
        <v>100</v>
      </c>
      <c r="X705" s="137">
        <v>32177.50460262</v>
      </c>
      <c r="Y705" s="137">
        <v>16089</v>
      </c>
    </row>
    <row r="706" spans="1:25" s="137" customFormat="1" ht="12" x14ac:dyDescent="0.2">
      <c r="A706" s="275">
        <v>487</v>
      </c>
      <c r="B706" s="126">
        <v>487049128</v>
      </c>
      <c r="C706" s="243" t="s">
        <v>541</v>
      </c>
      <c r="D706" s="276">
        <v>0</v>
      </c>
      <c r="E706" s="276">
        <v>0</v>
      </c>
      <c r="F706" s="276">
        <v>0</v>
      </c>
      <c r="G706" s="276">
        <v>0</v>
      </c>
      <c r="H706" s="276">
        <v>0</v>
      </c>
      <c r="I706" s="276">
        <v>1</v>
      </c>
      <c r="J706" s="276">
        <v>0</v>
      </c>
      <c r="K706" s="277">
        <v>3.9E-2</v>
      </c>
      <c r="L706" s="276">
        <v>0</v>
      </c>
      <c r="M706" s="276">
        <v>0</v>
      </c>
      <c r="N706" s="276">
        <v>0</v>
      </c>
      <c r="O706" s="276">
        <v>0</v>
      </c>
      <c r="P706" s="276">
        <v>1</v>
      </c>
      <c r="Q706" s="276">
        <v>1</v>
      </c>
      <c r="R706" s="277">
        <v>1.127</v>
      </c>
      <c r="S706" s="276">
        <v>10</v>
      </c>
      <c r="T706" s="126"/>
      <c r="U706" s="126">
        <v>487</v>
      </c>
      <c r="V706" s="126">
        <v>49</v>
      </c>
      <c r="W706" s="126">
        <v>128</v>
      </c>
      <c r="X706" s="137">
        <v>20818.635071309996</v>
      </c>
      <c r="Y706" s="137">
        <v>20819</v>
      </c>
    </row>
    <row r="707" spans="1:25" s="137" customFormat="1" ht="12" x14ac:dyDescent="0.2">
      <c r="A707" s="275">
        <v>487</v>
      </c>
      <c r="B707" s="126">
        <v>487049149</v>
      </c>
      <c r="C707" s="243" t="s">
        <v>541</v>
      </c>
      <c r="D707" s="276">
        <v>0</v>
      </c>
      <c r="E707" s="276">
        <v>0</v>
      </c>
      <c r="F707" s="276">
        <v>0</v>
      </c>
      <c r="G707" s="276">
        <v>0</v>
      </c>
      <c r="H707" s="276">
        <v>1</v>
      </c>
      <c r="I707" s="276">
        <v>0</v>
      </c>
      <c r="J707" s="276">
        <v>0</v>
      </c>
      <c r="K707" s="277">
        <v>3.9E-2</v>
      </c>
      <c r="L707" s="276">
        <v>0</v>
      </c>
      <c r="M707" s="276">
        <v>0</v>
      </c>
      <c r="N707" s="276">
        <v>0</v>
      </c>
      <c r="O707" s="276">
        <v>0</v>
      </c>
      <c r="P707" s="276">
        <v>1</v>
      </c>
      <c r="Q707" s="276">
        <v>1</v>
      </c>
      <c r="R707" s="277">
        <v>1.127</v>
      </c>
      <c r="S707" s="276">
        <v>12</v>
      </c>
      <c r="T707" s="126"/>
      <c r="U707" s="126">
        <v>487</v>
      </c>
      <c r="V707" s="126">
        <v>49</v>
      </c>
      <c r="W707" s="126">
        <v>149</v>
      </c>
      <c r="X707" s="137">
        <v>19792.564881309998</v>
      </c>
      <c r="Y707" s="137">
        <v>19793</v>
      </c>
    </row>
    <row r="708" spans="1:25" s="137" customFormat="1" ht="12" x14ac:dyDescent="0.2">
      <c r="A708" s="275">
        <v>487</v>
      </c>
      <c r="B708" s="126">
        <v>487049163</v>
      </c>
      <c r="C708" s="243" t="s">
        <v>541</v>
      </c>
      <c r="D708" s="276">
        <v>0</v>
      </c>
      <c r="E708" s="276">
        <v>0</v>
      </c>
      <c r="F708" s="276">
        <v>0</v>
      </c>
      <c r="G708" s="276">
        <v>0</v>
      </c>
      <c r="H708" s="276">
        <v>3</v>
      </c>
      <c r="I708" s="276">
        <v>11</v>
      </c>
      <c r="J708" s="276">
        <v>0</v>
      </c>
      <c r="K708" s="277">
        <v>0.54600000000000004</v>
      </c>
      <c r="L708" s="276">
        <v>0</v>
      </c>
      <c r="M708" s="276">
        <v>0</v>
      </c>
      <c r="N708" s="276">
        <v>0</v>
      </c>
      <c r="O708" s="276">
        <v>1</v>
      </c>
      <c r="P708" s="276">
        <v>8</v>
      </c>
      <c r="Q708" s="276">
        <v>14</v>
      </c>
      <c r="R708" s="277">
        <v>1.127</v>
      </c>
      <c r="S708" s="276">
        <v>11</v>
      </c>
      <c r="T708" s="126"/>
      <c r="U708" s="126">
        <v>487</v>
      </c>
      <c r="V708" s="126">
        <v>49</v>
      </c>
      <c r="W708" s="126">
        <v>163</v>
      </c>
      <c r="X708" s="137">
        <v>248749.08756834001</v>
      </c>
      <c r="Y708" s="137">
        <v>17768</v>
      </c>
    </row>
    <row r="709" spans="1:25" s="137" customFormat="1" ht="12" x14ac:dyDescent="0.2">
      <c r="A709" s="275">
        <v>487</v>
      </c>
      <c r="B709" s="126">
        <v>487049165</v>
      </c>
      <c r="C709" s="243" t="s">
        <v>541</v>
      </c>
      <c r="D709" s="276">
        <v>0</v>
      </c>
      <c r="E709" s="276">
        <v>0</v>
      </c>
      <c r="F709" s="276">
        <v>0</v>
      </c>
      <c r="G709" s="276">
        <v>0</v>
      </c>
      <c r="H709" s="276">
        <v>9</v>
      </c>
      <c r="I709" s="276">
        <v>44</v>
      </c>
      <c r="J709" s="276">
        <v>0</v>
      </c>
      <c r="K709" s="277">
        <v>2.0670000000000002</v>
      </c>
      <c r="L709" s="276">
        <v>0</v>
      </c>
      <c r="M709" s="276">
        <v>0</v>
      </c>
      <c r="N709" s="276">
        <v>0</v>
      </c>
      <c r="O709" s="276">
        <v>1</v>
      </c>
      <c r="P709" s="276">
        <v>33</v>
      </c>
      <c r="Q709" s="276">
        <v>53</v>
      </c>
      <c r="R709" s="277">
        <v>1.127</v>
      </c>
      <c r="S709" s="276">
        <v>10</v>
      </c>
      <c r="T709" s="126"/>
      <c r="U709" s="126">
        <v>487</v>
      </c>
      <c r="V709" s="126">
        <v>49</v>
      </c>
      <c r="W709" s="126">
        <v>165</v>
      </c>
      <c r="X709" s="137">
        <v>940881.57410942996</v>
      </c>
      <c r="Y709" s="137">
        <v>17752</v>
      </c>
    </row>
    <row r="710" spans="1:25" s="137" customFormat="1" ht="12" x14ac:dyDescent="0.2">
      <c r="A710" s="275">
        <v>487</v>
      </c>
      <c r="B710" s="126">
        <v>487049176</v>
      </c>
      <c r="C710" s="243" t="s">
        <v>541</v>
      </c>
      <c r="D710" s="276">
        <v>0</v>
      </c>
      <c r="E710" s="276">
        <v>0</v>
      </c>
      <c r="F710" s="276">
        <v>0</v>
      </c>
      <c r="G710" s="276">
        <v>0</v>
      </c>
      <c r="H710" s="276">
        <v>19</v>
      </c>
      <c r="I710" s="276">
        <v>26</v>
      </c>
      <c r="J710" s="276">
        <v>0</v>
      </c>
      <c r="K710" s="277">
        <v>1.7549999999999999</v>
      </c>
      <c r="L710" s="276">
        <v>0</v>
      </c>
      <c r="M710" s="276">
        <v>0</v>
      </c>
      <c r="N710" s="276">
        <v>1</v>
      </c>
      <c r="O710" s="276">
        <v>1</v>
      </c>
      <c r="P710" s="276">
        <v>32</v>
      </c>
      <c r="Q710" s="276">
        <v>45</v>
      </c>
      <c r="R710" s="277">
        <v>1.127</v>
      </c>
      <c r="S710" s="276">
        <v>8</v>
      </c>
      <c r="T710" s="126"/>
      <c r="U710" s="126">
        <v>487</v>
      </c>
      <c r="V710" s="126">
        <v>49</v>
      </c>
      <c r="W710" s="126">
        <v>176</v>
      </c>
      <c r="X710" s="137">
        <v>782153.85912895005</v>
      </c>
      <c r="Y710" s="137">
        <v>17381</v>
      </c>
    </row>
    <row r="711" spans="1:25" s="137" customFormat="1" ht="12" x14ac:dyDescent="0.2">
      <c r="A711" s="275">
        <v>487</v>
      </c>
      <c r="B711" s="126">
        <v>487049178</v>
      </c>
      <c r="C711" s="243" t="s">
        <v>541</v>
      </c>
      <c r="D711" s="276">
        <v>0</v>
      </c>
      <c r="E711" s="276">
        <v>0</v>
      </c>
      <c r="F711" s="276">
        <v>0</v>
      </c>
      <c r="G711" s="276">
        <v>0</v>
      </c>
      <c r="H711" s="276">
        <v>2</v>
      </c>
      <c r="I711" s="276">
        <v>1</v>
      </c>
      <c r="J711" s="276">
        <v>0</v>
      </c>
      <c r="K711" s="277">
        <v>0.11700000000000001</v>
      </c>
      <c r="L711" s="276">
        <v>0</v>
      </c>
      <c r="M711" s="276">
        <v>0</v>
      </c>
      <c r="N711" s="276">
        <v>0</v>
      </c>
      <c r="O711" s="276">
        <v>0</v>
      </c>
      <c r="P711" s="276">
        <v>3</v>
      </c>
      <c r="Q711" s="276">
        <v>3</v>
      </c>
      <c r="R711" s="277">
        <v>1.127</v>
      </c>
      <c r="S711" s="276">
        <v>4</v>
      </c>
      <c r="T711" s="126"/>
      <c r="U711" s="126">
        <v>487</v>
      </c>
      <c r="V711" s="126">
        <v>49</v>
      </c>
      <c r="W711" s="126">
        <v>178</v>
      </c>
      <c r="X711" s="137">
        <v>51441.672763929993</v>
      </c>
      <c r="Y711" s="137">
        <v>17147</v>
      </c>
    </row>
    <row r="712" spans="1:25" s="137" customFormat="1" ht="12" x14ac:dyDescent="0.2">
      <c r="A712" s="275">
        <v>487</v>
      </c>
      <c r="B712" s="126">
        <v>487049181</v>
      </c>
      <c r="C712" s="243" t="s">
        <v>541</v>
      </c>
      <c r="D712" s="276">
        <v>0</v>
      </c>
      <c r="E712" s="276">
        <v>0</v>
      </c>
      <c r="F712" s="276">
        <v>0</v>
      </c>
      <c r="G712" s="276">
        <v>0</v>
      </c>
      <c r="H712" s="276">
        <v>2</v>
      </c>
      <c r="I712" s="276">
        <v>1</v>
      </c>
      <c r="J712" s="276">
        <v>0</v>
      </c>
      <c r="K712" s="277">
        <v>0.11700000000000001</v>
      </c>
      <c r="L712" s="276">
        <v>0</v>
      </c>
      <c r="M712" s="276">
        <v>0</v>
      </c>
      <c r="N712" s="276">
        <v>0</v>
      </c>
      <c r="O712" s="276">
        <v>0</v>
      </c>
      <c r="P712" s="276">
        <v>2</v>
      </c>
      <c r="Q712" s="276">
        <v>3</v>
      </c>
      <c r="R712" s="277">
        <v>1.127</v>
      </c>
      <c r="S712" s="276">
        <v>10</v>
      </c>
      <c r="T712" s="126"/>
      <c r="U712" s="126">
        <v>487</v>
      </c>
      <c r="V712" s="126">
        <v>49</v>
      </c>
      <c r="W712" s="126">
        <v>181</v>
      </c>
      <c r="X712" s="137">
        <v>50861.588243929997</v>
      </c>
      <c r="Y712" s="137">
        <v>16954</v>
      </c>
    </row>
    <row r="713" spans="1:25" s="137" customFormat="1" ht="12" x14ac:dyDescent="0.2">
      <c r="A713" s="275">
        <v>487</v>
      </c>
      <c r="B713" s="126">
        <v>487049182</v>
      </c>
      <c r="C713" s="243" t="s">
        <v>541</v>
      </c>
      <c r="D713" s="276">
        <v>0</v>
      </c>
      <c r="E713" s="276">
        <v>0</v>
      </c>
      <c r="F713" s="276">
        <v>0</v>
      </c>
      <c r="G713" s="276">
        <v>0</v>
      </c>
      <c r="H713" s="276">
        <v>3</v>
      </c>
      <c r="I713" s="276">
        <v>0</v>
      </c>
      <c r="J713" s="276">
        <v>0</v>
      </c>
      <c r="K713" s="277">
        <v>0.11700000000000001</v>
      </c>
      <c r="L713" s="276">
        <v>0</v>
      </c>
      <c r="M713" s="276">
        <v>0</v>
      </c>
      <c r="N713" s="276">
        <v>0</v>
      </c>
      <c r="O713" s="276">
        <v>0</v>
      </c>
      <c r="P713" s="276">
        <v>0</v>
      </c>
      <c r="Q713" s="276">
        <v>3</v>
      </c>
      <c r="R713" s="277">
        <v>1.127</v>
      </c>
      <c r="S713" s="276">
        <v>8</v>
      </c>
      <c r="T713" s="126"/>
      <c r="U713" s="126">
        <v>487</v>
      </c>
      <c r="V713" s="126">
        <v>49</v>
      </c>
      <c r="W713" s="126">
        <v>182</v>
      </c>
      <c r="X713" s="137">
        <v>34076.608593929996</v>
      </c>
      <c r="Y713" s="137">
        <v>11359</v>
      </c>
    </row>
    <row r="714" spans="1:25" s="137" customFormat="1" ht="12" x14ac:dyDescent="0.2">
      <c r="A714" s="275">
        <v>487</v>
      </c>
      <c r="B714" s="126">
        <v>487049199</v>
      </c>
      <c r="C714" s="243" t="s">
        <v>541</v>
      </c>
      <c r="D714" s="276">
        <v>0</v>
      </c>
      <c r="E714" s="276">
        <v>0</v>
      </c>
      <c r="F714" s="276">
        <v>0</v>
      </c>
      <c r="G714" s="276">
        <v>0</v>
      </c>
      <c r="H714" s="276">
        <v>1</v>
      </c>
      <c r="I714" s="276">
        <v>0</v>
      </c>
      <c r="J714" s="276">
        <v>0</v>
      </c>
      <c r="K714" s="277">
        <v>3.9E-2</v>
      </c>
      <c r="L714" s="276">
        <v>0</v>
      </c>
      <c r="M714" s="276">
        <v>0</v>
      </c>
      <c r="N714" s="276">
        <v>0</v>
      </c>
      <c r="O714" s="276">
        <v>0</v>
      </c>
      <c r="P714" s="276">
        <v>1</v>
      </c>
      <c r="Q714" s="276">
        <v>1</v>
      </c>
      <c r="R714" s="277">
        <v>1.127</v>
      </c>
      <c r="S714" s="276">
        <v>2</v>
      </c>
      <c r="T714" s="126"/>
      <c r="U714" s="126">
        <v>487</v>
      </c>
      <c r="V714" s="126">
        <v>49</v>
      </c>
      <c r="W714" s="126">
        <v>199</v>
      </c>
      <c r="X714" s="137">
        <v>16106.310541310002</v>
      </c>
      <c r="Y714" s="137">
        <v>16106</v>
      </c>
    </row>
    <row r="715" spans="1:25" s="137" customFormat="1" ht="12" x14ac:dyDescent="0.2">
      <c r="A715" s="275">
        <v>487</v>
      </c>
      <c r="B715" s="126">
        <v>487049201</v>
      </c>
      <c r="C715" s="243" t="s">
        <v>541</v>
      </c>
      <c r="D715" s="276">
        <v>0</v>
      </c>
      <c r="E715" s="276">
        <v>0</v>
      </c>
      <c r="F715" s="276">
        <v>0</v>
      </c>
      <c r="G715" s="276">
        <v>0</v>
      </c>
      <c r="H715" s="276">
        <v>1</v>
      </c>
      <c r="I715" s="276">
        <v>0</v>
      </c>
      <c r="J715" s="276">
        <v>0</v>
      </c>
      <c r="K715" s="277">
        <v>3.9E-2</v>
      </c>
      <c r="L715" s="276">
        <v>0</v>
      </c>
      <c r="M715" s="276">
        <v>0</v>
      </c>
      <c r="N715" s="276">
        <v>0</v>
      </c>
      <c r="O715" s="276">
        <v>0</v>
      </c>
      <c r="P715" s="276">
        <v>1</v>
      </c>
      <c r="Q715" s="276">
        <v>1</v>
      </c>
      <c r="R715" s="277">
        <v>1.127</v>
      </c>
      <c r="S715" s="276">
        <v>12</v>
      </c>
      <c r="T715" s="126"/>
      <c r="U715" s="126">
        <v>487</v>
      </c>
      <c r="V715" s="126">
        <v>49</v>
      </c>
      <c r="W715" s="126">
        <v>201</v>
      </c>
      <c r="X715" s="137">
        <v>19792.564881309998</v>
      </c>
      <c r="Y715" s="137">
        <v>19793</v>
      </c>
    </row>
    <row r="716" spans="1:25" s="137" customFormat="1" ht="12" x14ac:dyDescent="0.2">
      <c r="A716" s="275">
        <v>487</v>
      </c>
      <c r="B716" s="126">
        <v>487049229</v>
      </c>
      <c r="C716" s="243" t="s">
        <v>541</v>
      </c>
      <c r="D716" s="276">
        <v>0</v>
      </c>
      <c r="E716" s="276">
        <v>0</v>
      </c>
      <c r="F716" s="276">
        <v>0</v>
      </c>
      <c r="G716" s="276">
        <v>0</v>
      </c>
      <c r="H716" s="276">
        <v>2</v>
      </c>
      <c r="I716" s="276">
        <v>1</v>
      </c>
      <c r="J716" s="276">
        <v>0</v>
      </c>
      <c r="K716" s="277">
        <v>0.11700000000000001</v>
      </c>
      <c r="L716" s="276">
        <v>0</v>
      </c>
      <c r="M716" s="276">
        <v>0</v>
      </c>
      <c r="N716" s="276">
        <v>1</v>
      </c>
      <c r="O716" s="276">
        <v>0</v>
      </c>
      <c r="P716" s="276">
        <v>0</v>
      </c>
      <c r="Q716" s="276">
        <v>3</v>
      </c>
      <c r="R716" s="277">
        <v>1.127</v>
      </c>
      <c r="S716" s="276">
        <v>9</v>
      </c>
      <c r="T716" s="126"/>
      <c r="U716" s="126">
        <v>487</v>
      </c>
      <c r="V716" s="126">
        <v>49</v>
      </c>
      <c r="W716" s="126">
        <v>229</v>
      </c>
      <c r="X716" s="137">
        <v>39406.609623930002</v>
      </c>
      <c r="Y716" s="137">
        <v>13136</v>
      </c>
    </row>
    <row r="717" spans="1:25" s="137" customFormat="1" ht="12" x14ac:dyDescent="0.2">
      <c r="A717" s="275">
        <v>487</v>
      </c>
      <c r="B717" s="126">
        <v>487049243</v>
      </c>
      <c r="C717" s="243" t="s">
        <v>541</v>
      </c>
      <c r="D717" s="276">
        <v>0</v>
      </c>
      <c r="E717" s="276">
        <v>0</v>
      </c>
      <c r="F717" s="276">
        <v>0</v>
      </c>
      <c r="G717" s="276">
        <v>0</v>
      </c>
      <c r="H717" s="276">
        <v>0</v>
      </c>
      <c r="I717" s="276">
        <v>1</v>
      </c>
      <c r="J717" s="276">
        <v>0</v>
      </c>
      <c r="K717" s="277">
        <v>3.9E-2</v>
      </c>
      <c r="L717" s="276">
        <v>0</v>
      </c>
      <c r="M717" s="276">
        <v>0</v>
      </c>
      <c r="N717" s="276">
        <v>0</v>
      </c>
      <c r="O717" s="276">
        <v>1</v>
      </c>
      <c r="P717" s="276">
        <v>1</v>
      </c>
      <c r="Q717" s="276">
        <v>1</v>
      </c>
      <c r="R717" s="277">
        <v>1.127</v>
      </c>
      <c r="S717" s="276">
        <v>10</v>
      </c>
      <c r="T717" s="126"/>
      <c r="U717" s="126">
        <v>487</v>
      </c>
      <c r="V717" s="126">
        <v>49</v>
      </c>
      <c r="W717" s="126">
        <v>243</v>
      </c>
      <c r="X717" s="137">
        <v>24027.795471309997</v>
      </c>
      <c r="Y717" s="137">
        <v>24028</v>
      </c>
    </row>
    <row r="718" spans="1:25" s="137" customFormat="1" ht="12" x14ac:dyDescent="0.2">
      <c r="A718" s="275">
        <v>487</v>
      </c>
      <c r="B718" s="126">
        <v>487049244</v>
      </c>
      <c r="C718" s="243" t="s">
        <v>541</v>
      </c>
      <c r="D718" s="276">
        <v>0</v>
      </c>
      <c r="E718" s="276">
        <v>0</v>
      </c>
      <c r="F718" s="276">
        <v>0</v>
      </c>
      <c r="G718" s="276">
        <v>0</v>
      </c>
      <c r="H718" s="276">
        <v>1</v>
      </c>
      <c r="I718" s="276">
        <v>3</v>
      </c>
      <c r="J718" s="276">
        <v>0</v>
      </c>
      <c r="K718" s="277">
        <v>0.156</v>
      </c>
      <c r="L718" s="276">
        <v>0</v>
      </c>
      <c r="M718" s="276">
        <v>0</v>
      </c>
      <c r="N718" s="276">
        <v>0</v>
      </c>
      <c r="O718" s="276">
        <v>0</v>
      </c>
      <c r="P718" s="276">
        <v>2</v>
      </c>
      <c r="Q718" s="276">
        <v>4</v>
      </c>
      <c r="R718" s="277">
        <v>1.127</v>
      </c>
      <c r="S718" s="276">
        <v>10</v>
      </c>
      <c r="T718" s="126"/>
      <c r="U718" s="126">
        <v>487</v>
      </c>
      <c r="V718" s="126">
        <v>49</v>
      </c>
      <c r="W718" s="126">
        <v>244</v>
      </c>
      <c r="X718" s="137">
        <v>66489.560635240006</v>
      </c>
      <c r="Y718" s="137">
        <v>16622</v>
      </c>
    </row>
    <row r="719" spans="1:25" s="137" customFormat="1" ht="12" x14ac:dyDescent="0.2">
      <c r="A719" s="275">
        <v>487</v>
      </c>
      <c r="B719" s="126">
        <v>487049248</v>
      </c>
      <c r="C719" s="243" t="s">
        <v>541</v>
      </c>
      <c r="D719" s="276">
        <v>0</v>
      </c>
      <c r="E719" s="276">
        <v>0</v>
      </c>
      <c r="F719" s="276">
        <v>0</v>
      </c>
      <c r="G719" s="276">
        <v>0</v>
      </c>
      <c r="H719" s="276">
        <v>5</v>
      </c>
      <c r="I719" s="276">
        <v>11</v>
      </c>
      <c r="J719" s="276">
        <v>0</v>
      </c>
      <c r="K719" s="277">
        <v>0.624</v>
      </c>
      <c r="L719" s="276">
        <v>0</v>
      </c>
      <c r="M719" s="276">
        <v>0</v>
      </c>
      <c r="N719" s="276">
        <v>1</v>
      </c>
      <c r="O719" s="276">
        <v>1</v>
      </c>
      <c r="P719" s="276">
        <v>8</v>
      </c>
      <c r="Q719" s="276">
        <v>16</v>
      </c>
      <c r="R719" s="277">
        <v>1.127</v>
      </c>
      <c r="S719" s="276">
        <v>11</v>
      </c>
      <c r="T719" s="126"/>
      <c r="U719" s="126">
        <v>487</v>
      </c>
      <c r="V719" s="126">
        <v>49</v>
      </c>
      <c r="W719" s="126">
        <v>248</v>
      </c>
      <c r="X719" s="137">
        <v>274662.27623095998</v>
      </c>
      <c r="Y719" s="137">
        <v>17166</v>
      </c>
    </row>
    <row r="720" spans="1:25" s="137" customFormat="1" ht="12" x14ac:dyDescent="0.2">
      <c r="A720" s="275">
        <v>487</v>
      </c>
      <c r="B720" s="126">
        <v>487049258</v>
      </c>
      <c r="C720" s="243" t="s">
        <v>541</v>
      </c>
      <c r="D720" s="276">
        <v>0</v>
      </c>
      <c r="E720" s="276">
        <v>0</v>
      </c>
      <c r="F720" s="276">
        <v>0</v>
      </c>
      <c r="G720" s="276">
        <v>0</v>
      </c>
      <c r="H720" s="276">
        <v>1</v>
      </c>
      <c r="I720" s="276">
        <v>1</v>
      </c>
      <c r="J720" s="276">
        <v>0</v>
      </c>
      <c r="K720" s="277">
        <v>7.8E-2</v>
      </c>
      <c r="L720" s="276">
        <v>0</v>
      </c>
      <c r="M720" s="276">
        <v>0</v>
      </c>
      <c r="N720" s="276">
        <v>0</v>
      </c>
      <c r="O720" s="276">
        <v>0</v>
      </c>
      <c r="P720" s="276">
        <v>1</v>
      </c>
      <c r="Q720" s="276">
        <v>2</v>
      </c>
      <c r="R720" s="277">
        <v>1.127</v>
      </c>
      <c r="S720" s="276">
        <v>10</v>
      </c>
      <c r="T720" s="126"/>
      <c r="U720" s="126">
        <v>487</v>
      </c>
      <c r="V720" s="126">
        <v>49</v>
      </c>
      <c r="W720" s="126">
        <v>258</v>
      </c>
      <c r="X720" s="137">
        <v>32177.50460262</v>
      </c>
      <c r="Y720" s="137">
        <v>16089</v>
      </c>
    </row>
    <row r="721" spans="1:25" s="137" customFormat="1" ht="12" x14ac:dyDescent="0.2">
      <c r="A721" s="275">
        <v>487</v>
      </c>
      <c r="B721" s="126">
        <v>487049262</v>
      </c>
      <c r="C721" s="243" t="s">
        <v>541</v>
      </c>
      <c r="D721" s="276">
        <v>0</v>
      </c>
      <c r="E721" s="276">
        <v>0</v>
      </c>
      <c r="F721" s="276">
        <v>0</v>
      </c>
      <c r="G721" s="276">
        <v>0</v>
      </c>
      <c r="H721" s="276">
        <v>0</v>
      </c>
      <c r="I721" s="276">
        <v>7</v>
      </c>
      <c r="J721" s="276">
        <v>0</v>
      </c>
      <c r="K721" s="277">
        <v>0.27300000000000002</v>
      </c>
      <c r="L721" s="276">
        <v>0</v>
      </c>
      <c r="M721" s="276">
        <v>0</v>
      </c>
      <c r="N721" s="276">
        <v>0</v>
      </c>
      <c r="O721" s="276">
        <v>0</v>
      </c>
      <c r="P721" s="276">
        <v>4</v>
      </c>
      <c r="Q721" s="276">
        <v>7</v>
      </c>
      <c r="R721" s="277">
        <v>1.127</v>
      </c>
      <c r="S721" s="276">
        <v>9</v>
      </c>
      <c r="T721" s="126"/>
      <c r="U721" s="126">
        <v>487</v>
      </c>
      <c r="V721" s="126">
        <v>49</v>
      </c>
      <c r="W721" s="126">
        <v>262</v>
      </c>
      <c r="X721" s="137">
        <v>122173.19892917</v>
      </c>
      <c r="Y721" s="137">
        <v>17453</v>
      </c>
    </row>
    <row r="722" spans="1:25" s="137" customFormat="1" ht="12" x14ac:dyDescent="0.2">
      <c r="A722" s="275">
        <v>487</v>
      </c>
      <c r="B722" s="126">
        <v>487049274</v>
      </c>
      <c r="C722" s="243" t="s">
        <v>541</v>
      </c>
      <c r="D722" s="276">
        <v>0</v>
      </c>
      <c r="E722" s="276">
        <v>0</v>
      </c>
      <c r="F722" s="276">
        <v>0</v>
      </c>
      <c r="G722" s="276">
        <v>0</v>
      </c>
      <c r="H722" s="276">
        <v>57</v>
      </c>
      <c r="I722" s="276">
        <v>72</v>
      </c>
      <c r="J722" s="276">
        <v>0</v>
      </c>
      <c r="K722" s="277">
        <v>5.0309999999999997</v>
      </c>
      <c r="L722" s="276">
        <v>0</v>
      </c>
      <c r="M722" s="276">
        <v>0</v>
      </c>
      <c r="N722" s="276">
        <v>3</v>
      </c>
      <c r="O722" s="276">
        <v>2</v>
      </c>
      <c r="P722" s="276">
        <v>97</v>
      </c>
      <c r="Q722" s="276">
        <v>129</v>
      </c>
      <c r="R722" s="277">
        <v>1.127</v>
      </c>
      <c r="S722" s="276">
        <v>10</v>
      </c>
      <c r="T722" s="126"/>
      <c r="U722" s="126">
        <v>487</v>
      </c>
      <c r="V722" s="126">
        <v>49</v>
      </c>
      <c r="W722" s="126">
        <v>274</v>
      </c>
      <c r="X722" s="137">
        <v>2345532.3107689898</v>
      </c>
      <c r="Y722" s="137">
        <v>18182</v>
      </c>
    </row>
    <row r="723" spans="1:25" s="137" customFormat="1" ht="12" x14ac:dyDescent="0.2">
      <c r="A723" s="275">
        <v>487</v>
      </c>
      <c r="B723" s="126">
        <v>487049285</v>
      </c>
      <c r="C723" s="243" t="s">
        <v>541</v>
      </c>
      <c r="D723" s="276">
        <v>0</v>
      </c>
      <c r="E723" s="276">
        <v>0</v>
      </c>
      <c r="F723" s="276">
        <v>0</v>
      </c>
      <c r="G723" s="276">
        <v>0</v>
      </c>
      <c r="H723" s="276">
        <v>0</v>
      </c>
      <c r="I723" s="276">
        <v>3</v>
      </c>
      <c r="J723" s="276">
        <v>0</v>
      </c>
      <c r="K723" s="277">
        <v>0.11700000000000001</v>
      </c>
      <c r="L723" s="276">
        <v>0</v>
      </c>
      <c r="M723" s="276">
        <v>0</v>
      </c>
      <c r="N723" s="276">
        <v>0</v>
      </c>
      <c r="O723" s="276">
        <v>0</v>
      </c>
      <c r="P723" s="276">
        <v>0</v>
      </c>
      <c r="Q723" s="276">
        <v>3</v>
      </c>
      <c r="R723" s="277">
        <v>1.127</v>
      </c>
      <c r="S723" s="276">
        <v>9</v>
      </c>
      <c r="T723" s="126"/>
      <c r="U723" s="126">
        <v>487</v>
      </c>
      <c r="V723" s="126">
        <v>49</v>
      </c>
      <c r="W723" s="126">
        <v>285</v>
      </c>
      <c r="X723" s="137">
        <v>40480.262883930001</v>
      </c>
      <c r="Y723" s="137">
        <v>13493</v>
      </c>
    </row>
    <row r="724" spans="1:25" s="137" customFormat="1" ht="12" x14ac:dyDescent="0.2">
      <c r="A724" s="275">
        <v>487</v>
      </c>
      <c r="B724" s="126">
        <v>487049293</v>
      </c>
      <c r="C724" s="243" t="s">
        <v>541</v>
      </c>
      <c r="D724" s="276">
        <v>0</v>
      </c>
      <c r="E724" s="276">
        <v>0</v>
      </c>
      <c r="F724" s="276">
        <v>0</v>
      </c>
      <c r="G724" s="276">
        <v>0</v>
      </c>
      <c r="H724" s="276">
        <v>0</v>
      </c>
      <c r="I724" s="276">
        <v>2</v>
      </c>
      <c r="J724" s="276">
        <v>0</v>
      </c>
      <c r="K724" s="277">
        <v>7.8E-2</v>
      </c>
      <c r="L724" s="276">
        <v>0</v>
      </c>
      <c r="M724" s="276">
        <v>0</v>
      </c>
      <c r="N724" s="276">
        <v>0</v>
      </c>
      <c r="O724" s="276">
        <v>0</v>
      </c>
      <c r="P724" s="276">
        <v>2</v>
      </c>
      <c r="Q724" s="276">
        <v>2</v>
      </c>
      <c r="R724" s="277">
        <v>1.127</v>
      </c>
      <c r="S724" s="276">
        <v>10</v>
      </c>
      <c r="T724" s="126"/>
      <c r="U724" s="126">
        <v>487</v>
      </c>
      <c r="V724" s="126">
        <v>49</v>
      </c>
      <c r="W724" s="126">
        <v>293</v>
      </c>
      <c r="X724" s="137">
        <v>41637.270142619993</v>
      </c>
      <c r="Y724" s="137">
        <v>20819</v>
      </c>
    </row>
    <row r="725" spans="1:25" s="137" customFormat="1" ht="12" x14ac:dyDescent="0.2">
      <c r="A725" s="275">
        <v>487</v>
      </c>
      <c r="B725" s="126">
        <v>487049308</v>
      </c>
      <c r="C725" s="243" t="s">
        <v>541</v>
      </c>
      <c r="D725" s="276">
        <v>0</v>
      </c>
      <c r="E725" s="276">
        <v>0</v>
      </c>
      <c r="F725" s="276">
        <v>0</v>
      </c>
      <c r="G725" s="276">
        <v>0</v>
      </c>
      <c r="H725" s="276">
        <v>2</v>
      </c>
      <c r="I725" s="276">
        <v>2</v>
      </c>
      <c r="J725" s="276">
        <v>0</v>
      </c>
      <c r="K725" s="277">
        <v>0.156</v>
      </c>
      <c r="L725" s="276">
        <v>0</v>
      </c>
      <c r="M725" s="276">
        <v>0</v>
      </c>
      <c r="N725" s="276">
        <v>0</v>
      </c>
      <c r="O725" s="276">
        <v>0</v>
      </c>
      <c r="P725" s="276">
        <v>2</v>
      </c>
      <c r="Q725" s="276">
        <v>4</v>
      </c>
      <c r="R725" s="277">
        <v>1.127</v>
      </c>
      <c r="S725" s="276">
        <v>10</v>
      </c>
      <c r="T725" s="126"/>
      <c r="U725" s="126">
        <v>487</v>
      </c>
      <c r="V725" s="126">
        <v>49</v>
      </c>
      <c r="W725" s="126">
        <v>308</v>
      </c>
      <c r="X725" s="137">
        <v>64355.00920524</v>
      </c>
      <c r="Y725" s="137">
        <v>16089</v>
      </c>
    </row>
    <row r="726" spans="1:25" s="137" customFormat="1" ht="12" x14ac:dyDescent="0.2">
      <c r="A726" s="275">
        <v>487</v>
      </c>
      <c r="B726" s="126">
        <v>487049314</v>
      </c>
      <c r="C726" s="243" t="s">
        <v>541</v>
      </c>
      <c r="D726" s="276">
        <v>0</v>
      </c>
      <c r="E726" s="276">
        <v>0</v>
      </c>
      <c r="F726" s="276">
        <v>0</v>
      </c>
      <c r="G726" s="276">
        <v>0</v>
      </c>
      <c r="H726" s="276">
        <v>0</v>
      </c>
      <c r="I726" s="276">
        <v>1</v>
      </c>
      <c r="J726" s="276">
        <v>0</v>
      </c>
      <c r="K726" s="277">
        <v>3.9E-2</v>
      </c>
      <c r="L726" s="276">
        <v>0</v>
      </c>
      <c r="M726" s="276">
        <v>0</v>
      </c>
      <c r="N726" s="276">
        <v>0</v>
      </c>
      <c r="O726" s="276">
        <v>0</v>
      </c>
      <c r="P726" s="276">
        <v>1</v>
      </c>
      <c r="Q726" s="276">
        <v>1</v>
      </c>
      <c r="R726" s="277">
        <v>1.127</v>
      </c>
      <c r="S726" s="276">
        <v>7</v>
      </c>
      <c r="T726" s="126"/>
      <c r="U726" s="126">
        <v>487</v>
      </c>
      <c r="V726" s="126">
        <v>49</v>
      </c>
      <c r="W726" s="126">
        <v>314</v>
      </c>
      <c r="X726" s="137">
        <v>19632.460621310005</v>
      </c>
      <c r="Y726" s="137">
        <v>19632</v>
      </c>
    </row>
    <row r="727" spans="1:25" s="137" customFormat="1" ht="12" x14ac:dyDescent="0.2">
      <c r="A727" s="275">
        <v>487</v>
      </c>
      <c r="B727" s="126">
        <v>487049344</v>
      </c>
      <c r="C727" s="243" t="s">
        <v>541</v>
      </c>
      <c r="D727" s="276">
        <v>0</v>
      </c>
      <c r="E727" s="276">
        <v>0</v>
      </c>
      <c r="F727" s="276">
        <v>0</v>
      </c>
      <c r="G727" s="276">
        <v>0</v>
      </c>
      <c r="H727" s="276">
        <v>1</v>
      </c>
      <c r="I727" s="276">
        <v>0</v>
      </c>
      <c r="J727" s="276">
        <v>0</v>
      </c>
      <c r="K727" s="277">
        <v>3.9E-2</v>
      </c>
      <c r="L727" s="276">
        <v>0</v>
      </c>
      <c r="M727" s="276">
        <v>0</v>
      </c>
      <c r="N727" s="276">
        <v>0</v>
      </c>
      <c r="O727" s="276">
        <v>0</v>
      </c>
      <c r="P727" s="276">
        <v>1</v>
      </c>
      <c r="Q727" s="276">
        <v>1</v>
      </c>
      <c r="R727" s="277">
        <v>1.127</v>
      </c>
      <c r="S727" s="276">
        <v>2</v>
      </c>
      <c r="T727" s="126"/>
      <c r="U727" s="126">
        <v>487</v>
      </c>
      <c r="V727" s="126">
        <v>49</v>
      </c>
      <c r="W727" s="126">
        <v>344</v>
      </c>
      <c r="X727" s="137">
        <v>16106.310541310002</v>
      </c>
      <c r="Y727" s="137">
        <v>16106</v>
      </c>
    </row>
    <row r="728" spans="1:25" s="137" customFormat="1" ht="12" x14ac:dyDescent="0.2">
      <c r="A728" s="275">
        <v>487</v>
      </c>
      <c r="B728" s="126">
        <v>487049347</v>
      </c>
      <c r="C728" s="243" t="s">
        <v>541</v>
      </c>
      <c r="D728" s="276">
        <v>0</v>
      </c>
      <c r="E728" s="276">
        <v>0</v>
      </c>
      <c r="F728" s="276">
        <v>0</v>
      </c>
      <c r="G728" s="276">
        <v>0</v>
      </c>
      <c r="H728" s="276">
        <v>1</v>
      </c>
      <c r="I728" s="276">
        <v>8</v>
      </c>
      <c r="J728" s="276">
        <v>0</v>
      </c>
      <c r="K728" s="277">
        <v>0.35099999999999998</v>
      </c>
      <c r="L728" s="276">
        <v>0</v>
      </c>
      <c r="M728" s="276">
        <v>0</v>
      </c>
      <c r="N728" s="276">
        <v>0</v>
      </c>
      <c r="O728" s="276">
        <v>0</v>
      </c>
      <c r="P728" s="276">
        <v>7</v>
      </c>
      <c r="Q728" s="276">
        <v>9</v>
      </c>
      <c r="R728" s="277">
        <v>1.127</v>
      </c>
      <c r="S728" s="276">
        <v>8</v>
      </c>
      <c r="T728" s="126"/>
      <c r="U728" s="126">
        <v>487</v>
      </c>
      <c r="V728" s="126">
        <v>49</v>
      </c>
      <c r="W728" s="126">
        <v>347</v>
      </c>
      <c r="X728" s="137">
        <v>165047.25226179001</v>
      </c>
      <c r="Y728" s="137">
        <v>18339</v>
      </c>
    </row>
    <row r="729" spans="1:25" s="137" customFormat="1" ht="12" x14ac:dyDescent="0.2">
      <c r="A729" s="275">
        <v>487</v>
      </c>
      <c r="B729" s="126">
        <v>487274010</v>
      </c>
      <c r="C729" s="243" t="s">
        <v>541</v>
      </c>
      <c r="D729" s="276">
        <v>0</v>
      </c>
      <c r="E729" s="276">
        <v>0</v>
      </c>
      <c r="F729" s="276">
        <v>2</v>
      </c>
      <c r="G729" s="276">
        <v>4</v>
      </c>
      <c r="H729" s="276">
        <v>2</v>
      </c>
      <c r="I729" s="276">
        <v>0</v>
      </c>
      <c r="J729" s="276">
        <v>0</v>
      </c>
      <c r="K729" s="277">
        <v>0.312</v>
      </c>
      <c r="L729" s="276">
        <v>0</v>
      </c>
      <c r="M729" s="276">
        <v>1</v>
      </c>
      <c r="N729" s="276">
        <v>0</v>
      </c>
      <c r="O729" s="276">
        <v>0</v>
      </c>
      <c r="P729" s="276">
        <v>3</v>
      </c>
      <c r="Q729" s="276">
        <v>8</v>
      </c>
      <c r="R729" s="277">
        <v>1.0580000000000001</v>
      </c>
      <c r="S729" s="276">
        <v>3</v>
      </c>
      <c r="T729" s="126"/>
      <c r="U729" s="126">
        <v>487</v>
      </c>
      <c r="V729" s="126">
        <v>274</v>
      </c>
      <c r="W729" s="126">
        <v>10</v>
      </c>
      <c r="X729" s="137">
        <v>105475.13071391999</v>
      </c>
      <c r="Y729" s="137">
        <v>13184</v>
      </c>
    </row>
    <row r="730" spans="1:25" s="137" customFormat="1" ht="12" x14ac:dyDescent="0.2">
      <c r="A730" s="275">
        <v>487</v>
      </c>
      <c r="B730" s="126">
        <v>487274031</v>
      </c>
      <c r="C730" s="243" t="s">
        <v>541</v>
      </c>
      <c r="D730" s="276">
        <v>0</v>
      </c>
      <c r="E730" s="276">
        <v>0</v>
      </c>
      <c r="F730" s="276">
        <v>0</v>
      </c>
      <c r="G730" s="276">
        <v>4</v>
      </c>
      <c r="H730" s="276">
        <v>1</v>
      </c>
      <c r="I730" s="276">
        <v>0</v>
      </c>
      <c r="J730" s="276">
        <v>0</v>
      </c>
      <c r="K730" s="277">
        <v>0.19500000000000001</v>
      </c>
      <c r="L730" s="276">
        <v>0</v>
      </c>
      <c r="M730" s="276">
        <v>2</v>
      </c>
      <c r="N730" s="276">
        <v>0</v>
      </c>
      <c r="O730" s="276">
        <v>0</v>
      </c>
      <c r="P730" s="276">
        <v>3</v>
      </c>
      <c r="Q730" s="276">
        <v>5</v>
      </c>
      <c r="R730" s="277">
        <v>1.0580000000000001</v>
      </c>
      <c r="S730" s="276">
        <v>6</v>
      </c>
      <c r="T730" s="126"/>
      <c r="U730" s="126">
        <v>487</v>
      </c>
      <c r="V730" s="126">
        <v>274</v>
      </c>
      <c r="W730" s="126">
        <v>31</v>
      </c>
      <c r="X730" s="137">
        <v>77597.641873700006</v>
      </c>
      <c r="Y730" s="137">
        <v>15520</v>
      </c>
    </row>
    <row r="731" spans="1:25" s="137" customFormat="1" ht="12" x14ac:dyDescent="0.2">
      <c r="A731" s="275">
        <v>487</v>
      </c>
      <c r="B731" s="126">
        <v>487274035</v>
      </c>
      <c r="C731" s="243" t="s">
        <v>541</v>
      </c>
      <c r="D731" s="276">
        <v>0</v>
      </c>
      <c r="E731" s="276">
        <v>0</v>
      </c>
      <c r="F731" s="276">
        <v>3</v>
      </c>
      <c r="G731" s="276">
        <v>14</v>
      </c>
      <c r="H731" s="276">
        <v>5</v>
      </c>
      <c r="I731" s="276">
        <v>0</v>
      </c>
      <c r="J731" s="276">
        <v>0</v>
      </c>
      <c r="K731" s="277">
        <v>0.85799999999999998</v>
      </c>
      <c r="L731" s="276">
        <v>0</v>
      </c>
      <c r="M731" s="276">
        <v>4</v>
      </c>
      <c r="N731" s="276">
        <v>0</v>
      </c>
      <c r="O731" s="276">
        <v>0</v>
      </c>
      <c r="P731" s="276">
        <v>20</v>
      </c>
      <c r="Q731" s="276">
        <v>22</v>
      </c>
      <c r="R731" s="277">
        <v>1.0580000000000001</v>
      </c>
      <c r="S731" s="276">
        <v>11</v>
      </c>
      <c r="T731" s="126"/>
      <c r="U731" s="126">
        <v>487</v>
      </c>
      <c r="V731" s="126">
        <v>274</v>
      </c>
      <c r="W731" s="126">
        <v>35</v>
      </c>
      <c r="X731" s="137">
        <v>404560.61170828011</v>
      </c>
      <c r="Y731" s="137">
        <v>18389</v>
      </c>
    </row>
    <row r="732" spans="1:25" s="137" customFormat="1" ht="12" x14ac:dyDescent="0.2">
      <c r="A732" s="275">
        <v>487</v>
      </c>
      <c r="B732" s="126">
        <v>487274044</v>
      </c>
      <c r="C732" s="243" t="s">
        <v>541</v>
      </c>
      <c r="D732" s="276">
        <v>0</v>
      </c>
      <c r="E732" s="276">
        <v>0</v>
      </c>
      <c r="F732" s="276">
        <v>1</v>
      </c>
      <c r="G732" s="276">
        <v>0</v>
      </c>
      <c r="H732" s="276">
        <v>1</v>
      </c>
      <c r="I732" s="276">
        <v>0</v>
      </c>
      <c r="J732" s="276">
        <v>0</v>
      </c>
      <c r="K732" s="277">
        <v>7.8E-2</v>
      </c>
      <c r="L732" s="276">
        <v>0</v>
      </c>
      <c r="M732" s="276">
        <v>1</v>
      </c>
      <c r="N732" s="276">
        <v>0</v>
      </c>
      <c r="O732" s="276">
        <v>0</v>
      </c>
      <c r="P732" s="276">
        <v>1</v>
      </c>
      <c r="Q732" s="276">
        <v>2</v>
      </c>
      <c r="R732" s="277">
        <v>1.0580000000000001</v>
      </c>
      <c r="S732" s="276">
        <v>11</v>
      </c>
      <c r="T732" s="126"/>
      <c r="U732" s="126">
        <v>487</v>
      </c>
      <c r="V732" s="126">
        <v>274</v>
      </c>
      <c r="W732" s="126">
        <v>44</v>
      </c>
      <c r="X732" s="137">
        <v>32246.581853479998</v>
      </c>
      <c r="Y732" s="137">
        <v>16123</v>
      </c>
    </row>
    <row r="733" spans="1:25" s="137" customFormat="1" ht="12" x14ac:dyDescent="0.2">
      <c r="A733" s="275">
        <v>487</v>
      </c>
      <c r="B733" s="126">
        <v>487274048</v>
      </c>
      <c r="C733" s="243" t="s">
        <v>541</v>
      </c>
      <c r="D733" s="276">
        <v>0</v>
      </c>
      <c r="E733" s="276">
        <v>0</v>
      </c>
      <c r="F733" s="276">
        <v>0</v>
      </c>
      <c r="G733" s="276">
        <v>1</v>
      </c>
      <c r="H733" s="276">
        <v>0</v>
      </c>
      <c r="I733" s="276">
        <v>0</v>
      </c>
      <c r="J733" s="276">
        <v>0</v>
      </c>
      <c r="K733" s="277">
        <v>3.9E-2</v>
      </c>
      <c r="L733" s="276">
        <v>0</v>
      </c>
      <c r="M733" s="276">
        <v>0</v>
      </c>
      <c r="N733" s="276">
        <v>0</v>
      </c>
      <c r="O733" s="276">
        <v>0</v>
      </c>
      <c r="P733" s="276">
        <v>0</v>
      </c>
      <c r="Q733" s="276">
        <v>1</v>
      </c>
      <c r="R733" s="277">
        <v>1.0580000000000001</v>
      </c>
      <c r="S733" s="276">
        <v>4</v>
      </c>
      <c r="T733" s="126"/>
      <c r="U733" s="126">
        <v>487</v>
      </c>
      <c r="V733" s="126">
        <v>274</v>
      </c>
      <c r="W733" s="126">
        <v>48</v>
      </c>
      <c r="X733" s="137">
        <v>11201.19886674</v>
      </c>
      <c r="Y733" s="137">
        <v>11201</v>
      </c>
    </row>
    <row r="734" spans="1:25" s="137" customFormat="1" ht="12" x14ac:dyDescent="0.2">
      <c r="A734" s="275">
        <v>487</v>
      </c>
      <c r="B734" s="126">
        <v>487274049</v>
      </c>
      <c r="C734" s="243" t="s">
        <v>541</v>
      </c>
      <c r="D734" s="276">
        <v>2</v>
      </c>
      <c r="E734" s="276">
        <v>0</v>
      </c>
      <c r="F734" s="276">
        <v>8</v>
      </c>
      <c r="G734" s="276">
        <v>39</v>
      </c>
      <c r="H734" s="276">
        <v>4</v>
      </c>
      <c r="I734" s="276">
        <v>0</v>
      </c>
      <c r="J734" s="276">
        <v>0</v>
      </c>
      <c r="K734" s="277">
        <v>1.9890000000000001</v>
      </c>
      <c r="L734" s="276">
        <v>0</v>
      </c>
      <c r="M734" s="276">
        <v>14</v>
      </c>
      <c r="N734" s="276">
        <v>0</v>
      </c>
      <c r="O734" s="276">
        <v>0</v>
      </c>
      <c r="P734" s="276">
        <v>44</v>
      </c>
      <c r="Q734" s="276">
        <v>52</v>
      </c>
      <c r="R734" s="277">
        <v>1.0580000000000001</v>
      </c>
      <c r="S734" s="276">
        <v>8</v>
      </c>
      <c r="T734" s="126"/>
      <c r="U734" s="126">
        <v>487</v>
      </c>
      <c r="V734" s="126">
        <v>274</v>
      </c>
      <c r="W734" s="126">
        <v>49</v>
      </c>
      <c r="X734" s="137">
        <v>890711.89672374004</v>
      </c>
      <c r="Y734" s="137">
        <v>17129</v>
      </c>
    </row>
    <row r="735" spans="1:25" s="137" customFormat="1" ht="12" x14ac:dyDescent="0.2">
      <c r="A735" s="275">
        <v>487</v>
      </c>
      <c r="B735" s="126">
        <v>487274057</v>
      </c>
      <c r="C735" s="243" t="s">
        <v>541</v>
      </c>
      <c r="D735" s="276">
        <v>0</v>
      </c>
      <c r="E735" s="276">
        <v>0</v>
      </c>
      <c r="F735" s="276">
        <v>1</v>
      </c>
      <c r="G735" s="276">
        <v>12</v>
      </c>
      <c r="H735" s="276">
        <v>2</v>
      </c>
      <c r="I735" s="276">
        <v>0</v>
      </c>
      <c r="J735" s="276">
        <v>0</v>
      </c>
      <c r="K735" s="277">
        <v>0.58499999999999996</v>
      </c>
      <c r="L735" s="276">
        <v>0</v>
      </c>
      <c r="M735" s="276">
        <v>6</v>
      </c>
      <c r="N735" s="276">
        <v>0</v>
      </c>
      <c r="O735" s="276">
        <v>0</v>
      </c>
      <c r="P735" s="276">
        <v>12</v>
      </c>
      <c r="Q735" s="276">
        <v>15</v>
      </c>
      <c r="R735" s="277">
        <v>1.0580000000000001</v>
      </c>
      <c r="S735" s="276">
        <v>12</v>
      </c>
      <c r="T735" s="126"/>
      <c r="U735" s="126">
        <v>487</v>
      </c>
      <c r="V735" s="126">
        <v>274</v>
      </c>
      <c r="W735" s="126">
        <v>57</v>
      </c>
      <c r="X735" s="137">
        <v>279911.64710109995</v>
      </c>
      <c r="Y735" s="137">
        <v>18661</v>
      </c>
    </row>
    <row r="736" spans="1:25" s="137" customFormat="1" ht="12" x14ac:dyDescent="0.2">
      <c r="A736" s="275">
        <v>487</v>
      </c>
      <c r="B736" s="126">
        <v>487274093</v>
      </c>
      <c r="C736" s="243" t="s">
        <v>541</v>
      </c>
      <c r="D736" s="276">
        <v>2</v>
      </c>
      <c r="E736" s="276">
        <v>0</v>
      </c>
      <c r="F736" s="276">
        <v>6</v>
      </c>
      <c r="G736" s="276">
        <v>34</v>
      </c>
      <c r="H736" s="276">
        <v>10</v>
      </c>
      <c r="I736" s="276">
        <v>0</v>
      </c>
      <c r="J736" s="276">
        <v>0</v>
      </c>
      <c r="K736" s="277">
        <v>1.95</v>
      </c>
      <c r="L736" s="276">
        <v>0</v>
      </c>
      <c r="M736" s="276">
        <v>15</v>
      </c>
      <c r="N736" s="276">
        <v>0</v>
      </c>
      <c r="O736" s="276">
        <v>0</v>
      </c>
      <c r="P736" s="276">
        <v>42</v>
      </c>
      <c r="Q736" s="276">
        <v>51</v>
      </c>
      <c r="R736" s="277">
        <v>1.0580000000000001</v>
      </c>
      <c r="S736" s="276">
        <v>11</v>
      </c>
      <c r="T736" s="126"/>
      <c r="U736" s="126">
        <v>487</v>
      </c>
      <c r="V736" s="126">
        <v>274</v>
      </c>
      <c r="W736" s="126">
        <v>93</v>
      </c>
      <c r="X736" s="137">
        <v>921099.07889700006</v>
      </c>
      <c r="Y736" s="137">
        <v>18061</v>
      </c>
    </row>
    <row r="737" spans="1:25" s="137" customFormat="1" ht="12" x14ac:dyDescent="0.2">
      <c r="A737" s="275">
        <v>487</v>
      </c>
      <c r="B737" s="126">
        <v>487274095</v>
      </c>
      <c r="C737" s="243" t="s">
        <v>541</v>
      </c>
      <c r="D737" s="276">
        <v>0</v>
      </c>
      <c r="E737" s="276">
        <v>0</v>
      </c>
      <c r="F737" s="276">
        <v>0</v>
      </c>
      <c r="G737" s="276">
        <v>1</v>
      </c>
      <c r="H737" s="276">
        <v>0</v>
      </c>
      <c r="I737" s="276">
        <v>0</v>
      </c>
      <c r="J737" s="276">
        <v>0</v>
      </c>
      <c r="K737" s="277">
        <v>3.9E-2</v>
      </c>
      <c r="L737" s="276">
        <v>0</v>
      </c>
      <c r="M737" s="276">
        <v>0</v>
      </c>
      <c r="N737" s="276">
        <v>0</v>
      </c>
      <c r="O737" s="276">
        <v>0</v>
      </c>
      <c r="P737" s="276">
        <v>1</v>
      </c>
      <c r="Q737" s="276">
        <v>1</v>
      </c>
      <c r="R737" s="277">
        <v>1.0580000000000001</v>
      </c>
      <c r="S737" s="276">
        <v>12</v>
      </c>
      <c r="T737" s="126"/>
      <c r="U737" s="126">
        <v>487</v>
      </c>
      <c r="V737" s="126">
        <v>274</v>
      </c>
      <c r="W737" s="126">
        <v>95</v>
      </c>
      <c r="X737" s="137">
        <v>19168.657766740002</v>
      </c>
      <c r="Y737" s="137">
        <v>19169</v>
      </c>
    </row>
    <row r="738" spans="1:25" s="137" customFormat="1" ht="12" x14ac:dyDescent="0.2">
      <c r="A738" s="275">
        <v>487</v>
      </c>
      <c r="B738" s="126">
        <v>487274097</v>
      </c>
      <c r="C738" s="243" t="s">
        <v>541</v>
      </c>
      <c r="D738" s="276">
        <v>0</v>
      </c>
      <c r="E738" s="276">
        <v>0</v>
      </c>
      <c r="F738" s="276">
        <v>0</v>
      </c>
      <c r="G738" s="276">
        <v>1</v>
      </c>
      <c r="H738" s="276">
        <v>0</v>
      </c>
      <c r="I738" s="276">
        <v>0</v>
      </c>
      <c r="J738" s="276">
        <v>0</v>
      </c>
      <c r="K738" s="277">
        <v>3.9E-2</v>
      </c>
      <c r="L738" s="276">
        <v>0</v>
      </c>
      <c r="M738" s="276">
        <v>0</v>
      </c>
      <c r="N738" s="276">
        <v>0</v>
      </c>
      <c r="O738" s="276">
        <v>0</v>
      </c>
      <c r="P738" s="276">
        <v>1</v>
      </c>
      <c r="Q738" s="276">
        <v>1</v>
      </c>
      <c r="R738" s="277">
        <v>1.0580000000000001</v>
      </c>
      <c r="S738" s="276">
        <v>11</v>
      </c>
      <c r="T738" s="126"/>
      <c r="U738" s="126">
        <v>487</v>
      </c>
      <c r="V738" s="126">
        <v>274</v>
      </c>
      <c r="W738" s="126">
        <v>97</v>
      </c>
      <c r="X738" s="137">
        <v>18645.062866740001</v>
      </c>
      <c r="Y738" s="137">
        <v>18645</v>
      </c>
    </row>
    <row r="739" spans="1:25" s="137" customFormat="1" ht="12" x14ac:dyDescent="0.2">
      <c r="A739" s="275">
        <v>487</v>
      </c>
      <c r="B739" s="126">
        <v>487274128</v>
      </c>
      <c r="C739" s="243" t="s">
        <v>541</v>
      </c>
      <c r="D739" s="276">
        <v>0</v>
      </c>
      <c r="E739" s="276">
        <v>0</v>
      </c>
      <c r="F739" s="276">
        <v>0</v>
      </c>
      <c r="G739" s="276">
        <v>1</v>
      </c>
      <c r="H739" s="276">
        <v>0</v>
      </c>
      <c r="I739" s="276">
        <v>0</v>
      </c>
      <c r="J739" s="276">
        <v>0</v>
      </c>
      <c r="K739" s="277">
        <v>3.9E-2</v>
      </c>
      <c r="L739" s="276">
        <v>0</v>
      </c>
      <c r="M739" s="276">
        <v>0</v>
      </c>
      <c r="N739" s="276">
        <v>0</v>
      </c>
      <c r="O739" s="276">
        <v>0</v>
      </c>
      <c r="P739" s="276">
        <v>0</v>
      </c>
      <c r="Q739" s="276">
        <v>1</v>
      </c>
      <c r="R739" s="277">
        <v>1.0580000000000001</v>
      </c>
      <c r="S739" s="276">
        <v>10</v>
      </c>
      <c r="T739" s="126"/>
      <c r="U739" s="126">
        <v>487</v>
      </c>
      <c r="V739" s="126">
        <v>274</v>
      </c>
      <c r="W739" s="126">
        <v>128</v>
      </c>
      <c r="X739" s="137">
        <v>11201.19886674</v>
      </c>
      <c r="Y739" s="137">
        <v>11201</v>
      </c>
    </row>
    <row r="740" spans="1:25" s="137" customFormat="1" ht="12" x14ac:dyDescent="0.2">
      <c r="A740" s="275">
        <v>487</v>
      </c>
      <c r="B740" s="126">
        <v>487274149</v>
      </c>
      <c r="C740" s="243" t="s">
        <v>541</v>
      </c>
      <c r="D740" s="276">
        <v>1</v>
      </c>
      <c r="E740" s="276">
        <v>0</v>
      </c>
      <c r="F740" s="276">
        <v>0</v>
      </c>
      <c r="G740" s="276">
        <v>1</v>
      </c>
      <c r="H740" s="276">
        <v>0</v>
      </c>
      <c r="I740" s="276">
        <v>0</v>
      </c>
      <c r="J740" s="276">
        <v>0</v>
      </c>
      <c r="K740" s="277">
        <v>3.9E-2</v>
      </c>
      <c r="L740" s="276">
        <v>0</v>
      </c>
      <c r="M740" s="276">
        <v>0</v>
      </c>
      <c r="N740" s="276">
        <v>0</v>
      </c>
      <c r="O740" s="276">
        <v>0</v>
      </c>
      <c r="P740" s="276">
        <v>0</v>
      </c>
      <c r="Q740" s="276">
        <v>2</v>
      </c>
      <c r="R740" s="277">
        <v>1.0580000000000001</v>
      </c>
      <c r="S740" s="276">
        <v>12</v>
      </c>
      <c r="T740" s="126"/>
      <c r="U740" s="126">
        <v>487</v>
      </c>
      <c r="V740" s="126">
        <v>274</v>
      </c>
      <c r="W740" s="126">
        <v>149</v>
      </c>
      <c r="X740" s="137">
        <v>16143.680086740002</v>
      </c>
      <c r="Y740" s="137">
        <v>8072</v>
      </c>
    </row>
    <row r="741" spans="1:25" s="137" customFormat="1" ht="12" x14ac:dyDescent="0.2">
      <c r="A741" s="275">
        <v>487</v>
      </c>
      <c r="B741" s="126">
        <v>487274160</v>
      </c>
      <c r="C741" s="243" t="s">
        <v>541</v>
      </c>
      <c r="D741" s="276">
        <v>0</v>
      </c>
      <c r="E741" s="276">
        <v>0</v>
      </c>
      <c r="F741" s="276">
        <v>0</v>
      </c>
      <c r="G741" s="276">
        <v>1</v>
      </c>
      <c r="H741" s="276">
        <v>0</v>
      </c>
      <c r="I741" s="276">
        <v>0</v>
      </c>
      <c r="J741" s="276">
        <v>0</v>
      </c>
      <c r="K741" s="277">
        <v>3.9E-2</v>
      </c>
      <c r="L741" s="276">
        <v>0</v>
      </c>
      <c r="M741" s="276">
        <v>0</v>
      </c>
      <c r="N741" s="276">
        <v>0</v>
      </c>
      <c r="O741" s="276">
        <v>0</v>
      </c>
      <c r="P741" s="276">
        <v>1</v>
      </c>
      <c r="Q741" s="276">
        <v>1</v>
      </c>
      <c r="R741" s="277">
        <v>1.0580000000000001</v>
      </c>
      <c r="S741" s="276">
        <v>11</v>
      </c>
      <c r="T741" s="126"/>
      <c r="U741" s="126">
        <v>487</v>
      </c>
      <c r="V741" s="126">
        <v>274</v>
      </c>
      <c r="W741" s="126">
        <v>160</v>
      </c>
      <c r="X741" s="137">
        <v>18645.062866740001</v>
      </c>
      <c r="Y741" s="137">
        <v>18645</v>
      </c>
    </row>
    <row r="742" spans="1:25" s="137" customFormat="1" ht="12" x14ac:dyDescent="0.2">
      <c r="A742" s="275">
        <v>487</v>
      </c>
      <c r="B742" s="126">
        <v>487274163</v>
      </c>
      <c r="C742" s="243" t="s">
        <v>541</v>
      </c>
      <c r="D742" s="276">
        <v>0</v>
      </c>
      <c r="E742" s="276">
        <v>0</v>
      </c>
      <c r="F742" s="276">
        <v>2</v>
      </c>
      <c r="G742" s="276">
        <v>9</v>
      </c>
      <c r="H742" s="276">
        <v>1</v>
      </c>
      <c r="I742" s="276">
        <v>0</v>
      </c>
      <c r="J742" s="276">
        <v>0</v>
      </c>
      <c r="K742" s="277">
        <v>0.46800000000000003</v>
      </c>
      <c r="L742" s="276">
        <v>0</v>
      </c>
      <c r="M742" s="276">
        <v>4</v>
      </c>
      <c r="N742" s="276">
        <v>0</v>
      </c>
      <c r="O742" s="276">
        <v>0</v>
      </c>
      <c r="P742" s="276">
        <v>10</v>
      </c>
      <c r="Q742" s="276">
        <v>12</v>
      </c>
      <c r="R742" s="277">
        <v>1.0580000000000001</v>
      </c>
      <c r="S742" s="276">
        <v>11</v>
      </c>
      <c r="T742" s="126"/>
      <c r="U742" s="126">
        <v>487</v>
      </c>
      <c r="V742" s="126">
        <v>274</v>
      </c>
      <c r="W742" s="126">
        <v>163</v>
      </c>
      <c r="X742" s="137">
        <v>219767.80130088</v>
      </c>
      <c r="Y742" s="137">
        <v>18314</v>
      </c>
    </row>
    <row r="743" spans="1:25" s="137" customFormat="1" ht="12" x14ac:dyDescent="0.2">
      <c r="A743" s="275">
        <v>487</v>
      </c>
      <c r="B743" s="126">
        <v>487274165</v>
      </c>
      <c r="C743" s="243" t="s">
        <v>541</v>
      </c>
      <c r="D743" s="276">
        <v>2</v>
      </c>
      <c r="E743" s="276">
        <v>0</v>
      </c>
      <c r="F743" s="276">
        <v>1</v>
      </c>
      <c r="G743" s="276">
        <v>19</v>
      </c>
      <c r="H743" s="276">
        <v>6</v>
      </c>
      <c r="I743" s="276">
        <v>0</v>
      </c>
      <c r="J743" s="276">
        <v>0</v>
      </c>
      <c r="K743" s="277">
        <v>1.014</v>
      </c>
      <c r="L743" s="276">
        <v>0</v>
      </c>
      <c r="M743" s="276">
        <v>7</v>
      </c>
      <c r="N743" s="276">
        <v>0</v>
      </c>
      <c r="O743" s="276">
        <v>0</v>
      </c>
      <c r="P743" s="276">
        <v>19</v>
      </c>
      <c r="Q743" s="276">
        <v>27</v>
      </c>
      <c r="R743" s="277">
        <v>1.0580000000000001</v>
      </c>
      <c r="S743" s="276">
        <v>10</v>
      </c>
      <c r="T743" s="126"/>
      <c r="U743" s="126">
        <v>487</v>
      </c>
      <c r="V743" s="126">
        <v>274</v>
      </c>
      <c r="W743" s="126">
        <v>165</v>
      </c>
      <c r="X743" s="137">
        <v>450140.33057524002</v>
      </c>
      <c r="Y743" s="137">
        <v>16672</v>
      </c>
    </row>
    <row r="744" spans="1:25" s="137" customFormat="1" ht="12" x14ac:dyDescent="0.2">
      <c r="A744" s="275">
        <v>487</v>
      </c>
      <c r="B744" s="126">
        <v>487274176</v>
      </c>
      <c r="C744" s="243" t="s">
        <v>541</v>
      </c>
      <c r="D744" s="276">
        <v>6</v>
      </c>
      <c r="E744" s="276">
        <v>0</v>
      </c>
      <c r="F744" s="276">
        <v>9</v>
      </c>
      <c r="G744" s="276">
        <v>35</v>
      </c>
      <c r="H744" s="276">
        <v>16</v>
      </c>
      <c r="I744" s="276">
        <v>0</v>
      </c>
      <c r="J744" s="276">
        <v>0</v>
      </c>
      <c r="K744" s="277">
        <v>2.34</v>
      </c>
      <c r="L744" s="276">
        <v>0</v>
      </c>
      <c r="M744" s="276">
        <v>21</v>
      </c>
      <c r="N744" s="276">
        <v>0</v>
      </c>
      <c r="O744" s="276">
        <v>0</v>
      </c>
      <c r="P744" s="276">
        <v>44</v>
      </c>
      <c r="Q744" s="276">
        <v>63</v>
      </c>
      <c r="R744" s="277">
        <v>1.0580000000000001</v>
      </c>
      <c r="S744" s="276">
        <v>8</v>
      </c>
      <c r="T744" s="126"/>
      <c r="U744" s="126">
        <v>487</v>
      </c>
      <c r="V744" s="126">
        <v>274</v>
      </c>
      <c r="W744" s="126">
        <v>176</v>
      </c>
      <c r="X744" s="137">
        <v>1026429.3376244</v>
      </c>
      <c r="Y744" s="137">
        <v>16293</v>
      </c>
    </row>
    <row r="745" spans="1:25" s="137" customFormat="1" ht="12" x14ac:dyDescent="0.2">
      <c r="A745" s="275">
        <v>487</v>
      </c>
      <c r="B745" s="126">
        <v>487274178</v>
      </c>
      <c r="C745" s="243" t="s">
        <v>541</v>
      </c>
      <c r="D745" s="276">
        <v>1</v>
      </c>
      <c r="E745" s="276">
        <v>0</v>
      </c>
      <c r="F745" s="276">
        <v>0</v>
      </c>
      <c r="G745" s="276">
        <v>1</v>
      </c>
      <c r="H745" s="276">
        <v>0</v>
      </c>
      <c r="I745" s="276">
        <v>0</v>
      </c>
      <c r="J745" s="276">
        <v>0</v>
      </c>
      <c r="K745" s="277">
        <v>3.9E-2</v>
      </c>
      <c r="L745" s="276">
        <v>0</v>
      </c>
      <c r="M745" s="276">
        <v>0</v>
      </c>
      <c r="N745" s="276">
        <v>0</v>
      </c>
      <c r="O745" s="276">
        <v>0</v>
      </c>
      <c r="P745" s="276">
        <v>1</v>
      </c>
      <c r="Q745" s="276">
        <v>2</v>
      </c>
      <c r="R745" s="277">
        <v>1.0580000000000001</v>
      </c>
      <c r="S745" s="276">
        <v>4</v>
      </c>
      <c r="T745" s="126"/>
      <c r="U745" s="126">
        <v>487</v>
      </c>
      <c r="V745" s="126">
        <v>274</v>
      </c>
      <c r="W745" s="126">
        <v>178</v>
      </c>
      <c r="X745" s="137">
        <v>20939.85740674</v>
      </c>
      <c r="Y745" s="137">
        <v>10470</v>
      </c>
    </row>
    <row r="746" spans="1:25" s="137" customFormat="1" ht="12" x14ac:dyDescent="0.2">
      <c r="A746" s="275">
        <v>487</v>
      </c>
      <c r="B746" s="126">
        <v>487274181</v>
      </c>
      <c r="C746" s="243" t="s">
        <v>541</v>
      </c>
      <c r="D746" s="276">
        <v>0</v>
      </c>
      <c r="E746" s="276">
        <v>0</v>
      </c>
      <c r="F746" s="276">
        <v>0</v>
      </c>
      <c r="G746" s="276">
        <v>3</v>
      </c>
      <c r="H746" s="276">
        <v>0</v>
      </c>
      <c r="I746" s="276">
        <v>0</v>
      </c>
      <c r="J746" s="276">
        <v>0</v>
      </c>
      <c r="K746" s="277">
        <v>0.11700000000000001</v>
      </c>
      <c r="L746" s="276">
        <v>0</v>
      </c>
      <c r="M746" s="276">
        <v>2</v>
      </c>
      <c r="N746" s="276">
        <v>0</v>
      </c>
      <c r="O746" s="276">
        <v>0</v>
      </c>
      <c r="P746" s="276">
        <v>0</v>
      </c>
      <c r="Q746" s="276">
        <v>3</v>
      </c>
      <c r="R746" s="277">
        <v>1.0580000000000001</v>
      </c>
      <c r="S746" s="276">
        <v>10</v>
      </c>
      <c r="T746" s="126"/>
      <c r="U746" s="126">
        <v>487</v>
      </c>
      <c r="V746" s="126">
        <v>274</v>
      </c>
      <c r="W746" s="126">
        <v>181</v>
      </c>
      <c r="X746" s="137">
        <v>39317.302840220007</v>
      </c>
      <c r="Y746" s="137">
        <v>13106</v>
      </c>
    </row>
    <row r="747" spans="1:25" s="137" customFormat="1" ht="12" x14ac:dyDescent="0.2">
      <c r="A747" s="275">
        <v>487</v>
      </c>
      <c r="B747" s="126">
        <v>487274201</v>
      </c>
      <c r="C747" s="243" t="s">
        <v>541</v>
      </c>
      <c r="D747" s="276">
        <v>0</v>
      </c>
      <c r="E747" s="276">
        <v>0</v>
      </c>
      <c r="F747" s="276">
        <v>0</v>
      </c>
      <c r="G747" s="276">
        <v>2</v>
      </c>
      <c r="H747" s="276">
        <v>0</v>
      </c>
      <c r="I747" s="276">
        <v>0</v>
      </c>
      <c r="J747" s="276">
        <v>0</v>
      </c>
      <c r="K747" s="277">
        <v>7.8E-2</v>
      </c>
      <c r="L747" s="276">
        <v>0</v>
      </c>
      <c r="M747" s="276">
        <v>2</v>
      </c>
      <c r="N747" s="276">
        <v>0</v>
      </c>
      <c r="O747" s="276">
        <v>0</v>
      </c>
      <c r="P747" s="276">
        <v>2</v>
      </c>
      <c r="Q747" s="276">
        <v>2</v>
      </c>
      <c r="R747" s="277">
        <v>1.0580000000000001</v>
      </c>
      <c r="S747" s="276">
        <v>12</v>
      </c>
      <c r="T747" s="126"/>
      <c r="U747" s="126">
        <v>487</v>
      </c>
      <c r="V747" s="126">
        <v>274</v>
      </c>
      <c r="W747" s="126">
        <v>201</v>
      </c>
      <c r="X747" s="137">
        <v>44051.021773479995</v>
      </c>
      <c r="Y747" s="137">
        <v>22026</v>
      </c>
    </row>
    <row r="748" spans="1:25" s="137" customFormat="1" ht="12" x14ac:dyDescent="0.2">
      <c r="A748" s="275">
        <v>487</v>
      </c>
      <c r="B748" s="126">
        <v>487274220</v>
      </c>
      <c r="C748" s="243" t="s">
        <v>541</v>
      </c>
      <c r="D748" s="276">
        <v>0</v>
      </c>
      <c r="E748" s="276">
        <v>0</v>
      </c>
      <c r="F748" s="276">
        <v>0</v>
      </c>
      <c r="G748" s="276">
        <v>1</v>
      </c>
      <c r="H748" s="276">
        <v>0</v>
      </c>
      <c r="I748" s="276">
        <v>0</v>
      </c>
      <c r="J748" s="276">
        <v>0</v>
      </c>
      <c r="K748" s="277">
        <v>3.9E-2</v>
      </c>
      <c r="L748" s="276">
        <v>0</v>
      </c>
      <c r="M748" s="276">
        <v>0</v>
      </c>
      <c r="N748" s="276">
        <v>0</v>
      </c>
      <c r="O748" s="276">
        <v>0</v>
      </c>
      <c r="P748" s="276">
        <v>1</v>
      </c>
      <c r="Q748" s="276">
        <v>1</v>
      </c>
      <c r="R748" s="277">
        <v>1.0580000000000001</v>
      </c>
      <c r="S748" s="276">
        <v>8</v>
      </c>
      <c r="T748" s="126"/>
      <c r="U748" s="126">
        <v>487</v>
      </c>
      <c r="V748" s="126">
        <v>274</v>
      </c>
      <c r="W748" s="126">
        <v>220</v>
      </c>
      <c r="X748" s="137">
        <v>17374.389746740002</v>
      </c>
      <c r="Y748" s="137">
        <v>17374</v>
      </c>
    </row>
    <row r="749" spans="1:25" s="137" customFormat="1" ht="12" x14ac:dyDescent="0.2">
      <c r="A749" s="275">
        <v>487</v>
      </c>
      <c r="B749" s="126">
        <v>487274229</v>
      </c>
      <c r="C749" s="243" t="s">
        <v>541</v>
      </c>
      <c r="D749" s="276">
        <v>1</v>
      </c>
      <c r="E749" s="276">
        <v>0</v>
      </c>
      <c r="F749" s="276">
        <v>0</v>
      </c>
      <c r="G749" s="276">
        <v>3</v>
      </c>
      <c r="H749" s="276">
        <v>0</v>
      </c>
      <c r="I749" s="276">
        <v>0</v>
      </c>
      <c r="J749" s="276">
        <v>0</v>
      </c>
      <c r="K749" s="277">
        <v>0.11700000000000001</v>
      </c>
      <c r="L749" s="276">
        <v>0</v>
      </c>
      <c r="M749" s="276">
        <v>1</v>
      </c>
      <c r="N749" s="276">
        <v>0</v>
      </c>
      <c r="O749" s="276">
        <v>0</v>
      </c>
      <c r="P749" s="276">
        <v>1</v>
      </c>
      <c r="Q749" s="276">
        <v>4</v>
      </c>
      <c r="R749" s="277">
        <v>1.0580000000000001</v>
      </c>
      <c r="S749" s="276">
        <v>9</v>
      </c>
      <c r="T749" s="126"/>
      <c r="U749" s="126">
        <v>487</v>
      </c>
      <c r="V749" s="126">
        <v>274</v>
      </c>
      <c r="W749" s="126">
        <v>229</v>
      </c>
      <c r="X749" s="137">
        <v>47949.645640220006</v>
      </c>
      <c r="Y749" s="137">
        <v>11987</v>
      </c>
    </row>
    <row r="750" spans="1:25" s="137" customFormat="1" ht="12" x14ac:dyDescent="0.2">
      <c r="A750" s="275">
        <v>487</v>
      </c>
      <c r="B750" s="126">
        <v>487274248</v>
      </c>
      <c r="C750" s="243" t="s">
        <v>541</v>
      </c>
      <c r="D750" s="276">
        <v>3</v>
      </c>
      <c r="E750" s="276">
        <v>0</v>
      </c>
      <c r="F750" s="276">
        <v>5</v>
      </c>
      <c r="G750" s="276">
        <v>23</v>
      </c>
      <c r="H750" s="276">
        <v>4</v>
      </c>
      <c r="I750" s="276">
        <v>0</v>
      </c>
      <c r="J750" s="276">
        <v>0</v>
      </c>
      <c r="K750" s="277">
        <v>1.248</v>
      </c>
      <c r="L750" s="276">
        <v>0</v>
      </c>
      <c r="M750" s="276">
        <v>13</v>
      </c>
      <c r="N750" s="276">
        <v>0</v>
      </c>
      <c r="O750" s="276">
        <v>0</v>
      </c>
      <c r="P750" s="276">
        <v>20</v>
      </c>
      <c r="Q750" s="276">
        <v>34</v>
      </c>
      <c r="R750" s="277">
        <v>1.0580000000000001</v>
      </c>
      <c r="S750" s="276">
        <v>11</v>
      </c>
      <c r="T750" s="126"/>
      <c r="U750" s="126">
        <v>487</v>
      </c>
      <c r="V750" s="126">
        <v>274</v>
      </c>
      <c r="W750" s="126">
        <v>248</v>
      </c>
      <c r="X750" s="137">
        <v>557399.94137567992</v>
      </c>
      <c r="Y750" s="137">
        <v>16394</v>
      </c>
    </row>
    <row r="751" spans="1:25" s="137" customFormat="1" ht="12" x14ac:dyDescent="0.2">
      <c r="A751" s="275">
        <v>487</v>
      </c>
      <c r="B751" s="126">
        <v>487274262</v>
      </c>
      <c r="C751" s="243" t="s">
        <v>541</v>
      </c>
      <c r="D751" s="276">
        <v>0</v>
      </c>
      <c r="E751" s="276">
        <v>0</v>
      </c>
      <c r="F751" s="276">
        <v>4</v>
      </c>
      <c r="G751" s="276">
        <v>9</v>
      </c>
      <c r="H751" s="276">
        <v>1</v>
      </c>
      <c r="I751" s="276">
        <v>0</v>
      </c>
      <c r="J751" s="276">
        <v>0</v>
      </c>
      <c r="K751" s="277">
        <v>0.54600000000000004</v>
      </c>
      <c r="L751" s="276">
        <v>0</v>
      </c>
      <c r="M751" s="276">
        <v>1</v>
      </c>
      <c r="N751" s="276">
        <v>0</v>
      </c>
      <c r="O751" s="276">
        <v>0</v>
      </c>
      <c r="P751" s="276">
        <v>7</v>
      </c>
      <c r="Q751" s="276">
        <v>14</v>
      </c>
      <c r="R751" s="277">
        <v>1.0580000000000001</v>
      </c>
      <c r="S751" s="276">
        <v>9</v>
      </c>
      <c r="T751" s="126"/>
      <c r="U751" s="126">
        <v>487</v>
      </c>
      <c r="V751" s="126">
        <v>274</v>
      </c>
      <c r="W751" s="126">
        <v>262</v>
      </c>
      <c r="X751" s="137">
        <v>204875.79341436003</v>
      </c>
      <c r="Y751" s="137">
        <v>14634</v>
      </c>
    </row>
    <row r="752" spans="1:25" s="137" customFormat="1" ht="12" x14ac:dyDescent="0.2">
      <c r="A752" s="275">
        <v>487</v>
      </c>
      <c r="B752" s="126">
        <v>487274274</v>
      </c>
      <c r="C752" s="243" t="s">
        <v>541</v>
      </c>
      <c r="D752" s="276">
        <v>8</v>
      </c>
      <c r="E752" s="276">
        <v>0</v>
      </c>
      <c r="F752" s="276">
        <v>19</v>
      </c>
      <c r="G752" s="276">
        <v>137</v>
      </c>
      <c r="H752" s="276">
        <v>26</v>
      </c>
      <c r="I752" s="276">
        <v>0</v>
      </c>
      <c r="J752" s="276">
        <v>0</v>
      </c>
      <c r="K752" s="277">
        <v>7.0979999999999999</v>
      </c>
      <c r="L752" s="276">
        <v>0</v>
      </c>
      <c r="M752" s="276">
        <v>48</v>
      </c>
      <c r="N752" s="276">
        <v>2</v>
      </c>
      <c r="O752" s="276">
        <v>0</v>
      </c>
      <c r="P752" s="276">
        <v>148</v>
      </c>
      <c r="Q752" s="276">
        <v>186</v>
      </c>
      <c r="R752" s="277">
        <v>1.0580000000000001</v>
      </c>
      <c r="S752" s="276">
        <v>10</v>
      </c>
      <c r="T752" s="126"/>
      <c r="U752" s="126">
        <v>487</v>
      </c>
      <c r="V752" s="126">
        <v>274</v>
      </c>
      <c r="W752" s="126">
        <v>274</v>
      </c>
      <c r="X752" s="137">
        <v>3234064.3192466805</v>
      </c>
      <c r="Y752" s="137">
        <v>17387</v>
      </c>
    </row>
    <row r="753" spans="1:25" s="137" customFormat="1" ht="12" x14ac:dyDescent="0.2">
      <c r="A753" s="275">
        <v>487</v>
      </c>
      <c r="B753" s="126">
        <v>487274284</v>
      </c>
      <c r="C753" s="243" t="s">
        <v>541</v>
      </c>
      <c r="D753" s="276">
        <v>1</v>
      </c>
      <c r="E753" s="276">
        <v>0</v>
      </c>
      <c r="F753" s="276">
        <v>1</v>
      </c>
      <c r="G753" s="276">
        <v>3</v>
      </c>
      <c r="H753" s="276">
        <v>0</v>
      </c>
      <c r="I753" s="276">
        <v>0</v>
      </c>
      <c r="J753" s="276">
        <v>0</v>
      </c>
      <c r="K753" s="277">
        <v>0.156</v>
      </c>
      <c r="L753" s="276">
        <v>0</v>
      </c>
      <c r="M753" s="276">
        <v>3</v>
      </c>
      <c r="N753" s="276">
        <v>0</v>
      </c>
      <c r="O753" s="276">
        <v>0</v>
      </c>
      <c r="P753" s="276">
        <v>4</v>
      </c>
      <c r="Q753" s="276">
        <v>5</v>
      </c>
      <c r="R753" s="277">
        <v>1.0580000000000001</v>
      </c>
      <c r="S753" s="276">
        <v>5</v>
      </c>
      <c r="T753" s="126"/>
      <c r="U753" s="126">
        <v>487</v>
      </c>
      <c r="V753" s="126">
        <v>274</v>
      </c>
      <c r="W753" s="126">
        <v>284</v>
      </c>
      <c r="X753" s="137">
        <v>78068.773146960011</v>
      </c>
      <c r="Y753" s="137">
        <v>15614</v>
      </c>
    </row>
    <row r="754" spans="1:25" s="137" customFormat="1" ht="12" x14ac:dyDescent="0.2">
      <c r="A754" s="275">
        <v>487</v>
      </c>
      <c r="B754" s="126">
        <v>487274295</v>
      </c>
      <c r="C754" s="243" t="s">
        <v>541</v>
      </c>
      <c r="D754" s="276">
        <v>0</v>
      </c>
      <c r="E754" s="276">
        <v>0</v>
      </c>
      <c r="F754" s="276">
        <v>0</v>
      </c>
      <c r="G754" s="276">
        <v>4</v>
      </c>
      <c r="H754" s="276">
        <v>1</v>
      </c>
      <c r="I754" s="276">
        <v>0</v>
      </c>
      <c r="J754" s="276">
        <v>0</v>
      </c>
      <c r="K754" s="277">
        <v>0.19500000000000001</v>
      </c>
      <c r="L754" s="276">
        <v>0</v>
      </c>
      <c r="M754" s="276">
        <v>1</v>
      </c>
      <c r="N754" s="276">
        <v>0</v>
      </c>
      <c r="O754" s="276">
        <v>0</v>
      </c>
      <c r="P754" s="276">
        <v>4</v>
      </c>
      <c r="Q754" s="276">
        <v>5</v>
      </c>
      <c r="R754" s="277">
        <v>1.0580000000000001</v>
      </c>
      <c r="S754" s="276">
        <v>5</v>
      </c>
      <c r="T754" s="126"/>
      <c r="U754" s="126">
        <v>487</v>
      </c>
      <c r="V754" s="126">
        <v>274</v>
      </c>
      <c r="W754" s="126">
        <v>295</v>
      </c>
      <c r="X754" s="137">
        <v>78269.460713699984</v>
      </c>
      <c r="Y754" s="137">
        <v>15654</v>
      </c>
    </row>
    <row r="755" spans="1:25" s="137" customFormat="1" ht="12" x14ac:dyDescent="0.2">
      <c r="A755" s="275">
        <v>487</v>
      </c>
      <c r="B755" s="126">
        <v>487274308</v>
      </c>
      <c r="C755" s="243" t="s">
        <v>541</v>
      </c>
      <c r="D755" s="276">
        <v>1</v>
      </c>
      <c r="E755" s="276">
        <v>0</v>
      </c>
      <c r="F755" s="276">
        <v>0</v>
      </c>
      <c r="G755" s="276">
        <v>6</v>
      </c>
      <c r="H755" s="276">
        <v>0</v>
      </c>
      <c r="I755" s="276">
        <v>0</v>
      </c>
      <c r="J755" s="276">
        <v>0</v>
      </c>
      <c r="K755" s="277">
        <v>0.23400000000000001</v>
      </c>
      <c r="L755" s="276">
        <v>0</v>
      </c>
      <c r="M755" s="276">
        <v>1</v>
      </c>
      <c r="N755" s="276">
        <v>0</v>
      </c>
      <c r="O755" s="276">
        <v>0</v>
      </c>
      <c r="P755" s="276">
        <v>7</v>
      </c>
      <c r="Q755" s="276">
        <v>7</v>
      </c>
      <c r="R755" s="277">
        <v>1.0580000000000001</v>
      </c>
      <c r="S755" s="276">
        <v>10</v>
      </c>
      <c r="T755" s="126"/>
      <c r="U755" s="126">
        <v>487</v>
      </c>
      <c r="V755" s="126">
        <v>274</v>
      </c>
      <c r="W755" s="126">
        <v>308</v>
      </c>
      <c r="X755" s="137">
        <v>123448.33312044002</v>
      </c>
      <c r="Y755" s="137">
        <v>17635</v>
      </c>
    </row>
    <row r="756" spans="1:25" s="137" customFormat="1" ht="12" x14ac:dyDescent="0.2">
      <c r="A756" s="275">
        <v>487</v>
      </c>
      <c r="B756" s="126">
        <v>487274314</v>
      </c>
      <c r="C756" s="243" t="s">
        <v>541</v>
      </c>
      <c r="D756" s="276">
        <v>2</v>
      </c>
      <c r="E756" s="276">
        <v>0</v>
      </c>
      <c r="F756" s="276">
        <v>0</v>
      </c>
      <c r="G756" s="276">
        <v>1</v>
      </c>
      <c r="H756" s="276">
        <v>0</v>
      </c>
      <c r="I756" s="276">
        <v>0</v>
      </c>
      <c r="J756" s="276">
        <v>0</v>
      </c>
      <c r="K756" s="277">
        <v>3.9E-2</v>
      </c>
      <c r="L756" s="276">
        <v>0</v>
      </c>
      <c r="M756" s="276">
        <v>1</v>
      </c>
      <c r="N756" s="276">
        <v>0</v>
      </c>
      <c r="O756" s="276">
        <v>0</v>
      </c>
      <c r="P756" s="276">
        <v>2</v>
      </c>
      <c r="Q756" s="276">
        <v>2</v>
      </c>
      <c r="R756" s="277">
        <v>1.0580000000000001</v>
      </c>
      <c r="S756" s="276">
        <v>7</v>
      </c>
      <c r="T756" s="126"/>
      <c r="U756" s="126">
        <v>487</v>
      </c>
      <c r="V756" s="126">
        <v>274</v>
      </c>
      <c r="W756" s="126">
        <v>314</v>
      </c>
      <c r="X756" s="137">
        <v>35542.329706739998</v>
      </c>
      <c r="Y756" s="137">
        <v>17771</v>
      </c>
    </row>
    <row r="757" spans="1:25" s="137" customFormat="1" ht="12" x14ac:dyDescent="0.2">
      <c r="A757" s="275">
        <v>487</v>
      </c>
      <c r="B757" s="126">
        <v>487274336</v>
      </c>
      <c r="C757" s="243" t="s">
        <v>541</v>
      </c>
      <c r="D757" s="276">
        <v>0</v>
      </c>
      <c r="E757" s="276">
        <v>0</v>
      </c>
      <c r="F757" s="276">
        <v>1</v>
      </c>
      <c r="G757" s="276">
        <v>0</v>
      </c>
      <c r="H757" s="276">
        <v>0</v>
      </c>
      <c r="I757" s="276">
        <v>0</v>
      </c>
      <c r="J757" s="276">
        <v>0</v>
      </c>
      <c r="K757" s="277">
        <v>3.9E-2</v>
      </c>
      <c r="L757" s="276">
        <v>0</v>
      </c>
      <c r="M757" s="276">
        <v>0</v>
      </c>
      <c r="N757" s="276">
        <v>0</v>
      </c>
      <c r="O757" s="276">
        <v>0</v>
      </c>
      <c r="P757" s="276">
        <v>1</v>
      </c>
      <c r="Q757" s="276">
        <v>1</v>
      </c>
      <c r="R757" s="277">
        <v>1.0580000000000001</v>
      </c>
      <c r="S757" s="276">
        <v>8</v>
      </c>
      <c r="T757" s="126"/>
      <c r="U757" s="126">
        <v>487</v>
      </c>
      <c r="V757" s="126">
        <v>274</v>
      </c>
      <c r="W757" s="126">
        <v>336</v>
      </c>
      <c r="X757" s="137">
        <v>17318.285166740003</v>
      </c>
      <c r="Y757" s="137">
        <v>17318</v>
      </c>
    </row>
    <row r="758" spans="1:25" s="137" customFormat="1" ht="12" x14ac:dyDescent="0.2">
      <c r="A758" s="275">
        <v>487</v>
      </c>
      <c r="B758" s="126">
        <v>487274346</v>
      </c>
      <c r="C758" s="243" t="s">
        <v>541</v>
      </c>
      <c r="D758" s="276">
        <v>0</v>
      </c>
      <c r="E758" s="276">
        <v>0</v>
      </c>
      <c r="F758" s="276">
        <v>0</v>
      </c>
      <c r="G758" s="276">
        <v>1</v>
      </c>
      <c r="H758" s="276">
        <v>0</v>
      </c>
      <c r="I758" s="276">
        <v>0</v>
      </c>
      <c r="J758" s="276">
        <v>0</v>
      </c>
      <c r="K758" s="277">
        <v>3.9E-2</v>
      </c>
      <c r="L758" s="276">
        <v>0</v>
      </c>
      <c r="M758" s="276">
        <v>1</v>
      </c>
      <c r="N758" s="276">
        <v>0</v>
      </c>
      <c r="O758" s="276">
        <v>0</v>
      </c>
      <c r="P758" s="276">
        <v>0</v>
      </c>
      <c r="Q758" s="276">
        <v>1</v>
      </c>
      <c r="R758" s="277">
        <v>1.0580000000000001</v>
      </c>
      <c r="S758" s="276">
        <v>8</v>
      </c>
      <c r="T758" s="126"/>
      <c r="U758" s="126">
        <v>487</v>
      </c>
      <c r="V758" s="126">
        <v>274</v>
      </c>
      <c r="W758" s="126">
        <v>346</v>
      </c>
      <c r="X758" s="137">
        <v>14058.051986740002</v>
      </c>
      <c r="Y758" s="137">
        <v>14058</v>
      </c>
    </row>
    <row r="759" spans="1:25" s="137" customFormat="1" ht="12" x14ac:dyDescent="0.2">
      <c r="A759" s="275">
        <v>487</v>
      </c>
      <c r="B759" s="126">
        <v>487274347</v>
      </c>
      <c r="C759" s="243" t="s">
        <v>541</v>
      </c>
      <c r="D759" s="276">
        <v>0</v>
      </c>
      <c r="E759" s="276">
        <v>0</v>
      </c>
      <c r="F759" s="276">
        <v>5</v>
      </c>
      <c r="G759" s="276">
        <v>6</v>
      </c>
      <c r="H759" s="276">
        <v>3</v>
      </c>
      <c r="I759" s="276">
        <v>0</v>
      </c>
      <c r="J759" s="276">
        <v>0</v>
      </c>
      <c r="K759" s="277">
        <v>0.54600000000000004</v>
      </c>
      <c r="L759" s="276">
        <v>0</v>
      </c>
      <c r="M759" s="276">
        <v>4</v>
      </c>
      <c r="N759" s="276">
        <v>0</v>
      </c>
      <c r="O759" s="276">
        <v>0</v>
      </c>
      <c r="P759" s="276">
        <v>8</v>
      </c>
      <c r="Q759" s="276">
        <v>14</v>
      </c>
      <c r="R759" s="277">
        <v>1.0580000000000001</v>
      </c>
      <c r="S759" s="276">
        <v>8</v>
      </c>
      <c r="T759" s="126"/>
      <c r="U759" s="126">
        <v>487</v>
      </c>
      <c r="V759" s="126">
        <v>274</v>
      </c>
      <c r="W759" s="126">
        <v>347</v>
      </c>
      <c r="X759" s="137">
        <v>216147.91549436</v>
      </c>
      <c r="Y759" s="137">
        <v>15439</v>
      </c>
    </row>
    <row r="760" spans="1:25" s="137" customFormat="1" ht="12" x14ac:dyDescent="0.2">
      <c r="A760" s="275">
        <v>488</v>
      </c>
      <c r="B760" s="126">
        <v>488219001</v>
      </c>
      <c r="C760" s="243" t="s">
        <v>466</v>
      </c>
      <c r="D760" s="276">
        <v>0</v>
      </c>
      <c r="E760" s="276">
        <v>0</v>
      </c>
      <c r="F760" s="276">
        <v>8</v>
      </c>
      <c r="G760" s="276">
        <v>14</v>
      </c>
      <c r="H760" s="276">
        <v>11</v>
      </c>
      <c r="I760" s="276">
        <v>10</v>
      </c>
      <c r="J760" s="276">
        <v>0</v>
      </c>
      <c r="K760" s="277">
        <v>1.677</v>
      </c>
      <c r="L760" s="276">
        <v>0</v>
      </c>
      <c r="M760" s="276">
        <v>1</v>
      </c>
      <c r="N760" s="276">
        <v>0</v>
      </c>
      <c r="O760" s="276">
        <v>0</v>
      </c>
      <c r="P760" s="276">
        <v>14</v>
      </c>
      <c r="Q760" s="276">
        <v>43</v>
      </c>
      <c r="R760" s="277">
        <v>1.0649999999999999</v>
      </c>
      <c r="S760" s="276">
        <v>7</v>
      </c>
      <c r="T760" s="126"/>
      <c r="U760" s="126">
        <v>488</v>
      </c>
      <c r="V760" s="126">
        <v>219</v>
      </c>
      <c r="W760" s="126">
        <v>1</v>
      </c>
      <c r="X760" s="137">
        <v>580100.62376134994</v>
      </c>
      <c r="Y760" s="137">
        <v>13491</v>
      </c>
    </row>
    <row r="761" spans="1:25" s="137" customFormat="1" ht="12" x14ac:dyDescent="0.2">
      <c r="A761" s="275">
        <v>488</v>
      </c>
      <c r="B761" s="126">
        <v>488219016</v>
      </c>
      <c r="C761" s="243" t="s">
        <v>466</v>
      </c>
      <c r="D761" s="276">
        <v>0</v>
      </c>
      <c r="E761" s="276">
        <v>0</v>
      </c>
      <c r="F761" s="276">
        <v>0</v>
      </c>
      <c r="G761" s="276">
        <v>1</v>
      </c>
      <c r="H761" s="276">
        <v>0</v>
      </c>
      <c r="I761" s="276">
        <v>2</v>
      </c>
      <c r="J761" s="276">
        <v>0</v>
      </c>
      <c r="K761" s="277">
        <v>0.11700000000000001</v>
      </c>
      <c r="L761" s="276">
        <v>0</v>
      </c>
      <c r="M761" s="276">
        <v>0</v>
      </c>
      <c r="N761" s="276">
        <v>0</v>
      </c>
      <c r="O761" s="276">
        <v>0</v>
      </c>
      <c r="P761" s="276">
        <v>3</v>
      </c>
      <c r="Q761" s="276">
        <v>3</v>
      </c>
      <c r="R761" s="277">
        <v>1.0649999999999999</v>
      </c>
      <c r="S761" s="276">
        <v>8</v>
      </c>
      <c r="T761" s="126"/>
      <c r="U761" s="126">
        <v>488</v>
      </c>
      <c r="V761" s="126">
        <v>219</v>
      </c>
      <c r="W761" s="126">
        <v>16</v>
      </c>
      <c r="X761" s="137">
        <v>55656.186333350008</v>
      </c>
      <c r="Y761" s="137">
        <v>18552</v>
      </c>
    </row>
    <row r="762" spans="1:25" s="137" customFormat="1" ht="12" x14ac:dyDescent="0.2">
      <c r="A762" s="275">
        <v>488</v>
      </c>
      <c r="B762" s="126">
        <v>488219035</v>
      </c>
      <c r="C762" s="243" t="s">
        <v>466</v>
      </c>
      <c r="D762" s="276">
        <v>0</v>
      </c>
      <c r="E762" s="276">
        <v>0</v>
      </c>
      <c r="F762" s="276">
        <v>0</v>
      </c>
      <c r="G762" s="276">
        <v>0</v>
      </c>
      <c r="H762" s="276">
        <v>0</v>
      </c>
      <c r="I762" s="276">
        <v>1</v>
      </c>
      <c r="J762" s="276">
        <v>0</v>
      </c>
      <c r="K762" s="277">
        <v>3.9E-2</v>
      </c>
      <c r="L762" s="276">
        <v>0</v>
      </c>
      <c r="M762" s="276">
        <v>0</v>
      </c>
      <c r="N762" s="276">
        <v>0</v>
      </c>
      <c r="O762" s="276">
        <v>0</v>
      </c>
      <c r="P762" s="276">
        <v>1</v>
      </c>
      <c r="Q762" s="276">
        <v>1</v>
      </c>
      <c r="R762" s="277">
        <v>1.0649999999999999</v>
      </c>
      <c r="S762" s="276">
        <v>11</v>
      </c>
      <c r="T762" s="126"/>
      <c r="U762" s="126">
        <v>488</v>
      </c>
      <c r="V762" s="126">
        <v>219</v>
      </c>
      <c r="W762" s="126">
        <v>35</v>
      </c>
      <c r="X762" s="137">
        <v>20370.870044449999</v>
      </c>
      <c r="Y762" s="137">
        <v>20371</v>
      </c>
    </row>
    <row r="763" spans="1:25" s="137" customFormat="1" ht="12" x14ac:dyDescent="0.2">
      <c r="A763" s="275">
        <v>488</v>
      </c>
      <c r="B763" s="126">
        <v>488219040</v>
      </c>
      <c r="C763" s="243" t="s">
        <v>466</v>
      </c>
      <c r="D763" s="276">
        <v>0</v>
      </c>
      <c r="E763" s="276">
        <v>0</v>
      </c>
      <c r="F763" s="276">
        <v>3</v>
      </c>
      <c r="G763" s="276">
        <v>1</v>
      </c>
      <c r="H763" s="276">
        <v>1</v>
      </c>
      <c r="I763" s="276">
        <v>8</v>
      </c>
      <c r="J763" s="276">
        <v>0</v>
      </c>
      <c r="K763" s="277">
        <v>0.50700000000000001</v>
      </c>
      <c r="L763" s="276">
        <v>0</v>
      </c>
      <c r="M763" s="276">
        <v>0</v>
      </c>
      <c r="N763" s="276">
        <v>0</v>
      </c>
      <c r="O763" s="276">
        <v>0</v>
      </c>
      <c r="P763" s="276">
        <v>8</v>
      </c>
      <c r="Q763" s="276">
        <v>13</v>
      </c>
      <c r="R763" s="277">
        <v>1.0649999999999999</v>
      </c>
      <c r="S763" s="276">
        <v>6</v>
      </c>
      <c r="T763" s="126"/>
      <c r="U763" s="126">
        <v>488</v>
      </c>
      <c r="V763" s="126">
        <v>219</v>
      </c>
      <c r="W763" s="126">
        <v>40</v>
      </c>
      <c r="X763" s="137">
        <v>202461.33237784999</v>
      </c>
      <c r="Y763" s="137">
        <v>15574</v>
      </c>
    </row>
    <row r="764" spans="1:25" s="137" customFormat="1" ht="12" x14ac:dyDescent="0.2">
      <c r="A764" s="275">
        <v>488</v>
      </c>
      <c r="B764" s="126">
        <v>488219044</v>
      </c>
      <c r="C764" s="243" t="s">
        <v>466</v>
      </c>
      <c r="D764" s="276">
        <v>0</v>
      </c>
      <c r="E764" s="276">
        <v>0</v>
      </c>
      <c r="F764" s="276">
        <v>8</v>
      </c>
      <c r="G764" s="276">
        <v>59</v>
      </c>
      <c r="H764" s="276">
        <v>30</v>
      </c>
      <c r="I764" s="276">
        <v>59</v>
      </c>
      <c r="J764" s="276">
        <v>0</v>
      </c>
      <c r="K764" s="277">
        <v>6.0839999999999996</v>
      </c>
      <c r="L764" s="276">
        <v>0</v>
      </c>
      <c r="M764" s="276">
        <v>21</v>
      </c>
      <c r="N764" s="276">
        <v>3</v>
      </c>
      <c r="O764" s="276">
        <v>3</v>
      </c>
      <c r="P764" s="276">
        <v>101</v>
      </c>
      <c r="Q764" s="276">
        <v>156</v>
      </c>
      <c r="R764" s="277">
        <v>1.0649999999999999</v>
      </c>
      <c r="S764" s="276">
        <v>11</v>
      </c>
      <c r="T764" s="126"/>
      <c r="U764" s="126">
        <v>488</v>
      </c>
      <c r="V764" s="126">
        <v>219</v>
      </c>
      <c r="W764" s="126">
        <v>44</v>
      </c>
      <c r="X764" s="137">
        <v>2674779.3318342003</v>
      </c>
      <c r="Y764" s="137">
        <v>17146</v>
      </c>
    </row>
    <row r="765" spans="1:25" s="137" customFormat="1" ht="12" x14ac:dyDescent="0.2">
      <c r="A765" s="275">
        <v>488</v>
      </c>
      <c r="B765" s="126">
        <v>488219050</v>
      </c>
      <c r="C765" s="243" t="s">
        <v>466</v>
      </c>
      <c r="D765" s="276">
        <v>0</v>
      </c>
      <c r="E765" s="276">
        <v>0</v>
      </c>
      <c r="F765" s="276">
        <v>0</v>
      </c>
      <c r="G765" s="276">
        <v>0</v>
      </c>
      <c r="H765" s="276">
        <v>0</v>
      </c>
      <c r="I765" s="276">
        <v>1</v>
      </c>
      <c r="J765" s="276">
        <v>0</v>
      </c>
      <c r="K765" s="277">
        <v>3.9E-2</v>
      </c>
      <c r="L765" s="276">
        <v>0</v>
      </c>
      <c r="M765" s="276">
        <v>0</v>
      </c>
      <c r="N765" s="276">
        <v>0</v>
      </c>
      <c r="O765" s="276">
        <v>0</v>
      </c>
      <c r="P765" s="276">
        <v>0</v>
      </c>
      <c r="Q765" s="276">
        <v>1</v>
      </c>
      <c r="R765" s="277">
        <v>1.0649999999999999</v>
      </c>
      <c r="S765" s="276">
        <v>5</v>
      </c>
      <c r="T765" s="126"/>
      <c r="U765" s="126">
        <v>488</v>
      </c>
      <c r="V765" s="126">
        <v>219</v>
      </c>
      <c r="W765" s="126">
        <v>50</v>
      </c>
      <c r="X765" s="137">
        <v>12882.815044450001</v>
      </c>
      <c r="Y765" s="137">
        <v>12883</v>
      </c>
    </row>
    <row r="766" spans="1:25" s="137" customFormat="1" ht="12" x14ac:dyDescent="0.2">
      <c r="A766" s="275">
        <v>488</v>
      </c>
      <c r="B766" s="126">
        <v>488219052</v>
      </c>
      <c r="C766" s="243" t="s">
        <v>466</v>
      </c>
      <c r="D766" s="276">
        <v>0</v>
      </c>
      <c r="E766" s="276">
        <v>0</v>
      </c>
      <c r="F766" s="276">
        <v>0</v>
      </c>
      <c r="G766" s="276">
        <v>1</v>
      </c>
      <c r="H766" s="276">
        <v>2</v>
      </c>
      <c r="I766" s="276">
        <v>0</v>
      </c>
      <c r="J766" s="276">
        <v>0</v>
      </c>
      <c r="K766" s="277">
        <v>0.11700000000000001</v>
      </c>
      <c r="L766" s="276">
        <v>0</v>
      </c>
      <c r="M766" s="276">
        <v>0</v>
      </c>
      <c r="N766" s="276">
        <v>0</v>
      </c>
      <c r="O766" s="276">
        <v>0</v>
      </c>
      <c r="P766" s="276">
        <v>0</v>
      </c>
      <c r="Q766" s="276">
        <v>3</v>
      </c>
      <c r="R766" s="277">
        <v>1.0649999999999999</v>
      </c>
      <c r="S766" s="276">
        <v>7</v>
      </c>
      <c r="T766" s="126"/>
      <c r="U766" s="126">
        <v>488</v>
      </c>
      <c r="V766" s="126">
        <v>219</v>
      </c>
      <c r="W766" s="126">
        <v>52</v>
      </c>
      <c r="X766" s="137">
        <v>32975.81943335</v>
      </c>
      <c r="Y766" s="137">
        <v>10992</v>
      </c>
    </row>
    <row r="767" spans="1:25" s="137" customFormat="1" ht="12" x14ac:dyDescent="0.2">
      <c r="A767" s="275">
        <v>488</v>
      </c>
      <c r="B767" s="126">
        <v>488219065</v>
      </c>
      <c r="C767" s="243" t="s">
        <v>466</v>
      </c>
      <c r="D767" s="276">
        <v>0</v>
      </c>
      <c r="E767" s="276">
        <v>0</v>
      </c>
      <c r="F767" s="276">
        <v>1</v>
      </c>
      <c r="G767" s="276">
        <v>2</v>
      </c>
      <c r="H767" s="276">
        <v>4</v>
      </c>
      <c r="I767" s="276">
        <v>4</v>
      </c>
      <c r="J767" s="276">
        <v>0</v>
      </c>
      <c r="K767" s="277">
        <v>0.42899999999999999</v>
      </c>
      <c r="L767" s="276">
        <v>0</v>
      </c>
      <c r="M767" s="276">
        <v>0</v>
      </c>
      <c r="N767" s="276">
        <v>0</v>
      </c>
      <c r="O767" s="276">
        <v>0</v>
      </c>
      <c r="P767" s="276">
        <v>2</v>
      </c>
      <c r="Q767" s="276">
        <v>11</v>
      </c>
      <c r="R767" s="277">
        <v>1.0649999999999999</v>
      </c>
      <c r="S767" s="276">
        <v>2</v>
      </c>
      <c r="T767" s="126"/>
      <c r="U767" s="126">
        <v>488</v>
      </c>
      <c r="V767" s="126">
        <v>219</v>
      </c>
      <c r="W767" s="126">
        <v>65</v>
      </c>
      <c r="X767" s="137">
        <v>137710.69633895002</v>
      </c>
      <c r="Y767" s="137">
        <v>12519</v>
      </c>
    </row>
    <row r="768" spans="1:25" s="137" customFormat="1" ht="12" x14ac:dyDescent="0.2">
      <c r="A768" s="275">
        <v>488</v>
      </c>
      <c r="B768" s="126">
        <v>488219083</v>
      </c>
      <c r="C768" s="243" t="s">
        <v>466</v>
      </c>
      <c r="D768" s="276">
        <v>0</v>
      </c>
      <c r="E768" s="276">
        <v>0</v>
      </c>
      <c r="F768" s="276">
        <v>0</v>
      </c>
      <c r="G768" s="276">
        <v>2</v>
      </c>
      <c r="H768" s="276">
        <v>2</v>
      </c>
      <c r="I768" s="276">
        <v>10</v>
      </c>
      <c r="J768" s="276">
        <v>0</v>
      </c>
      <c r="K768" s="277">
        <v>0.54600000000000004</v>
      </c>
      <c r="L768" s="276">
        <v>0</v>
      </c>
      <c r="M768" s="276">
        <v>1</v>
      </c>
      <c r="N768" s="276">
        <v>0</v>
      </c>
      <c r="O768" s="276">
        <v>1</v>
      </c>
      <c r="P768" s="276">
        <v>6</v>
      </c>
      <c r="Q768" s="276">
        <v>14</v>
      </c>
      <c r="R768" s="277">
        <v>1.0649999999999999</v>
      </c>
      <c r="S768" s="276">
        <v>6</v>
      </c>
      <c r="T768" s="126"/>
      <c r="U768" s="126">
        <v>488</v>
      </c>
      <c r="V768" s="126">
        <v>219</v>
      </c>
      <c r="W768" s="126">
        <v>83</v>
      </c>
      <c r="X768" s="137">
        <v>211746.06972230002</v>
      </c>
      <c r="Y768" s="137">
        <v>15125</v>
      </c>
    </row>
    <row r="769" spans="1:25" s="137" customFormat="1" ht="12" x14ac:dyDescent="0.2">
      <c r="A769" s="275">
        <v>488</v>
      </c>
      <c r="B769" s="126">
        <v>488219118</v>
      </c>
      <c r="C769" s="243" t="s">
        <v>466</v>
      </c>
      <c r="D769" s="276">
        <v>0</v>
      </c>
      <c r="E769" s="276">
        <v>0</v>
      </c>
      <c r="F769" s="276">
        <v>1</v>
      </c>
      <c r="G769" s="276">
        <v>0</v>
      </c>
      <c r="H769" s="276">
        <v>1</v>
      </c>
      <c r="I769" s="276">
        <v>0</v>
      </c>
      <c r="J769" s="276">
        <v>0</v>
      </c>
      <c r="K769" s="277">
        <v>7.8E-2</v>
      </c>
      <c r="L769" s="276">
        <v>0</v>
      </c>
      <c r="M769" s="276">
        <v>0</v>
      </c>
      <c r="N769" s="276">
        <v>0</v>
      </c>
      <c r="O769" s="276">
        <v>0</v>
      </c>
      <c r="P769" s="276">
        <v>1</v>
      </c>
      <c r="Q769" s="276">
        <v>2</v>
      </c>
      <c r="R769" s="277">
        <v>1.0649999999999999</v>
      </c>
      <c r="S769" s="276">
        <v>6</v>
      </c>
      <c r="T769" s="126"/>
      <c r="U769" s="126">
        <v>488</v>
      </c>
      <c r="V769" s="126">
        <v>219</v>
      </c>
      <c r="W769" s="126">
        <v>118</v>
      </c>
      <c r="X769" s="137">
        <v>27520.290288899996</v>
      </c>
      <c r="Y769" s="137">
        <v>13760</v>
      </c>
    </row>
    <row r="770" spans="1:25" s="137" customFormat="1" ht="12" x14ac:dyDescent="0.2">
      <c r="A770" s="275">
        <v>488</v>
      </c>
      <c r="B770" s="126">
        <v>488219122</v>
      </c>
      <c r="C770" s="243" t="s">
        <v>466</v>
      </c>
      <c r="D770" s="276">
        <v>0</v>
      </c>
      <c r="E770" s="276">
        <v>0</v>
      </c>
      <c r="F770" s="276">
        <v>1</v>
      </c>
      <c r="G770" s="276">
        <v>11</v>
      </c>
      <c r="H770" s="276">
        <v>7</v>
      </c>
      <c r="I770" s="276">
        <v>7</v>
      </c>
      <c r="J770" s="276">
        <v>0</v>
      </c>
      <c r="K770" s="277">
        <v>1.014</v>
      </c>
      <c r="L770" s="276">
        <v>0</v>
      </c>
      <c r="M770" s="276">
        <v>5</v>
      </c>
      <c r="N770" s="276">
        <v>0</v>
      </c>
      <c r="O770" s="276">
        <v>0</v>
      </c>
      <c r="P770" s="276">
        <v>6</v>
      </c>
      <c r="Q770" s="276">
        <v>26</v>
      </c>
      <c r="R770" s="277">
        <v>1.0649999999999999</v>
      </c>
      <c r="S770" s="276">
        <v>3</v>
      </c>
      <c r="T770" s="126"/>
      <c r="U770" s="126">
        <v>488</v>
      </c>
      <c r="V770" s="126">
        <v>219</v>
      </c>
      <c r="W770" s="126">
        <v>122</v>
      </c>
      <c r="X770" s="137">
        <v>343630.57965570001</v>
      </c>
      <c r="Y770" s="137">
        <v>13217</v>
      </c>
    </row>
    <row r="771" spans="1:25" s="137" customFormat="1" ht="12" x14ac:dyDescent="0.2">
      <c r="A771" s="275">
        <v>488</v>
      </c>
      <c r="B771" s="126">
        <v>488219131</v>
      </c>
      <c r="C771" s="243" t="s">
        <v>466</v>
      </c>
      <c r="D771" s="276">
        <v>0</v>
      </c>
      <c r="E771" s="276">
        <v>0</v>
      </c>
      <c r="F771" s="276">
        <v>0</v>
      </c>
      <c r="G771" s="276">
        <v>2</v>
      </c>
      <c r="H771" s="276">
        <v>2</v>
      </c>
      <c r="I771" s="276">
        <v>4</v>
      </c>
      <c r="J771" s="276">
        <v>0</v>
      </c>
      <c r="K771" s="277">
        <v>0.312</v>
      </c>
      <c r="L771" s="276">
        <v>0</v>
      </c>
      <c r="M771" s="276">
        <v>0</v>
      </c>
      <c r="N771" s="276">
        <v>0</v>
      </c>
      <c r="O771" s="276">
        <v>0</v>
      </c>
      <c r="P771" s="276">
        <v>1</v>
      </c>
      <c r="Q771" s="276">
        <v>8</v>
      </c>
      <c r="R771" s="277">
        <v>1.0649999999999999</v>
      </c>
      <c r="S771" s="276">
        <v>2</v>
      </c>
      <c r="T771" s="126"/>
      <c r="U771" s="126">
        <v>488</v>
      </c>
      <c r="V771" s="126">
        <v>219</v>
      </c>
      <c r="W771" s="126">
        <v>131</v>
      </c>
      <c r="X771" s="137">
        <v>100279.73660559999</v>
      </c>
      <c r="Y771" s="137">
        <v>12535</v>
      </c>
    </row>
    <row r="772" spans="1:25" s="137" customFormat="1" ht="12" x14ac:dyDescent="0.2">
      <c r="A772" s="275">
        <v>488</v>
      </c>
      <c r="B772" s="126">
        <v>488219133</v>
      </c>
      <c r="C772" s="243" t="s">
        <v>466</v>
      </c>
      <c r="D772" s="276">
        <v>0</v>
      </c>
      <c r="E772" s="276">
        <v>0</v>
      </c>
      <c r="F772" s="276">
        <v>2</v>
      </c>
      <c r="G772" s="276">
        <v>12</v>
      </c>
      <c r="H772" s="276">
        <v>3</v>
      </c>
      <c r="I772" s="276">
        <v>8</v>
      </c>
      <c r="J772" s="276">
        <v>0</v>
      </c>
      <c r="K772" s="277">
        <v>0.97499999999999998</v>
      </c>
      <c r="L772" s="276">
        <v>0</v>
      </c>
      <c r="M772" s="276">
        <v>4</v>
      </c>
      <c r="N772" s="276">
        <v>0</v>
      </c>
      <c r="O772" s="276">
        <v>0</v>
      </c>
      <c r="P772" s="276">
        <v>7</v>
      </c>
      <c r="Q772" s="276">
        <v>25</v>
      </c>
      <c r="R772" s="277">
        <v>1.0649999999999999</v>
      </c>
      <c r="S772" s="276">
        <v>9</v>
      </c>
      <c r="T772" s="126"/>
      <c r="U772" s="126">
        <v>488</v>
      </c>
      <c r="V772" s="126">
        <v>219</v>
      </c>
      <c r="W772" s="126">
        <v>133</v>
      </c>
      <c r="X772" s="137">
        <v>350766.83591124997</v>
      </c>
      <c r="Y772" s="137">
        <v>14031</v>
      </c>
    </row>
    <row r="773" spans="1:25" s="137" customFormat="1" ht="12" x14ac:dyDescent="0.2">
      <c r="A773" s="275">
        <v>488</v>
      </c>
      <c r="B773" s="126">
        <v>488219142</v>
      </c>
      <c r="C773" s="243" t="s">
        <v>466</v>
      </c>
      <c r="D773" s="276">
        <v>0</v>
      </c>
      <c r="E773" s="276">
        <v>0</v>
      </c>
      <c r="F773" s="276">
        <v>0</v>
      </c>
      <c r="G773" s="276">
        <v>6</v>
      </c>
      <c r="H773" s="276">
        <v>6</v>
      </c>
      <c r="I773" s="276">
        <v>7</v>
      </c>
      <c r="J773" s="276">
        <v>0</v>
      </c>
      <c r="K773" s="277">
        <v>0.74099999999999999</v>
      </c>
      <c r="L773" s="276">
        <v>0</v>
      </c>
      <c r="M773" s="276">
        <v>0</v>
      </c>
      <c r="N773" s="276">
        <v>0</v>
      </c>
      <c r="O773" s="276">
        <v>0</v>
      </c>
      <c r="P773" s="276">
        <v>5</v>
      </c>
      <c r="Q773" s="276">
        <v>19</v>
      </c>
      <c r="R773" s="277">
        <v>1.0649999999999999</v>
      </c>
      <c r="S773" s="276">
        <v>7</v>
      </c>
      <c r="T773" s="126"/>
      <c r="U773" s="126">
        <v>488</v>
      </c>
      <c r="V773" s="126">
        <v>219</v>
      </c>
      <c r="W773" s="126">
        <v>142</v>
      </c>
      <c r="X773" s="137">
        <v>252060.72524455003</v>
      </c>
      <c r="Y773" s="137">
        <v>13266</v>
      </c>
    </row>
    <row r="774" spans="1:25" s="137" customFormat="1" ht="12" x14ac:dyDescent="0.2">
      <c r="A774" s="275">
        <v>488</v>
      </c>
      <c r="B774" s="126">
        <v>488219145</v>
      </c>
      <c r="C774" s="243" t="s">
        <v>466</v>
      </c>
      <c r="D774" s="276">
        <v>0</v>
      </c>
      <c r="E774" s="276">
        <v>0</v>
      </c>
      <c r="F774" s="276">
        <v>1</v>
      </c>
      <c r="G774" s="276">
        <v>3</v>
      </c>
      <c r="H774" s="276">
        <v>0</v>
      </c>
      <c r="I774" s="276">
        <v>0</v>
      </c>
      <c r="J774" s="276">
        <v>0</v>
      </c>
      <c r="K774" s="277">
        <v>0.156</v>
      </c>
      <c r="L774" s="276">
        <v>0</v>
      </c>
      <c r="M774" s="276">
        <v>0</v>
      </c>
      <c r="N774" s="276">
        <v>0</v>
      </c>
      <c r="O774" s="276">
        <v>0</v>
      </c>
      <c r="P774" s="276">
        <v>2</v>
      </c>
      <c r="Q774" s="276">
        <v>4</v>
      </c>
      <c r="R774" s="277">
        <v>1.0649999999999999</v>
      </c>
      <c r="S774" s="276">
        <v>5</v>
      </c>
      <c r="T774" s="126"/>
      <c r="U774" s="126">
        <v>488</v>
      </c>
      <c r="V774" s="126">
        <v>219</v>
      </c>
      <c r="W774" s="126">
        <v>145</v>
      </c>
      <c r="X774" s="137">
        <v>54950.002227800003</v>
      </c>
      <c r="Y774" s="137">
        <v>13738</v>
      </c>
    </row>
    <row r="775" spans="1:25" s="137" customFormat="1" ht="12" x14ac:dyDescent="0.2">
      <c r="A775" s="275">
        <v>488</v>
      </c>
      <c r="B775" s="126">
        <v>488219171</v>
      </c>
      <c r="C775" s="243" t="s">
        <v>466</v>
      </c>
      <c r="D775" s="276">
        <v>0</v>
      </c>
      <c r="E775" s="276">
        <v>0</v>
      </c>
      <c r="F775" s="276">
        <v>0</v>
      </c>
      <c r="G775" s="276">
        <v>3</v>
      </c>
      <c r="H775" s="276">
        <v>4</v>
      </c>
      <c r="I775" s="276">
        <v>5</v>
      </c>
      <c r="J775" s="276">
        <v>0</v>
      </c>
      <c r="K775" s="277">
        <v>0.46800000000000003</v>
      </c>
      <c r="L775" s="276">
        <v>0</v>
      </c>
      <c r="M775" s="276">
        <v>1</v>
      </c>
      <c r="N775" s="276">
        <v>0</v>
      </c>
      <c r="O775" s="276">
        <v>0</v>
      </c>
      <c r="P775" s="276">
        <v>6</v>
      </c>
      <c r="Q775" s="276">
        <v>12</v>
      </c>
      <c r="R775" s="277">
        <v>1.0649999999999999</v>
      </c>
      <c r="S775" s="276">
        <v>4</v>
      </c>
      <c r="T775" s="126"/>
      <c r="U775" s="126">
        <v>488</v>
      </c>
      <c r="V775" s="126">
        <v>219</v>
      </c>
      <c r="W775" s="126">
        <v>171</v>
      </c>
      <c r="X775" s="137">
        <v>173447.52233339997</v>
      </c>
      <c r="Y775" s="137">
        <v>14454</v>
      </c>
    </row>
    <row r="776" spans="1:25" s="137" customFormat="1" ht="12" x14ac:dyDescent="0.2">
      <c r="A776" s="275">
        <v>488</v>
      </c>
      <c r="B776" s="126">
        <v>488219182</v>
      </c>
      <c r="C776" s="243" t="s">
        <v>466</v>
      </c>
      <c r="D776" s="276">
        <v>0</v>
      </c>
      <c r="E776" s="276">
        <v>0</v>
      </c>
      <c r="F776" s="276">
        <v>0</v>
      </c>
      <c r="G776" s="276">
        <v>0</v>
      </c>
      <c r="H776" s="276">
        <v>1</v>
      </c>
      <c r="I776" s="276">
        <v>0</v>
      </c>
      <c r="J776" s="276">
        <v>0</v>
      </c>
      <c r="K776" s="277">
        <v>3.9E-2</v>
      </c>
      <c r="L776" s="276">
        <v>0</v>
      </c>
      <c r="M776" s="276">
        <v>0</v>
      </c>
      <c r="N776" s="276">
        <v>0</v>
      </c>
      <c r="O776" s="276">
        <v>0</v>
      </c>
      <c r="P776" s="276">
        <v>0</v>
      </c>
      <c r="Q776" s="276">
        <v>1</v>
      </c>
      <c r="R776" s="277">
        <v>1.0649999999999999</v>
      </c>
      <c r="S776" s="276">
        <v>8</v>
      </c>
      <c r="T776" s="126"/>
      <c r="U776" s="126">
        <v>488</v>
      </c>
      <c r="V776" s="126">
        <v>219</v>
      </c>
      <c r="W776" s="126">
        <v>182</v>
      </c>
      <c r="X776" s="137">
        <v>10857.389194449997</v>
      </c>
      <c r="Y776" s="137">
        <v>10857</v>
      </c>
    </row>
    <row r="777" spans="1:25" s="137" customFormat="1" ht="12" x14ac:dyDescent="0.2">
      <c r="A777" s="275">
        <v>488</v>
      </c>
      <c r="B777" s="126">
        <v>488219219</v>
      </c>
      <c r="C777" s="243" t="s">
        <v>466</v>
      </c>
      <c r="D777" s="276">
        <v>0</v>
      </c>
      <c r="E777" s="276">
        <v>0</v>
      </c>
      <c r="F777" s="276">
        <v>1</v>
      </c>
      <c r="G777" s="276">
        <v>3</v>
      </c>
      <c r="H777" s="276">
        <v>3</v>
      </c>
      <c r="I777" s="276">
        <v>5</v>
      </c>
      <c r="J777" s="276">
        <v>0</v>
      </c>
      <c r="K777" s="277">
        <v>0.46800000000000003</v>
      </c>
      <c r="L777" s="276">
        <v>0</v>
      </c>
      <c r="M777" s="276">
        <v>0</v>
      </c>
      <c r="N777" s="276">
        <v>0</v>
      </c>
      <c r="O777" s="276">
        <v>0</v>
      </c>
      <c r="P777" s="276">
        <v>1</v>
      </c>
      <c r="Q777" s="276">
        <v>12</v>
      </c>
      <c r="R777" s="277">
        <v>1.0649999999999999</v>
      </c>
      <c r="S777" s="276">
        <v>2</v>
      </c>
      <c r="T777" s="126"/>
      <c r="U777" s="126">
        <v>488</v>
      </c>
      <c r="V777" s="126">
        <v>219</v>
      </c>
      <c r="W777" s="126">
        <v>219</v>
      </c>
      <c r="X777" s="137">
        <v>146485.5472834</v>
      </c>
      <c r="Y777" s="137">
        <v>12207</v>
      </c>
    </row>
    <row r="778" spans="1:25" s="137" customFormat="1" ht="12" x14ac:dyDescent="0.2">
      <c r="A778" s="275">
        <v>488</v>
      </c>
      <c r="B778" s="126">
        <v>488219231</v>
      </c>
      <c r="C778" s="243" t="s">
        <v>466</v>
      </c>
      <c r="D778" s="276">
        <v>0</v>
      </c>
      <c r="E778" s="276">
        <v>0</v>
      </c>
      <c r="F778" s="276">
        <v>4</v>
      </c>
      <c r="G778" s="276">
        <v>10</v>
      </c>
      <c r="H778" s="276">
        <v>4</v>
      </c>
      <c r="I778" s="276">
        <v>8</v>
      </c>
      <c r="J778" s="276">
        <v>0</v>
      </c>
      <c r="K778" s="277">
        <v>1.014</v>
      </c>
      <c r="L778" s="276">
        <v>0</v>
      </c>
      <c r="M778" s="276">
        <v>0</v>
      </c>
      <c r="N778" s="276">
        <v>0</v>
      </c>
      <c r="O778" s="276">
        <v>0</v>
      </c>
      <c r="P778" s="276">
        <v>4</v>
      </c>
      <c r="Q778" s="276">
        <v>26</v>
      </c>
      <c r="R778" s="277">
        <v>1.0649999999999999</v>
      </c>
      <c r="S778" s="276">
        <v>4</v>
      </c>
      <c r="T778" s="126"/>
      <c r="U778" s="126">
        <v>488</v>
      </c>
      <c r="V778" s="126">
        <v>219</v>
      </c>
      <c r="W778" s="126">
        <v>231</v>
      </c>
      <c r="X778" s="137">
        <v>323219.34955570003</v>
      </c>
      <c r="Y778" s="137">
        <v>12432</v>
      </c>
    </row>
    <row r="779" spans="1:25" s="137" customFormat="1" ht="12" x14ac:dyDescent="0.2">
      <c r="A779" s="275">
        <v>488</v>
      </c>
      <c r="B779" s="126">
        <v>488219239</v>
      </c>
      <c r="C779" s="243" t="s">
        <v>466</v>
      </c>
      <c r="D779" s="276">
        <v>0</v>
      </c>
      <c r="E779" s="276">
        <v>0</v>
      </c>
      <c r="F779" s="276">
        <v>0</v>
      </c>
      <c r="G779" s="276">
        <v>4</v>
      </c>
      <c r="H779" s="276">
        <v>3</v>
      </c>
      <c r="I779" s="276">
        <v>4</v>
      </c>
      <c r="J779" s="276">
        <v>0</v>
      </c>
      <c r="K779" s="277">
        <v>0.42899999999999999</v>
      </c>
      <c r="L779" s="276">
        <v>0</v>
      </c>
      <c r="M779" s="276">
        <v>0</v>
      </c>
      <c r="N779" s="276">
        <v>0</v>
      </c>
      <c r="O779" s="276">
        <v>0</v>
      </c>
      <c r="P779" s="276">
        <v>6</v>
      </c>
      <c r="Q779" s="276">
        <v>11</v>
      </c>
      <c r="R779" s="277">
        <v>1.0649999999999999</v>
      </c>
      <c r="S779" s="276">
        <v>7</v>
      </c>
      <c r="T779" s="126"/>
      <c r="U779" s="126">
        <v>488</v>
      </c>
      <c r="V779" s="126">
        <v>219</v>
      </c>
      <c r="W779" s="126">
        <v>239</v>
      </c>
      <c r="X779" s="137">
        <v>164152.11813895</v>
      </c>
      <c r="Y779" s="137">
        <v>14923</v>
      </c>
    </row>
    <row r="780" spans="1:25" s="137" customFormat="1" ht="12" x14ac:dyDescent="0.2">
      <c r="A780" s="275">
        <v>488</v>
      </c>
      <c r="B780" s="126">
        <v>488219243</v>
      </c>
      <c r="C780" s="243" t="s">
        <v>466</v>
      </c>
      <c r="D780" s="276">
        <v>0</v>
      </c>
      <c r="E780" s="276">
        <v>0</v>
      </c>
      <c r="F780" s="276">
        <v>3</v>
      </c>
      <c r="G780" s="276">
        <v>9</v>
      </c>
      <c r="H780" s="276">
        <v>8</v>
      </c>
      <c r="I780" s="276">
        <v>8</v>
      </c>
      <c r="J780" s="276">
        <v>0</v>
      </c>
      <c r="K780" s="277">
        <v>1.0920000000000001</v>
      </c>
      <c r="L780" s="276">
        <v>0</v>
      </c>
      <c r="M780" s="276">
        <v>3</v>
      </c>
      <c r="N780" s="276">
        <v>0</v>
      </c>
      <c r="O780" s="276">
        <v>0</v>
      </c>
      <c r="P780" s="276">
        <v>13</v>
      </c>
      <c r="Q780" s="276">
        <v>28</v>
      </c>
      <c r="R780" s="277">
        <v>1.0649999999999999</v>
      </c>
      <c r="S780" s="276">
        <v>10</v>
      </c>
      <c r="T780" s="126"/>
      <c r="U780" s="126">
        <v>488</v>
      </c>
      <c r="V780" s="126">
        <v>219</v>
      </c>
      <c r="W780" s="126">
        <v>243</v>
      </c>
      <c r="X780" s="137">
        <v>424000.72514459997</v>
      </c>
      <c r="Y780" s="137">
        <v>15143</v>
      </c>
    </row>
    <row r="781" spans="1:25" s="137" customFormat="1" ht="12" x14ac:dyDescent="0.2">
      <c r="A781" s="275">
        <v>488</v>
      </c>
      <c r="B781" s="126">
        <v>488219244</v>
      </c>
      <c r="C781" s="243" t="s">
        <v>466</v>
      </c>
      <c r="D781" s="276">
        <v>0</v>
      </c>
      <c r="E781" s="276">
        <v>0</v>
      </c>
      <c r="F781" s="276">
        <v>2</v>
      </c>
      <c r="G781" s="276">
        <v>60</v>
      </c>
      <c r="H781" s="276">
        <v>50</v>
      </c>
      <c r="I781" s="276">
        <v>63</v>
      </c>
      <c r="J781" s="276">
        <v>0</v>
      </c>
      <c r="K781" s="277">
        <v>6.8250000000000002</v>
      </c>
      <c r="L781" s="276">
        <v>0</v>
      </c>
      <c r="M781" s="276">
        <v>18</v>
      </c>
      <c r="N781" s="276">
        <v>5</v>
      </c>
      <c r="O781" s="276">
        <v>3</v>
      </c>
      <c r="P781" s="276">
        <v>91</v>
      </c>
      <c r="Q781" s="276">
        <v>175</v>
      </c>
      <c r="R781" s="277">
        <v>1.0649999999999999</v>
      </c>
      <c r="S781" s="276">
        <v>10</v>
      </c>
      <c r="T781" s="126"/>
      <c r="U781" s="126">
        <v>488</v>
      </c>
      <c r="V781" s="126">
        <v>219</v>
      </c>
      <c r="W781" s="126">
        <v>244</v>
      </c>
      <c r="X781" s="137">
        <v>2762152.0747287492</v>
      </c>
      <c r="Y781" s="137">
        <v>15784</v>
      </c>
    </row>
    <row r="782" spans="1:25" s="137" customFormat="1" ht="12" x14ac:dyDescent="0.2">
      <c r="A782" s="275">
        <v>488</v>
      </c>
      <c r="B782" s="126">
        <v>488219251</v>
      </c>
      <c r="C782" s="243" t="s">
        <v>466</v>
      </c>
      <c r="D782" s="276">
        <v>0</v>
      </c>
      <c r="E782" s="276">
        <v>0</v>
      </c>
      <c r="F782" s="276">
        <v>8</v>
      </c>
      <c r="G782" s="276">
        <v>44</v>
      </c>
      <c r="H782" s="276">
        <v>24</v>
      </c>
      <c r="I782" s="276">
        <v>24</v>
      </c>
      <c r="J782" s="276">
        <v>0</v>
      </c>
      <c r="K782" s="277">
        <v>3.9</v>
      </c>
      <c r="L782" s="276">
        <v>0</v>
      </c>
      <c r="M782" s="276">
        <v>7</v>
      </c>
      <c r="N782" s="276">
        <v>0</v>
      </c>
      <c r="O782" s="276">
        <v>0</v>
      </c>
      <c r="P782" s="276">
        <v>34</v>
      </c>
      <c r="Q782" s="276">
        <v>100</v>
      </c>
      <c r="R782" s="277">
        <v>1.0649999999999999</v>
      </c>
      <c r="S782" s="276">
        <v>9</v>
      </c>
      <c r="T782" s="126"/>
      <c r="U782" s="126">
        <v>488</v>
      </c>
      <c r="V782" s="126">
        <v>219</v>
      </c>
      <c r="W782" s="126">
        <v>251</v>
      </c>
      <c r="X782" s="137">
        <v>1398907.0085450001</v>
      </c>
      <c r="Y782" s="137">
        <v>13989</v>
      </c>
    </row>
    <row r="783" spans="1:25" s="137" customFormat="1" ht="12" x14ac:dyDescent="0.2">
      <c r="A783" s="275">
        <v>488</v>
      </c>
      <c r="B783" s="126">
        <v>488219264</v>
      </c>
      <c r="C783" s="243" t="s">
        <v>466</v>
      </c>
      <c r="D783" s="276">
        <v>0</v>
      </c>
      <c r="E783" s="276">
        <v>0</v>
      </c>
      <c r="F783" s="276">
        <v>0</v>
      </c>
      <c r="G783" s="276">
        <v>8</v>
      </c>
      <c r="H783" s="276">
        <v>4</v>
      </c>
      <c r="I783" s="276">
        <v>5</v>
      </c>
      <c r="J783" s="276">
        <v>0</v>
      </c>
      <c r="K783" s="277">
        <v>0.66300000000000003</v>
      </c>
      <c r="L783" s="276">
        <v>0</v>
      </c>
      <c r="M783" s="276">
        <v>0</v>
      </c>
      <c r="N783" s="276">
        <v>0</v>
      </c>
      <c r="O783" s="276">
        <v>0</v>
      </c>
      <c r="P783" s="276">
        <v>2</v>
      </c>
      <c r="Q783" s="276">
        <v>17</v>
      </c>
      <c r="R783" s="277">
        <v>1.0649999999999999</v>
      </c>
      <c r="S783" s="276">
        <v>3</v>
      </c>
      <c r="T783" s="126"/>
      <c r="U783" s="126">
        <v>488</v>
      </c>
      <c r="V783" s="126">
        <v>219</v>
      </c>
      <c r="W783" s="126">
        <v>264</v>
      </c>
      <c r="X783" s="137">
        <v>207268.22705564997</v>
      </c>
      <c r="Y783" s="137">
        <v>12192</v>
      </c>
    </row>
    <row r="784" spans="1:25" s="137" customFormat="1" ht="12" x14ac:dyDescent="0.2">
      <c r="A784" s="275">
        <v>488</v>
      </c>
      <c r="B784" s="126">
        <v>488219285</v>
      </c>
      <c r="C784" s="243" t="s">
        <v>466</v>
      </c>
      <c r="D784" s="276">
        <v>0</v>
      </c>
      <c r="E784" s="276">
        <v>0</v>
      </c>
      <c r="F784" s="276">
        <v>1</v>
      </c>
      <c r="G784" s="276">
        <v>3</v>
      </c>
      <c r="H784" s="276">
        <v>2</v>
      </c>
      <c r="I784" s="276">
        <v>3</v>
      </c>
      <c r="J784" s="276">
        <v>0</v>
      </c>
      <c r="K784" s="277">
        <v>0.35099999999999998</v>
      </c>
      <c r="L784" s="276">
        <v>0</v>
      </c>
      <c r="M784" s="276">
        <v>1</v>
      </c>
      <c r="N784" s="276">
        <v>0</v>
      </c>
      <c r="O784" s="276">
        <v>0</v>
      </c>
      <c r="P784" s="276">
        <v>7</v>
      </c>
      <c r="Q784" s="276">
        <v>9</v>
      </c>
      <c r="R784" s="277">
        <v>1.0649999999999999</v>
      </c>
      <c r="S784" s="276">
        <v>9</v>
      </c>
      <c r="T784" s="126"/>
      <c r="U784" s="126">
        <v>488</v>
      </c>
      <c r="V784" s="126">
        <v>219</v>
      </c>
      <c r="W784" s="126">
        <v>285</v>
      </c>
      <c r="X784" s="137">
        <v>154322.83690005</v>
      </c>
      <c r="Y784" s="137">
        <v>17147</v>
      </c>
    </row>
    <row r="785" spans="1:25" s="137" customFormat="1" ht="12" x14ac:dyDescent="0.2">
      <c r="A785" s="275">
        <v>488</v>
      </c>
      <c r="B785" s="126">
        <v>488219293</v>
      </c>
      <c r="C785" s="243" t="s">
        <v>466</v>
      </c>
      <c r="D785" s="276">
        <v>0</v>
      </c>
      <c r="E785" s="276">
        <v>0</v>
      </c>
      <c r="F785" s="276">
        <v>0</v>
      </c>
      <c r="G785" s="276">
        <v>0</v>
      </c>
      <c r="H785" s="276">
        <v>1</v>
      </c>
      <c r="I785" s="276">
        <v>3</v>
      </c>
      <c r="J785" s="276">
        <v>0</v>
      </c>
      <c r="K785" s="277">
        <v>0.156</v>
      </c>
      <c r="L785" s="276">
        <v>0</v>
      </c>
      <c r="M785" s="276">
        <v>0</v>
      </c>
      <c r="N785" s="276">
        <v>0</v>
      </c>
      <c r="O785" s="276">
        <v>0</v>
      </c>
      <c r="P785" s="276">
        <v>2</v>
      </c>
      <c r="Q785" s="276">
        <v>4</v>
      </c>
      <c r="R785" s="277">
        <v>1.0649999999999999</v>
      </c>
      <c r="S785" s="276">
        <v>10</v>
      </c>
      <c r="T785" s="126"/>
      <c r="U785" s="126">
        <v>488</v>
      </c>
      <c r="V785" s="126">
        <v>219</v>
      </c>
      <c r="W785" s="126">
        <v>293</v>
      </c>
      <c r="X785" s="137">
        <v>63428.515227799995</v>
      </c>
      <c r="Y785" s="137">
        <v>15857</v>
      </c>
    </row>
    <row r="786" spans="1:25" s="137" customFormat="1" ht="12" x14ac:dyDescent="0.2">
      <c r="A786" s="275">
        <v>488</v>
      </c>
      <c r="B786" s="126">
        <v>488219336</v>
      </c>
      <c r="C786" s="243" t="s">
        <v>466</v>
      </c>
      <c r="D786" s="276">
        <v>0</v>
      </c>
      <c r="E786" s="276">
        <v>0</v>
      </c>
      <c r="F786" s="276">
        <v>23</v>
      </c>
      <c r="G786" s="276">
        <v>126</v>
      </c>
      <c r="H786" s="276">
        <v>54</v>
      </c>
      <c r="I786" s="276">
        <v>71</v>
      </c>
      <c r="J786" s="276">
        <v>0</v>
      </c>
      <c r="K786" s="277">
        <v>10.686</v>
      </c>
      <c r="L786" s="276">
        <v>0</v>
      </c>
      <c r="M786" s="276">
        <v>14</v>
      </c>
      <c r="N786" s="276">
        <v>0</v>
      </c>
      <c r="O786" s="276">
        <v>0</v>
      </c>
      <c r="P786" s="276">
        <v>79</v>
      </c>
      <c r="Q786" s="276">
        <v>274</v>
      </c>
      <c r="R786" s="277">
        <v>1.0649999999999999</v>
      </c>
      <c r="S786" s="276">
        <v>8</v>
      </c>
      <c r="T786" s="126"/>
      <c r="U786" s="126">
        <v>488</v>
      </c>
      <c r="V786" s="126">
        <v>219</v>
      </c>
      <c r="W786" s="126">
        <v>336</v>
      </c>
      <c r="X786" s="137">
        <v>3708372.4263292998</v>
      </c>
      <c r="Y786" s="137">
        <v>13534</v>
      </c>
    </row>
    <row r="787" spans="1:25" s="137" customFormat="1" ht="12" x14ac:dyDescent="0.2">
      <c r="A787" s="275">
        <v>488</v>
      </c>
      <c r="B787" s="126">
        <v>488219625</v>
      </c>
      <c r="C787" s="243" t="s">
        <v>466</v>
      </c>
      <c r="D787" s="276">
        <v>0</v>
      </c>
      <c r="E787" s="276">
        <v>0</v>
      </c>
      <c r="F787" s="276">
        <v>0</v>
      </c>
      <c r="G787" s="276">
        <v>2</v>
      </c>
      <c r="H787" s="276">
        <v>0</v>
      </c>
      <c r="I787" s="276">
        <v>0</v>
      </c>
      <c r="J787" s="276">
        <v>0</v>
      </c>
      <c r="K787" s="277">
        <v>7.8E-2</v>
      </c>
      <c r="L787" s="276">
        <v>0</v>
      </c>
      <c r="M787" s="276">
        <v>0</v>
      </c>
      <c r="N787" s="276">
        <v>0</v>
      </c>
      <c r="O787" s="276">
        <v>0</v>
      </c>
      <c r="P787" s="276">
        <v>0</v>
      </c>
      <c r="Q787" s="276">
        <v>2</v>
      </c>
      <c r="R787" s="277">
        <v>1.0649999999999999</v>
      </c>
      <c r="S787" s="276">
        <v>6</v>
      </c>
      <c r="T787" s="126"/>
      <c r="U787" s="126">
        <v>488</v>
      </c>
      <c r="V787" s="126">
        <v>219</v>
      </c>
      <c r="W787" s="126">
        <v>625</v>
      </c>
      <c r="X787" s="137">
        <v>22522.082088900002</v>
      </c>
      <c r="Y787" s="137">
        <v>11261</v>
      </c>
    </row>
    <row r="788" spans="1:25" s="137" customFormat="1" ht="12" x14ac:dyDescent="0.2">
      <c r="A788" s="275">
        <v>488</v>
      </c>
      <c r="B788" s="126">
        <v>488219760</v>
      </c>
      <c r="C788" s="243" t="s">
        <v>466</v>
      </c>
      <c r="D788" s="276">
        <v>0</v>
      </c>
      <c r="E788" s="276">
        <v>0</v>
      </c>
      <c r="F788" s="276">
        <v>0</v>
      </c>
      <c r="G788" s="276">
        <v>0</v>
      </c>
      <c r="H788" s="276">
        <v>1</v>
      </c>
      <c r="I788" s="276">
        <v>4</v>
      </c>
      <c r="J788" s="276">
        <v>0</v>
      </c>
      <c r="K788" s="277">
        <v>0.19500000000000001</v>
      </c>
      <c r="L788" s="276">
        <v>0</v>
      </c>
      <c r="M788" s="276">
        <v>0</v>
      </c>
      <c r="N788" s="276">
        <v>0</v>
      </c>
      <c r="O788" s="276">
        <v>0</v>
      </c>
      <c r="P788" s="276">
        <v>1</v>
      </c>
      <c r="Q788" s="276">
        <v>5</v>
      </c>
      <c r="R788" s="277">
        <v>1.0649999999999999</v>
      </c>
      <c r="S788" s="276">
        <v>5</v>
      </c>
      <c r="T788" s="126"/>
      <c r="U788" s="126">
        <v>488</v>
      </c>
      <c r="V788" s="126">
        <v>219</v>
      </c>
      <c r="W788" s="126">
        <v>760</v>
      </c>
      <c r="X788" s="137">
        <v>67369.806222249987</v>
      </c>
      <c r="Y788" s="137">
        <v>13474</v>
      </c>
    </row>
    <row r="789" spans="1:25" s="137" customFormat="1" ht="12" x14ac:dyDescent="0.2">
      <c r="A789" s="275">
        <v>488</v>
      </c>
      <c r="B789" s="126">
        <v>488219780</v>
      </c>
      <c r="C789" s="243" t="s">
        <v>466</v>
      </c>
      <c r="D789" s="276">
        <v>0</v>
      </c>
      <c r="E789" s="276">
        <v>0</v>
      </c>
      <c r="F789" s="276">
        <v>7</v>
      </c>
      <c r="G789" s="276">
        <v>23</v>
      </c>
      <c r="H789" s="276">
        <v>12</v>
      </c>
      <c r="I789" s="276">
        <v>7</v>
      </c>
      <c r="J789" s="276">
        <v>0</v>
      </c>
      <c r="K789" s="277">
        <v>1.911</v>
      </c>
      <c r="L789" s="276">
        <v>0</v>
      </c>
      <c r="M789" s="276">
        <v>1</v>
      </c>
      <c r="N789" s="276">
        <v>0</v>
      </c>
      <c r="O789" s="276">
        <v>0</v>
      </c>
      <c r="P789" s="276">
        <v>19</v>
      </c>
      <c r="Q789" s="276">
        <v>49</v>
      </c>
      <c r="R789" s="277">
        <v>1.0649999999999999</v>
      </c>
      <c r="S789" s="276">
        <v>6</v>
      </c>
      <c r="T789" s="126"/>
      <c r="U789" s="126">
        <v>488</v>
      </c>
      <c r="V789" s="126">
        <v>219</v>
      </c>
      <c r="W789" s="126">
        <v>780</v>
      </c>
      <c r="X789" s="137">
        <v>664485.52232804999</v>
      </c>
      <c r="Y789" s="137">
        <v>13561</v>
      </c>
    </row>
    <row r="790" spans="1:25" s="137" customFormat="1" ht="12" x14ac:dyDescent="0.2">
      <c r="A790" s="275">
        <v>489</v>
      </c>
      <c r="B790" s="126">
        <v>489020020</v>
      </c>
      <c r="C790" s="243" t="s">
        <v>542</v>
      </c>
      <c r="D790" s="276">
        <v>0</v>
      </c>
      <c r="E790" s="276">
        <v>0</v>
      </c>
      <c r="F790" s="276">
        <v>0</v>
      </c>
      <c r="G790" s="276">
        <v>0</v>
      </c>
      <c r="H790" s="276">
        <v>0</v>
      </c>
      <c r="I790" s="276">
        <v>224</v>
      </c>
      <c r="J790" s="276">
        <v>0</v>
      </c>
      <c r="K790" s="277">
        <v>8.7360000000000007</v>
      </c>
      <c r="L790" s="276">
        <v>0</v>
      </c>
      <c r="M790" s="276">
        <v>0</v>
      </c>
      <c r="N790" s="276">
        <v>0</v>
      </c>
      <c r="O790" s="276">
        <v>6</v>
      </c>
      <c r="P790" s="276">
        <v>88</v>
      </c>
      <c r="Q790" s="276">
        <v>224</v>
      </c>
      <c r="R790" s="277">
        <v>1</v>
      </c>
      <c r="S790" s="276">
        <v>10</v>
      </c>
      <c r="T790" s="126"/>
      <c r="U790" s="126">
        <v>489</v>
      </c>
      <c r="V790" s="126">
        <v>20</v>
      </c>
      <c r="W790" s="126">
        <v>20</v>
      </c>
      <c r="X790" s="137">
        <v>3338783.6843199995</v>
      </c>
      <c r="Y790" s="137">
        <v>14905</v>
      </c>
    </row>
    <row r="791" spans="1:25" s="137" customFormat="1" ht="12" x14ac:dyDescent="0.2">
      <c r="A791" s="275">
        <v>489</v>
      </c>
      <c r="B791" s="126">
        <v>489020036</v>
      </c>
      <c r="C791" s="243" t="s">
        <v>542</v>
      </c>
      <c r="D791" s="276">
        <v>0</v>
      </c>
      <c r="E791" s="276">
        <v>0</v>
      </c>
      <c r="F791" s="276">
        <v>0</v>
      </c>
      <c r="G791" s="276">
        <v>0</v>
      </c>
      <c r="H791" s="276">
        <v>0</v>
      </c>
      <c r="I791" s="276">
        <v>83</v>
      </c>
      <c r="J791" s="276">
        <v>0</v>
      </c>
      <c r="K791" s="277">
        <v>3.2370000000000001</v>
      </c>
      <c r="L791" s="276">
        <v>0</v>
      </c>
      <c r="M791" s="276">
        <v>0</v>
      </c>
      <c r="N791" s="276">
        <v>0</v>
      </c>
      <c r="O791" s="276">
        <v>0</v>
      </c>
      <c r="P791" s="276">
        <v>24</v>
      </c>
      <c r="Q791" s="276">
        <v>83</v>
      </c>
      <c r="R791" s="277">
        <v>1</v>
      </c>
      <c r="S791" s="276">
        <v>7</v>
      </c>
      <c r="T791" s="126"/>
      <c r="U791" s="126">
        <v>489</v>
      </c>
      <c r="V791" s="126">
        <v>20</v>
      </c>
      <c r="W791" s="126">
        <v>36</v>
      </c>
      <c r="X791" s="137">
        <v>1148486.2054399999</v>
      </c>
      <c r="Y791" s="137">
        <v>13837</v>
      </c>
    </row>
    <row r="792" spans="1:25" s="137" customFormat="1" ht="12" x14ac:dyDescent="0.2">
      <c r="A792" s="275">
        <v>489</v>
      </c>
      <c r="B792" s="126">
        <v>489020052</v>
      </c>
      <c r="C792" s="243" t="s">
        <v>542</v>
      </c>
      <c r="D792" s="276">
        <v>0</v>
      </c>
      <c r="E792" s="276">
        <v>0</v>
      </c>
      <c r="F792" s="276">
        <v>0</v>
      </c>
      <c r="G792" s="276">
        <v>0</v>
      </c>
      <c r="H792" s="276">
        <v>0</v>
      </c>
      <c r="I792" s="276">
        <v>5</v>
      </c>
      <c r="J792" s="276">
        <v>0</v>
      </c>
      <c r="K792" s="277">
        <v>0.19500000000000001</v>
      </c>
      <c r="L792" s="276">
        <v>0</v>
      </c>
      <c r="M792" s="276">
        <v>0</v>
      </c>
      <c r="N792" s="276">
        <v>0</v>
      </c>
      <c r="O792" s="276">
        <v>0</v>
      </c>
      <c r="P792" s="276">
        <v>2</v>
      </c>
      <c r="Q792" s="276">
        <v>5</v>
      </c>
      <c r="R792" s="277">
        <v>1</v>
      </c>
      <c r="S792" s="276">
        <v>7</v>
      </c>
      <c r="T792" s="126"/>
      <c r="U792" s="126">
        <v>489</v>
      </c>
      <c r="V792" s="126">
        <v>20</v>
      </c>
      <c r="W792" s="126">
        <v>52</v>
      </c>
      <c r="X792" s="137">
        <v>72242.078399999999</v>
      </c>
      <c r="Y792" s="137">
        <v>14448</v>
      </c>
    </row>
    <row r="793" spans="1:25" s="137" customFormat="1" ht="12" x14ac:dyDescent="0.2">
      <c r="A793" s="275">
        <v>489</v>
      </c>
      <c r="B793" s="126">
        <v>489020096</v>
      </c>
      <c r="C793" s="243" t="s">
        <v>542</v>
      </c>
      <c r="D793" s="276">
        <v>0</v>
      </c>
      <c r="E793" s="276">
        <v>0</v>
      </c>
      <c r="F793" s="276">
        <v>0</v>
      </c>
      <c r="G793" s="276">
        <v>0</v>
      </c>
      <c r="H793" s="276">
        <v>0</v>
      </c>
      <c r="I793" s="276">
        <v>108</v>
      </c>
      <c r="J793" s="276">
        <v>0</v>
      </c>
      <c r="K793" s="277">
        <v>4.2119999999999997</v>
      </c>
      <c r="L793" s="276">
        <v>0</v>
      </c>
      <c r="M793" s="276">
        <v>0</v>
      </c>
      <c r="N793" s="276">
        <v>0</v>
      </c>
      <c r="O793" s="276">
        <v>1</v>
      </c>
      <c r="P793" s="276">
        <v>30</v>
      </c>
      <c r="Q793" s="276">
        <v>108</v>
      </c>
      <c r="R793" s="277">
        <v>1</v>
      </c>
      <c r="S793" s="276">
        <v>8</v>
      </c>
      <c r="T793" s="126"/>
      <c r="U793" s="126">
        <v>489</v>
      </c>
      <c r="V793" s="126">
        <v>20</v>
      </c>
      <c r="W793" s="126">
        <v>96</v>
      </c>
      <c r="X793" s="137">
        <v>1501193.7674400001</v>
      </c>
      <c r="Y793" s="137">
        <v>13900</v>
      </c>
    </row>
    <row r="794" spans="1:25" s="137" customFormat="1" ht="12" x14ac:dyDescent="0.2">
      <c r="A794" s="275">
        <v>489</v>
      </c>
      <c r="B794" s="126">
        <v>489020172</v>
      </c>
      <c r="C794" s="243" t="s">
        <v>542</v>
      </c>
      <c r="D794" s="276">
        <v>0</v>
      </c>
      <c r="E794" s="276">
        <v>0</v>
      </c>
      <c r="F794" s="276">
        <v>0</v>
      </c>
      <c r="G794" s="276">
        <v>0</v>
      </c>
      <c r="H794" s="276">
        <v>0</v>
      </c>
      <c r="I794" s="276">
        <v>39</v>
      </c>
      <c r="J794" s="276">
        <v>0</v>
      </c>
      <c r="K794" s="277">
        <v>1.5209999999999999</v>
      </c>
      <c r="L794" s="276">
        <v>0</v>
      </c>
      <c r="M794" s="276">
        <v>0</v>
      </c>
      <c r="N794" s="276">
        <v>0</v>
      </c>
      <c r="O794" s="276">
        <v>0</v>
      </c>
      <c r="P794" s="276">
        <v>9</v>
      </c>
      <c r="Q794" s="276">
        <v>39</v>
      </c>
      <c r="R794" s="277">
        <v>1</v>
      </c>
      <c r="S794" s="276">
        <v>8</v>
      </c>
      <c r="T794" s="126"/>
      <c r="U794" s="126">
        <v>489</v>
      </c>
      <c r="V794" s="126">
        <v>20</v>
      </c>
      <c r="W794" s="126">
        <v>172</v>
      </c>
      <c r="X794" s="137">
        <v>530289.7435199999</v>
      </c>
      <c r="Y794" s="137">
        <v>13597</v>
      </c>
    </row>
    <row r="795" spans="1:25" s="137" customFormat="1" ht="12" x14ac:dyDescent="0.2">
      <c r="A795" s="275">
        <v>489</v>
      </c>
      <c r="B795" s="126">
        <v>489020182</v>
      </c>
      <c r="C795" s="243" t="s">
        <v>542</v>
      </c>
      <c r="D795" s="276">
        <v>0</v>
      </c>
      <c r="E795" s="276">
        <v>0</v>
      </c>
      <c r="F795" s="276">
        <v>0</v>
      </c>
      <c r="G795" s="276">
        <v>0</v>
      </c>
      <c r="H795" s="276">
        <v>0</v>
      </c>
      <c r="I795" s="276">
        <v>1</v>
      </c>
      <c r="J795" s="276">
        <v>0</v>
      </c>
      <c r="K795" s="277">
        <v>3.9E-2</v>
      </c>
      <c r="L795" s="276">
        <v>0</v>
      </c>
      <c r="M795" s="276">
        <v>0</v>
      </c>
      <c r="N795" s="276">
        <v>0</v>
      </c>
      <c r="O795" s="276">
        <v>0</v>
      </c>
      <c r="P795" s="276">
        <v>1</v>
      </c>
      <c r="Q795" s="276">
        <v>1</v>
      </c>
      <c r="R795" s="277">
        <v>1</v>
      </c>
      <c r="S795" s="276">
        <v>8</v>
      </c>
      <c r="T795" s="126"/>
      <c r="U795" s="126">
        <v>489</v>
      </c>
      <c r="V795" s="126">
        <v>20</v>
      </c>
      <c r="W795" s="126">
        <v>182</v>
      </c>
      <c r="X795" s="137">
        <v>18112.203679999999</v>
      </c>
      <c r="Y795" s="137">
        <v>18112</v>
      </c>
    </row>
    <row r="796" spans="1:25" s="137" customFormat="1" ht="12" x14ac:dyDescent="0.2">
      <c r="A796" s="275">
        <v>489</v>
      </c>
      <c r="B796" s="126">
        <v>489020197</v>
      </c>
      <c r="C796" s="243" t="s">
        <v>542</v>
      </c>
      <c r="D796" s="276">
        <v>0</v>
      </c>
      <c r="E796" s="276">
        <v>0</v>
      </c>
      <c r="F796" s="276">
        <v>0</v>
      </c>
      <c r="G796" s="276">
        <v>0</v>
      </c>
      <c r="H796" s="276">
        <v>0</v>
      </c>
      <c r="I796" s="276">
        <v>1</v>
      </c>
      <c r="J796" s="276">
        <v>0</v>
      </c>
      <c r="K796" s="277">
        <v>3.9E-2</v>
      </c>
      <c r="L796" s="276">
        <v>0</v>
      </c>
      <c r="M796" s="276">
        <v>0</v>
      </c>
      <c r="N796" s="276">
        <v>0</v>
      </c>
      <c r="O796" s="276">
        <v>0</v>
      </c>
      <c r="P796" s="276">
        <v>0</v>
      </c>
      <c r="Q796" s="276">
        <v>1</v>
      </c>
      <c r="R796" s="277">
        <v>1</v>
      </c>
      <c r="S796" s="276">
        <v>8</v>
      </c>
      <c r="T796" s="126"/>
      <c r="U796" s="126">
        <v>489</v>
      </c>
      <c r="V796" s="126">
        <v>20</v>
      </c>
      <c r="W796" s="126">
        <v>197</v>
      </c>
      <c r="X796" s="137">
        <v>12242.66368</v>
      </c>
      <c r="Y796" s="137">
        <v>12243</v>
      </c>
    </row>
    <row r="797" spans="1:25" s="137" customFormat="1" ht="12" x14ac:dyDescent="0.2">
      <c r="A797" s="275">
        <v>489</v>
      </c>
      <c r="B797" s="126">
        <v>489020239</v>
      </c>
      <c r="C797" s="243" t="s">
        <v>542</v>
      </c>
      <c r="D797" s="276">
        <v>0</v>
      </c>
      <c r="E797" s="276">
        <v>0</v>
      </c>
      <c r="F797" s="276">
        <v>0</v>
      </c>
      <c r="G797" s="276">
        <v>0</v>
      </c>
      <c r="H797" s="276">
        <v>0</v>
      </c>
      <c r="I797" s="276">
        <v>49</v>
      </c>
      <c r="J797" s="276">
        <v>0</v>
      </c>
      <c r="K797" s="277">
        <v>1.911</v>
      </c>
      <c r="L797" s="276">
        <v>0</v>
      </c>
      <c r="M797" s="276">
        <v>0</v>
      </c>
      <c r="N797" s="276">
        <v>0</v>
      </c>
      <c r="O797" s="276">
        <v>0</v>
      </c>
      <c r="P797" s="276">
        <v>6</v>
      </c>
      <c r="Q797" s="276">
        <v>49</v>
      </c>
      <c r="R797" s="277">
        <v>1</v>
      </c>
      <c r="S797" s="276">
        <v>7</v>
      </c>
      <c r="T797" s="126"/>
      <c r="U797" s="126">
        <v>489</v>
      </c>
      <c r="V797" s="126">
        <v>20</v>
      </c>
      <c r="W797" s="126">
        <v>239</v>
      </c>
      <c r="X797" s="137">
        <v>632976.80032000004</v>
      </c>
      <c r="Y797" s="137">
        <v>12918</v>
      </c>
    </row>
    <row r="798" spans="1:25" s="137" customFormat="1" ht="12" x14ac:dyDescent="0.2">
      <c r="A798" s="275">
        <v>489</v>
      </c>
      <c r="B798" s="126">
        <v>489020261</v>
      </c>
      <c r="C798" s="243" t="s">
        <v>542</v>
      </c>
      <c r="D798" s="276">
        <v>0</v>
      </c>
      <c r="E798" s="276">
        <v>0</v>
      </c>
      <c r="F798" s="276">
        <v>0</v>
      </c>
      <c r="G798" s="276">
        <v>0</v>
      </c>
      <c r="H798" s="276">
        <v>0</v>
      </c>
      <c r="I798" s="276">
        <v>151</v>
      </c>
      <c r="J798" s="276">
        <v>0</v>
      </c>
      <c r="K798" s="277">
        <v>5.8890000000000002</v>
      </c>
      <c r="L798" s="276">
        <v>0</v>
      </c>
      <c r="M798" s="276">
        <v>0</v>
      </c>
      <c r="N798" s="276">
        <v>0</v>
      </c>
      <c r="O798" s="276">
        <v>0</v>
      </c>
      <c r="P798" s="276">
        <v>31</v>
      </c>
      <c r="Q798" s="276">
        <v>151</v>
      </c>
      <c r="R798" s="277">
        <v>1</v>
      </c>
      <c r="S798" s="276">
        <v>5</v>
      </c>
      <c r="T798" s="126"/>
      <c r="U798" s="126">
        <v>489</v>
      </c>
      <c r="V798" s="126">
        <v>20</v>
      </c>
      <c r="W798" s="126">
        <v>261</v>
      </c>
      <c r="X798" s="137">
        <v>1994596.1056800003</v>
      </c>
      <c r="Y798" s="137">
        <v>13209</v>
      </c>
    </row>
    <row r="799" spans="1:25" s="137" customFormat="1" ht="12" x14ac:dyDescent="0.2">
      <c r="A799" s="275">
        <v>489</v>
      </c>
      <c r="B799" s="126">
        <v>489020310</v>
      </c>
      <c r="C799" s="243" t="s">
        <v>542</v>
      </c>
      <c r="D799" s="276">
        <v>0</v>
      </c>
      <c r="E799" s="276">
        <v>0</v>
      </c>
      <c r="F799" s="276">
        <v>0</v>
      </c>
      <c r="G799" s="276">
        <v>0</v>
      </c>
      <c r="H799" s="276">
        <v>0</v>
      </c>
      <c r="I799" s="276">
        <v>18</v>
      </c>
      <c r="J799" s="276">
        <v>0</v>
      </c>
      <c r="K799" s="277">
        <v>0.70199999999999996</v>
      </c>
      <c r="L799" s="276">
        <v>0</v>
      </c>
      <c r="M799" s="276">
        <v>0</v>
      </c>
      <c r="N799" s="276">
        <v>0</v>
      </c>
      <c r="O799" s="276">
        <v>0</v>
      </c>
      <c r="P799" s="276">
        <v>3</v>
      </c>
      <c r="Q799" s="276">
        <v>18</v>
      </c>
      <c r="R799" s="277">
        <v>1</v>
      </c>
      <c r="S799" s="276">
        <v>11</v>
      </c>
      <c r="T799" s="126"/>
      <c r="U799" s="126">
        <v>489</v>
      </c>
      <c r="V799" s="126">
        <v>20</v>
      </c>
      <c r="W799" s="126">
        <v>310</v>
      </c>
      <c r="X799" s="137">
        <v>241601.07623999997</v>
      </c>
      <c r="Y799" s="137">
        <v>13422</v>
      </c>
    </row>
    <row r="800" spans="1:25" s="137" customFormat="1" ht="12" x14ac:dyDescent="0.2">
      <c r="A800" s="275">
        <v>489</v>
      </c>
      <c r="B800" s="126">
        <v>489020645</v>
      </c>
      <c r="C800" s="243" t="s">
        <v>542</v>
      </c>
      <c r="D800" s="276">
        <v>0</v>
      </c>
      <c r="E800" s="276">
        <v>0</v>
      </c>
      <c r="F800" s="276">
        <v>0</v>
      </c>
      <c r="G800" s="276">
        <v>0</v>
      </c>
      <c r="H800" s="276">
        <v>0</v>
      </c>
      <c r="I800" s="276">
        <v>96</v>
      </c>
      <c r="J800" s="276">
        <v>0</v>
      </c>
      <c r="K800" s="277">
        <v>3.7440000000000002</v>
      </c>
      <c r="L800" s="276">
        <v>0</v>
      </c>
      <c r="M800" s="276">
        <v>0</v>
      </c>
      <c r="N800" s="276">
        <v>0</v>
      </c>
      <c r="O800" s="276">
        <v>3</v>
      </c>
      <c r="P800" s="276">
        <v>44</v>
      </c>
      <c r="Q800" s="276">
        <v>96</v>
      </c>
      <c r="R800" s="277">
        <v>1</v>
      </c>
      <c r="S800" s="276">
        <v>10</v>
      </c>
      <c r="T800" s="126"/>
      <c r="U800" s="126">
        <v>489</v>
      </c>
      <c r="V800" s="126">
        <v>20</v>
      </c>
      <c r="W800" s="126">
        <v>645</v>
      </c>
      <c r="X800" s="137">
        <v>1473509.22328</v>
      </c>
      <c r="Y800" s="137">
        <v>15349</v>
      </c>
    </row>
    <row r="801" spans="1:25" s="137" customFormat="1" ht="12" x14ac:dyDescent="0.2">
      <c r="A801" s="275">
        <v>489</v>
      </c>
      <c r="B801" s="126">
        <v>489020660</v>
      </c>
      <c r="C801" s="243" t="s">
        <v>542</v>
      </c>
      <c r="D801" s="276">
        <v>0</v>
      </c>
      <c r="E801" s="276">
        <v>0</v>
      </c>
      <c r="F801" s="276">
        <v>0</v>
      </c>
      <c r="G801" s="276">
        <v>0</v>
      </c>
      <c r="H801" s="276">
        <v>0</v>
      </c>
      <c r="I801" s="276">
        <v>24</v>
      </c>
      <c r="J801" s="276">
        <v>0</v>
      </c>
      <c r="K801" s="277">
        <v>0.93600000000000005</v>
      </c>
      <c r="L801" s="276">
        <v>0</v>
      </c>
      <c r="M801" s="276">
        <v>0</v>
      </c>
      <c r="N801" s="276">
        <v>0</v>
      </c>
      <c r="O801" s="276">
        <v>0</v>
      </c>
      <c r="P801" s="276">
        <v>11</v>
      </c>
      <c r="Q801" s="276">
        <v>24</v>
      </c>
      <c r="R801" s="277">
        <v>1</v>
      </c>
      <c r="S801" s="276">
        <v>7</v>
      </c>
      <c r="T801" s="126"/>
      <c r="U801" s="126">
        <v>489</v>
      </c>
      <c r="V801" s="126">
        <v>20</v>
      </c>
      <c r="W801" s="126">
        <v>660</v>
      </c>
      <c r="X801" s="137">
        <v>354482.10832</v>
      </c>
      <c r="Y801" s="137">
        <v>14770</v>
      </c>
    </row>
    <row r="802" spans="1:25" s="137" customFormat="1" ht="12" x14ac:dyDescent="0.2">
      <c r="A802" s="275">
        <v>489</v>
      </c>
      <c r="B802" s="126">
        <v>489020712</v>
      </c>
      <c r="C802" s="243" t="s">
        <v>542</v>
      </c>
      <c r="D802" s="276">
        <v>0</v>
      </c>
      <c r="E802" s="276">
        <v>0</v>
      </c>
      <c r="F802" s="276">
        <v>0</v>
      </c>
      <c r="G802" s="276">
        <v>0</v>
      </c>
      <c r="H802" s="276">
        <v>0</v>
      </c>
      <c r="I802" s="276">
        <v>31</v>
      </c>
      <c r="J802" s="276">
        <v>0</v>
      </c>
      <c r="K802" s="277">
        <v>1.2090000000000001</v>
      </c>
      <c r="L802" s="276">
        <v>0</v>
      </c>
      <c r="M802" s="276">
        <v>0</v>
      </c>
      <c r="N802" s="276">
        <v>0</v>
      </c>
      <c r="O802" s="276">
        <v>0</v>
      </c>
      <c r="P802" s="276">
        <v>6</v>
      </c>
      <c r="Q802" s="276">
        <v>31</v>
      </c>
      <c r="R802" s="277">
        <v>1</v>
      </c>
      <c r="S802" s="276">
        <v>8</v>
      </c>
      <c r="T802" s="126"/>
      <c r="U802" s="126">
        <v>489</v>
      </c>
      <c r="V802" s="126">
        <v>20</v>
      </c>
      <c r="W802" s="126">
        <v>712</v>
      </c>
      <c r="X802" s="137">
        <v>414739.81408000004</v>
      </c>
      <c r="Y802" s="137">
        <v>13379</v>
      </c>
    </row>
    <row r="803" spans="1:25" s="137" customFormat="1" ht="12" x14ac:dyDescent="0.2">
      <c r="A803" s="275">
        <v>491</v>
      </c>
      <c r="B803" s="126">
        <v>491095072</v>
      </c>
      <c r="C803" s="243" t="s">
        <v>543</v>
      </c>
      <c r="D803" s="276">
        <v>0</v>
      </c>
      <c r="E803" s="276">
        <v>0</v>
      </c>
      <c r="F803" s="276">
        <v>0</v>
      </c>
      <c r="G803" s="276">
        <v>2</v>
      </c>
      <c r="H803" s="276">
        <v>1</v>
      </c>
      <c r="I803" s="276">
        <v>1</v>
      </c>
      <c r="J803" s="276">
        <v>0</v>
      </c>
      <c r="K803" s="277">
        <v>0.156</v>
      </c>
      <c r="L803" s="276">
        <v>0</v>
      </c>
      <c r="M803" s="276">
        <v>1</v>
      </c>
      <c r="N803" s="276">
        <v>1</v>
      </c>
      <c r="O803" s="276">
        <v>0</v>
      </c>
      <c r="P803" s="276">
        <v>4</v>
      </c>
      <c r="Q803" s="276">
        <v>4</v>
      </c>
      <c r="R803" s="277">
        <v>1</v>
      </c>
      <c r="S803" s="276">
        <v>6</v>
      </c>
      <c r="T803" s="126"/>
      <c r="U803" s="126">
        <v>491</v>
      </c>
      <c r="V803" s="126">
        <v>95</v>
      </c>
      <c r="W803" s="126">
        <v>72</v>
      </c>
      <c r="X803" s="137">
        <v>70233.584719999999</v>
      </c>
      <c r="Y803" s="137">
        <v>17558</v>
      </c>
    </row>
    <row r="804" spans="1:25" s="137" customFormat="1" ht="12" x14ac:dyDescent="0.2">
      <c r="A804" s="275">
        <v>491</v>
      </c>
      <c r="B804" s="126">
        <v>491095095</v>
      </c>
      <c r="C804" s="243" t="s">
        <v>543</v>
      </c>
      <c r="D804" s="276">
        <v>0</v>
      </c>
      <c r="E804" s="276">
        <v>0</v>
      </c>
      <c r="F804" s="276">
        <v>107</v>
      </c>
      <c r="G804" s="276">
        <v>510</v>
      </c>
      <c r="H804" s="276">
        <v>301</v>
      </c>
      <c r="I804" s="276">
        <v>266</v>
      </c>
      <c r="J804" s="276">
        <v>0</v>
      </c>
      <c r="K804" s="277">
        <v>46.176000000000002</v>
      </c>
      <c r="L804" s="276">
        <v>0</v>
      </c>
      <c r="M804" s="276">
        <v>132</v>
      </c>
      <c r="N804" s="276">
        <v>20</v>
      </c>
      <c r="O804" s="276">
        <v>59</v>
      </c>
      <c r="P804" s="276">
        <v>834</v>
      </c>
      <c r="Q804" s="276">
        <v>1184</v>
      </c>
      <c r="R804" s="277">
        <v>1</v>
      </c>
      <c r="S804" s="276">
        <v>12</v>
      </c>
      <c r="T804" s="126"/>
      <c r="U804" s="126">
        <v>491</v>
      </c>
      <c r="V804" s="126">
        <v>95</v>
      </c>
      <c r="W804" s="126">
        <v>95</v>
      </c>
      <c r="X804" s="137">
        <v>19872351.117119998</v>
      </c>
      <c r="Y804" s="137">
        <v>16784</v>
      </c>
    </row>
    <row r="805" spans="1:25" s="137" customFormat="1" ht="12" x14ac:dyDescent="0.2">
      <c r="A805" s="275">
        <v>491</v>
      </c>
      <c r="B805" s="126">
        <v>491095201</v>
      </c>
      <c r="C805" s="243" t="s">
        <v>543</v>
      </c>
      <c r="D805" s="276">
        <v>0</v>
      </c>
      <c r="E805" s="276">
        <v>0</v>
      </c>
      <c r="F805" s="276">
        <v>1</v>
      </c>
      <c r="G805" s="276">
        <v>11</v>
      </c>
      <c r="H805" s="276">
        <v>3</v>
      </c>
      <c r="I805" s="276">
        <v>3</v>
      </c>
      <c r="J805" s="276">
        <v>0</v>
      </c>
      <c r="K805" s="277">
        <v>0.70199999999999996</v>
      </c>
      <c r="L805" s="276">
        <v>0</v>
      </c>
      <c r="M805" s="276">
        <v>0</v>
      </c>
      <c r="N805" s="276">
        <v>0</v>
      </c>
      <c r="O805" s="276">
        <v>0</v>
      </c>
      <c r="P805" s="276">
        <v>18</v>
      </c>
      <c r="Q805" s="276">
        <v>18</v>
      </c>
      <c r="R805" s="277">
        <v>1</v>
      </c>
      <c r="S805" s="276">
        <v>12</v>
      </c>
      <c r="T805" s="126"/>
      <c r="U805" s="126">
        <v>491</v>
      </c>
      <c r="V805" s="126">
        <v>95</v>
      </c>
      <c r="W805" s="126">
        <v>201</v>
      </c>
      <c r="X805" s="137">
        <v>332494.15623999998</v>
      </c>
      <c r="Y805" s="137">
        <v>18472</v>
      </c>
    </row>
    <row r="806" spans="1:25" s="137" customFormat="1" ht="12" x14ac:dyDescent="0.2">
      <c r="A806" s="275">
        <v>491</v>
      </c>
      <c r="B806" s="126">
        <v>491095265</v>
      </c>
      <c r="C806" s="243" t="s">
        <v>543</v>
      </c>
      <c r="D806" s="276">
        <v>0</v>
      </c>
      <c r="E806" s="276">
        <v>0</v>
      </c>
      <c r="F806" s="276">
        <v>0</v>
      </c>
      <c r="G806" s="276">
        <v>1</v>
      </c>
      <c r="H806" s="276">
        <v>2</v>
      </c>
      <c r="I806" s="276">
        <v>0</v>
      </c>
      <c r="J806" s="276">
        <v>0</v>
      </c>
      <c r="K806" s="277">
        <v>0.11700000000000001</v>
      </c>
      <c r="L806" s="276">
        <v>0</v>
      </c>
      <c r="M806" s="276">
        <v>0</v>
      </c>
      <c r="N806" s="276">
        <v>0</v>
      </c>
      <c r="O806" s="276">
        <v>0</v>
      </c>
      <c r="P806" s="276">
        <v>1</v>
      </c>
      <c r="Q806" s="276">
        <v>3</v>
      </c>
      <c r="R806" s="277">
        <v>1</v>
      </c>
      <c r="S806" s="276">
        <v>4</v>
      </c>
      <c r="T806" s="126"/>
      <c r="U806" s="126">
        <v>491</v>
      </c>
      <c r="V806" s="126">
        <v>95</v>
      </c>
      <c r="W806" s="126">
        <v>265</v>
      </c>
      <c r="X806" s="137">
        <v>35928.911039999999</v>
      </c>
      <c r="Y806" s="137">
        <v>11976</v>
      </c>
    </row>
    <row r="807" spans="1:25" s="137" customFormat="1" ht="12" x14ac:dyDescent="0.2">
      <c r="A807" s="275">
        <v>491</v>
      </c>
      <c r="B807" s="126">
        <v>491095273</v>
      </c>
      <c r="C807" s="243" t="s">
        <v>543</v>
      </c>
      <c r="D807" s="276">
        <v>0</v>
      </c>
      <c r="E807" s="276">
        <v>0</v>
      </c>
      <c r="F807" s="276">
        <v>1</v>
      </c>
      <c r="G807" s="276">
        <v>8</v>
      </c>
      <c r="H807" s="276">
        <v>4</v>
      </c>
      <c r="I807" s="276">
        <v>0</v>
      </c>
      <c r="J807" s="276">
        <v>0</v>
      </c>
      <c r="K807" s="277">
        <v>0.50700000000000001</v>
      </c>
      <c r="L807" s="276">
        <v>0</v>
      </c>
      <c r="M807" s="276">
        <v>1</v>
      </c>
      <c r="N807" s="276">
        <v>0</v>
      </c>
      <c r="O807" s="276">
        <v>0</v>
      </c>
      <c r="P807" s="276">
        <v>6</v>
      </c>
      <c r="Q807" s="276">
        <v>13</v>
      </c>
      <c r="R807" s="277">
        <v>1</v>
      </c>
      <c r="S807" s="276">
        <v>7</v>
      </c>
      <c r="T807" s="126"/>
      <c r="U807" s="126">
        <v>491</v>
      </c>
      <c r="V807" s="126">
        <v>95</v>
      </c>
      <c r="W807" s="126">
        <v>273</v>
      </c>
      <c r="X807" s="137">
        <v>173432.26784000001</v>
      </c>
      <c r="Y807" s="137">
        <v>13341</v>
      </c>
    </row>
    <row r="808" spans="1:25" s="137" customFormat="1" ht="12" x14ac:dyDescent="0.2">
      <c r="A808" s="275">
        <v>491</v>
      </c>
      <c r="B808" s="126">
        <v>491095292</v>
      </c>
      <c r="C808" s="243" t="s">
        <v>543</v>
      </c>
      <c r="D808" s="276">
        <v>0</v>
      </c>
      <c r="E808" s="276">
        <v>0</v>
      </c>
      <c r="F808" s="276">
        <v>0</v>
      </c>
      <c r="G808" s="276">
        <v>5</v>
      </c>
      <c r="H808" s="276">
        <v>8</v>
      </c>
      <c r="I808" s="276">
        <v>4</v>
      </c>
      <c r="J808" s="276">
        <v>0</v>
      </c>
      <c r="K808" s="277">
        <v>0.66300000000000003</v>
      </c>
      <c r="L808" s="276">
        <v>0</v>
      </c>
      <c r="M808" s="276">
        <v>1</v>
      </c>
      <c r="N808" s="276">
        <v>2</v>
      </c>
      <c r="O808" s="276">
        <v>1</v>
      </c>
      <c r="P808" s="276">
        <v>12</v>
      </c>
      <c r="Q808" s="276">
        <v>17</v>
      </c>
      <c r="R808" s="277">
        <v>1</v>
      </c>
      <c r="S808" s="276">
        <v>6</v>
      </c>
      <c r="T808" s="126"/>
      <c r="U808" s="126">
        <v>491</v>
      </c>
      <c r="V808" s="126">
        <v>95</v>
      </c>
      <c r="W808" s="126">
        <v>292</v>
      </c>
      <c r="X808" s="137">
        <v>258460.32255999997</v>
      </c>
      <c r="Y808" s="137">
        <v>15204</v>
      </c>
    </row>
    <row r="809" spans="1:25" s="137" customFormat="1" ht="12" x14ac:dyDescent="0.2">
      <c r="A809" s="275">
        <v>491</v>
      </c>
      <c r="B809" s="126">
        <v>491095293</v>
      </c>
      <c r="C809" s="243" t="s">
        <v>543</v>
      </c>
      <c r="D809" s="276">
        <v>0</v>
      </c>
      <c r="E809" s="276">
        <v>0</v>
      </c>
      <c r="F809" s="276">
        <v>0</v>
      </c>
      <c r="G809" s="276">
        <v>0</v>
      </c>
      <c r="H809" s="276">
        <v>0</v>
      </c>
      <c r="I809" s="276">
        <v>1</v>
      </c>
      <c r="J809" s="276">
        <v>0</v>
      </c>
      <c r="K809" s="277">
        <v>3.9E-2</v>
      </c>
      <c r="L809" s="276">
        <v>0</v>
      </c>
      <c r="M809" s="276">
        <v>0</v>
      </c>
      <c r="N809" s="276">
        <v>0</v>
      </c>
      <c r="O809" s="276">
        <v>0</v>
      </c>
      <c r="P809" s="276">
        <v>1</v>
      </c>
      <c r="Q809" s="276">
        <v>1</v>
      </c>
      <c r="R809" s="277">
        <v>1</v>
      </c>
      <c r="S809" s="276">
        <v>10</v>
      </c>
      <c r="T809" s="126"/>
      <c r="U809" s="126">
        <v>491</v>
      </c>
      <c r="V809" s="126">
        <v>95</v>
      </c>
      <c r="W809" s="126">
        <v>293</v>
      </c>
      <c r="X809" s="137">
        <v>18822.523679999998</v>
      </c>
      <c r="Y809" s="137">
        <v>18823</v>
      </c>
    </row>
    <row r="810" spans="1:25" s="137" customFormat="1" ht="12" x14ac:dyDescent="0.2">
      <c r="A810" s="275">
        <v>491</v>
      </c>
      <c r="B810" s="126">
        <v>491095331</v>
      </c>
      <c r="C810" s="243" t="s">
        <v>543</v>
      </c>
      <c r="D810" s="276">
        <v>0</v>
      </c>
      <c r="E810" s="276">
        <v>0</v>
      </c>
      <c r="F810" s="276">
        <v>1</v>
      </c>
      <c r="G810" s="276">
        <v>10</v>
      </c>
      <c r="H810" s="276">
        <v>8</v>
      </c>
      <c r="I810" s="276">
        <v>17</v>
      </c>
      <c r="J810" s="276">
        <v>0</v>
      </c>
      <c r="K810" s="277">
        <v>1.4039999999999999</v>
      </c>
      <c r="L810" s="276">
        <v>0</v>
      </c>
      <c r="M810" s="276">
        <v>1</v>
      </c>
      <c r="N810" s="276">
        <v>0</v>
      </c>
      <c r="O810" s="276">
        <v>1</v>
      </c>
      <c r="P810" s="276">
        <v>18</v>
      </c>
      <c r="Q810" s="276">
        <v>36</v>
      </c>
      <c r="R810" s="277">
        <v>1</v>
      </c>
      <c r="S810" s="276">
        <v>7</v>
      </c>
      <c r="T810" s="126"/>
      <c r="U810" s="126">
        <v>491</v>
      </c>
      <c r="V810" s="126">
        <v>95</v>
      </c>
      <c r="W810" s="126">
        <v>331</v>
      </c>
      <c r="X810" s="137">
        <v>513367.30247999995</v>
      </c>
      <c r="Y810" s="137">
        <v>14260</v>
      </c>
    </row>
    <row r="811" spans="1:25" s="137" customFormat="1" ht="12" x14ac:dyDescent="0.2">
      <c r="A811" s="275">
        <v>491</v>
      </c>
      <c r="B811" s="126">
        <v>491095650</v>
      </c>
      <c r="C811" s="243" t="s">
        <v>543</v>
      </c>
      <c r="D811" s="276">
        <v>0</v>
      </c>
      <c r="E811" s="276">
        <v>0</v>
      </c>
      <c r="F811" s="276">
        <v>0</v>
      </c>
      <c r="G811" s="276">
        <v>1</v>
      </c>
      <c r="H811" s="276">
        <v>1</v>
      </c>
      <c r="I811" s="276">
        <v>0</v>
      </c>
      <c r="J811" s="276">
        <v>0</v>
      </c>
      <c r="K811" s="277">
        <v>7.8E-2</v>
      </c>
      <c r="L811" s="276">
        <v>0</v>
      </c>
      <c r="M811" s="276">
        <v>1</v>
      </c>
      <c r="N811" s="276">
        <v>0</v>
      </c>
      <c r="O811" s="276">
        <v>0</v>
      </c>
      <c r="P811" s="276">
        <v>0</v>
      </c>
      <c r="Q811" s="276">
        <v>2</v>
      </c>
      <c r="R811" s="277">
        <v>1</v>
      </c>
      <c r="S811" s="276">
        <v>5</v>
      </c>
      <c r="T811" s="126"/>
      <c r="U811" s="126">
        <v>491</v>
      </c>
      <c r="V811" s="126">
        <v>95</v>
      </c>
      <c r="W811" s="126">
        <v>650</v>
      </c>
      <c r="X811" s="137">
        <v>23761.177360000001</v>
      </c>
      <c r="Y811" s="137">
        <v>11881</v>
      </c>
    </row>
    <row r="812" spans="1:25" s="137" customFormat="1" ht="12" x14ac:dyDescent="0.2">
      <c r="A812" s="275">
        <v>491</v>
      </c>
      <c r="B812" s="126">
        <v>491095665</v>
      </c>
      <c r="C812" s="243" t="s">
        <v>543</v>
      </c>
      <c r="D812" s="276">
        <v>0</v>
      </c>
      <c r="E812" s="276">
        <v>0</v>
      </c>
      <c r="F812" s="276">
        <v>0</v>
      </c>
      <c r="G812" s="276">
        <v>1</v>
      </c>
      <c r="H812" s="276">
        <v>1</v>
      </c>
      <c r="I812" s="276">
        <v>0</v>
      </c>
      <c r="J812" s="276">
        <v>0</v>
      </c>
      <c r="K812" s="277">
        <v>7.8E-2</v>
      </c>
      <c r="L812" s="276">
        <v>0</v>
      </c>
      <c r="M812" s="276">
        <v>0</v>
      </c>
      <c r="N812" s="276">
        <v>0</v>
      </c>
      <c r="O812" s="276">
        <v>0</v>
      </c>
      <c r="P812" s="276">
        <v>0</v>
      </c>
      <c r="Q812" s="276">
        <v>2</v>
      </c>
      <c r="R812" s="277">
        <v>1</v>
      </c>
      <c r="S812" s="276">
        <v>5</v>
      </c>
      <c r="T812" s="126"/>
      <c r="U812" s="126">
        <v>491</v>
      </c>
      <c r="V812" s="126">
        <v>95</v>
      </c>
      <c r="W812" s="126">
        <v>665</v>
      </c>
      <c r="X812" s="137">
        <v>21037.007360000003</v>
      </c>
      <c r="Y812" s="137">
        <v>10519</v>
      </c>
    </row>
    <row r="813" spans="1:25" s="137" customFormat="1" ht="12" x14ac:dyDescent="0.2">
      <c r="A813" s="275">
        <v>491</v>
      </c>
      <c r="B813" s="126">
        <v>491095763</v>
      </c>
      <c r="C813" s="243" t="s">
        <v>543</v>
      </c>
      <c r="D813" s="276">
        <v>0</v>
      </c>
      <c r="E813" s="276">
        <v>0</v>
      </c>
      <c r="F813" s="276">
        <v>0</v>
      </c>
      <c r="G813" s="276">
        <v>0</v>
      </c>
      <c r="H813" s="276">
        <v>0</v>
      </c>
      <c r="I813" s="276">
        <v>3</v>
      </c>
      <c r="J813" s="276">
        <v>0</v>
      </c>
      <c r="K813" s="277">
        <v>0.11700000000000001</v>
      </c>
      <c r="L813" s="276">
        <v>0</v>
      </c>
      <c r="M813" s="276">
        <v>0</v>
      </c>
      <c r="N813" s="276">
        <v>0</v>
      </c>
      <c r="O813" s="276">
        <v>0</v>
      </c>
      <c r="P813" s="276">
        <v>1</v>
      </c>
      <c r="Q813" s="276">
        <v>3</v>
      </c>
      <c r="R813" s="277">
        <v>1</v>
      </c>
      <c r="S813" s="276">
        <v>5</v>
      </c>
      <c r="T813" s="126"/>
      <c r="U813" s="126">
        <v>491</v>
      </c>
      <c r="V813" s="126">
        <v>95</v>
      </c>
      <c r="W813" s="126">
        <v>763</v>
      </c>
      <c r="X813" s="137">
        <v>41436.181039999996</v>
      </c>
      <c r="Y813" s="137">
        <v>13812</v>
      </c>
    </row>
    <row r="814" spans="1:25" s="137" customFormat="1" ht="12" x14ac:dyDescent="0.2">
      <c r="A814" s="275">
        <v>492</v>
      </c>
      <c r="B814" s="126">
        <v>492281061</v>
      </c>
      <c r="C814" s="243" t="s">
        <v>544</v>
      </c>
      <c r="D814" s="276">
        <v>0</v>
      </c>
      <c r="E814" s="276">
        <v>0</v>
      </c>
      <c r="F814" s="276">
        <v>2</v>
      </c>
      <c r="G814" s="276">
        <v>0</v>
      </c>
      <c r="H814" s="276">
        <v>0</v>
      </c>
      <c r="I814" s="276">
        <v>0</v>
      </c>
      <c r="J814" s="276">
        <v>0</v>
      </c>
      <c r="K814" s="277">
        <v>7.8E-2</v>
      </c>
      <c r="L814" s="276">
        <v>0</v>
      </c>
      <c r="M814" s="276">
        <v>0</v>
      </c>
      <c r="N814" s="276">
        <v>0</v>
      </c>
      <c r="O814" s="276">
        <v>0</v>
      </c>
      <c r="P814" s="276">
        <v>0</v>
      </c>
      <c r="Q814" s="276">
        <v>2</v>
      </c>
      <c r="R814" s="277">
        <v>1</v>
      </c>
      <c r="S814" s="276">
        <v>11</v>
      </c>
      <c r="T814" s="126"/>
      <c r="U814" s="126">
        <v>492</v>
      </c>
      <c r="V814" s="126">
        <v>281</v>
      </c>
      <c r="W814" s="126">
        <v>61</v>
      </c>
      <c r="X814" s="137">
        <v>21304.667359999999</v>
      </c>
      <c r="Y814" s="137">
        <v>10652</v>
      </c>
    </row>
    <row r="815" spans="1:25" s="137" customFormat="1" ht="12" x14ac:dyDescent="0.2">
      <c r="A815" s="275">
        <v>492</v>
      </c>
      <c r="B815" s="126">
        <v>492281086</v>
      </c>
      <c r="C815" s="243" t="s">
        <v>544</v>
      </c>
      <c r="D815" s="276">
        <v>0</v>
      </c>
      <c r="E815" s="276">
        <v>0</v>
      </c>
      <c r="F815" s="276">
        <v>1</v>
      </c>
      <c r="G815" s="276">
        <v>0</v>
      </c>
      <c r="H815" s="276">
        <v>0</v>
      </c>
      <c r="I815" s="276">
        <v>0</v>
      </c>
      <c r="J815" s="276">
        <v>0</v>
      </c>
      <c r="K815" s="277">
        <v>3.9E-2</v>
      </c>
      <c r="L815" s="276">
        <v>0</v>
      </c>
      <c r="M815" s="276">
        <v>0</v>
      </c>
      <c r="N815" s="276">
        <v>0</v>
      </c>
      <c r="O815" s="276">
        <v>0</v>
      </c>
      <c r="P815" s="276">
        <v>0</v>
      </c>
      <c r="Q815" s="276">
        <v>1</v>
      </c>
      <c r="R815" s="277">
        <v>1</v>
      </c>
      <c r="S815" s="276">
        <v>8</v>
      </c>
      <c r="T815" s="126"/>
      <c r="U815" s="126">
        <v>492</v>
      </c>
      <c r="V815" s="126">
        <v>281</v>
      </c>
      <c r="W815" s="126">
        <v>86</v>
      </c>
      <c r="X815" s="137">
        <v>10652.33368</v>
      </c>
      <c r="Y815" s="137">
        <v>10652</v>
      </c>
    </row>
    <row r="816" spans="1:25" s="137" customFormat="1" ht="12" x14ac:dyDescent="0.2">
      <c r="A816" s="275">
        <v>492</v>
      </c>
      <c r="B816" s="126">
        <v>492281087</v>
      </c>
      <c r="C816" s="243" t="s">
        <v>544</v>
      </c>
      <c r="D816" s="276">
        <v>0</v>
      </c>
      <c r="E816" s="276">
        <v>0</v>
      </c>
      <c r="F816" s="276">
        <v>1</v>
      </c>
      <c r="G816" s="276">
        <v>1</v>
      </c>
      <c r="H816" s="276">
        <v>0</v>
      </c>
      <c r="I816" s="276">
        <v>0</v>
      </c>
      <c r="J816" s="276">
        <v>0</v>
      </c>
      <c r="K816" s="277">
        <v>7.8E-2</v>
      </c>
      <c r="L816" s="276">
        <v>0</v>
      </c>
      <c r="M816" s="276">
        <v>0</v>
      </c>
      <c r="N816" s="276">
        <v>0</v>
      </c>
      <c r="O816" s="276">
        <v>0</v>
      </c>
      <c r="P816" s="276">
        <v>2</v>
      </c>
      <c r="Q816" s="276">
        <v>2</v>
      </c>
      <c r="R816" s="277">
        <v>1</v>
      </c>
      <c r="S816" s="276">
        <v>6</v>
      </c>
      <c r="T816" s="126"/>
      <c r="U816" s="126">
        <v>492</v>
      </c>
      <c r="V816" s="126">
        <v>281</v>
      </c>
      <c r="W816" s="126">
        <v>87</v>
      </c>
      <c r="X816" s="137">
        <v>31676.137360000001</v>
      </c>
      <c r="Y816" s="137">
        <v>15838</v>
      </c>
    </row>
    <row r="817" spans="1:25" s="137" customFormat="1" ht="12" x14ac:dyDescent="0.2">
      <c r="A817" s="275">
        <v>492</v>
      </c>
      <c r="B817" s="126">
        <v>492281281</v>
      </c>
      <c r="C817" s="243" t="s">
        <v>544</v>
      </c>
      <c r="D817" s="276">
        <v>0</v>
      </c>
      <c r="E817" s="276">
        <v>0</v>
      </c>
      <c r="F817" s="276">
        <v>49</v>
      </c>
      <c r="G817" s="276">
        <v>297</v>
      </c>
      <c r="H817" s="276">
        <v>0</v>
      </c>
      <c r="I817" s="276">
        <v>0</v>
      </c>
      <c r="J817" s="276">
        <v>0</v>
      </c>
      <c r="K817" s="277">
        <v>13.494</v>
      </c>
      <c r="L817" s="276">
        <v>0</v>
      </c>
      <c r="M817" s="276">
        <v>73</v>
      </c>
      <c r="N817" s="276">
        <v>0</v>
      </c>
      <c r="O817" s="276">
        <v>0</v>
      </c>
      <c r="P817" s="276">
        <v>313</v>
      </c>
      <c r="Q817" s="276">
        <v>346</v>
      </c>
      <c r="R817" s="277">
        <v>1</v>
      </c>
      <c r="S817" s="276">
        <v>12</v>
      </c>
      <c r="T817" s="126"/>
      <c r="U817" s="126">
        <v>492</v>
      </c>
      <c r="V817" s="126">
        <v>281</v>
      </c>
      <c r="W817" s="126">
        <v>281</v>
      </c>
      <c r="X817" s="137">
        <v>6271468.9232799988</v>
      </c>
      <c r="Y817" s="137">
        <v>18126</v>
      </c>
    </row>
    <row r="818" spans="1:25" s="137" customFormat="1" ht="12" x14ac:dyDescent="0.2">
      <c r="A818" s="275">
        <v>492</v>
      </c>
      <c r="B818" s="126">
        <v>492281332</v>
      </c>
      <c r="C818" s="243" t="s">
        <v>544</v>
      </c>
      <c r="D818" s="276">
        <v>0</v>
      </c>
      <c r="E818" s="276">
        <v>0</v>
      </c>
      <c r="F818" s="276">
        <v>1</v>
      </c>
      <c r="G818" s="276">
        <v>0</v>
      </c>
      <c r="H818" s="276">
        <v>0</v>
      </c>
      <c r="I818" s="276">
        <v>0</v>
      </c>
      <c r="J818" s="276">
        <v>0</v>
      </c>
      <c r="K818" s="277">
        <v>3.9E-2</v>
      </c>
      <c r="L818" s="276">
        <v>0</v>
      </c>
      <c r="M818" s="276">
        <v>0</v>
      </c>
      <c r="N818" s="276">
        <v>0</v>
      </c>
      <c r="O818" s="276">
        <v>0</v>
      </c>
      <c r="P818" s="276">
        <v>1</v>
      </c>
      <c r="Q818" s="276">
        <v>1</v>
      </c>
      <c r="R818" s="277">
        <v>1</v>
      </c>
      <c r="S818" s="276">
        <v>10</v>
      </c>
      <c r="T818" s="126"/>
      <c r="U818" s="126">
        <v>492</v>
      </c>
      <c r="V818" s="126">
        <v>281</v>
      </c>
      <c r="W818" s="126">
        <v>332</v>
      </c>
      <c r="X818" s="137">
        <v>17232.19368</v>
      </c>
      <c r="Y818" s="137">
        <v>17232</v>
      </c>
    </row>
    <row r="819" spans="1:25" s="137" customFormat="1" ht="12" x14ac:dyDescent="0.2">
      <c r="A819" s="275">
        <v>493</v>
      </c>
      <c r="B819" s="126">
        <v>493057035</v>
      </c>
      <c r="C819" s="243" t="s">
        <v>545</v>
      </c>
      <c r="D819" s="276">
        <v>0</v>
      </c>
      <c r="E819" s="276">
        <v>0</v>
      </c>
      <c r="F819" s="276">
        <v>0</v>
      </c>
      <c r="G819" s="276">
        <v>0</v>
      </c>
      <c r="H819" s="276">
        <v>0</v>
      </c>
      <c r="I819" s="276">
        <v>16</v>
      </c>
      <c r="J819" s="276">
        <v>0</v>
      </c>
      <c r="K819" s="277">
        <v>0.624</v>
      </c>
      <c r="L819" s="276">
        <v>0</v>
      </c>
      <c r="M819" s="276">
        <v>0</v>
      </c>
      <c r="N819" s="276">
        <v>0</v>
      </c>
      <c r="O819" s="276">
        <v>8</v>
      </c>
      <c r="P819" s="276">
        <v>14</v>
      </c>
      <c r="Q819" s="276">
        <v>16</v>
      </c>
      <c r="R819" s="277">
        <v>1.0409999999999999</v>
      </c>
      <c r="S819" s="276">
        <v>11</v>
      </c>
      <c r="T819" s="126"/>
      <c r="U819" s="126">
        <v>493</v>
      </c>
      <c r="V819" s="126">
        <v>57</v>
      </c>
      <c r="W819" s="126">
        <v>35</v>
      </c>
      <c r="X819" s="137">
        <v>329052.69101968</v>
      </c>
      <c r="Y819" s="137">
        <v>20566</v>
      </c>
    </row>
    <row r="820" spans="1:25" s="137" customFormat="1" ht="12" x14ac:dyDescent="0.2">
      <c r="A820" s="275">
        <v>493</v>
      </c>
      <c r="B820" s="126">
        <v>493057044</v>
      </c>
      <c r="C820" s="243" t="s">
        <v>545</v>
      </c>
      <c r="D820" s="276">
        <v>0</v>
      </c>
      <c r="E820" s="276">
        <v>0</v>
      </c>
      <c r="F820" s="276">
        <v>0</v>
      </c>
      <c r="G820" s="276">
        <v>0</v>
      </c>
      <c r="H820" s="276">
        <v>0</v>
      </c>
      <c r="I820" s="276">
        <v>2</v>
      </c>
      <c r="J820" s="276">
        <v>0</v>
      </c>
      <c r="K820" s="277">
        <v>7.8E-2</v>
      </c>
      <c r="L820" s="276">
        <v>0</v>
      </c>
      <c r="M820" s="276">
        <v>0</v>
      </c>
      <c r="N820" s="276">
        <v>0</v>
      </c>
      <c r="O820" s="276">
        <v>1</v>
      </c>
      <c r="P820" s="276">
        <v>0</v>
      </c>
      <c r="Q820" s="276">
        <v>2</v>
      </c>
      <c r="R820" s="277">
        <v>1.0409999999999999</v>
      </c>
      <c r="S820" s="276">
        <v>11</v>
      </c>
      <c r="T820" s="126"/>
      <c r="U820" s="126">
        <v>493</v>
      </c>
      <c r="V820" s="126">
        <v>57</v>
      </c>
      <c r="W820" s="126">
        <v>44</v>
      </c>
      <c r="X820" s="137">
        <v>28292.636127459999</v>
      </c>
      <c r="Y820" s="137">
        <v>14146</v>
      </c>
    </row>
    <row r="821" spans="1:25" s="137" customFormat="1" ht="12" x14ac:dyDescent="0.2">
      <c r="A821" s="275">
        <v>493</v>
      </c>
      <c r="B821" s="126">
        <v>493057057</v>
      </c>
      <c r="C821" s="243" t="s">
        <v>545</v>
      </c>
      <c r="D821" s="276">
        <v>0</v>
      </c>
      <c r="E821" s="276">
        <v>0</v>
      </c>
      <c r="F821" s="276">
        <v>0</v>
      </c>
      <c r="G821" s="276">
        <v>0</v>
      </c>
      <c r="H821" s="276">
        <v>0</v>
      </c>
      <c r="I821" s="276">
        <v>109</v>
      </c>
      <c r="J821" s="276">
        <v>0</v>
      </c>
      <c r="K821" s="277">
        <v>4.2510000000000003</v>
      </c>
      <c r="L821" s="276">
        <v>0</v>
      </c>
      <c r="M821" s="276">
        <v>0</v>
      </c>
      <c r="N821" s="276">
        <v>0</v>
      </c>
      <c r="O821" s="276">
        <v>65</v>
      </c>
      <c r="P821" s="276">
        <v>85</v>
      </c>
      <c r="Q821" s="276">
        <v>109</v>
      </c>
      <c r="R821" s="277">
        <v>1.0409999999999999</v>
      </c>
      <c r="S821" s="276">
        <v>12</v>
      </c>
      <c r="T821" s="126"/>
      <c r="U821" s="126">
        <v>493</v>
      </c>
      <c r="V821" s="126">
        <v>57</v>
      </c>
      <c r="W821" s="126">
        <v>57</v>
      </c>
      <c r="X821" s="137">
        <v>2240915.9367965697</v>
      </c>
      <c r="Y821" s="137">
        <v>20559</v>
      </c>
    </row>
    <row r="822" spans="1:25" s="137" customFormat="1" ht="12" x14ac:dyDescent="0.2">
      <c r="A822" s="275">
        <v>493</v>
      </c>
      <c r="B822" s="126">
        <v>493057093</v>
      </c>
      <c r="C822" s="243" t="s">
        <v>545</v>
      </c>
      <c r="D822" s="276">
        <v>0</v>
      </c>
      <c r="E822" s="276">
        <v>0</v>
      </c>
      <c r="F822" s="276">
        <v>0</v>
      </c>
      <c r="G822" s="276">
        <v>0</v>
      </c>
      <c r="H822" s="276">
        <v>0</v>
      </c>
      <c r="I822" s="276">
        <v>24</v>
      </c>
      <c r="J822" s="276">
        <v>0</v>
      </c>
      <c r="K822" s="277">
        <v>0.93600000000000005</v>
      </c>
      <c r="L822" s="276">
        <v>0</v>
      </c>
      <c r="M822" s="276">
        <v>0</v>
      </c>
      <c r="N822" s="276">
        <v>0</v>
      </c>
      <c r="O822" s="276">
        <v>16</v>
      </c>
      <c r="P822" s="276">
        <v>23</v>
      </c>
      <c r="Q822" s="276">
        <v>24</v>
      </c>
      <c r="R822" s="277">
        <v>1.0409999999999999</v>
      </c>
      <c r="S822" s="276">
        <v>11</v>
      </c>
      <c r="T822" s="126"/>
      <c r="U822" s="126">
        <v>493</v>
      </c>
      <c r="V822" s="126">
        <v>57</v>
      </c>
      <c r="W822" s="126">
        <v>93</v>
      </c>
      <c r="X822" s="137">
        <v>520251.05532951996</v>
      </c>
      <c r="Y822" s="137">
        <v>21677</v>
      </c>
    </row>
    <row r="823" spans="1:25" s="137" customFormat="1" ht="12" x14ac:dyDescent="0.2">
      <c r="A823" s="275">
        <v>493</v>
      </c>
      <c r="B823" s="126">
        <v>493057100</v>
      </c>
      <c r="C823" s="243" t="s">
        <v>545</v>
      </c>
      <c r="D823" s="276">
        <v>0</v>
      </c>
      <c r="E823" s="276">
        <v>0</v>
      </c>
      <c r="F823" s="276">
        <v>0</v>
      </c>
      <c r="G823" s="276">
        <v>0</v>
      </c>
      <c r="H823" s="276">
        <v>0</v>
      </c>
      <c r="I823" s="276">
        <v>1</v>
      </c>
      <c r="J823" s="276">
        <v>0</v>
      </c>
      <c r="K823" s="277">
        <v>3.9E-2</v>
      </c>
      <c r="L823" s="276">
        <v>0</v>
      </c>
      <c r="M823" s="276">
        <v>0</v>
      </c>
      <c r="N823" s="276">
        <v>0</v>
      </c>
      <c r="O823" s="276">
        <v>0</v>
      </c>
      <c r="P823" s="276">
        <v>1</v>
      </c>
      <c r="Q823" s="276">
        <v>1</v>
      </c>
      <c r="R823" s="277">
        <v>1.0409999999999999</v>
      </c>
      <c r="S823" s="276">
        <v>10</v>
      </c>
      <c r="T823" s="126"/>
      <c r="U823" s="126">
        <v>493</v>
      </c>
      <c r="V823" s="126">
        <v>57</v>
      </c>
      <c r="W823" s="126">
        <v>100</v>
      </c>
      <c r="X823" s="137">
        <v>19466.937593729999</v>
      </c>
      <c r="Y823" s="137">
        <v>19467</v>
      </c>
    </row>
    <row r="824" spans="1:25" s="137" customFormat="1" ht="12" x14ac:dyDescent="0.2">
      <c r="A824" s="275">
        <v>493</v>
      </c>
      <c r="B824" s="126">
        <v>493057163</v>
      </c>
      <c r="C824" s="243" t="s">
        <v>545</v>
      </c>
      <c r="D824" s="276">
        <v>0</v>
      </c>
      <c r="E824" s="276">
        <v>0</v>
      </c>
      <c r="F824" s="276">
        <v>0</v>
      </c>
      <c r="G824" s="276">
        <v>0</v>
      </c>
      <c r="H824" s="276">
        <v>0</v>
      </c>
      <c r="I824" s="276">
        <v>9</v>
      </c>
      <c r="J824" s="276">
        <v>0</v>
      </c>
      <c r="K824" s="277">
        <v>0.35099999999999998</v>
      </c>
      <c r="L824" s="276">
        <v>0</v>
      </c>
      <c r="M824" s="276">
        <v>0</v>
      </c>
      <c r="N824" s="276">
        <v>0</v>
      </c>
      <c r="O824" s="276">
        <v>5</v>
      </c>
      <c r="P824" s="276">
        <v>8</v>
      </c>
      <c r="Q824" s="276">
        <v>9</v>
      </c>
      <c r="R824" s="277">
        <v>1.0409999999999999</v>
      </c>
      <c r="S824" s="276">
        <v>11</v>
      </c>
      <c r="T824" s="126"/>
      <c r="U824" s="126">
        <v>493</v>
      </c>
      <c r="V824" s="126">
        <v>57</v>
      </c>
      <c r="W824" s="126">
        <v>163</v>
      </c>
      <c r="X824" s="137">
        <v>187509.07317356998</v>
      </c>
      <c r="Y824" s="137">
        <v>20834</v>
      </c>
    </row>
    <row r="825" spans="1:25" s="137" customFormat="1" ht="12" x14ac:dyDescent="0.2">
      <c r="A825" s="275">
        <v>493</v>
      </c>
      <c r="B825" s="126">
        <v>493057165</v>
      </c>
      <c r="C825" s="243" t="s">
        <v>545</v>
      </c>
      <c r="D825" s="276">
        <v>0</v>
      </c>
      <c r="E825" s="276">
        <v>0</v>
      </c>
      <c r="F825" s="276">
        <v>0</v>
      </c>
      <c r="G825" s="276">
        <v>0</v>
      </c>
      <c r="H825" s="276">
        <v>0</v>
      </c>
      <c r="I825" s="276">
        <v>2</v>
      </c>
      <c r="J825" s="276">
        <v>0</v>
      </c>
      <c r="K825" s="277">
        <v>7.8E-2</v>
      </c>
      <c r="L825" s="276">
        <v>0</v>
      </c>
      <c r="M825" s="276">
        <v>0</v>
      </c>
      <c r="N825" s="276">
        <v>0</v>
      </c>
      <c r="O825" s="276">
        <v>1</v>
      </c>
      <c r="P825" s="276">
        <v>2</v>
      </c>
      <c r="Q825" s="276">
        <v>2</v>
      </c>
      <c r="R825" s="277">
        <v>1.0409999999999999</v>
      </c>
      <c r="S825" s="276">
        <v>10</v>
      </c>
      <c r="T825" s="126"/>
      <c r="U825" s="126">
        <v>493</v>
      </c>
      <c r="V825" s="126">
        <v>57</v>
      </c>
      <c r="W825" s="126">
        <v>165</v>
      </c>
      <c r="X825" s="137">
        <v>41933.608387460001</v>
      </c>
      <c r="Y825" s="137">
        <v>20967</v>
      </c>
    </row>
    <row r="826" spans="1:25" s="137" customFormat="1" ht="12" x14ac:dyDescent="0.2">
      <c r="A826" s="275">
        <v>493</v>
      </c>
      <c r="B826" s="126">
        <v>493057176</v>
      </c>
      <c r="C826" s="243" t="s">
        <v>545</v>
      </c>
      <c r="D826" s="276">
        <v>0</v>
      </c>
      <c r="E826" s="276">
        <v>0</v>
      </c>
      <c r="F826" s="276">
        <v>0</v>
      </c>
      <c r="G826" s="276">
        <v>0</v>
      </c>
      <c r="H826" s="276">
        <v>0</v>
      </c>
      <c r="I826" s="276">
        <v>3</v>
      </c>
      <c r="J826" s="276">
        <v>0</v>
      </c>
      <c r="K826" s="277">
        <v>0.11700000000000001</v>
      </c>
      <c r="L826" s="276">
        <v>0</v>
      </c>
      <c r="M826" s="276">
        <v>0</v>
      </c>
      <c r="N826" s="276">
        <v>0</v>
      </c>
      <c r="O826" s="276">
        <v>3</v>
      </c>
      <c r="P826" s="276">
        <v>3</v>
      </c>
      <c r="Q826" s="276">
        <v>3</v>
      </c>
      <c r="R826" s="277">
        <v>1.0409999999999999</v>
      </c>
      <c r="S826" s="276">
        <v>8</v>
      </c>
      <c r="T826" s="126"/>
      <c r="U826" s="126">
        <v>493</v>
      </c>
      <c r="V826" s="126">
        <v>57</v>
      </c>
      <c r="W826" s="126">
        <v>176</v>
      </c>
      <c r="X826" s="137">
        <v>65191.123271189987</v>
      </c>
      <c r="Y826" s="137">
        <v>21730</v>
      </c>
    </row>
    <row r="827" spans="1:25" s="137" customFormat="1" ht="12" x14ac:dyDescent="0.2">
      <c r="A827" s="275">
        <v>493</v>
      </c>
      <c r="B827" s="126">
        <v>493057178</v>
      </c>
      <c r="C827" s="243" t="s">
        <v>545</v>
      </c>
      <c r="D827" s="276">
        <v>0</v>
      </c>
      <c r="E827" s="276">
        <v>0</v>
      </c>
      <c r="F827" s="276">
        <v>0</v>
      </c>
      <c r="G827" s="276">
        <v>0</v>
      </c>
      <c r="H827" s="276">
        <v>0</v>
      </c>
      <c r="I827" s="276">
        <v>1</v>
      </c>
      <c r="J827" s="276">
        <v>0</v>
      </c>
      <c r="K827" s="277">
        <v>3.9E-2</v>
      </c>
      <c r="L827" s="276">
        <v>0</v>
      </c>
      <c r="M827" s="276">
        <v>0</v>
      </c>
      <c r="N827" s="276">
        <v>0</v>
      </c>
      <c r="O827" s="276">
        <v>0</v>
      </c>
      <c r="P827" s="276">
        <v>1</v>
      </c>
      <c r="Q827" s="276">
        <v>1</v>
      </c>
      <c r="R827" s="277">
        <v>1.0409999999999999</v>
      </c>
      <c r="S827" s="276">
        <v>4</v>
      </c>
      <c r="T827" s="126"/>
      <c r="U827" s="126">
        <v>493</v>
      </c>
      <c r="V827" s="126">
        <v>57</v>
      </c>
      <c r="W827" s="126">
        <v>178</v>
      </c>
      <c r="X827" s="137">
        <v>17373.480603730004</v>
      </c>
      <c r="Y827" s="137">
        <v>17373</v>
      </c>
    </row>
    <row r="828" spans="1:25" s="137" customFormat="1" ht="12" x14ac:dyDescent="0.2">
      <c r="A828" s="275">
        <v>493</v>
      </c>
      <c r="B828" s="126">
        <v>493057244</v>
      </c>
      <c r="C828" s="243" t="s">
        <v>545</v>
      </c>
      <c r="D828" s="276">
        <v>0</v>
      </c>
      <c r="E828" s="276">
        <v>0</v>
      </c>
      <c r="F828" s="276">
        <v>0</v>
      </c>
      <c r="G828" s="276">
        <v>0</v>
      </c>
      <c r="H828" s="276">
        <v>0</v>
      </c>
      <c r="I828" s="276">
        <v>3</v>
      </c>
      <c r="J828" s="276">
        <v>0</v>
      </c>
      <c r="K828" s="277">
        <v>0.11700000000000001</v>
      </c>
      <c r="L828" s="276">
        <v>0</v>
      </c>
      <c r="M828" s="276">
        <v>0</v>
      </c>
      <c r="N828" s="276">
        <v>0</v>
      </c>
      <c r="O828" s="276">
        <v>1</v>
      </c>
      <c r="P828" s="276">
        <v>3</v>
      </c>
      <c r="Q828" s="276">
        <v>3</v>
      </c>
      <c r="R828" s="277">
        <v>1.0409999999999999</v>
      </c>
      <c r="S828" s="276">
        <v>10</v>
      </c>
      <c r="T828" s="126"/>
      <c r="U828" s="126">
        <v>493</v>
      </c>
      <c r="V828" s="126">
        <v>57</v>
      </c>
      <c r="W828" s="126">
        <v>244</v>
      </c>
      <c r="X828" s="137">
        <v>61400.54598119</v>
      </c>
      <c r="Y828" s="137">
        <v>20467</v>
      </c>
    </row>
    <row r="829" spans="1:25" s="137" customFormat="1" ht="12" x14ac:dyDescent="0.2">
      <c r="A829" s="275">
        <v>493</v>
      </c>
      <c r="B829" s="126">
        <v>493057248</v>
      </c>
      <c r="C829" s="243" t="s">
        <v>545</v>
      </c>
      <c r="D829" s="276">
        <v>0</v>
      </c>
      <c r="E829" s="276">
        <v>0</v>
      </c>
      <c r="F829" s="276">
        <v>0</v>
      </c>
      <c r="G829" s="276">
        <v>0</v>
      </c>
      <c r="H829" s="276">
        <v>0</v>
      </c>
      <c r="I829" s="276">
        <v>26</v>
      </c>
      <c r="J829" s="276">
        <v>0</v>
      </c>
      <c r="K829" s="277">
        <v>1.014</v>
      </c>
      <c r="L829" s="276">
        <v>0</v>
      </c>
      <c r="M829" s="276">
        <v>0</v>
      </c>
      <c r="N829" s="276">
        <v>0</v>
      </c>
      <c r="O829" s="276">
        <v>18</v>
      </c>
      <c r="P829" s="276">
        <v>17</v>
      </c>
      <c r="Q829" s="276">
        <v>26</v>
      </c>
      <c r="R829" s="277">
        <v>1.0409999999999999</v>
      </c>
      <c r="S829" s="276">
        <v>11</v>
      </c>
      <c r="T829" s="126"/>
      <c r="U829" s="126">
        <v>493</v>
      </c>
      <c r="V829" s="126">
        <v>57</v>
      </c>
      <c r="W829" s="126">
        <v>248</v>
      </c>
      <c r="X829" s="137">
        <v>507524.16665697994</v>
      </c>
      <c r="Y829" s="137">
        <v>19520</v>
      </c>
    </row>
    <row r="830" spans="1:25" s="137" customFormat="1" ht="12" x14ac:dyDescent="0.2">
      <c r="A830" s="275">
        <v>493</v>
      </c>
      <c r="B830" s="126">
        <v>493057262</v>
      </c>
      <c r="C830" s="243" t="s">
        <v>545</v>
      </c>
      <c r="D830" s="276">
        <v>0</v>
      </c>
      <c r="E830" s="276">
        <v>0</v>
      </c>
      <c r="F830" s="276">
        <v>0</v>
      </c>
      <c r="G830" s="276">
        <v>0</v>
      </c>
      <c r="H830" s="276">
        <v>0</v>
      </c>
      <c r="I830" s="276">
        <v>3</v>
      </c>
      <c r="J830" s="276">
        <v>0</v>
      </c>
      <c r="K830" s="277">
        <v>0.11700000000000001</v>
      </c>
      <c r="L830" s="276">
        <v>0</v>
      </c>
      <c r="M830" s="276">
        <v>0</v>
      </c>
      <c r="N830" s="276">
        <v>0</v>
      </c>
      <c r="O830" s="276">
        <v>1</v>
      </c>
      <c r="P830" s="276">
        <v>3</v>
      </c>
      <c r="Q830" s="276">
        <v>3</v>
      </c>
      <c r="R830" s="277">
        <v>1.0409999999999999</v>
      </c>
      <c r="S830" s="276">
        <v>9</v>
      </c>
      <c r="T830" s="126"/>
      <c r="U830" s="126">
        <v>493</v>
      </c>
      <c r="V830" s="126">
        <v>57</v>
      </c>
      <c r="W830" s="126">
        <v>262</v>
      </c>
      <c r="X830" s="137">
        <v>60296.072041189997</v>
      </c>
      <c r="Y830" s="137">
        <v>20099</v>
      </c>
    </row>
    <row r="831" spans="1:25" s="137" customFormat="1" ht="12" x14ac:dyDescent="0.2">
      <c r="A831" s="275">
        <v>493</v>
      </c>
      <c r="B831" s="126">
        <v>493057274</v>
      </c>
      <c r="C831" s="243" t="s">
        <v>545</v>
      </c>
      <c r="D831" s="276">
        <v>0</v>
      </c>
      <c r="E831" s="276">
        <v>0</v>
      </c>
      <c r="F831" s="276">
        <v>0</v>
      </c>
      <c r="G831" s="276">
        <v>0</v>
      </c>
      <c r="H831" s="276">
        <v>0</v>
      </c>
      <c r="I831" s="276">
        <v>1</v>
      </c>
      <c r="J831" s="276">
        <v>0</v>
      </c>
      <c r="K831" s="277">
        <v>3.9E-2</v>
      </c>
      <c r="L831" s="276">
        <v>0</v>
      </c>
      <c r="M831" s="276">
        <v>0</v>
      </c>
      <c r="N831" s="276">
        <v>0</v>
      </c>
      <c r="O831" s="276">
        <v>1</v>
      </c>
      <c r="P831" s="276">
        <v>1</v>
      </c>
      <c r="Q831" s="276">
        <v>1</v>
      </c>
      <c r="R831" s="277">
        <v>1.0409999999999999</v>
      </c>
      <c r="S831" s="276">
        <v>10</v>
      </c>
      <c r="T831" s="126"/>
      <c r="U831" s="126">
        <v>493</v>
      </c>
      <c r="V831" s="126">
        <v>57</v>
      </c>
      <c r="W831" s="126">
        <v>274</v>
      </c>
      <c r="X831" s="137">
        <v>22466.670793730002</v>
      </c>
      <c r="Y831" s="137">
        <v>22467</v>
      </c>
    </row>
    <row r="832" spans="1:25" s="137" customFormat="1" ht="12" x14ac:dyDescent="0.2">
      <c r="A832" s="275">
        <v>493</v>
      </c>
      <c r="B832" s="126">
        <v>493057305</v>
      </c>
      <c r="C832" s="243" t="s">
        <v>545</v>
      </c>
      <c r="D832" s="276">
        <v>0</v>
      </c>
      <c r="E832" s="276">
        <v>0</v>
      </c>
      <c r="F832" s="276">
        <v>0</v>
      </c>
      <c r="G832" s="276">
        <v>0</v>
      </c>
      <c r="H832" s="276">
        <v>0</v>
      </c>
      <c r="I832" s="276">
        <v>1</v>
      </c>
      <c r="J832" s="276">
        <v>0</v>
      </c>
      <c r="K832" s="277">
        <v>3.9E-2</v>
      </c>
      <c r="L832" s="276">
        <v>0</v>
      </c>
      <c r="M832" s="276">
        <v>0</v>
      </c>
      <c r="N832" s="276">
        <v>0</v>
      </c>
      <c r="O832" s="276">
        <v>0</v>
      </c>
      <c r="P832" s="276">
        <v>0</v>
      </c>
      <c r="Q832" s="276">
        <v>1</v>
      </c>
      <c r="R832" s="277">
        <v>1.0409999999999999</v>
      </c>
      <c r="S832" s="276">
        <v>4</v>
      </c>
      <c r="T832" s="126"/>
      <c r="U832" s="126">
        <v>493</v>
      </c>
      <c r="V832" s="126">
        <v>57</v>
      </c>
      <c r="W832" s="126">
        <v>305</v>
      </c>
      <c r="X832" s="137">
        <v>12646.451463730002</v>
      </c>
      <c r="Y832" s="137">
        <v>12646</v>
      </c>
    </row>
    <row r="833" spans="1:25" s="137" customFormat="1" ht="12" x14ac:dyDescent="0.2">
      <c r="A833" s="275">
        <v>493</v>
      </c>
      <c r="B833" s="126">
        <v>493057346</v>
      </c>
      <c r="C833" s="243" t="s">
        <v>545</v>
      </c>
      <c r="D833" s="276">
        <v>0</v>
      </c>
      <c r="E833" s="276">
        <v>0</v>
      </c>
      <c r="F833" s="276">
        <v>0</v>
      </c>
      <c r="G833" s="276">
        <v>0</v>
      </c>
      <c r="H833" s="276">
        <v>0</v>
      </c>
      <c r="I833" s="276">
        <v>2</v>
      </c>
      <c r="J833" s="276">
        <v>0</v>
      </c>
      <c r="K833" s="277">
        <v>7.8E-2</v>
      </c>
      <c r="L833" s="276">
        <v>0</v>
      </c>
      <c r="M833" s="276">
        <v>0</v>
      </c>
      <c r="N833" s="276">
        <v>0</v>
      </c>
      <c r="O833" s="276">
        <v>2</v>
      </c>
      <c r="P833" s="276">
        <v>2</v>
      </c>
      <c r="Q833" s="276">
        <v>2</v>
      </c>
      <c r="R833" s="277">
        <v>1.0409999999999999</v>
      </c>
      <c r="S833" s="276">
        <v>8</v>
      </c>
      <c r="T833" s="126"/>
      <c r="U833" s="126">
        <v>493</v>
      </c>
      <c r="V833" s="126">
        <v>57</v>
      </c>
      <c r="W833" s="126">
        <v>346</v>
      </c>
      <c r="X833" s="137">
        <v>43460.748847460003</v>
      </c>
      <c r="Y833" s="137">
        <v>21730</v>
      </c>
    </row>
    <row r="834" spans="1:25" s="137" customFormat="1" ht="12" x14ac:dyDescent="0.2">
      <c r="A834" s="275">
        <v>494</v>
      </c>
      <c r="B834" s="126">
        <v>494093031</v>
      </c>
      <c r="C834" s="243" t="s">
        <v>546</v>
      </c>
      <c r="D834" s="276">
        <v>0</v>
      </c>
      <c r="E834" s="276">
        <v>0</v>
      </c>
      <c r="F834" s="276">
        <v>0</v>
      </c>
      <c r="G834" s="276">
        <v>2</v>
      </c>
      <c r="H834" s="276">
        <v>0</v>
      </c>
      <c r="I834" s="276">
        <v>0</v>
      </c>
      <c r="J834" s="276">
        <v>0</v>
      </c>
      <c r="K834" s="277">
        <v>7.8E-2</v>
      </c>
      <c r="L834" s="276">
        <v>0</v>
      </c>
      <c r="M834" s="276">
        <v>0</v>
      </c>
      <c r="N834" s="276">
        <v>0</v>
      </c>
      <c r="O834" s="276">
        <v>0</v>
      </c>
      <c r="P834" s="276">
        <v>0</v>
      </c>
      <c r="Q834" s="276">
        <v>2</v>
      </c>
      <c r="R834" s="277">
        <v>1.0429999999999999</v>
      </c>
      <c r="S834" s="276">
        <v>6</v>
      </c>
      <c r="T834" s="126"/>
      <c r="U834" s="126">
        <v>494</v>
      </c>
      <c r="V834" s="126">
        <v>93</v>
      </c>
      <c r="W834" s="126">
        <v>31</v>
      </c>
      <c r="X834" s="137">
        <v>22145.93125758</v>
      </c>
      <c r="Y834" s="137">
        <v>11073</v>
      </c>
    </row>
    <row r="835" spans="1:25" s="137" customFormat="1" ht="12" x14ac:dyDescent="0.2">
      <c r="A835" s="275">
        <v>494</v>
      </c>
      <c r="B835" s="126">
        <v>494093035</v>
      </c>
      <c r="C835" s="243" t="s">
        <v>546</v>
      </c>
      <c r="D835" s="276">
        <v>0</v>
      </c>
      <c r="E835" s="276">
        <v>0</v>
      </c>
      <c r="F835" s="276">
        <v>0</v>
      </c>
      <c r="G835" s="276">
        <v>2</v>
      </c>
      <c r="H835" s="276">
        <v>2</v>
      </c>
      <c r="I835" s="276">
        <v>1</v>
      </c>
      <c r="J835" s="276">
        <v>0</v>
      </c>
      <c r="K835" s="277">
        <v>0.19500000000000001</v>
      </c>
      <c r="L835" s="276">
        <v>0</v>
      </c>
      <c r="M835" s="276">
        <v>1</v>
      </c>
      <c r="N835" s="276">
        <v>0</v>
      </c>
      <c r="O835" s="276">
        <v>0</v>
      </c>
      <c r="P835" s="276">
        <v>5</v>
      </c>
      <c r="Q835" s="276">
        <v>5</v>
      </c>
      <c r="R835" s="277">
        <v>1.0429999999999999</v>
      </c>
      <c r="S835" s="276">
        <v>11</v>
      </c>
      <c r="T835" s="126"/>
      <c r="U835" s="126">
        <v>494</v>
      </c>
      <c r="V835" s="126">
        <v>93</v>
      </c>
      <c r="W835" s="126">
        <v>35</v>
      </c>
      <c r="X835" s="137">
        <v>95739.352323950006</v>
      </c>
      <c r="Y835" s="137">
        <v>19148</v>
      </c>
    </row>
    <row r="836" spans="1:25" s="137" customFormat="1" ht="12" x14ac:dyDescent="0.2">
      <c r="A836" s="275">
        <v>494</v>
      </c>
      <c r="B836" s="126">
        <v>494093049</v>
      </c>
      <c r="C836" s="243" t="s">
        <v>546</v>
      </c>
      <c r="D836" s="276">
        <v>0</v>
      </c>
      <c r="E836" s="276">
        <v>0</v>
      </c>
      <c r="F836" s="276">
        <v>0</v>
      </c>
      <c r="G836" s="276">
        <v>0</v>
      </c>
      <c r="H836" s="276">
        <v>1</v>
      </c>
      <c r="I836" s="276">
        <v>1</v>
      </c>
      <c r="J836" s="276">
        <v>0</v>
      </c>
      <c r="K836" s="277">
        <v>7.8E-2</v>
      </c>
      <c r="L836" s="276">
        <v>0</v>
      </c>
      <c r="M836" s="276">
        <v>0</v>
      </c>
      <c r="N836" s="276">
        <v>0</v>
      </c>
      <c r="O836" s="276">
        <v>0</v>
      </c>
      <c r="P836" s="276">
        <v>2</v>
      </c>
      <c r="Q836" s="276">
        <v>2</v>
      </c>
      <c r="R836" s="277">
        <v>1.0429999999999999</v>
      </c>
      <c r="S836" s="276">
        <v>8</v>
      </c>
      <c r="T836" s="126"/>
      <c r="U836" s="126">
        <v>494</v>
      </c>
      <c r="V836" s="126">
        <v>93</v>
      </c>
      <c r="W836" s="126">
        <v>49</v>
      </c>
      <c r="X836" s="137">
        <v>35534.913947579997</v>
      </c>
      <c r="Y836" s="137">
        <v>17767</v>
      </c>
    </row>
    <row r="837" spans="1:25" s="137" customFormat="1" ht="12" x14ac:dyDescent="0.2">
      <c r="A837" s="275">
        <v>494</v>
      </c>
      <c r="B837" s="126">
        <v>494093056</v>
      </c>
      <c r="C837" s="243" t="s">
        <v>546</v>
      </c>
      <c r="D837" s="276">
        <v>0</v>
      </c>
      <c r="E837" s="276">
        <v>0</v>
      </c>
      <c r="F837" s="276">
        <v>0</v>
      </c>
      <c r="G837" s="276">
        <v>0</v>
      </c>
      <c r="H837" s="276">
        <v>1</v>
      </c>
      <c r="I837" s="276">
        <v>0</v>
      </c>
      <c r="J837" s="276">
        <v>0</v>
      </c>
      <c r="K837" s="277">
        <v>3.9E-2</v>
      </c>
      <c r="L837" s="276">
        <v>0</v>
      </c>
      <c r="M837" s="276">
        <v>0</v>
      </c>
      <c r="N837" s="276">
        <v>0</v>
      </c>
      <c r="O837" s="276">
        <v>0</v>
      </c>
      <c r="P837" s="276">
        <v>0</v>
      </c>
      <c r="Q837" s="276">
        <v>1</v>
      </c>
      <c r="R837" s="277">
        <v>1.0429999999999999</v>
      </c>
      <c r="S837" s="276">
        <v>4</v>
      </c>
      <c r="T837" s="126"/>
      <c r="U837" s="126">
        <v>494</v>
      </c>
      <c r="V837" s="126">
        <v>93</v>
      </c>
      <c r="W837" s="126">
        <v>56</v>
      </c>
      <c r="X837" s="137">
        <v>10679.444558789999</v>
      </c>
      <c r="Y837" s="137">
        <v>10679</v>
      </c>
    </row>
    <row r="838" spans="1:25" s="137" customFormat="1" ht="12" x14ac:dyDescent="0.2">
      <c r="A838" s="275">
        <v>494</v>
      </c>
      <c r="B838" s="126">
        <v>494093057</v>
      </c>
      <c r="C838" s="243" t="s">
        <v>546</v>
      </c>
      <c r="D838" s="276">
        <v>0</v>
      </c>
      <c r="E838" s="276">
        <v>0</v>
      </c>
      <c r="F838" s="276">
        <v>5</v>
      </c>
      <c r="G838" s="276">
        <v>38</v>
      </c>
      <c r="H838" s="276">
        <v>15</v>
      </c>
      <c r="I838" s="276">
        <v>19</v>
      </c>
      <c r="J838" s="276">
        <v>0</v>
      </c>
      <c r="K838" s="277">
        <v>3.0030000000000001</v>
      </c>
      <c r="L838" s="276">
        <v>0</v>
      </c>
      <c r="M838" s="276">
        <v>16</v>
      </c>
      <c r="N838" s="276">
        <v>4</v>
      </c>
      <c r="O838" s="276">
        <v>3</v>
      </c>
      <c r="P838" s="276">
        <v>54</v>
      </c>
      <c r="Q838" s="276">
        <v>77</v>
      </c>
      <c r="R838" s="277">
        <v>1.0429999999999999</v>
      </c>
      <c r="S838" s="276">
        <v>12</v>
      </c>
      <c r="T838" s="126"/>
      <c r="U838" s="126">
        <v>494</v>
      </c>
      <c r="V838" s="126">
        <v>93</v>
      </c>
      <c r="W838" s="126">
        <v>57</v>
      </c>
      <c r="X838" s="137">
        <v>1367620.52623683</v>
      </c>
      <c r="Y838" s="137">
        <v>17761</v>
      </c>
    </row>
    <row r="839" spans="1:25" s="137" customFormat="1" ht="12" x14ac:dyDescent="0.2">
      <c r="A839" s="275">
        <v>494</v>
      </c>
      <c r="B839" s="126">
        <v>494093071</v>
      </c>
      <c r="C839" s="243" t="s">
        <v>546</v>
      </c>
      <c r="D839" s="276">
        <v>0</v>
      </c>
      <c r="E839" s="276">
        <v>0</v>
      </c>
      <c r="F839" s="276">
        <v>0</v>
      </c>
      <c r="G839" s="276">
        <v>1</v>
      </c>
      <c r="H839" s="276">
        <v>3</v>
      </c>
      <c r="I839" s="276">
        <v>1</v>
      </c>
      <c r="J839" s="276">
        <v>0</v>
      </c>
      <c r="K839" s="277">
        <v>0.19500000000000001</v>
      </c>
      <c r="L839" s="276">
        <v>0</v>
      </c>
      <c r="M839" s="276">
        <v>0</v>
      </c>
      <c r="N839" s="276">
        <v>1</v>
      </c>
      <c r="O839" s="276">
        <v>0</v>
      </c>
      <c r="P839" s="276">
        <v>0</v>
      </c>
      <c r="Q839" s="276">
        <v>5</v>
      </c>
      <c r="R839" s="277">
        <v>1.0429999999999999</v>
      </c>
      <c r="S839" s="276">
        <v>5</v>
      </c>
      <c r="T839" s="126"/>
      <c r="U839" s="126">
        <v>494</v>
      </c>
      <c r="V839" s="126">
        <v>93</v>
      </c>
      <c r="W839" s="126">
        <v>71</v>
      </c>
      <c r="X839" s="137">
        <v>58769.214133950009</v>
      </c>
      <c r="Y839" s="137">
        <v>11754</v>
      </c>
    </row>
    <row r="840" spans="1:25" s="137" customFormat="1" ht="12" x14ac:dyDescent="0.2">
      <c r="A840" s="275">
        <v>494</v>
      </c>
      <c r="B840" s="126">
        <v>494093093</v>
      </c>
      <c r="C840" s="243" t="s">
        <v>546</v>
      </c>
      <c r="D840" s="276">
        <v>0</v>
      </c>
      <c r="E840" s="276">
        <v>0</v>
      </c>
      <c r="F840" s="276">
        <v>27</v>
      </c>
      <c r="G840" s="276">
        <v>108</v>
      </c>
      <c r="H840" s="276">
        <v>64</v>
      </c>
      <c r="I840" s="276">
        <v>79</v>
      </c>
      <c r="J840" s="276">
        <v>0</v>
      </c>
      <c r="K840" s="277">
        <v>10.842000000000001</v>
      </c>
      <c r="L840" s="276">
        <v>0</v>
      </c>
      <c r="M840" s="276">
        <v>61</v>
      </c>
      <c r="N840" s="276">
        <v>12</v>
      </c>
      <c r="O840" s="276">
        <v>5</v>
      </c>
      <c r="P840" s="276">
        <v>178</v>
      </c>
      <c r="Q840" s="276">
        <v>278</v>
      </c>
      <c r="R840" s="277">
        <v>1.0429999999999999</v>
      </c>
      <c r="S840" s="276">
        <v>11</v>
      </c>
      <c r="T840" s="126"/>
      <c r="U840" s="126">
        <v>494</v>
      </c>
      <c r="V840" s="126">
        <v>93</v>
      </c>
      <c r="W840" s="126">
        <v>93</v>
      </c>
      <c r="X840" s="137">
        <v>4708718.329433619</v>
      </c>
      <c r="Y840" s="137">
        <v>16938</v>
      </c>
    </row>
    <row r="841" spans="1:25" s="137" customFormat="1" ht="12" x14ac:dyDescent="0.2">
      <c r="A841" s="275">
        <v>494</v>
      </c>
      <c r="B841" s="126">
        <v>494093097</v>
      </c>
      <c r="C841" s="243" t="s">
        <v>546</v>
      </c>
      <c r="D841" s="276">
        <v>0</v>
      </c>
      <c r="E841" s="276">
        <v>0</v>
      </c>
      <c r="F841" s="276">
        <v>0</v>
      </c>
      <c r="G841" s="276">
        <v>1</v>
      </c>
      <c r="H841" s="276">
        <v>1</v>
      </c>
      <c r="I841" s="276">
        <v>0</v>
      </c>
      <c r="J841" s="276">
        <v>0</v>
      </c>
      <c r="K841" s="277">
        <v>7.8E-2</v>
      </c>
      <c r="L841" s="276">
        <v>0</v>
      </c>
      <c r="M841" s="276">
        <v>1</v>
      </c>
      <c r="N841" s="276">
        <v>1</v>
      </c>
      <c r="O841" s="276">
        <v>0</v>
      </c>
      <c r="P841" s="276">
        <v>2</v>
      </c>
      <c r="Q841" s="276">
        <v>2</v>
      </c>
      <c r="R841" s="277">
        <v>1.0429999999999999</v>
      </c>
      <c r="S841" s="276">
        <v>11</v>
      </c>
      <c r="T841" s="126"/>
      <c r="U841" s="126">
        <v>494</v>
      </c>
      <c r="V841" s="126">
        <v>93</v>
      </c>
      <c r="W841" s="126">
        <v>97</v>
      </c>
      <c r="X841" s="137">
        <v>42265.053107579995</v>
      </c>
      <c r="Y841" s="137">
        <v>21133</v>
      </c>
    </row>
    <row r="842" spans="1:25" s="137" customFormat="1" ht="12" x14ac:dyDescent="0.2">
      <c r="A842" s="275">
        <v>494</v>
      </c>
      <c r="B842" s="126">
        <v>494093128</v>
      </c>
      <c r="C842" s="243" t="s">
        <v>546</v>
      </c>
      <c r="D842" s="276">
        <v>0</v>
      </c>
      <c r="E842" s="276">
        <v>0</v>
      </c>
      <c r="F842" s="276">
        <v>0</v>
      </c>
      <c r="G842" s="276">
        <v>0</v>
      </c>
      <c r="H842" s="276">
        <v>1</v>
      </c>
      <c r="I842" s="276">
        <v>0</v>
      </c>
      <c r="J842" s="276">
        <v>0</v>
      </c>
      <c r="K842" s="277">
        <v>3.9E-2</v>
      </c>
      <c r="L842" s="276">
        <v>0</v>
      </c>
      <c r="M842" s="276">
        <v>0</v>
      </c>
      <c r="N842" s="276">
        <v>0</v>
      </c>
      <c r="O842" s="276">
        <v>0</v>
      </c>
      <c r="P842" s="276">
        <v>0</v>
      </c>
      <c r="Q842" s="276">
        <v>1</v>
      </c>
      <c r="R842" s="277">
        <v>1.0429999999999999</v>
      </c>
      <c r="S842" s="276">
        <v>10</v>
      </c>
      <c r="T842" s="126"/>
      <c r="U842" s="126">
        <v>494</v>
      </c>
      <c r="V842" s="126">
        <v>93</v>
      </c>
      <c r="W842" s="126">
        <v>128</v>
      </c>
      <c r="X842" s="137">
        <v>10679.444558789999</v>
      </c>
      <c r="Y842" s="137">
        <v>10679</v>
      </c>
    </row>
    <row r="843" spans="1:25" s="137" customFormat="1" ht="12" x14ac:dyDescent="0.2">
      <c r="A843" s="275">
        <v>494</v>
      </c>
      <c r="B843" s="126">
        <v>494093149</v>
      </c>
      <c r="C843" s="243" t="s">
        <v>546</v>
      </c>
      <c r="D843" s="276">
        <v>0</v>
      </c>
      <c r="E843" s="276">
        <v>0</v>
      </c>
      <c r="F843" s="276">
        <v>0</v>
      </c>
      <c r="G843" s="276">
        <v>1</v>
      </c>
      <c r="H843" s="276">
        <v>2</v>
      </c>
      <c r="I843" s="276">
        <v>0</v>
      </c>
      <c r="J843" s="276">
        <v>0</v>
      </c>
      <c r="K843" s="277">
        <v>0.11700000000000001</v>
      </c>
      <c r="L843" s="276">
        <v>0</v>
      </c>
      <c r="M843" s="276">
        <v>1</v>
      </c>
      <c r="N843" s="276">
        <v>0</v>
      </c>
      <c r="O843" s="276">
        <v>0</v>
      </c>
      <c r="P843" s="276">
        <v>3</v>
      </c>
      <c r="Q843" s="276">
        <v>3</v>
      </c>
      <c r="R843" s="277">
        <v>1.0429999999999999</v>
      </c>
      <c r="S843" s="276">
        <v>12</v>
      </c>
      <c r="T843" s="126"/>
      <c r="U843" s="126">
        <v>494</v>
      </c>
      <c r="V843" s="126">
        <v>93</v>
      </c>
      <c r="W843" s="126">
        <v>149</v>
      </c>
      <c r="X843" s="137">
        <v>58852.702716370004</v>
      </c>
      <c r="Y843" s="137">
        <v>19618</v>
      </c>
    </row>
    <row r="844" spans="1:25" s="137" customFormat="1" ht="12" x14ac:dyDescent="0.2">
      <c r="A844" s="275">
        <v>494</v>
      </c>
      <c r="B844" s="126">
        <v>494093163</v>
      </c>
      <c r="C844" s="243" t="s">
        <v>546</v>
      </c>
      <c r="D844" s="276">
        <v>0</v>
      </c>
      <c r="E844" s="276">
        <v>0</v>
      </c>
      <c r="F844" s="276">
        <v>1</v>
      </c>
      <c r="G844" s="276">
        <v>9</v>
      </c>
      <c r="H844" s="276">
        <v>4</v>
      </c>
      <c r="I844" s="276">
        <v>3</v>
      </c>
      <c r="J844" s="276">
        <v>0</v>
      </c>
      <c r="K844" s="277">
        <v>0.66300000000000003</v>
      </c>
      <c r="L844" s="276">
        <v>0</v>
      </c>
      <c r="M844" s="276">
        <v>4</v>
      </c>
      <c r="N844" s="276">
        <v>0</v>
      </c>
      <c r="O844" s="276">
        <v>0</v>
      </c>
      <c r="P844" s="276">
        <v>15</v>
      </c>
      <c r="Q844" s="276">
        <v>17</v>
      </c>
      <c r="R844" s="277">
        <v>1.0429999999999999</v>
      </c>
      <c r="S844" s="276">
        <v>11</v>
      </c>
      <c r="T844" s="126"/>
      <c r="U844" s="126">
        <v>494</v>
      </c>
      <c r="V844" s="126">
        <v>93</v>
      </c>
      <c r="W844" s="126">
        <v>163</v>
      </c>
      <c r="X844" s="137">
        <v>312918.25945943</v>
      </c>
      <c r="Y844" s="137">
        <v>18407</v>
      </c>
    </row>
    <row r="845" spans="1:25" s="137" customFormat="1" ht="12" x14ac:dyDescent="0.2">
      <c r="A845" s="275">
        <v>494</v>
      </c>
      <c r="B845" s="126">
        <v>494093165</v>
      </c>
      <c r="C845" s="243" t="s">
        <v>546</v>
      </c>
      <c r="D845" s="276">
        <v>0</v>
      </c>
      <c r="E845" s="276">
        <v>0</v>
      </c>
      <c r="F845" s="276">
        <v>0</v>
      </c>
      <c r="G845" s="276">
        <v>9</v>
      </c>
      <c r="H845" s="276">
        <v>16</v>
      </c>
      <c r="I845" s="276">
        <v>12</v>
      </c>
      <c r="J845" s="276">
        <v>0</v>
      </c>
      <c r="K845" s="277">
        <v>1.4430000000000001</v>
      </c>
      <c r="L845" s="276">
        <v>0</v>
      </c>
      <c r="M845" s="276">
        <v>3</v>
      </c>
      <c r="N845" s="276">
        <v>3</v>
      </c>
      <c r="O845" s="276">
        <v>1</v>
      </c>
      <c r="P845" s="276">
        <v>22</v>
      </c>
      <c r="Q845" s="276">
        <v>37</v>
      </c>
      <c r="R845" s="277">
        <v>1.0429999999999999</v>
      </c>
      <c r="S845" s="276">
        <v>10</v>
      </c>
      <c r="T845" s="126"/>
      <c r="U845" s="126">
        <v>494</v>
      </c>
      <c r="V845" s="126">
        <v>93</v>
      </c>
      <c r="W845" s="126">
        <v>165</v>
      </c>
      <c r="X845" s="137">
        <v>593278.03088523005</v>
      </c>
      <c r="Y845" s="137">
        <v>16035</v>
      </c>
    </row>
    <row r="846" spans="1:25" s="137" customFormat="1" ht="12" x14ac:dyDescent="0.2">
      <c r="A846" s="275">
        <v>494</v>
      </c>
      <c r="B846" s="126">
        <v>494093176</v>
      </c>
      <c r="C846" s="243" t="s">
        <v>546</v>
      </c>
      <c r="D846" s="276">
        <v>0</v>
      </c>
      <c r="E846" s="276">
        <v>0</v>
      </c>
      <c r="F846" s="276">
        <v>2</v>
      </c>
      <c r="G846" s="276">
        <v>6</v>
      </c>
      <c r="H846" s="276">
        <v>2</v>
      </c>
      <c r="I846" s="276">
        <v>0</v>
      </c>
      <c r="J846" s="276">
        <v>0</v>
      </c>
      <c r="K846" s="277">
        <v>0.39</v>
      </c>
      <c r="L846" s="276">
        <v>0</v>
      </c>
      <c r="M846" s="276">
        <v>2</v>
      </c>
      <c r="N846" s="276">
        <v>0</v>
      </c>
      <c r="O846" s="276">
        <v>0</v>
      </c>
      <c r="P846" s="276">
        <v>10</v>
      </c>
      <c r="Q846" s="276">
        <v>10</v>
      </c>
      <c r="R846" s="277">
        <v>1.0429999999999999</v>
      </c>
      <c r="S846" s="276">
        <v>8</v>
      </c>
      <c r="T846" s="126"/>
      <c r="U846" s="126">
        <v>494</v>
      </c>
      <c r="V846" s="126">
        <v>93</v>
      </c>
      <c r="W846" s="126">
        <v>176</v>
      </c>
      <c r="X846" s="137">
        <v>176423.67712790001</v>
      </c>
      <c r="Y846" s="137">
        <v>17642</v>
      </c>
    </row>
    <row r="847" spans="1:25" s="137" customFormat="1" ht="12" x14ac:dyDescent="0.2">
      <c r="A847" s="275">
        <v>494</v>
      </c>
      <c r="B847" s="126">
        <v>494093178</v>
      </c>
      <c r="C847" s="243" t="s">
        <v>546</v>
      </c>
      <c r="D847" s="276">
        <v>0</v>
      </c>
      <c r="E847" s="276">
        <v>0</v>
      </c>
      <c r="F847" s="276">
        <v>0</v>
      </c>
      <c r="G847" s="276">
        <v>1</v>
      </c>
      <c r="H847" s="276">
        <v>1</v>
      </c>
      <c r="I847" s="276">
        <v>0</v>
      </c>
      <c r="J847" s="276">
        <v>0</v>
      </c>
      <c r="K847" s="277">
        <v>7.8E-2</v>
      </c>
      <c r="L847" s="276">
        <v>0</v>
      </c>
      <c r="M847" s="276">
        <v>0</v>
      </c>
      <c r="N847" s="276">
        <v>0</v>
      </c>
      <c r="O847" s="276">
        <v>0</v>
      </c>
      <c r="P847" s="276">
        <v>0</v>
      </c>
      <c r="Q847" s="276">
        <v>2</v>
      </c>
      <c r="R847" s="277">
        <v>1.0429999999999999</v>
      </c>
      <c r="S847" s="276">
        <v>4</v>
      </c>
      <c r="T847" s="126"/>
      <c r="U847" s="126">
        <v>494</v>
      </c>
      <c r="V847" s="126">
        <v>93</v>
      </c>
      <c r="W847" s="126">
        <v>178</v>
      </c>
      <c r="X847" s="137">
        <v>21752.410187580001</v>
      </c>
      <c r="Y847" s="137">
        <v>10876</v>
      </c>
    </row>
    <row r="848" spans="1:25" s="137" customFormat="1" ht="12" x14ac:dyDescent="0.2">
      <c r="A848" s="275">
        <v>494</v>
      </c>
      <c r="B848" s="126">
        <v>494093181</v>
      </c>
      <c r="C848" s="243" t="s">
        <v>546</v>
      </c>
      <c r="D848" s="276">
        <v>0</v>
      </c>
      <c r="E848" s="276">
        <v>0</v>
      </c>
      <c r="F848" s="276">
        <v>0</v>
      </c>
      <c r="G848" s="276">
        <v>2</v>
      </c>
      <c r="H848" s="276">
        <v>2</v>
      </c>
      <c r="I848" s="276">
        <v>2</v>
      </c>
      <c r="J848" s="276">
        <v>0</v>
      </c>
      <c r="K848" s="277">
        <v>0.23400000000000001</v>
      </c>
      <c r="L848" s="276">
        <v>0</v>
      </c>
      <c r="M848" s="276">
        <v>1</v>
      </c>
      <c r="N848" s="276">
        <v>0</v>
      </c>
      <c r="O848" s="276">
        <v>0</v>
      </c>
      <c r="P848" s="276">
        <v>6</v>
      </c>
      <c r="Q848" s="276">
        <v>6</v>
      </c>
      <c r="R848" s="277">
        <v>1.0429999999999999</v>
      </c>
      <c r="S848" s="276">
        <v>10</v>
      </c>
      <c r="T848" s="126"/>
      <c r="U848" s="126">
        <v>494</v>
      </c>
      <c r="V848" s="126">
        <v>93</v>
      </c>
      <c r="W848" s="126">
        <v>181</v>
      </c>
      <c r="X848" s="137">
        <v>112652.99969273998</v>
      </c>
      <c r="Y848" s="137">
        <v>18775</v>
      </c>
    </row>
    <row r="849" spans="1:25" s="137" customFormat="1" ht="12" x14ac:dyDescent="0.2">
      <c r="A849" s="275">
        <v>494</v>
      </c>
      <c r="B849" s="126">
        <v>494093229</v>
      </c>
      <c r="C849" s="243" t="s">
        <v>546</v>
      </c>
      <c r="D849" s="276">
        <v>0</v>
      </c>
      <c r="E849" s="276">
        <v>0</v>
      </c>
      <c r="F849" s="276">
        <v>0</v>
      </c>
      <c r="G849" s="276">
        <v>2</v>
      </c>
      <c r="H849" s="276">
        <v>2</v>
      </c>
      <c r="I849" s="276">
        <v>1</v>
      </c>
      <c r="J849" s="276">
        <v>0</v>
      </c>
      <c r="K849" s="277">
        <v>0.19500000000000001</v>
      </c>
      <c r="L849" s="276">
        <v>0</v>
      </c>
      <c r="M849" s="276">
        <v>0</v>
      </c>
      <c r="N849" s="276">
        <v>0</v>
      </c>
      <c r="O849" s="276">
        <v>0</v>
      </c>
      <c r="P849" s="276">
        <v>3</v>
      </c>
      <c r="Q849" s="276">
        <v>5</v>
      </c>
      <c r="R849" s="277">
        <v>1.0429999999999999</v>
      </c>
      <c r="S849" s="276">
        <v>9</v>
      </c>
      <c r="T849" s="126"/>
      <c r="U849" s="126">
        <v>494</v>
      </c>
      <c r="V849" s="126">
        <v>93</v>
      </c>
      <c r="W849" s="126">
        <v>229</v>
      </c>
      <c r="X849" s="137">
        <v>75561.266153949997</v>
      </c>
      <c r="Y849" s="137">
        <v>15112</v>
      </c>
    </row>
    <row r="850" spans="1:25" s="137" customFormat="1" ht="12" x14ac:dyDescent="0.2">
      <c r="A850" s="275">
        <v>494</v>
      </c>
      <c r="B850" s="126">
        <v>494093248</v>
      </c>
      <c r="C850" s="243" t="s">
        <v>546</v>
      </c>
      <c r="D850" s="276">
        <v>0</v>
      </c>
      <c r="E850" s="276">
        <v>0</v>
      </c>
      <c r="F850" s="276">
        <v>27</v>
      </c>
      <c r="G850" s="276">
        <v>124</v>
      </c>
      <c r="H850" s="276">
        <v>68</v>
      </c>
      <c r="I850" s="276">
        <v>86</v>
      </c>
      <c r="J850" s="276">
        <v>0</v>
      </c>
      <c r="K850" s="277">
        <v>11.895</v>
      </c>
      <c r="L850" s="276">
        <v>0</v>
      </c>
      <c r="M850" s="276">
        <v>55</v>
      </c>
      <c r="N850" s="276">
        <v>10</v>
      </c>
      <c r="O850" s="276">
        <v>5</v>
      </c>
      <c r="P850" s="276">
        <v>203</v>
      </c>
      <c r="Q850" s="276">
        <v>305</v>
      </c>
      <c r="R850" s="277">
        <v>1.0429999999999999</v>
      </c>
      <c r="S850" s="276">
        <v>11</v>
      </c>
      <c r="T850" s="126"/>
      <c r="U850" s="126">
        <v>494</v>
      </c>
      <c r="V850" s="126">
        <v>93</v>
      </c>
      <c r="W850" s="126">
        <v>248</v>
      </c>
      <c r="X850" s="137">
        <v>5178077.0578109501</v>
      </c>
      <c r="Y850" s="137">
        <v>16977</v>
      </c>
    </row>
    <row r="851" spans="1:25" s="137" customFormat="1" ht="12" x14ac:dyDescent="0.2">
      <c r="A851" s="275">
        <v>494</v>
      </c>
      <c r="B851" s="126">
        <v>494093262</v>
      </c>
      <c r="C851" s="243" t="s">
        <v>546</v>
      </c>
      <c r="D851" s="276">
        <v>0</v>
      </c>
      <c r="E851" s="276">
        <v>0</v>
      </c>
      <c r="F851" s="276">
        <v>0</v>
      </c>
      <c r="G851" s="276">
        <v>6</v>
      </c>
      <c r="H851" s="276">
        <v>4</v>
      </c>
      <c r="I851" s="276">
        <v>3</v>
      </c>
      <c r="J851" s="276">
        <v>0</v>
      </c>
      <c r="K851" s="277">
        <v>0.50700000000000001</v>
      </c>
      <c r="L851" s="276">
        <v>0</v>
      </c>
      <c r="M851" s="276">
        <v>1</v>
      </c>
      <c r="N851" s="276">
        <v>0</v>
      </c>
      <c r="O851" s="276">
        <v>0</v>
      </c>
      <c r="P851" s="276">
        <v>7</v>
      </c>
      <c r="Q851" s="276">
        <v>13</v>
      </c>
      <c r="R851" s="277">
        <v>1.0429999999999999</v>
      </c>
      <c r="S851" s="276">
        <v>9</v>
      </c>
      <c r="T851" s="126"/>
      <c r="U851" s="126">
        <v>494</v>
      </c>
      <c r="V851" s="126">
        <v>93</v>
      </c>
      <c r="W851" s="126">
        <v>262</v>
      </c>
      <c r="X851" s="137">
        <v>195220.58296427</v>
      </c>
      <c r="Y851" s="137">
        <v>15017</v>
      </c>
    </row>
    <row r="852" spans="1:25" s="137" customFormat="1" ht="12" x14ac:dyDescent="0.2">
      <c r="A852" s="275">
        <v>494</v>
      </c>
      <c r="B852" s="126">
        <v>494093284</v>
      </c>
      <c r="C852" s="243" t="s">
        <v>546</v>
      </c>
      <c r="D852" s="276">
        <v>0</v>
      </c>
      <c r="E852" s="276">
        <v>0</v>
      </c>
      <c r="F852" s="276">
        <v>1</v>
      </c>
      <c r="G852" s="276">
        <v>3</v>
      </c>
      <c r="H852" s="276">
        <v>0</v>
      </c>
      <c r="I852" s="276">
        <v>0</v>
      </c>
      <c r="J852" s="276">
        <v>0</v>
      </c>
      <c r="K852" s="277">
        <v>0.156</v>
      </c>
      <c r="L852" s="276">
        <v>0</v>
      </c>
      <c r="M852" s="276">
        <v>2</v>
      </c>
      <c r="N852" s="276">
        <v>0</v>
      </c>
      <c r="O852" s="276">
        <v>0</v>
      </c>
      <c r="P852" s="276">
        <v>1</v>
      </c>
      <c r="Q852" s="276">
        <v>4</v>
      </c>
      <c r="R852" s="277">
        <v>1.0429999999999999</v>
      </c>
      <c r="S852" s="276">
        <v>5</v>
      </c>
      <c r="T852" s="126"/>
      <c r="U852" s="126">
        <v>494</v>
      </c>
      <c r="V852" s="126">
        <v>93</v>
      </c>
      <c r="W852" s="126">
        <v>284</v>
      </c>
      <c r="X852" s="137">
        <v>54770.39819516</v>
      </c>
      <c r="Y852" s="137">
        <v>13693</v>
      </c>
    </row>
    <row r="853" spans="1:25" s="137" customFormat="1" ht="12" x14ac:dyDescent="0.2">
      <c r="A853" s="275">
        <v>494</v>
      </c>
      <c r="B853" s="126">
        <v>494093291</v>
      </c>
      <c r="C853" s="243" t="s">
        <v>546</v>
      </c>
      <c r="D853" s="276">
        <v>0</v>
      </c>
      <c r="E853" s="276">
        <v>0</v>
      </c>
      <c r="F853" s="276">
        <v>0</v>
      </c>
      <c r="G853" s="276">
        <v>0</v>
      </c>
      <c r="H853" s="276">
        <v>1</v>
      </c>
      <c r="I853" s="276">
        <v>1</v>
      </c>
      <c r="J853" s="276">
        <v>0</v>
      </c>
      <c r="K853" s="277">
        <v>7.8E-2</v>
      </c>
      <c r="L853" s="276">
        <v>0</v>
      </c>
      <c r="M853" s="276">
        <v>0</v>
      </c>
      <c r="N853" s="276">
        <v>0</v>
      </c>
      <c r="O853" s="276">
        <v>0</v>
      </c>
      <c r="P853" s="276">
        <v>2</v>
      </c>
      <c r="Q853" s="276">
        <v>2</v>
      </c>
      <c r="R853" s="277">
        <v>1.0429999999999999</v>
      </c>
      <c r="S853" s="276">
        <v>5</v>
      </c>
      <c r="T853" s="126"/>
      <c r="U853" s="126">
        <v>494</v>
      </c>
      <c r="V853" s="126">
        <v>93</v>
      </c>
      <c r="W853" s="126">
        <v>291</v>
      </c>
      <c r="X853" s="137">
        <v>33123.129127579996</v>
      </c>
      <c r="Y853" s="137">
        <v>16562</v>
      </c>
    </row>
    <row r="854" spans="1:25" s="137" customFormat="1" ht="12" x14ac:dyDescent="0.2">
      <c r="A854" s="275">
        <v>494</v>
      </c>
      <c r="B854" s="126">
        <v>494093293</v>
      </c>
      <c r="C854" s="243" t="s">
        <v>546</v>
      </c>
      <c r="D854" s="276">
        <v>0</v>
      </c>
      <c r="E854" s="276">
        <v>0</v>
      </c>
      <c r="F854" s="276">
        <v>0</v>
      </c>
      <c r="G854" s="276">
        <v>1</v>
      </c>
      <c r="H854" s="276">
        <v>0</v>
      </c>
      <c r="I854" s="276">
        <v>0</v>
      </c>
      <c r="J854" s="276">
        <v>0</v>
      </c>
      <c r="K854" s="277">
        <v>3.9E-2</v>
      </c>
      <c r="L854" s="276">
        <v>0</v>
      </c>
      <c r="M854" s="276">
        <v>0</v>
      </c>
      <c r="N854" s="276">
        <v>0</v>
      </c>
      <c r="O854" s="276">
        <v>0</v>
      </c>
      <c r="P854" s="276">
        <v>1</v>
      </c>
      <c r="Q854" s="276">
        <v>1</v>
      </c>
      <c r="R854" s="277">
        <v>1.0429999999999999</v>
      </c>
      <c r="S854" s="276">
        <v>10</v>
      </c>
      <c r="T854" s="126"/>
      <c r="U854" s="126">
        <v>494</v>
      </c>
      <c r="V854" s="126">
        <v>93</v>
      </c>
      <c r="W854" s="126">
        <v>293</v>
      </c>
      <c r="X854" s="137">
        <v>17905.189618790002</v>
      </c>
      <c r="Y854" s="137">
        <v>17905</v>
      </c>
    </row>
    <row r="855" spans="1:25" s="137" customFormat="1" ht="12" x14ac:dyDescent="0.2">
      <c r="A855" s="275">
        <v>494</v>
      </c>
      <c r="B855" s="126">
        <v>494093295</v>
      </c>
      <c r="C855" s="243" t="s">
        <v>546</v>
      </c>
      <c r="D855" s="276">
        <v>0</v>
      </c>
      <c r="E855" s="276">
        <v>0</v>
      </c>
      <c r="F855" s="276">
        <v>0</v>
      </c>
      <c r="G855" s="276">
        <v>0</v>
      </c>
      <c r="H855" s="276">
        <v>0</v>
      </c>
      <c r="I855" s="276">
        <v>1</v>
      </c>
      <c r="J855" s="276">
        <v>0</v>
      </c>
      <c r="K855" s="277">
        <v>3.9E-2</v>
      </c>
      <c r="L855" s="276">
        <v>0</v>
      </c>
      <c r="M855" s="276">
        <v>0</v>
      </c>
      <c r="N855" s="276">
        <v>0</v>
      </c>
      <c r="O855" s="276">
        <v>0</v>
      </c>
      <c r="P855" s="276">
        <v>0</v>
      </c>
      <c r="Q855" s="276">
        <v>1</v>
      </c>
      <c r="R855" s="277">
        <v>1.0429999999999999</v>
      </c>
      <c r="S855" s="276">
        <v>5</v>
      </c>
      <c r="T855" s="126"/>
      <c r="U855" s="126">
        <v>494</v>
      </c>
      <c r="V855" s="126">
        <v>93</v>
      </c>
      <c r="W855" s="126">
        <v>295</v>
      </c>
      <c r="X855" s="137">
        <v>12666.14842879</v>
      </c>
      <c r="Y855" s="137">
        <v>12666</v>
      </c>
    </row>
    <row r="856" spans="1:25" s="137" customFormat="1" ht="12" x14ac:dyDescent="0.2">
      <c r="A856" s="275">
        <v>494</v>
      </c>
      <c r="B856" s="126">
        <v>494093346</v>
      </c>
      <c r="C856" s="243" t="s">
        <v>546</v>
      </c>
      <c r="D856" s="276">
        <v>0</v>
      </c>
      <c r="E856" s="276">
        <v>0</v>
      </c>
      <c r="F856" s="276">
        <v>0</v>
      </c>
      <c r="G856" s="276">
        <v>0</v>
      </c>
      <c r="H856" s="276">
        <v>1</v>
      </c>
      <c r="I856" s="276">
        <v>0</v>
      </c>
      <c r="J856" s="276">
        <v>0</v>
      </c>
      <c r="K856" s="277">
        <v>3.9E-2</v>
      </c>
      <c r="L856" s="276">
        <v>0</v>
      </c>
      <c r="M856" s="276">
        <v>0</v>
      </c>
      <c r="N856" s="276">
        <v>0</v>
      </c>
      <c r="O856" s="276">
        <v>0</v>
      </c>
      <c r="P856" s="276">
        <v>1</v>
      </c>
      <c r="Q856" s="276">
        <v>1</v>
      </c>
      <c r="R856" s="277">
        <v>1.0429999999999999</v>
      </c>
      <c r="S856" s="276">
        <v>8</v>
      </c>
      <c r="T856" s="126"/>
      <c r="U856" s="126">
        <v>494</v>
      </c>
      <c r="V856" s="126">
        <v>93</v>
      </c>
      <c r="W856" s="126">
        <v>346</v>
      </c>
      <c r="X856" s="137">
        <v>16774.10503879</v>
      </c>
      <c r="Y856" s="137">
        <v>16774</v>
      </c>
    </row>
    <row r="857" spans="1:25" s="137" customFormat="1" ht="12" x14ac:dyDescent="0.2">
      <c r="A857" s="275">
        <v>494</v>
      </c>
      <c r="B857" s="126">
        <v>494093347</v>
      </c>
      <c r="C857" s="243" t="s">
        <v>546</v>
      </c>
      <c r="D857" s="276">
        <v>0</v>
      </c>
      <c r="E857" s="276">
        <v>0</v>
      </c>
      <c r="F857" s="276">
        <v>0</v>
      </c>
      <c r="G857" s="276">
        <v>1</v>
      </c>
      <c r="H857" s="276">
        <v>1</v>
      </c>
      <c r="I857" s="276">
        <v>1</v>
      </c>
      <c r="J857" s="276">
        <v>0</v>
      </c>
      <c r="K857" s="277">
        <v>0.11700000000000001</v>
      </c>
      <c r="L857" s="276">
        <v>0</v>
      </c>
      <c r="M857" s="276">
        <v>1</v>
      </c>
      <c r="N857" s="276">
        <v>1</v>
      </c>
      <c r="O857" s="276">
        <v>0</v>
      </c>
      <c r="P857" s="276">
        <v>3</v>
      </c>
      <c r="Q857" s="276">
        <v>3</v>
      </c>
      <c r="R857" s="277">
        <v>1.0429999999999999</v>
      </c>
      <c r="S857" s="276">
        <v>8</v>
      </c>
      <c r="T857" s="126"/>
      <c r="U857" s="126">
        <v>494</v>
      </c>
      <c r="V857" s="126">
        <v>93</v>
      </c>
      <c r="W857" s="126">
        <v>347</v>
      </c>
      <c r="X857" s="137">
        <v>58516.844976370005</v>
      </c>
      <c r="Y857" s="137">
        <v>19506</v>
      </c>
    </row>
    <row r="858" spans="1:25" s="137" customFormat="1" ht="12" x14ac:dyDescent="0.2">
      <c r="A858" s="275">
        <v>496</v>
      </c>
      <c r="B858" s="126">
        <v>496201072</v>
      </c>
      <c r="C858" s="243" t="s">
        <v>547</v>
      </c>
      <c r="D858" s="276">
        <v>0</v>
      </c>
      <c r="E858" s="276">
        <v>0</v>
      </c>
      <c r="F858" s="276">
        <v>0</v>
      </c>
      <c r="G858" s="276">
        <v>0</v>
      </c>
      <c r="H858" s="276">
        <v>0</v>
      </c>
      <c r="I858" s="276">
        <v>3</v>
      </c>
      <c r="J858" s="276">
        <v>0</v>
      </c>
      <c r="K858" s="277">
        <v>0.11700000000000001</v>
      </c>
      <c r="L858" s="276">
        <v>0</v>
      </c>
      <c r="M858" s="276">
        <v>0</v>
      </c>
      <c r="N858" s="276">
        <v>0</v>
      </c>
      <c r="O858" s="276">
        <v>0</v>
      </c>
      <c r="P858" s="276">
        <v>1</v>
      </c>
      <c r="Q858" s="276">
        <v>3</v>
      </c>
      <c r="R858" s="277">
        <v>1</v>
      </c>
      <c r="S858" s="276">
        <v>6</v>
      </c>
      <c r="T858" s="126"/>
      <c r="U858" s="126">
        <v>496</v>
      </c>
      <c r="V858" s="126">
        <v>201</v>
      </c>
      <c r="W858" s="126">
        <v>72</v>
      </c>
      <c r="X858" s="137">
        <v>41887.211040000002</v>
      </c>
      <c r="Y858" s="137">
        <v>13962</v>
      </c>
    </row>
    <row r="859" spans="1:25" s="137" customFormat="1" ht="12" x14ac:dyDescent="0.2">
      <c r="A859" s="275">
        <v>496</v>
      </c>
      <c r="B859" s="126">
        <v>496201095</v>
      </c>
      <c r="C859" s="243" t="s">
        <v>547</v>
      </c>
      <c r="D859" s="276">
        <v>0</v>
      </c>
      <c r="E859" s="276">
        <v>0</v>
      </c>
      <c r="F859" s="276">
        <v>0</v>
      </c>
      <c r="G859" s="276">
        <v>0</v>
      </c>
      <c r="H859" s="276">
        <v>1</v>
      </c>
      <c r="I859" s="276">
        <v>3</v>
      </c>
      <c r="J859" s="276">
        <v>0</v>
      </c>
      <c r="K859" s="277">
        <v>0.156</v>
      </c>
      <c r="L859" s="276">
        <v>0</v>
      </c>
      <c r="M859" s="276">
        <v>0</v>
      </c>
      <c r="N859" s="276">
        <v>0</v>
      </c>
      <c r="O859" s="276">
        <v>0</v>
      </c>
      <c r="P859" s="276">
        <v>4</v>
      </c>
      <c r="Q859" s="276">
        <v>4</v>
      </c>
      <c r="R859" s="277">
        <v>1</v>
      </c>
      <c r="S859" s="276">
        <v>12</v>
      </c>
      <c r="T859" s="126"/>
      <c r="U859" s="126">
        <v>496</v>
      </c>
      <c r="V859" s="126">
        <v>201</v>
      </c>
      <c r="W859" s="126">
        <v>95</v>
      </c>
      <c r="X859" s="137">
        <v>77361.834719999984</v>
      </c>
      <c r="Y859" s="137">
        <v>19340</v>
      </c>
    </row>
    <row r="860" spans="1:25" s="137" customFormat="1" ht="12" x14ac:dyDescent="0.2">
      <c r="A860" s="275">
        <v>496</v>
      </c>
      <c r="B860" s="126">
        <v>496201201</v>
      </c>
      <c r="C860" s="243" t="s">
        <v>547</v>
      </c>
      <c r="D860" s="276">
        <v>0</v>
      </c>
      <c r="E860" s="276">
        <v>0</v>
      </c>
      <c r="F860" s="276">
        <v>0</v>
      </c>
      <c r="G860" s="276">
        <v>77</v>
      </c>
      <c r="H860" s="276">
        <v>261</v>
      </c>
      <c r="I860" s="276">
        <v>153</v>
      </c>
      <c r="J860" s="276">
        <v>0</v>
      </c>
      <c r="K860" s="277">
        <v>19.149000000000001</v>
      </c>
      <c r="L860" s="276">
        <v>0</v>
      </c>
      <c r="M860" s="276">
        <v>13</v>
      </c>
      <c r="N860" s="276">
        <v>22</v>
      </c>
      <c r="O860" s="276">
        <v>12</v>
      </c>
      <c r="P860" s="276">
        <v>394</v>
      </c>
      <c r="Q860" s="276">
        <v>491</v>
      </c>
      <c r="R860" s="277">
        <v>1</v>
      </c>
      <c r="S860" s="276">
        <v>12</v>
      </c>
      <c r="T860" s="126"/>
      <c r="U860" s="126">
        <v>496</v>
      </c>
      <c r="V860" s="126">
        <v>201</v>
      </c>
      <c r="W860" s="126">
        <v>201</v>
      </c>
      <c r="X860" s="137">
        <v>8512504.1368799992</v>
      </c>
      <c r="Y860" s="137">
        <v>17337</v>
      </c>
    </row>
    <row r="861" spans="1:25" s="137" customFormat="1" ht="12" x14ac:dyDescent="0.2">
      <c r="A861" s="275">
        <v>496</v>
      </c>
      <c r="B861" s="126">
        <v>496201331</v>
      </c>
      <c r="C861" s="243" t="s">
        <v>547</v>
      </c>
      <c r="D861" s="276">
        <v>0</v>
      </c>
      <c r="E861" s="276">
        <v>0</v>
      </c>
      <c r="F861" s="276">
        <v>0</v>
      </c>
      <c r="G861" s="276">
        <v>0</v>
      </c>
      <c r="H861" s="276">
        <v>0</v>
      </c>
      <c r="I861" s="276">
        <v>1</v>
      </c>
      <c r="J861" s="276">
        <v>0</v>
      </c>
      <c r="K861" s="277">
        <v>3.9E-2</v>
      </c>
      <c r="L861" s="276">
        <v>0</v>
      </c>
      <c r="M861" s="276">
        <v>0</v>
      </c>
      <c r="N861" s="276">
        <v>0</v>
      </c>
      <c r="O861" s="276">
        <v>0</v>
      </c>
      <c r="P861" s="276">
        <v>0</v>
      </c>
      <c r="Q861" s="276">
        <v>1</v>
      </c>
      <c r="R861" s="277">
        <v>1</v>
      </c>
      <c r="S861" s="276">
        <v>7</v>
      </c>
      <c r="T861" s="126"/>
      <c r="U861" s="126">
        <v>496</v>
      </c>
      <c r="V861" s="126">
        <v>201</v>
      </c>
      <c r="W861" s="126">
        <v>331</v>
      </c>
      <c r="X861" s="137">
        <v>12242.66368</v>
      </c>
      <c r="Y861" s="137">
        <v>12243</v>
      </c>
    </row>
    <row r="862" spans="1:25" s="137" customFormat="1" ht="12" x14ac:dyDescent="0.2">
      <c r="A862" s="275">
        <v>497</v>
      </c>
      <c r="B862" s="126">
        <v>497117005</v>
      </c>
      <c r="C862" s="243" t="s">
        <v>548</v>
      </c>
      <c r="D862" s="276">
        <v>0</v>
      </c>
      <c r="E862" s="276">
        <v>0</v>
      </c>
      <c r="F862" s="276">
        <v>0</v>
      </c>
      <c r="G862" s="276">
        <v>5</v>
      </c>
      <c r="H862" s="276">
        <v>2</v>
      </c>
      <c r="I862" s="276">
        <v>1</v>
      </c>
      <c r="J862" s="276">
        <v>0</v>
      </c>
      <c r="K862" s="277">
        <v>0.312</v>
      </c>
      <c r="L862" s="276">
        <v>0</v>
      </c>
      <c r="M862" s="276">
        <v>0</v>
      </c>
      <c r="N862" s="276">
        <v>0</v>
      </c>
      <c r="O862" s="276">
        <v>0</v>
      </c>
      <c r="P862" s="276">
        <v>3</v>
      </c>
      <c r="Q862" s="276">
        <v>8</v>
      </c>
      <c r="R862" s="277">
        <v>1</v>
      </c>
      <c r="S862" s="276">
        <v>8</v>
      </c>
      <c r="T862" s="126"/>
      <c r="U862" s="126">
        <v>497</v>
      </c>
      <c r="V862" s="126">
        <v>117</v>
      </c>
      <c r="W862" s="126">
        <v>5</v>
      </c>
      <c r="X862" s="137">
        <v>104041.38944000003</v>
      </c>
      <c r="Y862" s="137">
        <v>13005</v>
      </c>
    </row>
    <row r="863" spans="1:25" s="137" customFormat="1" ht="12" x14ac:dyDescent="0.2">
      <c r="A863" s="275">
        <v>497</v>
      </c>
      <c r="B863" s="126">
        <v>497117008</v>
      </c>
      <c r="C863" s="243" t="s">
        <v>548</v>
      </c>
      <c r="D863" s="276">
        <v>0</v>
      </c>
      <c r="E863" s="276">
        <v>0</v>
      </c>
      <c r="F863" s="276">
        <v>11</v>
      </c>
      <c r="G863" s="276">
        <v>48</v>
      </c>
      <c r="H863" s="276">
        <v>13</v>
      </c>
      <c r="I863" s="276">
        <v>0</v>
      </c>
      <c r="J863" s="276">
        <v>0</v>
      </c>
      <c r="K863" s="277">
        <v>2.8079999999999998</v>
      </c>
      <c r="L863" s="276">
        <v>0</v>
      </c>
      <c r="M863" s="276">
        <v>3</v>
      </c>
      <c r="N863" s="276">
        <v>0</v>
      </c>
      <c r="O863" s="276">
        <v>0</v>
      </c>
      <c r="P863" s="276">
        <v>12</v>
      </c>
      <c r="Q863" s="276">
        <v>72</v>
      </c>
      <c r="R863" s="277">
        <v>1</v>
      </c>
      <c r="S863" s="276">
        <v>7</v>
      </c>
      <c r="T863" s="126"/>
      <c r="U863" s="126">
        <v>497</v>
      </c>
      <c r="V863" s="126">
        <v>117</v>
      </c>
      <c r="W863" s="126">
        <v>8</v>
      </c>
      <c r="X863" s="137">
        <v>839689.56495999999</v>
      </c>
      <c r="Y863" s="137">
        <v>11662</v>
      </c>
    </row>
    <row r="864" spans="1:25" s="137" customFormat="1" ht="12" x14ac:dyDescent="0.2">
      <c r="A864" s="275">
        <v>497</v>
      </c>
      <c r="B864" s="126">
        <v>497117024</v>
      </c>
      <c r="C864" s="243" t="s">
        <v>548</v>
      </c>
      <c r="D864" s="276">
        <v>0</v>
      </c>
      <c r="E864" s="276">
        <v>0</v>
      </c>
      <c r="F864" s="276">
        <v>1</v>
      </c>
      <c r="G864" s="276">
        <v>7</v>
      </c>
      <c r="H864" s="276">
        <v>5</v>
      </c>
      <c r="I864" s="276">
        <v>8</v>
      </c>
      <c r="J864" s="276">
        <v>0</v>
      </c>
      <c r="K864" s="277">
        <v>0.81899999999999995</v>
      </c>
      <c r="L864" s="276">
        <v>0</v>
      </c>
      <c r="M864" s="276">
        <v>3</v>
      </c>
      <c r="N864" s="276">
        <v>0</v>
      </c>
      <c r="O864" s="276">
        <v>0</v>
      </c>
      <c r="P864" s="276">
        <v>4</v>
      </c>
      <c r="Q864" s="276">
        <v>21</v>
      </c>
      <c r="R864" s="277">
        <v>1</v>
      </c>
      <c r="S864" s="276">
        <v>5</v>
      </c>
      <c r="T864" s="126"/>
      <c r="U864" s="126">
        <v>497</v>
      </c>
      <c r="V864" s="126">
        <v>117</v>
      </c>
      <c r="W864" s="126">
        <v>24</v>
      </c>
      <c r="X864" s="137">
        <v>262194.67728000006</v>
      </c>
      <c r="Y864" s="137">
        <v>12485</v>
      </c>
    </row>
    <row r="865" spans="1:25" s="137" customFormat="1" ht="12" x14ac:dyDescent="0.2">
      <c r="A865" s="275">
        <v>497</v>
      </c>
      <c r="B865" s="126">
        <v>497117061</v>
      </c>
      <c r="C865" s="243" t="s">
        <v>548</v>
      </c>
      <c r="D865" s="276">
        <v>0</v>
      </c>
      <c r="E865" s="276">
        <v>0</v>
      </c>
      <c r="F865" s="276">
        <v>2</v>
      </c>
      <c r="G865" s="276">
        <v>9</v>
      </c>
      <c r="H865" s="276">
        <v>4</v>
      </c>
      <c r="I865" s="276">
        <v>4</v>
      </c>
      <c r="J865" s="276">
        <v>0</v>
      </c>
      <c r="K865" s="277">
        <v>0.74099999999999999</v>
      </c>
      <c r="L865" s="276">
        <v>0</v>
      </c>
      <c r="M865" s="276">
        <v>0</v>
      </c>
      <c r="N865" s="276">
        <v>0</v>
      </c>
      <c r="O865" s="276">
        <v>0</v>
      </c>
      <c r="P865" s="276">
        <v>7</v>
      </c>
      <c r="Q865" s="276">
        <v>19</v>
      </c>
      <c r="R865" s="277">
        <v>1</v>
      </c>
      <c r="S865" s="276">
        <v>11</v>
      </c>
      <c r="T865" s="126"/>
      <c r="U865" s="126">
        <v>497</v>
      </c>
      <c r="V865" s="126">
        <v>117</v>
      </c>
      <c r="W865" s="126">
        <v>61</v>
      </c>
      <c r="X865" s="137">
        <v>257494.13992000005</v>
      </c>
      <c r="Y865" s="137">
        <v>13552</v>
      </c>
    </row>
    <row r="866" spans="1:25" s="137" customFormat="1" ht="12" x14ac:dyDescent="0.2">
      <c r="A866" s="275">
        <v>497</v>
      </c>
      <c r="B866" s="126">
        <v>497117074</v>
      </c>
      <c r="C866" s="243" t="s">
        <v>548</v>
      </c>
      <c r="D866" s="276">
        <v>0</v>
      </c>
      <c r="E866" s="276">
        <v>0</v>
      </c>
      <c r="F866" s="276">
        <v>2</v>
      </c>
      <c r="G866" s="276">
        <v>6</v>
      </c>
      <c r="H866" s="276">
        <v>0</v>
      </c>
      <c r="I866" s="276">
        <v>0</v>
      </c>
      <c r="J866" s="276">
        <v>0</v>
      </c>
      <c r="K866" s="277">
        <v>0.312</v>
      </c>
      <c r="L866" s="276">
        <v>0</v>
      </c>
      <c r="M866" s="276">
        <v>1</v>
      </c>
      <c r="N866" s="276">
        <v>0</v>
      </c>
      <c r="O866" s="276">
        <v>0</v>
      </c>
      <c r="P866" s="276">
        <v>2</v>
      </c>
      <c r="Q866" s="276">
        <v>8</v>
      </c>
      <c r="R866" s="277">
        <v>1</v>
      </c>
      <c r="S866" s="276">
        <v>5</v>
      </c>
      <c r="T866" s="126"/>
      <c r="U866" s="126">
        <v>497</v>
      </c>
      <c r="V866" s="126">
        <v>117</v>
      </c>
      <c r="W866" s="126">
        <v>74</v>
      </c>
      <c r="X866" s="137">
        <v>97677.399439999994</v>
      </c>
      <c r="Y866" s="137">
        <v>12210</v>
      </c>
    </row>
    <row r="867" spans="1:25" s="137" customFormat="1" ht="12" x14ac:dyDescent="0.2">
      <c r="A867" s="275">
        <v>497</v>
      </c>
      <c r="B867" s="126">
        <v>497117086</v>
      </c>
      <c r="C867" s="243" t="s">
        <v>548</v>
      </c>
      <c r="D867" s="276">
        <v>0</v>
      </c>
      <c r="E867" s="276">
        <v>0</v>
      </c>
      <c r="F867" s="276">
        <v>2</v>
      </c>
      <c r="G867" s="276">
        <v>7</v>
      </c>
      <c r="H867" s="276">
        <v>10</v>
      </c>
      <c r="I867" s="276">
        <v>4</v>
      </c>
      <c r="J867" s="276">
        <v>0</v>
      </c>
      <c r="K867" s="277">
        <v>0.89700000000000002</v>
      </c>
      <c r="L867" s="276">
        <v>0</v>
      </c>
      <c r="M867" s="276">
        <v>0</v>
      </c>
      <c r="N867" s="276">
        <v>0</v>
      </c>
      <c r="O867" s="276">
        <v>0</v>
      </c>
      <c r="P867" s="276">
        <v>4</v>
      </c>
      <c r="Q867" s="276">
        <v>23</v>
      </c>
      <c r="R867" s="277">
        <v>1</v>
      </c>
      <c r="S867" s="276">
        <v>8</v>
      </c>
      <c r="T867" s="126"/>
      <c r="U867" s="126">
        <v>497</v>
      </c>
      <c r="V867" s="126">
        <v>117</v>
      </c>
      <c r="W867" s="126">
        <v>86</v>
      </c>
      <c r="X867" s="137">
        <v>272007.46464000002</v>
      </c>
      <c r="Y867" s="137">
        <v>11826</v>
      </c>
    </row>
    <row r="868" spans="1:25" s="137" customFormat="1" ht="12" x14ac:dyDescent="0.2">
      <c r="A868" s="275">
        <v>497</v>
      </c>
      <c r="B868" s="126">
        <v>497117087</v>
      </c>
      <c r="C868" s="243" t="s">
        <v>548</v>
      </c>
      <c r="D868" s="276">
        <v>0</v>
      </c>
      <c r="E868" s="276">
        <v>0</v>
      </c>
      <c r="F868" s="276">
        <v>1</v>
      </c>
      <c r="G868" s="276">
        <v>2</v>
      </c>
      <c r="H868" s="276">
        <v>1</v>
      </c>
      <c r="I868" s="276">
        <v>1</v>
      </c>
      <c r="J868" s="276">
        <v>0</v>
      </c>
      <c r="K868" s="277">
        <v>0.19500000000000001</v>
      </c>
      <c r="L868" s="276">
        <v>0</v>
      </c>
      <c r="M868" s="276">
        <v>0</v>
      </c>
      <c r="N868" s="276">
        <v>0</v>
      </c>
      <c r="O868" s="276">
        <v>0</v>
      </c>
      <c r="P868" s="276">
        <v>3</v>
      </c>
      <c r="Q868" s="276">
        <v>5</v>
      </c>
      <c r="R868" s="277">
        <v>1</v>
      </c>
      <c r="S868" s="276">
        <v>6</v>
      </c>
      <c r="T868" s="126"/>
      <c r="U868" s="126">
        <v>497</v>
      </c>
      <c r="V868" s="126">
        <v>117</v>
      </c>
      <c r="W868" s="126">
        <v>87</v>
      </c>
      <c r="X868" s="137">
        <v>70115.028399999996</v>
      </c>
      <c r="Y868" s="137">
        <v>14023</v>
      </c>
    </row>
    <row r="869" spans="1:25" s="137" customFormat="1" ht="12" x14ac:dyDescent="0.2">
      <c r="A869" s="275">
        <v>497</v>
      </c>
      <c r="B869" s="126">
        <v>497117111</v>
      </c>
      <c r="C869" s="243" t="s">
        <v>548</v>
      </c>
      <c r="D869" s="276">
        <v>0</v>
      </c>
      <c r="E869" s="276">
        <v>0</v>
      </c>
      <c r="F869" s="276">
        <v>0</v>
      </c>
      <c r="G869" s="276">
        <v>6</v>
      </c>
      <c r="H869" s="276">
        <v>5</v>
      </c>
      <c r="I869" s="276">
        <v>0</v>
      </c>
      <c r="J869" s="276">
        <v>0</v>
      </c>
      <c r="K869" s="277">
        <v>0.42899999999999999</v>
      </c>
      <c r="L869" s="276">
        <v>0</v>
      </c>
      <c r="M869" s="276">
        <v>0</v>
      </c>
      <c r="N869" s="276">
        <v>0</v>
      </c>
      <c r="O869" s="276">
        <v>0</v>
      </c>
      <c r="P869" s="276">
        <v>2</v>
      </c>
      <c r="Q869" s="276">
        <v>11</v>
      </c>
      <c r="R869" s="277">
        <v>1</v>
      </c>
      <c r="S869" s="276">
        <v>8</v>
      </c>
      <c r="T869" s="126"/>
      <c r="U869" s="126">
        <v>497</v>
      </c>
      <c r="V869" s="126">
        <v>117</v>
      </c>
      <c r="W869" s="126">
        <v>111</v>
      </c>
      <c r="X869" s="137">
        <v>127629.48048</v>
      </c>
      <c r="Y869" s="137">
        <v>11603</v>
      </c>
    </row>
    <row r="870" spans="1:25" s="137" customFormat="1" ht="12" x14ac:dyDescent="0.2">
      <c r="A870" s="275">
        <v>497</v>
      </c>
      <c r="B870" s="126">
        <v>497117114</v>
      </c>
      <c r="C870" s="243" t="s">
        <v>548</v>
      </c>
      <c r="D870" s="276">
        <v>0</v>
      </c>
      <c r="E870" s="276">
        <v>0</v>
      </c>
      <c r="F870" s="276">
        <v>1</v>
      </c>
      <c r="G870" s="276">
        <v>6</v>
      </c>
      <c r="H870" s="276">
        <v>7</v>
      </c>
      <c r="I870" s="276">
        <v>4</v>
      </c>
      <c r="J870" s="276">
        <v>0</v>
      </c>
      <c r="K870" s="277">
        <v>0.70199999999999996</v>
      </c>
      <c r="L870" s="276">
        <v>0</v>
      </c>
      <c r="M870" s="276">
        <v>3</v>
      </c>
      <c r="N870" s="276">
        <v>0</v>
      </c>
      <c r="O870" s="276">
        <v>0</v>
      </c>
      <c r="P870" s="276">
        <v>4</v>
      </c>
      <c r="Q870" s="276">
        <v>18</v>
      </c>
      <c r="R870" s="277">
        <v>1</v>
      </c>
      <c r="S870" s="276">
        <v>10</v>
      </c>
      <c r="T870" s="126"/>
      <c r="U870" s="126">
        <v>497</v>
      </c>
      <c r="V870" s="126">
        <v>117</v>
      </c>
      <c r="W870" s="126">
        <v>114</v>
      </c>
      <c r="X870" s="137">
        <v>230668.62623999998</v>
      </c>
      <c r="Y870" s="137">
        <v>12815</v>
      </c>
    </row>
    <row r="871" spans="1:25" s="137" customFormat="1" ht="12" x14ac:dyDescent="0.2">
      <c r="A871" s="275">
        <v>497</v>
      </c>
      <c r="B871" s="126">
        <v>497117117</v>
      </c>
      <c r="C871" s="243" t="s">
        <v>548</v>
      </c>
      <c r="D871" s="276">
        <v>0</v>
      </c>
      <c r="E871" s="276">
        <v>0</v>
      </c>
      <c r="F871" s="276">
        <v>0</v>
      </c>
      <c r="G871" s="276">
        <v>12</v>
      </c>
      <c r="H871" s="276">
        <v>12</v>
      </c>
      <c r="I871" s="276">
        <v>10</v>
      </c>
      <c r="J871" s="276">
        <v>0</v>
      </c>
      <c r="K871" s="277">
        <v>1.3260000000000001</v>
      </c>
      <c r="L871" s="276">
        <v>0</v>
      </c>
      <c r="M871" s="276">
        <v>2</v>
      </c>
      <c r="N871" s="276">
        <v>0</v>
      </c>
      <c r="O871" s="276">
        <v>0</v>
      </c>
      <c r="P871" s="276">
        <v>3</v>
      </c>
      <c r="Q871" s="276">
        <v>34</v>
      </c>
      <c r="R871" s="277">
        <v>1</v>
      </c>
      <c r="S871" s="276">
        <v>6</v>
      </c>
      <c r="T871" s="126"/>
      <c r="U871" s="126">
        <v>497</v>
      </c>
      <c r="V871" s="126">
        <v>117</v>
      </c>
      <c r="W871" s="126">
        <v>117</v>
      </c>
      <c r="X871" s="137">
        <v>395796.72511999996</v>
      </c>
      <c r="Y871" s="137">
        <v>11641</v>
      </c>
    </row>
    <row r="872" spans="1:25" s="137" customFormat="1" ht="12" x14ac:dyDescent="0.2">
      <c r="A872" s="275">
        <v>497</v>
      </c>
      <c r="B872" s="126">
        <v>497117127</v>
      </c>
      <c r="C872" s="243" t="s">
        <v>548</v>
      </c>
      <c r="D872" s="276">
        <v>0</v>
      </c>
      <c r="E872" s="276">
        <v>0</v>
      </c>
      <c r="F872" s="276">
        <v>0</v>
      </c>
      <c r="G872" s="276">
        <v>2</v>
      </c>
      <c r="H872" s="276">
        <v>0</v>
      </c>
      <c r="I872" s="276">
        <v>0</v>
      </c>
      <c r="J872" s="276">
        <v>0</v>
      </c>
      <c r="K872" s="277">
        <v>7.8E-2</v>
      </c>
      <c r="L872" s="276">
        <v>0</v>
      </c>
      <c r="M872" s="276">
        <v>0</v>
      </c>
      <c r="N872" s="276">
        <v>0</v>
      </c>
      <c r="O872" s="276">
        <v>0</v>
      </c>
      <c r="P872" s="276">
        <v>0</v>
      </c>
      <c r="Q872" s="276">
        <v>2</v>
      </c>
      <c r="R872" s="277">
        <v>1</v>
      </c>
      <c r="S872" s="276">
        <v>5</v>
      </c>
      <c r="T872" s="126"/>
      <c r="U872" s="126">
        <v>497</v>
      </c>
      <c r="V872" s="126">
        <v>117</v>
      </c>
      <c r="W872" s="126">
        <v>127</v>
      </c>
      <c r="X872" s="137">
        <v>21410.727360000001</v>
      </c>
      <c r="Y872" s="137">
        <v>10705</v>
      </c>
    </row>
    <row r="873" spans="1:25" s="137" customFormat="1" ht="12" x14ac:dyDescent="0.2">
      <c r="A873" s="275">
        <v>497</v>
      </c>
      <c r="B873" s="126">
        <v>497117137</v>
      </c>
      <c r="C873" s="243" t="s">
        <v>548</v>
      </c>
      <c r="D873" s="276">
        <v>0</v>
      </c>
      <c r="E873" s="276">
        <v>0</v>
      </c>
      <c r="F873" s="276">
        <v>4</v>
      </c>
      <c r="G873" s="276">
        <v>11</v>
      </c>
      <c r="H873" s="276">
        <v>5</v>
      </c>
      <c r="I873" s="276">
        <v>11</v>
      </c>
      <c r="J873" s="276">
        <v>0</v>
      </c>
      <c r="K873" s="277">
        <v>1.2090000000000001</v>
      </c>
      <c r="L873" s="276">
        <v>0</v>
      </c>
      <c r="M873" s="276">
        <v>1</v>
      </c>
      <c r="N873" s="276">
        <v>0</v>
      </c>
      <c r="O873" s="276">
        <v>0</v>
      </c>
      <c r="P873" s="276">
        <v>7</v>
      </c>
      <c r="Q873" s="276">
        <v>31</v>
      </c>
      <c r="R873" s="277">
        <v>1</v>
      </c>
      <c r="S873" s="276">
        <v>12</v>
      </c>
      <c r="T873" s="126"/>
      <c r="U873" s="126">
        <v>497</v>
      </c>
      <c r="V873" s="126">
        <v>117</v>
      </c>
      <c r="W873" s="126">
        <v>137</v>
      </c>
      <c r="X873" s="137">
        <v>402448.87407999998</v>
      </c>
      <c r="Y873" s="137">
        <v>12982</v>
      </c>
    </row>
    <row r="874" spans="1:25" s="137" customFormat="1" ht="12" x14ac:dyDescent="0.2">
      <c r="A874" s="275">
        <v>497</v>
      </c>
      <c r="B874" s="126">
        <v>497117154</v>
      </c>
      <c r="C874" s="243" t="s">
        <v>548</v>
      </c>
      <c r="D874" s="276">
        <v>0</v>
      </c>
      <c r="E874" s="276">
        <v>0</v>
      </c>
      <c r="F874" s="276">
        <v>0</v>
      </c>
      <c r="G874" s="276">
        <v>0</v>
      </c>
      <c r="H874" s="276">
        <v>1</v>
      </c>
      <c r="I874" s="276">
        <v>0</v>
      </c>
      <c r="J874" s="276">
        <v>0</v>
      </c>
      <c r="K874" s="277">
        <v>3.9E-2</v>
      </c>
      <c r="L874" s="276">
        <v>0</v>
      </c>
      <c r="M874" s="276">
        <v>0</v>
      </c>
      <c r="N874" s="276">
        <v>0</v>
      </c>
      <c r="O874" s="276">
        <v>0</v>
      </c>
      <c r="P874" s="276">
        <v>0</v>
      </c>
      <c r="Q874" s="276">
        <v>1</v>
      </c>
      <c r="R874" s="277">
        <v>1</v>
      </c>
      <c r="S874" s="276">
        <v>4</v>
      </c>
      <c r="T874" s="126"/>
      <c r="U874" s="126">
        <v>497</v>
      </c>
      <c r="V874" s="126">
        <v>117</v>
      </c>
      <c r="W874" s="126">
        <v>154</v>
      </c>
      <c r="X874" s="137">
        <v>10331.643680000001</v>
      </c>
      <c r="Y874" s="137">
        <v>10332</v>
      </c>
    </row>
    <row r="875" spans="1:25" s="137" customFormat="1" ht="12" x14ac:dyDescent="0.2">
      <c r="A875" s="275">
        <v>497</v>
      </c>
      <c r="B875" s="126">
        <v>497117159</v>
      </c>
      <c r="C875" s="243" t="s">
        <v>548</v>
      </c>
      <c r="D875" s="276">
        <v>0</v>
      </c>
      <c r="E875" s="276">
        <v>0</v>
      </c>
      <c r="F875" s="276">
        <v>0</v>
      </c>
      <c r="G875" s="276">
        <v>5</v>
      </c>
      <c r="H875" s="276">
        <v>1</v>
      </c>
      <c r="I875" s="276">
        <v>1</v>
      </c>
      <c r="J875" s="276">
        <v>0</v>
      </c>
      <c r="K875" s="277">
        <v>0.27300000000000002</v>
      </c>
      <c r="L875" s="276">
        <v>0</v>
      </c>
      <c r="M875" s="276">
        <v>0</v>
      </c>
      <c r="N875" s="276">
        <v>0</v>
      </c>
      <c r="O875" s="276">
        <v>0</v>
      </c>
      <c r="P875" s="276">
        <v>0</v>
      </c>
      <c r="Q875" s="276">
        <v>7</v>
      </c>
      <c r="R875" s="277">
        <v>1</v>
      </c>
      <c r="S875" s="276">
        <v>3</v>
      </c>
      <c r="T875" s="126"/>
      <c r="U875" s="126">
        <v>497</v>
      </c>
      <c r="V875" s="126">
        <v>117</v>
      </c>
      <c r="W875" s="126">
        <v>159</v>
      </c>
      <c r="X875" s="137">
        <v>76101.12576000001</v>
      </c>
      <c r="Y875" s="137">
        <v>10872</v>
      </c>
    </row>
    <row r="876" spans="1:25" s="137" customFormat="1" ht="12" x14ac:dyDescent="0.2">
      <c r="A876" s="275">
        <v>497</v>
      </c>
      <c r="B876" s="126">
        <v>497117161</v>
      </c>
      <c r="C876" s="243" t="s">
        <v>548</v>
      </c>
      <c r="D876" s="276">
        <v>0</v>
      </c>
      <c r="E876" s="276">
        <v>0</v>
      </c>
      <c r="F876" s="276">
        <v>1</v>
      </c>
      <c r="G876" s="276">
        <v>1</v>
      </c>
      <c r="H876" s="276">
        <v>0</v>
      </c>
      <c r="I876" s="276">
        <v>0</v>
      </c>
      <c r="J876" s="276">
        <v>0</v>
      </c>
      <c r="K876" s="277">
        <v>7.8E-2</v>
      </c>
      <c r="L876" s="276">
        <v>0</v>
      </c>
      <c r="M876" s="276">
        <v>0</v>
      </c>
      <c r="N876" s="276">
        <v>0</v>
      </c>
      <c r="O876" s="276">
        <v>0</v>
      </c>
      <c r="P876" s="276">
        <v>0</v>
      </c>
      <c r="Q876" s="276">
        <v>2</v>
      </c>
      <c r="R876" s="277">
        <v>1</v>
      </c>
      <c r="S876" s="276">
        <v>8</v>
      </c>
      <c r="T876" s="126"/>
      <c r="U876" s="126">
        <v>497</v>
      </c>
      <c r="V876" s="126">
        <v>117</v>
      </c>
      <c r="W876" s="126">
        <v>161</v>
      </c>
      <c r="X876" s="137">
        <v>21357.697359999998</v>
      </c>
      <c r="Y876" s="137">
        <v>10679</v>
      </c>
    </row>
    <row r="877" spans="1:25" s="137" customFormat="1" ht="12" x14ac:dyDescent="0.2">
      <c r="A877" s="275">
        <v>497</v>
      </c>
      <c r="B877" s="126">
        <v>497117210</v>
      </c>
      <c r="C877" s="243" t="s">
        <v>548</v>
      </c>
      <c r="D877" s="276">
        <v>0</v>
      </c>
      <c r="E877" s="276">
        <v>0</v>
      </c>
      <c r="F877" s="276">
        <v>2</v>
      </c>
      <c r="G877" s="276">
        <v>13</v>
      </c>
      <c r="H877" s="276">
        <v>16</v>
      </c>
      <c r="I877" s="276">
        <v>10</v>
      </c>
      <c r="J877" s="276">
        <v>0</v>
      </c>
      <c r="K877" s="277">
        <v>1.599</v>
      </c>
      <c r="L877" s="276">
        <v>0</v>
      </c>
      <c r="M877" s="276">
        <v>0</v>
      </c>
      <c r="N877" s="276">
        <v>0</v>
      </c>
      <c r="O877" s="276">
        <v>0</v>
      </c>
      <c r="P877" s="276">
        <v>9</v>
      </c>
      <c r="Q877" s="276">
        <v>41</v>
      </c>
      <c r="R877" s="277">
        <v>1</v>
      </c>
      <c r="S877" s="276">
        <v>6</v>
      </c>
      <c r="T877" s="126"/>
      <c r="U877" s="126">
        <v>497</v>
      </c>
      <c r="V877" s="126">
        <v>117</v>
      </c>
      <c r="W877" s="126">
        <v>210</v>
      </c>
      <c r="X877" s="137">
        <v>494640.31088</v>
      </c>
      <c r="Y877" s="137">
        <v>12064</v>
      </c>
    </row>
    <row r="878" spans="1:25" s="137" customFormat="1" ht="12" x14ac:dyDescent="0.2">
      <c r="A878" s="275">
        <v>497</v>
      </c>
      <c r="B878" s="126">
        <v>497117223</v>
      </c>
      <c r="C878" s="243" t="s">
        <v>548</v>
      </c>
      <c r="D878" s="276">
        <v>0</v>
      </c>
      <c r="E878" s="276">
        <v>0</v>
      </c>
      <c r="F878" s="276">
        <v>0</v>
      </c>
      <c r="G878" s="276">
        <v>3</v>
      </c>
      <c r="H878" s="276">
        <v>1</v>
      </c>
      <c r="I878" s="276">
        <v>0</v>
      </c>
      <c r="J878" s="276">
        <v>0</v>
      </c>
      <c r="K878" s="277">
        <v>0.156</v>
      </c>
      <c r="L878" s="276">
        <v>0</v>
      </c>
      <c r="M878" s="276">
        <v>0</v>
      </c>
      <c r="N878" s="276">
        <v>0</v>
      </c>
      <c r="O878" s="276">
        <v>0</v>
      </c>
      <c r="P878" s="276">
        <v>0</v>
      </c>
      <c r="Q878" s="276">
        <v>4</v>
      </c>
      <c r="R878" s="277">
        <v>1</v>
      </c>
      <c r="S878" s="276">
        <v>11</v>
      </c>
      <c r="T878" s="126"/>
      <c r="U878" s="126">
        <v>497</v>
      </c>
      <c r="V878" s="126">
        <v>117</v>
      </c>
      <c r="W878" s="126">
        <v>223</v>
      </c>
      <c r="X878" s="137">
        <v>42447.734720000008</v>
      </c>
      <c r="Y878" s="137">
        <v>10612</v>
      </c>
    </row>
    <row r="879" spans="1:25" s="137" customFormat="1" ht="12" x14ac:dyDescent="0.2">
      <c r="A879" s="275">
        <v>497</v>
      </c>
      <c r="B879" s="126">
        <v>497117227</v>
      </c>
      <c r="C879" s="243" t="s">
        <v>548</v>
      </c>
      <c r="D879" s="276">
        <v>0</v>
      </c>
      <c r="E879" s="276">
        <v>0</v>
      </c>
      <c r="F879" s="276">
        <v>0</v>
      </c>
      <c r="G879" s="276">
        <v>1</v>
      </c>
      <c r="H879" s="276">
        <v>1</v>
      </c>
      <c r="I879" s="276">
        <v>0</v>
      </c>
      <c r="J879" s="276">
        <v>0</v>
      </c>
      <c r="K879" s="277">
        <v>7.8E-2</v>
      </c>
      <c r="L879" s="276">
        <v>0</v>
      </c>
      <c r="M879" s="276">
        <v>0</v>
      </c>
      <c r="N879" s="276">
        <v>0</v>
      </c>
      <c r="O879" s="276">
        <v>0</v>
      </c>
      <c r="P879" s="276">
        <v>0</v>
      </c>
      <c r="Q879" s="276">
        <v>2</v>
      </c>
      <c r="R879" s="277">
        <v>1</v>
      </c>
      <c r="S879" s="276">
        <v>10</v>
      </c>
      <c r="T879" s="126"/>
      <c r="U879" s="126">
        <v>497</v>
      </c>
      <c r="V879" s="126">
        <v>117</v>
      </c>
      <c r="W879" s="126">
        <v>227</v>
      </c>
      <c r="X879" s="137">
        <v>21037.007360000003</v>
      </c>
      <c r="Y879" s="137">
        <v>10519</v>
      </c>
    </row>
    <row r="880" spans="1:25" s="137" customFormat="1" ht="12" x14ac:dyDescent="0.2">
      <c r="A880" s="275">
        <v>497</v>
      </c>
      <c r="B880" s="126">
        <v>497117272</v>
      </c>
      <c r="C880" s="243" t="s">
        <v>548</v>
      </c>
      <c r="D880" s="276">
        <v>0</v>
      </c>
      <c r="E880" s="276">
        <v>0</v>
      </c>
      <c r="F880" s="276">
        <v>0</v>
      </c>
      <c r="G880" s="276">
        <v>2</v>
      </c>
      <c r="H880" s="276">
        <v>1</v>
      </c>
      <c r="I880" s="276">
        <v>0</v>
      </c>
      <c r="J880" s="276">
        <v>0</v>
      </c>
      <c r="K880" s="277">
        <v>0.11700000000000001</v>
      </c>
      <c r="L880" s="276">
        <v>0</v>
      </c>
      <c r="M880" s="276">
        <v>0</v>
      </c>
      <c r="N880" s="276">
        <v>0</v>
      </c>
      <c r="O880" s="276">
        <v>0</v>
      </c>
      <c r="P880" s="276">
        <v>0</v>
      </c>
      <c r="Q880" s="276">
        <v>3</v>
      </c>
      <c r="R880" s="277">
        <v>1</v>
      </c>
      <c r="S880" s="276">
        <v>7</v>
      </c>
      <c r="T880" s="126"/>
      <c r="U880" s="126">
        <v>497</v>
      </c>
      <c r="V880" s="126">
        <v>117</v>
      </c>
      <c r="W880" s="126">
        <v>272</v>
      </c>
      <c r="X880" s="137">
        <v>31742.371039999995</v>
      </c>
      <c r="Y880" s="137">
        <v>10581</v>
      </c>
    </row>
    <row r="881" spans="1:25" s="137" customFormat="1" ht="12" x14ac:dyDescent="0.2">
      <c r="A881" s="275">
        <v>497</v>
      </c>
      <c r="B881" s="126">
        <v>497117275</v>
      </c>
      <c r="C881" s="243" t="s">
        <v>548</v>
      </c>
      <c r="D881" s="276">
        <v>0</v>
      </c>
      <c r="E881" s="276">
        <v>0</v>
      </c>
      <c r="F881" s="276">
        <v>2</v>
      </c>
      <c r="G881" s="276">
        <v>2</v>
      </c>
      <c r="H881" s="276">
        <v>1</v>
      </c>
      <c r="I881" s="276">
        <v>0</v>
      </c>
      <c r="J881" s="276">
        <v>0</v>
      </c>
      <c r="K881" s="277">
        <v>0.19500000000000001</v>
      </c>
      <c r="L881" s="276">
        <v>0</v>
      </c>
      <c r="M881" s="276">
        <v>0</v>
      </c>
      <c r="N881" s="276">
        <v>0</v>
      </c>
      <c r="O881" s="276">
        <v>0</v>
      </c>
      <c r="P881" s="276">
        <v>1</v>
      </c>
      <c r="Q881" s="276">
        <v>5</v>
      </c>
      <c r="R881" s="277">
        <v>1</v>
      </c>
      <c r="S881" s="276">
        <v>4</v>
      </c>
      <c r="T881" s="126"/>
      <c r="U881" s="126">
        <v>497</v>
      </c>
      <c r="V881" s="126">
        <v>117</v>
      </c>
      <c r="W881" s="126">
        <v>275</v>
      </c>
      <c r="X881" s="137">
        <v>57607.2984</v>
      </c>
      <c r="Y881" s="137">
        <v>11521</v>
      </c>
    </row>
    <row r="882" spans="1:25" s="137" customFormat="1" ht="12" x14ac:dyDescent="0.2">
      <c r="A882" s="275">
        <v>497</v>
      </c>
      <c r="B882" s="126">
        <v>497117278</v>
      </c>
      <c r="C882" s="243" t="s">
        <v>548</v>
      </c>
      <c r="D882" s="276">
        <v>0</v>
      </c>
      <c r="E882" s="276">
        <v>0</v>
      </c>
      <c r="F882" s="276">
        <v>4</v>
      </c>
      <c r="G882" s="276">
        <v>22</v>
      </c>
      <c r="H882" s="276">
        <v>16</v>
      </c>
      <c r="I882" s="276">
        <v>10</v>
      </c>
      <c r="J882" s="276">
        <v>0</v>
      </c>
      <c r="K882" s="277">
        <v>2.028</v>
      </c>
      <c r="L882" s="276">
        <v>0</v>
      </c>
      <c r="M882" s="276">
        <v>1</v>
      </c>
      <c r="N882" s="276">
        <v>0</v>
      </c>
      <c r="O882" s="276">
        <v>0</v>
      </c>
      <c r="P882" s="276">
        <v>7</v>
      </c>
      <c r="Q882" s="276">
        <v>52</v>
      </c>
      <c r="R882" s="277">
        <v>1</v>
      </c>
      <c r="S882" s="276">
        <v>7</v>
      </c>
      <c r="T882" s="126"/>
      <c r="U882" s="126">
        <v>497</v>
      </c>
      <c r="V882" s="126">
        <v>117</v>
      </c>
      <c r="W882" s="126">
        <v>278</v>
      </c>
      <c r="X882" s="137">
        <v>607185.10135999997</v>
      </c>
      <c r="Y882" s="137">
        <v>11677</v>
      </c>
    </row>
    <row r="883" spans="1:25" s="137" customFormat="1" ht="12" x14ac:dyDescent="0.2">
      <c r="A883" s="275">
        <v>497</v>
      </c>
      <c r="B883" s="126">
        <v>497117281</v>
      </c>
      <c r="C883" s="243" t="s">
        <v>548</v>
      </c>
      <c r="D883" s="276">
        <v>0</v>
      </c>
      <c r="E883" s="276">
        <v>0</v>
      </c>
      <c r="F883" s="276">
        <v>5</v>
      </c>
      <c r="G883" s="276">
        <v>30</v>
      </c>
      <c r="H883" s="276">
        <v>24</v>
      </c>
      <c r="I883" s="276">
        <v>17</v>
      </c>
      <c r="J883" s="276">
        <v>0</v>
      </c>
      <c r="K883" s="277">
        <v>2.964</v>
      </c>
      <c r="L883" s="276">
        <v>0</v>
      </c>
      <c r="M883" s="276">
        <v>0</v>
      </c>
      <c r="N883" s="276">
        <v>1</v>
      </c>
      <c r="O883" s="276">
        <v>1</v>
      </c>
      <c r="P883" s="276">
        <v>48</v>
      </c>
      <c r="Q883" s="276">
        <v>76</v>
      </c>
      <c r="R883" s="277">
        <v>1</v>
      </c>
      <c r="S883" s="276">
        <v>12</v>
      </c>
      <c r="T883" s="126"/>
      <c r="U883" s="126">
        <v>497</v>
      </c>
      <c r="V883" s="126">
        <v>117</v>
      </c>
      <c r="W883" s="126">
        <v>281</v>
      </c>
      <c r="X883" s="137">
        <v>1199921.09968</v>
      </c>
      <c r="Y883" s="137">
        <v>15788</v>
      </c>
    </row>
    <row r="884" spans="1:25" s="137" customFormat="1" ht="12" x14ac:dyDescent="0.2">
      <c r="A884" s="275">
        <v>497</v>
      </c>
      <c r="B884" s="126">
        <v>497117325</v>
      </c>
      <c r="C884" s="243" t="s">
        <v>548</v>
      </c>
      <c r="D884" s="276">
        <v>0</v>
      </c>
      <c r="E884" s="276">
        <v>0</v>
      </c>
      <c r="F884" s="276">
        <v>3</v>
      </c>
      <c r="G884" s="276">
        <v>7</v>
      </c>
      <c r="H884" s="276">
        <v>1</v>
      </c>
      <c r="I884" s="276">
        <v>3</v>
      </c>
      <c r="J884" s="276">
        <v>0</v>
      </c>
      <c r="K884" s="277">
        <v>0.54600000000000004</v>
      </c>
      <c r="L884" s="276">
        <v>0</v>
      </c>
      <c r="M884" s="276">
        <v>0</v>
      </c>
      <c r="N884" s="276">
        <v>0</v>
      </c>
      <c r="O884" s="276">
        <v>0</v>
      </c>
      <c r="P884" s="276">
        <v>5</v>
      </c>
      <c r="Q884" s="276">
        <v>14</v>
      </c>
      <c r="R884" s="277">
        <v>1</v>
      </c>
      <c r="S884" s="276">
        <v>10</v>
      </c>
      <c r="T884" s="126"/>
      <c r="U884" s="126">
        <v>497</v>
      </c>
      <c r="V884" s="126">
        <v>117</v>
      </c>
      <c r="W884" s="126">
        <v>325</v>
      </c>
      <c r="X884" s="137">
        <v>186853.48152</v>
      </c>
      <c r="Y884" s="137">
        <v>13347</v>
      </c>
    </row>
    <row r="885" spans="1:25" s="137" customFormat="1" ht="12" x14ac:dyDescent="0.2">
      <c r="A885" s="275">
        <v>497</v>
      </c>
      <c r="B885" s="126">
        <v>497117332</v>
      </c>
      <c r="C885" s="243" t="s">
        <v>548</v>
      </c>
      <c r="D885" s="276">
        <v>0</v>
      </c>
      <c r="E885" s="276">
        <v>0</v>
      </c>
      <c r="F885" s="276">
        <v>1</v>
      </c>
      <c r="G885" s="276">
        <v>3</v>
      </c>
      <c r="H885" s="276">
        <v>4</v>
      </c>
      <c r="I885" s="276">
        <v>1</v>
      </c>
      <c r="J885" s="276">
        <v>0</v>
      </c>
      <c r="K885" s="277">
        <v>0.35099999999999998</v>
      </c>
      <c r="L885" s="276">
        <v>0</v>
      </c>
      <c r="M885" s="276">
        <v>0</v>
      </c>
      <c r="N885" s="276">
        <v>0</v>
      </c>
      <c r="O885" s="276">
        <v>0</v>
      </c>
      <c r="P885" s="276">
        <v>3</v>
      </c>
      <c r="Q885" s="276">
        <v>9</v>
      </c>
      <c r="R885" s="277">
        <v>1</v>
      </c>
      <c r="S885" s="276">
        <v>10</v>
      </c>
      <c r="T885" s="126"/>
      <c r="U885" s="126">
        <v>497</v>
      </c>
      <c r="V885" s="126">
        <v>117</v>
      </c>
      <c r="W885" s="126">
        <v>332</v>
      </c>
      <c r="X885" s="137">
        <v>116077.24312</v>
      </c>
      <c r="Y885" s="137">
        <v>12897</v>
      </c>
    </row>
    <row r="886" spans="1:25" s="137" customFormat="1" ht="12" x14ac:dyDescent="0.2">
      <c r="A886" s="275">
        <v>497</v>
      </c>
      <c r="B886" s="126">
        <v>497117340</v>
      </c>
      <c r="C886" s="243" t="s">
        <v>548</v>
      </c>
      <c r="D886" s="276">
        <v>0</v>
      </c>
      <c r="E886" s="276">
        <v>0</v>
      </c>
      <c r="F886" s="276">
        <v>0</v>
      </c>
      <c r="G886" s="276">
        <v>2</v>
      </c>
      <c r="H886" s="276">
        <v>0</v>
      </c>
      <c r="I886" s="276">
        <v>0</v>
      </c>
      <c r="J886" s="276">
        <v>0</v>
      </c>
      <c r="K886" s="277">
        <v>7.8E-2</v>
      </c>
      <c r="L886" s="276">
        <v>0</v>
      </c>
      <c r="M886" s="276">
        <v>0</v>
      </c>
      <c r="N886" s="276">
        <v>0</v>
      </c>
      <c r="O886" s="276">
        <v>0</v>
      </c>
      <c r="P886" s="276">
        <v>1</v>
      </c>
      <c r="Q886" s="276">
        <v>2</v>
      </c>
      <c r="R886" s="277">
        <v>1</v>
      </c>
      <c r="S886" s="276">
        <v>7</v>
      </c>
      <c r="T886" s="126"/>
      <c r="U886" s="126">
        <v>497</v>
      </c>
      <c r="V886" s="126">
        <v>117</v>
      </c>
      <c r="W886" s="126">
        <v>340</v>
      </c>
      <c r="X886" s="137">
        <v>26925.107360000002</v>
      </c>
      <c r="Y886" s="137">
        <v>13463</v>
      </c>
    </row>
    <row r="887" spans="1:25" s="137" customFormat="1" ht="12" x14ac:dyDescent="0.2">
      <c r="A887" s="275">
        <v>497</v>
      </c>
      <c r="B887" s="126">
        <v>497117605</v>
      </c>
      <c r="C887" s="243" t="s">
        <v>548</v>
      </c>
      <c r="D887" s="276">
        <v>0</v>
      </c>
      <c r="E887" s="276">
        <v>0</v>
      </c>
      <c r="F887" s="276">
        <v>0</v>
      </c>
      <c r="G887" s="276">
        <v>0</v>
      </c>
      <c r="H887" s="276">
        <v>25</v>
      </c>
      <c r="I887" s="276">
        <v>24</v>
      </c>
      <c r="J887" s="276">
        <v>0</v>
      </c>
      <c r="K887" s="277">
        <v>1.911</v>
      </c>
      <c r="L887" s="276">
        <v>0</v>
      </c>
      <c r="M887" s="276">
        <v>0</v>
      </c>
      <c r="N887" s="276">
        <v>0</v>
      </c>
      <c r="O887" s="276">
        <v>0</v>
      </c>
      <c r="P887" s="276">
        <v>15</v>
      </c>
      <c r="Q887" s="276">
        <v>49</v>
      </c>
      <c r="R887" s="277">
        <v>1</v>
      </c>
      <c r="S887" s="276">
        <v>6</v>
      </c>
      <c r="T887" s="126"/>
      <c r="U887" s="126">
        <v>497</v>
      </c>
      <c r="V887" s="126">
        <v>117</v>
      </c>
      <c r="W887" s="126">
        <v>605</v>
      </c>
      <c r="X887" s="137">
        <v>629503.32031999994</v>
      </c>
      <c r="Y887" s="137">
        <v>12847</v>
      </c>
    </row>
    <row r="888" spans="1:25" s="137" customFormat="1" ht="12" x14ac:dyDescent="0.2">
      <c r="A888" s="275">
        <v>497</v>
      </c>
      <c r="B888" s="126">
        <v>497117632</v>
      </c>
      <c r="C888" s="243" t="s">
        <v>548</v>
      </c>
      <c r="D888" s="276">
        <v>0</v>
      </c>
      <c r="E888" s="276">
        <v>0</v>
      </c>
      <c r="F888" s="276">
        <v>1</v>
      </c>
      <c r="G888" s="276">
        <v>0</v>
      </c>
      <c r="H888" s="276">
        <v>0</v>
      </c>
      <c r="I888" s="276">
        <v>0</v>
      </c>
      <c r="J888" s="276">
        <v>0</v>
      </c>
      <c r="K888" s="277">
        <v>3.9E-2</v>
      </c>
      <c r="L888" s="276">
        <v>0</v>
      </c>
      <c r="M888" s="276">
        <v>0</v>
      </c>
      <c r="N888" s="276">
        <v>0</v>
      </c>
      <c r="O888" s="276">
        <v>0</v>
      </c>
      <c r="P888" s="276">
        <v>0</v>
      </c>
      <c r="Q888" s="276">
        <v>1</v>
      </c>
      <c r="R888" s="277">
        <v>1</v>
      </c>
      <c r="S888" s="276">
        <v>8</v>
      </c>
      <c r="T888" s="126"/>
      <c r="U888" s="126">
        <v>497</v>
      </c>
      <c r="V888" s="126">
        <v>117</v>
      </c>
      <c r="W888" s="126">
        <v>632</v>
      </c>
      <c r="X888" s="137">
        <v>10652.33368</v>
      </c>
      <c r="Y888" s="137">
        <v>10652</v>
      </c>
    </row>
    <row r="889" spans="1:25" s="137" customFormat="1" ht="12" x14ac:dyDescent="0.2">
      <c r="A889" s="275">
        <v>497</v>
      </c>
      <c r="B889" s="126">
        <v>497117670</v>
      </c>
      <c r="C889" s="243" t="s">
        <v>548</v>
      </c>
      <c r="D889" s="276">
        <v>0</v>
      </c>
      <c r="E889" s="276">
        <v>0</v>
      </c>
      <c r="F889" s="276">
        <v>0</v>
      </c>
      <c r="G889" s="276">
        <v>0</v>
      </c>
      <c r="H889" s="276">
        <v>3</v>
      </c>
      <c r="I889" s="276">
        <v>4</v>
      </c>
      <c r="J889" s="276">
        <v>0</v>
      </c>
      <c r="K889" s="277">
        <v>0.27300000000000002</v>
      </c>
      <c r="L889" s="276">
        <v>0</v>
      </c>
      <c r="M889" s="276">
        <v>0</v>
      </c>
      <c r="N889" s="276">
        <v>0</v>
      </c>
      <c r="O889" s="276">
        <v>0</v>
      </c>
      <c r="P889" s="276">
        <v>0</v>
      </c>
      <c r="Q889" s="276">
        <v>7</v>
      </c>
      <c r="R889" s="277">
        <v>1</v>
      </c>
      <c r="S889" s="276">
        <v>6</v>
      </c>
      <c r="T889" s="126"/>
      <c r="U889" s="126">
        <v>497</v>
      </c>
      <c r="V889" s="126">
        <v>117</v>
      </c>
      <c r="W889" s="126">
        <v>670</v>
      </c>
      <c r="X889" s="137">
        <v>79965.585760000002</v>
      </c>
      <c r="Y889" s="137">
        <v>11424</v>
      </c>
    </row>
    <row r="890" spans="1:25" s="137" customFormat="1" ht="12" x14ac:dyDescent="0.2">
      <c r="A890" s="275">
        <v>497</v>
      </c>
      <c r="B890" s="126">
        <v>497117674</v>
      </c>
      <c r="C890" s="243" t="s">
        <v>548</v>
      </c>
      <c r="D890" s="276">
        <v>0</v>
      </c>
      <c r="E890" s="276">
        <v>0</v>
      </c>
      <c r="F890" s="276">
        <v>0</v>
      </c>
      <c r="G890" s="276">
        <v>3</v>
      </c>
      <c r="H890" s="276">
        <v>1</v>
      </c>
      <c r="I890" s="276">
        <v>2</v>
      </c>
      <c r="J890" s="276">
        <v>0</v>
      </c>
      <c r="K890" s="277">
        <v>0.23400000000000001</v>
      </c>
      <c r="L890" s="276">
        <v>0</v>
      </c>
      <c r="M890" s="276">
        <v>0</v>
      </c>
      <c r="N890" s="276">
        <v>0</v>
      </c>
      <c r="O890" s="276">
        <v>0</v>
      </c>
      <c r="P890" s="276">
        <v>2</v>
      </c>
      <c r="Q890" s="276">
        <v>6</v>
      </c>
      <c r="R890" s="277">
        <v>1</v>
      </c>
      <c r="S890" s="276">
        <v>10</v>
      </c>
      <c r="T890" s="126"/>
      <c r="U890" s="126">
        <v>497</v>
      </c>
      <c r="V890" s="126">
        <v>117</v>
      </c>
      <c r="W890" s="126">
        <v>674</v>
      </c>
      <c r="X890" s="137">
        <v>80092.782080000004</v>
      </c>
      <c r="Y890" s="137">
        <v>13349</v>
      </c>
    </row>
    <row r="891" spans="1:25" s="137" customFormat="1" ht="12" x14ac:dyDescent="0.2">
      <c r="A891" s="275">
        <v>497</v>
      </c>
      <c r="B891" s="126">
        <v>497117680</v>
      </c>
      <c r="C891" s="243" t="s">
        <v>548</v>
      </c>
      <c r="D891" s="276">
        <v>0</v>
      </c>
      <c r="E891" s="276">
        <v>0</v>
      </c>
      <c r="F891" s="276">
        <v>0</v>
      </c>
      <c r="G891" s="276">
        <v>1</v>
      </c>
      <c r="H891" s="276">
        <v>1</v>
      </c>
      <c r="I891" s="276">
        <v>0</v>
      </c>
      <c r="J891" s="276">
        <v>0</v>
      </c>
      <c r="K891" s="277">
        <v>7.8E-2</v>
      </c>
      <c r="L891" s="276">
        <v>0</v>
      </c>
      <c r="M891" s="276">
        <v>0</v>
      </c>
      <c r="N891" s="276">
        <v>0</v>
      </c>
      <c r="O891" s="276">
        <v>0</v>
      </c>
      <c r="P891" s="276">
        <v>0</v>
      </c>
      <c r="Q891" s="276">
        <v>2</v>
      </c>
      <c r="R891" s="277">
        <v>1</v>
      </c>
      <c r="S891" s="276">
        <v>5</v>
      </c>
      <c r="T891" s="126"/>
      <c r="U891" s="126">
        <v>497</v>
      </c>
      <c r="V891" s="126">
        <v>117</v>
      </c>
      <c r="W891" s="126">
        <v>680</v>
      </c>
      <c r="X891" s="137">
        <v>21037.007360000003</v>
      </c>
      <c r="Y891" s="137">
        <v>10519</v>
      </c>
    </row>
    <row r="892" spans="1:25" s="137" customFormat="1" ht="12" x14ac:dyDescent="0.2">
      <c r="A892" s="275">
        <v>497</v>
      </c>
      <c r="B892" s="126">
        <v>497117683</v>
      </c>
      <c r="C892" s="243" t="s">
        <v>548</v>
      </c>
      <c r="D892" s="276">
        <v>0</v>
      </c>
      <c r="E892" s="276">
        <v>0</v>
      </c>
      <c r="F892" s="276">
        <v>0</v>
      </c>
      <c r="G892" s="276">
        <v>0</v>
      </c>
      <c r="H892" s="276">
        <v>1</v>
      </c>
      <c r="I892" s="276">
        <v>3</v>
      </c>
      <c r="J892" s="276">
        <v>0</v>
      </c>
      <c r="K892" s="277">
        <v>0.156</v>
      </c>
      <c r="L892" s="276">
        <v>0</v>
      </c>
      <c r="M892" s="276">
        <v>0</v>
      </c>
      <c r="N892" s="276">
        <v>0</v>
      </c>
      <c r="O892" s="276">
        <v>0</v>
      </c>
      <c r="P892" s="276">
        <v>1</v>
      </c>
      <c r="Q892" s="276">
        <v>4</v>
      </c>
      <c r="R892" s="277">
        <v>1</v>
      </c>
      <c r="S892" s="276">
        <v>4</v>
      </c>
      <c r="T892" s="126"/>
      <c r="U892" s="126">
        <v>497</v>
      </c>
      <c r="V892" s="126">
        <v>117</v>
      </c>
      <c r="W892" s="126">
        <v>683</v>
      </c>
      <c r="X892" s="137">
        <v>51619.894719999997</v>
      </c>
      <c r="Y892" s="137">
        <v>12905</v>
      </c>
    </row>
    <row r="893" spans="1:25" s="137" customFormat="1" ht="12" x14ac:dyDescent="0.2">
      <c r="A893" s="275">
        <v>497</v>
      </c>
      <c r="B893" s="126">
        <v>497117685</v>
      </c>
      <c r="C893" s="243" t="s">
        <v>548</v>
      </c>
      <c r="D893" s="276">
        <v>0</v>
      </c>
      <c r="E893" s="276">
        <v>0</v>
      </c>
      <c r="F893" s="276">
        <v>0</v>
      </c>
      <c r="G893" s="276">
        <v>0</v>
      </c>
      <c r="H893" s="276">
        <v>2</v>
      </c>
      <c r="I893" s="276">
        <v>0</v>
      </c>
      <c r="J893" s="276">
        <v>0</v>
      </c>
      <c r="K893" s="277">
        <v>7.8E-2</v>
      </c>
      <c r="L893" s="276">
        <v>0</v>
      </c>
      <c r="M893" s="276">
        <v>0</v>
      </c>
      <c r="N893" s="276">
        <v>0</v>
      </c>
      <c r="O893" s="276">
        <v>0</v>
      </c>
      <c r="P893" s="276">
        <v>1</v>
      </c>
      <c r="Q893" s="276">
        <v>2</v>
      </c>
      <c r="R893" s="277">
        <v>1</v>
      </c>
      <c r="S893" s="276">
        <v>10</v>
      </c>
      <c r="T893" s="126"/>
      <c r="U893" s="126">
        <v>497</v>
      </c>
      <c r="V893" s="126">
        <v>117</v>
      </c>
      <c r="W893" s="126">
        <v>685</v>
      </c>
      <c r="X893" s="137">
        <v>27243.147359999999</v>
      </c>
      <c r="Y893" s="137">
        <v>13622</v>
      </c>
    </row>
    <row r="894" spans="1:25" s="137" customFormat="1" ht="12" x14ac:dyDescent="0.2">
      <c r="A894" s="275">
        <v>497</v>
      </c>
      <c r="B894" s="126">
        <v>497117728</v>
      </c>
      <c r="C894" s="243" t="s">
        <v>548</v>
      </c>
      <c r="D894" s="276">
        <v>0</v>
      </c>
      <c r="E894" s="276">
        <v>0</v>
      </c>
      <c r="F894" s="276">
        <v>0</v>
      </c>
      <c r="G894" s="276">
        <v>1</v>
      </c>
      <c r="H894" s="276">
        <v>0</v>
      </c>
      <c r="I894" s="276">
        <v>0</v>
      </c>
      <c r="J894" s="276">
        <v>0</v>
      </c>
      <c r="K894" s="277">
        <v>3.9E-2</v>
      </c>
      <c r="L894" s="276">
        <v>0</v>
      </c>
      <c r="M894" s="276">
        <v>0</v>
      </c>
      <c r="N894" s="276">
        <v>0</v>
      </c>
      <c r="O894" s="276">
        <v>0</v>
      </c>
      <c r="P894" s="276">
        <v>0</v>
      </c>
      <c r="Q894" s="276">
        <v>1</v>
      </c>
      <c r="R894" s="277">
        <v>1</v>
      </c>
      <c r="S894" s="276">
        <v>10</v>
      </c>
      <c r="T894" s="126"/>
      <c r="U894" s="126">
        <v>497</v>
      </c>
      <c r="V894" s="126">
        <v>117</v>
      </c>
      <c r="W894" s="126">
        <v>728</v>
      </c>
      <c r="X894" s="137">
        <v>10705.36368</v>
      </c>
      <c r="Y894" s="137">
        <v>10705</v>
      </c>
    </row>
    <row r="895" spans="1:25" s="137" customFormat="1" ht="12" x14ac:dyDescent="0.2">
      <c r="A895" s="275">
        <v>497</v>
      </c>
      <c r="B895" s="126">
        <v>497117750</v>
      </c>
      <c r="C895" s="243" t="s">
        <v>548</v>
      </c>
      <c r="D895" s="276">
        <v>0</v>
      </c>
      <c r="E895" s="276">
        <v>0</v>
      </c>
      <c r="F895" s="276">
        <v>0</v>
      </c>
      <c r="G895" s="276">
        <v>0</v>
      </c>
      <c r="H895" s="276">
        <v>1</v>
      </c>
      <c r="I895" s="276">
        <v>0</v>
      </c>
      <c r="J895" s="276">
        <v>0</v>
      </c>
      <c r="K895" s="277">
        <v>3.9E-2</v>
      </c>
      <c r="L895" s="276">
        <v>0</v>
      </c>
      <c r="M895" s="276">
        <v>0</v>
      </c>
      <c r="N895" s="276">
        <v>0</v>
      </c>
      <c r="O895" s="276">
        <v>0</v>
      </c>
      <c r="P895" s="276">
        <v>0</v>
      </c>
      <c r="Q895" s="276">
        <v>1</v>
      </c>
      <c r="R895" s="277">
        <v>1</v>
      </c>
      <c r="S895" s="276">
        <v>7</v>
      </c>
      <c r="T895" s="126"/>
      <c r="U895" s="126">
        <v>497</v>
      </c>
      <c r="V895" s="126">
        <v>117</v>
      </c>
      <c r="W895" s="126">
        <v>750</v>
      </c>
      <c r="X895" s="137">
        <v>10331.643680000001</v>
      </c>
      <c r="Y895" s="137">
        <v>10332</v>
      </c>
    </row>
    <row r="896" spans="1:25" s="137" customFormat="1" ht="12" x14ac:dyDescent="0.2">
      <c r="A896" s="275">
        <v>497</v>
      </c>
      <c r="B896" s="126">
        <v>497117755</v>
      </c>
      <c r="C896" s="243" t="s">
        <v>548</v>
      </c>
      <c r="D896" s="276">
        <v>0</v>
      </c>
      <c r="E896" s="276">
        <v>0</v>
      </c>
      <c r="F896" s="276">
        <v>0</v>
      </c>
      <c r="G896" s="276">
        <v>0</v>
      </c>
      <c r="H896" s="276">
        <v>1</v>
      </c>
      <c r="I896" s="276">
        <v>2</v>
      </c>
      <c r="J896" s="276">
        <v>0</v>
      </c>
      <c r="K896" s="277">
        <v>0.11700000000000001</v>
      </c>
      <c r="L896" s="276">
        <v>0</v>
      </c>
      <c r="M896" s="276">
        <v>0</v>
      </c>
      <c r="N896" s="276">
        <v>0</v>
      </c>
      <c r="O896" s="276">
        <v>0</v>
      </c>
      <c r="P896" s="276">
        <v>0</v>
      </c>
      <c r="Q896" s="276">
        <v>3</v>
      </c>
      <c r="R896" s="277">
        <v>1</v>
      </c>
      <c r="S896" s="276">
        <v>10</v>
      </c>
      <c r="T896" s="126"/>
      <c r="U896" s="126">
        <v>497</v>
      </c>
      <c r="V896" s="126">
        <v>117</v>
      </c>
      <c r="W896" s="126">
        <v>755</v>
      </c>
      <c r="X896" s="137">
        <v>34816.971039999997</v>
      </c>
      <c r="Y896" s="137">
        <v>11606</v>
      </c>
    </row>
    <row r="897" spans="1:25" s="137" customFormat="1" ht="12" x14ac:dyDescent="0.2">
      <c r="A897" s="275">
        <v>497</v>
      </c>
      <c r="B897" s="126">
        <v>497117766</v>
      </c>
      <c r="C897" s="243" t="s">
        <v>548</v>
      </c>
      <c r="D897" s="276">
        <v>0</v>
      </c>
      <c r="E897" s="276">
        <v>0</v>
      </c>
      <c r="F897" s="276">
        <v>1</v>
      </c>
      <c r="G897" s="276">
        <v>1</v>
      </c>
      <c r="H897" s="276">
        <v>1</v>
      </c>
      <c r="I897" s="276">
        <v>0</v>
      </c>
      <c r="J897" s="276">
        <v>0</v>
      </c>
      <c r="K897" s="277">
        <v>0.11700000000000001</v>
      </c>
      <c r="L897" s="276">
        <v>0</v>
      </c>
      <c r="M897" s="276">
        <v>0</v>
      </c>
      <c r="N897" s="276">
        <v>0</v>
      </c>
      <c r="O897" s="276">
        <v>0</v>
      </c>
      <c r="P897" s="276">
        <v>0</v>
      </c>
      <c r="Q897" s="276">
        <v>3</v>
      </c>
      <c r="R897" s="277">
        <v>1</v>
      </c>
      <c r="S897" s="276">
        <v>7</v>
      </c>
      <c r="T897" s="126"/>
      <c r="U897" s="126">
        <v>497</v>
      </c>
      <c r="V897" s="126">
        <v>117</v>
      </c>
      <c r="W897" s="126">
        <v>766</v>
      </c>
      <c r="X897" s="137">
        <v>31689.341039999999</v>
      </c>
      <c r="Y897" s="137">
        <v>10563</v>
      </c>
    </row>
    <row r="898" spans="1:25" s="137" customFormat="1" ht="12" x14ac:dyDescent="0.2">
      <c r="A898" s="275">
        <v>498</v>
      </c>
      <c r="B898" s="126">
        <v>498281061</v>
      </c>
      <c r="C898" s="243" t="s">
        <v>549</v>
      </c>
      <c r="D898" s="276">
        <v>0</v>
      </c>
      <c r="E898" s="276">
        <v>0</v>
      </c>
      <c r="F898" s="276">
        <v>0</v>
      </c>
      <c r="G898" s="276">
        <v>0</v>
      </c>
      <c r="H898" s="276">
        <v>0</v>
      </c>
      <c r="I898" s="276">
        <v>1</v>
      </c>
      <c r="J898" s="276">
        <v>0</v>
      </c>
      <c r="K898" s="277">
        <v>3.9E-2</v>
      </c>
      <c r="L898" s="276">
        <v>0</v>
      </c>
      <c r="M898" s="276">
        <v>0</v>
      </c>
      <c r="N898" s="276">
        <v>0</v>
      </c>
      <c r="O898" s="276">
        <v>0</v>
      </c>
      <c r="P898" s="276">
        <v>1</v>
      </c>
      <c r="Q898" s="276">
        <v>1</v>
      </c>
      <c r="R898" s="277">
        <v>1</v>
      </c>
      <c r="S898" s="276">
        <v>11</v>
      </c>
      <c r="T898" s="126"/>
      <c r="U898" s="126">
        <v>498</v>
      </c>
      <c r="V898" s="126">
        <v>281</v>
      </c>
      <c r="W898" s="126">
        <v>61</v>
      </c>
      <c r="X898" s="137">
        <v>19320.373679999997</v>
      </c>
      <c r="Y898" s="137">
        <v>19320</v>
      </c>
    </row>
    <row r="899" spans="1:25" s="137" customFormat="1" ht="12" x14ac:dyDescent="0.2">
      <c r="A899" s="275">
        <v>498</v>
      </c>
      <c r="B899" s="126">
        <v>498281087</v>
      </c>
      <c r="C899" s="243" t="s">
        <v>549</v>
      </c>
      <c r="D899" s="276">
        <v>0</v>
      </c>
      <c r="E899" s="276">
        <v>0</v>
      </c>
      <c r="F899" s="276">
        <v>0</v>
      </c>
      <c r="G899" s="276">
        <v>0</v>
      </c>
      <c r="H899" s="276">
        <v>1</v>
      </c>
      <c r="I899" s="276">
        <v>0</v>
      </c>
      <c r="J899" s="276">
        <v>0</v>
      </c>
      <c r="K899" s="277">
        <v>3.9E-2</v>
      </c>
      <c r="L899" s="276">
        <v>0</v>
      </c>
      <c r="M899" s="276">
        <v>0</v>
      </c>
      <c r="N899" s="276">
        <v>0</v>
      </c>
      <c r="O899" s="276">
        <v>0</v>
      </c>
      <c r="P899" s="276">
        <v>1</v>
      </c>
      <c r="Q899" s="276">
        <v>1</v>
      </c>
      <c r="R899" s="277">
        <v>1</v>
      </c>
      <c r="S899" s="276">
        <v>6</v>
      </c>
      <c r="T899" s="126"/>
      <c r="U899" s="126">
        <v>498</v>
      </c>
      <c r="V899" s="126">
        <v>281</v>
      </c>
      <c r="W899" s="126">
        <v>87</v>
      </c>
      <c r="X899" s="137">
        <v>15490.863679999999</v>
      </c>
      <c r="Y899" s="137">
        <v>15491</v>
      </c>
    </row>
    <row r="900" spans="1:25" s="137" customFormat="1" ht="12" x14ac:dyDescent="0.2">
      <c r="A900" s="275">
        <v>498</v>
      </c>
      <c r="B900" s="126">
        <v>498281111</v>
      </c>
      <c r="C900" s="243" t="s">
        <v>549</v>
      </c>
      <c r="D900" s="276">
        <v>0</v>
      </c>
      <c r="E900" s="276">
        <v>0</v>
      </c>
      <c r="F900" s="276">
        <v>0</v>
      </c>
      <c r="G900" s="276">
        <v>0</v>
      </c>
      <c r="H900" s="276">
        <v>2</v>
      </c>
      <c r="I900" s="276">
        <v>0</v>
      </c>
      <c r="J900" s="276">
        <v>0</v>
      </c>
      <c r="K900" s="277">
        <v>7.8E-2</v>
      </c>
      <c r="L900" s="276">
        <v>0</v>
      </c>
      <c r="M900" s="276">
        <v>0</v>
      </c>
      <c r="N900" s="276">
        <v>0</v>
      </c>
      <c r="O900" s="276">
        <v>0</v>
      </c>
      <c r="P900" s="276">
        <v>2</v>
      </c>
      <c r="Q900" s="276">
        <v>2</v>
      </c>
      <c r="R900" s="277">
        <v>1</v>
      </c>
      <c r="S900" s="276">
        <v>8</v>
      </c>
      <c r="T900" s="126"/>
      <c r="U900" s="126">
        <v>498</v>
      </c>
      <c r="V900" s="126">
        <v>281</v>
      </c>
      <c r="W900" s="126">
        <v>111</v>
      </c>
      <c r="X900" s="137">
        <v>32402.367359999997</v>
      </c>
      <c r="Y900" s="137">
        <v>16201</v>
      </c>
    </row>
    <row r="901" spans="1:25" s="137" customFormat="1" ht="12" x14ac:dyDescent="0.2">
      <c r="A901" s="275">
        <v>498</v>
      </c>
      <c r="B901" s="126">
        <v>498281137</v>
      </c>
      <c r="C901" s="243" t="s">
        <v>549</v>
      </c>
      <c r="D901" s="276">
        <v>0</v>
      </c>
      <c r="E901" s="276">
        <v>0</v>
      </c>
      <c r="F901" s="276">
        <v>0</v>
      </c>
      <c r="G901" s="276">
        <v>1</v>
      </c>
      <c r="H901" s="276">
        <v>0</v>
      </c>
      <c r="I901" s="276">
        <v>1</v>
      </c>
      <c r="J901" s="276">
        <v>0</v>
      </c>
      <c r="K901" s="277">
        <v>7.8E-2</v>
      </c>
      <c r="L901" s="276">
        <v>0</v>
      </c>
      <c r="M901" s="276">
        <v>0</v>
      </c>
      <c r="N901" s="276">
        <v>0</v>
      </c>
      <c r="O901" s="276">
        <v>0</v>
      </c>
      <c r="P901" s="276">
        <v>2</v>
      </c>
      <c r="Q901" s="276">
        <v>2</v>
      </c>
      <c r="R901" s="277">
        <v>1</v>
      </c>
      <c r="S901" s="276">
        <v>12</v>
      </c>
      <c r="T901" s="126"/>
      <c r="U901" s="126">
        <v>498</v>
      </c>
      <c r="V901" s="126">
        <v>281</v>
      </c>
      <c r="W901" s="126">
        <v>137</v>
      </c>
      <c r="X901" s="137">
        <v>38099.127359999999</v>
      </c>
      <c r="Y901" s="137">
        <v>19050</v>
      </c>
    </row>
    <row r="902" spans="1:25" s="137" customFormat="1" ht="12" x14ac:dyDescent="0.2">
      <c r="A902" s="275">
        <v>498</v>
      </c>
      <c r="B902" s="126">
        <v>498281281</v>
      </c>
      <c r="C902" s="243" t="s">
        <v>549</v>
      </c>
      <c r="D902" s="276">
        <v>0</v>
      </c>
      <c r="E902" s="276">
        <v>0</v>
      </c>
      <c r="F902" s="276">
        <v>0</v>
      </c>
      <c r="G902" s="276">
        <v>101</v>
      </c>
      <c r="H902" s="276">
        <v>301</v>
      </c>
      <c r="I902" s="276">
        <v>93</v>
      </c>
      <c r="J902" s="276">
        <v>0</v>
      </c>
      <c r="K902" s="277">
        <v>19.305</v>
      </c>
      <c r="L902" s="276">
        <v>0</v>
      </c>
      <c r="M902" s="276">
        <v>6</v>
      </c>
      <c r="N902" s="276">
        <v>18</v>
      </c>
      <c r="O902" s="276">
        <v>2</v>
      </c>
      <c r="P902" s="276">
        <v>446</v>
      </c>
      <c r="Q902" s="276">
        <v>495</v>
      </c>
      <c r="R902" s="277">
        <v>1</v>
      </c>
      <c r="S902" s="276">
        <v>12</v>
      </c>
      <c r="T902" s="126"/>
      <c r="U902" s="126">
        <v>498</v>
      </c>
      <c r="V902" s="126">
        <v>281</v>
      </c>
      <c r="W902" s="126">
        <v>281</v>
      </c>
      <c r="X902" s="137">
        <v>8782449.3015999999</v>
      </c>
      <c r="Y902" s="137">
        <v>17742</v>
      </c>
    </row>
    <row r="903" spans="1:25" s="137" customFormat="1" ht="12" x14ac:dyDescent="0.2">
      <c r="A903" s="275">
        <v>499</v>
      </c>
      <c r="B903" s="126">
        <v>499061024</v>
      </c>
      <c r="C903" s="243" t="s">
        <v>977</v>
      </c>
      <c r="D903" s="276">
        <v>0</v>
      </c>
      <c r="E903" s="276">
        <v>0</v>
      </c>
      <c r="F903" s="276">
        <v>0</v>
      </c>
      <c r="G903" s="276">
        <v>0</v>
      </c>
      <c r="H903" s="276">
        <v>0</v>
      </c>
      <c r="I903" s="276">
        <v>1</v>
      </c>
      <c r="J903" s="276">
        <v>0</v>
      </c>
      <c r="K903" s="277">
        <v>3.9E-2</v>
      </c>
      <c r="L903" s="276">
        <v>0</v>
      </c>
      <c r="M903" s="276">
        <v>0</v>
      </c>
      <c r="N903" s="276">
        <v>0</v>
      </c>
      <c r="O903" s="276">
        <v>0</v>
      </c>
      <c r="P903" s="276">
        <v>0</v>
      </c>
      <c r="Q903" s="276">
        <v>1</v>
      </c>
      <c r="R903" s="277">
        <v>1</v>
      </c>
      <c r="S903" s="276">
        <v>5</v>
      </c>
      <c r="T903" s="126"/>
      <c r="U903" s="126">
        <v>499</v>
      </c>
      <c r="V903" s="126">
        <v>61</v>
      </c>
      <c r="W903" s="126">
        <v>24</v>
      </c>
      <c r="X903" s="137">
        <v>12242.66368</v>
      </c>
      <c r="Y903" s="137">
        <v>12243</v>
      </c>
    </row>
    <row r="904" spans="1:25" s="137" customFormat="1" ht="12" x14ac:dyDescent="0.2">
      <c r="A904" s="275">
        <v>499</v>
      </c>
      <c r="B904" s="126">
        <v>499061061</v>
      </c>
      <c r="C904" s="243" t="s">
        <v>977</v>
      </c>
      <c r="D904" s="276">
        <v>0</v>
      </c>
      <c r="E904" s="276">
        <v>0</v>
      </c>
      <c r="F904" s="276">
        <v>0</v>
      </c>
      <c r="G904" s="276">
        <v>0</v>
      </c>
      <c r="H904" s="276">
        <v>91</v>
      </c>
      <c r="I904" s="276">
        <v>76</v>
      </c>
      <c r="J904" s="276">
        <v>0</v>
      </c>
      <c r="K904" s="277">
        <v>6.5129999999999999</v>
      </c>
      <c r="L904" s="276">
        <v>0</v>
      </c>
      <c r="M904" s="276">
        <v>0</v>
      </c>
      <c r="N904" s="276">
        <v>2</v>
      </c>
      <c r="O904" s="276">
        <v>3</v>
      </c>
      <c r="P904" s="276">
        <v>95</v>
      </c>
      <c r="Q904" s="276">
        <v>167</v>
      </c>
      <c r="R904" s="277">
        <v>1</v>
      </c>
      <c r="S904" s="276">
        <v>11</v>
      </c>
      <c r="T904" s="126"/>
      <c r="U904" s="126">
        <v>499</v>
      </c>
      <c r="V904" s="126">
        <v>61</v>
      </c>
      <c r="W904" s="126">
        <v>61</v>
      </c>
      <c r="X904" s="137">
        <v>2557479.1345600002</v>
      </c>
      <c r="Y904" s="137">
        <v>15314</v>
      </c>
    </row>
    <row r="905" spans="1:25" s="137" customFormat="1" ht="12" x14ac:dyDescent="0.2">
      <c r="A905" s="275">
        <v>499</v>
      </c>
      <c r="B905" s="126">
        <v>499061087</v>
      </c>
      <c r="C905" s="243" t="s">
        <v>977</v>
      </c>
      <c r="D905" s="276">
        <v>0</v>
      </c>
      <c r="E905" s="276">
        <v>0</v>
      </c>
      <c r="F905" s="276">
        <v>0</v>
      </c>
      <c r="G905" s="276">
        <v>0</v>
      </c>
      <c r="H905" s="276">
        <v>0</v>
      </c>
      <c r="I905" s="276">
        <v>1</v>
      </c>
      <c r="J905" s="276">
        <v>0</v>
      </c>
      <c r="K905" s="277">
        <v>3.9E-2</v>
      </c>
      <c r="L905" s="276">
        <v>0</v>
      </c>
      <c r="M905" s="276">
        <v>0</v>
      </c>
      <c r="N905" s="276">
        <v>0</v>
      </c>
      <c r="O905" s="276">
        <v>0</v>
      </c>
      <c r="P905" s="276">
        <v>0</v>
      </c>
      <c r="Q905" s="276">
        <v>1</v>
      </c>
      <c r="R905" s="277">
        <v>1</v>
      </c>
      <c r="S905" s="276">
        <v>6</v>
      </c>
      <c r="T905" s="126"/>
      <c r="U905" s="126">
        <v>499</v>
      </c>
      <c r="V905" s="126">
        <v>61</v>
      </c>
      <c r="W905" s="126">
        <v>87</v>
      </c>
      <c r="X905" s="137">
        <v>12242.66368</v>
      </c>
      <c r="Y905" s="137">
        <v>12243</v>
      </c>
    </row>
    <row r="906" spans="1:25" s="137" customFormat="1" ht="12" x14ac:dyDescent="0.2">
      <c r="A906" s="275">
        <v>499</v>
      </c>
      <c r="B906" s="126">
        <v>499061111</v>
      </c>
      <c r="C906" s="243" t="s">
        <v>977</v>
      </c>
      <c r="D906" s="276">
        <v>0</v>
      </c>
      <c r="E906" s="276">
        <v>0</v>
      </c>
      <c r="F906" s="276">
        <v>0</v>
      </c>
      <c r="G906" s="276">
        <v>0</v>
      </c>
      <c r="H906" s="276">
        <v>0</v>
      </c>
      <c r="I906" s="276">
        <v>1</v>
      </c>
      <c r="J906" s="276">
        <v>0</v>
      </c>
      <c r="K906" s="277">
        <v>3.9E-2</v>
      </c>
      <c r="L906" s="276">
        <v>0</v>
      </c>
      <c r="M906" s="276">
        <v>0</v>
      </c>
      <c r="N906" s="276">
        <v>0</v>
      </c>
      <c r="O906" s="276">
        <v>0</v>
      </c>
      <c r="P906" s="276">
        <v>1</v>
      </c>
      <c r="Q906" s="276">
        <v>1</v>
      </c>
      <c r="R906" s="277">
        <v>1</v>
      </c>
      <c r="S906" s="276">
        <v>8</v>
      </c>
      <c r="T906" s="126"/>
      <c r="U906" s="126">
        <v>499</v>
      </c>
      <c r="V906" s="126">
        <v>61</v>
      </c>
      <c r="W906" s="126">
        <v>111</v>
      </c>
      <c r="X906" s="137">
        <v>18112.203679999999</v>
      </c>
      <c r="Y906" s="137">
        <v>18112</v>
      </c>
    </row>
    <row r="907" spans="1:25" s="137" customFormat="1" ht="12" x14ac:dyDescent="0.2">
      <c r="A907" s="275">
        <v>499</v>
      </c>
      <c r="B907" s="126">
        <v>499061137</v>
      </c>
      <c r="C907" s="243" t="s">
        <v>977</v>
      </c>
      <c r="D907" s="276">
        <v>0</v>
      </c>
      <c r="E907" s="276">
        <v>0</v>
      </c>
      <c r="F907" s="276">
        <v>0</v>
      </c>
      <c r="G907" s="276">
        <v>0</v>
      </c>
      <c r="H907" s="276">
        <v>2</v>
      </c>
      <c r="I907" s="276">
        <v>2</v>
      </c>
      <c r="J907" s="276">
        <v>0</v>
      </c>
      <c r="K907" s="277">
        <v>0.156</v>
      </c>
      <c r="L907" s="276">
        <v>0</v>
      </c>
      <c r="M907" s="276">
        <v>0</v>
      </c>
      <c r="N907" s="276">
        <v>0</v>
      </c>
      <c r="O907" s="276">
        <v>0</v>
      </c>
      <c r="P907" s="276">
        <v>4</v>
      </c>
      <c r="Q907" s="276">
        <v>4</v>
      </c>
      <c r="R907" s="277">
        <v>1</v>
      </c>
      <c r="S907" s="276">
        <v>12</v>
      </c>
      <c r="T907" s="126"/>
      <c r="U907" s="126">
        <v>499</v>
      </c>
      <c r="V907" s="126">
        <v>61</v>
      </c>
      <c r="W907" s="126">
        <v>137</v>
      </c>
      <c r="X907" s="137">
        <v>75450.814719999995</v>
      </c>
      <c r="Y907" s="137">
        <v>18863</v>
      </c>
    </row>
    <row r="908" spans="1:25" s="137" customFormat="1" ht="12" x14ac:dyDescent="0.2">
      <c r="A908" s="275">
        <v>499</v>
      </c>
      <c r="B908" s="126">
        <v>499061161</v>
      </c>
      <c r="C908" s="243" t="s">
        <v>977</v>
      </c>
      <c r="D908" s="276">
        <v>0</v>
      </c>
      <c r="E908" s="276">
        <v>0</v>
      </c>
      <c r="F908" s="276">
        <v>0</v>
      </c>
      <c r="G908" s="276">
        <v>0</v>
      </c>
      <c r="H908" s="276">
        <v>2</v>
      </c>
      <c r="I908" s="276">
        <v>5</v>
      </c>
      <c r="J908" s="276">
        <v>0</v>
      </c>
      <c r="K908" s="277">
        <v>0.27300000000000002</v>
      </c>
      <c r="L908" s="276">
        <v>0</v>
      </c>
      <c r="M908" s="276">
        <v>0</v>
      </c>
      <c r="N908" s="276">
        <v>0</v>
      </c>
      <c r="O908" s="276">
        <v>0</v>
      </c>
      <c r="P908" s="276">
        <v>1</v>
      </c>
      <c r="Q908" s="276">
        <v>7</v>
      </c>
      <c r="R908" s="277">
        <v>1</v>
      </c>
      <c r="S908" s="276">
        <v>8</v>
      </c>
      <c r="T908" s="126"/>
      <c r="U908" s="126">
        <v>499</v>
      </c>
      <c r="V908" s="126">
        <v>61</v>
      </c>
      <c r="W908" s="126">
        <v>161</v>
      </c>
      <c r="X908" s="137">
        <v>87746.145760000014</v>
      </c>
      <c r="Y908" s="137">
        <v>12535</v>
      </c>
    </row>
    <row r="909" spans="1:25" s="137" customFormat="1" ht="12" x14ac:dyDescent="0.2">
      <c r="A909" s="275">
        <v>499</v>
      </c>
      <c r="B909" s="126">
        <v>499061278</v>
      </c>
      <c r="C909" s="243" t="s">
        <v>977</v>
      </c>
      <c r="D909" s="276">
        <v>0</v>
      </c>
      <c r="E909" s="276">
        <v>0</v>
      </c>
      <c r="F909" s="276">
        <v>0</v>
      </c>
      <c r="G909" s="276">
        <v>0</v>
      </c>
      <c r="H909" s="276">
        <v>1</v>
      </c>
      <c r="I909" s="276">
        <v>2</v>
      </c>
      <c r="J909" s="276">
        <v>0</v>
      </c>
      <c r="K909" s="277">
        <v>0.11700000000000001</v>
      </c>
      <c r="L909" s="276">
        <v>0</v>
      </c>
      <c r="M909" s="276">
        <v>0</v>
      </c>
      <c r="N909" s="276">
        <v>0</v>
      </c>
      <c r="O909" s="276">
        <v>0</v>
      </c>
      <c r="P909" s="276">
        <v>1</v>
      </c>
      <c r="Q909" s="276">
        <v>3</v>
      </c>
      <c r="R909" s="277">
        <v>1</v>
      </c>
      <c r="S909" s="276">
        <v>7</v>
      </c>
      <c r="T909" s="126"/>
      <c r="U909" s="126">
        <v>499</v>
      </c>
      <c r="V909" s="126">
        <v>61</v>
      </c>
      <c r="W909" s="126">
        <v>278</v>
      </c>
      <c r="X909" s="137">
        <v>40331.351040000001</v>
      </c>
      <c r="Y909" s="137">
        <v>13444</v>
      </c>
    </row>
    <row r="910" spans="1:25" s="137" customFormat="1" ht="12" x14ac:dyDescent="0.2">
      <c r="A910" s="275">
        <v>499</v>
      </c>
      <c r="B910" s="126">
        <v>499061281</v>
      </c>
      <c r="C910" s="243" t="s">
        <v>977</v>
      </c>
      <c r="D910" s="276">
        <v>0</v>
      </c>
      <c r="E910" s="276">
        <v>0</v>
      </c>
      <c r="F910" s="276">
        <v>0</v>
      </c>
      <c r="G910" s="276">
        <v>0</v>
      </c>
      <c r="H910" s="276">
        <v>166</v>
      </c>
      <c r="I910" s="276">
        <v>193</v>
      </c>
      <c r="J910" s="276">
        <v>0</v>
      </c>
      <c r="K910" s="277">
        <v>14.000999999999999</v>
      </c>
      <c r="L910" s="276">
        <v>0</v>
      </c>
      <c r="M910" s="276">
        <v>0</v>
      </c>
      <c r="N910" s="276">
        <v>14</v>
      </c>
      <c r="O910" s="276">
        <v>6</v>
      </c>
      <c r="P910" s="276">
        <v>268</v>
      </c>
      <c r="Q910" s="276">
        <v>359</v>
      </c>
      <c r="R910" s="277">
        <v>1</v>
      </c>
      <c r="S910" s="276">
        <v>12</v>
      </c>
      <c r="T910" s="126"/>
      <c r="U910" s="126">
        <v>499</v>
      </c>
      <c r="V910" s="126">
        <v>61</v>
      </c>
      <c r="W910" s="126">
        <v>281</v>
      </c>
      <c r="X910" s="137">
        <v>6165958.6811199989</v>
      </c>
      <c r="Y910" s="137">
        <v>17175</v>
      </c>
    </row>
    <row r="911" spans="1:25" s="137" customFormat="1" ht="12" x14ac:dyDescent="0.2">
      <c r="A911" s="275">
        <v>499</v>
      </c>
      <c r="B911" s="126">
        <v>499061332</v>
      </c>
      <c r="C911" s="243" t="s">
        <v>977</v>
      </c>
      <c r="D911" s="276">
        <v>0</v>
      </c>
      <c r="E911" s="276">
        <v>0</v>
      </c>
      <c r="F911" s="276">
        <v>0</v>
      </c>
      <c r="G911" s="276">
        <v>0</v>
      </c>
      <c r="H911" s="276">
        <v>0</v>
      </c>
      <c r="I911" s="276">
        <v>4</v>
      </c>
      <c r="J911" s="276">
        <v>0</v>
      </c>
      <c r="K911" s="277">
        <v>0.156</v>
      </c>
      <c r="L911" s="276">
        <v>0</v>
      </c>
      <c r="M911" s="276">
        <v>0</v>
      </c>
      <c r="N911" s="276">
        <v>0</v>
      </c>
      <c r="O911" s="276">
        <v>0</v>
      </c>
      <c r="P911" s="276">
        <v>4</v>
      </c>
      <c r="Q911" s="276">
        <v>4</v>
      </c>
      <c r="R911" s="277">
        <v>1</v>
      </c>
      <c r="S911" s="276">
        <v>10</v>
      </c>
      <c r="T911" s="126"/>
      <c r="U911" s="126">
        <v>499</v>
      </c>
      <c r="V911" s="126">
        <v>61</v>
      </c>
      <c r="W911" s="126">
        <v>332</v>
      </c>
      <c r="X911" s="137">
        <v>75290.094719999994</v>
      </c>
      <c r="Y911" s="137">
        <v>18823</v>
      </c>
    </row>
    <row r="912" spans="1:25" s="137" customFormat="1" ht="12" x14ac:dyDescent="0.2">
      <c r="A912" s="275">
        <v>499</v>
      </c>
      <c r="B912" s="126">
        <v>499061670</v>
      </c>
      <c r="C912" s="243" t="s">
        <v>977</v>
      </c>
      <c r="D912" s="276">
        <v>0</v>
      </c>
      <c r="E912" s="276">
        <v>0</v>
      </c>
      <c r="F912" s="276">
        <v>0</v>
      </c>
      <c r="G912" s="276">
        <v>0</v>
      </c>
      <c r="H912" s="276">
        <v>0</v>
      </c>
      <c r="I912" s="276">
        <v>1</v>
      </c>
      <c r="J912" s="276">
        <v>0</v>
      </c>
      <c r="K912" s="277">
        <v>3.9E-2</v>
      </c>
      <c r="L912" s="276">
        <v>0</v>
      </c>
      <c r="M912" s="276">
        <v>0</v>
      </c>
      <c r="N912" s="276">
        <v>0</v>
      </c>
      <c r="O912" s="276">
        <v>0</v>
      </c>
      <c r="P912" s="276">
        <v>0</v>
      </c>
      <c r="Q912" s="276">
        <v>1</v>
      </c>
      <c r="R912" s="277">
        <v>1</v>
      </c>
      <c r="S912" s="276">
        <v>6</v>
      </c>
      <c r="T912" s="126"/>
      <c r="U912" s="126">
        <v>499</v>
      </c>
      <c r="V912" s="126">
        <v>61</v>
      </c>
      <c r="W912" s="126">
        <v>670</v>
      </c>
      <c r="X912" s="137">
        <v>12242.66368</v>
      </c>
      <c r="Y912" s="137">
        <v>12243</v>
      </c>
    </row>
    <row r="913" spans="1:25" s="137" customFormat="1" ht="12" x14ac:dyDescent="0.2">
      <c r="A913" s="275">
        <v>499</v>
      </c>
      <c r="B913" s="126">
        <v>499061750</v>
      </c>
      <c r="C913" s="243" t="s">
        <v>977</v>
      </c>
      <c r="D913" s="276">
        <v>0</v>
      </c>
      <c r="E913" s="276">
        <v>0</v>
      </c>
      <c r="F913" s="276">
        <v>0</v>
      </c>
      <c r="G913" s="276">
        <v>0</v>
      </c>
      <c r="H913" s="276">
        <v>0</v>
      </c>
      <c r="I913" s="276">
        <v>1</v>
      </c>
      <c r="J913" s="276">
        <v>0</v>
      </c>
      <c r="K913" s="277">
        <v>3.9E-2</v>
      </c>
      <c r="L913" s="276">
        <v>0</v>
      </c>
      <c r="M913" s="276">
        <v>0</v>
      </c>
      <c r="N913" s="276">
        <v>0</v>
      </c>
      <c r="O913" s="276">
        <v>0</v>
      </c>
      <c r="P913" s="276">
        <v>1</v>
      </c>
      <c r="Q913" s="276">
        <v>1</v>
      </c>
      <c r="R913" s="277">
        <v>1</v>
      </c>
      <c r="S913" s="276">
        <v>7</v>
      </c>
      <c r="T913" s="126"/>
      <c r="U913" s="126">
        <v>499</v>
      </c>
      <c r="V913" s="126">
        <v>61</v>
      </c>
      <c r="W913" s="126">
        <v>750</v>
      </c>
      <c r="X913" s="137">
        <v>17757.043680000002</v>
      </c>
      <c r="Y913" s="137">
        <v>17757</v>
      </c>
    </row>
    <row r="914" spans="1:25" s="137" customFormat="1" ht="12" x14ac:dyDescent="0.2">
      <c r="A914" s="275">
        <v>3502</v>
      </c>
      <c r="B914" s="126">
        <v>3502281061</v>
      </c>
      <c r="C914" s="243" t="s">
        <v>551</v>
      </c>
      <c r="D914" s="276">
        <v>0</v>
      </c>
      <c r="E914" s="276">
        <v>0</v>
      </c>
      <c r="F914" s="276">
        <v>0</v>
      </c>
      <c r="G914" s="276">
        <v>0</v>
      </c>
      <c r="H914" s="276">
        <v>2</v>
      </c>
      <c r="I914" s="276">
        <v>1</v>
      </c>
      <c r="J914" s="276">
        <v>0</v>
      </c>
      <c r="K914" s="277">
        <v>0.11700000000000001</v>
      </c>
      <c r="L914" s="276">
        <v>0</v>
      </c>
      <c r="M914" s="276">
        <v>0</v>
      </c>
      <c r="N914" s="276">
        <v>0</v>
      </c>
      <c r="O914" s="276">
        <v>0</v>
      </c>
      <c r="P914" s="276">
        <v>3</v>
      </c>
      <c r="Q914" s="276">
        <v>3</v>
      </c>
      <c r="R914" s="277">
        <v>1</v>
      </c>
      <c r="S914" s="276">
        <v>11</v>
      </c>
      <c r="T914" s="126"/>
      <c r="U914" s="126">
        <v>3502</v>
      </c>
      <c r="V914" s="126">
        <v>281</v>
      </c>
      <c r="W914" s="126">
        <v>61</v>
      </c>
      <c r="X914" s="137">
        <v>54139.081040000005</v>
      </c>
      <c r="Y914" s="137">
        <v>18046</v>
      </c>
    </row>
    <row r="915" spans="1:25" s="137" customFormat="1" ht="12" x14ac:dyDescent="0.2">
      <c r="A915" s="275">
        <v>3502</v>
      </c>
      <c r="B915" s="126">
        <v>3502281137</v>
      </c>
      <c r="C915" s="243" t="s">
        <v>551</v>
      </c>
      <c r="D915" s="276">
        <v>0</v>
      </c>
      <c r="E915" s="276">
        <v>0</v>
      </c>
      <c r="F915" s="276">
        <v>0</v>
      </c>
      <c r="G915" s="276">
        <v>0</v>
      </c>
      <c r="H915" s="276">
        <v>2</v>
      </c>
      <c r="I915" s="276">
        <v>0</v>
      </c>
      <c r="J915" s="276">
        <v>0</v>
      </c>
      <c r="K915" s="277">
        <v>7.8E-2</v>
      </c>
      <c r="L915" s="276">
        <v>0</v>
      </c>
      <c r="M915" s="276">
        <v>0</v>
      </c>
      <c r="N915" s="276">
        <v>0</v>
      </c>
      <c r="O915" s="276">
        <v>0</v>
      </c>
      <c r="P915" s="276">
        <v>2</v>
      </c>
      <c r="Q915" s="276">
        <v>2</v>
      </c>
      <c r="R915" s="277">
        <v>1</v>
      </c>
      <c r="S915" s="276">
        <v>12</v>
      </c>
      <c r="T915" s="126"/>
      <c r="U915" s="126">
        <v>3502</v>
      </c>
      <c r="V915" s="126">
        <v>281</v>
      </c>
      <c r="W915" s="126">
        <v>137</v>
      </c>
      <c r="X915" s="137">
        <v>35814.387360000001</v>
      </c>
      <c r="Y915" s="137">
        <v>17907</v>
      </c>
    </row>
    <row r="916" spans="1:25" s="137" customFormat="1" ht="12" x14ac:dyDescent="0.2">
      <c r="A916" s="275">
        <v>3502</v>
      </c>
      <c r="B916" s="126">
        <v>3502281161</v>
      </c>
      <c r="C916" s="243" t="s">
        <v>551</v>
      </c>
      <c r="D916" s="276">
        <v>0</v>
      </c>
      <c r="E916" s="276">
        <v>0</v>
      </c>
      <c r="F916" s="276">
        <v>0</v>
      </c>
      <c r="G916" s="276">
        <v>0</v>
      </c>
      <c r="H916" s="276">
        <v>1</v>
      </c>
      <c r="I916" s="276">
        <v>1</v>
      </c>
      <c r="J916" s="276">
        <v>0</v>
      </c>
      <c r="K916" s="277">
        <v>7.8E-2</v>
      </c>
      <c r="L916" s="276">
        <v>0</v>
      </c>
      <c r="M916" s="276">
        <v>0</v>
      </c>
      <c r="N916" s="276">
        <v>0</v>
      </c>
      <c r="O916" s="276">
        <v>0</v>
      </c>
      <c r="P916" s="276">
        <v>2</v>
      </c>
      <c r="Q916" s="276">
        <v>2</v>
      </c>
      <c r="R916" s="277">
        <v>1</v>
      </c>
      <c r="S916" s="276">
        <v>8</v>
      </c>
      <c r="T916" s="126"/>
      <c r="U916" s="126">
        <v>3502</v>
      </c>
      <c r="V916" s="126">
        <v>281</v>
      </c>
      <c r="W916" s="126">
        <v>161</v>
      </c>
      <c r="X916" s="137">
        <v>34313.387360000001</v>
      </c>
      <c r="Y916" s="137">
        <v>17157</v>
      </c>
    </row>
    <row r="917" spans="1:25" s="137" customFormat="1" ht="12" x14ac:dyDescent="0.2">
      <c r="A917" s="275">
        <v>3502</v>
      </c>
      <c r="B917" s="126">
        <v>3502281191</v>
      </c>
      <c r="C917" s="243" t="s">
        <v>551</v>
      </c>
      <c r="D917" s="276">
        <v>0</v>
      </c>
      <c r="E917" s="276">
        <v>0</v>
      </c>
      <c r="F917" s="276">
        <v>0</v>
      </c>
      <c r="G917" s="276">
        <v>0</v>
      </c>
      <c r="H917" s="276">
        <v>0</v>
      </c>
      <c r="I917" s="276">
        <v>1</v>
      </c>
      <c r="J917" s="276">
        <v>0</v>
      </c>
      <c r="K917" s="277">
        <v>3.9E-2</v>
      </c>
      <c r="L917" s="276">
        <v>0</v>
      </c>
      <c r="M917" s="276">
        <v>0</v>
      </c>
      <c r="N917" s="276">
        <v>0</v>
      </c>
      <c r="O917" s="276">
        <v>0</v>
      </c>
      <c r="P917" s="276">
        <v>1</v>
      </c>
      <c r="Q917" s="276">
        <v>1</v>
      </c>
      <c r="R917" s="277">
        <v>1</v>
      </c>
      <c r="S917" s="276">
        <v>8</v>
      </c>
      <c r="T917" s="126"/>
      <c r="U917" s="126">
        <v>3502</v>
      </c>
      <c r="V917" s="126">
        <v>281</v>
      </c>
      <c r="W917" s="126">
        <v>191</v>
      </c>
      <c r="X917" s="137">
        <v>18112.203679999999</v>
      </c>
      <c r="Y917" s="137">
        <v>18112</v>
      </c>
    </row>
    <row r="918" spans="1:25" s="137" customFormat="1" ht="12" x14ac:dyDescent="0.2">
      <c r="A918" s="275">
        <v>3502</v>
      </c>
      <c r="B918" s="126">
        <v>3502281281</v>
      </c>
      <c r="C918" s="243" t="s">
        <v>551</v>
      </c>
      <c r="D918" s="276">
        <v>0</v>
      </c>
      <c r="E918" s="276">
        <v>0</v>
      </c>
      <c r="F918" s="276">
        <v>0</v>
      </c>
      <c r="G918" s="276">
        <v>0</v>
      </c>
      <c r="H918" s="276">
        <v>187</v>
      </c>
      <c r="I918" s="276">
        <v>207</v>
      </c>
      <c r="J918" s="276">
        <v>0</v>
      </c>
      <c r="K918" s="277">
        <v>15.366</v>
      </c>
      <c r="L918" s="276">
        <v>0</v>
      </c>
      <c r="M918" s="276">
        <v>0</v>
      </c>
      <c r="N918" s="276">
        <v>13</v>
      </c>
      <c r="O918" s="276">
        <v>21</v>
      </c>
      <c r="P918" s="276">
        <v>347</v>
      </c>
      <c r="Q918" s="276">
        <v>394</v>
      </c>
      <c r="R918" s="277">
        <v>1</v>
      </c>
      <c r="S918" s="276">
        <v>12</v>
      </c>
      <c r="T918" s="126"/>
      <c r="U918" s="126">
        <v>3502</v>
      </c>
      <c r="V918" s="126">
        <v>281</v>
      </c>
      <c r="W918" s="126">
        <v>281</v>
      </c>
      <c r="X918" s="137">
        <v>7193399.7899200004</v>
      </c>
      <c r="Y918" s="137">
        <v>18257</v>
      </c>
    </row>
    <row r="919" spans="1:25" s="137" customFormat="1" ht="12" x14ac:dyDescent="0.2">
      <c r="A919" s="275">
        <v>3503</v>
      </c>
      <c r="B919" s="126">
        <v>3503160031</v>
      </c>
      <c r="C919" s="243" t="s">
        <v>552</v>
      </c>
      <c r="D919" s="276">
        <v>0</v>
      </c>
      <c r="E919" s="276">
        <v>0</v>
      </c>
      <c r="F919" s="276">
        <v>0</v>
      </c>
      <c r="G919" s="276">
        <v>3</v>
      </c>
      <c r="H919" s="276">
        <v>4</v>
      </c>
      <c r="I919" s="276">
        <v>1</v>
      </c>
      <c r="J919" s="276">
        <v>0</v>
      </c>
      <c r="K919" s="277">
        <v>0.312</v>
      </c>
      <c r="L919" s="276">
        <v>0</v>
      </c>
      <c r="M919" s="276">
        <v>0</v>
      </c>
      <c r="N919" s="276">
        <v>0</v>
      </c>
      <c r="O919" s="276">
        <v>0</v>
      </c>
      <c r="P919" s="276">
        <v>5</v>
      </c>
      <c r="Q919" s="276">
        <v>8</v>
      </c>
      <c r="R919" s="277">
        <v>1</v>
      </c>
      <c r="S919" s="276">
        <v>6</v>
      </c>
      <c r="T919" s="126"/>
      <c r="U919" s="126">
        <v>3503</v>
      </c>
      <c r="V919" s="126">
        <v>160</v>
      </c>
      <c r="W919" s="126">
        <v>31</v>
      </c>
      <c r="X919" s="137">
        <v>111481.42944000001</v>
      </c>
      <c r="Y919" s="137">
        <v>13935</v>
      </c>
    </row>
    <row r="920" spans="1:25" s="137" customFormat="1" ht="12" x14ac:dyDescent="0.2">
      <c r="A920" s="275">
        <v>3503</v>
      </c>
      <c r="B920" s="126">
        <v>3503160056</v>
      </c>
      <c r="C920" s="243" t="s">
        <v>552</v>
      </c>
      <c r="D920" s="276">
        <v>0</v>
      </c>
      <c r="E920" s="276">
        <v>0</v>
      </c>
      <c r="F920" s="276">
        <v>1</v>
      </c>
      <c r="G920" s="276">
        <v>3</v>
      </c>
      <c r="H920" s="276">
        <v>3</v>
      </c>
      <c r="I920" s="276">
        <v>1</v>
      </c>
      <c r="J920" s="276">
        <v>0</v>
      </c>
      <c r="K920" s="277">
        <v>0.312</v>
      </c>
      <c r="L920" s="276">
        <v>0</v>
      </c>
      <c r="M920" s="276">
        <v>0</v>
      </c>
      <c r="N920" s="276">
        <v>0</v>
      </c>
      <c r="O920" s="276">
        <v>0</v>
      </c>
      <c r="P920" s="276">
        <v>5</v>
      </c>
      <c r="Q920" s="276">
        <v>8</v>
      </c>
      <c r="R920" s="277">
        <v>1</v>
      </c>
      <c r="S920" s="276">
        <v>4</v>
      </c>
      <c r="T920" s="126"/>
      <c r="U920" s="126">
        <v>3503</v>
      </c>
      <c r="V920" s="126">
        <v>160</v>
      </c>
      <c r="W920" s="126">
        <v>56</v>
      </c>
      <c r="X920" s="137">
        <v>108807.31944000002</v>
      </c>
      <c r="Y920" s="137">
        <v>13601</v>
      </c>
    </row>
    <row r="921" spans="1:25" s="137" customFormat="1" ht="12" x14ac:dyDescent="0.2">
      <c r="A921" s="275">
        <v>3503</v>
      </c>
      <c r="B921" s="126">
        <v>3503160079</v>
      </c>
      <c r="C921" s="243" t="s">
        <v>552</v>
      </c>
      <c r="D921" s="276">
        <v>0</v>
      </c>
      <c r="E921" s="276">
        <v>0</v>
      </c>
      <c r="F921" s="276">
        <v>2</v>
      </c>
      <c r="G921" s="276">
        <v>31</v>
      </c>
      <c r="H921" s="276">
        <v>14</v>
      </c>
      <c r="I921" s="276">
        <v>4</v>
      </c>
      <c r="J921" s="276">
        <v>0</v>
      </c>
      <c r="K921" s="277">
        <v>1.9890000000000001</v>
      </c>
      <c r="L921" s="276">
        <v>0</v>
      </c>
      <c r="M921" s="276">
        <v>5</v>
      </c>
      <c r="N921" s="276">
        <v>1</v>
      </c>
      <c r="O921" s="276">
        <v>0</v>
      </c>
      <c r="P921" s="276">
        <v>28</v>
      </c>
      <c r="Q921" s="276">
        <v>51</v>
      </c>
      <c r="R921" s="277">
        <v>1</v>
      </c>
      <c r="S921" s="276">
        <v>8</v>
      </c>
      <c r="T921" s="126"/>
      <c r="U921" s="126">
        <v>3503</v>
      </c>
      <c r="V921" s="126">
        <v>160</v>
      </c>
      <c r="W921" s="126">
        <v>79</v>
      </c>
      <c r="X921" s="137">
        <v>727640.0776800001</v>
      </c>
      <c r="Y921" s="137">
        <v>14267</v>
      </c>
    </row>
    <row r="922" spans="1:25" s="137" customFormat="1" ht="12" x14ac:dyDescent="0.2">
      <c r="A922" s="275">
        <v>3503</v>
      </c>
      <c r="B922" s="126">
        <v>3503160128</v>
      </c>
      <c r="C922" s="243" t="s">
        <v>552</v>
      </c>
      <c r="D922" s="276">
        <v>0</v>
      </c>
      <c r="E922" s="276">
        <v>0</v>
      </c>
      <c r="F922" s="276">
        <v>2</v>
      </c>
      <c r="G922" s="276">
        <v>1</v>
      </c>
      <c r="H922" s="276">
        <v>1</v>
      </c>
      <c r="I922" s="276">
        <v>1</v>
      </c>
      <c r="J922" s="276">
        <v>0</v>
      </c>
      <c r="K922" s="277">
        <v>0.19500000000000001</v>
      </c>
      <c r="L922" s="276">
        <v>0</v>
      </c>
      <c r="M922" s="276">
        <v>0</v>
      </c>
      <c r="N922" s="276">
        <v>0</v>
      </c>
      <c r="O922" s="276">
        <v>0</v>
      </c>
      <c r="P922" s="276">
        <v>2</v>
      </c>
      <c r="Q922" s="276">
        <v>5</v>
      </c>
      <c r="R922" s="277">
        <v>1</v>
      </c>
      <c r="S922" s="276">
        <v>10</v>
      </c>
      <c r="T922" s="126"/>
      <c r="U922" s="126">
        <v>3503</v>
      </c>
      <c r="V922" s="126">
        <v>160</v>
      </c>
      <c r="W922" s="126">
        <v>128</v>
      </c>
      <c r="X922" s="137">
        <v>67744.058399999994</v>
      </c>
      <c r="Y922" s="137">
        <v>13549</v>
      </c>
    </row>
    <row r="923" spans="1:25" s="137" customFormat="1" ht="12" x14ac:dyDescent="0.2">
      <c r="A923" s="275">
        <v>3503</v>
      </c>
      <c r="B923" s="126">
        <v>3503160149</v>
      </c>
      <c r="C923" s="243" t="s">
        <v>552</v>
      </c>
      <c r="D923" s="276">
        <v>0</v>
      </c>
      <c r="E923" s="276">
        <v>0</v>
      </c>
      <c r="F923" s="276">
        <v>0</v>
      </c>
      <c r="G923" s="276">
        <v>2</v>
      </c>
      <c r="H923" s="276">
        <v>1</v>
      </c>
      <c r="I923" s="276">
        <v>4</v>
      </c>
      <c r="J923" s="276">
        <v>0</v>
      </c>
      <c r="K923" s="277">
        <v>0.27300000000000002</v>
      </c>
      <c r="L923" s="276">
        <v>0</v>
      </c>
      <c r="M923" s="276">
        <v>1</v>
      </c>
      <c r="N923" s="276">
        <v>0</v>
      </c>
      <c r="O923" s="276">
        <v>1</v>
      </c>
      <c r="P923" s="276">
        <v>5</v>
      </c>
      <c r="Q923" s="276">
        <v>7</v>
      </c>
      <c r="R923" s="277">
        <v>1</v>
      </c>
      <c r="S923" s="276">
        <v>12</v>
      </c>
      <c r="T923" s="126"/>
      <c r="U923" s="126">
        <v>3503</v>
      </c>
      <c r="V923" s="126">
        <v>160</v>
      </c>
      <c r="W923" s="126">
        <v>149</v>
      </c>
      <c r="X923" s="137">
        <v>124214.83576</v>
      </c>
      <c r="Y923" s="137">
        <v>17745</v>
      </c>
    </row>
    <row r="924" spans="1:25" s="137" customFormat="1" ht="12" x14ac:dyDescent="0.2">
      <c r="A924" s="275">
        <v>3503</v>
      </c>
      <c r="B924" s="126">
        <v>3503160160</v>
      </c>
      <c r="C924" s="243" t="s">
        <v>552</v>
      </c>
      <c r="D924" s="276">
        <v>0</v>
      </c>
      <c r="E924" s="276">
        <v>0</v>
      </c>
      <c r="F924" s="276">
        <v>112</v>
      </c>
      <c r="G924" s="276">
        <v>506</v>
      </c>
      <c r="H924" s="276">
        <v>300</v>
      </c>
      <c r="I924" s="276">
        <v>194</v>
      </c>
      <c r="J924" s="276">
        <v>0</v>
      </c>
      <c r="K924" s="277">
        <v>43.368000000000002</v>
      </c>
      <c r="L924" s="276">
        <v>0</v>
      </c>
      <c r="M924" s="276">
        <v>194</v>
      </c>
      <c r="N924" s="276">
        <v>54</v>
      </c>
      <c r="O924" s="276">
        <v>55</v>
      </c>
      <c r="P924" s="276">
        <v>809</v>
      </c>
      <c r="Q924" s="276">
        <v>1112</v>
      </c>
      <c r="R924" s="277">
        <v>1</v>
      </c>
      <c r="S924" s="276">
        <v>11</v>
      </c>
      <c r="T924" s="126"/>
      <c r="U924" s="126">
        <v>3503</v>
      </c>
      <c r="V924" s="126">
        <v>160</v>
      </c>
      <c r="W924" s="126">
        <v>160</v>
      </c>
      <c r="X924" s="137">
        <v>18654320.572159998</v>
      </c>
      <c r="Y924" s="137">
        <v>16775</v>
      </c>
    </row>
    <row r="925" spans="1:25" s="137" customFormat="1" ht="12" x14ac:dyDescent="0.2">
      <c r="A925" s="275">
        <v>3503</v>
      </c>
      <c r="B925" s="126">
        <v>3503160176</v>
      </c>
      <c r="C925" s="243" t="s">
        <v>552</v>
      </c>
      <c r="D925" s="276">
        <v>0</v>
      </c>
      <c r="E925" s="276">
        <v>0</v>
      </c>
      <c r="F925" s="276">
        <v>0</v>
      </c>
      <c r="G925" s="276">
        <v>0</v>
      </c>
      <c r="H925" s="276">
        <v>0</v>
      </c>
      <c r="I925" s="276">
        <v>1</v>
      </c>
      <c r="J925" s="276">
        <v>0</v>
      </c>
      <c r="K925" s="277">
        <v>3.9E-2</v>
      </c>
      <c r="L925" s="276">
        <v>0</v>
      </c>
      <c r="M925" s="276">
        <v>0</v>
      </c>
      <c r="N925" s="276">
        <v>0</v>
      </c>
      <c r="O925" s="276">
        <v>0</v>
      </c>
      <c r="P925" s="276">
        <v>0</v>
      </c>
      <c r="Q925" s="276">
        <v>1</v>
      </c>
      <c r="R925" s="277">
        <v>1</v>
      </c>
      <c r="S925" s="276">
        <v>8</v>
      </c>
      <c r="T925" s="126"/>
      <c r="U925" s="126">
        <v>3503</v>
      </c>
      <c r="V925" s="126">
        <v>160</v>
      </c>
      <c r="W925" s="126">
        <v>176</v>
      </c>
      <c r="X925" s="137">
        <v>12242.66368</v>
      </c>
      <c r="Y925" s="137">
        <v>12243</v>
      </c>
    </row>
    <row r="926" spans="1:25" s="137" customFormat="1" ht="12" x14ac:dyDescent="0.2">
      <c r="A926" s="275">
        <v>3503</v>
      </c>
      <c r="B926" s="126">
        <v>3503160295</v>
      </c>
      <c r="C926" s="243" t="s">
        <v>552</v>
      </c>
      <c r="D926" s="276">
        <v>0</v>
      </c>
      <c r="E926" s="276">
        <v>0</v>
      </c>
      <c r="F926" s="276">
        <v>0</v>
      </c>
      <c r="G926" s="276">
        <v>1</v>
      </c>
      <c r="H926" s="276">
        <v>0</v>
      </c>
      <c r="I926" s="276">
        <v>1</v>
      </c>
      <c r="J926" s="276">
        <v>0</v>
      </c>
      <c r="K926" s="277">
        <v>7.8E-2</v>
      </c>
      <c r="L926" s="276">
        <v>0</v>
      </c>
      <c r="M926" s="276">
        <v>0</v>
      </c>
      <c r="N926" s="276">
        <v>0</v>
      </c>
      <c r="O926" s="276">
        <v>0</v>
      </c>
      <c r="P926" s="276">
        <v>2</v>
      </c>
      <c r="Q926" s="276">
        <v>2</v>
      </c>
      <c r="R926" s="277">
        <v>1</v>
      </c>
      <c r="S926" s="276">
        <v>5</v>
      </c>
      <c r="T926" s="126"/>
      <c r="U926" s="126">
        <v>3503</v>
      </c>
      <c r="V926" s="126">
        <v>160</v>
      </c>
      <c r="W926" s="126">
        <v>295</v>
      </c>
      <c r="X926" s="137">
        <v>32364.407360000001</v>
      </c>
      <c r="Y926" s="137">
        <v>16182</v>
      </c>
    </row>
    <row r="927" spans="1:25" s="137" customFormat="1" ht="12" x14ac:dyDescent="0.2">
      <c r="A927" s="275">
        <v>3503</v>
      </c>
      <c r="B927" s="126">
        <v>3503160301</v>
      </c>
      <c r="C927" s="243" t="s">
        <v>552</v>
      </c>
      <c r="D927" s="276">
        <v>0</v>
      </c>
      <c r="E927" s="276">
        <v>0</v>
      </c>
      <c r="F927" s="276">
        <v>0</v>
      </c>
      <c r="G927" s="276">
        <v>1</v>
      </c>
      <c r="H927" s="276">
        <v>1</v>
      </c>
      <c r="I927" s="276">
        <v>3</v>
      </c>
      <c r="J927" s="276">
        <v>0</v>
      </c>
      <c r="K927" s="277">
        <v>0.19500000000000001</v>
      </c>
      <c r="L927" s="276">
        <v>0</v>
      </c>
      <c r="M927" s="276">
        <v>0</v>
      </c>
      <c r="N927" s="276">
        <v>0</v>
      </c>
      <c r="O927" s="276">
        <v>0</v>
      </c>
      <c r="P927" s="276">
        <v>5</v>
      </c>
      <c r="Q927" s="276">
        <v>5</v>
      </c>
      <c r="R927" s="277">
        <v>1</v>
      </c>
      <c r="S927" s="276">
        <v>6</v>
      </c>
      <c r="T927" s="126"/>
      <c r="U927" s="126">
        <v>3503</v>
      </c>
      <c r="V927" s="126">
        <v>160</v>
      </c>
      <c r="W927" s="126">
        <v>301</v>
      </c>
      <c r="X927" s="137">
        <v>83561.098400000003</v>
      </c>
      <c r="Y927" s="137">
        <v>16712</v>
      </c>
    </row>
    <row r="928" spans="1:25" s="137" customFormat="1" ht="12" x14ac:dyDescent="0.2">
      <c r="A928" s="275">
        <v>3503</v>
      </c>
      <c r="B928" s="126">
        <v>3503160342</v>
      </c>
      <c r="C928" s="243" t="s">
        <v>552</v>
      </c>
      <c r="D928" s="276">
        <v>0</v>
      </c>
      <c r="E928" s="276">
        <v>0</v>
      </c>
      <c r="F928" s="276">
        <v>0</v>
      </c>
      <c r="G928" s="276">
        <v>0</v>
      </c>
      <c r="H928" s="276">
        <v>1</v>
      </c>
      <c r="I928" s="276">
        <v>0</v>
      </c>
      <c r="J928" s="276">
        <v>0</v>
      </c>
      <c r="K928" s="277">
        <v>3.9E-2</v>
      </c>
      <c r="L928" s="276">
        <v>0</v>
      </c>
      <c r="M928" s="276">
        <v>0</v>
      </c>
      <c r="N928" s="276">
        <v>0</v>
      </c>
      <c r="O928" s="276">
        <v>0</v>
      </c>
      <c r="P928" s="276">
        <v>1</v>
      </c>
      <c r="Q928" s="276">
        <v>1</v>
      </c>
      <c r="R928" s="277">
        <v>1</v>
      </c>
      <c r="S928" s="276">
        <v>3</v>
      </c>
      <c r="T928" s="126"/>
      <c r="U928" s="126">
        <v>3503</v>
      </c>
      <c r="V928" s="126">
        <v>160</v>
      </c>
      <c r="W928" s="126">
        <v>342</v>
      </c>
      <c r="X928" s="137">
        <v>14743.963680000003</v>
      </c>
      <c r="Y928" s="137">
        <v>14744</v>
      </c>
    </row>
    <row r="929" spans="1:25" s="137" customFormat="1" ht="12" x14ac:dyDescent="0.2">
      <c r="A929" s="275">
        <v>3503</v>
      </c>
      <c r="B929" s="126">
        <v>3503160600</v>
      </c>
      <c r="C929" s="243" t="s">
        <v>552</v>
      </c>
      <c r="D929" s="276">
        <v>0</v>
      </c>
      <c r="E929" s="276">
        <v>0</v>
      </c>
      <c r="F929" s="276">
        <v>0</v>
      </c>
      <c r="G929" s="276">
        <v>1</v>
      </c>
      <c r="H929" s="276">
        <v>2</v>
      </c>
      <c r="I929" s="276">
        <v>0</v>
      </c>
      <c r="J929" s="276">
        <v>0</v>
      </c>
      <c r="K929" s="277">
        <v>0.11700000000000001</v>
      </c>
      <c r="L929" s="276">
        <v>0</v>
      </c>
      <c r="M929" s="276">
        <v>0</v>
      </c>
      <c r="N929" s="276">
        <v>0</v>
      </c>
      <c r="O929" s="276">
        <v>0</v>
      </c>
      <c r="P929" s="276">
        <v>3</v>
      </c>
      <c r="Q929" s="276">
        <v>3</v>
      </c>
      <c r="R929" s="277">
        <v>1</v>
      </c>
      <c r="S929" s="276">
        <v>3</v>
      </c>
      <c r="T929" s="126"/>
      <c r="U929" s="126">
        <v>3503</v>
      </c>
      <c r="V929" s="126">
        <v>160</v>
      </c>
      <c r="W929" s="126">
        <v>600</v>
      </c>
      <c r="X929" s="137">
        <v>44605.611040000011</v>
      </c>
      <c r="Y929" s="137">
        <v>14869</v>
      </c>
    </row>
    <row r="930" spans="1:25" s="137" customFormat="1" ht="12" x14ac:dyDescent="0.2">
      <c r="A930" s="275">
        <v>3506</v>
      </c>
      <c r="B930" s="126">
        <v>3506262007</v>
      </c>
      <c r="C930" s="243" t="s">
        <v>553</v>
      </c>
      <c r="D930" s="276">
        <v>0</v>
      </c>
      <c r="E930" s="276">
        <v>0</v>
      </c>
      <c r="F930" s="276">
        <v>0</v>
      </c>
      <c r="G930" s="276">
        <v>0</v>
      </c>
      <c r="H930" s="276">
        <v>1</v>
      </c>
      <c r="I930" s="276">
        <v>0</v>
      </c>
      <c r="J930" s="276">
        <v>0</v>
      </c>
      <c r="K930" s="277">
        <v>3.9E-2</v>
      </c>
      <c r="L930" s="276">
        <v>0</v>
      </c>
      <c r="M930" s="276">
        <v>0</v>
      </c>
      <c r="N930" s="276">
        <v>0</v>
      </c>
      <c r="O930" s="276">
        <v>0</v>
      </c>
      <c r="P930" s="276">
        <v>0</v>
      </c>
      <c r="Q930" s="276">
        <v>1</v>
      </c>
      <c r="R930" s="277">
        <v>1</v>
      </c>
      <c r="S930" s="276">
        <v>7</v>
      </c>
      <c r="T930" s="126"/>
      <c r="U930" s="126">
        <v>3506</v>
      </c>
      <c r="V930" s="126">
        <v>262</v>
      </c>
      <c r="W930" s="126">
        <v>7</v>
      </c>
      <c r="X930" s="137">
        <v>10331.643680000001</v>
      </c>
      <c r="Y930" s="137">
        <v>10332</v>
      </c>
    </row>
    <row r="931" spans="1:25" s="137" customFormat="1" ht="12" x14ac:dyDescent="0.2">
      <c r="A931" s="275">
        <v>3506</v>
      </c>
      <c r="B931" s="126">
        <v>3506262030</v>
      </c>
      <c r="C931" s="243" t="s">
        <v>553</v>
      </c>
      <c r="D931" s="276">
        <v>0</v>
      </c>
      <c r="E931" s="276">
        <v>0</v>
      </c>
      <c r="F931" s="276">
        <v>0</v>
      </c>
      <c r="G931" s="276">
        <v>2</v>
      </c>
      <c r="H931" s="276">
        <v>1</v>
      </c>
      <c r="I931" s="276">
        <v>1</v>
      </c>
      <c r="J931" s="276">
        <v>0</v>
      </c>
      <c r="K931" s="277">
        <v>0.156</v>
      </c>
      <c r="L931" s="276">
        <v>0</v>
      </c>
      <c r="M931" s="276">
        <v>1</v>
      </c>
      <c r="N931" s="276">
        <v>0</v>
      </c>
      <c r="O931" s="276">
        <v>1</v>
      </c>
      <c r="P931" s="276">
        <v>4</v>
      </c>
      <c r="Q931" s="276">
        <v>4</v>
      </c>
      <c r="R931" s="277">
        <v>1</v>
      </c>
      <c r="S931" s="276">
        <v>7</v>
      </c>
      <c r="T931" s="126"/>
      <c r="U931" s="126">
        <v>3506</v>
      </c>
      <c r="V931" s="126">
        <v>262</v>
      </c>
      <c r="W931" s="126">
        <v>30</v>
      </c>
      <c r="X931" s="137">
        <v>71666.614720000012</v>
      </c>
      <c r="Y931" s="137">
        <v>17917</v>
      </c>
    </row>
    <row r="932" spans="1:25" s="137" customFormat="1" ht="12" x14ac:dyDescent="0.2">
      <c r="A932" s="275">
        <v>3506</v>
      </c>
      <c r="B932" s="126">
        <v>3506262035</v>
      </c>
      <c r="C932" s="243" t="s">
        <v>553</v>
      </c>
      <c r="D932" s="276">
        <v>0</v>
      </c>
      <c r="E932" s="276">
        <v>0</v>
      </c>
      <c r="F932" s="276">
        <v>0</v>
      </c>
      <c r="G932" s="276">
        <v>0</v>
      </c>
      <c r="H932" s="276">
        <v>1</v>
      </c>
      <c r="I932" s="276">
        <v>0</v>
      </c>
      <c r="J932" s="276">
        <v>0</v>
      </c>
      <c r="K932" s="277">
        <v>3.9E-2</v>
      </c>
      <c r="L932" s="276">
        <v>0</v>
      </c>
      <c r="M932" s="276">
        <v>0</v>
      </c>
      <c r="N932" s="276">
        <v>1</v>
      </c>
      <c r="O932" s="276">
        <v>0</v>
      </c>
      <c r="P932" s="276">
        <v>1</v>
      </c>
      <c r="Q932" s="276">
        <v>1</v>
      </c>
      <c r="R932" s="277">
        <v>1</v>
      </c>
      <c r="S932" s="276">
        <v>11</v>
      </c>
      <c r="T932" s="126"/>
      <c r="U932" s="126">
        <v>3506</v>
      </c>
      <c r="V932" s="126">
        <v>262</v>
      </c>
      <c r="W932" s="126">
        <v>35</v>
      </c>
      <c r="X932" s="137">
        <v>20296.853679999997</v>
      </c>
      <c r="Y932" s="137">
        <v>20297</v>
      </c>
    </row>
    <row r="933" spans="1:25" s="137" customFormat="1" ht="12" x14ac:dyDescent="0.2">
      <c r="A933" s="275">
        <v>3506</v>
      </c>
      <c r="B933" s="126">
        <v>3506262056</v>
      </c>
      <c r="C933" s="243" t="s">
        <v>553</v>
      </c>
      <c r="D933" s="276">
        <v>0</v>
      </c>
      <c r="E933" s="276">
        <v>0</v>
      </c>
      <c r="F933" s="276">
        <v>0</v>
      </c>
      <c r="G933" s="276">
        <v>0</v>
      </c>
      <c r="H933" s="276">
        <v>0</v>
      </c>
      <c r="I933" s="276">
        <v>1</v>
      </c>
      <c r="J933" s="276">
        <v>0</v>
      </c>
      <c r="K933" s="277">
        <v>3.9E-2</v>
      </c>
      <c r="L933" s="276">
        <v>0</v>
      </c>
      <c r="M933" s="276">
        <v>0</v>
      </c>
      <c r="N933" s="276">
        <v>0</v>
      </c>
      <c r="O933" s="276">
        <v>0</v>
      </c>
      <c r="P933" s="276">
        <v>0</v>
      </c>
      <c r="Q933" s="276">
        <v>1</v>
      </c>
      <c r="R933" s="277">
        <v>1</v>
      </c>
      <c r="S933" s="276">
        <v>4</v>
      </c>
      <c r="T933" s="126"/>
      <c r="U933" s="126">
        <v>3506</v>
      </c>
      <c r="V933" s="126">
        <v>262</v>
      </c>
      <c r="W933" s="126">
        <v>56</v>
      </c>
      <c r="X933" s="137">
        <v>12242.66368</v>
      </c>
      <c r="Y933" s="137">
        <v>12243</v>
      </c>
    </row>
    <row r="934" spans="1:25" s="137" customFormat="1" ht="12" x14ac:dyDescent="0.2">
      <c r="A934" s="275">
        <v>3506</v>
      </c>
      <c r="B934" s="126">
        <v>3506262057</v>
      </c>
      <c r="C934" s="243" t="s">
        <v>553</v>
      </c>
      <c r="D934" s="276">
        <v>0</v>
      </c>
      <c r="E934" s="276">
        <v>0</v>
      </c>
      <c r="F934" s="276">
        <v>0</v>
      </c>
      <c r="G934" s="276">
        <v>1</v>
      </c>
      <c r="H934" s="276">
        <v>2</v>
      </c>
      <c r="I934" s="276">
        <v>0</v>
      </c>
      <c r="J934" s="276">
        <v>0</v>
      </c>
      <c r="K934" s="277">
        <v>0.11700000000000001</v>
      </c>
      <c r="L934" s="276">
        <v>0</v>
      </c>
      <c r="M934" s="276">
        <v>0</v>
      </c>
      <c r="N934" s="276">
        <v>0</v>
      </c>
      <c r="O934" s="276">
        <v>0</v>
      </c>
      <c r="P934" s="276">
        <v>1</v>
      </c>
      <c r="Q934" s="276">
        <v>3</v>
      </c>
      <c r="R934" s="277">
        <v>1</v>
      </c>
      <c r="S934" s="276">
        <v>12</v>
      </c>
      <c r="T934" s="126"/>
      <c r="U934" s="126">
        <v>3506</v>
      </c>
      <c r="V934" s="126">
        <v>262</v>
      </c>
      <c r="W934" s="126">
        <v>57</v>
      </c>
      <c r="X934" s="137">
        <v>38944.20104</v>
      </c>
      <c r="Y934" s="137">
        <v>12981</v>
      </c>
    </row>
    <row r="935" spans="1:25" s="137" customFormat="1" ht="12" x14ac:dyDescent="0.2">
      <c r="A935" s="275">
        <v>3506</v>
      </c>
      <c r="B935" s="126">
        <v>3506262071</v>
      </c>
      <c r="C935" s="243" t="s">
        <v>553</v>
      </c>
      <c r="D935" s="276">
        <v>0</v>
      </c>
      <c r="E935" s="276">
        <v>0</v>
      </c>
      <c r="F935" s="276">
        <v>0</v>
      </c>
      <c r="G935" s="276">
        <v>1</v>
      </c>
      <c r="H935" s="276">
        <v>2</v>
      </c>
      <c r="I935" s="276">
        <v>1</v>
      </c>
      <c r="J935" s="276">
        <v>0</v>
      </c>
      <c r="K935" s="277">
        <v>0.156</v>
      </c>
      <c r="L935" s="276">
        <v>0</v>
      </c>
      <c r="M935" s="276">
        <v>1</v>
      </c>
      <c r="N935" s="276">
        <v>0</v>
      </c>
      <c r="O935" s="276">
        <v>0</v>
      </c>
      <c r="P935" s="276">
        <v>0</v>
      </c>
      <c r="Q935" s="276">
        <v>4</v>
      </c>
      <c r="R935" s="277">
        <v>1</v>
      </c>
      <c r="S935" s="276">
        <v>5</v>
      </c>
      <c r="T935" s="126"/>
      <c r="U935" s="126">
        <v>3506</v>
      </c>
      <c r="V935" s="126">
        <v>262</v>
      </c>
      <c r="W935" s="126">
        <v>71</v>
      </c>
      <c r="X935" s="137">
        <v>46335.48472</v>
      </c>
      <c r="Y935" s="137">
        <v>11584</v>
      </c>
    </row>
    <row r="936" spans="1:25" s="137" customFormat="1" ht="12" x14ac:dyDescent="0.2">
      <c r="A936" s="275">
        <v>3506</v>
      </c>
      <c r="B936" s="126">
        <v>3506262079</v>
      </c>
      <c r="C936" s="243" t="s">
        <v>553</v>
      </c>
      <c r="D936" s="276">
        <v>0</v>
      </c>
      <c r="E936" s="276">
        <v>0</v>
      </c>
      <c r="F936" s="276">
        <v>0</v>
      </c>
      <c r="G936" s="276">
        <v>0</v>
      </c>
      <c r="H936" s="276">
        <v>0</v>
      </c>
      <c r="I936" s="276">
        <v>1</v>
      </c>
      <c r="J936" s="276">
        <v>0</v>
      </c>
      <c r="K936" s="277">
        <v>3.9E-2</v>
      </c>
      <c r="L936" s="276">
        <v>0</v>
      </c>
      <c r="M936" s="276">
        <v>0</v>
      </c>
      <c r="N936" s="276">
        <v>0</v>
      </c>
      <c r="O936" s="276">
        <v>0</v>
      </c>
      <c r="P936" s="276">
        <v>0</v>
      </c>
      <c r="Q936" s="276">
        <v>1</v>
      </c>
      <c r="R936" s="277">
        <v>1</v>
      </c>
      <c r="S936" s="276">
        <v>8</v>
      </c>
      <c r="T936" s="126"/>
      <c r="U936" s="126">
        <v>3506</v>
      </c>
      <c r="V936" s="126">
        <v>262</v>
      </c>
      <c r="W936" s="126">
        <v>79</v>
      </c>
      <c r="X936" s="137">
        <v>12242.66368</v>
      </c>
      <c r="Y936" s="137">
        <v>12243</v>
      </c>
    </row>
    <row r="937" spans="1:25" s="137" customFormat="1" ht="12" x14ac:dyDescent="0.2">
      <c r="A937" s="275">
        <v>3506</v>
      </c>
      <c r="B937" s="126">
        <v>3506262093</v>
      </c>
      <c r="C937" s="243" t="s">
        <v>553</v>
      </c>
      <c r="D937" s="276">
        <v>0</v>
      </c>
      <c r="E937" s="276">
        <v>0</v>
      </c>
      <c r="F937" s="276">
        <v>2</v>
      </c>
      <c r="G937" s="276">
        <v>2</v>
      </c>
      <c r="H937" s="276">
        <v>10</v>
      </c>
      <c r="I937" s="276">
        <v>4</v>
      </c>
      <c r="J937" s="276">
        <v>0</v>
      </c>
      <c r="K937" s="277">
        <v>0.70199999999999996</v>
      </c>
      <c r="L937" s="276">
        <v>0</v>
      </c>
      <c r="M937" s="276">
        <v>4</v>
      </c>
      <c r="N937" s="276">
        <v>0</v>
      </c>
      <c r="O937" s="276">
        <v>0</v>
      </c>
      <c r="P937" s="276">
        <v>12</v>
      </c>
      <c r="Q937" s="276">
        <v>18</v>
      </c>
      <c r="R937" s="277">
        <v>1</v>
      </c>
      <c r="S937" s="276">
        <v>11</v>
      </c>
      <c r="T937" s="126"/>
      <c r="U937" s="126">
        <v>3506</v>
      </c>
      <c r="V937" s="126">
        <v>262</v>
      </c>
      <c r="W937" s="126">
        <v>93</v>
      </c>
      <c r="X937" s="137">
        <v>290831.68624000007</v>
      </c>
      <c r="Y937" s="137">
        <v>16157</v>
      </c>
    </row>
    <row r="938" spans="1:25" s="137" customFormat="1" ht="12" x14ac:dyDescent="0.2">
      <c r="A938" s="275">
        <v>3506</v>
      </c>
      <c r="B938" s="126">
        <v>3506262155</v>
      </c>
      <c r="C938" s="243" t="s">
        <v>553</v>
      </c>
      <c r="D938" s="276">
        <v>0</v>
      </c>
      <c r="E938" s="276">
        <v>0</v>
      </c>
      <c r="F938" s="276">
        <v>0</v>
      </c>
      <c r="G938" s="276">
        <v>0</v>
      </c>
      <c r="H938" s="276">
        <v>1</v>
      </c>
      <c r="I938" s="276">
        <v>0</v>
      </c>
      <c r="J938" s="276">
        <v>0</v>
      </c>
      <c r="K938" s="277">
        <v>3.9E-2</v>
      </c>
      <c r="L938" s="276">
        <v>0</v>
      </c>
      <c r="M938" s="276">
        <v>0</v>
      </c>
      <c r="N938" s="276">
        <v>0</v>
      </c>
      <c r="O938" s="276">
        <v>0</v>
      </c>
      <c r="P938" s="276">
        <v>0</v>
      </c>
      <c r="Q938" s="276">
        <v>1</v>
      </c>
      <c r="R938" s="277">
        <v>1</v>
      </c>
      <c r="S938" s="276">
        <v>2</v>
      </c>
      <c r="T938" s="126"/>
      <c r="U938" s="126">
        <v>3506</v>
      </c>
      <c r="V938" s="126">
        <v>262</v>
      </c>
      <c r="W938" s="126">
        <v>155</v>
      </c>
      <c r="X938" s="137">
        <v>10331.643680000001</v>
      </c>
      <c r="Y938" s="137">
        <v>10332</v>
      </c>
    </row>
    <row r="939" spans="1:25" s="137" customFormat="1" ht="12" x14ac:dyDescent="0.2">
      <c r="A939" s="275">
        <v>3506</v>
      </c>
      <c r="B939" s="126">
        <v>3506262163</v>
      </c>
      <c r="C939" s="243" t="s">
        <v>553</v>
      </c>
      <c r="D939" s="276">
        <v>0</v>
      </c>
      <c r="E939" s="276">
        <v>0</v>
      </c>
      <c r="F939" s="276">
        <v>11</v>
      </c>
      <c r="G939" s="276">
        <v>18</v>
      </c>
      <c r="H939" s="276">
        <v>40</v>
      </c>
      <c r="I939" s="276">
        <v>86</v>
      </c>
      <c r="J939" s="276">
        <v>0</v>
      </c>
      <c r="K939" s="277">
        <v>6.0449999999999999</v>
      </c>
      <c r="L939" s="276">
        <v>0</v>
      </c>
      <c r="M939" s="276">
        <v>11</v>
      </c>
      <c r="N939" s="276">
        <v>13</v>
      </c>
      <c r="O939" s="276">
        <v>17</v>
      </c>
      <c r="P939" s="276">
        <v>95</v>
      </c>
      <c r="Q939" s="276">
        <v>155</v>
      </c>
      <c r="R939" s="277">
        <v>1</v>
      </c>
      <c r="S939" s="276">
        <v>11</v>
      </c>
      <c r="T939" s="126"/>
      <c r="U939" s="126">
        <v>3506</v>
      </c>
      <c r="V939" s="126">
        <v>262</v>
      </c>
      <c r="W939" s="126">
        <v>163</v>
      </c>
      <c r="X939" s="137">
        <v>2565190.9903999995</v>
      </c>
      <c r="Y939" s="137">
        <v>16550</v>
      </c>
    </row>
    <row r="940" spans="1:25" s="137" customFormat="1" ht="12" x14ac:dyDescent="0.2">
      <c r="A940" s="275">
        <v>3506</v>
      </c>
      <c r="B940" s="126">
        <v>3506262164</v>
      </c>
      <c r="C940" s="243" t="s">
        <v>553</v>
      </c>
      <c r="D940" s="276">
        <v>0</v>
      </c>
      <c r="E940" s="276">
        <v>0</v>
      </c>
      <c r="F940" s="276">
        <v>0</v>
      </c>
      <c r="G940" s="276">
        <v>0</v>
      </c>
      <c r="H940" s="276">
        <v>1</v>
      </c>
      <c r="I940" s="276">
        <v>0</v>
      </c>
      <c r="J940" s="276">
        <v>0</v>
      </c>
      <c r="K940" s="277">
        <v>3.9E-2</v>
      </c>
      <c r="L940" s="276">
        <v>0</v>
      </c>
      <c r="M940" s="276">
        <v>0</v>
      </c>
      <c r="N940" s="276">
        <v>0</v>
      </c>
      <c r="O940" s="276">
        <v>0</v>
      </c>
      <c r="P940" s="276">
        <v>0</v>
      </c>
      <c r="Q940" s="276">
        <v>1</v>
      </c>
      <c r="R940" s="277">
        <v>1</v>
      </c>
      <c r="S940" s="276">
        <v>3</v>
      </c>
      <c r="T940" s="126"/>
      <c r="U940" s="126">
        <v>3506</v>
      </c>
      <c r="V940" s="126">
        <v>262</v>
      </c>
      <c r="W940" s="126">
        <v>164</v>
      </c>
      <c r="X940" s="137">
        <v>10331.643680000001</v>
      </c>
      <c r="Y940" s="137">
        <v>10332</v>
      </c>
    </row>
    <row r="941" spans="1:25" s="137" customFormat="1" ht="12" x14ac:dyDescent="0.2">
      <c r="A941" s="275">
        <v>3506</v>
      </c>
      <c r="B941" s="126">
        <v>3506262165</v>
      </c>
      <c r="C941" s="243" t="s">
        <v>553</v>
      </c>
      <c r="D941" s="276">
        <v>0</v>
      </c>
      <c r="E941" s="276">
        <v>0</v>
      </c>
      <c r="F941" s="276">
        <v>5</v>
      </c>
      <c r="G941" s="276">
        <v>4</v>
      </c>
      <c r="H941" s="276">
        <v>14</v>
      </c>
      <c r="I941" s="276">
        <v>15</v>
      </c>
      <c r="J941" s="276">
        <v>0</v>
      </c>
      <c r="K941" s="277">
        <v>1.482</v>
      </c>
      <c r="L941" s="276">
        <v>0</v>
      </c>
      <c r="M941" s="276">
        <v>3</v>
      </c>
      <c r="N941" s="276">
        <v>2</v>
      </c>
      <c r="O941" s="276">
        <v>0</v>
      </c>
      <c r="P941" s="276">
        <v>21</v>
      </c>
      <c r="Q941" s="276">
        <v>38</v>
      </c>
      <c r="R941" s="277">
        <v>1</v>
      </c>
      <c r="S941" s="276">
        <v>10</v>
      </c>
      <c r="T941" s="126"/>
      <c r="U941" s="126">
        <v>3506</v>
      </c>
      <c r="V941" s="126">
        <v>262</v>
      </c>
      <c r="W941" s="126">
        <v>165</v>
      </c>
      <c r="X941" s="137">
        <v>576490.65983999998</v>
      </c>
      <c r="Y941" s="137">
        <v>15171</v>
      </c>
    </row>
    <row r="942" spans="1:25" s="137" customFormat="1" ht="12" x14ac:dyDescent="0.2">
      <c r="A942" s="275">
        <v>3506</v>
      </c>
      <c r="B942" s="126">
        <v>3506262176</v>
      </c>
      <c r="C942" s="243" t="s">
        <v>553</v>
      </c>
      <c r="D942" s="276">
        <v>0</v>
      </c>
      <c r="E942" s="276">
        <v>0</v>
      </c>
      <c r="F942" s="276">
        <v>0</v>
      </c>
      <c r="G942" s="276">
        <v>0</v>
      </c>
      <c r="H942" s="276">
        <v>2</v>
      </c>
      <c r="I942" s="276">
        <v>3</v>
      </c>
      <c r="J942" s="276">
        <v>0</v>
      </c>
      <c r="K942" s="277">
        <v>0.19500000000000001</v>
      </c>
      <c r="L942" s="276">
        <v>0</v>
      </c>
      <c r="M942" s="276">
        <v>0</v>
      </c>
      <c r="N942" s="276">
        <v>0</v>
      </c>
      <c r="O942" s="276">
        <v>1</v>
      </c>
      <c r="P942" s="276">
        <v>2</v>
      </c>
      <c r="Q942" s="276">
        <v>5</v>
      </c>
      <c r="R942" s="277">
        <v>1</v>
      </c>
      <c r="S942" s="276">
        <v>8</v>
      </c>
      <c r="T942" s="126"/>
      <c r="U942" s="126">
        <v>3506</v>
      </c>
      <c r="V942" s="126">
        <v>262</v>
      </c>
      <c r="W942" s="126">
        <v>176</v>
      </c>
      <c r="X942" s="137">
        <v>72030.248400000011</v>
      </c>
      <c r="Y942" s="137">
        <v>14406</v>
      </c>
    </row>
    <row r="943" spans="1:25" s="137" customFormat="1" ht="12" x14ac:dyDescent="0.2">
      <c r="A943" s="275">
        <v>3506</v>
      </c>
      <c r="B943" s="126">
        <v>3506262178</v>
      </c>
      <c r="C943" s="243" t="s">
        <v>553</v>
      </c>
      <c r="D943" s="276">
        <v>0</v>
      </c>
      <c r="E943" s="276">
        <v>0</v>
      </c>
      <c r="F943" s="276">
        <v>1</v>
      </c>
      <c r="G943" s="276">
        <v>0</v>
      </c>
      <c r="H943" s="276">
        <v>0</v>
      </c>
      <c r="I943" s="276">
        <v>4</v>
      </c>
      <c r="J943" s="276">
        <v>0</v>
      </c>
      <c r="K943" s="277">
        <v>0.19500000000000001</v>
      </c>
      <c r="L943" s="276">
        <v>0</v>
      </c>
      <c r="M943" s="276">
        <v>0</v>
      </c>
      <c r="N943" s="276">
        <v>0</v>
      </c>
      <c r="O943" s="276">
        <v>0</v>
      </c>
      <c r="P943" s="276">
        <v>3</v>
      </c>
      <c r="Q943" s="276">
        <v>5</v>
      </c>
      <c r="R943" s="277">
        <v>1</v>
      </c>
      <c r="S943" s="276">
        <v>4</v>
      </c>
      <c r="T943" s="126"/>
      <c r="U943" s="126">
        <v>3506</v>
      </c>
      <c r="V943" s="126">
        <v>262</v>
      </c>
      <c r="W943" s="126">
        <v>178</v>
      </c>
      <c r="X943" s="137">
        <v>73303.768400000001</v>
      </c>
      <c r="Y943" s="137">
        <v>14661</v>
      </c>
    </row>
    <row r="944" spans="1:25" s="137" customFormat="1" ht="12" x14ac:dyDescent="0.2">
      <c r="A944" s="275">
        <v>3506</v>
      </c>
      <c r="B944" s="126">
        <v>3506262181</v>
      </c>
      <c r="C944" s="243" t="s">
        <v>553</v>
      </c>
      <c r="D944" s="276">
        <v>0</v>
      </c>
      <c r="E944" s="276">
        <v>0</v>
      </c>
      <c r="F944" s="276">
        <v>0</v>
      </c>
      <c r="G944" s="276">
        <v>0</v>
      </c>
      <c r="H944" s="276">
        <v>0</v>
      </c>
      <c r="I944" s="276">
        <v>1</v>
      </c>
      <c r="J944" s="276">
        <v>0</v>
      </c>
      <c r="K944" s="277">
        <v>3.9E-2</v>
      </c>
      <c r="L944" s="276">
        <v>0</v>
      </c>
      <c r="M944" s="276">
        <v>0</v>
      </c>
      <c r="N944" s="276">
        <v>0</v>
      </c>
      <c r="O944" s="276">
        <v>0</v>
      </c>
      <c r="P944" s="276">
        <v>1</v>
      </c>
      <c r="Q944" s="276">
        <v>1</v>
      </c>
      <c r="R944" s="277">
        <v>1</v>
      </c>
      <c r="S944" s="276">
        <v>10</v>
      </c>
      <c r="T944" s="126"/>
      <c r="U944" s="126">
        <v>3506</v>
      </c>
      <c r="V944" s="126">
        <v>262</v>
      </c>
      <c r="W944" s="126">
        <v>181</v>
      </c>
      <c r="X944" s="137">
        <v>18822.523679999998</v>
      </c>
      <c r="Y944" s="137">
        <v>18823</v>
      </c>
    </row>
    <row r="945" spans="1:25" s="137" customFormat="1" ht="12" x14ac:dyDescent="0.2">
      <c r="A945" s="275">
        <v>3506</v>
      </c>
      <c r="B945" s="126">
        <v>3506262211</v>
      </c>
      <c r="C945" s="243" t="s">
        <v>553</v>
      </c>
      <c r="D945" s="276">
        <v>0</v>
      </c>
      <c r="E945" s="276">
        <v>0</v>
      </c>
      <c r="F945" s="276">
        <v>0</v>
      </c>
      <c r="G945" s="276">
        <v>0</v>
      </c>
      <c r="H945" s="276">
        <v>0</v>
      </c>
      <c r="I945" s="276">
        <v>3</v>
      </c>
      <c r="J945" s="276">
        <v>0</v>
      </c>
      <c r="K945" s="277">
        <v>0.11700000000000001</v>
      </c>
      <c r="L945" s="276">
        <v>0</v>
      </c>
      <c r="M945" s="276">
        <v>0</v>
      </c>
      <c r="N945" s="276">
        <v>0</v>
      </c>
      <c r="O945" s="276">
        <v>0</v>
      </c>
      <c r="P945" s="276">
        <v>0</v>
      </c>
      <c r="Q945" s="276">
        <v>3</v>
      </c>
      <c r="R945" s="277">
        <v>1</v>
      </c>
      <c r="S945" s="276">
        <v>5</v>
      </c>
      <c r="T945" s="126"/>
      <c r="U945" s="126">
        <v>3506</v>
      </c>
      <c r="V945" s="126">
        <v>262</v>
      </c>
      <c r="W945" s="126">
        <v>211</v>
      </c>
      <c r="X945" s="137">
        <v>36727.991040000001</v>
      </c>
      <c r="Y945" s="137">
        <v>12243</v>
      </c>
    </row>
    <row r="946" spans="1:25" s="137" customFormat="1" ht="12" x14ac:dyDescent="0.2">
      <c r="A946" s="275">
        <v>3506</v>
      </c>
      <c r="B946" s="126">
        <v>3506262229</v>
      </c>
      <c r="C946" s="243" t="s">
        <v>553</v>
      </c>
      <c r="D946" s="276">
        <v>0</v>
      </c>
      <c r="E946" s="276">
        <v>0</v>
      </c>
      <c r="F946" s="276">
        <v>5</v>
      </c>
      <c r="G946" s="276">
        <v>7</v>
      </c>
      <c r="H946" s="276">
        <v>16</v>
      </c>
      <c r="I946" s="276">
        <v>15</v>
      </c>
      <c r="J946" s="276">
        <v>0</v>
      </c>
      <c r="K946" s="277">
        <v>1.677</v>
      </c>
      <c r="L946" s="276">
        <v>0</v>
      </c>
      <c r="M946" s="276">
        <v>8</v>
      </c>
      <c r="N946" s="276">
        <v>1</v>
      </c>
      <c r="O946" s="276">
        <v>0</v>
      </c>
      <c r="P946" s="276">
        <v>27</v>
      </c>
      <c r="Q946" s="276">
        <v>43</v>
      </c>
      <c r="R946" s="277">
        <v>1</v>
      </c>
      <c r="S946" s="276">
        <v>9</v>
      </c>
      <c r="T946" s="126"/>
      <c r="U946" s="126">
        <v>3506</v>
      </c>
      <c r="V946" s="126">
        <v>262</v>
      </c>
      <c r="W946" s="126">
        <v>229</v>
      </c>
      <c r="X946" s="137">
        <v>669892.95824000007</v>
      </c>
      <c r="Y946" s="137">
        <v>15579</v>
      </c>
    </row>
    <row r="947" spans="1:25" s="137" customFormat="1" ht="12" x14ac:dyDescent="0.2">
      <c r="A947" s="275">
        <v>3506</v>
      </c>
      <c r="B947" s="126">
        <v>3506262243</v>
      </c>
      <c r="C947" s="243" t="s">
        <v>553</v>
      </c>
      <c r="D947" s="276">
        <v>0</v>
      </c>
      <c r="E947" s="276">
        <v>0</v>
      </c>
      <c r="F947" s="276">
        <v>0</v>
      </c>
      <c r="G947" s="276">
        <v>0</v>
      </c>
      <c r="H947" s="276">
        <v>1</v>
      </c>
      <c r="I947" s="276">
        <v>0</v>
      </c>
      <c r="J947" s="276">
        <v>0</v>
      </c>
      <c r="K947" s="277">
        <v>3.9E-2</v>
      </c>
      <c r="L947" s="276">
        <v>0</v>
      </c>
      <c r="M947" s="276">
        <v>0</v>
      </c>
      <c r="N947" s="276">
        <v>0</v>
      </c>
      <c r="O947" s="276">
        <v>0</v>
      </c>
      <c r="P947" s="276">
        <v>0</v>
      </c>
      <c r="Q947" s="276">
        <v>1</v>
      </c>
      <c r="R947" s="277">
        <v>1</v>
      </c>
      <c r="S947" s="276">
        <v>10</v>
      </c>
      <c r="T947" s="126"/>
      <c r="U947" s="126">
        <v>3506</v>
      </c>
      <c r="V947" s="126">
        <v>262</v>
      </c>
      <c r="W947" s="126">
        <v>243</v>
      </c>
      <c r="X947" s="137">
        <v>10331.643680000001</v>
      </c>
      <c r="Y947" s="137">
        <v>10332</v>
      </c>
    </row>
    <row r="948" spans="1:25" s="137" customFormat="1" ht="12" x14ac:dyDescent="0.2">
      <c r="A948" s="275">
        <v>3506</v>
      </c>
      <c r="B948" s="126">
        <v>3506262244</v>
      </c>
      <c r="C948" s="243" t="s">
        <v>553</v>
      </c>
      <c r="D948" s="276">
        <v>0</v>
      </c>
      <c r="E948" s="276">
        <v>0</v>
      </c>
      <c r="F948" s="276">
        <v>0</v>
      </c>
      <c r="G948" s="276">
        <v>0</v>
      </c>
      <c r="H948" s="276">
        <v>0</v>
      </c>
      <c r="I948" s="276">
        <v>1</v>
      </c>
      <c r="J948" s="276">
        <v>0</v>
      </c>
      <c r="K948" s="277">
        <v>3.9E-2</v>
      </c>
      <c r="L948" s="276">
        <v>0</v>
      </c>
      <c r="M948" s="276">
        <v>0</v>
      </c>
      <c r="N948" s="276">
        <v>0</v>
      </c>
      <c r="O948" s="276">
        <v>0</v>
      </c>
      <c r="P948" s="276">
        <v>0</v>
      </c>
      <c r="Q948" s="276">
        <v>1</v>
      </c>
      <c r="R948" s="277">
        <v>1</v>
      </c>
      <c r="S948" s="276">
        <v>10</v>
      </c>
      <c r="T948" s="126"/>
      <c r="U948" s="126">
        <v>3506</v>
      </c>
      <c r="V948" s="126">
        <v>262</v>
      </c>
      <c r="W948" s="126">
        <v>244</v>
      </c>
      <c r="X948" s="137">
        <v>12242.66368</v>
      </c>
      <c r="Y948" s="137">
        <v>12243</v>
      </c>
    </row>
    <row r="949" spans="1:25" s="137" customFormat="1" ht="12" x14ac:dyDescent="0.2">
      <c r="A949" s="275">
        <v>3506</v>
      </c>
      <c r="B949" s="126">
        <v>3506262246</v>
      </c>
      <c r="C949" s="243" t="s">
        <v>553</v>
      </c>
      <c r="D949" s="276">
        <v>0</v>
      </c>
      <c r="E949" s="276">
        <v>0</v>
      </c>
      <c r="F949" s="276">
        <v>0</v>
      </c>
      <c r="G949" s="276">
        <v>0</v>
      </c>
      <c r="H949" s="276">
        <v>1</v>
      </c>
      <c r="I949" s="276">
        <v>0</v>
      </c>
      <c r="J949" s="276">
        <v>0</v>
      </c>
      <c r="K949" s="277">
        <v>3.9E-2</v>
      </c>
      <c r="L949" s="276">
        <v>0</v>
      </c>
      <c r="M949" s="276">
        <v>0</v>
      </c>
      <c r="N949" s="276">
        <v>0</v>
      </c>
      <c r="O949" s="276">
        <v>0</v>
      </c>
      <c r="P949" s="276">
        <v>0</v>
      </c>
      <c r="Q949" s="276">
        <v>1</v>
      </c>
      <c r="R949" s="277">
        <v>1</v>
      </c>
      <c r="S949" s="276">
        <v>3</v>
      </c>
      <c r="T949" s="126"/>
      <c r="U949" s="126">
        <v>3506</v>
      </c>
      <c r="V949" s="126">
        <v>262</v>
      </c>
      <c r="W949" s="126">
        <v>246</v>
      </c>
      <c r="X949" s="137">
        <v>10331.643680000001</v>
      </c>
      <c r="Y949" s="137">
        <v>10332</v>
      </c>
    </row>
    <row r="950" spans="1:25" s="137" customFormat="1" ht="12" x14ac:dyDescent="0.2">
      <c r="A950" s="275">
        <v>3506</v>
      </c>
      <c r="B950" s="126">
        <v>3506262248</v>
      </c>
      <c r="C950" s="243" t="s">
        <v>553</v>
      </c>
      <c r="D950" s="276">
        <v>0</v>
      </c>
      <c r="E950" s="276">
        <v>0</v>
      </c>
      <c r="F950" s="276">
        <v>1</v>
      </c>
      <c r="G950" s="276">
        <v>0</v>
      </c>
      <c r="H950" s="276">
        <v>13</v>
      </c>
      <c r="I950" s="276">
        <v>10</v>
      </c>
      <c r="J950" s="276">
        <v>0</v>
      </c>
      <c r="K950" s="277">
        <v>0.93600000000000005</v>
      </c>
      <c r="L950" s="276">
        <v>0</v>
      </c>
      <c r="M950" s="276">
        <v>0</v>
      </c>
      <c r="N950" s="276">
        <v>3</v>
      </c>
      <c r="O950" s="276">
        <v>1</v>
      </c>
      <c r="P950" s="276">
        <v>10</v>
      </c>
      <c r="Q950" s="276">
        <v>24</v>
      </c>
      <c r="R950" s="277">
        <v>1</v>
      </c>
      <c r="S950" s="276">
        <v>11</v>
      </c>
      <c r="T950" s="126"/>
      <c r="U950" s="126">
        <v>3506</v>
      </c>
      <c r="V950" s="126">
        <v>262</v>
      </c>
      <c r="W950" s="126">
        <v>248</v>
      </c>
      <c r="X950" s="137">
        <v>349729.82831999997</v>
      </c>
      <c r="Y950" s="137">
        <v>14572</v>
      </c>
    </row>
    <row r="951" spans="1:25" s="137" customFormat="1" ht="12" x14ac:dyDescent="0.2">
      <c r="A951" s="275">
        <v>3506</v>
      </c>
      <c r="B951" s="126">
        <v>3506262258</v>
      </c>
      <c r="C951" s="243" t="s">
        <v>553</v>
      </c>
      <c r="D951" s="276">
        <v>0</v>
      </c>
      <c r="E951" s="276">
        <v>0</v>
      </c>
      <c r="F951" s="276">
        <v>1</v>
      </c>
      <c r="G951" s="276">
        <v>1</v>
      </c>
      <c r="H951" s="276">
        <v>5</v>
      </c>
      <c r="I951" s="276">
        <v>3</v>
      </c>
      <c r="J951" s="276">
        <v>0</v>
      </c>
      <c r="K951" s="277">
        <v>0.39</v>
      </c>
      <c r="L951" s="276">
        <v>0</v>
      </c>
      <c r="M951" s="276">
        <v>1</v>
      </c>
      <c r="N951" s="276">
        <v>1</v>
      </c>
      <c r="O951" s="276">
        <v>1</v>
      </c>
      <c r="P951" s="276">
        <v>6</v>
      </c>
      <c r="Q951" s="276">
        <v>10</v>
      </c>
      <c r="R951" s="277">
        <v>1</v>
      </c>
      <c r="S951" s="276">
        <v>10</v>
      </c>
      <c r="T951" s="126"/>
      <c r="U951" s="126">
        <v>3506</v>
      </c>
      <c r="V951" s="126">
        <v>262</v>
      </c>
      <c r="W951" s="126">
        <v>258</v>
      </c>
      <c r="X951" s="137">
        <v>157734.62680000003</v>
      </c>
      <c r="Y951" s="137">
        <v>15773</v>
      </c>
    </row>
    <row r="952" spans="1:25" s="137" customFormat="1" ht="12" x14ac:dyDescent="0.2">
      <c r="A952" s="275">
        <v>3506</v>
      </c>
      <c r="B952" s="126">
        <v>3506262262</v>
      </c>
      <c r="C952" s="243" t="s">
        <v>553</v>
      </c>
      <c r="D952" s="276">
        <v>0</v>
      </c>
      <c r="E952" s="276">
        <v>0</v>
      </c>
      <c r="F952" s="276">
        <v>14</v>
      </c>
      <c r="G952" s="276">
        <v>15</v>
      </c>
      <c r="H952" s="276">
        <v>35</v>
      </c>
      <c r="I952" s="276">
        <v>59</v>
      </c>
      <c r="J952" s="276">
        <v>0</v>
      </c>
      <c r="K952" s="277">
        <v>4.7969999999999997</v>
      </c>
      <c r="L952" s="276">
        <v>0</v>
      </c>
      <c r="M952" s="276">
        <v>9</v>
      </c>
      <c r="N952" s="276">
        <v>6</v>
      </c>
      <c r="O952" s="276">
        <v>6</v>
      </c>
      <c r="P952" s="276">
        <v>53</v>
      </c>
      <c r="Q952" s="276">
        <v>123</v>
      </c>
      <c r="R952" s="277">
        <v>1</v>
      </c>
      <c r="S952" s="276">
        <v>9</v>
      </c>
      <c r="T952" s="126"/>
      <c r="U952" s="126">
        <v>3506</v>
      </c>
      <c r="V952" s="126">
        <v>262</v>
      </c>
      <c r="W952" s="126">
        <v>262</v>
      </c>
      <c r="X952" s="137">
        <v>1782788.2526400001</v>
      </c>
      <c r="Y952" s="137">
        <v>14494</v>
      </c>
    </row>
    <row r="953" spans="1:25" s="137" customFormat="1" ht="12" x14ac:dyDescent="0.2">
      <c r="A953" s="275">
        <v>3506</v>
      </c>
      <c r="B953" s="126">
        <v>3506262274</v>
      </c>
      <c r="C953" s="243" t="s">
        <v>553</v>
      </c>
      <c r="D953" s="276">
        <v>0</v>
      </c>
      <c r="E953" s="276">
        <v>0</v>
      </c>
      <c r="F953" s="276">
        <v>0</v>
      </c>
      <c r="G953" s="276">
        <v>0</v>
      </c>
      <c r="H953" s="276">
        <v>0</v>
      </c>
      <c r="I953" s="276">
        <v>2</v>
      </c>
      <c r="J953" s="276">
        <v>0</v>
      </c>
      <c r="K953" s="277">
        <v>7.8E-2</v>
      </c>
      <c r="L953" s="276">
        <v>0</v>
      </c>
      <c r="M953" s="276">
        <v>0</v>
      </c>
      <c r="N953" s="276">
        <v>0</v>
      </c>
      <c r="O953" s="276">
        <v>0</v>
      </c>
      <c r="P953" s="276">
        <v>2</v>
      </c>
      <c r="Q953" s="276">
        <v>2</v>
      </c>
      <c r="R953" s="277">
        <v>1</v>
      </c>
      <c r="S953" s="276">
        <v>10</v>
      </c>
      <c r="T953" s="126"/>
      <c r="U953" s="126">
        <v>3506</v>
      </c>
      <c r="V953" s="126">
        <v>262</v>
      </c>
      <c r="W953" s="126">
        <v>274</v>
      </c>
      <c r="X953" s="137">
        <v>37645.047359999997</v>
      </c>
      <c r="Y953" s="137">
        <v>18823</v>
      </c>
    </row>
    <row r="954" spans="1:25" s="137" customFormat="1" ht="12" x14ac:dyDescent="0.2">
      <c r="A954" s="275">
        <v>3506</v>
      </c>
      <c r="B954" s="126">
        <v>3506262284</v>
      </c>
      <c r="C954" s="243" t="s">
        <v>553</v>
      </c>
      <c r="D954" s="276">
        <v>0</v>
      </c>
      <c r="E954" s="276">
        <v>0</v>
      </c>
      <c r="F954" s="276">
        <v>0</v>
      </c>
      <c r="G954" s="276">
        <v>0</v>
      </c>
      <c r="H954" s="276">
        <v>0</v>
      </c>
      <c r="I954" s="276">
        <v>2</v>
      </c>
      <c r="J954" s="276">
        <v>0</v>
      </c>
      <c r="K954" s="277">
        <v>7.8E-2</v>
      </c>
      <c r="L954" s="276">
        <v>0</v>
      </c>
      <c r="M954" s="276">
        <v>0</v>
      </c>
      <c r="N954" s="276">
        <v>0</v>
      </c>
      <c r="O954" s="276">
        <v>2</v>
      </c>
      <c r="P954" s="276">
        <v>0</v>
      </c>
      <c r="Q954" s="276">
        <v>2</v>
      </c>
      <c r="R954" s="277">
        <v>1</v>
      </c>
      <c r="S954" s="276">
        <v>5</v>
      </c>
      <c r="T954" s="126"/>
      <c r="U954" s="126">
        <v>3506</v>
      </c>
      <c r="V954" s="126">
        <v>262</v>
      </c>
      <c r="W954" s="126">
        <v>284</v>
      </c>
      <c r="X954" s="137">
        <v>30285.107359999995</v>
      </c>
      <c r="Y954" s="137">
        <v>15143</v>
      </c>
    </row>
    <row r="955" spans="1:25" s="137" customFormat="1" ht="12" x14ac:dyDescent="0.2">
      <c r="A955" s="275">
        <v>3506</v>
      </c>
      <c r="B955" s="126">
        <v>3506262291</v>
      </c>
      <c r="C955" s="243" t="s">
        <v>553</v>
      </c>
      <c r="D955" s="276">
        <v>0</v>
      </c>
      <c r="E955" s="276">
        <v>0</v>
      </c>
      <c r="F955" s="276">
        <v>0</v>
      </c>
      <c r="G955" s="276">
        <v>0</v>
      </c>
      <c r="H955" s="276">
        <v>1</v>
      </c>
      <c r="I955" s="276">
        <v>1</v>
      </c>
      <c r="J955" s="276">
        <v>0</v>
      </c>
      <c r="K955" s="277">
        <v>7.8E-2</v>
      </c>
      <c r="L955" s="276">
        <v>0</v>
      </c>
      <c r="M955" s="276">
        <v>0</v>
      </c>
      <c r="N955" s="276">
        <v>1</v>
      </c>
      <c r="O955" s="276">
        <v>0</v>
      </c>
      <c r="P955" s="276">
        <v>2</v>
      </c>
      <c r="Q955" s="276">
        <v>2</v>
      </c>
      <c r="R955" s="277">
        <v>1</v>
      </c>
      <c r="S955" s="276">
        <v>5</v>
      </c>
      <c r="T955" s="126"/>
      <c r="U955" s="126">
        <v>3506</v>
      </c>
      <c r="V955" s="126">
        <v>262</v>
      </c>
      <c r="W955" s="126">
        <v>291</v>
      </c>
      <c r="X955" s="137">
        <v>34878.187359999996</v>
      </c>
      <c r="Y955" s="137">
        <v>17439</v>
      </c>
    </row>
    <row r="956" spans="1:25" s="137" customFormat="1" ht="12" x14ac:dyDescent="0.2">
      <c r="A956" s="275">
        <v>3506</v>
      </c>
      <c r="B956" s="126">
        <v>3506262295</v>
      </c>
      <c r="C956" s="243" t="s">
        <v>553</v>
      </c>
      <c r="D956" s="276">
        <v>0</v>
      </c>
      <c r="E956" s="276">
        <v>0</v>
      </c>
      <c r="F956" s="276">
        <v>0</v>
      </c>
      <c r="G956" s="276">
        <v>0</v>
      </c>
      <c r="H956" s="276">
        <v>0</v>
      </c>
      <c r="I956" s="276">
        <v>1</v>
      </c>
      <c r="J956" s="276">
        <v>0</v>
      </c>
      <c r="K956" s="277">
        <v>3.9E-2</v>
      </c>
      <c r="L956" s="276">
        <v>0</v>
      </c>
      <c r="M956" s="276">
        <v>0</v>
      </c>
      <c r="N956" s="276">
        <v>0</v>
      </c>
      <c r="O956" s="276">
        <v>0</v>
      </c>
      <c r="P956" s="276">
        <v>0</v>
      </c>
      <c r="Q956" s="276">
        <v>1</v>
      </c>
      <c r="R956" s="277">
        <v>1</v>
      </c>
      <c r="S956" s="276">
        <v>5</v>
      </c>
      <c r="T956" s="126"/>
      <c r="U956" s="126">
        <v>3506</v>
      </c>
      <c r="V956" s="126">
        <v>262</v>
      </c>
      <c r="W956" s="126">
        <v>295</v>
      </c>
      <c r="X956" s="137">
        <v>12242.66368</v>
      </c>
      <c r="Y956" s="137">
        <v>12243</v>
      </c>
    </row>
    <row r="957" spans="1:25" s="137" customFormat="1" ht="12" x14ac:dyDescent="0.2">
      <c r="A957" s="275">
        <v>3506</v>
      </c>
      <c r="B957" s="126">
        <v>3506262305</v>
      </c>
      <c r="C957" s="243" t="s">
        <v>553</v>
      </c>
      <c r="D957" s="276">
        <v>0</v>
      </c>
      <c r="E957" s="276">
        <v>0</v>
      </c>
      <c r="F957" s="276">
        <v>0</v>
      </c>
      <c r="G957" s="276">
        <v>0</v>
      </c>
      <c r="H957" s="276">
        <v>0</v>
      </c>
      <c r="I957" s="276">
        <v>1</v>
      </c>
      <c r="J957" s="276">
        <v>0</v>
      </c>
      <c r="K957" s="277">
        <v>3.9E-2</v>
      </c>
      <c r="L957" s="276">
        <v>0</v>
      </c>
      <c r="M957" s="276">
        <v>0</v>
      </c>
      <c r="N957" s="276">
        <v>0</v>
      </c>
      <c r="O957" s="276">
        <v>0</v>
      </c>
      <c r="P957" s="276">
        <v>0</v>
      </c>
      <c r="Q957" s="276">
        <v>1</v>
      </c>
      <c r="R957" s="277">
        <v>1</v>
      </c>
      <c r="S957" s="276">
        <v>4</v>
      </c>
      <c r="T957" s="126"/>
      <c r="U957" s="126">
        <v>3506</v>
      </c>
      <c r="V957" s="126">
        <v>262</v>
      </c>
      <c r="W957" s="126">
        <v>305</v>
      </c>
      <c r="X957" s="137">
        <v>12242.66368</v>
      </c>
      <c r="Y957" s="137">
        <v>12243</v>
      </c>
    </row>
    <row r="958" spans="1:25" s="137" customFormat="1" ht="12" x14ac:dyDescent="0.2">
      <c r="A958" s="275">
        <v>3506</v>
      </c>
      <c r="B958" s="126">
        <v>3506262342</v>
      </c>
      <c r="C958" s="243" t="s">
        <v>553</v>
      </c>
      <c r="D958" s="276">
        <v>0</v>
      </c>
      <c r="E958" s="276">
        <v>0</v>
      </c>
      <c r="F958" s="276">
        <v>0</v>
      </c>
      <c r="G958" s="276">
        <v>0</v>
      </c>
      <c r="H958" s="276">
        <v>0</v>
      </c>
      <c r="I958" s="276">
        <v>1</v>
      </c>
      <c r="J958" s="276">
        <v>0</v>
      </c>
      <c r="K958" s="277">
        <v>3.9E-2</v>
      </c>
      <c r="L958" s="276">
        <v>0</v>
      </c>
      <c r="M958" s="276">
        <v>0</v>
      </c>
      <c r="N958" s="276">
        <v>0</v>
      </c>
      <c r="O958" s="276">
        <v>0</v>
      </c>
      <c r="P958" s="276">
        <v>0</v>
      </c>
      <c r="Q958" s="276">
        <v>1</v>
      </c>
      <c r="R958" s="277">
        <v>1</v>
      </c>
      <c r="S958" s="276">
        <v>3</v>
      </c>
      <c r="T958" s="126"/>
      <c r="U958" s="126">
        <v>3506</v>
      </c>
      <c r="V958" s="126">
        <v>262</v>
      </c>
      <c r="W958" s="126">
        <v>342</v>
      </c>
      <c r="X958" s="137">
        <v>12242.66368</v>
      </c>
      <c r="Y958" s="137">
        <v>12243</v>
      </c>
    </row>
    <row r="959" spans="1:25" s="137" customFormat="1" ht="12" x14ac:dyDescent="0.2">
      <c r="A959" s="275">
        <v>3506</v>
      </c>
      <c r="B959" s="126">
        <v>3506262346</v>
      </c>
      <c r="C959" s="243" t="s">
        <v>553</v>
      </c>
      <c r="D959" s="276">
        <v>0</v>
      </c>
      <c r="E959" s="276">
        <v>0</v>
      </c>
      <c r="F959" s="276">
        <v>0</v>
      </c>
      <c r="G959" s="276">
        <v>0</v>
      </c>
      <c r="H959" s="276">
        <v>0</v>
      </c>
      <c r="I959" s="276">
        <v>1</v>
      </c>
      <c r="J959" s="276">
        <v>0</v>
      </c>
      <c r="K959" s="277">
        <v>3.9E-2</v>
      </c>
      <c r="L959" s="276">
        <v>0</v>
      </c>
      <c r="M959" s="276">
        <v>0</v>
      </c>
      <c r="N959" s="276">
        <v>0</v>
      </c>
      <c r="O959" s="276">
        <v>0</v>
      </c>
      <c r="P959" s="276">
        <v>1</v>
      </c>
      <c r="Q959" s="276">
        <v>1</v>
      </c>
      <c r="R959" s="277">
        <v>1</v>
      </c>
      <c r="S959" s="276">
        <v>8</v>
      </c>
      <c r="T959" s="126"/>
      <c r="U959" s="126">
        <v>3506</v>
      </c>
      <c r="V959" s="126">
        <v>262</v>
      </c>
      <c r="W959" s="126">
        <v>346</v>
      </c>
      <c r="X959" s="137">
        <v>18112.203679999999</v>
      </c>
      <c r="Y959" s="137">
        <v>18112</v>
      </c>
    </row>
    <row r="960" spans="1:25" s="137" customFormat="1" ht="12" x14ac:dyDescent="0.2">
      <c r="A960" s="275">
        <v>3506</v>
      </c>
      <c r="B960" s="126">
        <v>3506262347</v>
      </c>
      <c r="C960" s="243" t="s">
        <v>553</v>
      </c>
      <c r="D960" s="276">
        <v>0</v>
      </c>
      <c r="E960" s="276">
        <v>0</v>
      </c>
      <c r="F960" s="276">
        <v>0</v>
      </c>
      <c r="G960" s="276">
        <v>1</v>
      </c>
      <c r="H960" s="276">
        <v>2</v>
      </c>
      <c r="I960" s="276">
        <v>3</v>
      </c>
      <c r="J960" s="276">
        <v>0</v>
      </c>
      <c r="K960" s="277">
        <v>0.23400000000000001</v>
      </c>
      <c r="L960" s="276">
        <v>0</v>
      </c>
      <c r="M960" s="276">
        <v>0</v>
      </c>
      <c r="N960" s="276">
        <v>1</v>
      </c>
      <c r="O960" s="276">
        <v>1</v>
      </c>
      <c r="P960" s="276">
        <v>3</v>
      </c>
      <c r="Q960" s="276">
        <v>6</v>
      </c>
      <c r="R960" s="277">
        <v>1</v>
      </c>
      <c r="S960" s="276">
        <v>8</v>
      </c>
      <c r="T960" s="126"/>
      <c r="U960" s="126">
        <v>3506</v>
      </c>
      <c r="V960" s="126">
        <v>262</v>
      </c>
      <c r="W960" s="126">
        <v>347</v>
      </c>
      <c r="X960" s="137">
        <v>91492.65208</v>
      </c>
      <c r="Y960" s="137">
        <v>15249</v>
      </c>
    </row>
    <row r="961" spans="1:25" s="137" customFormat="1" ht="12" x14ac:dyDescent="0.2">
      <c r="A961" s="275">
        <v>3506</v>
      </c>
      <c r="B961" s="126">
        <v>3506262705</v>
      </c>
      <c r="C961" s="243" t="s">
        <v>553</v>
      </c>
      <c r="D961" s="276">
        <v>0</v>
      </c>
      <c r="E961" s="276">
        <v>0</v>
      </c>
      <c r="F961" s="276">
        <v>0</v>
      </c>
      <c r="G961" s="276">
        <v>0</v>
      </c>
      <c r="H961" s="276">
        <v>0</v>
      </c>
      <c r="I961" s="276">
        <v>1</v>
      </c>
      <c r="J961" s="276">
        <v>0</v>
      </c>
      <c r="K961" s="277">
        <v>3.9E-2</v>
      </c>
      <c r="L961" s="276">
        <v>0</v>
      </c>
      <c r="M961" s="276">
        <v>0</v>
      </c>
      <c r="N961" s="276">
        <v>0</v>
      </c>
      <c r="O961" s="276">
        <v>0</v>
      </c>
      <c r="P961" s="276">
        <v>0</v>
      </c>
      <c r="Q961" s="276">
        <v>1</v>
      </c>
      <c r="R961" s="277">
        <v>1</v>
      </c>
      <c r="S961" s="276">
        <v>2</v>
      </c>
      <c r="T961" s="126"/>
      <c r="U961" s="126">
        <v>3506</v>
      </c>
      <c r="V961" s="126">
        <v>262</v>
      </c>
      <c r="W961" s="126">
        <v>705</v>
      </c>
      <c r="X961" s="137">
        <v>12242.66368</v>
      </c>
      <c r="Y961" s="137">
        <v>12243</v>
      </c>
    </row>
    <row r="962" spans="1:25" s="137" customFormat="1" ht="12" x14ac:dyDescent="0.2">
      <c r="A962" s="275">
        <v>3508</v>
      </c>
      <c r="B962" s="126">
        <v>3508281005</v>
      </c>
      <c r="C962" s="243" t="s">
        <v>554</v>
      </c>
      <c r="D962" s="276">
        <v>0</v>
      </c>
      <c r="E962" s="276">
        <v>0</v>
      </c>
      <c r="F962" s="276">
        <v>0</v>
      </c>
      <c r="G962" s="276">
        <v>0</v>
      </c>
      <c r="H962" s="276">
        <v>0</v>
      </c>
      <c r="I962" s="276">
        <v>1</v>
      </c>
      <c r="J962" s="276">
        <v>0</v>
      </c>
      <c r="K962" s="277">
        <v>3.9E-2</v>
      </c>
      <c r="L962" s="276">
        <v>0</v>
      </c>
      <c r="M962" s="276">
        <v>0</v>
      </c>
      <c r="N962" s="276">
        <v>0</v>
      </c>
      <c r="O962" s="276">
        <v>0</v>
      </c>
      <c r="P962" s="276">
        <v>1</v>
      </c>
      <c r="Q962" s="276">
        <v>1</v>
      </c>
      <c r="R962" s="277">
        <v>1</v>
      </c>
      <c r="S962" s="276">
        <v>8</v>
      </c>
      <c r="T962" s="126"/>
      <c r="U962" s="126">
        <v>3508</v>
      </c>
      <c r="V962" s="126">
        <v>281</v>
      </c>
      <c r="W962" s="126">
        <v>5</v>
      </c>
      <c r="X962" s="137">
        <v>18112.203679999999</v>
      </c>
      <c r="Y962" s="137">
        <v>18112</v>
      </c>
    </row>
    <row r="963" spans="1:25" s="137" customFormat="1" ht="12" x14ac:dyDescent="0.2">
      <c r="A963" s="275">
        <v>3508</v>
      </c>
      <c r="B963" s="126">
        <v>3508281061</v>
      </c>
      <c r="C963" s="243" t="s">
        <v>554</v>
      </c>
      <c r="D963" s="276">
        <v>0</v>
      </c>
      <c r="E963" s="276">
        <v>0</v>
      </c>
      <c r="F963" s="276">
        <v>0</v>
      </c>
      <c r="G963" s="276">
        <v>0</v>
      </c>
      <c r="H963" s="276">
        <v>0</v>
      </c>
      <c r="I963" s="276">
        <v>2</v>
      </c>
      <c r="J963" s="276">
        <v>0</v>
      </c>
      <c r="K963" s="277">
        <v>7.8E-2</v>
      </c>
      <c r="L963" s="276">
        <v>0</v>
      </c>
      <c r="M963" s="276">
        <v>0</v>
      </c>
      <c r="N963" s="276">
        <v>0</v>
      </c>
      <c r="O963" s="276">
        <v>0</v>
      </c>
      <c r="P963" s="276">
        <v>1</v>
      </c>
      <c r="Q963" s="276">
        <v>2</v>
      </c>
      <c r="R963" s="277">
        <v>1</v>
      </c>
      <c r="S963" s="276">
        <v>11</v>
      </c>
      <c r="T963" s="126"/>
      <c r="U963" s="126">
        <v>3508</v>
      </c>
      <c r="V963" s="126">
        <v>281</v>
      </c>
      <c r="W963" s="126">
        <v>61</v>
      </c>
      <c r="X963" s="137">
        <v>31563.037359999998</v>
      </c>
      <c r="Y963" s="137">
        <v>15782</v>
      </c>
    </row>
    <row r="964" spans="1:25" s="137" customFormat="1" ht="12" x14ac:dyDescent="0.2">
      <c r="A964" s="275">
        <v>3508</v>
      </c>
      <c r="B964" s="126">
        <v>3508281087</v>
      </c>
      <c r="C964" s="243" t="s">
        <v>554</v>
      </c>
      <c r="D964" s="276">
        <v>0</v>
      </c>
      <c r="E964" s="276">
        <v>0</v>
      </c>
      <c r="F964" s="276">
        <v>0</v>
      </c>
      <c r="G964" s="276">
        <v>0</v>
      </c>
      <c r="H964" s="276">
        <v>0</v>
      </c>
      <c r="I964" s="276">
        <v>1</v>
      </c>
      <c r="J964" s="276">
        <v>0</v>
      </c>
      <c r="K964" s="277">
        <v>3.9E-2</v>
      </c>
      <c r="L964" s="276">
        <v>0</v>
      </c>
      <c r="M964" s="276">
        <v>0</v>
      </c>
      <c r="N964" s="276">
        <v>0</v>
      </c>
      <c r="O964" s="276">
        <v>0</v>
      </c>
      <c r="P964" s="276">
        <v>1</v>
      </c>
      <c r="Q964" s="276">
        <v>1</v>
      </c>
      <c r="R964" s="277">
        <v>1</v>
      </c>
      <c r="S964" s="276">
        <v>6</v>
      </c>
      <c r="T964" s="126"/>
      <c r="U964" s="126">
        <v>3508</v>
      </c>
      <c r="V964" s="126">
        <v>281</v>
      </c>
      <c r="W964" s="126">
        <v>87</v>
      </c>
      <c r="X964" s="137">
        <v>17401.883679999999</v>
      </c>
      <c r="Y964" s="137">
        <v>17402</v>
      </c>
    </row>
    <row r="965" spans="1:25" s="137" customFormat="1" ht="12" x14ac:dyDescent="0.2">
      <c r="A965" s="275">
        <v>3508</v>
      </c>
      <c r="B965" s="126">
        <v>3508281137</v>
      </c>
      <c r="C965" s="243" t="s">
        <v>554</v>
      </c>
      <c r="D965" s="276">
        <v>0</v>
      </c>
      <c r="E965" s="276">
        <v>0</v>
      </c>
      <c r="F965" s="276">
        <v>0</v>
      </c>
      <c r="G965" s="276">
        <v>0</v>
      </c>
      <c r="H965" s="276">
        <v>0</v>
      </c>
      <c r="I965" s="276">
        <v>7</v>
      </c>
      <c r="J965" s="276">
        <v>0</v>
      </c>
      <c r="K965" s="277">
        <v>0.27300000000000002</v>
      </c>
      <c r="L965" s="276">
        <v>0</v>
      </c>
      <c r="M965" s="276">
        <v>0</v>
      </c>
      <c r="N965" s="276">
        <v>0</v>
      </c>
      <c r="O965" s="276">
        <v>1</v>
      </c>
      <c r="P965" s="276">
        <v>7</v>
      </c>
      <c r="Q965" s="276">
        <v>7</v>
      </c>
      <c r="R965" s="277">
        <v>1</v>
      </c>
      <c r="S965" s="276">
        <v>12</v>
      </c>
      <c r="T965" s="126"/>
      <c r="U965" s="126">
        <v>3508</v>
      </c>
      <c r="V965" s="126">
        <v>281</v>
      </c>
      <c r="W965" s="126">
        <v>137</v>
      </c>
      <c r="X965" s="137">
        <v>141627.38576</v>
      </c>
      <c r="Y965" s="137">
        <v>20232</v>
      </c>
    </row>
    <row r="966" spans="1:25" s="137" customFormat="1" ht="12" x14ac:dyDescent="0.2">
      <c r="A966" s="275">
        <v>3508</v>
      </c>
      <c r="B966" s="126">
        <v>3508281161</v>
      </c>
      <c r="C966" s="243" t="s">
        <v>554</v>
      </c>
      <c r="D966" s="276">
        <v>0</v>
      </c>
      <c r="E966" s="276">
        <v>0</v>
      </c>
      <c r="F966" s="276">
        <v>0</v>
      </c>
      <c r="G966" s="276">
        <v>0</v>
      </c>
      <c r="H966" s="276">
        <v>0</v>
      </c>
      <c r="I966" s="276">
        <v>2</v>
      </c>
      <c r="J966" s="276">
        <v>0</v>
      </c>
      <c r="K966" s="277">
        <v>7.8E-2</v>
      </c>
      <c r="L966" s="276">
        <v>0</v>
      </c>
      <c r="M966" s="276">
        <v>0</v>
      </c>
      <c r="N966" s="276">
        <v>0</v>
      </c>
      <c r="O966" s="276">
        <v>0</v>
      </c>
      <c r="P966" s="276">
        <v>1</v>
      </c>
      <c r="Q966" s="276">
        <v>2</v>
      </c>
      <c r="R966" s="277">
        <v>1</v>
      </c>
      <c r="S966" s="276">
        <v>8</v>
      </c>
      <c r="T966" s="126"/>
      <c r="U966" s="126">
        <v>3508</v>
      </c>
      <c r="V966" s="126">
        <v>281</v>
      </c>
      <c r="W966" s="126">
        <v>161</v>
      </c>
      <c r="X966" s="137">
        <v>30354.867360000004</v>
      </c>
      <c r="Y966" s="137">
        <v>15177</v>
      </c>
    </row>
    <row r="967" spans="1:25" s="137" customFormat="1" ht="12" x14ac:dyDescent="0.2">
      <c r="A967" s="275">
        <v>3508</v>
      </c>
      <c r="B967" s="126">
        <v>3508281281</v>
      </c>
      <c r="C967" s="243" t="s">
        <v>554</v>
      </c>
      <c r="D967" s="276">
        <v>0</v>
      </c>
      <c r="E967" s="276">
        <v>0</v>
      </c>
      <c r="F967" s="276">
        <v>0</v>
      </c>
      <c r="G967" s="276">
        <v>0</v>
      </c>
      <c r="H967" s="276">
        <v>0</v>
      </c>
      <c r="I967" s="276">
        <v>151</v>
      </c>
      <c r="J967" s="276">
        <v>0</v>
      </c>
      <c r="K967" s="277">
        <v>5.8890000000000002</v>
      </c>
      <c r="L967" s="276">
        <v>0</v>
      </c>
      <c r="M967" s="276">
        <v>0</v>
      </c>
      <c r="N967" s="276">
        <v>0</v>
      </c>
      <c r="O967" s="276">
        <v>13</v>
      </c>
      <c r="P967" s="276">
        <v>143</v>
      </c>
      <c r="Q967" s="276">
        <v>151</v>
      </c>
      <c r="R967" s="277">
        <v>1</v>
      </c>
      <c r="S967" s="276">
        <v>12</v>
      </c>
      <c r="T967" s="126"/>
      <c r="U967" s="126">
        <v>3508</v>
      </c>
      <c r="V967" s="126">
        <v>281</v>
      </c>
      <c r="W967" s="126">
        <v>281</v>
      </c>
      <c r="X967" s="137">
        <v>2969644.4356800001</v>
      </c>
      <c r="Y967" s="137">
        <v>19667</v>
      </c>
    </row>
    <row r="968" spans="1:25" s="137" customFormat="1" ht="12" x14ac:dyDescent="0.2">
      <c r="A968" s="275">
        <v>3508</v>
      </c>
      <c r="B968" s="126">
        <v>3508281332</v>
      </c>
      <c r="C968" s="243" t="s">
        <v>554</v>
      </c>
      <c r="D968" s="276">
        <v>0</v>
      </c>
      <c r="E968" s="276">
        <v>0</v>
      </c>
      <c r="F968" s="276">
        <v>0</v>
      </c>
      <c r="G968" s="276">
        <v>0</v>
      </c>
      <c r="H968" s="276">
        <v>0</v>
      </c>
      <c r="I968" s="276">
        <v>1</v>
      </c>
      <c r="J968" s="276">
        <v>0</v>
      </c>
      <c r="K968" s="277">
        <v>3.9E-2</v>
      </c>
      <c r="L968" s="276">
        <v>0</v>
      </c>
      <c r="M968" s="276">
        <v>0</v>
      </c>
      <c r="N968" s="276">
        <v>0</v>
      </c>
      <c r="O968" s="276">
        <v>0</v>
      </c>
      <c r="P968" s="276">
        <v>0</v>
      </c>
      <c r="Q968" s="276">
        <v>1</v>
      </c>
      <c r="R968" s="277">
        <v>1</v>
      </c>
      <c r="S968" s="276">
        <v>10</v>
      </c>
      <c r="T968" s="126"/>
      <c r="U968" s="126">
        <v>3508</v>
      </c>
      <c r="V968" s="126">
        <v>281</v>
      </c>
      <c r="W968" s="126">
        <v>332</v>
      </c>
      <c r="X968" s="137">
        <v>12242.66368</v>
      </c>
      <c r="Y968" s="137">
        <v>12243</v>
      </c>
    </row>
    <row r="969" spans="1:25" s="137" customFormat="1" ht="12" x14ac:dyDescent="0.2">
      <c r="A969" s="275">
        <v>3508</v>
      </c>
      <c r="B969" s="126">
        <v>3508281683</v>
      </c>
      <c r="C969" s="243" t="s">
        <v>554</v>
      </c>
      <c r="D969" s="276">
        <v>0</v>
      </c>
      <c r="E969" s="276">
        <v>0</v>
      </c>
      <c r="F969" s="276">
        <v>0</v>
      </c>
      <c r="G969" s="276">
        <v>0</v>
      </c>
      <c r="H969" s="276">
        <v>0</v>
      </c>
      <c r="I969" s="276">
        <v>1</v>
      </c>
      <c r="J969" s="276">
        <v>0</v>
      </c>
      <c r="K969" s="277">
        <v>3.9E-2</v>
      </c>
      <c r="L969" s="276">
        <v>0</v>
      </c>
      <c r="M969" s="276">
        <v>0</v>
      </c>
      <c r="N969" s="276">
        <v>0</v>
      </c>
      <c r="O969" s="276">
        <v>0</v>
      </c>
      <c r="P969" s="276">
        <v>1</v>
      </c>
      <c r="Q969" s="276">
        <v>1</v>
      </c>
      <c r="R969" s="277">
        <v>1</v>
      </c>
      <c r="S969" s="276">
        <v>4</v>
      </c>
      <c r="T969" s="126"/>
      <c r="U969" s="126">
        <v>3508</v>
      </c>
      <c r="V969" s="126">
        <v>281</v>
      </c>
      <c r="W969" s="126">
        <v>683</v>
      </c>
      <c r="X969" s="137">
        <v>16802.92368</v>
      </c>
      <c r="Y969" s="137">
        <v>16803</v>
      </c>
    </row>
    <row r="970" spans="1:25" s="137" customFormat="1" ht="12" x14ac:dyDescent="0.2">
      <c r="A970" s="275">
        <v>3509</v>
      </c>
      <c r="B970" s="126">
        <v>3509095072</v>
      </c>
      <c r="C970" s="243" t="s">
        <v>555</v>
      </c>
      <c r="D970" s="276">
        <v>0</v>
      </c>
      <c r="E970" s="276">
        <v>0</v>
      </c>
      <c r="F970" s="276">
        <v>0</v>
      </c>
      <c r="G970" s="276">
        <v>0</v>
      </c>
      <c r="H970" s="276">
        <v>0</v>
      </c>
      <c r="I970" s="276">
        <v>1</v>
      </c>
      <c r="J970" s="276">
        <v>0</v>
      </c>
      <c r="K970" s="277">
        <v>3.9E-2</v>
      </c>
      <c r="L970" s="276">
        <v>0</v>
      </c>
      <c r="M970" s="276">
        <v>0</v>
      </c>
      <c r="N970" s="276">
        <v>0</v>
      </c>
      <c r="O970" s="276">
        <v>0</v>
      </c>
      <c r="P970" s="276">
        <v>1</v>
      </c>
      <c r="Q970" s="276">
        <v>1</v>
      </c>
      <c r="R970" s="277">
        <v>1</v>
      </c>
      <c r="S970" s="276">
        <v>6</v>
      </c>
      <c r="T970" s="126"/>
      <c r="U970" s="126">
        <v>3509</v>
      </c>
      <c r="V970" s="126">
        <v>95</v>
      </c>
      <c r="W970" s="126">
        <v>72</v>
      </c>
      <c r="X970" s="137">
        <v>17401.883679999999</v>
      </c>
      <c r="Y970" s="137">
        <v>17402</v>
      </c>
    </row>
    <row r="971" spans="1:25" s="137" customFormat="1" ht="12" x14ac:dyDescent="0.2">
      <c r="A971" s="275">
        <v>3509</v>
      </c>
      <c r="B971" s="126">
        <v>3509095095</v>
      </c>
      <c r="C971" s="243" t="s">
        <v>555</v>
      </c>
      <c r="D971" s="276">
        <v>0</v>
      </c>
      <c r="E971" s="276">
        <v>0</v>
      </c>
      <c r="F971" s="276">
        <v>0</v>
      </c>
      <c r="G971" s="276">
        <v>0</v>
      </c>
      <c r="H971" s="276">
        <v>295</v>
      </c>
      <c r="I971" s="276">
        <v>242</v>
      </c>
      <c r="J971" s="276">
        <v>0</v>
      </c>
      <c r="K971" s="277">
        <v>20.943000000000001</v>
      </c>
      <c r="L971" s="276">
        <v>0</v>
      </c>
      <c r="M971" s="276">
        <v>0</v>
      </c>
      <c r="N971" s="276">
        <v>61</v>
      </c>
      <c r="O971" s="276">
        <v>60</v>
      </c>
      <c r="P971" s="276">
        <v>431</v>
      </c>
      <c r="Q971" s="276">
        <v>537</v>
      </c>
      <c r="R971" s="277">
        <v>1</v>
      </c>
      <c r="S971" s="276">
        <v>12</v>
      </c>
      <c r="T971" s="126"/>
      <c r="U971" s="126">
        <v>3509</v>
      </c>
      <c r="V971" s="126">
        <v>95</v>
      </c>
      <c r="W971" s="126">
        <v>95</v>
      </c>
      <c r="X971" s="137">
        <v>9625752.4461600017</v>
      </c>
      <c r="Y971" s="137">
        <v>17925</v>
      </c>
    </row>
    <row r="972" spans="1:25" s="137" customFormat="1" ht="12" x14ac:dyDescent="0.2">
      <c r="A972" s="275">
        <v>3509</v>
      </c>
      <c r="B972" s="126">
        <v>3509095201</v>
      </c>
      <c r="C972" s="243" t="s">
        <v>555</v>
      </c>
      <c r="D972" s="276">
        <v>0</v>
      </c>
      <c r="E972" s="276">
        <v>0</v>
      </c>
      <c r="F972" s="276">
        <v>0</v>
      </c>
      <c r="G972" s="276">
        <v>0</v>
      </c>
      <c r="H972" s="276">
        <v>3</v>
      </c>
      <c r="I972" s="276">
        <v>3</v>
      </c>
      <c r="J972" s="276">
        <v>0</v>
      </c>
      <c r="K972" s="277">
        <v>0.23400000000000001</v>
      </c>
      <c r="L972" s="276">
        <v>0</v>
      </c>
      <c r="M972" s="276">
        <v>0</v>
      </c>
      <c r="N972" s="276">
        <v>0</v>
      </c>
      <c r="O972" s="276">
        <v>0</v>
      </c>
      <c r="P972" s="276">
        <v>6</v>
      </c>
      <c r="Q972" s="276">
        <v>6</v>
      </c>
      <c r="R972" s="277">
        <v>1</v>
      </c>
      <c r="S972" s="276">
        <v>12</v>
      </c>
      <c r="T972" s="126"/>
      <c r="U972" s="126">
        <v>3509</v>
      </c>
      <c r="V972" s="126">
        <v>95</v>
      </c>
      <c r="W972" s="126">
        <v>201</v>
      </c>
      <c r="X972" s="137">
        <v>113176.22208000001</v>
      </c>
      <c r="Y972" s="137">
        <v>18863</v>
      </c>
    </row>
    <row r="973" spans="1:25" s="137" customFormat="1" ht="12" x14ac:dyDescent="0.2">
      <c r="A973" s="275">
        <v>3509</v>
      </c>
      <c r="B973" s="126">
        <v>3509095292</v>
      </c>
      <c r="C973" s="243" t="s">
        <v>555</v>
      </c>
      <c r="D973" s="276">
        <v>0</v>
      </c>
      <c r="E973" s="276">
        <v>0</v>
      </c>
      <c r="F973" s="276">
        <v>0</v>
      </c>
      <c r="G973" s="276">
        <v>0</v>
      </c>
      <c r="H973" s="276">
        <v>1</v>
      </c>
      <c r="I973" s="276">
        <v>3</v>
      </c>
      <c r="J973" s="276">
        <v>0</v>
      </c>
      <c r="K973" s="277">
        <v>0.156</v>
      </c>
      <c r="L973" s="276">
        <v>0</v>
      </c>
      <c r="M973" s="276">
        <v>0</v>
      </c>
      <c r="N973" s="276">
        <v>0</v>
      </c>
      <c r="O973" s="276">
        <v>1</v>
      </c>
      <c r="P973" s="276">
        <v>4</v>
      </c>
      <c r="Q973" s="276">
        <v>4</v>
      </c>
      <c r="R973" s="277">
        <v>1</v>
      </c>
      <c r="S973" s="276">
        <v>6</v>
      </c>
      <c r="T973" s="126"/>
      <c r="U973" s="126">
        <v>3509</v>
      </c>
      <c r="V973" s="126">
        <v>95</v>
      </c>
      <c r="W973" s="126">
        <v>292</v>
      </c>
      <c r="X973" s="137">
        <v>70596.404720000006</v>
      </c>
      <c r="Y973" s="137">
        <v>17649</v>
      </c>
    </row>
    <row r="974" spans="1:25" s="137" customFormat="1" ht="12" x14ac:dyDescent="0.2">
      <c r="A974" s="275">
        <v>3509</v>
      </c>
      <c r="B974" s="126">
        <v>3509095331</v>
      </c>
      <c r="C974" s="243" t="s">
        <v>555</v>
      </c>
      <c r="D974" s="276">
        <v>0</v>
      </c>
      <c r="E974" s="276">
        <v>0</v>
      </c>
      <c r="F974" s="276">
        <v>0</v>
      </c>
      <c r="G974" s="276">
        <v>0</v>
      </c>
      <c r="H974" s="276">
        <v>3</v>
      </c>
      <c r="I974" s="276">
        <v>0</v>
      </c>
      <c r="J974" s="276">
        <v>0</v>
      </c>
      <c r="K974" s="277">
        <v>0.11700000000000001</v>
      </c>
      <c r="L974" s="276">
        <v>0</v>
      </c>
      <c r="M974" s="276">
        <v>0</v>
      </c>
      <c r="N974" s="276">
        <v>0</v>
      </c>
      <c r="O974" s="276">
        <v>0</v>
      </c>
      <c r="P974" s="276">
        <v>3</v>
      </c>
      <c r="Q974" s="276">
        <v>3</v>
      </c>
      <c r="R974" s="277">
        <v>1</v>
      </c>
      <c r="S974" s="276">
        <v>7</v>
      </c>
      <c r="T974" s="126"/>
      <c r="U974" s="126">
        <v>3509</v>
      </c>
      <c r="V974" s="126">
        <v>95</v>
      </c>
      <c r="W974" s="126">
        <v>331</v>
      </c>
      <c r="X974" s="137">
        <v>47538.071040000003</v>
      </c>
      <c r="Y974" s="137">
        <v>15846</v>
      </c>
    </row>
    <row r="975" spans="1:25" s="137" customFormat="1" ht="12" x14ac:dyDescent="0.2">
      <c r="A975" s="275">
        <v>3509</v>
      </c>
      <c r="B975" s="126">
        <v>3509095665</v>
      </c>
      <c r="C975" s="243" t="s">
        <v>555</v>
      </c>
      <c r="D975" s="276">
        <v>0</v>
      </c>
      <c r="E975" s="276">
        <v>0</v>
      </c>
      <c r="F975" s="276">
        <v>0</v>
      </c>
      <c r="G975" s="276">
        <v>0</v>
      </c>
      <c r="H975" s="276">
        <v>1</v>
      </c>
      <c r="I975" s="276">
        <v>0</v>
      </c>
      <c r="J975" s="276">
        <v>0</v>
      </c>
      <c r="K975" s="277">
        <v>3.9E-2</v>
      </c>
      <c r="L975" s="276">
        <v>0</v>
      </c>
      <c r="M975" s="276">
        <v>0</v>
      </c>
      <c r="N975" s="276">
        <v>0</v>
      </c>
      <c r="O975" s="276">
        <v>0</v>
      </c>
      <c r="P975" s="276">
        <v>1</v>
      </c>
      <c r="Q975" s="276">
        <v>1</v>
      </c>
      <c r="R975" s="277">
        <v>1</v>
      </c>
      <c r="S975" s="276">
        <v>5</v>
      </c>
      <c r="T975" s="126"/>
      <c r="U975" s="126">
        <v>3509</v>
      </c>
      <c r="V975" s="126">
        <v>95</v>
      </c>
      <c r="W975" s="126">
        <v>665</v>
      </c>
      <c r="X975" s="137">
        <v>15039.833679999996</v>
      </c>
      <c r="Y975" s="137">
        <v>15040</v>
      </c>
    </row>
    <row r="976" spans="1:25" s="137" customFormat="1" ht="12" x14ac:dyDescent="0.2">
      <c r="A976" s="275">
        <v>3509</v>
      </c>
      <c r="B976" s="126">
        <v>3509095763</v>
      </c>
      <c r="C976" s="243" t="s">
        <v>555</v>
      </c>
      <c r="D976" s="276">
        <v>0</v>
      </c>
      <c r="E976" s="276">
        <v>0</v>
      </c>
      <c r="F976" s="276">
        <v>0</v>
      </c>
      <c r="G976" s="276">
        <v>0</v>
      </c>
      <c r="H976" s="276">
        <v>0</v>
      </c>
      <c r="I976" s="276">
        <v>1</v>
      </c>
      <c r="J976" s="276">
        <v>0</v>
      </c>
      <c r="K976" s="277">
        <v>3.9E-2</v>
      </c>
      <c r="L976" s="276">
        <v>0</v>
      </c>
      <c r="M976" s="276">
        <v>0</v>
      </c>
      <c r="N976" s="276">
        <v>0</v>
      </c>
      <c r="O976" s="276">
        <v>0</v>
      </c>
      <c r="P976" s="276">
        <v>1</v>
      </c>
      <c r="Q976" s="276">
        <v>1</v>
      </c>
      <c r="R976" s="277">
        <v>1</v>
      </c>
      <c r="S976" s="276">
        <v>5</v>
      </c>
      <c r="T976" s="126"/>
      <c r="U976" s="126">
        <v>3509</v>
      </c>
      <c r="V976" s="126">
        <v>95</v>
      </c>
      <c r="W976" s="126">
        <v>763</v>
      </c>
      <c r="X976" s="137">
        <v>16950.85368</v>
      </c>
      <c r="Y976" s="137">
        <v>16951</v>
      </c>
    </row>
    <row r="977" spans="1:25" s="137" customFormat="1" ht="12" x14ac:dyDescent="0.2">
      <c r="A977" s="275">
        <v>3510</v>
      </c>
      <c r="B977" s="126">
        <v>3510281061</v>
      </c>
      <c r="C977" s="243" t="s">
        <v>556</v>
      </c>
      <c r="D977" s="276">
        <v>0</v>
      </c>
      <c r="E977" s="276">
        <v>0</v>
      </c>
      <c r="F977" s="276">
        <v>1</v>
      </c>
      <c r="G977" s="276">
        <v>1</v>
      </c>
      <c r="H977" s="276">
        <v>2</v>
      </c>
      <c r="I977" s="276">
        <v>0</v>
      </c>
      <c r="J977" s="276">
        <v>0</v>
      </c>
      <c r="K977" s="277">
        <v>0.156</v>
      </c>
      <c r="L977" s="276">
        <v>0</v>
      </c>
      <c r="M977" s="276">
        <v>0</v>
      </c>
      <c r="N977" s="276">
        <v>0</v>
      </c>
      <c r="O977" s="276">
        <v>0</v>
      </c>
      <c r="P977" s="276">
        <v>3</v>
      </c>
      <c r="Q977" s="276">
        <v>4</v>
      </c>
      <c r="R977" s="277">
        <v>1</v>
      </c>
      <c r="S977" s="276">
        <v>11</v>
      </c>
      <c r="T977" s="126"/>
      <c r="U977" s="126">
        <v>3510</v>
      </c>
      <c r="V977" s="126">
        <v>281</v>
      </c>
      <c r="W977" s="126">
        <v>61</v>
      </c>
      <c r="X977" s="137">
        <v>63254.114720000012</v>
      </c>
      <c r="Y977" s="137">
        <v>15814</v>
      </c>
    </row>
    <row r="978" spans="1:25" s="137" customFormat="1" ht="12" x14ac:dyDescent="0.2">
      <c r="A978" s="275">
        <v>3510</v>
      </c>
      <c r="B978" s="126">
        <v>3510281087</v>
      </c>
      <c r="C978" s="243" t="s">
        <v>556</v>
      </c>
      <c r="D978" s="276">
        <v>0</v>
      </c>
      <c r="E978" s="276">
        <v>0</v>
      </c>
      <c r="F978" s="276">
        <v>0</v>
      </c>
      <c r="G978" s="276">
        <v>1</v>
      </c>
      <c r="H978" s="276">
        <v>0</v>
      </c>
      <c r="I978" s="276">
        <v>0</v>
      </c>
      <c r="J978" s="276">
        <v>0</v>
      </c>
      <c r="K978" s="277">
        <v>3.9E-2</v>
      </c>
      <c r="L978" s="276">
        <v>0</v>
      </c>
      <c r="M978" s="276">
        <v>0</v>
      </c>
      <c r="N978" s="276">
        <v>0</v>
      </c>
      <c r="O978" s="276">
        <v>0</v>
      </c>
      <c r="P978" s="276">
        <v>0</v>
      </c>
      <c r="Q978" s="276">
        <v>1</v>
      </c>
      <c r="R978" s="277">
        <v>1</v>
      </c>
      <c r="S978" s="276">
        <v>6</v>
      </c>
      <c r="T978" s="126"/>
      <c r="U978" s="126">
        <v>3510</v>
      </c>
      <c r="V978" s="126">
        <v>281</v>
      </c>
      <c r="W978" s="126">
        <v>87</v>
      </c>
      <c r="X978" s="137">
        <v>10705.36368</v>
      </c>
      <c r="Y978" s="137">
        <v>10705</v>
      </c>
    </row>
    <row r="979" spans="1:25" s="137" customFormat="1" ht="12" x14ac:dyDescent="0.2">
      <c r="A979" s="275">
        <v>3510</v>
      </c>
      <c r="B979" s="126">
        <v>3510281137</v>
      </c>
      <c r="C979" s="243" t="s">
        <v>556</v>
      </c>
      <c r="D979" s="276">
        <v>0</v>
      </c>
      <c r="E979" s="276">
        <v>0</v>
      </c>
      <c r="F979" s="276">
        <v>0</v>
      </c>
      <c r="G979" s="276">
        <v>3</v>
      </c>
      <c r="H979" s="276">
        <v>2</v>
      </c>
      <c r="I979" s="276">
        <v>0</v>
      </c>
      <c r="J979" s="276">
        <v>0</v>
      </c>
      <c r="K979" s="277">
        <v>0.19500000000000001</v>
      </c>
      <c r="L979" s="276">
        <v>0</v>
      </c>
      <c r="M979" s="276">
        <v>0</v>
      </c>
      <c r="N979" s="276">
        <v>0</v>
      </c>
      <c r="O979" s="276">
        <v>0</v>
      </c>
      <c r="P979" s="276">
        <v>5</v>
      </c>
      <c r="Q979" s="276">
        <v>5</v>
      </c>
      <c r="R979" s="277">
        <v>1</v>
      </c>
      <c r="S979" s="276">
        <v>12</v>
      </c>
      <c r="T979" s="126"/>
      <c r="U979" s="126">
        <v>3510</v>
      </c>
      <c r="V979" s="126">
        <v>281</v>
      </c>
      <c r="W979" s="126">
        <v>137</v>
      </c>
      <c r="X979" s="137">
        <v>90657.128400000001</v>
      </c>
      <c r="Y979" s="137">
        <v>18131</v>
      </c>
    </row>
    <row r="980" spans="1:25" s="137" customFormat="1" ht="12" x14ac:dyDescent="0.2">
      <c r="A980" s="275">
        <v>3510</v>
      </c>
      <c r="B980" s="126">
        <v>3510281278</v>
      </c>
      <c r="C980" s="243" t="s">
        <v>556</v>
      </c>
      <c r="D980" s="276">
        <v>0</v>
      </c>
      <c r="E980" s="276">
        <v>0</v>
      </c>
      <c r="F980" s="276">
        <v>0</v>
      </c>
      <c r="G980" s="276">
        <v>1</v>
      </c>
      <c r="H980" s="276">
        <v>0</v>
      </c>
      <c r="I980" s="276">
        <v>0</v>
      </c>
      <c r="J980" s="276">
        <v>0</v>
      </c>
      <c r="K980" s="277">
        <v>3.9E-2</v>
      </c>
      <c r="L980" s="276">
        <v>0</v>
      </c>
      <c r="M980" s="276">
        <v>1</v>
      </c>
      <c r="N980" s="276">
        <v>0</v>
      </c>
      <c r="O980" s="276">
        <v>0</v>
      </c>
      <c r="P980" s="276">
        <v>1</v>
      </c>
      <c r="Q980" s="276">
        <v>1</v>
      </c>
      <c r="R980" s="277">
        <v>1</v>
      </c>
      <c r="S980" s="276">
        <v>7</v>
      </c>
      <c r="T980" s="126"/>
      <c r="U980" s="126">
        <v>3510</v>
      </c>
      <c r="V980" s="126">
        <v>281</v>
      </c>
      <c r="W980" s="126">
        <v>278</v>
      </c>
      <c r="X980" s="137">
        <v>18943.913679999998</v>
      </c>
      <c r="Y980" s="137">
        <v>18944</v>
      </c>
    </row>
    <row r="981" spans="1:25" s="137" customFormat="1" ht="12" x14ac:dyDescent="0.2">
      <c r="A981" s="275">
        <v>3510</v>
      </c>
      <c r="B981" s="126">
        <v>3510281281</v>
      </c>
      <c r="C981" s="243" t="s">
        <v>556</v>
      </c>
      <c r="D981" s="276">
        <v>0</v>
      </c>
      <c r="E981" s="276">
        <v>0</v>
      </c>
      <c r="F981" s="276">
        <v>53</v>
      </c>
      <c r="G981" s="276">
        <v>261</v>
      </c>
      <c r="H981" s="276">
        <v>155</v>
      </c>
      <c r="I981" s="276">
        <v>0</v>
      </c>
      <c r="J981" s="276">
        <v>0</v>
      </c>
      <c r="K981" s="277">
        <v>18.291</v>
      </c>
      <c r="L981" s="276">
        <v>0</v>
      </c>
      <c r="M981" s="276">
        <v>46</v>
      </c>
      <c r="N981" s="276">
        <v>4</v>
      </c>
      <c r="O981" s="276">
        <v>0</v>
      </c>
      <c r="P981" s="276">
        <v>370</v>
      </c>
      <c r="Q981" s="276">
        <v>469</v>
      </c>
      <c r="R981" s="277">
        <v>1</v>
      </c>
      <c r="S981" s="276">
        <v>12</v>
      </c>
      <c r="T981" s="126"/>
      <c r="U981" s="126">
        <v>3510</v>
      </c>
      <c r="V981" s="126">
        <v>281</v>
      </c>
      <c r="W981" s="126">
        <v>281</v>
      </c>
      <c r="X981" s="137">
        <v>7899893.6959200017</v>
      </c>
      <c r="Y981" s="137">
        <v>16844</v>
      </c>
    </row>
    <row r="982" spans="1:25" s="137" customFormat="1" ht="12" x14ac:dyDescent="0.2">
      <c r="A982" s="275">
        <v>3510</v>
      </c>
      <c r="B982" s="126">
        <v>3510281325</v>
      </c>
      <c r="C982" s="243" t="s">
        <v>556</v>
      </c>
      <c r="D982" s="276">
        <v>0</v>
      </c>
      <c r="E982" s="276">
        <v>0</v>
      </c>
      <c r="F982" s="276">
        <v>0</v>
      </c>
      <c r="G982" s="276">
        <v>1</v>
      </c>
      <c r="H982" s="276">
        <v>0</v>
      </c>
      <c r="I982" s="276">
        <v>0</v>
      </c>
      <c r="J982" s="276">
        <v>0</v>
      </c>
      <c r="K982" s="277">
        <v>3.9E-2</v>
      </c>
      <c r="L982" s="276">
        <v>0</v>
      </c>
      <c r="M982" s="276">
        <v>0</v>
      </c>
      <c r="N982" s="276">
        <v>0</v>
      </c>
      <c r="O982" s="276">
        <v>0</v>
      </c>
      <c r="P982" s="276">
        <v>1</v>
      </c>
      <c r="Q982" s="276">
        <v>1</v>
      </c>
      <c r="R982" s="277">
        <v>1</v>
      </c>
      <c r="S982" s="276">
        <v>10</v>
      </c>
      <c r="T982" s="126"/>
      <c r="U982" s="126">
        <v>3510</v>
      </c>
      <c r="V982" s="126">
        <v>281</v>
      </c>
      <c r="W982" s="126">
        <v>325</v>
      </c>
      <c r="X982" s="137">
        <v>17285.223679999999</v>
      </c>
      <c r="Y982" s="137">
        <v>17285</v>
      </c>
    </row>
    <row r="983" spans="1:25" s="137" customFormat="1" ht="12" x14ac:dyDescent="0.2">
      <c r="A983" s="275">
        <v>3510</v>
      </c>
      <c r="B983" s="126">
        <v>3510281332</v>
      </c>
      <c r="C983" s="243" t="s">
        <v>556</v>
      </c>
      <c r="D983" s="276">
        <v>0</v>
      </c>
      <c r="E983" s="276">
        <v>0</v>
      </c>
      <c r="F983" s="276">
        <v>0</v>
      </c>
      <c r="G983" s="276">
        <v>2</v>
      </c>
      <c r="H983" s="276">
        <v>2</v>
      </c>
      <c r="I983" s="276">
        <v>0</v>
      </c>
      <c r="J983" s="276">
        <v>0</v>
      </c>
      <c r="K983" s="277">
        <v>0.156</v>
      </c>
      <c r="L983" s="276">
        <v>0</v>
      </c>
      <c r="M983" s="276">
        <v>0</v>
      </c>
      <c r="N983" s="276">
        <v>0</v>
      </c>
      <c r="O983" s="276">
        <v>0</v>
      </c>
      <c r="P983" s="276">
        <v>4</v>
      </c>
      <c r="Q983" s="276">
        <v>4</v>
      </c>
      <c r="R983" s="277">
        <v>1</v>
      </c>
      <c r="S983" s="276">
        <v>10</v>
      </c>
      <c r="T983" s="126"/>
      <c r="U983" s="126">
        <v>3510</v>
      </c>
      <c r="V983" s="126">
        <v>281</v>
      </c>
      <c r="W983" s="126">
        <v>332</v>
      </c>
      <c r="X983" s="137">
        <v>68393.454720000009</v>
      </c>
      <c r="Y983" s="137">
        <v>17098</v>
      </c>
    </row>
    <row r="984" spans="1:25" s="137" customFormat="1" ht="12" x14ac:dyDescent="0.2">
      <c r="A984" s="275">
        <v>3510</v>
      </c>
      <c r="B984" s="126">
        <v>3510281680</v>
      </c>
      <c r="C984" s="243" t="s">
        <v>556</v>
      </c>
      <c r="D984" s="276">
        <v>0</v>
      </c>
      <c r="E984" s="276">
        <v>0</v>
      </c>
      <c r="F984" s="276">
        <v>0</v>
      </c>
      <c r="G984" s="276">
        <v>1</v>
      </c>
      <c r="H984" s="276">
        <v>1</v>
      </c>
      <c r="I984" s="276">
        <v>0</v>
      </c>
      <c r="J984" s="276">
        <v>0</v>
      </c>
      <c r="K984" s="277">
        <v>7.8E-2</v>
      </c>
      <c r="L984" s="276">
        <v>0</v>
      </c>
      <c r="M984" s="276">
        <v>0</v>
      </c>
      <c r="N984" s="276">
        <v>0</v>
      </c>
      <c r="O984" s="276">
        <v>0</v>
      </c>
      <c r="P984" s="276">
        <v>2</v>
      </c>
      <c r="Q984" s="276">
        <v>2</v>
      </c>
      <c r="R984" s="277">
        <v>1</v>
      </c>
      <c r="S984" s="276">
        <v>5</v>
      </c>
      <c r="T984" s="126"/>
      <c r="U984" s="126">
        <v>3510</v>
      </c>
      <c r="V984" s="126">
        <v>281</v>
      </c>
      <c r="W984" s="126">
        <v>680</v>
      </c>
      <c r="X984" s="137">
        <v>30453.387360000004</v>
      </c>
      <c r="Y984" s="137">
        <v>15227</v>
      </c>
    </row>
    <row r="985" spans="1:25" s="137" customFormat="1" ht="12" x14ac:dyDescent="0.2">
      <c r="A985" s="275">
        <v>3513</v>
      </c>
      <c r="B985" s="126">
        <v>3513044001</v>
      </c>
      <c r="C985" s="243" t="s">
        <v>557</v>
      </c>
      <c r="D985" s="276">
        <v>0</v>
      </c>
      <c r="E985" s="276">
        <v>0</v>
      </c>
      <c r="F985" s="276">
        <v>0</v>
      </c>
      <c r="G985" s="276">
        <v>0</v>
      </c>
      <c r="H985" s="276">
        <v>0</v>
      </c>
      <c r="I985" s="276">
        <v>1</v>
      </c>
      <c r="J985" s="276">
        <v>0</v>
      </c>
      <c r="K985" s="277">
        <v>3.9E-2</v>
      </c>
      <c r="L985" s="276">
        <v>0</v>
      </c>
      <c r="M985" s="276">
        <v>0</v>
      </c>
      <c r="N985" s="276">
        <v>0</v>
      </c>
      <c r="O985" s="276">
        <v>0</v>
      </c>
      <c r="P985" s="276">
        <v>0</v>
      </c>
      <c r="Q985" s="276">
        <v>1</v>
      </c>
      <c r="R985" s="277">
        <v>1</v>
      </c>
      <c r="S985" s="276">
        <v>7</v>
      </c>
      <c r="T985" s="126"/>
      <c r="U985" s="126">
        <v>3513</v>
      </c>
      <c r="V985" s="126">
        <v>44</v>
      </c>
      <c r="W985" s="126">
        <v>1</v>
      </c>
      <c r="X985" s="137">
        <v>12242.66368</v>
      </c>
      <c r="Y985" s="137">
        <v>12243</v>
      </c>
    </row>
    <row r="986" spans="1:25" s="137" customFormat="1" ht="12" x14ac:dyDescent="0.2">
      <c r="A986" s="275">
        <v>3513</v>
      </c>
      <c r="B986" s="126">
        <v>3513044016</v>
      </c>
      <c r="C986" s="243" t="s">
        <v>557</v>
      </c>
      <c r="D986" s="276">
        <v>0</v>
      </c>
      <c r="E986" s="276">
        <v>0</v>
      </c>
      <c r="F986" s="276">
        <v>0</v>
      </c>
      <c r="G986" s="276">
        <v>0</v>
      </c>
      <c r="H986" s="276">
        <v>0</v>
      </c>
      <c r="I986" s="276">
        <v>2</v>
      </c>
      <c r="J986" s="276">
        <v>0</v>
      </c>
      <c r="K986" s="277">
        <v>7.8E-2</v>
      </c>
      <c r="L986" s="276">
        <v>0</v>
      </c>
      <c r="M986" s="276">
        <v>0</v>
      </c>
      <c r="N986" s="276">
        <v>0</v>
      </c>
      <c r="O986" s="276">
        <v>0</v>
      </c>
      <c r="P986" s="276">
        <v>1</v>
      </c>
      <c r="Q986" s="276">
        <v>2</v>
      </c>
      <c r="R986" s="277">
        <v>1</v>
      </c>
      <c r="S986" s="276">
        <v>8</v>
      </c>
      <c r="T986" s="126"/>
      <c r="U986" s="126">
        <v>3513</v>
      </c>
      <c r="V986" s="126">
        <v>44</v>
      </c>
      <c r="W986" s="126">
        <v>16</v>
      </c>
      <c r="X986" s="137">
        <v>30354.867360000004</v>
      </c>
      <c r="Y986" s="137">
        <v>15177</v>
      </c>
    </row>
    <row r="987" spans="1:25" s="137" customFormat="1" ht="12" x14ac:dyDescent="0.2">
      <c r="A987" s="275">
        <v>3513</v>
      </c>
      <c r="B987" s="126">
        <v>3513044018</v>
      </c>
      <c r="C987" s="243" t="s">
        <v>557</v>
      </c>
      <c r="D987" s="276">
        <v>0</v>
      </c>
      <c r="E987" s="276">
        <v>0</v>
      </c>
      <c r="F987" s="276">
        <v>0</v>
      </c>
      <c r="G987" s="276">
        <v>0</v>
      </c>
      <c r="H987" s="276">
        <v>0</v>
      </c>
      <c r="I987" s="276">
        <v>2</v>
      </c>
      <c r="J987" s="276">
        <v>0</v>
      </c>
      <c r="K987" s="277">
        <v>7.8E-2</v>
      </c>
      <c r="L987" s="276">
        <v>0</v>
      </c>
      <c r="M987" s="276">
        <v>0</v>
      </c>
      <c r="N987" s="276">
        <v>0</v>
      </c>
      <c r="O987" s="276">
        <v>0</v>
      </c>
      <c r="P987" s="276">
        <v>2</v>
      </c>
      <c r="Q987" s="276">
        <v>2</v>
      </c>
      <c r="R987" s="277">
        <v>1</v>
      </c>
      <c r="S987" s="276">
        <v>10</v>
      </c>
      <c r="T987" s="126"/>
      <c r="U987" s="126">
        <v>3513</v>
      </c>
      <c r="V987" s="126">
        <v>44</v>
      </c>
      <c r="W987" s="126">
        <v>18</v>
      </c>
      <c r="X987" s="137">
        <v>37645.047359999997</v>
      </c>
      <c r="Y987" s="137">
        <v>18823</v>
      </c>
    </row>
    <row r="988" spans="1:25" s="137" customFormat="1" ht="12" x14ac:dyDescent="0.2">
      <c r="A988" s="275">
        <v>3513</v>
      </c>
      <c r="B988" s="126">
        <v>3513044035</v>
      </c>
      <c r="C988" s="243" t="s">
        <v>557</v>
      </c>
      <c r="D988" s="276">
        <v>0</v>
      </c>
      <c r="E988" s="276">
        <v>0</v>
      </c>
      <c r="F988" s="276">
        <v>0</v>
      </c>
      <c r="G988" s="276">
        <v>0</v>
      </c>
      <c r="H988" s="276">
        <v>0</v>
      </c>
      <c r="I988" s="276">
        <v>4</v>
      </c>
      <c r="J988" s="276">
        <v>0</v>
      </c>
      <c r="K988" s="277">
        <v>0.156</v>
      </c>
      <c r="L988" s="276">
        <v>0</v>
      </c>
      <c r="M988" s="276">
        <v>0</v>
      </c>
      <c r="N988" s="276">
        <v>0</v>
      </c>
      <c r="O988" s="276">
        <v>1</v>
      </c>
      <c r="P988" s="276">
        <v>3</v>
      </c>
      <c r="Q988" s="276">
        <v>4</v>
      </c>
      <c r="R988" s="277">
        <v>1</v>
      </c>
      <c r="S988" s="276">
        <v>11</v>
      </c>
      <c r="T988" s="126"/>
      <c r="U988" s="126">
        <v>3513</v>
      </c>
      <c r="V988" s="126">
        <v>44</v>
      </c>
      <c r="W988" s="126">
        <v>35</v>
      </c>
      <c r="X988" s="137">
        <v>73103.67472000001</v>
      </c>
      <c r="Y988" s="137">
        <v>18276</v>
      </c>
    </row>
    <row r="989" spans="1:25" s="137" customFormat="1" ht="12" x14ac:dyDescent="0.2">
      <c r="A989" s="275">
        <v>3513</v>
      </c>
      <c r="B989" s="126">
        <v>3513044044</v>
      </c>
      <c r="C989" s="243" t="s">
        <v>557</v>
      </c>
      <c r="D989" s="276">
        <v>0</v>
      </c>
      <c r="E989" s="276">
        <v>0</v>
      </c>
      <c r="F989" s="276">
        <v>0</v>
      </c>
      <c r="G989" s="276">
        <v>0</v>
      </c>
      <c r="H989" s="276">
        <v>283</v>
      </c>
      <c r="I989" s="276">
        <v>332</v>
      </c>
      <c r="J989" s="276">
        <v>0</v>
      </c>
      <c r="K989" s="277">
        <v>23.984999999999999</v>
      </c>
      <c r="L989" s="276">
        <v>0</v>
      </c>
      <c r="M989" s="276">
        <v>0</v>
      </c>
      <c r="N989" s="276">
        <v>70</v>
      </c>
      <c r="O989" s="276">
        <v>49</v>
      </c>
      <c r="P989" s="276">
        <v>425</v>
      </c>
      <c r="Q989" s="276">
        <v>615</v>
      </c>
      <c r="R989" s="277">
        <v>1</v>
      </c>
      <c r="S989" s="276">
        <v>11</v>
      </c>
      <c r="T989" s="126"/>
      <c r="U989" s="126">
        <v>3513</v>
      </c>
      <c r="V989" s="126">
        <v>44</v>
      </c>
      <c r="W989" s="126">
        <v>44</v>
      </c>
      <c r="X989" s="137">
        <v>10340665.8632</v>
      </c>
      <c r="Y989" s="137">
        <v>16814</v>
      </c>
    </row>
    <row r="990" spans="1:25" s="137" customFormat="1" ht="12" x14ac:dyDescent="0.2">
      <c r="A990" s="275">
        <v>3513</v>
      </c>
      <c r="B990" s="126">
        <v>3513044050</v>
      </c>
      <c r="C990" s="243" t="s">
        <v>557</v>
      </c>
      <c r="D990" s="276">
        <v>0</v>
      </c>
      <c r="E990" s="276">
        <v>0</v>
      </c>
      <c r="F990" s="276">
        <v>0</v>
      </c>
      <c r="G990" s="276">
        <v>0</v>
      </c>
      <c r="H990" s="276">
        <v>0</v>
      </c>
      <c r="I990" s="276">
        <v>2</v>
      </c>
      <c r="J990" s="276">
        <v>0</v>
      </c>
      <c r="K990" s="277">
        <v>7.8E-2</v>
      </c>
      <c r="L990" s="276">
        <v>0</v>
      </c>
      <c r="M990" s="276">
        <v>0</v>
      </c>
      <c r="N990" s="276">
        <v>0</v>
      </c>
      <c r="O990" s="276">
        <v>1</v>
      </c>
      <c r="P990" s="276">
        <v>1</v>
      </c>
      <c r="Q990" s="276">
        <v>2</v>
      </c>
      <c r="R990" s="277">
        <v>1</v>
      </c>
      <c r="S990" s="276">
        <v>5</v>
      </c>
      <c r="T990" s="126"/>
      <c r="U990" s="126">
        <v>3513</v>
      </c>
      <c r="V990" s="126">
        <v>44</v>
      </c>
      <c r="W990" s="126">
        <v>50</v>
      </c>
      <c r="X990" s="137">
        <v>32093.407360000001</v>
      </c>
      <c r="Y990" s="137">
        <v>16047</v>
      </c>
    </row>
    <row r="991" spans="1:25" s="137" customFormat="1" ht="12" x14ac:dyDescent="0.2">
      <c r="A991" s="275">
        <v>3513</v>
      </c>
      <c r="B991" s="126">
        <v>3513044083</v>
      </c>
      <c r="C991" s="243" t="s">
        <v>557</v>
      </c>
      <c r="D991" s="276">
        <v>0</v>
      </c>
      <c r="E991" s="276">
        <v>0</v>
      </c>
      <c r="F991" s="276">
        <v>0</v>
      </c>
      <c r="G991" s="276">
        <v>0</v>
      </c>
      <c r="H991" s="276">
        <v>0</v>
      </c>
      <c r="I991" s="276">
        <v>2</v>
      </c>
      <c r="J991" s="276">
        <v>0</v>
      </c>
      <c r="K991" s="277">
        <v>7.8E-2</v>
      </c>
      <c r="L991" s="276">
        <v>0</v>
      </c>
      <c r="M991" s="276">
        <v>0</v>
      </c>
      <c r="N991" s="276">
        <v>0</v>
      </c>
      <c r="O991" s="276">
        <v>2</v>
      </c>
      <c r="P991" s="276">
        <v>2</v>
      </c>
      <c r="Q991" s="276">
        <v>2</v>
      </c>
      <c r="R991" s="277">
        <v>1</v>
      </c>
      <c r="S991" s="276">
        <v>6</v>
      </c>
      <c r="T991" s="126"/>
      <c r="U991" s="126">
        <v>3513</v>
      </c>
      <c r="V991" s="126">
        <v>44</v>
      </c>
      <c r="W991" s="126">
        <v>83</v>
      </c>
      <c r="X991" s="137">
        <v>40603.547359999997</v>
      </c>
      <c r="Y991" s="137">
        <v>20302</v>
      </c>
    </row>
    <row r="992" spans="1:25" s="137" customFormat="1" ht="12" x14ac:dyDescent="0.2">
      <c r="A992" s="275">
        <v>3513</v>
      </c>
      <c r="B992" s="126">
        <v>3513044095</v>
      </c>
      <c r="C992" s="243" t="s">
        <v>557</v>
      </c>
      <c r="D992" s="276">
        <v>0</v>
      </c>
      <c r="E992" s="276">
        <v>0</v>
      </c>
      <c r="F992" s="276">
        <v>0</v>
      </c>
      <c r="G992" s="276">
        <v>0</v>
      </c>
      <c r="H992" s="276">
        <v>0</v>
      </c>
      <c r="I992" s="276">
        <v>1</v>
      </c>
      <c r="J992" s="276">
        <v>0</v>
      </c>
      <c r="K992" s="277">
        <v>3.9E-2</v>
      </c>
      <c r="L992" s="276">
        <v>0</v>
      </c>
      <c r="M992" s="276">
        <v>0</v>
      </c>
      <c r="N992" s="276">
        <v>0</v>
      </c>
      <c r="O992" s="276">
        <v>1</v>
      </c>
      <c r="P992" s="276">
        <v>1</v>
      </c>
      <c r="Q992" s="276">
        <v>1</v>
      </c>
      <c r="R992" s="277">
        <v>1</v>
      </c>
      <c r="S992" s="276">
        <v>12</v>
      </c>
      <c r="T992" s="126"/>
      <c r="U992" s="126">
        <v>3513</v>
      </c>
      <c r="V992" s="126">
        <v>44</v>
      </c>
      <c r="W992" s="126">
        <v>95</v>
      </c>
      <c r="X992" s="137">
        <v>22718.103679999997</v>
      </c>
      <c r="Y992" s="137">
        <v>22718</v>
      </c>
    </row>
    <row r="993" spans="1:25" s="137" customFormat="1" ht="12" x14ac:dyDescent="0.2">
      <c r="A993" s="275">
        <v>3513</v>
      </c>
      <c r="B993" s="126">
        <v>3513044133</v>
      </c>
      <c r="C993" s="243" t="s">
        <v>557</v>
      </c>
      <c r="D993" s="276">
        <v>0</v>
      </c>
      <c r="E993" s="276">
        <v>0</v>
      </c>
      <c r="F993" s="276">
        <v>0</v>
      </c>
      <c r="G993" s="276">
        <v>0</v>
      </c>
      <c r="H993" s="276">
        <v>0</v>
      </c>
      <c r="I993" s="276">
        <v>1</v>
      </c>
      <c r="J993" s="276">
        <v>0</v>
      </c>
      <c r="K993" s="277">
        <v>3.9E-2</v>
      </c>
      <c r="L993" s="276">
        <v>0</v>
      </c>
      <c r="M993" s="276">
        <v>0</v>
      </c>
      <c r="N993" s="276">
        <v>0</v>
      </c>
      <c r="O993" s="276">
        <v>0</v>
      </c>
      <c r="P993" s="276">
        <v>1</v>
      </c>
      <c r="Q993" s="276">
        <v>1</v>
      </c>
      <c r="R993" s="277">
        <v>1</v>
      </c>
      <c r="S993" s="276">
        <v>9</v>
      </c>
      <c r="T993" s="126"/>
      <c r="U993" s="126">
        <v>3513</v>
      </c>
      <c r="V993" s="126">
        <v>44</v>
      </c>
      <c r="W993" s="126">
        <v>133</v>
      </c>
      <c r="X993" s="137">
        <v>18467.35368</v>
      </c>
      <c r="Y993" s="137">
        <v>18467</v>
      </c>
    </row>
    <row r="994" spans="1:25" s="137" customFormat="1" ht="12" x14ac:dyDescent="0.2">
      <c r="A994" s="275">
        <v>3513</v>
      </c>
      <c r="B994" s="126">
        <v>3513044182</v>
      </c>
      <c r="C994" s="243" t="s">
        <v>557</v>
      </c>
      <c r="D994" s="276">
        <v>0</v>
      </c>
      <c r="E994" s="276">
        <v>0</v>
      </c>
      <c r="F994" s="276">
        <v>0</v>
      </c>
      <c r="G994" s="276">
        <v>0</v>
      </c>
      <c r="H994" s="276">
        <v>1</v>
      </c>
      <c r="I994" s="276">
        <v>1</v>
      </c>
      <c r="J994" s="276">
        <v>0</v>
      </c>
      <c r="K994" s="277">
        <v>7.8E-2</v>
      </c>
      <c r="L994" s="276">
        <v>0</v>
      </c>
      <c r="M994" s="276">
        <v>0</v>
      </c>
      <c r="N994" s="276">
        <v>1</v>
      </c>
      <c r="O994" s="276">
        <v>0</v>
      </c>
      <c r="P994" s="276">
        <v>2</v>
      </c>
      <c r="Q994" s="276">
        <v>2</v>
      </c>
      <c r="R994" s="277">
        <v>1</v>
      </c>
      <c r="S994" s="276">
        <v>8</v>
      </c>
      <c r="T994" s="126"/>
      <c r="U994" s="126">
        <v>3513</v>
      </c>
      <c r="V994" s="126">
        <v>44</v>
      </c>
      <c r="W994" s="126">
        <v>182</v>
      </c>
      <c r="X994" s="137">
        <v>37200.887360000001</v>
      </c>
      <c r="Y994" s="137">
        <v>18600</v>
      </c>
    </row>
    <row r="995" spans="1:25" s="137" customFormat="1" ht="12" x14ac:dyDescent="0.2">
      <c r="A995" s="275">
        <v>3513</v>
      </c>
      <c r="B995" s="126">
        <v>3513044201</v>
      </c>
      <c r="C995" s="243" t="s">
        <v>557</v>
      </c>
      <c r="D995" s="276">
        <v>0</v>
      </c>
      <c r="E995" s="276">
        <v>0</v>
      </c>
      <c r="F995" s="276">
        <v>0</v>
      </c>
      <c r="G995" s="276">
        <v>0</v>
      </c>
      <c r="H995" s="276">
        <v>1</v>
      </c>
      <c r="I995" s="276">
        <v>0</v>
      </c>
      <c r="J995" s="276">
        <v>0</v>
      </c>
      <c r="K995" s="277">
        <v>3.9E-2</v>
      </c>
      <c r="L995" s="276">
        <v>0</v>
      </c>
      <c r="M995" s="276">
        <v>0</v>
      </c>
      <c r="N995" s="276">
        <v>0</v>
      </c>
      <c r="O995" s="276">
        <v>0</v>
      </c>
      <c r="P995" s="276">
        <v>1</v>
      </c>
      <c r="Q995" s="276">
        <v>1</v>
      </c>
      <c r="R995" s="277">
        <v>1</v>
      </c>
      <c r="S995" s="276">
        <v>12</v>
      </c>
      <c r="T995" s="126"/>
      <c r="U995" s="126">
        <v>3513</v>
      </c>
      <c r="V995" s="126">
        <v>44</v>
      </c>
      <c r="W995" s="126">
        <v>201</v>
      </c>
      <c r="X995" s="137">
        <v>17907.19368</v>
      </c>
      <c r="Y995" s="137">
        <v>17907</v>
      </c>
    </row>
    <row r="996" spans="1:25" s="137" customFormat="1" ht="12" x14ac:dyDescent="0.2">
      <c r="A996" s="275">
        <v>3513</v>
      </c>
      <c r="B996" s="126">
        <v>3513044207</v>
      </c>
      <c r="C996" s="243" t="s">
        <v>557</v>
      </c>
      <c r="D996" s="276">
        <v>0</v>
      </c>
      <c r="E996" s="276">
        <v>0</v>
      </c>
      <c r="F996" s="276">
        <v>0</v>
      </c>
      <c r="G996" s="276">
        <v>0</v>
      </c>
      <c r="H996" s="276">
        <v>0</v>
      </c>
      <c r="I996" s="276">
        <v>1</v>
      </c>
      <c r="J996" s="276">
        <v>0</v>
      </c>
      <c r="K996" s="277">
        <v>3.9E-2</v>
      </c>
      <c r="L996" s="276">
        <v>0</v>
      </c>
      <c r="M996" s="276">
        <v>0</v>
      </c>
      <c r="N996" s="276">
        <v>0</v>
      </c>
      <c r="O996" s="276">
        <v>0</v>
      </c>
      <c r="P996" s="276">
        <v>1</v>
      </c>
      <c r="Q996" s="276">
        <v>1</v>
      </c>
      <c r="R996" s="277">
        <v>1</v>
      </c>
      <c r="S996" s="276">
        <v>3</v>
      </c>
      <c r="T996" s="126"/>
      <c r="U996" s="126">
        <v>3513</v>
      </c>
      <c r="V996" s="126">
        <v>44</v>
      </c>
      <c r="W996" s="126">
        <v>207</v>
      </c>
      <c r="X996" s="137">
        <v>16654.983679999998</v>
      </c>
      <c r="Y996" s="137">
        <v>16655</v>
      </c>
    </row>
    <row r="997" spans="1:25" s="137" customFormat="1" ht="12" x14ac:dyDescent="0.2">
      <c r="A997" s="275">
        <v>3513</v>
      </c>
      <c r="B997" s="126">
        <v>3513044218</v>
      </c>
      <c r="C997" s="243" t="s">
        <v>557</v>
      </c>
      <c r="D997" s="276">
        <v>0</v>
      </c>
      <c r="E997" s="276">
        <v>0</v>
      </c>
      <c r="F997" s="276">
        <v>0</v>
      </c>
      <c r="G997" s="276">
        <v>0</v>
      </c>
      <c r="H997" s="276">
        <v>1</v>
      </c>
      <c r="I997" s="276">
        <v>1</v>
      </c>
      <c r="J997" s="276">
        <v>0</v>
      </c>
      <c r="K997" s="277">
        <v>7.8E-2</v>
      </c>
      <c r="L997" s="276">
        <v>0</v>
      </c>
      <c r="M997" s="276">
        <v>0</v>
      </c>
      <c r="N997" s="276">
        <v>0</v>
      </c>
      <c r="O997" s="276">
        <v>0</v>
      </c>
      <c r="P997" s="276">
        <v>2</v>
      </c>
      <c r="Q997" s="276">
        <v>2</v>
      </c>
      <c r="R997" s="277">
        <v>1</v>
      </c>
      <c r="S997" s="276">
        <v>6</v>
      </c>
      <c r="T997" s="126"/>
      <c r="U997" s="126">
        <v>3513</v>
      </c>
      <c r="V997" s="126">
        <v>44</v>
      </c>
      <c r="W997" s="126">
        <v>218</v>
      </c>
      <c r="X997" s="137">
        <v>32892.747360000001</v>
      </c>
      <c r="Y997" s="137">
        <v>16446</v>
      </c>
    </row>
    <row r="998" spans="1:25" s="137" customFormat="1" ht="12" x14ac:dyDescent="0.2">
      <c r="A998" s="275">
        <v>3513</v>
      </c>
      <c r="B998" s="126">
        <v>3513044244</v>
      </c>
      <c r="C998" s="243" t="s">
        <v>557</v>
      </c>
      <c r="D998" s="276">
        <v>0</v>
      </c>
      <c r="E998" s="276">
        <v>0</v>
      </c>
      <c r="F998" s="276">
        <v>0</v>
      </c>
      <c r="G998" s="276">
        <v>0</v>
      </c>
      <c r="H998" s="276">
        <v>19</v>
      </c>
      <c r="I998" s="276">
        <v>32</v>
      </c>
      <c r="J998" s="276">
        <v>0</v>
      </c>
      <c r="K998" s="277">
        <v>1.9890000000000001</v>
      </c>
      <c r="L998" s="276">
        <v>0</v>
      </c>
      <c r="M998" s="276">
        <v>0</v>
      </c>
      <c r="N998" s="276">
        <v>4</v>
      </c>
      <c r="O998" s="276">
        <v>2</v>
      </c>
      <c r="P998" s="276">
        <v>37</v>
      </c>
      <c r="Q998" s="276">
        <v>51</v>
      </c>
      <c r="R998" s="277">
        <v>1</v>
      </c>
      <c r="S998" s="276">
        <v>10</v>
      </c>
      <c r="T998" s="126"/>
      <c r="U998" s="126">
        <v>3513</v>
      </c>
      <c r="V998" s="126">
        <v>44</v>
      </c>
      <c r="W998" s="126">
        <v>244</v>
      </c>
      <c r="X998" s="137">
        <v>848871.06767999998</v>
      </c>
      <c r="Y998" s="137">
        <v>16645</v>
      </c>
    </row>
    <row r="999" spans="1:25" s="137" customFormat="1" ht="12" x14ac:dyDescent="0.2">
      <c r="A999" s="275">
        <v>3513</v>
      </c>
      <c r="B999" s="126">
        <v>3513044285</v>
      </c>
      <c r="C999" s="243" t="s">
        <v>557</v>
      </c>
      <c r="D999" s="276">
        <v>0</v>
      </c>
      <c r="E999" s="276">
        <v>0</v>
      </c>
      <c r="F999" s="276">
        <v>0</v>
      </c>
      <c r="G999" s="276">
        <v>0</v>
      </c>
      <c r="H999" s="276">
        <v>0</v>
      </c>
      <c r="I999" s="276">
        <v>1</v>
      </c>
      <c r="J999" s="276">
        <v>0</v>
      </c>
      <c r="K999" s="277">
        <v>3.9E-2</v>
      </c>
      <c r="L999" s="276">
        <v>0</v>
      </c>
      <c r="M999" s="276">
        <v>0</v>
      </c>
      <c r="N999" s="276">
        <v>0</v>
      </c>
      <c r="O999" s="276">
        <v>0</v>
      </c>
      <c r="P999" s="276">
        <v>0</v>
      </c>
      <c r="Q999" s="276">
        <v>1</v>
      </c>
      <c r="R999" s="277">
        <v>1</v>
      </c>
      <c r="S999" s="276">
        <v>9</v>
      </c>
      <c r="T999" s="126"/>
      <c r="U999" s="126">
        <v>3513</v>
      </c>
      <c r="V999" s="126">
        <v>44</v>
      </c>
      <c r="W999" s="126">
        <v>285</v>
      </c>
      <c r="X999" s="137">
        <v>12242.66368</v>
      </c>
      <c r="Y999" s="137">
        <v>12243</v>
      </c>
    </row>
    <row r="1000" spans="1:25" s="137" customFormat="1" ht="12" x14ac:dyDescent="0.2">
      <c r="A1000" s="275">
        <v>3513</v>
      </c>
      <c r="B1000" s="126">
        <v>3513044293</v>
      </c>
      <c r="C1000" s="243" t="s">
        <v>557</v>
      </c>
      <c r="D1000" s="276">
        <v>0</v>
      </c>
      <c r="E1000" s="276">
        <v>0</v>
      </c>
      <c r="F1000" s="276">
        <v>0</v>
      </c>
      <c r="G1000" s="276">
        <v>0</v>
      </c>
      <c r="H1000" s="276">
        <v>18</v>
      </c>
      <c r="I1000" s="276">
        <v>27</v>
      </c>
      <c r="J1000" s="276">
        <v>0</v>
      </c>
      <c r="K1000" s="277">
        <v>1.7549999999999999</v>
      </c>
      <c r="L1000" s="276">
        <v>0</v>
      </c>
      <c r="M1000" s="276">
        <v>0</v>
      </c>
      <c r="N1000" s="276">
        <v>2</v>
      </c>
      <c r="O1000" s="276">
        <v>2</v>
      </c>
      <c r="P1000" s="276">
        <v>37</v>
      </c>
      <c r="Q1000" s="276">
        <v>45</v>
      </c>
      <c r="R1000" s="277">
        <v>1</v>
      </c>
      <c r="S1000" s="276">
        <v>10</v>
      </c>
      <c r="T1000" s="126"/>
      <c r="U1000" s="126">
        <v>3513</v>
      </c>
      <c r="V1000" s="126">
        <v>44</v>
      </c>
      <c r="W1000" s="126">
        <v>293</v>
      </c>
      <c r="X1000" s="137">
        <v>771551.10559999989</v>
      </c>
      <c r="Y1000" s="137">
        <v>17146</v>
      </c>
    </row>
    <row r="1001" spans="1:25" s="137" customFormat="1" ht="12" x14ac:dyDescent="0.2">
      <c r="A1001" s="275">
        <v>3513</v>
      </c>
      <c r="B1001" s="126">
        <v>3513044625</v>
      </c>
      <c r="C1001" s="243" t="s">
        <v>557</v>
      </c>
      <c r="D1001" s="276">
        <v>0</v>
      </c>
      <c r="E1001" s="276">
        <v>0</v>
      </c>
      <c r="F1001" s="276">
        <v>0</v>
      </c>
      <c r="G1001" s="276">
        <v>0</v>
      </c>
      <c r="H1001" s="276">
        <v>1</v>
      </c>
      <c r="I1001" s="276">
        <v>0</v>
      </c>
      <c r="J1001" s="276">
        <v>0</v>
      </c>
      <c r="K1001" s="277">
        <v>3.9E-2</v>
      </c>
      <c r="L1001" s="276">
        <v>0</v>
      </c>
      <c r="M1001" s="276">
        <v>0</v>
      </c>
      <c r="N1001" s="276">
        <v>0</v>
      </c>
      <c r="O1001" s="276">
        <v>0</v>
      </c>
      <c r="P1001" s="276">
        <v>0</v>
      </c>
      <c r="Q1001" s="276">
        <v>1</v>
      </c>
      <c r="R1001" s="277">
        <v>1</v>
      </c>
      <c r="S1001" s="276">
        <v>6</v>
      </c>
      <c r="T1001" s="126"/>
      <c r="U1001" s="126">
        <v>3513</v>
      </c>
      <c r="V1001" s="126">
        <v>44</v>
      </c>
      <c r="W1001" s="126">
        <v>625</v>
      </c>
      <c r="X1001" s="137">
        <v>10331.643680000001</v>
      </c>
      <c r="Y1001" s="137">
        <v>10332</v>
      </c>
    </row>
    <row r="1002" spans="1:25" s="137" customFormat="1" ht="12" x14ac:dyDescent="0.2">
      <c r="A1002" s="275">
        <v>3513</v>
      </c>
      <c r="B1002" s="126">
        <v>3513044760</v>
      </c>
      <c r="C1002" s="243" t="s">
        <v>557</v>
      </c>
      <c r="D1002" s="276">
        <v>0</v>
      </c>
      <c r="E1002" s="276">
        <v>0</v>
      </c>
      <c r="F1002" s="276">
        <v>0</v>
      </c>
      <c r="G1002" s="276">
        <v>0</v>
      </c>
      <c r="H1002" s="276">
        <v>0</v>
      </c>
      <c r="I1002" s="276">
        <v>1</v>
      </c>
      <c r="J1002" s="276">
        <v>0</v>
      </c>
      <c r="K1002" s="277">
        <v>3.9E-2</v>
      </c>
      <c r="L1002" s="276">
        <v>0</v>
      </c>
      <c r="M1002" s="276">
        <v>0</v>
      </c>
      <c r="N1002" s="276">
        <v>0</v>
      </c>
      <c r="O1002" s="276">
        <v>0</v>
      </c>
      <c r="P1002" s="276">
        <v>1</v>
      </c>
      <c r="Q1002" s="276">
        <v>1</v>
      </c>
      <c r="R1002" s="277">
        <v>1</v>
      </c>
      <c r="S1002" s="276">
        <v>5</v>
      </c>
      <c r="T1002" s="126"/>
      <c r="U1002" s="126">
        <v>3513</v>
      </c>
      <c r="V1002" s="126">
        <v>44</v>
      </c>
      <c r="W1002" s="126">
        <v>760</v>
      </c>
      <c r="X1002" s="137">
        <v>16950.85368</v>
      </c>
      <c r="Y1002" s="137">
        <v>16951</v>
      </c>
    </row>
    <row r="1003" spans="1:25" s="137" customFormat="1" ht="12" x14ac:dyDescent="0.2">
      <c r="A1003" s="275">
        <v>3513</v>
      </c>
      <c r="B1003" s="126">
        <v>3513044780</v>
      </c>
      <c r="C1003" s="243" t="s">
        <v>557</v>
      </c>
      <c r="D1003" s="276">
        <v>0</v>
      </c>
      <c r="E1003" s="276">
        <v>0</v>
      </c>
      <c r="F1003" s="276">
        <v>0</v>
      </c>
      <c r="G1003" s="276">
        <v>0</v>
      </c>
      <c r="H1003" s="276">
        <v>0</v>
      </c>
      <c r="I1003" s="276">
        <v>6</v>
      </c>
      <c r="J1003" s="276">
        <v>0</v>
      </c>
      <c r="K1003" s="277">
        <v>0.23400000000000001</v>
      </c>
      <c r="L1003" s="276">
        <v>0</v>
      </c>
      <c r="M1003" s="276">
        <v>0</v>
      </c>
      <c r="N1003" s="276">
        <v>0</v>
      </c>
      <c r="O1003" s="276">
        <v>1</v>
      </c>
      <c r="P1003" s="276">
        <v>4</v>
      </c>
      <c r="Q1003" s="276">
        <v>6</v>
      </c>
      <c r="R1003" s="277">
        <v>1</v>
      </c>
      <c r="S1003" s="276">
        <v>6</v>
      </c>
      <c r="T1003" s="126"/>
      <c r="U1003" s="126">
        <v>3513</v>
      </c>
      <c r="V1003" s="126">
        <v>44</v>
      </c>
      <c r="W1003" s="126">
        <v>780</v>
      </c>
      <c r="X1003" s="137">
        <v>96992.752080000006</v>
      </c>
      <c r="Y1003" s="137">
        <v>16165</v>
      </c>
    </row>
    <row r="1004" spans="1:25" s="137" customFormat="1" ht="12" x14ac:dyDescent="0.2">
      <c r="A1004" s="275">
        <v>3514</v>
      </c>
      <c r="B1004" s="126">
        <v>3514281061</v>
      </c>
      <c r="C1004" s="243" t="s">
        <v>558</v>
      </c>
      <c r="D1004" s="276">
        <v>0</v>
      </c>
      <c r="E1004" s="276">
        <v>0</v>
      </c>
      <c r="F1004" s="276">
        <v>0</v>
      </c>
      <c r="G1004" s="276">
        <v>0</v>
      </c>
      <c r="H1004" s="276">
        <v>2</v>
      </c>
      <c r="I1004" s="276">
        <v>1</v>
      </c>
      <c r="J1004" s="276">
        <v>0</v>
      </c>
      <c r="K1004" s="277">
        <v>0.11700000000000001</v>
      </c>
      <c r="L1004" s="276">
        <v>0</v>
      </c>
      <c r="M1004" s="276">
        <v>0</v>
      </c>
      <c r="N1004" s="276">
        <v>0</v>
      </c>
      <c r="O1004" s="276">
        <v>0</v>
      </c>
      <c r="P1004" s="276">
        <v>3</v>
      </c>
      <c r="Q1004" s="276">
        <v>3</v>
      </c>
      <c r="R1004" s="277">
        <v>1</v>
      </c>
      <c r="S1004" s="276">
        <v>11</v>
      </c>
      <c r="T1004" s="126"/>
      <c r="U1004" s="126">
        <v>3514</v>
      </c>
      <c r="V1004" s="126">
        <v>281</v>
      </c>
      <c r="W1004" s="126">
        <v>61</v>
      </c>
      <c r="X1004" s="137">
        <v>54139.081040000005</v>
      </c>
      <c r="Y1004" s="137">
        <v>18046</v>
      </c>
    </row>
    <row r="1005" spans="1:25" s="137" customFormat="1" ht="12" x14ac:dyDescent="0.2">
      <c r="A1005" s="275">
        <v>3514</v>
      </c>
      <c r="B1005" s="126">
        <v>3514281137</v>
      </c>
      <c r="C1005" s="243" t="s">
        <v>558</v>
      </c>
      <c r="D1005" s="276">
        <v>0</v>
      </c>
      <c r="E1005" s="276">
        <v>0</v>
      </c>
      <c r="F1005" s="276">
        <v>0</v>
      </c>
      <c r="G1005" s="276">
        <v>0</v>
      </c>
      <c r="H1005" s="276">
        <v>2</v>
      </c>
      <c r="I1005" s="276">
        <v>1</v>
      </c>
      <c r="J1005" s="276">
        <v>0</v>
      </c>
      <c r="K1005" s="277">
        <v>0.11700000000000001</v>
      </c>
      <c r="L1005" s="276">
        <v>0</v>
      </c>
      <c r="M1005" s="276">
        <v>0</v>
      </c>
      <c r="N1005" s="276">
        <v>0</v>
      </c>
      <c r="O1005" s="276">
        <v>1</v>
      </c>
      <c r="P1005" s="276">
        <v>3</v>
      </c>
      <c r="Q1005" s="276">
        <v>3</v>
      </c>
      <c r="R1005" s="277">
        <v>1</v>
      </c>
      <c r="S1005" s="276">
        <v>12</v>
      </c>
      <c r="T1005" s="126"/>
      <c r="U1005" s="126">
        <v>3514</v>
      </c>
      <c r="V1005" s="126">
        <v>281</v>
      </c>
      <c r="W1005" s="126">
        <v>137</v>
      </c>
      <c r="X1005" s="137">
        <v>58532.491040000001</v>
      </c>
      <c r="Y1005" s="137">
        <v>19511</v>
      </c>
    </row>
    <row r="1006" spans="1:25" s="137" customFormat="1" ht="12" x14ac:dyDescent="0.2">
      <c r="A1006" s="275">
        <v>3514</v>
      </c>
      <c r="B1006" s="126">
        <v>3514281281</v>
      </c>
      <c r="C1006" s="243" t="s">
        <v>558</v>
      </c>
      <c r="D1006" s="276">
        <v>0</v>
      </c>
      <c r="E1006" s="276">
        <v>0</v>
      </c>
      <c r="F1006" s="276">
        <v>0</v>
      </c>
      <c r="G1006" s="276">
        <v>0</v>
      </c>
      <c r="H1006" s="276">
        <v>264</v>
      </c>
      <c r="I1006" s="276">
        <v>141</v>
      </c>
      <c r="J1006" s="276">
        <v>0</v>
      </c>
      <c r="K1006" s="277">
        <v>15.795</v>
      </c>
      <c r="L1006" s="276">
        <v>0</v>
      </c>
      <c r="M1006" s="276">
        <v>0</v>
      </c>
      <c r="N1006" s="276">
        <v>44</v>
      </c>
      <c r="O1006" s="276">
        <v>28</v>
      </c>
      <c r="P1006" s="276">
        <v>360</v>
      </c>
      <c r="Q1006" s="276">
        <v>405</v>
      </c>
      <c r="R1006" s="277">
        <v>1</v>
      </c>
      <c r="S1006" s="276">
        <v>12</v>
      </c>
      <c r="T1006" s="126"/>
      <c r="U1006" s="126">
        <v>3514</v>
      </c>
      <c r="V1006" s="126">
        <v>281</v>
      </c>
      <c r="W1006" s="126">
        <v>281</v>
      </c>
      <c r="X1006" s="137">
        <v>7389214.4304000018</v>
      </c>
      <c r="Y1006" s="137">
        <v>18245</v>
      </c>
    </row>
    <row r="1007" spans="1:25" s="137" customFormat="1" ht="12" x14ac:dyDescent="0.2">
      <c r="A1007" s="275">
        <v>3515</v>
      </c>
      <c r="B1007" s="126">
        <v>3515287043</v>
      </c>
      <c r="C1007" s="243" t="s">
        <v>559</v>
      </c>
      <c r="D1007" s="276">
        <v>0</v>
      </c>
      <c r="E1007" s="276">
        <v>0</v>
      </c>
      <c r="F1007" s="276">
        <v>1</v>
      </c>
      <c r="G1007" s="276">
        <v>2</v>
      </c>
      <c r="H1007" s="276">
        <v>0</v>
      </c>
      <c r="I1007" s="276">
        <v>0</v>
      </c>
      <c r="J1007" s="276">
        <v>0</v>
      </c>
      <c r="K1007" s="277">
        <v>0.11700000000000001</v>
      </c>
      <c r="L1007" s="276">
        <v>0</v>
      </c>
      <c r="M1007" s="276">
        <v>0</v>
      </c>
      <c r="N1007" s="276">
        <v>0</v>
      </c>
      <c r="O1007" s="276">
        <v>0</v>
      </c>
      <c r="P1007" s="276">
        <v>0</v>
      </c>
      <c r="Q1007" s="276">
        <v>3</v>
      </c>
      <c r="R1007" s="277">
        <v>1</v>
      </c>
      <c r="S1007" s="276">
        <v>7</v>
      </c>
      <c r="T1007" s="126"/>
      <c r="U1007" s="126">
        <v>3515</v>
      </c>
      <c r="V1007" s="126">
        <v>287</v>
      </c>
      <c r="W1007" s="126">
        <v>43</v>
      </c>
      <c r="X1007" s="137">
        <v>32063.061039999997</v>
      </c>
      <c r="Y1007" s="137">
        <v>10688</v>
      </c>
    </row>
    <row r="1008" spans="1:25" s="137" customFormat="1" ht="12" x14ac:dyDescent="0.2">
      <c r="A1008" s="275">
        <v>3515</v>
      </c>
      <c r="B1008" s="126">
        <v>3515287045</v>
      </c>
      <c r="C1008" s="243" t="s">
        <v>559</v>
      </c>
      <c r="D1008" s="276">
        <v>0</v>
      </c>
      <c r="E1008" s="276">
        <v>0</v>
      </c>
      <c r="F1008" s="276">
        <v>0</v>
      </c>
      <c r="G1008" s="276">
        <v>5</v>
      </c>
      <c r="H1008" s="276">
        <v>3</v>
      </c>
      <c r="I1008" s="276">
        <v>0</v>
      </c>
      <c r="J1008" s="276">
        <v>0</v>
      </c>
      <c r="K1008" s="277">
        <v>0.312</v>
      </c>
      <c r="L1008" s="276">
        <v>0</v>
      </c>
      <c r="M1008" s="276">
        <v>0</v>
      </c>
      <c r="N1008" s="276">
        <v>0</v>
      </c>
      <c r="O1008" s="276">
        <v>0</v>
      </c>
      <c r="P1008" s="276">
        <v>4</v>
      </c>
      <c r="Q1008" s="276">
        <v>8</v>
      </c>
      <c r="R1008" s="277">
        <v>1</v>
      </c>
      <c r="S1008" s="276">
        <v>8</v>
      </c>
      <c r="T1008" s="126"/>
      <c r="U1008" s="126">
        <v>3515</v>
      </c>
      <c r="V1008" s="126">
        <v>287</v>
      </c>
      <c r="W1008" s="126">
        <v>45</v>
      </c>
      <c r="X1008" s="137">
        <v>107999.90943999999</v>
      </c>
      <c r="Y1008" s="137">
        <v>13500</v>
      </c>
    </row>
    <row r="1009" spans="1:25" s="137" customFormat="1" ht="12" x14ac:dyDescent="0.2">
      <c r="A1009" s="275">
        <v>3515</v>
      </c>
      <c r="B1009" s="126">
        <v>3515287135</v>
      </c>
      <c r="C1009" s="243" t="s">
        <v>559</v>
      </c>
      <c r="D1009" s="276">
        <v>0</v>
      </c>
      <c r="E1009" s="276">
        <v>0</v>
      </c>
      <c r="F1009" s="276">
        <v>1</v>
      </c>
      <c r="G1009" s="276">
        <v>5</v>
      </c>
      <c r="H1009" s="276">
        <v>3</v>
      </c>
      <c r="I1009" s="276">
        <v>0</v>
      </c>
      <c r="J1009" s="276">
        <v>0</v>
      </c>
      <c r="K1009" s="277">
        <v>0.35099999999999998</v>
      </c>
      <c r="L1009" s="276">
        <v>0</v>
      </c>
      <c r="M1009" s="276">
        <v>0</v>
      </c>
      <c r="N1009" s="276">
        <v>0</v>
      </c>
      <c r="O1009" s="276">
        <v>0</v>
      </c>
      <c r="P1009" s="276">
        <v>2</v>
      </c>
      <c r="Q1009" s="276">
        <v>9</v>
      </c>
      <c r="R1009" s="277">
        <v>1</v>
      </c>
      <c r="S1009" s="276">
        <v>8</v>
      </c>
      <c r="T1009" s="126"/>
      <c r="U1009" s="126">
        <v>3515</v>
      </c>
      <c r="V1009" s="126">
        <v>287</v>
      </c>
      <c r="W1009" s="126">
        <v>135</v>
      </c>
      <c r="X1009" s="137">
        <v>106913.16312</v>
      </c>
      <c r="Y1009" s="137">
        <v>11879</v>
      </c>
    </row>
    <row r="1010" spans="1:25" s="137" customFormat="1" ht="12" x14ac:dyDescent="0.2">
      <c r="A1010" s="275">
        <v>3515</v>
      </c>
      <c r="B1010" s="126">
        <v>3515287151</v>
      </c>
      <c r="C1010" s="243" t="s">
        <v>559</v>
      </c>
      <c r="D1010" s="276">
        <v>0</v>
      </c>
      <c r="E1010" s="276">
        <v>0</v>
      </c>
      <c r="F1010" s="276">
        <v>1</v>
      </c>
      <c r="G1010" s="276">
        <v>1</v>
      </c>
      <c r="H1010" s="276">
        <v>0</v>
      </c>
      <c r="I1010" s="276">
        <v>0</v>
      </c>
      <c r="J1010" s="276">
        <v>0</v>
      </c>
      <c r="K1010" s="277">
        <v>7.8E-2</v>
      </c>
      <c r="L1010" s="276">
        <v>0</v>
      </c>
      <c r="M1010" s="276">
        <v>0</v>
      </c>
      <c r="N1010" s="276">
        <v>0</v>
      </c>
      <c r="O1010" s="276">
        <v>0</v>
      </c>
      <c r="P1010" s="276">
        <v>0</v>
      </c>
      <c r="Q1010" s="276">
        <v>2</v>
      </c>
      <c r="R1010" s="277">
        <v>1</v>
      </c>
      <c r="S1010" s="276">
        <v>8</v>
      </c>
      <c r="T1010" s="126"/>
      <c r="U1010" s="126">
        <v>3515</v>
      </c>
      <c r="V1010" s="126">
        <v>287</v>
      </c>
      <c r="W1010" s="126">
        <v>151</v>
      </c>
      <c r="X1010" s="137">
        <v>21357.697359999998</v>
      </c>
      <c r="Y1010" s="137">
        <v>10679</v>
      </c>
    </row>
    <row r="1011" spans="1:25" s="137" customFormat="1" ht="12" x14ac:dyDescent="0.2">
      <c r="A1011" s="275">
        <v>3515</v>
      </c>
      <c r="B1011" s="126">
        <v>3515287186</v>
      </c>
      <c r="C1011" s="243" t="s">
        <v>559</v>
      </c>
      <c r="D1011" s="276">
        <v>0</v>
      </c>
      <c r="E1011" s="276">
        <v>0</v>
      </c>
      <c r="F1011" s="276">
        <v>1</v>
      </c>
      <c r="G1011" s="276">
        <v>1</v>
      </c>
      <c r="H1011" s="276">
        <v>0</v>
      </c>
      <c r="I1011" s="276">
        <v>0</v>
      </c>
      <c r="J1011" s="276">
        <v>0</v>
      </c>
      <c r="K1011" s="277">
        <v>7.8E-2</v>
      </c>
      <c r="L1011" s="276">
        <v>0</v>
      </c>
      <c r="M1011" s="276">
        <v>0</v>
      </c>
      <c r="N1011" s="276">
        <v>0</v>
      </c>
      <c r="O1011" s="276">
        <v>0</v>
      </c>
      <c r="P1011" s="276">
        <v>2</v>
      </c>
      <c r="Q1011" s="276">
        <v>2</v>
      </c>
      <c r="R1011" s="277">
        <v>1</v>
      </c>
      <c r="S1011" s="276">
        <v>7</v>
      </c>
      <c r="T1011" s="126"/>
      <c r="U1011" s="126">
        <v>3515</v>
      </c>
      <c r="V1011" s="126">
        <v>287</v>
      </c>
      <c r="W1011" s="126">
        <v>186</v>
      </c>
      <c r="X1011" s="137">
        <v>32386.457360000004</v>
      </c>
      <c r="Y1011" s="137">
        <v>16193</v>
      </c>
    </row>
    <row r="1012" spans="1:25" s="137" customFormat="1" ht="12" x14ac:dyDescent="0.2">
      <c r="A1012" s="275">
        <v>3515</v>
      </c>
      <c r="B1012" s="126">
        <v>3515287191</v>
      </c>
      <c r="C1012" s="243" t="s">
        <v>559</v>
      </c>
      <c r="D1012" s="276">
        <v>0</v>
      </c>
      <c r="E1012" s="276">
        <v>0</v>
      </c>
      <c r="F1012" s="276">
        <v>4</v>
      </c>
      <c r="G1012" s="276">
        <v>22</v>
      </c>
      <c r="H1012" s="276">
        <v>11</v>
      </c>
      <c r="I1012" s="276">
        <v>0</v>
      </c>
      <c r="J1012" s="276">
        <v>0</v>
      </c>
      <c r="K1012" s="277">
        <v>1.4430000000000001</v>
      </c>
      <c r="L1012" s="276">
        <v>0</v>
      </c>
      <c r="M1012" s="276">
        <v>0</v>
      </c>
      <c r="N1012" s="276">
        <v>0</v>
      </c>
      <c r="O1012" s="276">
        <v>0</v>
      </c>
      <c r="P1012" s="276">
        <v>9</v>
      </c>
      <c r="Q1012" s="276">
        <v>37</v>
      </c>
      <c r="R1012" s="277">
        <v>1</v>
      </c>
      <c r="S1012" s="276">
        <v>8</v>
      </c>
      <c r="T1012" s="126"/>
      <c r="U1012" s="126">
        <v>3515</v>
      </c>
      <c r="V1012" s="126">
        <v>287</v>
      </c>
      <c r="W1012" s="126">
        <v>191</v>
      </c>
      <c r="X1012" s="137">
        <v>444601.27615999989</v>
      </c>
      <c r="Y1012" s="137">
        <v>12016</v>
      </c>
    </row>
    <row r="1013" spans="1:25" s="137" customFormat="1" ht="12" x14ac:dyDescent="0.2">
      <c r="A1013" s="275">
        <v>3515</v>
      </c>
      <c r="B1013" s="126">
        <v>3515287215</v>
      </c>
      <c r="C1013" s="243" t="s">
        <v>559</v>
      </c>
      <c r="D1013" s="276">
        <v>0</v>
      </c>
      <c r="E1013" s="276">
        <v>0</v>
      </c>
      <c r="F1013" s="276">
        <v>0</v>
      </c>
      <c r="G1013" s="276">
        <v>11</v>
      </c>
      <c r="H1013" s="276">
        <v>4</v>
      </c>
      <c r="I1013" s="276">
        <v>0</v>
      </c>
      <c r="J1013" s="276">
        <v>0</v>
      </c>
      <c r="K1013" s="277">
        <v>0.58499999999999996</v>
      </c>
      <c r="L1013" s="276">
        <v>0</v>
      </c>
      <c r="M1013" s="276">
        <v>0</v>
      </c>
      <c r="N1013" s="276">
        <v>0</v>
      </c>
      <c r="O1013" s="276">
        <v>0</v>
      </c>
      <c r="P1013" s="276">
        <v>7</v>
      </c>
      <c r="Q1013" s="276">
        <v>15</v>
      </c>
      <c r="R1013" s="277">
        <v>1</v>
      </c>
      <c r="S1013" s="276">
        <v>10</v>
      </c>
      <c r="T1013" s="126"/>
      <c r="U1013" s="126">
        <v>3515</v>
      </c>
      <c r="V1013" s="126">
        <v>287</v>
      </c>
      <c r="W1013" s="126">
        <v>215</v>
      </c>
      <c r="X1013" s="137">
        <v>205144.59519999995</v>
      </c>
      <c r="Y1013" s="137">
        <v>13676</v>
      </c>
    </row>
    <row r="1014" spans="1:25" s="137" customFormat="1" ht="12" x14ac:dyDescent="0.2">
      <c r="A1014" s="275">
        <v>3515</v>
      </c>
      <c r="B1014" s="126">
        <v>3515287226</v>
      </c>
      <c r="C1014" s="243" t="s">
        <v>559</v>
      </c>
      <c r="D1014" s="276">
        <v>0</v>
      </c>
      <c r="E1014" s="276">
        <v>0</v>
      </c>
      <c r="F1014" s="276">
        <v>0</v>
      </c>
      <c r="G1014" s="276">
        <v>0</v>
      </c>
      <c r="H1014" s="276">
        <v>1</v>
      </c>
      <c r="I1014" s="276">
        <v>0</v>
      </c>
      <c r="J1014" s="276">
        <v>0</v>
      </c>
      <c r="K1014" s="277">
        <v>3.9E-2</v>
      </c>
      <c r="L1014" s="276">
        <v>0</v>
      </c>
      <c r="M1014" s="276">
        <v>0</v>
      </c>
      <c r="N1014" s="276">
        <v>0</v>
      </c>
      <c r="O1014" s="276">
        <v>0</v>
      </c>
      <c r="P1014" s="276">
        <v>0</v>
      </c>
      <c r="Q1014" s="276">
        <v>1</v>
      </c>
      <c r="R1014" s="277">
        <v>1</v>
      </c>
      <c r="S1014" s="276">
        <v>9</v>
      </c>
      <c r="T1014" s="126"/>
      <c r="U1014" s="126">
        <v>3515</v>
      </c>
      <c r="V1014" s="126">
        <v>287</v>
      </c>
      <c r="W1014" s="126">
        <v>226</v>
      </c>
      <c r="X1014" s="137">
        <v>10331.643680000001</v>
      </c>
      <c r="Y1014" s="137">
        <v>10332</v>
      </c>
    </row>
    <row r="1015" spans="1:25" s="137" customFormat="1" ht="12" x14ac:dyDescent="0.2">
      <c r="A1015" s="275">
        <v>3515</v>
      </c>
      <c r="B1015" s="126">
        <v>3515287227</v>
      </c>
      <c r="C1015" s="243" t="s">
        <v>559</v>
      </c>
      <c r="D1015" s="276">
        <v>0</v>
      </c>
      <c r="E1015" s="276">
        <v>0</v>
      </c>
      <c r="F1015" s="276">
        <v>1</v>
      </c>
      <c r="G1015" s="276">
        <v>10</v>
      </c>
      <c r="H1015" s="276">
        <v>4</v>
      </c>
      <c r="I1015" s="276">
        <v>0</v>
      </c>
      <c r="J1015" s="276">
        <v>0</v>
      </c>
      <c r="K1015" s="277">
        <v>0.58499999999999996</v>
      </c>
      <c r="L1015" s="276">
        <v>0</v>
      </c>
      <c r="M1015" s="276">
        <v>0</v>
      </c>
      <c r="N1015" s="276">
        <v>0</v>
      </c>
      <c r="O1015" s="276">
        <v>0</v>
      </c>
      <c r="P1015" s="276">
        <v>7</v>
      </c>
      <c r="Q1015" s="276">
        <v>15</v>
      </c>
      <c r="R1015" s="277">
        <v>1</v>
      </c>
      <c r="S1015" s="276">
        <v>10</v>
      </c>
      <c r="T1015" s="126"/>
      <c r="U1015" s="126">
        <v>3515</v>
      </c>
      <c r="V1015" s="126">
        <v>287</v>
      </c>
      <c r="W1015" s="126">
        <v>227</v>
      </c>
      <c r="X1015" s="137">
        <v>205091.56520000001</v>
      </c>
      <c r="Y1015" s="137">
        <v>13673</v>
      </c>
    </row>
    <row r="1016" spans="1:25" s="137" customFormat="1" ht="12" x14ac:dyDescent="0.2">
      <c r="A1016" s="275">
        <v>3515</v>
      </c>
      <c r="B1016" s="126">
        <v>3515287277</v>
      </c>
      <c r="C1016" s="243" t="s">
        <v>559</v>
      </c>
      <c r="D1016" s="276">
        <v>0</v>
      </c>
      <c r="E1016" s="276">
        <v>0</v>
      </c>
      <c r="F1016" s="276">
        <v>16</v>
      </c>
      <c r="G1016" s="276">
        <v>59</v>
      </c>
      <c r="H1016" s="276">
        <v>53</v>
      </c>
      <c r="I1016" s="276">
        <v>0</v>
      </c>
      <c r="J1016" s="276">
        <v>0</v>
      </c>
      <c r="K1016" s="277">
        <v>4.992</v>
      </c>
      <c r="L1016" s="276">
        <v>0</v>
      </c>
      <c r="M1016" s="276">
        <v>3</v>
      </c>
      <c r="N1016" s="276">
        <v>4</v>
      </c>
      <c r="O1016" s="276">
        <v>0</v>
      </c>
      <c r="P1016" s="276">
        <v>79</v>
      </c>
      <c r="Q1016" s="276">
        <v>128</v>
      </c>
      <c r="R1016" s="277">
        <v>1</v>
      </c>
      <c r="S1016" s="276">
        <v>12</v>
      </c>
      <c r="T1016" s="126"/>
      <c r="U1016" s="126">
        <v>3515</v>
      </c>
      <c r="V1016" s="126">
        <v>287</v>
      </c>
      <c r="W1016" s="126">
        <v>277</v>
      </c>
      <c r="X1016" s="137">
        <v>1967821.8710400001</v>
      </c>
      <c r="Y1016" s="137">
        <v>15374</v>
      </c>
    </row>
    <row r="1017" spans="1:25" s="137" customFormat="1" ht="12" x14ac:dyDescent="0.2">
      <c r="A1017" s="275">
        <v>3515</v>
      </c>
      <c r="B1017" s="126">
        <v>3515287287</v>
      </c>
      <c r="C1017" s="243" t="s">
        <v>559</v>
      </c>
      <c r="D1017" s="276">
        <v>0</v>
      </c>
      <c r="E1017" s="276">
        <v>0</v>
      </c>
      <c r="F1017" s="276">
        <v>4</v>
      </c>
      <c r="G1017" s="276">
        <v>16</v>
      </c>
      <c r="H1017" s="276">
        <v>2</v>
      </c>
      <c r="I1017" s="276">
        <v>0</v>
      </c>
      <c r="J1017" s="276">
        <v>0</v>
      </c>
      <c r="K1017" s="277">
        <v>0.85799999999999998</v>
      </c>
      <c r="L1017" s="276">
        <v>0</v>
      </c>
      <c r="M1017" s="276">
        <v>0</v>
      </c>
      <c r="N1017" s="276">
        <v>0</v>
      </c>
      <c r="O1017" s="276">
        <v>0</v>
      </c>
      <c r="P1017" s="276">
        <v>10</v>
      </c>
      <c r="Q1017" s="276">
        <v>22</v>
      </c>
      <c r="R1017" s="277">
        <v>1</v>
      </c>
      <c r="S1017" s="276">
        <v>5</v>
      </c>
      <c r="T1017" s="126"/>
      <c r="U1017" s="126">
        <v>3515</v>
      </c>
      <c r="V1017" s="126">
        <v>287</v>
      </c>
      <c r="W1017" s="126">
        <v>287</v>
      </c>
      <c r="X1017" s="137">
        <v>281640.34096</v>
      </c>
      <c r="Y1017" s="137">
        <v>12802</v>
      </c>
    </row>
    <row r="1018" spans="1:25" s="137" customFormat="1" ht="12" x14ac:dyDescent="0.2">
      <c r="A1018" s="275">
        <v>3515</v>
      </c>
      <c r="B1018" s="126">
        <v>3515287306</v>
      </c>
      <c r="C1018" s="243" t="s">
        <v>559</v>
      </c>
      <c r="D1018" s="276">
        <v>0</v>
      </c>
      <c r="E1018" s="276">
        <v>0</v>
      </c>
      <c r="F1018" s="276">
        <v>1</v>
      </c>
      <c r="G1018" s="276">
        <v>3</v>
      </c>
      <c r="H1018" s="276">
        <v>3</v>
      </c>
      <c r="I1018" s="276">
        <v>0</v>
      </c>
      <c r="J1018" s="276">
        <v>0</v>
      </c>
      <c r="K1018" s="277">
        <v>0.27300000000000002</v>
      </c>
      <c r="L1018" s="276">
        <v>0</v>
      </c>
      <c r="M1018" s="276">
        <v>0</v>
      </c>
      <c r="N1018" s="276">
        <v>0</v>
      </c>
      <c r="O1018" s="276">
        <v>0</v>
      </c>
      <c r="P1018" s="276">
        <v>3</v>
      </c>
      <c r="Q1018" s="276">
        <v>7</v>
      </c>
      <c r="R1018" s="277">
        <v>1</v>
      </c>
      <c r="S1018" s="276">
        <v>10</v>
      </c>
      <c r="T1018" s="126"/>
      <c r="U1018" s="126">
        <v>3515</v>
      </c>
      <c r="V1018" s="126">
        <v>287</v>
      </c>
      <c r="W1018" s="126">
        <v>306</v>
      </c>
      <c r="X1018" s="137">
        <v>93502.935759999993</v>
      </c>
      <c r="Y1018" s="137">
        <v>13358</v>
      </c>
    </row>
    <row r="1019" spans="1:25" s="137" customFormat="1" ht="12" x14ac:dyDescent="0.2">
      <c r="A1019" s="275">
        <v>3515</v>
      </c>
      <c r="B1019" s="126">
        <v>3515287309</v>
      </c>
      <c r="C1019" s="243" t="s">
        <v>559</v>
      </c>
      <c r="D1019" s="276">
        <v>0</v>
      </c>
      <c r="E1019" s="276">
        <v>0</v>
      </c>
      <c r="F1019" s="276">
        <v>0</v>
      </c>
      <c r="G1019" s="276">
        <v>0</v>
      </c>
      <c r="H1019" s="276">
        <v>1</v>
      </c>
      <c r="I1019" s="276">
        <v>0</v>
      </c>
      <c r="J1019" s="276">
        <v>0</v>
      </c>
      <c r="K1019" s="277">
        <v>3.9E-2</v>
      </c>
      <c r="L1019" s="276">
        <v>0</v>
      </c>
      <c r="M1019" s="276">
        <v>0</v>
      </c>
      <c r="N1019" s="276">
        <v>0</v>
      </c>
      <c r="O1019" s="276">
        <v>0</v>
      </c>
      <c r="P1019" s="276">
        <v>1</v>
      </c>
      <c r="Q1019" s="276">
        <v>1</v>
      </c>
      <c r="R1019" s="277">
        <v>1</v>
      </c>
      <c r="S1019" s="276">
        <v>10</v>
      </c>
      <c r="T1019" s="126"/>
      <c r="U1019" s="126">
        <v>3515</v>
      </c>
      <c r="V1019" s="126">
        <v>287</v>
      </c>
      <c r="W1019" s="126">
        <v>309</v>
      </c>
      <c r="X1019" s="137">
        <v>16911.503680000002</v>
      </c>
      <c r="Y1019" s="137">
        <v>16912</v>
      </c>
    </row>
    <row r="1020" spans="1:25" s="137" customFormat="1" ht="12" x14ac:dyDescent="0.2">
      <c r="A1020" s="275">
        <v>3515</v>
      </c>
      <c r="B1020" s="126">
        <v>3515287316</v>
      </c>
      <c r="C1020" s="243" t="s">
        <v>559</v>
      </c>
      <c r="D1020" s="276">
        <v>0</v>
      </c>
      <c r="E1020" s="276">
        <v>0</v>
      </c>
      <c r="F1020" s="276">
        <v>3</v>
      </c>
      <c r="G1020" s="276">
        <v>12</v>
      </c>
      <c r="H1020" s="276">
        <v>5</v>
      </c>
      <c r="I1020" s="276">
        <v>0</v>
      </c>
      <c r="J1020" s="276">
        <v>0</v>
      </c>
      <c r="K1020" s="277">
        <v>0.78</v>
      </c>
      <c r="L1020" s="276">
        <v>0</v>
      </c>
      <c r="M1020" s="276">
        <v>4</v>
      </c>
      <c r="N1020" s="276">
        <v>0</v>
      </c>
      <c r="O1020" s="276">
        <v>0</v>
      </c>
      <c r="P1020" s="276">
        <v>13</v>
      </c>
      <c r="Q1020" s="276">
        <v>20</v>
      </c>
      <c r="R1020" s="277">
        <v>1</v>
      </c>
      <c r="S1020" s="276">
        <v>11</v>
      </c>
      <c r="T1020" s="126"/>
      <c r="U1020" s="126">
        <v>3515</v>
      </c>
      <c r="V1020" s="126">
        <v>287</v>
      </c>
      <c r="W1020" s="126">
        <v>316</v>
      </c>
      <c r="X1020" s="137">
        <v>314986.49359999999</v>
      </c>
      <c r="Y1020" s="137">
        <v>15749</v>
      </c>
    </row>
    <row r="1021" spans="1:25" s="137" customFormat="1" ht="12" x14ac:dyDescent="0.2">
      <c r="A1021" s="275">
        <v>3515</v>
      </c>
      <c r="B1021" s="126">
        <v>3515287658</v>
      </c>
      <c r="C1021" s="243" t="s">
        <v>559</v>
      </c>
      <c r="D1021" s="276">
        <v>0</v>
      </c>
      <c r="E1021" s="276">
        <v>0</v>
      </c>
      <c r="F1021" s="276">
        <v>0</v>
      </c>
      <c r="G1021" s="276">
        <v>5</v>
      </c>
      <c r="H1021" s="276">
        <v>4</v>
      </c>
      <c r="I1021" s="276">
        <v>0</v>
      </c>
      <c r="J1021" s="276">
        <v>0</v>
      </c>
      <c r="K1021" s="277">
        <v>0.35099999999999998</v>
      </c>
      <c r="L1021" s="276">
        <v>0</v>
      </c>
      <c r="M1021" s="276">
        <v>0</v>
      </c>
      <c r="N1021" s="276">
        <v>0</v>
      </c>
      <c r="O1021" s="276">
        <v>0</v>
      </c>
      <c r="P1021" s="276">
        <v>3</v>
      </c>
      <c r="Q1021" s="276">
        <v>9</v>
      </c>
      <c r="R1021" s="277">
        <v>1</v>
      </c>
      <c r="S1021" s="276">
        <v>7</v>
      </c>
      <c r="T1021" s="126"/>
      <c r="U1021" s="126">
        <v>3515</v>
      </c>
      <c r="V1021" s="126">
        <v>287</v>
      </c>
      <c r="W1021" s="126">
        <v>658</v>
      </c>
      <c r="X1021" s="137">
        <v>111396.53311999999</v>
      </c>
      <c r="Y1021" s="137">
        <v>12377</v>
      </c>
    </row>
    <row r="1022" spans="1:25" s="137" customFormat="1" ht="12" x14ac:dyDescent="0.2">
      <c r="A1022" s="275">
        <v>3515</v>
      </c>
      <c r="B1022" s="126">
        <v>3515287753</v>
      </c>
      <c r="C1022" s="243" t="s">
        <v>559</v>
      </c>
      <c r="D1022" s="276">
        <v>0</v>
      </c>
      <c r="E1022" s="276">
        <v>0</v>
      </c>
      <c r="F1022" s="276">
        <v>0</v>
      </c>
      <c r="G1022" s="276">
        <v>0</v>
      </c>
      <c r="H1022" s="276">
        <v>1</v>
      </c>
      <c r="I1022" s="276">
        <v>0</v>
      </c>
      <c r="J1022" s="276">
        <v>0</v>
      </c>
      <c r="K1022" s="277">
        <v>3.9E-2</v>
      </c>
      <c r="L1022" s="276">
        <v>0</v>
      </c>
      <c r="M1022" s="276">
        <v>0</v>
      </c>
      <c r="N1022" s="276">
        <v>0</v>
      </c>
      <c r="O1022" s="276">
        <v>0</v>
      </c>
      <c r="P1022" s="276">
        <v>1</v>
      </c>
      <c r="Q1022" s="276">
        <v>1</v>
      </c>
      <c r="R1022" s="277">
        <v>1</v>
      </c>
      <c r="S1022" s="276">
        <v>7</v>
      </c>
      <c r="T1022" s="126"/>
      <c r="U1022" s="126">
        <v>3515</v>
      </c>
      <c r="V1022" s="126">
        <v>287</v>
      </c>
      <c r="W1022" s="126">
        <v>753</v>
      </c>
      <c r="X1022" s="137">
        <v>15846.023679999998</v>
      </c>
      <c r="Y1022" s="137">
        <v>15846</v>
      </c>
    </row>
    <row r="1023" spans="1:25" s="137" customFormat="1" ht="12" x14ac:dyDescent="0.2">
      <c r="A1023" s="275">
        <v>3515</v>
      </c>
      <c r="B1023" s="126">
        <v>3515287767</v>
      </c>
      <c r="C1023" s="243" t="s">
        <v>559</v>
      </c>
      <c r="D1023" s="276">
        <v>0</v>
      </c>
      <c r="E1023" s="276">
        <v>0</v>
      </c>
      <c r="F1023" s="276">
        <v>7</v>
      </c>
      <c r="G1023" s="276">
        <v>41</v>
      </c>
      <c r="H1023" s="276">
        <v>13</v>
      </c>
      <c r="I1023" s="276">
        <v>0</v>
      </c>
      <c r="J1023" s="276">
        <v>0</v>
      </c>
      <c r="K1023" s="277">
        <v>2.379</v>
      </c>
      <c r="L1023" s="276">
        <v>0</v>
      </c>
      <c r="M1023" s="276">
        <v>0</v>
      </c>
      <c r="N1023" s="276">
        <v>0</v>
      </c>
      <c r="O1023" s="276">
        <v>0</v>
      </c>
      <c r="P1023" s="276">
        <v>14</v>
      </c>
      <c r="Q1023" s="276">
        <v>61</v>
      </c>
      <c r="R1023" s="277">
        <v>1</v>
      </c>
      <c r="S1023" s="276">
        <v>9</v>
      </c>
      <c r="T1023" s="126"/>
      <c r="U1023" s="126">
        <v>3515</v>
      </c>
      <c r="V1023" s="126">
        <v>287</v>
      </c>
      <c r="W1023" s="126">
        <v>767</v>
      </c>
      <c r="X1023" s="137">
        <v>734943.27448000002</v>
      </c>
      <c r="Y1023" s="137">
        <v>12048</v>
      </c>
    </row>
    <row r="1024" spans="1:25" s="137" customFormat="1" ht="12" x14ac:dyDescent="0.2">
      <c r="A1024" s="275">
        <v>3515</v>
      </c>
      <c r="B1024" s="126">
        <v>3515287770</v>
      </c>
      <c r="C1024" s="243" t="s">
        <v>559</v>
      </c>
      <c r="D1024" s="276">
        <v>0</v>
      </c>
      <c r="E1024" s="276">
        <v>0</v>
      </c>
      <c r="F1024" s="276">
        <v>0</v>
      </c>
      <c r="G1024" s="276">
        <v>0</v>
      </c>
      <c r="H1024" s="276">
        <v>7</v>
      </c>
      <c r="I1024" s="276">
        <v>0</v>
      </c>
      <c r="J1024" s="276">
        <v>0</v>
      </c>
      <c r="K1024" s="277">
        <v>0.27300000000000002</v>
      </c>
      <c r="L1024" s="276">
        <v>0</v>
      </c>
      <c r="M1024" s="276">
        <v>0</v>
      </c>
      <c r="N1024" s="276">
        <v>0</v>
      </c>
      <c r="O1024" s="276">
        <v>0</v>
      </c>
      <c r="P1024" s="276">
        <v>2</v>
      </c>
      <c r="Q1024" s="276">
        <v>7</v>
      </c>
      <c r="R1024" s="277">
        <v>1</v>
      </c>
      <c r="S1024" s="276">
        <v>6</v>
      </c>
      <c r="T1024" s="126"/>
      <c r="U1024" s="126">
        <v>3515</v>
      </c>
      <c r="V1024" s="126">
        <v>287</v>
      </c>
      <c r="W1024" s="126">
        <v>770</v>
      </c>
      <c r="X1024" s="137">
        <v>82639.945760000017</v>
      </c>
      <c r="Y1024" s="137">
        <v>11806</v>
      </c>
    </row>
    <row r="1025" spans="1:25" s="137" customFormat="1" ht="12" x14ac:dyDescent="0.2">
      <c r="A1025" s="275">
        <v>3515</v>
      </c>
      <c r="B1025" s="126">
        <v>3515287778</v>
      </c>
      <c r="C1025" s="243" t="s">
        <v>559</v>
      </c>
      <c r="D1025" s="276">
        <v>0</v>
      </c>
      <c r="E1025" s="276">
        <v>0</v>
      </c>
      <c r="F1025" s="276">
        <v>0</v>
      </c>
      <c r="G1025" s="276">
        <v>6</v>
      </c>
      <c r="H1025" s="276">
        <v>3</v>
      </c>
      <c r="I1025" s="276">
        <v>0</v>
      </c>
      <c r="J1025" s="276">
        <v>0</v>
      </c>
      <c r="K1025" s="277">
        <v>0.35099999999999998</v>
      </c>
      <c r="L1025" s="276">
        <v>0</v>
      </c>
      <c r="M1025" s="276">
        <v>0</v>
      </c>
      <c r="N1025" s="276">
        <v>1</v>
      </c>
      <c r="O1025" s="276">
        <v>0</v>
      </c>
      <c r="P1025" s="276">
        <v>6</v>
      </c>
      <c r="Q1025" s="276">
        <v>9</v>
      </c>
      <c r="R1025" s="277">
        <v>1</v>
      </c>
      <c r="S1025" s="276">
        <v>9</v>
      </c>
      <c r="T1025" s="126"/>
      <c r="U1025" s="126">
        <v>3515</v>
      </c>
      <c r="V1025" s="126">
        <v>287</v>
      </c>
      <c r="W1025" s="126">
        <v>778</v>
      </c>
      <c r="X1025" s="137">
        <v>135462.75312000001</v>
      </c>
      <c r="Y1025" s="137">
        <v>15051</v>
      </c>
    </row>
    <row r="1026" spans="1:25" s="137" customFormat="1" ht="12" x14ac:dyDescent="0.2">
      <c r="A1026" s="275">
        <v>3516</v>
      </c>
      <c r="B1026" s="126">
        <v>3516332005</v>
      </c>
      <c r="C1026" s="243" t="s">
        <v>978</v>
      </c>
      <c r="D1026" s="276">
        <v>0</v>
      </c>
      <c r="E1026" s="276">
        <v>0</v>
      </c>
      <c r="F1026" s="276">
        <v>0</v>
      </c>
      <c r="G1026" s="276">
        <v>0</v>
      </c>
      <c r="H1026" s="276">
        <v>23</v>
      </c>
      <c r="I1026" s="276">
        <v>25</v>
      </c>
      <c r="J1026" s="276">
        <v>0</v>
      </c>
      <c r="K1026" s="277">
        <v>1.8720000000000001</v>
      </c>
      <c r="L1026" s="276">
        <v>0</v>
      </c>
      <c r="M1026" s="276">
        <v>0</v>
      </c>
      <c r="N1026" s="276">
        <v>1</v>
      </c>
      <c r="O1026" s="276">
        <v>2</v>
      </c>
      <c r="P1026" s="276">
        <v>26</v>
      </c>
      <c r="Q1026" s="276">
        <v>48</v>
      </c>
      <c r="R1026" s="277">
        <v>1</v>
      </c>
      <c r="S1026" s="276">
        <v>8</v>
      </c>
      <c r="T1026" s="126"/>
      <c r="U1026" s="126">
        <v>3516</v>
      </c>
      <c r="V1026" s="126">
        <v>332</v>
      </c>
      <c r="W1026" s="126">
        <v>5</v>
      </c>
      <c r="X1026" s="137">
        <v>704989.71664000012</v>
      </c>
      <c r="Y1026" s="137">
        <v>14687</v>
      </c>
    </row>
    <row r="1027" spans="1:25" s="137" customFormat="1" ht="12" x14ac:dyDescent="0.2">
      <c r="A1027" s="275">
        <v>3516</v>
      </c>
      <c r="B1027" s="126">
        <v>3516332061</v>
      </c>
      <c r="C1027" s="243" t="s">
        <v>978</v>
      </c>
      <c r="D1027" s="276">
        <v>0</v>
      </c>
      <c r="E1027" s="276">
        <v>0</v>
      </c>
      <c r="F1027" s="276">
        <v>0</v>
      </c>
      <c r="G1027" s="276">
        <v>0</v>
      </c>
      <c r="H1027" s="276">
        <v>10</v>
      </c>
      <c r="I1027" s="276">
        <v>8</v>
      </c>
      <c r="J1027" s="276">
        <v>0</v>
      </c>
      <c r="K1027" s="277">
        <v>0.70199999999999996</v>
      </c>
      <c r="L1027" s="276">
        <v>0</v>
      </c>
      <c r="M1027" s="276">
        <v>0</v>
      </c>
      <c r="N1027" s="276">
        <v>0</v>
      </c>
      <c r="O1027" s="276">
        <v>0</v>
      </c>
      <c r="P1027" s="276">
        <v>15</v>
      </c>
      <c r="Q1027" s="276">
        <v>18</v>
      </c>
      <c r="R1027" s="277">
        <v>1</v>
      </c>
      <c r="S1027" s="276">
        <v>11</v>
      </c>
      <c r="T1027" s="126"/>
      <c r="U1027" s="126">
        <v>3516</v>
      </c>
      <c r="V1027" s="126">
        <v>332</v>
      </c>
      <c r="W1027" s="126">
        <v>61</v>
      </c>
      <c r="X1027" s="137">
        <v>307423.39623999991</v>
      </c>
      <c r="Y1027" s="137">
        <v>17079</v>
      </c>
    </row>
    <row r="1028" spans="1:25" s="137" customFormat="1" ht="12" x14ac:dyDescent="0.2">
      <c r="A1028" s="275">
        <v>3516</v>
      </c>
      <c r="B1028" s="126">
        <v>3516332086</v>
      </c>
      <c r="C1028" s="243" t="s">
        <v>978</v>
      </c>
      <c r="D1028" s="276">
        <v>0</v>
      </c>
      <c r="E1028" s="276">
        <v>0</v>
      </c>
      <c r="F1028" s="276">
        <v>0</v>
      </c>
      <c r="G1028" s="276">
        <v>0</v>
      </c>
      <c r="H1028" s="276">
        <v>1</v>
      </c>
      <c r="I1028" s="276">
        <v>0</v>
      </c>
      <c r="J1028" s="276">
        <v>0</v>
      </c>
      <c r="K1028" s="277">
        <v>3.9E-2</v>
      </c>
      <c r="L1028" s="276">
        <v>0</v>
      </c>
      <c r="M1028" s="276">
        <v>0</v>
      </c>
      <c r="N1028" s="276">
        <v>0</v>
      </c>
      <c r="O1028" s="276">
        <v>0</v>
      </c>
      <c r="P1028" s="276">
        <v>0</v>
      </c>
      <c r="Q1028" s="276">
        <v>1</v>
      </c>
      <c r="R1028" s="277">
        <v>1</v>
      </c>
      <c r="S1028" s="276">
        <v>8</v>
      </c>
      <c r="T1028" s="126"/>
      <c r="U1028" s="126">
        <v>3516</v>
      </c>
      <c r="V1028" s="126">
        <v>332</v>
      </c>
      <c r="W1028" s="126">
        <v>86</v>
      </c>
      <c r="X1028" s="137">
        <v>10331.643680000001</v>
      </c>
      <c r="Y1028" s="137">
        <v>10332</v>
      </c>
    </row>
    <row r="1029" spans="1:25" s="137" customFormat="1" ht="12" x14ac:dyDescent="0.2">
      <c r="A1029" s="275">
        <v>3516</v>
      </c>
      <c r="B1029" s="126">
        <v>3516332137</v>
      </c>
      <c r="C1029" s="243" t="s">
        <v>978</v>
      </c>
      <c r="D1029" s="276">
        <v>0</v>
      </c>
      <c r="E1029" s="276">
        <v>0</v>
      </c>
      <c r="F1029" s="276">
        <v>0</v>
      </c>
      <c r="G1029" s="276">
        <v>0</v>
      </c>
      <c r="H1029" s="276">
        <v>37</v>
      </c>
      <c r="I1029" s="276">
        <v>32</v>
      </c>
      <c r="J1029" s="276">
        <v>0</v>
      </c>
      <c r="K1029" s="277">
        <v>2.6909999999999998</v>
      </c>
      <c r="L1029" s="276">
        <v>0</v>
      </c>
      <c r="M1029" s="276">
        <v>0</v>
      </c>
      <c r="N1029" s="276">
        <v>0</v>
      </c>
      <c r="O1029" s="276">
        <v>1</v>
      </c>
      <c r="P1029" s="276">
        <v>42</v>
      </c>
      <c r="Q1029" s="276">
        <v>69</v>
      </c>
      <c r="R1029" s="277">
        <v>1</v>
      </c>
      <c r="S1029" s="276">
        <v>12</v>
      </c>
      <c r="T1029" s="126"/>
      <c r="U1029" s="126">
        <v>3516</v>
      </c>
      <c r="V1029" s="126">
        <v>332</v>
      </c>
      <c r="W1029" s="126">
        <v>137</v>
      </c>
      <c r="X1029" s="137">
        <v>1095109.0439200001</v>
      </c>
      <c r="Y1029" s="137">
        <v>15871</v>
      </c>
    </row>
    <row r="1030" spans="1:25" s="137" customFormat="1" ht="12" x14ac:dyDescent="0.2">
      <c r="A1030" s="275">
        <v>3516</v>
      </c>
      <c r="B1030" s="126">
        <v>3516332278</v>
      </c>
      <c r="C1030" s="243" t="s">
        <v>978</v>
      </c>
      <c r="D1030" s="276">
        <v>0</v>
      </c>
      <c r="E1030" s="276">
        <v>0</v>
      </c>
      <c r="F1030" s="276">
        <v>0</v>
      </c>
      <c r="G1030" s="276">
        <v>0</v>
      </c>
      <c r="H1030" s="276">
        <v>1</v>
      </c>
      <c r="I1030" s="276">
        <v>2</v>
      </c>
      <c r="J1030" s="276">
        <v>0</v>
      </c>
      <c r="K1030" s="277">
        <v>0.11700000000000001</v>
      </c>
      <c r="L1030" s="276">
        <v>0</v>
      </c>
      <c r="M1030" s="276">
        <v>0</v>
      </c>
      <c r="N1030" s="276">
        <v>0</v>
      </c>
      <c r="O1030" s="276">
        <v>0</v>
      </c>
      <c r="P1030" s="276">
        <v>1</v>
      </c>
      <c r="Q1030" s="276">
        <v>3</v>
      </c>
      <c r="R1030" s="277">
        <v>1</v>
      </c>
      <c r="S1030" s="276">
        <v>7</v>
      </c>
      <c r="T1030" s="126"/>
      <c r="U1030" s="126">
        <v>3516</v>
      </c>
      <c r="V1030" s="126">
        <v>332</v>
      </c>
      <c r="W1030" s="126">
        <v>278</v>
      </c>
      <c r="X1030" s="137">
        <v>40331.351040000001</v>
      </c>
      <c r="Y1030" s="137">
        <v>13444</v>
      </c>
    </row>
    <row r="1031" spans="1:25" s="137" customFormat="1" ht="12" x14ac:dyDescent="0.2">
      <c r="A1031" s="275">
        <v>3516</v>
      </c>
      <c r="B1031" s="126">
        <v>3516332281</v>
      </c>
      <c r="C1031" s="243" t="s">
        <v>978</v>
      </c>
      <c r="D1031" s="276">
        <v>0</v>
      </c>
      <c r="E1031" s="276">
        <v>0</v>
      </c>
      <c r="F1031" s="276">
        <v>0</v>
      </c>
      <c r="G1031" s="276">
        <v>0</v>
      </c>
      <c r="H1031" s="276">
        <v>65</v>
      </c>
      <c r="I1031" s="276">
        <v>73</v>
      </c>
      <c r="J1031" s="276">
        <v>0</v>
      </c>
      <c r="K1031" s="277">
        <v>5.3819999999999997</v>
      </c>
      <c r="L1031" s="276">
        <v>0</v>
      </c>
      <c r="M1031" s="276">
        <v>0</v>
      </c>
      <c r="N1031" s="276">
        <v>2</v>
      </c>
      <c r="O1031" s="276">
        <v>3</v>
      </c>
      <c r="P1031" s="276">
        <v>112</v>
      </c>
      <c r="Q1031" s="276">
        <v>138</v>
      </c>
      <c r="R1031" s="277">
        <v>1</v>
      </c>
      <c r="S1031" s="276">
        <v>12</v>
      </c>
      <c r="T1031" s="126"/>
      <c r="U1031" s="126">
        <v>3516</v>
      </c>
      <c r="V1031" s="126">
        <v>332</v>
      </c>
      <c r="W1031" s="126">
        <v>281</v>
      </c>
      <c r="X1031" s="137">
        <v>2428207.5578399999</v>
      </c>
      <c r="Y1031" s="137">
        <v>17596</v>
      </c>
    </row>
    <row r="1032" spans="1:25" s="137" customFormat="1" ht="12" x14ac:dyDescent="0.2">
      <c r="A1032" s="275">
        <v>3516</v>
      </c>
      <c r="B1032" s="126">
        <v>3516332325</v>
      </c>
      <c r="C1032" s="243" t="s">
        <v>978</v>
      </c>
      <c r="D1032" s="276">
        <v>0</v>
      </c>
      <c r="E1032" s="276">
        <v>0</v>
      </c>
      <c r="F1032" s="276">
        <v>0</v>
      </c>
      <c r="G1032" s="276">
        <v>0</v>
      </c>
      <c r="H1032" s="276">
        <v>12</v>
      </c>
      <c r="I1032" s="276">
        <v>19</v>
      </c>
      <c r="J1032" s="276">
        <v>0</v>
      </c>
      <c r="K1032" s="277">
        <v>1.2090000000000001</v>
      </c>
      <c r="L1032" s="276">
        <v>0</v>
      </c>
      <c r="M1032" s="276">
        <v>0</v>
      </c>
      <c r="N1032" s="276">
        <v>0</v>
      </c>
      <c r="O1032" s="276">
        <v>0</v>
      </c>
      <c r="P1032" s="276">
        <v>12</v>
      </c>
      <c r="Q1032" s="276">
        <v>31</v>
      </c>
      <c r="R1032" s="277">
        <v>1</v>
      </c>
      <c r="S1032" s="276">
        <v>10</v>
      </c>
      <c r="T1032" s="126"/>
      <c r="U1032" s="126">
        <v>3516</v>
      </c>
      <c r="V1032" s="126">
        <v>332</v>
      </c>
      <c r="W1032" s="126">
        <v>325</v>
      </c>
      <c r="X1032" s="137">
        <v>435548.65407999989</v>
      </c>
      <c r="Y1032" s="137">
        <v>14050</v>
      </c>
    </row>
    <row r="1033" spans="1:25" s="137" customFormat="1" ht="12" x14ac:dyDescent="0.2">
      <c r="A1033" s="275">
        <v>3516</v>
      </c>
      <c r="B1033" s="126">
        <v>3516332332</v>
      </c>
      <c r="C1033" s="243" t="s">
        <v>978</v>
      </c>
      <c r="D1033" s="276">
        <v>0</v>
      </c>
      <c r="E1033" s="276">
        <v>0</v>
      </c>
      <c r="F1033" s="276">
        <v>0</v>
      </c>
      <c r="G1033" s="276">
        <v>0</v>
      </c>
      <c r="H1033" s="276">
        <v>33</v>
      </c>
      <c r="I1033" s="276">
        <v>26</v>
      </c>
      <c r="J1033" s="276">
        <v>0</v>
      </c>
      <c r="K1033" s="277">
        <v>2.3010000000000002</v>
      </c>
      <c r="L1033" s="276">
        <v>0</v>
      </c>
      <c r="M1033" s="276">
        <v>0</v>
      </c>
      <c r="N1033" s="276">
        <v>5</v>
      </c>
      <c r="O1033" s="276">
        <v>2</v>
      </c>
      <c r="P1033" s="276">
        <v>43</v>
      </c>
      <c r="Q1033" s="276">
        <v>59</v>
      </c>
      <c r="R1033" s="277">
        <v>1</v>
      </c>
      <c r="S1033" s="276">
        <v>10</v>
      </c>
      <c r="T1033" s="126"/>
      <c r="U1033" s="126">
        <v>3516</v>
      </c>
      <c r="V1033" s="126">
        <v>332</v>
      </c>
      <c r="W1033" s="126">
        <v>332</v>
      </c>
      <c r="X1033" s="137">
        <v>962424.75711999997</v>
      </c>
      <c r="Y1033" s="137">
        <v>16312</v>
      </c>
    </row>
    <row r="1034" spans="1:25" s="137" customFormat="1" ht="12" x14ac:dyDescent="0.2">
      <c r="A1034" s="275">
        <v>3517</v>
      </c>
      <c r="B1034" s="126">
        <v>3517239001</v>
      </c>
      <c r="C1034" s="243" t="s">
        <v>560</v>
      </c>
      <c r="D1034" s="276">
        <v>0</v>
      </c>
      <c r="E1034" s="276">
        <v>0</v>
      </c>
      <c r="F1034" s="276">
        <v>0</v>
      </c>
      <c r="G1034" s="276">
        <v>0</v>
      </c>
      <c r="H1034" s="276">
        <v>0</v>
      </c>
      <c r="I1034" s="276">
        <v>1</v>
      </c>
      <c r="J1034" s="276">
        <v>0</v>
      </c>
      <c r="K1034" s="277">
        <v>3.9E-2</v>
      </c>
      <c r="L1034" s="276">
        <v>0</v>
      </c>
      <c r="M1034" s="276">
        <v>0</v>
      </c>
      <c r="N1034" s="276">
        <v>0</v>
      </c>
      <c r="O1034" s="276">
        <v>0</v>
      </c>
      <c r="P1034" s="276">
        <v>0</v>
      </c>
      <c r="Q1034" s="276">
        <v>1</v>
      </c>
      <c r="R1034" s="277">
        <v>1.038</v>
      </c>
      <c r="S1034" s="276">
        <v>7</v>
      </c>
      <c r="T1034" s="126"/>
      <c r="U1034" s="126">
        <v>3517</v>
      </c>
      <c r="V1034" s="126">
        <v>239</v>
      </c>
      <c r="W1034" s="126">
        <v>1</v>
      </c>
      <c r="X1034" s="137">
        <v>12616.906016140003</v>
      </c>
      <c r="Y1034" s="137">
        <v>12617</v>
      </c>
    </row>
    <row r="1035" spans="1:25" s="137" customFormat="1" ht="12" x14ac:dyDescent="0.2">
      <c r="A1035" s="275">
        <v>3517</v>
      </c>
      <c r="B1035" s="126">
        <v>3517239036</v>
      </c>
      <c r="C1035" s="243" t="s">
        <v>560</v>
      </c>
      <c r="D1035" s="276">
        <v>0</v>
      </c>
      <c r="E1035" s="276">
        <v>0</v>
      </c>
      <c r="F1035" s="276">
        <v>0</v>
      </c>
      <c r="G1035" s="276">
        <v>0</v>
      </c>
      <c r="H1035" s="276">
        <v>0</v>
      </c>
      <c r="I1035" s="276">
        <v>5</v>
      </c>
      <c r="J1035" s="276">
        <v>0</v>
      </c>
      <c r="K1035" s="277">
        <v>0.19500000000000001</v>
      </c>
      <c r="L1035" s="276">
        <v>0</v>
      </c>
      <c r="M1035" s="276">
        <v>0</v>
      </c>
      <c r="N1035" s="276">
        <v>0</v>
      </c>
      <c r="O1035" s="276">
        <v>0</v>
      </c>
      <c r="P1035" s="276">
        <v>4</v>
      </c>
      <c r="Q1035" s="276">
        <v>5</v>
      </c>
      <c r="R1035" s="277">
        <v>1.038</v>
      </c>
      <c r="S1035" s="276">
        <v>7</v>
      </c>
      <c r="T1035" s="126"/>
      <c r="U1035" s="126">
        <v>3517</v>
      </c>
      <c r="V1035" s="126">
        <v>239</v>
      </c>
      <c r="W1035" s="126">
        <v>36</v>
      </c>
      <c r="X1035" s="137">
        <v>85889.674240699998</v>
      </c>
      <c r="Y1035" s="137">
        <v>17178</v>
      </c>
    </row>
    <row r="1036" spans="1:25" s="137" customFormat="1" ht="12" x14ac:dyDescent="0.2">
      <c r="A1036" s="275">
        <v>3517</v>
      </c>
      <c r="B1036" s="126">
        <v>3517239040</v>
      </c>
      <c r="C1036" s="243" t="s">
        <v>560</v>
      </c>
      <c r="D1036" s="276">
        <v>0</v>
      </c>
      <c r="E1036" s="276">
        <v>0</v>
      </c>
      <c r="F1036" s="276">
        <v>0</v>
      </c>
      <c r="G1036" s="276">
        <v>0</v>
      </c>
      <c r="H1036" s="276">
        <v>0</v>
      </c>
      <c r="I1036" s="276">
        <v>2</v>
      </c>
      <c r="J1036" s="276">
        <v>0</v>
      </c>
      <c r="K1036" s="277">
        <v>7.8E-2</v>
      </c>
      <c r="L1036" s="276">
        <v>0</v>
      </c>
      <c r="M1036" s="276">
        <v>0</v>
      </c>
      <c r="N1036" s="276">
        <v>0</v>
      </c>
      <c r="O1036" s="276">
        <v>0</v>
      </c>
      <c r="P1036" s="276">
        <v>2</v>
      </c>
      <c r="Q1036" s="276">
        <v>2</v>
      </c>
      <c r="R1036" s="277">
        <v>1.038</v>
      </c>
      <c r="S1036" s="276">
        <v>6</v>
      </c>
      <c r="T1036" s="126"/>
      <c r="U1036" s="126">
        <v>3517</v>
      </c>
      <c r="V1036" s="126">
        <v>239</v>
      </c>
      <c r="W1036" s="126">
        <v>40</v>
      </c>
      <c r="X1036" s="137">
        <v>35901.987312280005</v>
      </c>
      <c r="Y1036" s="137">
        <v>17951</v>
      </c>
    </row>
    <row r="1037" spans="1:25" s="137" customFormat="1" ht="12" x14ac:dyDescent="0.2">
      <c r="A1037" s="275">
        <v>3517</v>
      </c>
      <c r="B1037" s="126">
        <v>3517239044</v>
      </c>
      <c r="C1037" s="243" t="s">
        <v>560</v>
      </c>
      <c r="D1037" s="276">
        <v>0</v>
      </c>
      <c r="E1037" s="276">
        <v>0</v>
      </c>
      <c r="F1037" s="276">
        <v>0</v>
      </c>
      <c r="G1037" s="276">
        <v>0</v>
      </c>
      <c r="H1037" s="276">
        <v>0</v>
      </c>
      <c r="I1037" s="276">
        <v>1</v>
      </c>
      <c r="J1037" s="276">
        <v>0</v>
      </c>
      <c r="K1037" s="277">
        <v>3.9E-2</v>
      </c>
      <c r="L1037" s="276">
        <v>0</v>
      </c>
      <c r="M1037" s="276">
        <v>0</v>
      </c>
      <c r="N1037" s="276">
        <v>0</v>
      </c>
      <c r="O1037" s="276">
        <v>0</v>
      </c>
      <c r="P1037" s="276">
        <v>1</v>
      </c>
      <c r="Q1037" s="276">
        <v>1</v>
      </c>
      <c r="R1037" s="277">
        <v>1.038</v>
      </c>
      <c r="S1037" s="276">
        <v>11</v>
      </c>
      <c r="T1037" s="126"/>
      <c r="U1037" s="126">
        <v>3517</v>
      </c>
      <c r="V1037" s="126">
        <v>239</v>
      </c>
      <c r="W1037" s="126">
        <v>44</v>
      </c>
      <c r="X1037" s="137">
        <v>19934.510016139997</v>
      </c>
      <c r="Y1037" s="137">
        <v>19935</v>
      </c>
    </row>
    <row r="1038" spans="1:25" s="137" customFormat="1" ht="12" x14ac:dyDescent="0.2">
      <c r="A1038" s="275">
        <v>3517</v>
      </c>
      <c r="B1038" s="126">
        <v>3517239052</v>
      </c>
      <c r="C1038" s="243" t="s">
        <v>560</v>
      </c>
      <c r="D1038" s="276">
        <v>0</v>
      </c>
      <c r="E1038" s="276">
        <v>0</v>
      </c>
      <c r="F1038" s="276">
        <v>0</v>
      </c>
      <c r="G1038" s="276">
        <v>0</v>
      </c>
      <c r="H1038" s="276">
        <v>0</v>
      </c>
      <c r="I1038" s="276">
        <v>16</v>
      </c>
      <c r="J1038" s="276">
        <v>1</v>
      </c>
      <c r="K1038" s="277">
        <v>0.71199999999999997</v>
      </c>
      <c r="L1038" s="276">
        <v>0</v>
      </c>
      <c r="M1038" s="276">
        <v>0</v>
      </c>
      <c r="N1038" s="276">
        <v>0</v>
      </c>
      <c r="O1038" s="276">
        <v>0</v>
      </c>
      <c r="P1038" s="276">
        <v>11</v>
      </c>
      <c r="Q1038" s="276">
        <v>17</v>
      </c>
      <c r="R1038" s="277">
        <v>1.038</v>
      </c>
      <c r="S1038" s="276">
        <v>7</v>
      </c>
      <c r="T1038" s="126"/>
      <c r="U1038" s="126">
        <v>3517</v>
      </c>
      <c r="V1038" s="126">
        <v>239</v>
      </c>
      <c r="W1038" s="126">
        <v>52</v>
      </c>
      <c r="X1038" s="137">
        <v>284372.17149312003</v>
      </c>
      <c r="Y1038" s="137">
        <v>16728</v>
      </c>
    </row>
    <row r="1039" spans="1:25" s="137" customFormat="1" ht="12" x14ac:dyDescent="0.2">
      <c r="A1039" s="275">
        <v>3517</v>
      </c>
      <c r="B1039" s="126">
        <v>3517239072</v>
      </c>
      <c r="C1039" s="243" t="s">
        <v>560</v>
      </c>
      <c r="D1039" s="276">
        <v>0</v>
      </c>
      <c r="E1039" s="276">
        <v>0</v>
      </c>
      <c r="F1039" s="276">
        <v>0</v>
      </c>
      <c r="G1039" s="276">
        <v>0</v>
      </c>
      <c r="H1039" s="276">
        <v>0</v>
      </c>
      <c r="I1039" s="276">
        <v>1</v>
      </c>
      <c r="J1039" s="276">
        <v>0</v>
      </c>
      <c r="K1039" s="277">
        <v>3.9E-2</v>
      </c>
      <c r="L1039" s="276">
        <v>0</v>
      </c>
      <c r="M1039" s="276">
        <v>0</v>
      </c>
      <c r="N1039" s="276">
        <v>0</v>
      </c>
      <c r="O1039" s="276">
        <v>0</v>
      </c>
      <c r="P1039" s="276">
        <v>1</v>
      </c>
      <c r="Q1039" s="276">
        <v>1</v>
      </c>
      <c r="R1039" s="277">
        <v>1.038</v>
      </c>
      <c r="S1039" s="276">
        <v>6</v>
      </c>
      <c r="T1039" s="126"/>
      <c r="U1039" s="126">
        <v>3517</v>
      </c>
      <c r="V1039" s="126">
        <v>239</v>
      </c>
      <c r="W1039" s="126">
        <v>72</v>
      </c>
      <c r="X1039" s="137">
        <v>17950.993656140003</v>
      </c>
      <c r="Y1039" s="137">
        <v>17951</v>
      </c>
    </row>
    <row r="1040" spans="1:25" s="137" customFormat="1" ht="12" x14ac:dyDescent="0.2">
      <c r="A1040" s="275">
        <v>3517</v>
      </c>
      <c r="B1040" s="126">
        <v>3517239073</v>
      </c>
      <c r="C1040" s="243" t="s">
        <v>560</v>
      </c>
      <c r="D1040" s="276">
        <v>0</v>
      </c>
      <c r="E1040" s="276">
        <v>0</v>
      </c>
      <c r="F1040" s="276">
        <v>0</v>
      </c>
      <c r="G1040" s="276">
        <v>0</v>
      </c>
      <c r="H1040" s="276">
        <v>0</v>
      </c>
      <c r="I1040" s="276">
        <v>1</v>
      </c>
      <c r="J1040" s="276">
        <v>0</v>
      </c>
      <c r="K1040" s="277">
        <v>3.9E-2</v>
      </c>
      <c r="L1040" s="276">
        <v>0</v>
      </c>
      <c r="M1040" s="276">
        <v>0</v>
      </c>
      <c r="N1040" s="276">
        <v>0</v>
      </c>
      <c r="O1040" s="276">
        <v>0</v>
      </c>
      <c r="P1040" s="276">
        <v>0</v>
      </c>
      <c r="Q1040" s="276">
        <v>1</v>
      </c>
      <c r="R1040" s="277">
        <v>1.038</v>
      </c>
      <c r="S1040" s="276">
        <v>6</v>
      </c>
      <c r="T1040" s="126"/>
      <c r="U1040" s="126">
        <v>3517</v>
      </c>
      <c r="V1040" s="126">
        <v>239</v>
      </c>
      <c r="W1040" s="126">
        <v>73</v>
      </c>
      <c r="X1040" s="137">
        <v>12616.906016140003</v>
      </c>
      <c r="Y1040" s="137">
        <v>12617</v>
      </c>
    </row>
    <row r="1041" spans="1:25" s="137" customFormat="1" ht="12" x14ac:dyDescent="0.2">
      <c r="A1041" s="275">
        <v>3517</v>
      </c>
      <c r="B1041" s="126">
        <v>3517239082</v>
      </c>
      <c r="C1041" s="243" t="s">
        <v>560</v>
      </c>
      <c r="D1041" s="276">
        <v>0</v>
      </c>
      <c r="E1041" s="276">
        <v>0</v>
      </c>
      <c r="F1041" s="276">
        <v>0</v>
      </c>
      <c r="G1041" s="276">
        <v>0</v>
      </c>
      <c r="H1041" s="276">
        <v>0</v>
      </c>
      <c r="I1041" s="276">
        <v>1</v>
      </c>
      <c r="J1041" s="276">
        <v>0</v>
      </c>
      <c r="K1041" s="277">
        <v>3.9E-2</v>
      </c>
      <c r="L1041" s="276">
        <v>0</v>
      </c>
      <c r="M1041" s="276">
        <v>0</v>
      </c>
      <c r="N1041" s="276">
        <v>0</v>
      </c>
      <c r="O1041" s="276">
        <v>0</v>
      </c>
      <c r="P1041" s="276">
        <v>0</v>
      </c>
      <c r="Q1041" s="276">
        <v>1</v>
      </c>
      <c r="R1041" s="277">
        <v>1.038</v>
      </c>
      <c r="S1041" s="276">
        <v>2</v>
      </c>
      <c r="T1041" s="126"/>
      <c r="U1041" s="126">
        <v>3517</v>
      </c>
      <c r="V1041" s="126">
        <v>239</v>
      </c>
      <c r="W1041" s="126">
        <v>82</v>
      </c>
      <c r="X1041" s="137">
        <v>12616.906016140003</v>
      </c>
      <c r="Y1041" s="137">
        <v>12617</v>
      </c>
    </row>
    <row r="1042" spans="1:25" s="137" customFormat="1" ht="12" x14ac:dyDescent="0.2">
      <c r="A1042" s="275">
        <v>3517</v>
      </c>
      <c r="B1042" s="126">
        <v>3517239083</v>
      </c>
      <c r="C1042" s="243" t="s">
        <v>560</v>
      </c>
      <c r="D1042" s="276">
        <v>0</v>
      </c>
      <c r="E1042" s="276">
        <v>0</v>
      </c>
      <c r="F1042" s="276">
        <v>0</v>
      </c>
      <c r="G1042" s="276">
        <v>0</v>
      </c>
      <c r="H1042" s="276">
        <v>0</v>
      </c>
      <c r="I1042" s="276">
        <v>1</v>
      </c>
      <c r="J1042" s="276">
        <v>0</v>
      </c>
      <c r="K1042" s="277">
        <v>3.9E-2</v>
      </c>
      <c r="L1042" s="276">
        <v>0</v>
      </c>
      <c r="M1042" s="276">
        <v>0</v>
      </c>
      <c r="N1042" s="276">
        <v>0</v>
      </c>
      <c r="O1042" s="276">
        <v>0</v>
      </c>
      <c r="P1042" s="276">
        <v>0</v>
      </c>
      <c r="Q1042" s="276">
        <v>1</v>
      </c>
      <c r="R1042" s="277">
        <v>1.038</v>
      </c>
      <c r="S1042" s="276">
        <v>6</v>
      </c>
      <c r="T1042" s="126"/>
      <c r="U1042" s="126">
        <v>3517</v>
      </c>
      <c r="V1042" s="126">
        <v>239</v>
      </c>
      <c r="W1042" s="126">
        <v>83</v>
      </c>
      <c r="X1042" s="137">
        <v>12616.906016140003</v>
      </c>
      <c r="Y1042" s="137">
        <v>12617</v>
      </c>
    </row>
    <row r="1043" spans="1:25" s="137" customFormat="1" ht="12" x14ac:dyDescent="0.2">
      <c r="A1043" s="275">
        <v>3517</v>
      </c>
      <c r="B1043" s="126">
        <v>3517239094</v>
      </c>
      <c r="C1043" s="243" t="s">
        <v>560</v>
      </c>
      <c r="D1043" s="276">
        <v>0</v>
      </c>
      <c r="E1043" s="276">
        <v>0</v>
      </c>
      <c r="F1043" s="276">
        <v>0</v>
      </c>
      <c r="G1043" s="276">
        <v>0</v>
      </c>
      <c r="H1043" s="276">
        <v>0</v>
      </c>
      <c r="I1043" s="276">
        <v>2</v>
      </c>
      <c r="J1043" s="276">
        <v>0</v>
      </c>
      <c r="K1043" s="277">
        <v>7.8E-2</v>
      </c>
      <c r="L1043" s="276">
        <v>0</v>
      </c>
      <c r="M1043" s="276">
        <v>0</v>
      </c>
      <c r="N1043" s="276">
        <v>0</v>
      </c>
      <c r="O1043" s="276">
        <v>0</v>
      </c>
      <c r="P1043" s="276">
        <v>2</v>
      </c>
      <c r="Q1043" s="276">
        <v>2</v>
      </c>
      <c r="R1043" s="277">
        <v>1.038</v>
      </c>
      <c r="S1043" s="276">
        <v>8</v>
      </c>
      <c r="T1043" s="126"/>
      <c r="U1043" s="126">
        <v>3517</v>
      </c>
      <c r="V1043" s="126">
        <v>239</v>
      </c>
      <c r="W1043" s="126">
        <v>94</v>
      </c>
      <c r="X1043" s="137">
        <v>37370.779392280005</v>
      </c>
      <c r="Y1043" s="137">
        <v>18685</v>
      </c>
    </row>
    <row r="1044" spans="1:25" s="137" customFormat="1" ht="12" x14ac:dyDescent="0.2">
      <c r="A1044" s="275">
        <v>3517</v>
      </c>
      <c r="B1044" s="126">
        <v>3517239095</v>
      </c>
      <c r="C1044" s="243" t="s">
        <v>560</v>
      </c>
      <c r="D1044" s="276">
        <v>0</v>
      </c>
      <c r="E1044" s="276">
        <v>0</v>
      </c>
      <c r="F1044" s="276">
        <v>0</v>
      </c>
      <c r="G1044" s="276">
        <v>0</v>
      </c>
      <c r="H1044" s="276">
        <v>0</v>
      </c>
      <c r="I1044" s="276">
        <v>1</v>
      </c>
      <c r="J1044" s="276">
        <v>0</v>
      </c>
      <c r="K1044" s="277">
        <v>3.9E-2</v>
      </c>
      <c r="L1044" s="276">
        <v>0</v>
      </c>
      <c r="M1044" s="276">
        <v>0</v>
      </c>
      <c r="N1044" s="276">
        <v>0</v>
      </c>
      <c r="O1044" s="276">
        <v>0</v>
      </c>
      <c r="P1044" s="276">
        <v>1</v>
      </c>
      <c r="Q1044" s="276">
        <v>1</v>
      </c>
      <c r="R1044" s="277">
        <v>1.038</v>
      </c>
      <c r="S1044" s="276">
        <v>12</v>
      </c>
      <c r="T1044" s="126"/>
      <c r="U1044" s="126">
        <v>3517</v>
      </c>
      <c r="V1044" s="126">
        <v>239</v>
      </c>
      <c r="W1044" s="126">
        <v>95</v>
      </c>
      <c r="X1044" s="137">
        <v>20449.223916139996</v>
      </c>
      <c r="Y1044" s="137">
        <v>20449</v>
      </c>
    </row>
    <row r="1045" spans="1:25" s="137" customFormat="1" ht="12" x14ac:dyDescent="0.2">
      <c r="A1045" s="275">
        <v>3517</v>
      </c>
      <c r="B1045" s="126">
        <v>3517239096</v>
      </c>
      <c r="C1045" s="243" t="s">
        <v>560</v>
      </c>
      <c r="D1045" s="276">
        <v>0</v>
      </c>
      <c r="E1045" s="276">
        <v>0</v>
      </c>
      <c r="F1045" s="276">
        <v>0</v>
      </c>
      <c r="G1045" s="276">
        <v>0</v>
      </c>
      <c r="H1045" s="276">
        <v>0</v>
      </c>
      <c r="I1045" s="276">
        <v>3</v>
      </c>
      <c r="J1045" s="276">
        <v>0</v>
      </c>
      <c r="K1045" s="277">
        <v>0.11700000000000001</v>
      </c>
      <c r="L1045" s="276">
        <v>0</v>
      </c>
      <c r="M1045" s="276">
        <v>0</v>
      </c>
      <c r="N1045" s="276">
        <v>0</v>
      </c>
      <c r="O1045" s="276">
        <v>0</v>
      </c>
      <c r="P1045" s="276">
        <v>3</v>
      </c>
      <c r="Q1045" s="276">
        <v>3</v>
      </c>
      <c r="R1045" s="277">
        <v>1.038</v>
      </c>
      <c r="S1045" s="276">
        <v>8</v>
      </c>
      <c r="T1045" s="126"/>
      <c r="U1045" s="126">
        <v>3517</v>
      </c>
      <c r="V1045" s="126">
        <v>239</v>
      </c>
      <c r="W1045" s="126">
        <v>96</v>
      </c>
      <c r="X1045" s="137">
        <v>56056.169088419992</v>
      </c>
      <c r="Y1045" s="137">
        <v>18685</v>
      </c>
    </row>
    <row r="1046" spans="1:25" s="137" customFormat="1" ht="12" x14ac:dyDescent="0.2">
      <c r="A1046" s="275">
        <v>3517</v>
      </c>
      <c r="B1046" s="126">
        <v>3517239131</v>
      </c>
      <c r="C1046" s="243" t="s">
        <v>560</v>
      </c>
      <c r="D1046" s="276">
        <v>0</v>
      </c>
      <c r="E1046" s="276">
        <v>0</v>
      </c>
      <c r="F1046" s="276">
        <v>0</v>
      </c>
      <c r="G1046" s="276">
        <v>0</v>
      </c>
      <c r="H1046" s="276">
        <v>0</v>
      </c>
      <c r="I1046" s="276">
        <v>1</v>
      </c>
      <c r="J1046" s="276">
        <v>0</v>
      </c>
      <c r="K1046" s="277">
        <v>3.9E-2</v>
      </c>
      <c r="L1046" s="276">
        <v>0</v>
      </c>
      <c r="M1046" s="276">
        <v>0</v>
      </c>
      <c r="N1046" s="276">
        <v>0</v>
      </c>
      <c r="O1046" s="276">
        <v>0</v>
      </c>
      <c r="P1046" s="276">
        <v>1</v>
      </c>
      <c r="Q1046" s="276">
        <v>1</v>
      </c>
      <c r="R1046" s="277">
        <v>1.038</v>
      </c>
      <c r="S1046" s="276">
        <v>2</v>
      </c>
      <c r="T1046" s="126"/>
      <c r="U1046" s="126">
        <v>3517</v>
      </c>
      <c r="V1046" s="126">
        <v>239</v>
      </c>
      <c r="W1046" s="126">
        <v>131</v>
      </c>
      <c r="X1046" s="137">
        <v>17025.823956140004</v>
      </c>
      <c r="Y1046" s="137">
        <v>17026</v>
      </c>
    </row>
    <row r="1047" spans="1:25" s="137" customFormat="1" ht="12" x14ac:dyDescent="0.2">
      <c r="A1047" s="275">
        <v>3517</v>
      </c>
      <c r="B1047" s="126">
        <v>3517239167</v>
      </c>
      <c r="C1047" s="243" t="s">
        <v>560</v>
      </c>
      <c r="D1047" s="276">
        <v>0</v>
      </c>
      <c r="E1047" s="276">
        <v>0</v>
      </c>
      <c r="F1047" s="276">
        <v>0</v>
      </c>
      <c r="G1047" s="276">
        <v>0</v>
      </c>
      <c r="H1047" s="276">
        <v>0</v>
      </c>
      <c r="I1047" s="276">
        <v>1</v>
      </c>
      <c r="J1047" s="276">
        <v>0</v>
      </c>
      <c r="K1047" s="277">
        <v>3.9E-2</v>
      </c>
      <c r="L1047" s="276">
        <v>0</v>
      </c>
      <c r="M1047" s="276">
        <v>0</v>
      </c>
      <c r="N1047" s="276">
        <v>0</v>
      </c>
      <c r="O1047" s="276">
        <v>0</v>
      </c>
      <c r="P1047" s="276">
        <v>1</v>
      </c>
      <c r="Q1047" s="276">
        <v>1</v>
      </c>
      <c r="R1047" s="277">
        <v>1.038</v>
      </c>
      <c r="S1047" s="276">
        <v>5</v>
      </c>
      <c r="T1047" s="126"/>
      <c r="U1047" s="126">
        <v>3517</v>
      </c>
      <c r="V1047" s="126">
        <v>239</v>
      </c>
      <c r="W1047" s="126">
        <v>167</v>
      </c>
      <c r="X1047" s="137">
        <v>17484.676636140004</v>
      </c>
      <c r="Y1047" s="137">
        <v>17485</v>
      </c>
    </row>
    <row r="1048" spans="1:25" s="137" customFormat="1" ht="12" x14ac:dyDescent="0.2">
      <c r="A1048" s="275">
        <v>3517</v>
      </c>
      <c r="B1048" s="126">
        <v>3517239171</v>
      </c>
      <c r="C1048" s="243" t="s">
        <v>560</v>
      </c>
      <c r="D1048" s="276">
        <v>0</v>
      </c>
      <c r="E1048" s="276">
        <v>0</v>
      </c>
      <c r="F1048" s="276">
        <v>0</v>
      </c>
      <c r="G1048" s="276">
        <v>0</v>
      </c>
      <c r="H1048" s="276">
        <v>0</v>
      </c>
      <c r="I1048" s="276">
        <v>16</v>
      </c>
      <c r="J1048" s="276">
        <v>0</v>
      </c>
      <c r="K1048" s="277">
        <v>0.624</v>
      </c>
      <c r="L1048" s="276">
        <v>0</v>
      </c>
      <c r="M1048" s="276">
        <v>0</v>
      </c>
      <c r="N1048" s="276">
        <v>0</v>
      </c>
      <c r="O1048" s="276">
        <v>0</v>
      </c>
      <c r="P1048" s="276">
        <v>9</v>
      </c>
      <c r="Q1048" s="276">
        <v>16</v>
      </c>
      <c r="R1048" s="277">
        <v>1.038</v>
      </c>
      <c r="S1048" s="276">
        <v>4</v>
      </c>
      <c r="T1048" s="126"/>
      <c r="U1048" s="126">
        <v>3517</v>
      </c>
      <c r="V1048" s="126">
        <v>239</v>
      </c>
      <c r="W1048" s="126">
        <v>171</v>
      </c>
      <c r="X1048" s="137">
        <v>244303.93493824004</v>
      </c>
      <c r="Y1048" s="137">
        <v>15269</v>
      </c>
    </row>
    <row r="1049" spans="1:25" s="137" customFormat="1" ht="12" x14ac:dyDescent="0.2">
      <c r="A1049" s="275">
        <v>3517</v>
      </c>
      <c r="B1049" s="126">
        <v>3517239182</v>
      </c>
      <c r="C1049" s="243" t="s">
        <v>560</v>
      </c>
      <c r="D1049" s="276">
        <v>0</v>
      </c>
      <c r="E1049" s="276">
        <v>0</v>
      </c>
      <c r="F1049" s="276">
        <v>0</v>
      </c>
      <c r="G1049" s="276">
        <v>0</v>
      </c>
      <c r="H1049" s="276">
        <v>0</v>
      </c>
      <c r="I1049" s="276">
        <v>8</v>
      </c>
      <c r="J1049" s="276">
        <v>0</v>
      </c>
      <c r="K1049" s="277">
        <v>0.312</v>
      </c>
      <c r="L1049" s="276">
        <v>0</v>
      </c>
      <c r="M1049" s="276">
        <v>0</v>
      </c>
      <c r="N1049" s="276">
        <v>0</v>
      </c>
      <c r="O1049" s="276">
        <v>0</v>
      </c>
      <c r="P1049" s="276">
        <v>7</v>
      </c>
      <c r="Q1049" s="276">
        <v>8</v>
      </c>
      <c r="R1049" s="277">
        <v>1.038</v>
      </c>
      <c r="S1049" s="276">
        <v>8</v>
      </c>
      <c r="T1049" s="126"/>
      <c r="U1049" s="126">
        <v>3517</v>
      </c>
      <c r="V1049" s="126">
        <v>239</v>
      </c>
      <c r="W1049" s="126">
        <v>182</v>
      </c>
      <c r="X1049" s="137">
        <v>143414.63388912001</v>
      </c>
      <c r="Y1049" s="137">
        <v>17927</v>
      </c>
    </row>
    <row r="1050" spans="1:25" s="137" customFormat="1" ht="12" x14ac:dyDescent="0.2">
      <c r="A1050" s="275">
        <v>3517</v>
      </c>
      <c r="B1050" s="126">
        <v>3517239231</v>
      </c>
      <c r="C1050" s="243" t="s">
        <v>560</v>
      </c>
      <c r="D1050" s="276">
        <v>0</v>
      </c>
      <c r="E1050" s="276">
        <v>0</v>
      </c>
      <c r="F1050" s="276">
        <v>0</v>
      </c>
      <c r="G1050" s="276">
        <v>0</v>
      </c>
      <c r="H1050" s="276">
        <v>0</v>
      </c>
      <c r="I1050" s="276">
        <v>14</v>
      </c>
      <c r="J1050" s="276">
        <v>0</v>
      </c>
      <c r="K1050" s="277">
        <v>0.54600000000000004</v>
      </c>
      <c r="L1050" s="276">
        <v>0</v>
      </c>
      <c r="M1050" s="276">
        <v>0</v>
      </c>
      <c r="N1050" s="276">
        <v>0</v>
      </c>
      <c r="O1050" s="276">
        <v>0</v>
      </c>
      <c r="P1050" s="276">
        <v>11</v>
      </c>
      <c r="Q1050" s="276">
        <v>14</v>
      </c>
      <c r="R1050" s="277">
        <v>1.038</v>
      </c>
      <c r="S1050" s="276">
        <v>4</v>
      </c>
      <c r="T1050" s="126"/>
      <c r="U1050" s="126">
        <v>3517</v>
      </c>
      <c r="V1050" s="126">
        <v>239</v>
      </c>
      <c r="W1050" s="126">
        <v>231</v>
      </c>
      <c r="X1050" s="137">
        <v>228499.77594596002</v>
      </c>
      <c r="Y1050" s="137">
        <v>16321</v>
      </c>
    </row>
    <row r="1051" spans="1:25" s="137" customFormat="1" ht="12" x14ac:dyDescent="0.2">
      <c r="A1051" s="275">
        <v>3517</v>
      </c>
      <c r="B1051" s="126">
        <v>3517239239</v>
      </c>
      <c r="C1051" s="243" t="s">
        <v>560</v>
      </c>
      <c r="D1051" s="276">
        <v>0</v>
      </c>
      <c r="E1051" s="276">
        <v>0</v>
      </c>
      <c r="F1051" s="276">
        <v>0</v>
      </c>
      <c r="G1051" s="276">
        <v>0</v>
      </c>
      <c r="H1051" s="276">
        <v>0</v>
      </c>
      <c r="I1051" s="276">
        <v>98</v>
      </c>
      <c r="J1051" s="276">
        <v>0</v>
      </c>
      <c r="K1051" s="277">
        <v>3.8220000000000001</v>
      </c>
      <c r="L1051" s="276">
        <v>0</v>
      </c>
      <c r="M1051" s="276">
        <v>0</v>
      </c>
      <c r="N1051" s="276">
        <v>0</v>
      </c>
      <c r="O1051" s="276">
        <v>0</v>
      </c>
      <c r="P1051" s="276">
        <v>69</v>
      </c>
      <c r="Q1051" s="276">
        <v>98</v>
      </c>
      <c r="R1051" s="277">
        <v>1.038</v>
      </c>
      <c r="S1051" s="276">
        <v>7</v>
      </c>
      <c r="T1051" s="126"/>
      <c r="U1051" s="126">
        <v>3517</v>
      </c>
      <c r="V1051" s="126">
        <v>239</v>
      </c>
      <c r="W1051" s="126">
        <v>239</v>
      </c>
      <c r="X1051" s="137">
        <v>1629845.52634172</v>
      </c>
      <c r="Y1051" s="137">
        <v>16631</v>
      </c>
    </row>
    <row r="1052" spans="1:25" s="137" customFormat="1" ht="12" x14ac:dyDescent="0.2">
      <c r="A1052" s="275">
        <v>3517</v>
      </c>
      <c r="B1052" s="126">
        <v>3517239251</v>
      </c>
      <c r="C1052" s="243" t="s">
        <v>560</v>
      </c>
      <c r="D1052" s="276">
        <v>0</v>
      </c>
      <c r="E1052" s="276">
        <v>0</v>
      </c>
      <c r="F1052" s="276">
        <v>0</v>
      </c>
      <c r="G1052" s="276">
        <v>0</v>
      </c>
      <c r="H1052" s="276">
        <v>0</v>
      </c>
      <c r="I1052" s="276">
        <v>2</v>
      </c>
      <c r="J1052" s="276">
        <v>0</v>
      </c>
      <c r="K1052" s="277">
        <v>7.8E-2</v>
      </c>
      <c r="L1052" s="276">
        <v>0</v>
      </c>
      <c r="M1052" s="276">
        <v>0</v>
      </c>
      <c r="N1052" s="276">
        <v>0</v>
      </c>
      <c r="O1052" s="276">
        <v>0</v>
      </c>
      <c r="P1052" s="276">
        <v>2</v>
      </c>
      <c r="Q1052" s="276">
        <v>2</v>
      </c>
      <c r="R1052" s="277">
        <v>1.038</v>
      </c>
      <c r="S1052" s="276">
        <v>9</v>
      </c>
      <c r="T1052" s="126"/>
      <c r="U1052" s="126">
        <v>3517</v>
      </c>
      <c r="V1052" s="126">
        <v>239</v>
      </c>
      <c r="W1052" s="126">
        <v>251</v>
      </c>
      <c r="X1052" s="137">
        <v>38105.15543228</v>
      </c>
      <c r="Y1052" s="137">
        <v>19053</v>
      </c>
    </row>
    <row r="1053" spans="1:25" s="137" customFormat="1" ht="12" x14ac:dyDescent="0.2">
      <c r="A1053" s="275">
        <v>3517</v>
      </c>
      <c r="B1053" s="126">
        <v>3517239261</v>
      </c>
      <c r="C1053" s="243" t="s">
        <v>560</v>
      </c>
      <c r="D1053" s="276">
        <v>0</v>
      </c>
      <c r="E1053" s="276">
        <v>0</v>
      </c>
      <c r="F1053" s="276">
        <v>0</v>
      </c>
      <c r="G1053" s="276">
        <v>0</v>
      </c>
      <c r="H1053" s="276">
        <v>0</v>
      </c>
      <c r="I1053" s="276">
        <v>1</v>
      </c>
      <c r="J1053" s="276">
        <v>0</v>
      </c>
      <c r="K1053" s="277">
        <v>3.9E-2</v>
      </c>
      <c r="L1053" s="276">
        <v>0</v>
      </c>
      <c r="M1053" s="276">
        <v>0</v>
      </c>
      <c r="N1053" s="276">
        <v>0</v>
      </c>
      <c r="O1053" s="276">
        <v>0</v>
      </c>
      <c r="P1053" s="276">
        <v>0</v>
      </c>
      <c r="Q1053" s="276">
        <v>1</v>
      </c>
      <c r="R1053" s="277">
        <v>1.038</v>
      </c>
      <c r="S1053" s="276">
        <v>5</v>
      </c>
      <c r="T1053" s="126"/>
      <c r="U1053" s="126">
        <v>3517</v>
      </c>
      <c r="V1053" s="126">
        <v>239</v>
      </c>
      <c r="W1053" s="126">
        <v>261</v>
      </c>
      <c r="X1053" s="137">
        <v>12616.906016140003</v>
      </c>
      <c r="Y1053" s="137">
        <v>12617</v>
      </c>
    </row>
    <row r="1054" spans="1:25" s="137" customFormat="1" ht="12" x14ac:dyDescent="0.2">
      <c r="A1054" s="275">
        <v>3517</v>
      </c>
      <c r="B1054" s="126">
        <v>3517239264</v>
      </c>
      <c r="C1054" s="243" t="s">
        <v>560</v>
      </c>
      <c r="D1054" s="276">
        <v>0</v>
      </c>
      <c r="E1054" s="276">
        <v>0</v>
      </c>
      <c r="F1054" s="276">
        <v>0</v>
      </c>
      <c r="G1054" s="276">
        <v>0</v>
      </c>
      <c r="H1054" s="276">
        <v>0</v>
      </c>
      <c r="I1054" s="276">
        <v>2</v>
      </c>
      <c r="J1054" s="276">
        <v>0</v>
      </c>
      <c r="K1054" s="277">
        <v>7.8E-2</v>
      </c>
      <c r="L1054" s="276">
        <v>0</v>
      </c>
      <c r="M1054" s="276">
        <v>0</v>
      </c>
      <c r="N1054" s="276">
        <v>0</v>
      </c>
      <c r="O1054" s="276">
        <v>0</v>
      </c>
      <c r="P1054" s="276">
        <v>1</v>
      </c>
      <c r="Q1054" s="276">
        <v>2</v>
      </c>
      <c r="R1054" s="277">
        <v>1.038</v>
      </c>
      <c r="S1054" s="276">
        <v>3</v>
      </c>
      <c r="T1054" s="126"/>
      <c r="U1054" s="126">
        <v>3517</v>
      </c>
      <c r="V1054" s="126">
        <v>239</v>
      </c>
      <c r="W1054" s="126">
        <v>264</v>
      </c>
      <c r="X1054" s="137">
        <v>29795.684452280002</v>
      </c>
      <c r="Y1054" s="137">
        <v>14898</v>
      </c>
    </row>
    <row r="1055" spans="1:25" s="137" customFormat="1" ht="12" x14ac:dyDescent="0.2">
      <c r="A1055" s="275">
        <v>3517</v>
      </c>
      <c r="B1055" s="126">
        <v>3517239293</v>
      </c>
      <c r="C1055" s="243" t="s">
        <v>560</v>
      </c>
      <c r="D1055" s="276">
        <v>0</v>
      </c>
      <c r="E1055" s="276">
        <v>0</v>
      </c>
      <c r="F1055" s="276">
        <v>0</v>
      </c>
      <c r="G1055" s="276">
        <v>0</v>
      </c>
      <c r="H1055" s="276">
        <v>0</v>
      </c>
      <c r="I1055" s="276">
        <v>3</v>
      </c>
      <c r="J1055" s="276">
        <v>0</v>
      </c>
      <c r="K1055" s="277">
        <v>0.11700000000000001</v>
      </c>
      <c r="L1055" s="276">
        <v>0</v>
      </c>
      <c r="M1055" s="276">
        <v>0</v>
      </c>
      <c r="N1055" s="276">
        <v>0</v>
      </c>
      <c r="O1055" s="276">
        <v>0</v>
      </c>
      <c r="P1055" s="276">
        <v>1</v>
      </c>
      <c r="Q1055" s="276">
        <v>3</v>
      </c>
      <c r="R1055" s="277">
        <v>1.038</v>
      </c>
      <c r="S1055" s="276">
        <v>10</v>
      </c>
      <c r="T1055" s="126"/>
      <c r="U1055" s="126">
        <v>3517</v>
      </c>
      <c r="V1055" s="126">
        <v>239</v>
      </c>
      <c r="W1055" s="126">
        <v>293</v>
      </c>
      <c r="X1055" s="137">
        <v>44653.597388419992</v>
      </c>
      <c r="Y1055" s="137">
        <v>14885</v>
      </c>
    </row>
    <row r="1056" spans="1:25" s="137" customFormat="1" ht="12" x14ac:dyDescent="0.2">
      <c r="A1056" s="275">
        <v>3517</v>
      </c>
      <c r="B1056" s="126">
        <v>3517239310</v>
      </c>
      <c r="C1056" s="243" t="s">
        <v>560</v>
      </c>
      <c r="D1056" s="276">
        <v>0</v>
      </c>
      <c r="E1056" s="276">
        <v>0</v>
      </c>
      <c r="F1056" s="276">
        <v>0</v>
      </c>
      <c r="G1056" s="276">
        <v>0</v>
      </c>
      <c r="H1056" s="276">
        <v>0</v>
      </c>
      <c r="I1056" s="276">
        <v>33</v>
      </c>
      <c r="J1056" s="276">
        <v>0</v>
      </c>
      <c r="K1056" s="277">
        <v>1.2869999999999999</v>
      </c>
      <c r="L1056" s="276">
        <v>0</v>
      </c>
      <c r="M1056" s="276">
        <v>0</v>
      </c>
      <c r="N1056" s="276">
        <v>0</v>
      </c>
      <c r="O1056" s="276">
        <v>1</v>
      </c>
      <c r="P1056" s="276">
        <v>27</v>
      </c>
      <c r="Q1056" s="276">
        <v>33</v>
      </c>
      <c r="R1056" s="277">
        <v>1.038</v>
      </c>
      <c r="S1056" s="276">
        <v>11</v>
      </c>
      <c r="T1056" s="126"/>
      <c r="U1056" s="126">
        <v>3517</v>
      </c>
      <c r="V1056" s="126">
        <v>239</v>
      </c>
      <c r="W1056" s="126">
        <v>310</v>
      </c>
      <c r="X1056" s="137">
        <v>616925.63413262006</v>
      </c>
      <c r="Y1056" s="137">
        <v>18695</v>
      </c>
    </row>
    <row r="1057" spans="1:25" s="137" customFormat="1" ht="12" x14ac:dyDescent="0.2">
      <c r="A1057" s="275">
        <v>3517</v>
      </c>
      <c r="B1057" s="126">
        <v>3517239331</v>
      </c>
      <c r="C1057" s="243" t="s">
        <v>560</v>
      </c>
      <c r="D1057" s="276">
        <v>0</v>
      </c>
      <c r="E1057" s="276">
        <v>0</v>
      </c>
      <c r="F1057" s="276">
        <v>0</v>
      </c>
      <c r="G1057" s="276">
        <v>0</v>
      </c>
      <c r="H1057" s="276">
        <v>0</v>
      </c>
      <c r="I1057" s="276">
        <v>1</v>
      </c>
      <c r="J1057" s="276">
        <v>0</v>
      </c>
      <c r="K1057" s="277">
        <v>3.9E-2</v>
      </c>
      <c r="L1057" s="276">
        <v>0</v>
      </c>
      <c r="M1057" s="276">
        <v>0</v>
      </c>
      <c r="N1057" s="276">
        <v>0</v>
      </c>
      <c r="O1057" s="276">
        <v>0</v>
      </c>
      <c r="P1057" s="276">
        <v>1</v>
      </c>
      <c r="Q1057" s="276">
        <v>1</v>
      </c>
      <c r="R1057" s="277">
        <v>1.038</v>
      </c>
      <c r="S1057" s="276">
        <v>7</v>
      </c>
      <c r="T1057" s="126"/>
      <c r="U1057" s="126">
        <v>3517</v>
      </c>
      <c r="V1057" s="126">
        <v>239</v>
      </c>
      <c r="W1057" s="126">
        <v>331</v>
      </c>
      <c r="X1057" s="137">
        <v>18318.192056140004</v>
      </c>
      <c r="Y1057" s="137">
        <v>18318</v>
      </c>
    </row>
    <row r="1058" spans="1:25" s="137" customFormat="1" ht="12" x14ac:dyDescent="0.2">
      <c r="A1058" s="275">
        <v>3517</v>
      </c>
      <c r="B1058" s="126">
        <v>3517239336</v>
      </c>
      <c r="C1058" s="243" t="s">
        <v>560</v>
      </c>
      <c r="D1058" s="276">
        <v>0</v>
      </c>
      <c r="E1058" s="276">
        <v>0</v>
      </c>
      <c r="F1058" s="276">
        <v>0</v>
      </c>
      <c r="G1058" s="276">
        <v>0</v>
      </c>
      <c r="H1058" s="276">
        <v>0</v>
      </c>
      <c r="I1058" s="276">
        <v>5</v>
      </c>
      <c r="J1058" s="276">
        <v>0</v>
      </c>
      <c r="K1058" s="277">
        <v>0.19500000000000001</v>
      </c>
      <c r="L1058" s="276">
        <v>0</v>
      </c>
      <c r="M1058" s="276">
        <v>0</v>
      </c>
      <c r="N1058" s="276">
        <v>0</v>
      </c>
      <c r="O1058" s="276">
        <v>0</v>
      </c>
      <c r="P1058" s="276">
        <v>2</v>
      </c>
      <c r="Q1058" s="276">
        <v>5</v>
      </c>
      <c r="R1058" s="277">
        <v>1.038</v>
      </c>
      <c r="S1058" s="276">
        <v>8</v>
      </c>
      <c r="T1058" s="126"/>
      <c r="U1058" s="126">
        <v>3517</v>
      </c>
      <c r="V1058" s="126">
        <v>239</v>
      </c>
      <c r="W1058" s="126">
        <v>336</v>
      </c>
      <c r="X1058" s="137">
        <v>75221.497440699997</v>
      </c>
      <c r="Y1058" s="137">
        <v>15044</v>
      </c>
    </row>
    <row r="1059" spans="1:25" s="137" customFormat="1" ht="12" x14ac:dyDescent="0.2">
      <c r="A1059" s="275">
        <v>3517</v>
      </c>
      <c r="B1059" s="126">
        <v>3517239625</v>
      </c>
      <c r="C1059" s="243" t="s">
        <v>560</v>
      </c>
      <c r="D1059" s="276">
        <v>0</v>
      </c>
      <c r="E1059" s="276">
        <v>0</v>
      </c>
      <c r="F1059" s="276">
        <v>0</v>
      </c>
      <c r="G1059" s="276">
        <v>0</v>
      </c>
      <c r="H1059" s="276">
        <v>0</v>
      </c>
      <c r="I1059" s="276">
        <v>2</v>
      </c>
      <c r="J1059" s="276">
        <v>0</v>
      </c>
      <c r="K1059" s="277">
        <v>7.8E-2</v>
      </c>
      <c r="L1059" s="276">
        <v>0</v>
      </c>
      <c r="M1059" s="276">
        <v>0</v>
      </c>
      <c r="N1059" s="276">
        <v>0</v>
      </c>
      <c r="O1059" s="276">
        <v>0</v>
      </c>
      <c r="P1059" s="276">
        <v>2</v>
      </c>
      <c r="Q1059" s="276">
        <v>2</v>
      </c>
      <c r="R1059" s="277">
        <v>1.038</v>
      </c>
      <c r="S1059" s="276">
        <v>6</v>
      </c>
      <c r="T1059" s="126"/>
      <c r="U1059" s="126">
        <v>3517</v>
      </c>
      <c r="V1059" s="126">
        <v>239</v>
      </c>
      <c r="W1059" s="126">
        <v>625</v>
      </c>
      <c r="X1059" s="137">
        <v>35901.987312280005</v>
      </c>
      <c r="Y1059" s="137">
        <v>17951</v>
      </c>
    </row>
    <row r="1060" spans="1:25" s="137" customFormat="1" ht="12" x14ac:dyDescent="0.2">
      <c r="A1060" s="275">
        <v>3517</v>
      </c>
      <c r="B1060" s="126">
        <v>3517239665</v>
      </c>
      <c r="C1060" s="243" t="s">
        <v>560</v>
      </c>
      <c r="D1060" s="276">
        <v>0</v>
      </c>
      <c r="E1060" s="276">
        <v>0</v>
      </c>
      <c r="F1060" s="276">
        <v>0</v>
      </c>
      <c r="G1060" s="276">
        <v>0</v>
      </c>
      <c r="H1060" s="276">
        <v>0</v>
      </c>
      <c r="I1060" s="276">
        <v>2</v>
      </c>
      <c r="J1060" s="276">
        <v>0</v>
      </c>
      <c r="K1060" s="277">
        <v>7.8E-2</v>
      </c>
      <c r="L1060" s="276">
        <v>0</v>
      </c>
      <c r="M1060" s="276">
        <v>0</v>
      </c>
      <c r="N1060" s="276">
        <v>0</v>
      </c>
      <c r="O1060" s="276">
        <v>0</v>
      </c>
      <c r="P1060" s="276">
        <v>1</v>
      </c>
      <c r="Q1060" s="276">
        <v>2</v>
      </c>
      <c r="R1060" s="277">
        <v>1.038</v>
      </c>
      <c r="S1060" s="276">
        <v>5</v>
      </c>
      <c r="T1060" s="126"/>
      <c r="U1060" s="126">
        <v>3517</v>
      </c>
      <c r="V1060" s="126">
        <v>239</v>
      </c>
      <c r="W1060" s="126">
        <v>665</v>
      </c>
      <c r="X1060" s="137">
        <v>30101.582652279998</v>
      </c>
      <c r="Y1060" s="137">
        <v>15051</v>
      </c>
    </row>
    <row r="1061" spans="1:25" s="137" customFormat="1" ht="12" x14ac:dyDescent="0.2">
      <c r="A1061" s="275">
        <v>3517</v>
      </c>
      <c r="B1061" s="126">
        <v>3517239740</v>
      </c>
      <c r="C1061" s="243" t="s">
        <v>560</v>
      </c>
      <c r="D1061" s="276">
        <v>0</v>
      </c>
      <c r="E1061" s="276">
        <v>0</v>
      </c>
      <c r="F1061" s="276">
        <v>0</v>
      </c>
      <c r="G1061" s="276">
        <v>0</v>
      </c>
      <c r="H1061" s="276">
        <v>0</v>
      </c>
      <c r="I1061" s="276">
        <v>4</v>
      </c>
      <c r="J1061" s="276">
        <v>0</v>
      </c>
      <c r="K1061" s="277">
        <v>0.156</v>
      </c>
      <c r="L1061" s="276">
        <v>0</v>
      </c>
      <c r="M1061" s="276">
        <v>0</v>
      </c>
      <c r="N1061" s="276">
        <v>0</v>
      </c>
      <c r="O1061" s="276">
        <v>0</v>
      </c>
      <c r="P1061" s="276">
        <v>1</v>
      </c>
      <c r="Q1061" s="276">
        <v>4</v>
      </c>
      <c r="R1061" s="277">
        <v>1.038</v>
      </c>
      <c r="S1061" s="276">
        <v>5</v>
      </c>
      <c r="T1061" s="126"/>
      <c r="U1061" s="126">
        <v>3517</v>
      </c>
      <c r="V1061" s="126">
        <v>239</v>
      </c>
      <c r="W1061" s="126">
        <v>740</v>
      </c>
      <c r="X1061" s="137">
        <v>55335.394684560015</v>
      </c>
      <c r="Y1061" s="137">
        <v>13834</v>
      </c>
    </row>
    <row r="1062" spans="1:25" s="137" customFormat="1" ht="12" x14ac:dyDescent="0.2">
      <c r="A1062" s="275">
        <v>3517</v>
      </c>
      <c r="B1062" s="126">
        <v>3517239760</v>
      </c>
      <c r="C1062" s="243" t="s">
        <v>560</v>
      </c>
      <c r="D1062" s="276">
        <v>0</v>
      </c>
      <c r="E1062" s="276">
        <v>0</v>
      </c>
      <c r="F1062" s="276">
        <v>0</v>
      </c>
      <c r="G1062" s="276">
        <v>0</v>
      </c>
      <c r="H1062" s="276">
        <v>0</v>
      </c>
      <c r="I1062" s="276">
        <v>19</v>
      </c>
      <c r="J1062" s="276">
        <v>0</v>
      </c>
      <c r="K1062" s="277">
        <v>0.74099999999999999</v>
      </c>
      <c r="L1062" s="276">
        <v>0</v>
      </c>
      <c r="M1062" s="276">
        <v>0</v>
      </c>
      <c r="N1062" s="276">
        <v>0</v>
      </c>
      <c r="O1062" s="276">
        <v>0</v>
      </c>
      <c r="P1062" s="276">
        <v>10</v>
      </c>
      <c r="Q1062" s="276">
        <v>19</v>
      </c>
      <c r="R1062" s="277">
        <v>1.038</v>
      </c>
      <c r="S1062" s="276">
        <v>5</v>
      </c>
      <c r="T1062" s="126"/>
      <c r="U1062" s="126">
        <v>3517</v>
      </c>
      <c r="V1062" s="126">
        <v>239</v>
      </c>
      <c r="W1062" s="126">
        <v>760</v>
      </c>
      <c r="X1062" s="137">
        <v>288398.92050666001</v>
      </c>
      <c r="Y1062" s="137">
        <v>15179</v>
      </c>
    </row>
    <row r="1063" spans="1:25" s="137" customFormat="1" ht="12" x14ac:dyDescent="0.2">
      <c r="A1063" s="275">
        <v>3517</v>
      </c>
      <c r="B1063" s="126">
        <v>3517239780</v>
      </c>
      <c r="C1063" s="243" t="s">
        <v>560</v>
      </c>
      <c r="D1063" s="276">
        <v>0</v>
      </c>
      <c r="E1063" s="276">
        <v>0</v>
      </c>
      <c r="F1063" s="276">
        <v>0</v>
      </c>
      <c r="G1063" s="276">
        <v>0</v>
      </c>
      <c r="H1063" s="276">
        <v>0</v>
      </c>
      <c r="I1063" s="276">
        <v>4</v>
      </c>
      <c r="J1063" s="276">
        <v>0</v>
      </c>
      <c r="K1063" s="277">
        <v>0.156</v>
      </c>
      <c r="L1063" s="276">
        <v>0</v>
      </c>
      <c r="M1063" s="276">
        <v>0</v>
      </c>
      <c r="N1063" s="276">
        <v>0</v>
      </c>
      <c r="O1063" s="276">
        <v>0</v>
      </c>
      <c r="P1063" s="276">
        <v>2</v>
      </c>
      <c r="Q1063" s="276">
        <v>4</v>
      </c>
      <c r="R1063" s="277">
        <v>1.038</v>
      </c>
      <c r="S1063" s="276">
        <v>6</v>
      </c>
      <c r="T1063" s="126"/>
      <c r="U1063" s="126">
        <v>3517</v>
      </c>
      <c r="V1063" s="126">
        <v>239</v>
      </c>
      <c r="W1063" s="126">
        <v>780</v>
      </c>
      <c r="X1063" s="137">
        <v>61135.79934456</v>
      </c>
      <c r="Y1063" s="137">
        <v>15284</v>
      </c>
    </row>
    <row r="1064" spans="1:25" s="137" customFormat="1" ht="12" x14ac:dyDescent="0.2">
      <c r="A1064" s="275">
        <v>3518</v>
      </c>
      <c r="B1064" s="126">
        <v>3518149128</v>
      </c>
      <c r="C1064" s="243" t="s">
        <v>561</v>
      </c>
      <c r="D1064" s="276">
        <v>0</v>
      </c>
      <c r="E1064" s="276">
        <v>0</v>
      </c>
      <c r="F1064" s="276">
        <v>0</v>
      </c>
      <c r="G1064" s="276">
        <v>0</v>
      </c>
      <c r="H1064" s="276">
        <v>0</v>
      </c>
      <c r="I1064" s="276">
        <v>21</v>
      </c>
      <c r="J1064" s="276">
        <v>0</v>
      </c>
      <c r="K1064" s="277">
        <v>0.81899999999999995</v>
      </c>
      <c r="L1064" s="276">
        <v>0</v>
      </c>
      <c r="M1064" s="276">
        <v>0</v>
      </c>
      <c r="N1064" s="276">
        <v>0</v>
      </c>
      <c r="O1064" s="276">
        <v>0</v>
      </c>
      <c r="P1064" s="276">
        <v>17</v>
      </c>
      <c r="Q1064" s="276">
        <v>21</v>
      </c>
      <c r="R1064" s="277">
        <v>1</v>
      </c>
      <c r="S1064" s="276">
        <v>10</v>
      </c>
      <c r="T1064" s="126"/>
      <c r="U1064" s="126">
        <v>3518</v>
      </c>
      <c r="V1064" s="126">
        <v>149</v>
      </c>
      <c r="W1064" s="126">
        <v>128</v>
      </c>
      <c r="X1064" s="137">
        <v>368953.55728000001</v>
      </c>
      <c r="Y1064" s="137">
        <v>17569</v>
      </c>
    </row>
    <row r="1065" spans="1:25" s="137" customFormat="1" ht="12" x14ac:dyDescent="0.2">
      <c r="A1065" s="275">
        <v>3518</v>
      </c>
      <c r="B1065" s="126">
        <v>3518149149</v>
      </c>
      <c r="C1065" s="243" t="s">
        <v>561</v>
      </c>
      <c r="D1065" s="276">
        <v>0</v>
      </c>
      <c r="E1065" s="276">
        <v>0</v>
      </c>
      <c r="F1065" s="276">
        <v>0</v>
      </c>
      <c r="G1065" s="276">
        <v>0</v>
      </c>
      <c r="H1065" s="276">
        <v>0</v>
      </c>
      <c r="I1065" s="276">
        <v>88</v>
      </c>
      <c r="J1065" s="276">
        <v>2</v>
      </c>
      <c r="K1065" s="277">
        <v>3.6080000000000001</v>
      </c>
      <c r="L1065" s="276">
        <v>0</v>
      </c>
      <c r="M1065" s="276">
        <v>0</v>
      </c>
      <c r="N1065" s="276">
        <v>0</v>
      </c>
      <c r="O1065" s="276">
        <v>16</v>
      </c>
      <c r="P1065" s="276">
        <v>86</v>
      </c>
      <c r="Q1065" s="276">
        <v>90</v>
      </c>
      <c r="R1065" s="277">
        <v>1</v>
      </c>
      <c r="S1065" s="276">
        <v>12</v>
      </c>
      <c r="T1065" s="126"/>
      <c r="U1065" s="126">
        <v>3518</v>
      </c>
      <c r="V1065" s="126">
        <v>149</v>
      </c>
      <c r="W1065" s="126">
        <v>149</v>
      </c>
      <c r="X1065" s="137">
        <v>1813647.1809599998</v>
      </c>
      <c r="Y1065" s="137">
        <v>20152</v>
      </c>
    </row>
    <row r="1066" spans="1:25" s="137" customFormat="1" ht="12" x14ac:dyDescent="0.2">
      <c r="A1066" s="275">
        <v>3518</v>
      </c>
      <c r="B1066" s="126">
        <v>3518149160</v>
      </c>
      <c r="C1066" s="243" t="s">
        <v>561</v>
      </c>
      <c r="D1066" s="276">
        <v>0</v>
      </c>
      <c r="E1066" s="276">
        <v>0</v>
      </c>
      <c r="F1066" s="276">
        <v>0</v>
      </c>
      <c r="G1066" s="276">
        <v>0</v>
      </c>
      <c r="H1066" s="276">
        <v>0</v>
      </c>
      <c r="I1066" s="276">
        <v>4</v>
      </c>
      <c r="J1066" s="276">
        <v>0</v>
      </c>
      <c r="K1066" s="277">
        <v>0.156</v>
      </c>
      <c r="L1066" s="276">
        <v>0</v>
      </c>
      <c r="M1066" s="276">
        <v>0</v>
      </c>
      <c r="N1066" s="276">
        <v>0</v>
      </c>
      <c r="O1066" s="276">
        <v>0</v>
      </c>
      <c r="P1066" s="276">
        <v>4</v>
      </c>
      <c r="Q1066" s="276">
        <v>4</v>
      </c>
      <c r="R1066" s="277">
        <v>1</v>
      </c>
      <c r="S1066" s="276">
        <v>11</v>
      </c>
      <c r="T1066" s="126"/>
      <c r="U1066" s="126">
        <v>3518</v>
      </c>
      <c r="V1066" s="126">
        <v>149</v>
      </c>
      <c r="W1066" s="126">
        <v>160</v>
      </c>
      <c r="X1066" s="137">
        <v>77281.494719999988</v>
      </c>
      <c r="Y1066" s="137">
        <v>19320</v>
      </c>
    </row>
    <row r="1067" spans="1:25" s="137" customFormat="1" ht="12" x14ac:dyDescent="0.2">
      <c r="A1067" s="275">
        <v>3518</v>
      </c>
      <c r="B1067" s="126">
        <v>3518149181</v>
      </c>
      <c r="C1067" s="243" t="s">
        <v>561</v>
      </c>
      <c r="D1067" s="276">
        <v>0</v>
      </c>
      <c r="E1067" s="276">
        <v>0</v>
      </c>
      <c r="F1067" s="276">
        <v>0</v>
      </c>
      <c r="G1067" s="276">
        <v>0</v>
      </c>
      <c r="H1067" s="276">
        <v>0</v>
      </c>
      <c r="I1067" s="276">
        <v>10</v>
      </c>
      <c r="J1067" s="276">
        <v>0</v>
      </c>
      <c r="K1067" s="277">
        <v>0.39</v>
      </c>
      <c r="L1067" s="276">
        <v>0</v>
      </c>
      <c r="M1067" s="276">
        <v>0</v>
      </c>
      <c r="N1067" s="276">
        <v>0</v>
      </c>
      <c r="O1067" s="276">
        <v>0</v>
      </c>
      <c r="P1067" s="276">
        <v>9</v>
      </c>
      <c r="Q1067" s="276">
        <v>10</v>
      </c>
      <c r="R1067" s="277">
        <v>1</v>
      </c>
      <c r="S1067" s="276">
        <v>10</v>
      </c>
      <c r="T1067" s="126"/>
      <c r="U1067" s="126">
        <v>3518</v>
      </c>
      <c r="V1067" s="126">
        <v>149</v>
      </c>
      <c r="W1067" s="126">
        <v>181</v>
      </c>
      <c r="X1067" s="137">
        <v>181645.37680000003</v>
      </c>
      <c r="Y1067" s="137">
        <v>18165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745E-4B81-4249-BA84-04811786B4CB}">
  <dimension ref="A1:AP1801"/>
  <sheetViews>
    <sheetView topLeftCell="A10" workbookViewId="0">
      <selection activeCell="AY31" sqref="AY31"/>
    </sheetView>
  </sheetViews>
  <sheetFormatPr defaultColWidth="7.5703125" defaultRowHeight="11.25" x14ac:dyDescent="0.2"/>
  <cols>
    <col min="1" max="1" width="5.140625" style="63" customWidth="1"/>
    <col min="2" max="2" width="9.85546875" style="63" customWidth="1"/>
    <col min="3" max="3" width="25.42578125" style="197" customWidth="1"/>
    <col min="4" max="7" width="4.42578125" style="63" customWidth="1"/>
    <col min="8" max="8" width="5.7109375" style="63" customWidth="1"/>
    <col min="9" max="9" width="6" style="63" customWidth="1"/>
    <col min="10" max="10" width="6.5703125" style="63" customWidth="1"/>
    <col min="11" max="11" width="7.5703125" style="63"/>
    <col min="12" max="12" width="8" style="63" customWidth="1"/>
    <col min="13" max="14" width="4.42578125" style="63" customWidth="1"/>
    <col min="15" max="15" width="5.7109375" style="63" customWidth="1"/>
    <col min="16" max="16" width="6.28515625" style="63" customWidth="1"/>
    <col min="17" max="17" width="6" style="63" customWidth="1"/>
    <col min="18" max="18" width="6.85546875" style="63" customWidth="1"/>
    <col min="19" max="19" width="6.5703125" style="63" customWidth="1"/>
    <col min="20" max="20" width="0.85546875" style="63" customWidth="1"/>
    <col min="21" max="21" width="10.5703125" style="63" customWidth="1"/>
    <col min="22" max="24" width="6.85546875" style="63" customWidth="1"/>
    <col min="25" max="25" width="6.5703125" style="63" customWidth="1"/>
    <col min="26" max="26" width="6.85546875" style="63" bestFit="1" customWidth="1"/>
    <col min="27" max="27" width="10.140625" style="63" customWidth="1"/>
    <col min="28" max="28" width="8.7109375" style="63" customWidth="1"/>
    <col min="29" max="29" width="6.85546875" style="63" hidden="1" customWidth="1"/>
    <col min="30" max="30" width="8" style="63" hidden="1" customWidth="1"/>
    <col min="31" max="31" width="7.5703125" style="63" hidden="1" customWidth="1"/>
    <col min="32" max="32" width="10.5703125" style="63" hidden="1" customWidth="1"/>
    <col min="33" max="33" width="7.5703125" style="63" hidden="1" customWidth="1"/>
    <col min="34" max="34" width="11.140625" style="63" hidden="1" customWidth="1"/>
    <col min="35" max="35" width="7.5703125" style="63" hidden="1" customWidth="1"/>
    <col min="36" max="36" width="8.85546875" style="63" hidden="1" customWidth="1"/>
    <col min="37" max="37" width="0" style="63" hidden="1" customWidth="1"/>
    <col min="38" max="38" width="9.42578125" style="63" hidden="1" customWidth="1"/>
    <col min="39" max="39" width="0" style="63" hidden="1" customWidth="1"/>
    <col min="40" max="40" width="9.85546875" style="63" hidden="1" customWidth="1"/>
    <col min="41" max="43" width="0" style="63" hidden="1" customWidth="1"/>
    <col min="44" max="16384" width="7.5703125" style="63"/>
  </cols>
  <sheetData>
    <row r="1" spans="1:42" x14ac:dyDescent="0.2">
      <c r="A1" s="192" t="s">
        <v>478</v>
      </c>
      <c r="B1" s="192">
        <v>1</v>
      </c>
      <c r="C1" s="192">
        <v>2</v>
      </c>
      <c r="D1" s="192">
        <v>3</v>
      </c>
      <c r="E1" s="192">
        <v>4</v>
      </c>
      <c r="F1" s="192">
        <v>5</v>
      </c>
      <c r="G1" s="192">
        <v>6</v>
      </c>
      <c r="H1" s="192">
        <v>7</v>
      </c>
      <c r="I1" s="192">
        <v>8</v>
      </c>
      <c r="J1" s="192">
        <v>9</v>
      </c>
      <c r="K1" s="192">
        <v>10</v>
      </c>
      <c r="L1" s="192">
        <v>11</v>
      </c>
      <c r="M1" s="192">
        <v>12</v>
      </c>
      <c r="N1" s="192">
        <v>13</v>
      </c>
      <c r="O1" s="192">
        <v>14</v>
      </c>
      <c r="P1" s="192">
        <v>15</v>
      </c>
      <c r="Q1" s="192">
        <v>16</v>
      </c>
      <c r="R1" s="192">
        <v>17</v>
      </c>
      <c r="S1" s="192">
        <v>18</v>
      </c>
      <c r="T1" s="192">
        <v>19</v>
      </c>
      <c r="U1" s="192">
        <v>33</v>
      </c>
      <c r="V1" s="192">
        <v>34</v>
      </c>
      <c r="W1" s="192">
        <v>35</v>
      </c>
      <c r="X1" s="192">
        <v>36</v>
      </c>
      <c r="Y1" s="192">
        <v>37</v>
      </c>
      <c r="Z1" s="192">
        <v>38</v>
      </c>
      <c r="AA1" s="192">
        <v>39</v>
      </c>
      <c r="AB1" s="192">
        <v>40</v>
      </c>
      <c r="AC1" s="192">
        <v>41</v>
      </c>
      <c r="AD1" s="192">
        <v>42</v>
      </c>
      <c r="AE1" s="192">
        <v>43</v>
      </c>
      <c r="AF1" s="193" t="s">
        <v>595</v>
      </c>
      <c r="AG1" s="194">
        <v>1057</v>
      </c>
      <c r="AH1" s="195" t="s">
        <v>596</v>
      </c>
      <c r="AI1" s="196">
        <v>0</v>
      </c>
      <c r="AK1" s="197"/>
    </row>
    <row r="2" spans="1:42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F2" s="195" t="s">
        <v>597</v>
      </c>
      <c r="AG2" s="196">
        <v>0</v>
      </c>
      <c r="AH2" s="198" t="s">
        <v>598</v>
      </c>
      <c r="AI2" s="199">
        <v>1057</v>
      </c>
      <c r="AK2" s="197"/>
    </row>
    <row r="3" spans="1:42" ht="11.25" customHeight="1" x14ac:dyDescent="0.25">
      <c r="B3" s="287" t="s">
        <v>599</v>
      </c>
      <c r="C3" s="288"/>
      <c r="U3" s="200"/>
      <c r="AF3" s="198" t="s">
        <v>600</v>
      </c>
      <c r="AG3" s="199">
        <v>0</v>
      </c>
      <c r="AH3" s="198" t="s">
        <v>601</v>
      </c>
      <c r="AI3" s="199">
        <v>0</v>
      </c>
      <c r="AK3" s="197"/>
    </row>
    <row r="4" spans="1:42" x14ac:dyDescent="0.2">
      <c r="A4" s="197"/>
      <c r="B4" s="289"/>
      <c r="C4" s="290"/>
      <c r="I4" s="201">
        <f>SUM(D10:I1066)</f>
        <v>45734</v>
      </c>
      <c r="K4" s="201">
        <f>SUM(K10:K1066)</f>
        <v>1773.1573999999951</v>
      </c>
      <c r="O4" s="201">
        <f t="shared" ref="O4:P4" si="0">SUM(O10:O1066)</f>
        <v>1001</v>
      </c>
      <c r="P4" s="201">
        <f t="shared" si="0"/>
        <v>29018</v>
      </c>
      <c r="Q4" s="201"/>
      <c r="U4" s="197"/>
      <c r="V4" s="197"/>
      <c r="W4" s="197"/>
      <c r="X4" s="197"/>
      <c r="AF4" s="198" t="s">
        <v>602</v>
      </c>
      <c r="AG4" s="199">
        <v>0</v>
      </c>
      <c r="AH4" s="198" t="s">
        <v>603</v>
      </c>
      <c r="AI4" s="199">
        <v>0</v>
      </c>
      <c r="AK4" s="197"/>
    </row>
    <row r="5" spans="1:42" x14ac:dyDescent="0.2">
      <c r="A5" s="202" t="s">
        <v>604</v>
      </c>
      <c r="B5" s="203"/>
      <c r="C5" s="204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7"/>
      <c r="S5" s="208"/>
      <c r="AF5" s="198" t="s">
        <v>605</v>
      </c>
      <c r="AG5" s="199">
        <v>0</v>
      </c>
      <c r="AH5" s="198" t="s">
        <v>606</v>
      </c>
      <c r="AI5" s="199">
        <v>0</v>
      </c>
      <c r="AK5" s="197"/>
    </row>
    <row r="6" spans="1:42" x14ac:dyDescent="0.2">
      <c r="A6" s="209"/>
      <c r="B6" s="210"/>
      <c r="C6" s="211"/>
      <c r="D6" s="212"/>
      <c r="E6" s="213"/>
      <c r="F6" s="213"/>
      <c r="G6" s="213"/>
      <c r="H6" s="213"/>
      <c r="I6" s="213"/>
      <c r="J6" s="213"/>
      <c r="K6" s="213" t="s">
        <v>607</v>
      </c>
      <c r="L6" s="213" t="s">
        <v>607</v>
      </c>
      <c r="M6" s="213"/>
      <c r="N6" s="213"/>
      <c r="O6" s="213"/>
      <c r="P6" s="213"/>
      <c r="Q6" s="213" t="s">
        <v>608</v>
      </c>
      <c r="R6" s="214"/>
      <c r="S6" s="215" t="s">
        <v>609</v>
      </c>
      <c r="U6" s="207"/>
      <c r="V6" s="216"/>
      <c r="W6" s="216"/>
      <c r="X6" s="216"/>
      <c r="Y6" s="207" t="s">
        <v>610</v>
      </c>
      <c r="Z6" s="217">
        <v>45443</v>
      </c>
      <c r="AA6" s="218"/>
      <c r="AF6" s="198" t="s">
        <v>611</v>
      </c>
      <c r="AG6" s="199">
        <v>0</v>
      </c>
      <c r="AH6" s="198" t="s">
        <v>612</v>
      </c>
      <c r="AI6" s="199">
        <v>0</v>
      </c>
      <c r="AK6" s="197"/>
    </row>
    <row r="7" spans="1:42" x14ac:dyDescent="0.2">
      <c r="A7" s="209"/>
      <c r="B7" s="210"/>
      <c r="C7" s="211"/>
      <c r="D7" s="212"/>
      <c r="E7" s="213"/>
      <c r="F7" s="213"/>
      <c r="G7" s="213"/>
      <c r="H7" s="213" t="s">
        <v>613</v>
      </c>
      <c r="I7" s="213" t="s">
        <v>614</v>
      </c>
      <c r="J7" s="213"/>
      <c r="K7" s="213" t="s">
        <v>615</v>
      </c>
      <c r="L7" s="213" t="s">
        <v>615</v>
      </c>
      <c r="M7" s="213" t="s">
        <v>616</v>
      </c>
      <c r="N7" s="213" t="s">
        <v>616</v>
      </c>
      <c r="O7" s="213" t="s">
        <v>616</v>
      </c>
      <c r="P7" s="213" t="s">
        <v>617</v>
      </c>
      <c r="Q7" s="213" t="s">
        <v>618</v>
      </c>
      <c r="R7" s="214" t="s">
        <v>619</v>
      </c>
      <c r="S7" s="215" t="s">
        <v>620</v>
      </c>
      <c r="U7" s="214"/>
      <c r="V7" s="219" t="s">
        <v>621</v>
      </c>
      <c r="W7" s="219" t="s">
        <v>622</v>
      </c>
      <c r="X7" s="219" t="s">
        <v>623</v>
      </c>
      <c r="Y7" s="214" t="s">
        <v>624</v>
      </c>
      <c r="Z7" s="214"/>
      <c r="AA7" s="214"/>
      <c r="AF7" s="220" t="s">
        <v>625</v>
      </c>
      <c r="AG7" s="221">
        <v>0</v>
      </c>
      <c r="AH7" s="220" t="s">
        <v>626</v>
      </c>
      <c r="AI7" s="222">
        <v>0</v>
      </c>
      <c r="AK7" s="197"/>
    </row>
    <row r="8" spans="1:42" x14ac:dyDescent="0.2">
      <c r="A8" s="223" t="s">
        <v>627</v>
      </c>
      <c r="B8" s="224" t="s">
        <v>628</v>
      </c>
      <c r="C8" s="225" t="s">
        <v>629</v>
      </c>
      <c r="D8" s="226" t="s">
        <v>630</v>
      </c>
      <c r="E8" s="227" t="s">
        <v>631</v>
      </c>
      <c r="F8" s="227" t="s">
        <v>632</v>
      </c>
      <c r="G8" s="227" t="s">
        <v>633</v>
      </c>
      <c r="H8" s="227" t="s">
        <v>634</v>
      </c>
      <c r="I8" s="227" t="s">
        <v>635</v>
      </c>
      <c r="J8" s="227" t="s">
        <v>636</v>
      </c>
      <c r="K8" s="227" t="s">
        <v>637</v>
      </c>
      <c r="L8" s="227" t="s">
        <v>638</v>
      </c>
      <c r="M8" s="227" t="s">
        <v>639</v>
      </c>
      <c r="N8" s="227" t="s">
        <v>640</v>
      </c>
      <c r="O8" s="227" t="s">
        <v>641</v>
      </c>
      <c r="P8" s="227" t="s">
        <v>590</v>
      </c>
      <c r="Q8" s="227" t="s">
        <v>642</v>
      </c>
      <c r="R8" s="228" t="s">
        <v>643</v>
      </c>
      <c r="S8" s="229" t="s">
        <v>644</v>
      </c>
      <c r="U8" s="228" t="s">
        <v>628</v>
      </c>
      <c r="V8" s="230" t="s">
        <v>28</v>
      </c>
      <c r="W8" s="230" t="s">
        <v>28</v>
      </c>
      <c r="X8" s="230" t="s">
        <v>28</v>
      </c>
      <c r="Y8" s="228" t="s">
        <v>645</v>
      </c>
      <c r="Z8" s="228" t="s">
        <v>646</v>
      </c>
      <c r="AA8" s="228" t="s">
        <v>647</v>
      </c>
      <c r="AB8" s="231" t="s">
        <v>648</v>
      </c>
      <c r="AC8" s="231" t="s">
        <v>649</v>
      </c>
      <c r="AD8" s="231" t="s">
        <v>650</v>
      </c>
      <c r="AJ8" s="231"/>
      <c r="AK8" s="231" t="s">
        <v>649</v>
      </c>
      <c r="AL8" s="231"/>
      <c r="AM8" s="231" t="s">
        <v>649</v>
      </c>
      <c r="AN8" s="231"/>
      <c r="AO8" s="231" t="s">
        <v>649</v>
      </c>
      <c r="AP8" s="231"/>
    </row>
    <row r="9" spans="1:42" ht="15" customHeight="1" x14ac:dyDescent="0.2">
      <c r="A9" s="232"/>
      <c r="B9" s="232"/>
      <c r="C9" s="233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 t="s">
        <v>651</v>
      </c>
      <c r="AD9" s="232"/>
      <c r="AE9" s="63" t="s">
        <v>651</v>
      </c>
      <c r="AJ9" s="234"/>
      <c r="AK9" s="232" t="s">
        <v>651</v>
      </c>
      <c r="AL9" s="234"/>
      <c r="AM9" s="232" t="s">
        <v>651</v>
      </c>
      <c r="AN9" s="234"/>
      <c r="AO9" s="232" t="s">
        <v>651</v>
      </c>
      <c r="AP9" s="232"/>
    </row>
    <row r="10" spans="1:42" s="67" customFormat="1" x14ac:dyDescent="0.2">
      <c r="A10" s="235" t="s">
        <v>652</v>
      </c>
      <c r="B10" s="63">
        <v>409201003</v>
      </c>
      <c r="C10" s="197" t="s">
        <v>495</v>
      </c>
      <c r="D10" s="201">
        <v>0</v>
      </c>
      <c r="E10" s="201">
        <v>0</v>
      </c>
      <c r="F10" s="201">
        <v>0</v>
      </c>
      <c r="G10" s="201">
        <v>1</v>
      </c>
      <c r="H10" s="201">
        <v>0</v>
      </c>
      <c r="I10" s="201">
        <v>0</v>
      </c>
      <c r="J10" s="201">
        <v>0</v>
      </c>
      <c r="K10" s="236">
        <v>3.9300000000000002E-2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1</v>
      </c>
      <c r="R10" s="236">
        <v>1</v>
      </c>
      <c r="S10" s="201">
        <v>7</v>
      </c>
      <c r="T10" s="63"/>
      <c r="U10" s="235">
        <v>409201003</v>
      </c>
      <c r="V10" s="67" t="s">
        <v>652</v>
      </c>
      <c r="W10" s="63" t="s">
        <v>653</v>
      </c>
      <c r="X10" s="63" t="s">
        <v>654</v>
      </c>
      <c r="Y10" s="67">
        <v>1</v>
      </c>
      <c r="Z10" s="67">
        <v>1</v>
      </c>
      <c r="AA10" s="67">
        <v>11036.911266000001</v>
      </c>
      <c r="AB10" s="67">
        <v>11037</v>
      </c>
      <c r="AC10" s="67">
        <v>0</v>
      </c>
      <c r="AD10" s="67">
        <v>11037</v>
      </c>
      <c r="AK10" s="237">
        <v>0</v>
      </c>
      <c r="AM10" s="237">
        <v>0</v>
      </c>
      <c r="AO10" s="237"/>
    </row>
    <row r="11" spans="1:42" s="67" customFormat="1" x14ac:dyDescent="0.2">
      <c r="A11" s="235" t="s">
        <v>652</v>
      </c>
      <c r="B11" s="63">
        <v>409201072</v>
      </c>
      <c r="C11" s="197" t="s">
        <v>495</v>
      </c>
      <c r="D11" s="201">
        <v>0</v>
      </c>
      <c r="E11" s="201">
        <v>0</v>
      </c>
      <c r="F11" s="201">
        <v>0</v>
      </c>
      <c r="G11" s="201">
        <v>1</v>
      </c>
      <c r="H11" s="201">
        <v>1</v>
      </c>
      <c r="I11" s="201">
        <v>0</v>
      </c>
      <c r="J11" s="201">
        <v>0</v>
      </c>
      <c r="K11" s="236">
        <v>7.8600000000000003E-2</v>
      </c>
      <c r="L11" s="201">
        <v>0</v>
      </c>
      <c r="M11" s="201">
        <v>1</v>
      </c>
      <c r="N11" s="201">
        <v>1</v>
      </c>
      <c r="O11" s="201">
        <v>0</v>
      </c>
      <c r="P11" s="201">
        <v>2</v>
      </c>
      <c r="Q11" s="201">
        <v>2</v>
      </c>
      <c r="R11" s="236">
        <v>1</v>
      </c>
      <c r="S11" s="201">
        <v>6</v>
      </c>
      <c r="T11" s="63"/>
      <c r="U11" s="235">
        <v>409201072</v>
      </c>
      <c r="V11" s="67" t="s">
        <v>652</v>
      </c>
      <c r="W11" s="63" t="s">
        <v>653</v>
      </c>
      <c r="X11" s="63" t="s">
        <v>655</v>
      </c>
      <c r="Y11" s="67">
        <v>1</v>
      </c>
      <c r="Z11" s="67">
        <v>2</v>
      </c>
      <c r="AA11" s="67">
        <v>38306.772532000003</v>
      </c>
      <c r="AB11" s="67">
        <v>19153</v>
      </c>
      <c r="AC11" s="67">
        <v>0</v>
      </c>
      <c r="AD11" s="67">
        <v>19153</v>
      </c>
      <c r="AK11" s="237">
        <v>0</v>
      </c>
      <c r="AM11" s="237">
        <v>0</v>
      </c>
      <c r="AO11" s="237"/>
    </row>
    <row r="12" spans="1:42" s="67" customFormat="1" x14ac:dyDescent="0.2">
      <c r="A12" s="235" t="s">
        <v>652</v>
      </c>
      <c r="B12" s="63">
        <v>409201095</v>
      </c>
      <c r="C12" s="197" t="s">
        <v>495</v>
      </c>
      <c r="D12" s="201">
        <v>0</v>
      </c>
      <c r="E12" s="201">
        <v>0</v>
      </c>
      <c r="F12" s="201">
        <v>0</v>
      </c>
      <c r="G12" s="201">
        <v>0</v>
      </c>
      <c r="H12" s="201">
        <v>1</v>
      </c>
      <c r="I12" s="201">
        <v>0</v>
      </c>
      <c r="J12" s="201">
        <v>0</v>
      </c>
      <c r="K12" s="236">
        <v>3.9300000000000002E-2</v>
      </c>
      <c r="L12" s="201">
        <v>0</v>
      </c>
      <c r="M12" s="201">
        <v>0</v>
      </c>
      <c r="N12" s="201">
        <v>0</v>
      </c>
      <c r="O12" s="201">
        <v>0</v>
      </c>
      <c r="P12" s="201">
        <v>1</v>
      </c>
      <c r="Q12" s="201">
        <v>1</v>
      </c>
      <c r="R12" s="236">
        <v>1</v>
      </c>
      <c r="S12" s="201">
        <v>12</v>
      </c>
      <c r="T12" s="63"/>
      <c r="U12" s="235">
        <v>409201095</v>
      </c>
      <c r="V12" s="67" t="s">
        <v>652</v>
      </c>
      <c r="W12" s="63" t="s">
        <v>653</v>
      </c>
      <c r="X12" s="63" t="s">
        <v>656</v>
      </c>
      <c r="Y12" s="67">
        <v>1</v>
      </c>
      <c r="Z12" s="67">
        <v>1</v>
      </c>
      <c r="AA12" s="67">
        <v>19178.461265999998</v>
      </c>
      <c r="AB12" s="67">
        <v>19178</v>
      </c>
      <c r="AC12" s="67">
        <v>0</v>
      </c>
      <c r="AD12" s="67">
        <v>19178</v>
      </c>
      <c r="AK12" s="237">
        <v>0</v>
      </c>
      <c r="AM12" s="237">
        <v>0</v>
      </c>
      <c r="AO12" s="237"/>
    </row>
    <row r="13" spans="1:42" s="67" customFormat="1" x14ac:dyDescent="0.2">
      <c r="A13" s="235" t="s">
        <v>652</v>
      </c>
      <c r="B13" s="63">
        <v>409201201</v>
      </c>
      <c r="C13" s="197" t="s">
        <v>495</v>
      </c>
      <c r="D13" s="201">
        <v>0</v>
      </c>
      <c r="E13" s="201">
        <v>0</v>
      </c>
      <c r="F13" s="201">
        <v>100</v>
      </c>
      <c r="G13" s="201">
        <v>511</v>
      </c>
      <c r="H13" s="201">
        <v>424</v>
      </c>
      <c r="I13" s="201">
        <v>0</v>
      </c>
      <c r="J13" s="201">
        <v>0</v>
      </c>
      <c r="K13" s="236">
        <v>40.6755</v>
      </c>
      <c r="L13" s="201">
        <v>0</v>
      </c>
      <c r="M13" s="201">
        <v>248</v>
      </c>
      <c r="N13" s="201">
        <v>47</v>
      </c>
      <c r="O13" s="201">
        <v>0</v>
      </c>
      <c r="P13" s="201">
        <v>834</v>
      </c>
      <c r="Q13" s="201">
        <v>1035</v>
      </c>
      <c r="R13" s="236">
        <v>1</v>
      </c>
      <c r="S13" s="201">
        <v>12</v>
      </c>
      <c r="T13" s="63"/>
      <c r="U13" s="235">
        <v>409201201</v>
      </c>
      <c r="V13" s="67" t="s">
        <v>652</v>
      </c>
      <c r="W13" s="63" t="s">
        <v>653</v>
      </c>
      <c r="X13" s="63" t="s">
        <v>653</v>
      </c>
      <c r="Y13" s="67">
        <v>1</v>
      </c>
      <c r="Z13" s="67">
        <v>1035</v>
      </c>
      <c r="AA13" s="67">
        <v>19201754.870310001</v>
      </c>
      <c r="AB13" s="67">
        <v>18552</v>
      </c>
      <c r="AC13" s="67">
        <v>24</v>
      </c>
      <c r="AD13" s="67">
        <v>18528</v>
      </c>
      <c r="AK13" s="237">
        <v>0</v>
      </c>
      <c r="AM13" s="237">
        <v>0</v>
      </c>
      <c r="AO13" s="237"/>
    </row>
    <row r="14" spans="1:42" s="67" customFormat="1" x14ac:dyDescent="0.2">
      <c r="A14" s="235" t="s">
        <v>652</v>
      </c>
      <c r="B14" s="63">
        <v>409201331</v>
      </c>
      <c r="C14" s="197" t="s">
        <v>495</v>
      </c>
      <c r="D14" s="201">
        <v>0</v>
      </c>
      <c r="E14" s="201">
        <v>0</v>
      </c>
      <c r="F14" s="201">
        <v>0</v>
      </c>
      <c r="G14" s="201">
        <v>1</v>
      </c>
      <c r="H14" s="201">
        <v>1</v>
      </c>
      <c r="I14" s="201">
        <v>0</v>
      </c>
      <c r="J14" s="201">
        <v>0</v>
      </c>
      <c r="K14" s="236">
        <v>7.8600000000000003E-2</v>
      </c>
      <c r="L14" s="201">
        <v>0</v>
      </c>
      <c r="M14" s="201">
        <v>0</v>
      </c>
      <c r="N14" s="201">
        <v>0</v>
      </c>
      <c r="O14" s="201">
        <v>0</v>
      </c>
      <c r="P14" s="201">
        <v>2</v>
      </c>
      <c r="Q14" s="201">
        <v>2</v>
      </c>
      <c r="R14" s="236">
        <v>1</v>
      </c>
      <c r="S14" s="201">
        <v>7</v>
      </c>
      <c r="T14" s="63"/>
      <c r="U14" s="235">
        <v>409201331</v>
      </c>
      <c r="V14" s="67" t="s">
        <v>652</v>
      </c>
      <c r="W14" s="63" t="s">
        <v>653</v>
      </c>
      <c r="X14" s="63" t="s">
        <v>657</v>
      </c>
      <c r="Y14" s="67">
        <v>1</v>
      </c>
      <c r="Z14" s="67">
        <v>2</v>
      </c>
      <c r="AA14" s="67">
        <v>33367.642531999998</v>
      </c>
      <c r="AB14" s="67">
        <v>16684</v>
      </c>
      <c r="AC14" s="67">
        <v>0</v>
      </c>
      <c r="AD14" s="67">
        <v>16684</v>
      </c>
      <c r="AK14" s="237">
        <v>0</v>
      </c>
      <c r="AM14" s="237">
        <v>0</v>
      </c>
      <c r="AO14" s="237"/>
    </row>
    <row r="15" spans="1:42" s="67" customFormat="1" x14ac:dyDescent="0.2">
      <c r="A15" s="235" t="s">
        <v>658</v>
      </c>
      <c r="B15" s="63">
        <v>410035035</v>
      </c>
      <c r="C15" s="197" t="s">
        <v>496</v>
      </c>
      <c r="D15" s="201">
        <v>0</v>
      </c>
      <c r="E15" s="201">
        <v>0</v>
      </c>
      <c r="F15" s="201">
        <v>0</v>
      </c>
      <c r="G15" s="201">
        <v>91</v>
      </c>
      <c r="H15" s="201">
        <v>252</v>
      </c>
      <c r="I15" s="201">
        <v>322</v>
      </c>
      <c r="J15" s="201">
        <v>0</v>
      </c>
      <c r="K15" s="236">
        <v>26.134499999999999</v>
      </c>
      <c r="L15" s="201">
        <v>0</v>
      </c>
      <c r="M15" s="201">
        <v>25</v>
      </c>
      <c r="N15" s="201">
        <v>41</v>
      </c>
      <c r="O15" s="201">
        <v>42</v>
      </c>
      <c r="P15" s="201">
        <v>498</v>
      </c>
      <c r="Q15" s="201">
        <v>665</v>
      </c>
      <c r="R15" s="236">
        <v>1.087</v>
      </c>
      <c r="S15" s="201">
        <v>11</v>
      </c>
      <c r="T15" s="63"/>
      <c r="U15" s="235">
        <v>410035035</v>
      </c>
      <c r="V15" s="67" t="s">
        <v>658</v>
      </c>
      <c r="W15" s="63" t="s">
        <v>659</v>
      </c>
      <c r="X15" s="63" t="s">
        <v>659</v>
      </c>
      <c r="Y15" s="67">
        <v>1</v>
      </c>
      <c r="Z15" s="67">
        <v>665</v>
      </c>
      <c r="AA15" s="67">
        <v>12825175.162171979</v>
      </c>
      <c r="AB15" s="67">
        <v>19286</v>
      </c>
      <c r="AC15" s="67">
        <v>13</v>
      </c>
      <c r="AD15" s="67">
        <v>19273</v>
      </c>
      <c r="AK15" s="237">
        <v>0</v>
      </c>
      <c r="AM15" s="237">
        <v>0</v>
      </c>
      <c r="AO15" s="237"/>
    </row>
    <row r="16" spans="1:42" s="67" customFormat="1" x14ac:dyDescent="0.2">
      <c r="A16" s="235" t="s">
        <v>658</v>
      </c>
      <c r="B16" s="63">
        <v>410035044</v>
      </c>
      <c r="C16" s="197" t="s">
        <v>496</v>
      </c>
      <c r="D16" s="201">
        <v>0</v>
      </c>
      <c r="E16" s="201">
        <v>0</v>
      </c>
      <c r="F16" s="201">
        <v>0</v>
      </c>
      <c r="G16" s="201">
        <v>0</v>
      </c>
      <c r="H16" s="201">
        <v>1</v>
      </c>
      <c r="I16" s="201">
        <v>1</v>
      </c>
      <c r="J16" s="201">
        <v>0</v>
      </c>
      <c r="K16" s="236">
        <v>7.8600000000000003E-2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2</v>
      </c>
      <c r="R16" s="236">
        <v>1.087</v>
      </c>
      <c r="S16" s="201">
        <v>11</v>
      </c>
      <c r="T16" s="63"/>
      <c r="U16" s="235">
        <v>410035044</v>
      </c>
      <c r="V16" s="67" t="s">
        <v>658</v>
      </c>
      <c r="W16" s="63" t="s">
        <v>659</v>
      </c>
      <c r="X16" s="63" t="s">
        <v>660</v>
      </c>
      <c r="Y16" s="67">
        <v>1</v>
      </c>
      <c r="Z16" s="67">
        <v>2</v>
      </c>
      <c r="AA16" s="67">
        <v>24813.663121223995</v>
      </c>
      <c r="AB16" s="67">
        <v>12407</v>
      </c>
      <c r="AC16" s="67">
        <v>0</v>
      </c>
      <c r="AD16" s="67">
        <v>12407</v>
      </c>
      <c r="AK16" s="237">
        <v>0</v>
      </c>
      <c r="AM16" s="237">
        <v>0</v>
      </c>
      <c r="AO16" s="237"/>
    </row>
    <row r="17" spans="1:41" s="67" customFormat="1" x14ac:dyDescent="0.2">
      <c r="A17" s="235" t="s">
        <v>658</v>
      </c>
      <c r="B17" s="63">
        <v>410035057</v>
      </c>
      <c r="C17" s="197" t="s">
        <v>496</v>
      </c>
      <c r="D17" s="201">
        <v>0</v>
      </c>
      <c r="E17" s="201">
        <v>0</v>
      </c>
      <c r="F17" s="201">
        <v>0</v>
      </c>
      <c r="G17" s="201">
        <v>16</v>
      </c>
      <c r="H17" s="201">
        <v>57</v>
      </c>
      <c r="I17" s="201">
        <v>237</v>
      </c>
      <c r="J17" s="201">
        <v>0</v>
      </c>
      <c r="K17" s="236">
        <v>12.183</v>
      </c>
      <c r="L17" s="201">
        <v>0</v>
      </c>
      <c r="M17" s="201">
        <v>5</v>
      </c>
      <c r="N17" s="201">
        <v>15</v>
      </c>
      <c r="O17" s="201">
        <v>16</v>
      </c>
      <c r="P17" s="201">
        <v>216</v>
      </c>
      <c r="Q17" s="201">
        <v>310</v>
      </c>
      <c r="R17" s="236">
        <v>1.087</v>
      </c>
      <c r="S17" s="201">
        <v>12</v>
      </c>
      <c r="T17" s="63"/>
      <c r="U17" s="235">
        <v>410035057</v>
      </c>
      <c r="V17" s="67" t="s">
        <v>658</v>
      </c>
      <c r="W17" s="63" t="s">
        <v>659</v>
      </c>
      <c r="X17" s="63" t="s">
        <v>661</v>
      </c>
      <c r="Y17" s="67">
        <v>1</v>
      </c>
      <c r="Z17" s="67">
        <v>310</v>
      </c>
      <c r="AA17" s="67">
        <v>6121273.7461097203</v>
      </c>
      <c r="AB17" s="67">
        <v>19746</v>
      </c>
      <c r="AC17" s="67">
        <v>0</v>
      </c>
      <c r="AD17" s="67">
        <v>19746</v>
      </c>
      <c r="AK17" s="237">
        <v>0</v>
      </c>
      <c r="AM17" s="237">
        <v>0</v>
      </c>
      <c r="AO17" s="237"/>
    </row>
    <row r="18" spans="1:41" s="67" customFormat="1" x14ac:dyDescent="0.2">
      <c r="A18" s="235" t="s">
        <v>658</v>
      </c>
      <c r="B18" s="63">
        <v>410035093</v>
      </c>
      <c r="C18" s="197" t="s">
        <v>496</v>
      </c>
      <c r="D18" s="201">
        <v>0</v>
      </c>
      <c r="E18" s="201">
        <v>0</v>
      </c>
      <c r="F18" s="201">
        <v>0</v>
      </c>
      <c r="G18" s="201">
        <v>0</v>
      </c>
      <c r="H18" s="201">
        <v>6</v>
      </c>
      <c r="I18" s="201">
        <v>9</v>
      </c>
      <c r="J18" s="201">
        <v>0</v>
      </c>
      <c r="K18" s="236">
        <v>0.58950000000000002</v>
      </c>
      <c r="L18" s="201">
        <v>0</v>
      </c>
      <c r="M18" s="201">
        <v>0</v>
      </c>
      <c r="N18" s="201">
        <v>1</v>
      </c>
      <c r="O18" s="201">
        <v>1</v>
      </c>
      <c r="P18" s="201">
        <v>14</v>
      </c>
      <c r="Q18" s="201">
        <v>15</v>
      </c>
      <c r="R18" s="236">
        <v>1.087</v>
      </c>
      <c r="S18" s="201">
        <v>11</v>
      </c>
      <c r="T18" s="63"/>
      <c r="U18" s="235">
        <v>410035093</v>
      </c>
      <c r="V18" s="67" t="s">
        <v>658</v>
      </c>
      <c r="W18" s="63" t="s">
        <v>659</v>
      </c>
      <c r="X18" s="63" t="s">
        <v>662</v>
      </c>
      <c r="Y18" s="67">
        <v>1</v>
      </c>
      <c r="Z18" s="67">
        <v>15</v>
      </c>
      <c r="AA18" s="67">
        <v>314091.48948418</v>
      </c>
      <c r="AB18" s="67">
        <v>20939</v>
      </c>
      <c r="AC18" s="67">
        <v>0</v>
      </c>
      <c r="AD18" s="67">
        <v>20939</v>
      </c>
      <c r="AK18" s="237">
        <v>0</v>
      </c>
      <c r="AM18" s="237">
        <v>0</v>
      </c>
      <c r="AO18" s="237"/>
    </row>
    <row r="19" spans="1:41" s="67" customFormat="1" x14ac:dyDescent="0.2">
      <c r="A19" s="235" t="s">
        <v>658</v>
      </c>
      <c r="B19" s="63">
        <v>410035153</v>
      </c>
      <c r="C19" s="197" t="s">
        <v>496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2</v>
      </c>
      <c r="J19" s="201">
        <v>0</v>
      </c>
      <c r="K19" s="236">
        <v>7.8600000000000003E-2</v>
      </c>
      <c r="L19" s="201">
        <v>0</v>
      </c>
      <c r="M19" s="201">
        <v>0</v>
      </c>
      <c r="N19" s="201">
        <v>0</v>
      </c>
      <c r="O19" s="201">
        <v>0</v>
      </c>
      <c r="P19" s="201">
        <v>2</v>
      </c>
      <c r="Q19" s="201">
        <v>2</v>
      </c>
      <c r="R19" s="236">
        <v>1.087</v>
      </c>
      <c r="S19" s="201">
        <v>10</v>
      </c>
      <c r="T19" s="63"/>
      <c r="U19" s="235">
        <v>410035153</v>
      </c>
      <c r="V19" s="67" t="s">
        <v>658</v>
      </c>
      <c r="W19" s="63" t="s">
        <v>659</v>
      </c>
      <c r="X19" s="63" t="s">
        <v>663</v>
      </c>
      <c r="Y19" s="67">
        <v>1</v>
      </c>
      <c r="Z19" s="67">
        <v>2</v>
      </c>
      <c r="AA19" s="67">
        <v>42303.663691223992</v>
      </c>
      <c r="AB19" s="67">
        <v>21152</v>
      </c>
      <c r="AC19" s="67">
        <v>0</v>
      </c>
      <c r="AD19" s="67">
        <v>21152</v>
      </c>
      <c r="AK19" s="237">
        <v>0</v>
      </c>
      <c r="AM19" s="237">
        <v>0</v>
      </c>
      <c r="AO19" s="237"/>
    </row>
    <row r="20" spans="1:41" s="67" customFormat="1" x14ac:dyDescent="0.2">
      <c r="A20" s="235" t="s">
        <v>658</v>
      </c>
      <c r="B20" s="63">
        <v>410035160</v>
      </c>
      <c r="C20" s="197" t="s">
        <v>496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1</v>
      </c>
      <c r="J20" s="201">
        <v>0</v>
      </c>
      <c r="K20" s="236">
        <v>3.9300000000000002E-2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1</v>
      </c>
      <c r="R20" s="236">
        <v>1.087</v>
      </c>
      <c r="S20" s="201">
        <v>11</v>
      </c>
      <c r="T20" s="63"/>
      <c r="U20" s="235">
        <v>410035160</v>
      </c>
      <c r="V20" s="67" t="s">
        <v>658</v>
      </c>
      <c r="W20" s="63" t="s">
        <v>659</v>
      </c>
      <c r="X20" s="63" t="s">
        <v>664</v>
      </c>
      <c r="Y20" s="67">
        <v>1</v>
      </c>
      <c r="Z20" s="67">
        <v>1</v>
      </c>
      <c r="AA20" s="67">
        <v>13434.426815612</v>
      </c>
      <c r="AB20" s="67">
        <v>13434</v>
      </c>
      <c r="AC20" s="67">
        <v>0</v>
      </c>
      <c r="AD20" s="67">
        <v>13434</v>
      </c>
      <c r="AK20" s="237">
        <v>0</v>
      </c>
      <c r="AM20" s="237">
        <v>0</v>
      </c>
      <c r="AO20" s="237"/>
    </row>
    <row r="21" spans="1:41" s="67" customFormat="1" x14ac:dyDescent="0.2">
      <c r="A21" s="235" t="s">
        <v>658</v>
      </c>
      <c r="B21" s="63">
        <v>410035163</v>
      </c>
      <c r="C21" s="197" t="s">
        <v>496</v>
      </c>
      <c r="D21" s="201">
        <v>0</v>
      </c>
      <c r="E21" s="201">
        <v>0</v>
      </c>
      <c r="F21" s="201">
        <v>0</v>
      </c>
      <c r="G21" s="201">
        <v>2</v>
      </c>
      <c r="H21" s="201">
        <v>6</v>
      </c>
      <c r="I21" s="201">
        <v>26</v>
      </c>
      <c r="J21" s="201">
        <v>0</v>
      </c>
      <c r="K21" s="236">
        <v>1.3362000000000001</v>
      </c>
      <c r="L21" s="201">
        <v>0</v>
      </c>
      <c r="M21" s="201">
        <v>0</v>
      </c>
      <c r="N21" s="201">
        <v>0</v>
      </c>
      <c r="O21" s="201">
        <v>2</v>
      </c>
      <c r="P21" s="201">
        <v>27</v>
      </c>
      <c r="Q21" s="201">
        <v>34</v>
      </c>
      <c r="R21" s="236">
        <v>1.087</v>
      </c>
      <c r="S21" s="201">
        <v>11</v>
      </c>
      <c r="T21" s="63"/>
      <c r="U21" s="235">
        <v>410035163</v>
      </c>
      <c r="V21" s="67" t="s">
        <v>658</v>
      </c>
      <c r="W21" s="63" t="s">
        <v>659</v>
      </c>
      <c r="X21" s="63" t="s">
        <v>665</v>
      </c>
      <c r="Y21" s="67">
        <v>1</v>
      </c>
      <c r="Z21" s="67">
        <v>34</v>
      </c>
      <c r="AA21" s="67">
        <v>676081.04318080784</v>
      </c>
      <c r="AB21" s="67">
        <v>19885</v>
      </c>
      <c r="AC21" s="67">
        <v>0</v>
      </c>
      <c r="AD21" s="67">
        <v>19885</v>
      </c>
      <c r="AK21" s="237">
        <v>0</v>
      </c>
      <c r="AM21" s="237">
        <v>0</v>
      </c>
      <c r="AO21" s="237"/>
    </row>
    <row r="22" spans="1:41" s="67" customFormat="1" x14ac:dyDescent="0.2">
      <c r="A22" s="235" t="s">
        <v>658</v>
      </c>
      <c r="B22" s="63">
        <v>410035165</v>
      </c>
      <c r="C22" s="197" t="s">
        <v>496</v>
      </c>
      <c r="D22" s="201">
        <v>0</v>
      </c>
      <c r="E22" s="201">
        <v>0</v>
      </c>
      <c r="F22" s="201">
        <v>0</v>
      </c>
      <c r="G22" s="201">
        <v>0</v>
      </c>
      <c r="H22" s="201">
        <v>2</v>
      </c>
      <c r="I22" s="201">
        <v>5</v>
      </c>
      <c r="J22" s="201">
        <v>0</v>
      </c>
      <c r="K22" s="236">
        <v>0.27510000000000001</v>
      </c>
      <c r="L22" s="201">
        <v>0</v>
      </c>
      <c r="M22" s="201">
        <v>0</v>
      </c>
      <c r="N22" s="201">
        <v>0</v>
      </c>
      <c r="O22" s="201">
        <v>0</v>
      </c>
      <c r="P22" s="201">
        <v>6</v>
      </c>
      <c r="Q22" s="201">
        <v>7</v>
      </c>
      <c r="R22" s="236">
        <v>1.087</v>
      </c>
      <c r="S22" s="201">
        <v>10</v>
      </c>
      <c r="T22" s="63"/>
      <c r="U22" s="235">
        <v>410035165</v>
      </c>
      <c r="V22" s="67" t="s">
        <v>658</v>
      </c>
      <c r="W22" s="63" t="s">
        <v>659</v>
      </c>
      <c r="X22" s="63" t="s">
        <v>666</v>
      </c>
      <c r="Y22" s="67">
        <v>1</v>
      </c>
      <c r="Z22" s="67">
        <v>7</v>
      </c>
      <c r="AA22" s="67">
        <v>136235.036869284</v>
      </c>
      <c r="AB22" s="67">
        <v>19462</v>
      </c>
      <c r="AC22" s="67">
        <v>0</v>
      </c>
      <c r="AD22" s="67">
        <v>19462</v>
      </c>
      <c r="AK22" s="237">
        <v>0</v>
      </c>
      <c r="AM22" s="237">
        <v>0</v>
      </c>
      <c r="AO22" s="237"/>
    </row>
    <row r="23" spans="1:41" s="67" customFormat="1" x14ac:dyDescent="0.2">
      <c r="A23" s="235" t="s">
        <v>658</v>
      </c>
      <c r="B23" s="63">
        <v>410035176</v>
      </c>
      <c r="C23" s="197" t="s">
        <v>496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1</v>
      </c>
      <c r="J23" s="201">
        <v>0</v>
      </c>
      <c r="K23" s="236">
        <v>3.9300000000000002E-2</v>
      </c>
      <c r="L23" s="201">
        <v>0</v>
      </c>
      <c r="M23" s="201">
        <v>0</v>
      </c>
      <c r="N23" s="201">
        <v>0</v>
      </c>
      <c r="O23" s="201">
        <v>0</v>
      </c>
      <c r="P23" s="201">
        <v>1</v>
      </c>
      <c r="Q23" s="201">
        <v>1</v>
      </c>
      <c r="R23" s="236">
        <v>1.087</v>
      </c>
      <c r="S23" s="201">
        <v>8</v>
      </c>
      <c r="T23" s="63"/>
      <c r="U23" s="235">
        <v>410035176</v>
      </c>
      <c r="V23" s="67" t="s">
        <v>658</v>
      </c>
      <c r="W23" s="63" t="s">
        <v>659</v>
      </c>
      <c r="X23" s="63" t="s">
        <v>667</v>
      </c>
      <c r="Y23" s="67">
        <v>1</v>
      </c>
      <c r="Z23" s="67">
        <v>1</v>
      </c>
      <c r="AA23" s="67">
        <v>20196.355405612001</v>
      </c>
      <c r="AB23" s="67">
        <v>20196</v>
      </c>
      <c r="AC23" s="67">
        <v>0</v>
      </c>
      <c r="AD23" s="67">
        <v>20196</v>
      </c>
      <c r="AK23" s="237">
        <v>0</v>
      </c>
      <c r="AM23" s="237">
        <v>0</v>
      </c>
      <c r="AO23" s="237"/>
    </row>
    <row r="24" spans="1:41" s="67" customFormat="1" x14ac:dyDescent="0.2">
      <c r="A24" s="235" t="s">
        <v>658</v>
      </c>
      <c r="B24" s="63">
        <v>410035229</v>
      </c>
      <c r="C24" s="197" t="s">
        <v>496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1</v>
      </c>
      <c r="J24" s="201">
        <v>0</v>
      </c>
      <c r="K24" s="236">
        <v>3.9300000000000002E-2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1</v>
      </c>
      <c r="R24" s="236">
        <v>1.087</v>
      </c>
      <c r="S24" s="201">
        <v>9</v>
      </c>
      <c r="T24" s="63"/>
      <c r="U24" s="235">
        <v>410035229</v>
      </c>
      <c r="V24" s="67" t="s">
        <v>658</v>
      </c>
      <c r="W24" s="63" t="s">
        <v>659</v>
      </c>
      <c r="X24" s="63" t="s">
        <v>668</v>
      </c>
      <c r="Y24" s="67">
        <v>1</v>
      </c>
      <c r="Z24" s="67">
        <v>1</v>
      </c>
      <c r="AA24" s="67">
        <v>13434.426815612</v>
      </c>
      <c r="AB24" s="67">
        <v>13434</v>
      </c>
      <c r="AC24" s="67">
        <v>0</v>
      </c>
      <c r="AD24" s="67">
        <v>13434</v>
      </c>
      <c r="AK24" s="237">
        <v>0</v>
      </c>
      <c r="AM24" s="237">
        <v>0</v>
      </c>
      <c r="AO24" s="237"/>
    </row>
    <row r="25" spans="1:41" s="67" customFormat="1" x14ac:dyDescent="0.2">
      <c r="A25" s="235" t="s">
        <v>658</v>
      </c>
      <c r="B25" s="63">
        <v>410035244</v>
      </c>
      <c r="C25" s="197" t="s">
        <v>496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2</v>
      </c>
      <c r="J25" s="201">
        <v>0</v>
      </c>
      <c r="K25" s="236">
        <v>7.8600000000000003E-2</v>
      </c>
      <c r="L25" s="201">
        <v>0</v>
      </c>
      <c r="M25" s="201">
        <v>0</v>
      </c>
      <c r="N25" s="201">
        <v>0</v>
      </c>
      <c r="O25" s="201">
        <v>0</v>
      </c>
      <c r="P25" s="201">
        <v>1</v>
      </c>
      <c r="Q25" s="201">
        <v>2</v>
      </c>
      <c r="R25" s="236">
        <v>1.087</v>
      </c>
      <c r="S25" s="201">
        <v>10</v>
      </c>
      <c r="T25" s="63"/>
      <c r="U25" s="235">
        <v>410035244</v>
      </c>
      <c r="V25" s="67" t="s">
        <v>658</v>
      </c>
      <c r="W25" s="63" t="s">
        <v>659</v>
      </c>
      <c r="X25" s="63" t="s">
        <v>669</v>
      </c>
      <c r="Y25" s="67">
        <v>1</v>
      </c>
      <c r="Z25" s="67">
        <v>2</v>
      </c>
      <c r="AA25" s="67">
        <v>34586.258661223997</v>
      </c>
      <c r="AB25" s="67">
        <v>17293</v>
      </c>
      <c r="AC25" s="67">
        <v>0</v>
      </c>
      <c r="AD25" s="67">
        <v>17293</v>
      </c>
      <c r="AK25" s="237">
        <v>0</v>
      </c>
      <c r="AM25" s="237">
        <v>0</v>
      </c>
      <c r="AO25" s="237"/>
    </row>
    <row r="26" spans="1:41" s="67" customFormat="1" x14ac:dyDescent="0.2">
      <c r="A26" s="235" t="s">
        <v>658</v>
      </c>
      <c r="B26" s="63">
        <v>410035248</v>
      </c>
      <c r="C26" s="197" t="s">
        <v>496</v>
      </c>
      <c r="D26" s="201">
        <v>0</v>
      </c>
      <c r="E26" s="201">
        <v>0</v>
      </c>
      <c r="F26" s="201">
        <v>0</v>
      </c>
      <c r="G26" s="201">
        <v>6</v>
      </c>
      <c r="H26" s="201">
        <v>17</v>
      </c>
      <c r="I26" s="201">
        <v>48</v>
      </c>
      <c r="J26" s="201">
        <v>0</v>
      </c>
      <c r="K26" s="236">
        <v>2.7902999999999998</v>
      </c>
      <c r="L26" s="201">
        <v>0</v>
      </c>
      <c r="M26" s="201">
        <v>1</v>
      </c>
      <c r="N26" s="201">
        <v>4</v>
      </c>
      <c r="O26" s="201">
        <v>4</v>
      </c>
      <c r="P26" s="201">
        <v>40</v>
      </c>
      <c r="Q26" s="201">
        <v>71</v>
      </c>
      <c r="R26" s="236">
        <v>1.087</v>
      </c>
      <c r="S26" s="201">
        <v>11</v>
      </c>
      <c r="T26" s="63"/>
      <c r="U26" s="235">
        <v>410035248</v>
      </c>
      <c r="V26" s="67" t="s">
        <v>658</v>
      </c>
      <c r="W26" s="63" t="s">
        <v>659</v>
      </c>
      <c r="X26" s="63" t="s">
        <v>670</v>
      </c>
      <c r="Y26" s="67">
        <v>1</v>
      </c>
      <c r="Z26" s="67">
        <v>71</v>
      </c>
      <c r="AA26" s="67">
        <v>1276596.3433284517</v>
      </c>
      <c r="AB26" s="67">
        <v>17980</v>
      </c>
      <c r="AC26" s="67">
        <v>0</v>
      </c>
      <c r="AD26" s="67">
        <v>17980</v>
      </c>
      <c r="AK26" s="237">
        <v>0</v>
      </c>
      <c r="AM26" s="237">
        <v>0</v>
      </c>
      <c r="AO26" s="237"/>
    </row>
    <row r="27" spans="1:41" s="67" customFormat="1" x14ac:dyDescent="0.2">
      <c r="A27" s="235" t="s">
        <v>658</v>
      </c>
      <c r="B27" s="63">
        <v>410035262</v>
      </c>
      <c r="C27" s="197" t="s">
        <v>496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4</v>
      </c>
      <c r="J27" s="201">
        <v>0</v>
      </c>
      <c r="K27" s="236">
        <v>0.15720000000000001</v>
      </c>
      <c r="L27" s="201">
        <v>0</v>
      </c>
      <c r="M27" s="201">
        <v>0</v>
      </c>
      <c r="N27" s="201">
        <v>0</v>
      </c>
      <c r="O27" s="201">
        <v>0</v>
      </c>
      <c r="P27" s="201">
        <v>1</v>
      </c>
      <c r="Q27" s="201">
        <v>4</v>
      </c>
      <c r="R27" s="236">
        <v>1.087</v>
      </c>
      <c r="S27" s="201">
        <v>9</v>
      </c>
      <c r="T27" s="63"/>
      <c r="U27" s="235">
        <v>410035262</v>
      </c>
      <c r="V27" s="67" t="s">
        <v>658</v>
      </c>
      <c r="W27" s="63" t="s">
        <v>659</v>
      </c>
      <c r="X27" s="63" t="s">
        <v>671</v>
      </c>
      <c r="Y27" s="67">
        <v>1</v>
      </c>
      <c r="Z27" s="67">
        <v>4</v>
      </c>
      <c r="AA27" s="67">
        <v>60977.369942447993</v>
      </c>
      <c r="AB27" s="67">
        <v>15244</v>
      </c>
      <c r="AC27" s="67">
        <v>0</v>
      </c>
      <c r="AD27" s="67">
        <v>15244</v>
      </c>
      <c r="AK27" s="237">
        <v>0</v>
      </c>
      <c r="AM27" s="237">
        <v>0</v>
      </c>
      <c r="AO27" s="237"/>
    </row>
    <row r="28" spans="1:41" s="67" customFormat="1" x14ac:dyDescent="0.2">
      <c r="A28" s="235" t="s">
        <v>658</v>
      </c>
      <c r="B28" s="63">
        <v>410035346</v>
      </c>
      <c r="C28" s="197" t="s">
        <v>496</v>
      </c>
      <c r="D28" s="201">
        <v>0</v>
      </c>
      <c r="E28" s="201">
        <v>0</v>
      </c>
      <c r="F28" s="201">
        <v>0</v>
      </c>
      <c r="G28" s="201">
        <v>2</v>
      </c>
      <c r="H28" s="201">
        <v>6</v>
      </c>
      <c r="I28" s="201">
        <v>8</v>
      </c>
      <c r="J28" s="201">
        <v>0</v>
      </c>
      <c r="K28" s="236">
        <v>0.62880000000000003</v>
      </c>
      <c r="L28" s="201">
        <v>0</v>
      </c>
      <c r="M28" s="201">
        <v>0</v>
      </c>
      <c r="N28" s="201">
        <v>0</v>
      </c>
      <c r="O28" s="201">
        <v>0</v>
      </c>
      <c r="P28" s="201">
        <v>8</v>
      </c>
      <c r="Q28" s="201">
        <v>16</v>
      </c>
      <c r="R28" s="236">
        <v>1.087</v>
      </c>
      <c r="S28" s="201">
        <v>8</v>
      </c>
      <c r="T28" s="63"/>
      <c r="U28" s="235">
        <v>410035346</v>
      </c>
      <c r="V28" s="67" t="s">
        <v>658</v>
      </c>
      <c r="W28" s="63" t="s">
        <v>659</v>
      </c>
      <c r="X28" s="63" t="s">
        <v>672</v>
      </c>
      <c r="Y28" s="67">
        <v>1</v>
      </c>
      <c r="Z28" s="67">
        <v>16</v>
      </c>
      <c r="AA28" s="67">
        <v>253433.77556979202</v>
      </c>
      <c r="AB28" s="67">
        <v>15840</v>
      </c>
      <c r="AC28" s="67">
        <v>0</v>
      </c>
      <c r="AD28" s="67">
        <v>15840</v>
      </c>
      <c r="AK28" s="237">
        <v>0</v>
      </c>
      <c r="AM28" s="237">
        <v>0</v>
      </c>
      <c r="AO28" s="237"/>
    </row>
    <row r="29" spans="1:41" s="67" customFormat="1" x14ac:dyDescent="0.2">
      <c r="A29" s="235" t="s">
        <v>658</v>
      </c>
      <c r="B29" s="63">
        <v>410057035</v>
      </c>
      <c r="C29" s="197" t="s">
        <v>496</v>
      </c>
      <c r="D29" s="201">
        <v>0</v>
      </c>
      <c r="E29" s="201">
        <v>0</v>
      </c>
      <c r="F29" s="201">
        <v>0</v>
      </c>
      <c r="G29" s="201">
        <v>0</v>
      </c>
      <c r="H29" s="201">
        <v>10</v>
      </c>
      <c r="I29" s="201">
        <v>0</v>
      </c>
      <c r="J29" s="201">
        <v>0</v>
      </c>
      <c r="K29" s="236">
        <v>0.39300000000000002</v>
      </c>
      <c r="L29" s="201">
        <v>0</v>
      </c>
      <c r="M29" s="201">
        <v>0</v>
      </c>
      <c r="N29" s="201">
        <v>4</v>
      </c>
      <c r="O29" s="201">
        <v>0</v>
      </c>
      <c r="P29" s="201">
        <v>9</v>
      </c>
      <c r="Q29" s="201">
        <v>10</v>
      </c>
      <c r="R29" s="236">
        <v>1.04</v>
      </c>
      <c r="S29" s="201">
        <v>11</v>
      </c>
      <c r="T29" s="63"/>
      <c r="U29" s="235">
        <v>410057035</v>
      </c>
      <c r="V29" s="67" t="s">
        <v>658</v>
      </c>
      <c r="W29" s="63" t="s">
        <v>661</v>
      </c>
      <c r="X29" s="63" t="s">
        <v>659</v>
      </c>
      <c r="Y29" s="67">
        <v>1</v>
      </c>
      <c r="Z29" s="67">
        <v>10</v>
      </c>
      <c r="AA29" s="67">
        <v>195404.32669040002</v>
      </c>
      <c r="AB29" s="67">
        <v>19540</v>
      </c>
      <c r="AC29" s="67">
        <v>0</v>
      </c>
      <c r="AD29" s="67">
        <v>19540</v>
      </c>
      <c r="AK29" s="237">
        <v>0</v>
      </c>
      <c r="AM29" s="237">
        <v>0</v>
      </c>
      <c r="AO29" s="237"/>
    </row>
    <row r="30" spans="1:41" s="67" customFormat="1" x14ac:dyDescent="0.2">
      <c r="A30" s="235" t="s">
        <v>658</v>
      </c>
      <c r="B30" s="63">
        <v>410057057</v>
      </c>
      <c r="C30" s="197" t="s">
        <v>496</v>
      </c>
      <c r="D30" s="201">
        <v>0</v>
      </c>
      <c r="E30" s="201">
        <v>0</v>
      </c>
      <c r="F30" s="201">
        <v>0</v>
      </c>
      <c r="G30" s="201">
        <v>54</v>
      </c>
      <c r="H30" s="201">
        <v>139</v>
      </c>
      <c r="I30" s="201">
        <v>0</v>
      </c>
      <c r="J30" s="201">
        <v>0</v>
      </c>
      <c r="K30" s="236">
        <v>7.5849000000000002</v>
      </c>
      <c r="L30" s="201">
        <v>0</v>
      </c>
      <c r="M30" s="201">
        <v>21</v>
      </c>
      <c r="N30" s="201">
        <v>18</v>
      </c>
      <c r="O30" s="201">
        <v>0</v>
      </c>
      <c r="P30" s="201">
        <v>150</v>
      </c>
      <c r="Q30" s="201">
        <v>193</v>
      </c>
      <c r="R30" s="236">
        <v>1.04</v>
      </c>
      <c r="S30" s="201">
        <v>12</v>
      </c>
      <c r="T30" s="63"/>
      <c r="U30" s="235">
        <v>410057057</v>
      </c>
      <c r="V30" s="67" t="s">
        <v>658</v>
      </c>
      <c r="W30" s="63" t="s">
        <v>661</v>
      </c>
      <c r="X30" s="63" t="s">
        <v>661</v>
      </c>
      <c r="Y30" s="67">
        <v>1</v>
      </c>
      <c r="Z30" s="67">
        <v>193</v>
      </c>
      <c r="AA30" s="67">
        <v>3582458.0332047199</v>
      </c>
      <c r="AB30" s="67">
        <v>18562</v>
      </c>
      <c r="AC30" s="67">
        <v>0</v>
      </c>
      <c r="AD30" s="67">
        <v>18562</v>
      </c>
      <c r="AK30" s="237">
        <v>0</v>
      </c>
      <c r="AM30" s="237">
        <v>0</v>
      </c>
      <c r="AO30" s="237"/>
    </row>
    <row r="31" spans="1:41" s="67" customFormat="1" x14ac:dyDescent="0.2">
      <c r="A31" s="235" t="s">
        <v>658</v>
      </c>
      <c r="B31" s="63">
        <v>410057093</v>
      </c>
      <c r="C31" s="197" t="s">
        <v>496</v>
      </c>
      <c r="D31" s="201">
        <v>0</v>
      </c>
      <c r="E31" s="201">
        <v>0</v>
      </c>
      <c r="F31" s="201">
        <v>0</v>
      </c>
      <c r="G31" s="201">
        <v>1</v>
      </c>
      <c r="H31" s="201">
        <v>8</v>
      </c>
      <c r="I31" s="201">
        <v>0</v>
      </c>
      <c r="J31" s="201">
        <v>0</v>
      </c>
      <c r="K31" s="236">
        <v>0.35370000000000001</v>
      </c>
      <c r="L31" s="201">
        <v>0</v>
      </c>
      <c r="M31" s="201">
        <v>0</v>
      </c>
      <c r="N31" s="201">
        <v>1</v>
      </c>
      <c r="O31" s="201">
        <v>0</v>
      </c>
      <c r="P31" s="201">
        <v>6</v>
      </c>
      <c r="Q31" s="201">
        <v>9</v>
      </c>
      <c r="R31" s="236">
        <v>1.04</v>
      </c>
      <c r="S31" s="201">
        <v>11</v>
      </c>
      <c r="T31" s="63"/>
      <c r="U31" s="235">
        <v>410057093</v>
      </c>
      <c r="V31" s="67" t="s">
        <v>658</v>
      </c>
      <c r="W31" s="63" t="s">
        <v>661</v>
      </c>
      <c r="X31" s="63" t="s">
        <v>662</v>
      </c>
      <c r="Y31" s="67">
        <v>1</v>
      </c>
      <c r="Z31" s="67">
        <v>9</v>
      </c>
      <c r="AA31" s="67">
        <v>151138.10506135999</v>
      </c>
      <c r="AB31" s="67">
        <v>16793</v>
      </c>
      <c r="AC31" s="67">
        <v>0</v>
      </c>
      <c r="AD31" s="67">
        <v>16793</v>
      </c>
      <c r="AK31" s="237">
        <v>0</v>
      </c>
      <c r="AM31" s="237">
        <v>0</v>
      </c>
      <c r="AO31" s="237"/>
    </row>
    <row r="32" spans="1:41" s="67" customFormat="1" x14ac:dyDescent="0.2">
      <c r="A32" s="235" t="s">
        <v>658</v>
      </c>
      <c r="B32" s="63">
        <v>410057160</v>
      </c>
      <c r="C32" s="197" t="s">
        <v>496</v>
      </c>
      <c r="D32" s="201">
        <v>0</v>
      </c>
      <c r="E32" s="201">
        <v>0</v>
      </c>
      <c r="F32" s="201">
        <v>0</v>
      </c>
      <c r="G32" s="201">
        <v>0</v>
      </c>
      <c r="H32" s="201">
        <v>1</v>
      </c>
      <c r="I32" s="201">
        <v>0</v>
      </c>
      <c r="J32" s="201">
        <v>0</v>
      </c>
      <c r="K32" s="236">
        <v>3.9300000000000002E-2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1</v>
      </c>
      <c r="R32" s="236">
        <v>1.04</v>
      </c>
      <c r="S32" s="201">
        <v>11</v>
      </c>
      <c r="T32" s="63"/>
      <c r="U32" s="235">
        <v>410057160</v>
      </c>
      <c r="V32" s="67" t="s">
        <v>658</v>
      </c>
      <c r="W32" s="63" t="s">
        <v>661</v>
      </c>
      <c r="X32" s="63" t="s">
        <v>664</v>
      </c>
      <c r="Y32" s="67">
        <v>1</v>
      </c>
      <c r="Z32" s="67">
        <v>1</v>
      </c>
      <c r="AA32" s="67">
        <v>10993.001629040002</v>
      </c>
      <c r="AB32" s="67">
        <v>10993</v>
      </c>
      <c r="AC32" s="67">
        <v>0</v>
      </c>
      <c r="AD32" s="67">
        <v>10993</v>
      </c>
      <c r="AK32" s="237">
        <v>0</v>
      </c>
      <c r="AM32" s="237">
        <v>0</v>
      </c>
      <c r="AO32" s="237"/>
    </row>
    <row r="33" spans="1:41" s="67" customFormat="1" x14ac:dyDescent="0.2">
      <c r="A33" s="235" t="s">
        <v>658</v>
      </c>
      <c r="B33" s="63">
        <v>410057163</v>
      </c>
      <c r="C33" s="197" t="s">
        <v>496</v>
      </c>
      <c r="D33" s="201">
        <v>0</v>
      </c>
      <c r="E33" s="201">
        <v>0</v>
      </c>
      <c r="F33" s="201">
        <v>0</v>
      </c>
      <c r="G33" s="201">
        <v>0</v>
      </c>
      <c r="H33" s="201">
        <v>2</v>
      </c>
      <c r="I33" s="201">
        <v>0</v>
      </c>
      <c r="J33" s="201">
        <v>0</v>
      </c>
      <c r="K33" s="236">
        <v>7.8600000000000003E-2</v>
      </c>
      <c r="L33" s="201">
        <v>0</v>
      </c>
      <c r="M33" s="201">
        <v>0</v>
      </c>
      <c r="N33" s="201">
        <v>0</v>
      </c>
      <c r="O33" s="201">
        <v>0</v>
      </c>
      <c r="P33" s="201">
        <v>1</v>
      </c>
      <c r="Q33" s="201">
        <v>2</v>
      </c>
      <c r="R33" s="236">
        <v>1.04</v>
      </c>
      <c r="S33" s="201">
        <v>11</v>
      </c>
      <c r="T33" s="63"/>
      <c r="U33" s="235">
        <v>410057163</v>
      </c>
      <c r="V33" s="67" t="s">
        <v>658</v>
      </c>
      <c r="W33" s="63" t="s">
        <v>661</v>
      </c>
      <c r="X33" s="63" t="s">
        <v>665</v>
      </c>
      <c r="Y33" s="67">
        <v>1</v>
      </c>
      <c r="Z33" s="67">
        <v>2</v>
      </c>
      <c r="AA33" s="67">
        <v>30103.504058080001</v>
      </c>
      <c r="AB33" s="67">
        <v>15052</v>
      </c>
      <c r="AC33" s="67">
        <v>0</v>
      </c>
      <c r="AD33" s="67">
        <v>15052</v>
      </c>
      <c r="AK33" s="237">
        <v>0</v>
      </c>
      <c r="AM33" s="237">
        <v>0</v>
      </c>
      <c r="AO33" s="237"/>
    </row>
    <row r="34" spans="1:41" s="67" customFormat="1" x14ac:dyDescent="0.2">
      <c r="A34" s="235" t="s">
        <v>658</v>
      </c>
      <c r="B34" s="63">
        <v>410057248</v>
      </c>
      <c r="C34" s="197" t="s">
        <v>496</v>
      </c>
      <c r="D34" s="201">
        <v>0</v>
      </c>
      <c r="E34" s="201">
        <v>0</v>
      </c>
      <c r="F34" s="201">
        <v>0</v>
      </c>
      <c r="G34" s="201">
        <v>3</v>
      </c>
      <c r="H34" s="201">
        <v>14</v>
      </c>
      <c r="I34" s="201">
        <v>0</v>
      </c>
      <c r="J34" s="201">
        <v>0</v>
      </c>
      <c r="K34" s="236">
        <v>0.66810000000000003</v>
      </c>
      <c r="L34" s="201">
        <v>0</v>
      </c>
      <c r="M34" s="201">
        <v>1</v>
      </c>
      <c r="N34" s="201">
        <v>0</v>
      </c>
      <c r="O34" s="201">
        <v>0</v>
      </c>
      <c r="P34" s="201">
        <v>15</v>
      </c>
      <c r="Q34" s="201">
        <v>17</v>
      </c>
      <c r="R34" s="236">
        <v>1.04</v>
      </c>
      <c r="S34" s="201">
        <v>11</v>
      </c>
      <c r="T34" s="63"/>
      <c r="U34" s="235">
        <v>410057248</v>
      </c>
      <c r="V34" s="67" t="s">
        <v>658</v>
      </c>
      <c r="W34" s="63" t="s">
        <v>661</v>
      </c>
      <c r="X34" s="63" t="s">
        <v>670</v>
      </c>
      <c r="Y34" s="67">
        <v>1</v>
      </c>
      <c r="Z34" s="67">
        <v>17</v>
      </c>
      <c r="AA34" s="67">
        <v>312735.89529368008</v>
      </c>
      <c r="AB34" s="67">
        <v>18396</v>
      </c>
      <c r="AC34" s="67">
        <v>0</v>
      </c>
      <c r="AD34" s="67">
        <v>18396</v>
      </c>
      <c r="AK34" s="237">
        <v>0</v>
      </c>
      <c r="AM34" s="237">
        <v>0</v>
      </c>
      <c r="AO34" s="237"/>
    </row>
    <row r="35" spans="1:41" s="67" customFormat="1" x14ac:dyDescent="0.2">
      <c r="A35" s="235" t="s">
        <v>673</v>
      </c>
      <c r="B35" s="63">
        <v>412035035</v>
      </c>
      <c r="C35" s="197" t="s">
        <v>497</v>
      </c>
      <c r="D35" s="201">
        <v>0</v>
      </c>
      <c r="E35" s="201">
        <v>0</v>
      </c>
      <c r="F35" s="201">
        <v>0</v>
      </c>
      <c r="G35" s="201">
        <v>27</v>
      </c>
      <c r="H35" s="201">
        <v>162</v>
      </c>
      <c r="I35" s="201">
        <v>211</v>
      </c>
      <c r="J35" s="201">
        <v>0</v>
      </c>
      <c r="K35" s="236">
        <v>15.72</v>
      </c>
      <c r="L35" s="201">
        <v>0</v>
      </c>
      <c r="M35" s="201">
        <v>8</v>
      </c>
      <c r="N35" s="201">
        <v>23</v>
      </c>
      <c r="O35" s="201">
        <v>16</v>
      </c>
      <c r="P35" s="201">
        <v>286</v>
      </c>
      <c r="Q35" s="201">
        <v>400</v>
      </c>
      <c r="R35" s="236">
        <v>1.087</v>
      </c>
      <c r="S35" s="201">
        <v>11</v>
      </c>
      <c r="T35" s="63"/>
      <c r="U35" s="235">
        <v>412035035</v>
      </c>
      <c r="V35" s="67" t="s">
        <v>673</v>
      </c>
      <c r="W35" s="63" t="s">
        <v>659</v>
      </c>
      <c r="X35" s="63" t="s">
        <v>659</v>
      </c>
      <c r="Y35" s="67">
        <v>1</v>
      </c>
      <c r="Z35" s="67">
        <v>400</v>
      </c>
      <c r="AA35" s="67">
        <v>7565391.8848848008</v>
      </c>
      <c r="AB35" s="67">
        <v>18913</v>
      </c>
      <c r="AC35" s="67">
        <v>0</v>
      </c>
      <c r="AD35" s="67">
        <v>18913</v>
      </c>
      <c r="AK35" s="237">
        <v>0</v>
      </c>
      <c r="AM35" s="237">
        <v>0</v>
      </c>
      <c r="AO35" s="237"/>
    </row>
    <row r="36" spans="1:41" s="67" customFormat="1" x14ac:dyDescent="0.2">
      <c r="A36" s="235" t="s">
        <v>673</v>
      </c>
      <c r="B36" s="63">
        <v>412035044</v>
      </c>
      <c r="C36" s="197" t="s">
        <v>497</v>
      </c>
      <c r="D36" s="201">
        <v>0</v>
      </c>
      <c r="E36" s="201">
        <v>0</v>
      </c>
      <c r="F36" s="201">
        <v>0</v>
      </c>
      <c r="G36" s="201">
        <v>1</v>
      </c>
      <c r="H36" s="201">
        <v>5</v>
      </c>
      <c r="I36" s="201">
        <v>8</v>
      </c>
      <c r="J36" s="201">
        <v>0</v>
      </c>
      <c r="K36" s="236">
        <v>0.55020000000000002</v>
      </c>
      <c r="L36" s="201">
        <v>0</v>
      </c>
      <c r="M36" s="201">
        <v>1</v>
      </c>
      <c r="N36" s="201">
        <v>0</v>
      </c>
      <c r="O36" s="201">
        <v>1</v>
      </c>
      <c r="P36" s="201">
        <v>7</v>
      </c>
      <c r="Q36" s="201">
        <v>14</v>
      </c>
      <c r="R36" s="236">
        <v>1.087</v>
      </c>
      <c r="S36" s="201">
        <v>11</v>
      </c>
      <c r="T36" s="63"/>
      <c r="U36" s="235">
        <v>412035044</v>
      </c>
      <c r="V36" s="67" t="s">
        <v>673</v>
      </c>
      <c r="W36" s="63" t="s">
        <v>659</v>
      </c>
      <c r="X36" s="63" t="s">
        <v>660</v>
      </c>
      <c r="Y36" s="67">
        <v>1</v>
      </c>
      <c r="Z36" s="67">
        <v>14</v>
      </c>
      <c r="AA36" s="67">
        <v>241762.70829856803</v>
      </c>
      <c r="AB36" s="67">
        <v>17269</v>
      </c>
      <c r="AC36" s="67">
        <v>0</v>
      </c>
      <c r="AD36" s="67">
        <v>17269</v>
      </c>
      <c r="AK36" s="237">
        <v>0</v>
      </c>
      <c r="AM36" s="237">
        <v>0</v>
      </c>
      <c r="AO36" s="237"/>
    </row>
    <row r="37" spans="1:41" s="67" customFormat="1" x14ac:dyDescent="0.2">
      <c r="A37" s="235" t="s">
        <v>673</v>
      </c>
      <c r="B37" s="63">
        <v>412035050</v>
      </c>
      <c r="C37" s="197" t="s">
        <v>497</v>
      </c>
      <c r="D37" s="201">
        <v>0</v>
      </c>
      <c r="E37" s="201">
        <v>0</v>
      </c>
      <c r="F37" s="201">
        <v>0</v>
      </c>
      <c r="G37" s="201">
        <v>0</v>
      </c>
      <c r="H37" s="201">
        <v>1</v>
      </c>
      <c r="I37" s="201">
        <v>1</v>
      </c>
      <c r="J37" s="201">
        <v>0</v>
      </c>
      <c r="K37" s="236">
        <v>7.8600000000000003E-2</v>
      </c>
      <c r="L37" s="201">
        <v>0</v>
      </c>
      <c r="M37" s="201">
        <v>0</v>
      </c>
      <c r="N37" s="201">
        <v>0</v>
      </c>
      <c r="O37" s="201">
        <v>1</v>
      </c>
      <c r="P37" s="201">
        <v>2</v>
      </c>
      <c r="Q37" s="201">
        <v>2</v>
      </c>
      <c r="R37" s="236">
        <v>1.087</v>
      </c>
      <c r="S37" s="201">
        <v>5</v>
      </c>
      <c r="T37" s="63"/>
      <c r="U37" s="235">
        <v>412035050</v>
      </c>
      <c r="V37" s="67" t="s">
        <v>673</v>
      </c>
      <c r="W37" s="63" t="s">
        <v>659</v>
      </c>
      <c r="X37" s="63" t="s">
        <v>674</v>
      </c>
      <c r="Y37" s="67">
        <v>1</v>
      </c>
      <c r="Z37" s="67">
        <v>2</v>
      </c>
      <c r="AA37" s="67">
        <v>38786.515701224002</v>
      </c>
      <c r="AB37" s="67">
        <v>19393</v>
      </c>
      <c r="AC37" s="67">
        <v>0</v>
      </c>
      <c r="AD37" s="67">
        <v>19393</v>
      </c>
      <c r="AK37" s="237">
        <v>0</v>
      </c>
      <c r="AM37" s="237">
        <v>0</v>
      </c>
      <c r="AO37" s="237"/>
    </row>
    <row r="38" spans="1:41" s="67" customFormat="1" x14ac:dyDescent="0.2">
      <c r="A38" s="235" t="s">
        <v>673</v>
      </c>
      <c r="B38" s="63">
        <v>412035073</v>
      </c>
      <c r="C38" s="197" t="s">
        <v>497</v>
      </c>
      <c r="D38" s="201">
        <v>0</v>
      </c>
      <c r="E38" s="201">
        <v>0</v>
      </c>
      <c r="F38" s="201">
        <v>0</v>
      </c>
      <c r="G38" s="201">
        <v>1</v>
      </c>
      <c r="H38" s="201">
        <v>2</v>
      </c>
      <c r="I38" s="201">
        <v>0</v>
      </c>
      <c r="J38" s="201">
        <v>0</v>
      </c>
      <c r="K38" s="236">
        <v>0.1179</v>
      </c>
      <c r="L38" s="201">
        <v>0</v>
      </c>
      <c r="M38" s="201">
        <v>1</v>
      </c>
      <c r="N38" s="201">
        <v>1</v>
      </c>
      <c r="O38" s="201">
        <v>0</v>
      </c>
      <c r="P38" s="201">
        <v>3</v>
      </c>
      <c r="Q38" s="201">
        <v>3</v>
      </c>
      <c r="R38" s="236">
        <v>1.087</v>
      </c>
      <c r="S38" s="201">
        <v>6</v>
      </c>
      <c r="T38" s="63"/>
      <c r="U38" s="235">
        <v>412035073</v>
      </c>
      <c r="V38" s="67" t="s">
        <v>673</v>
      </c>
      <c r="W38" s="63" t="s">
        <v>659</v>
      </c>
      <c r="X38" s="63" t="s">
        <v>675</v>
      </c>
      <c r="Y38" s="67">
        <v>1</v>
      </c>
      <c r="Z38" s="67">
        <v>3</v>
      </c>
      <c r="AA38" s="67">
        <v>58221.572516836</v>
      </c>
      <c r="AB38" s="67">
        <v>19407</v>
      </c>
      <c r="AC38" s="67">
        <v>0</v>
      </c>
      <c r="AD38" s="67">
        <v>19407</v>
      </c>
      <c r="AK38" s="237">
        <v>0</v>
      </c>
      <c r="AM38" s="237">
        <v>0</v>
      </c>
      <c r="AO38" s="237"/>
    </row>
    <row r="39" spans="1:41" s="67" customFormat="1" x14ac:dyDescent="0.2">
      <c r="A39" s="235" t="s">
        <v>673</v>
      </c>
      <c r="B39" s="63">
        <v>412035095</v>
      </c>
      <c r="C39" s="197" t="s">
        <v>497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1</v>
      </c>
      <c r="J39" s="201">
        <v>0</v>
      </c>
      <c r="K39" s="236">
        <v>3.9300000000000002E-2</v>
      </c>
      <c r="L39" s="201">
        <v>0</v>
      </c>
      <c r="M39" s="201">
        <v>0</v>
      </c>
      <c r="N39" s="201">
        <v>0</v>
      </c>
      <c r="O39" s="201">
        <v>0</v>
      </c>
      <c r="P39" s="201">
        <v>1</v>
      </c>
      <c r="Q39" s="201">
        <v>1</v>
      </c>
      <c r="R39" s="236">
        <v>1.087</v>
      </c>
      <c r="S39" s="201">
        <v>12</v>
      </c>
      <c r="T39" s="63"/>
      <c r="U39" s="235">
        <v>412035095</v>
      </c>
      <c r="V39" s="67" t="s">
        <v>673</v>
      </c>
      <c r="W39" s="63" t="s">
        <v>659</v>
      </c>
      <c r="X39" s="63" t="s">
        <v>656</v>
      </c>
      <c r="Y39" s="67">
        <v>1</v>
      </c>
      <c r="Z39" s="67">
        <v>1</v>
      </c>
      <c r="AA39" s="67">
        <v>22606.825765611997</v>
      </c>
      <c r="AB39" s="67">
        <v>22607</v>
      </c>
      <c r="AC39" s="67">
        <v>0</v>
      </c>
      <c r="AD39" s="67">
        <v>22607</v>
      </c>
      <c r="AK39" s="237">
        <v>0</v>
      </c>
      <c r="AM39" s="237">
        <v>0</v>
      </c>
      <c r="AO39" s="237"/>
    </row>
    <row r="40" spans="1:41" s="67" customFormat="1" x14ac:dyDescent="0.2">
      <c r="A40" s="235" t="s">
        <v>673</v>
      </c>
      <c r="B40" s="63">
        <v>412035189</v>
      </c>
      <c r="C40" s="197" t="s">
        <v>497</v>
      </c>
      <c r="D40" s="201">
        <v>0</v>
      </c>
      <c r="E40" s="201">
        <v>0</v>
      </c>
      <c r="F40" s="201">
        <v>0</v>
      </c>
      <c r="G40" s="201">
        <v>0</v>
      </c>
      <c r="H40" s="201">
        <v>2</v>
      </c>
      <c r="I40" s="201">
        <v>0</v>
      </c>
      <c r="J40" s="201">
        <v>0</v>
      </c>
      <c r="K40" s="236">
        <v>7.8600000000000003E-2</v>
      </c>
      <c r="L40" s="201">
        <v>0</v>
      </c>
      <c r="M40" s="201">
        <v>0</v>
      </c>
      <c r="N40" s="201">
        <v>1</v>
      </c>
      <c r="O40" s="201">
        <v>0</v>
      </c>
      <c r="P40" s="201">
        <v>2</v>
      </c>
      <c r="Q40" s="201">
        <v>2</v>
      </c>
      <c r="R40" s="236">
        <v>1.087</v>
      </c>
      <c r="S40" s="201">
        <v>3</v>
      </c>
      <c r="T40" s="63"/>
      <c r="U40" s="235">
        <v>412035189</v>
      </c>
      <c r="V40" s="67" t="s">
        <v>673</v>
      </c>
      <c r="W40" s="63" t="s">
        <v>659</v>
      </c>
      <c r="X40" s="63" t="s">
        <v>676</v>
      </c>
      <c r="Y40" s="67">
        <v>1</v>
      </c>
      <c r="Z40" s="67">
        <v>2</v>
      </c>
      <c r="AA40" s="67">
        <v>35702.048301223993</v>
      </c>
      <c r="AB40" s="67">
        <v>17851</v>
      </c>
      <c r="AC40" s="67">
        <v>0</v>
      </c>
      <c r="AD40" s="67">
        <v>17851</v>
      </c>
      <c r="AK40" s="237">
        <v>0</v>
      </c>
      <c r="AM40" s="237">
        <v>0</v>
      </c>
      <c r="AO40" s="237"/>
    </row>
    <row r="41" spans="1:41" s="67" customFormat="1" x14ac:dyDescent="0.2">
      <c r="A41" s="235" t="s">
        <v>673</v>
      </c>
      <c r="B41" s="63">
        <v>412035207</v>
      </c>
      <c r="C41" s="197" t="s">
        <v>497</v>
      </c>
      <c r="D41" s="201">
        <v>0</v>
      </c>
      <c r="E41" s="201">
        <v>0</v>
      </c>
      <c r="F41" s="201">
        <v>0</v>
      </c>
      <c r="G41" s="201">
        <v>0</v>
      </c>
      <c r="H41" s="201">
        <v>1</v>
      </c>
      <c r="I41" s="201">
        <v>0</v>
      </c>
      <c r="J41" s="201">
        <v>0</v>
      </c>
      <c r="K41" s="236">
        <v>3.9300000000000002E-2</v>
      </c>
      <c r="L41" s="201">
        <v>0</v>
      </c>
      <c r="M41" s="201">
        <v>0</v>
      </c>
      <c r="N41" s="201">
        <v>0</v>
      </c>
      <c r="O41" s="201">
        <v>0</v>
      </c>
      <c r="P41" s="201">
        <v>1</v>
      </c>
      <c r="Q41" s="201">
        <v>1</v>
      </c>
      <c r="R41" s="236">
        <v>1.087</v>
      </c>
      <c r="S41" s="201">
        <v>3</v>
      </c>
      <c r="T41" s="63"/>
      <c r="U41" s="235">
        <v>412035207</v>
      </c>
      <c r="V41" s="67" t="s">
        <v>673</v>
      </c>
      <c r="W41" s="63" t="s">
        <v>659</v>
      </c>
      <c r="X41" s="63" t="s">
        <v>677</v>
      </c>
      <c r="Y41" s="67">
        <v>1</v>
      </c>
      <c r="Z41" s="67">
        <v>1</v>
      </c>
      <c r="AA41" s="67">
        <v>16239.885405612</v>
      </c>
      <c r="AB41" s="67">
        <v>16240</v>
      </c>
      <c r="AC41" s="67">
        <v>0</v>
      </c>
      <c r="AD41" s="67">
        <v>16240</v>
      </c>
      <c r="AK41" s="237">
        <v>0</v>
      </c>
      <c r="AM41" s="237">
        <v>0</v>
      </c>
      <c r="AO41" s="237"/>
    </row>
    <row r="42" spans="1:41" s="67" customFormat="1" x14ac:dyDescent="0.2">
      <c r="A42" s="235" t="s">
        <v>673</v>
      </c>
      <c r="B42" s="63">
        <v>412035220</v>
      </c>
      <c r="C42" s="197" t="s">
        <v>497</v>
      </c>
      <c r="D42" s="201">
        <v>0</v>
      </c>
      <c r="E42" s="201">
        <v>0</v>
      </c>
      <c r="F42" s="201">
        <v>0</v>
      </c>
      <c r="G42" s="201">
        <v>0</v>
      </c>
      <c r="H42" s="201">
        <v>3</v>
      </c>
      <c r="I42" s="201">
        <v>1</v>
      </c>
      <c r="J42" s="201">
        <v>0</v>
      </c>
      <c r="K42" s="236">
        <v>0.15720000000000001</v>
      </c>
      <c r="L42" s="201">
        <v>0</v>
      </c>
      <c r="M42" s="201">
        <v>0</v>
      </c>
      <c r="N42" s="201">
        <v>0</v>
      </c>
      <c r="O42" s="201">
        <v>0</v>
      </c>
      <c r="P42" s="201">
        <v>4</v>
      </c>
      <c r="Q42" s="201">
        <v>4</v>
      </c>
      <c r="R42" s="236">
        <v>1.087</v>
      </c>
      <c r="S42" s="201">
        <v>8</v>
      </c>
      <c r="T42" s="63"/>
      <c r="U42" s="235">
        <v>412035220</v>
      </c>
      <c r="V42" s="67" t="s">
        <v>673</v>
      </c>
      <c r="W42" s="63" t="s">
        <v>659</v>
      </c>
      <c r="X42" s="63" t="s">
        <v>678</v>
      </c>
      <c r="Y42" s="67">
        <v>1</v>
      </c>
      <c r="Z42" s="67">
        <v>4</v>
      </c>
      <c r="AA42" s="67">
        <v>74619.850092448003</v>
      </c>
      <c r="AB42" s="67">
        <v>18655</v>
      </c>
      <c r="AC42" s="67">
        <v>0</v>
      </c>
      <c r="AD42" s="67">
        <v>18655</v>
      </c>
      <c r="AK42" s="237">
        <v>0</v>
      </c>
      <c r="AM42" s="237">
        <v>0</v>
      </c>
      <c r="AO42" s="237"/>
    </row>
    <row r="43" spans="1:41" s="67" customFormat="1" x14ac:dyDescent="0.2">
      <c r="A43" s="235" t="s">
        <v>673</v>
      </c>
      <c r="B43" s="63">
        <v>412035243</v>
      </c>
      <c r="C43" s="197" t="s">
        <v>497</v>
      </c>
      <c r="D43" s="201">
        <v>0</v>
      </c>
      <c r="E43" s="201">
        <v>0</v>
      </c>
      <c r="F43" s="201">
        <v>0</v>
      </c>
      <c r="G43" s="201">
        <v>0</v>
      </c>
      <c r="H43" s="201">
        <v>1</v>
      </c>
      <c r="I43" s="201">
        <v>0</v>
      </c>
      <c r="J43" s="201">
        <v>0</v>
      </c>
      <c r="K43" s="236">
        <v>3.9300000000000002E-2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1</v>
      </c>
      <c r="R43" s="236">
        <v>1.087</v>
      </c>
      <c r="S43" s="201">
        <v>9</v>
      </c>
      <c r="T43" s="63"/>
      <c r="U43" s="235">
        <v>412035243</v>
      </c>
      <c r="V43" s="67" t="s">
        <v>673</v>
      </c>
      <c r="W43" s="63" t="s">
        <v>659</v>
      </c>
      <c r="X43" s="63" t="s">
        <v>679</v>
      </c>
      <c r="Y43" s="67">
        <v>1</v>
      </c>
      <c r="Z43" s="67">
        <v>1</v>
      </c>
      <c r="AA43" s="67">
        <v>11379.236305611999</v>
      </c>
      <c r="AB43" s="67">
        <v>11379</v>
      </c>
      <c r="AC43" s="67">
        <v>0</v>
      </c>
      <c r="AD43" s="67">
        <v>11379</v>
      </c>
      <c r="AK43" s="237">
        <v>0</v>
      </c>
      <c r="AM43" s="237">
        <v>0</v>
      </c>
      <c r="AO43" s="237"/>
    </row>
    <row r="44" spans="1:41" s="67" customFormat="1" x14ac:dyDescent="0.2">
      <c r="A44" s="235" t="s">
        <v>673</v>
      </c>
      <c r="B44" s="63">
        <v>412035244</v>
      </c>
      <c r="C44" s="197" t="s">
        <v>497</v>
      </c>
      <c r="D44" s="201">
        <v>0</v>
      </c>
      <c r="E44" s="201">
        <v>0</v>
      </c>
      <c r="F44" s="201">
        <v>0</v>
      </c>
      <c r="G44" s="201">
        <v>0</v>
      </c>
      <c r="H44" s="201">
        <v>2</v>
      </c>
      <c r="I44" s="201">
        <v>2</v>
      </c>
      <c r="J44" s="201">
        <v>0</v>
      </c>
      <c r="K44" s="236">
        <v>0.15720000000000001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4</v>
      </c>
      <c r="R44" s="236">
        <v>1.087</v>
      </c>
      <c r="S44" s="201">
        <v>10</v>
      </c>
      <c r="T44" s="63"/>
      <c r="U44" s="235">
        <v>412035244</v>
      </c>
      <c r="V44" s="67" t="s">
        <v>673</v>
      </c>
      <c r="W44" s="63" t="s">
        <v>659</v>
      </c>
      <c r="X44" s="63" t="s">
        <v>669</v>
      </c>
      <c r="Y44" s="67">
        <v>1</v>
      </c>
      <c r="Z44" s="67">
        <v>4</v>
      </c>
      <c r="AA44" s="67">
        <v>49627.326242447991</v>
      </c>
      <c r="AB44" s="67">
        <v>12407</v>
      </c>
      <c r="AC44" s="67">
        <v>0</v>
      </c>
      <c r="AD44" s="67">
        <v>12407</v>
      </c>
      <c r="AK44" s="237">
        <v>0</v>
      </c>
      <c r="AM44" s="237">
        <v>0</v>
      </c>
      <c r="AO44" s="237"/>
    </row>
    <row r="45" spans="1:41" s="67" customFormat="1" x14ac:dyDescent="0.2">
      <c r="A45" s="235" t="s">
        <v>673</v>
      </c>
      <c r="B45" s="63">
        <v>412035274</v>
      </c>
      <c r="C45" s="197" t="s">
        <v>497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1</v>
      </c>
      <c r="J45" s="201">
        <v>0</v>
      </c>
      <c r="K45" s="236">
        <v>3.9300000000000002E-2</v>
      </c>
      <c r="L45" s="201">
        <v>0</v>
      </c>
      <c r="M45" s="201">
        <v>0</v>
      </c>
      <c r="N45" s="201">
        <v>0</v>
      </c>
      <c r="O45" s="201">
        <v>0</v>
      </c>
      <c r="P45" s="201">
        <v>1</v>
      </c>
      <c r="Q45" s="201">
        <v>1</v>
      </c>
      <c r="R45" s="236">
        <v>1.087</v>
      </c>
      <c r="S45" s="201">
        <v>10</v>
      </c>
      <c r="T45" s="63"/>
      <c r="U45" s="235">
        <v>412035274</v>
      </c>
      <c r="V45" s="67" t="s">
        <v>673</v>
      </c>
      <c r="W45" s="63" t="s">
        <v>659</v>
      </c>
      <c r="X45" s="63" t="s">
        <v>680</v>
      </c>
      <c r="Y45" s="67">
        <v>1</v>
      </c>
      <c r="Z45" s="67">
        <v>1</v>
      </c>
      <c r="AA45" s="67">
        <v>21151.831845611996</v>
      </c>
      <c r="AB45" s="67">
        <v>21152</v>
      </c>
      <c r="AC45" s="67">
        <v>0</v>
      </c>
      <c r="AD45" s="67">
        <v>21152</v>
      </c>
      <c r="AK45" s="237">
        <v>0</v>
      </c>
      <c r="AM45" s="237">
        <v>0</v>
      </c>
      <c r="AO45" s="237"/>
    </row>
    <row r="46" spans="1:41" s="67" customFormat="1" x14ac:dyDescent="0.2">
      <c r="A46" s="235" t="s">
        <v>673</v>
      </c>
      <c r="B46" s="63">
        <v>412035285</v>
      </c>
      <c r="C46" s="197" t="s">
        <v>497</v>
      </c>
      <c r="D46" s="201">
        <v>0</v>
      </c>
      <c r="E46" s="201">
        <v>0</v>
      </c>
      <c r="F46" s="201">
        <v>0</v>
      </c>
      <c r="G46" s="201">
        <v>0</v>
      </c>
      <c r="H46" s="201">
        <v>1</v>
      </c>
      <c r="I46" s="201">
        <v>1</v>
      </c>
      <c r="J46" s="201">
        <v>0</v>
      </c>
      <c r="K46" s="236">
        <v>7.8600000000000003E-2</v>
      </c>
      <c r="L46" s="201">
        <v>0</v>
      </c>
      <c r="M46" s="201">
        <v>0</v>
      </c>
      <c r="N46" s="201">
        <v>0</v>
      </c>
      <c r="O46" s="201">
        <v>0</v>
      </c>
      <c r="P46" s="201">
        <v>1</v>
      </c>
      <c r="Q46" s="201">
        <v>2</v>
      </c>
      <c r="R46" s="236">
        <v>1.087</v>
      </c>
      <c r="S46" s="201">
        <v>9</v>
      </c>
      <c r="T46" s="63"/>
      <c r="U46" s="235">
        <v>412035285</v>
      </c>
      <c r="V46" s="67" t="s">
        <v>673</v>
      </c>
      <c r="W46" s="63" t="s">
        <v>659</v>
      </c>
      <c r="X46" s="63" t="s">
        <v>681</v>
      </c>
      <c r="Y46" s="67">
        <v>1</v>
      </c>
      <c r="Z46" s="67">
        <v>2</v>
      </c>
      <c r="AA46" s="67">
        <v>32053.325801223997</v>
      </c>
      <c r="AB46" s="67">
        <v>16027</v>
      </c>
      <c r="AC46" s="67">
        <v>0</v>
      </c>
      <c r="AD46" s="67">
        <v>16027</v>
      </c>
      <c r="AK46" s="237">
        <v>0</v>
      </c>
      <c r="AM46" s="237">
        <v>0</v>
      </c>
      <c r="AO46" s="237"/>
    </row>
    <row r="47" spans="1:41" s="67" customFormat="1" x14ac:dyDescent="0.2">
      <c r="A47" s="235" t="s">
        <v>673</v>
      </c>
      <c r="B47" s="63">
        <v>412035293</v>
      </c>
      <c r="C47" s="197" t="s">
        <v>497</v>
      </c>
      <c r="D47" s="201">
        <v>0</v>
      </c>
      <c r="E47" s="201">
        <v>0</v>
      </c>
      <c r="F47" s="201">
        <v>0</v>
      </c>
      <c r="G47" s="201">
        <v>1</v>
      </c>
      <c r="H47" s="201">
        <v>0</v>
      </c>
      <c r="I47" s="201">
        <v>3</v>
      </c>
      <c r="J47" s="201">
        <v>0</v>
      </c>
      <c r="K47" s="236">
        <v>0.15720000000000001</v>
      </c>
      <c r="L47" s="201">
        <v>0</v>
      </c>
      <c r="M47" s="201">
        <v>0</v>
      </c>
      <c r="N47" s="201">
        <v>0</v>
      </c>
      <c r="O47" s="201">
        <v>0</v>
      </c>
      <c r="P47" s="201">
        <v>2</v>
      </c>
      <c r="Q47" s="201">
        <v>4</v>
      </c>
      <c r="R47" s="236">
        <v>1.087</v>
      </c>
      <c r="S47" s="201">
        <v>10</v>
      </c>
      <c r="T47" s="63"/>
      <c r="U47" s="235">
        <v>412035293</v>
      </c>
      <c r="V47" s="67" t="s">
        <v>673</v>
      </c>
      <c r="W47" s="63" t="s">
        <v>659</v>
      </c>
      <c r="X47" s="63" t="s">
        <v>682</v>
      </c>
      <c r="Y47" s="67">
        <v>1</v>
      </c>
      <c r="Z47" s="67">
        <v>4</v>
      </c>
      <c r="AA47" s="67">
        <v>67531.847752447997</v>
      </c>
      <c r="AB47" s="67">
        <v>16883</v>
      </c>
      <c r="AC47" s="67">
        <v>0</v>
      </c>
      <c r="AD47" s="67">
        <v>16883</v>
      </c>
      <c r="AK47" s="237">
        <v>0</v>
      </c>
      <c r="AM47" s="237">
        <v>0</v>
      </c>
      <c r="AO47" s="237"/>
    </row>
    <row r="48" spans="1:41" s="67" customFormat="1" x14ac:dyDescent="0.2">
      <c r="A48" s="235" t="s">
        <v>673</v>
      </c>
      <c r="B48" s="63">
        <v>412035625</v>
      </c>
      <c r="C48" s="197" t="s">
        <v>497</v>
      </c>
      <c r="D48" s="201">
        <v>0</v>
      </c>
      <c r="E48" s="201">
        <v>0</v>
      </c>
      <c r="F48" s="201">
        <v>0</v>
      </c>
      <c r="G48" s="201">
        <v>0</v>
      </c>
      <c r="H48" s="201">
        <v>1</v>
      </c>
      <c r="I48" s="201">
        <v>0</v>
      </c>
      <c r="J48" s="201">
        <v>0</v>
      </c>
      <c r="K48" s="236">
        <v>3.9300000000000002E-2</v>
      </c>
      <c r="L48" s="201">
        <v>0</v>
      </c>
      <c r="M48" s="201">
        <v>0</v>
      </c>
      <c r="N48" s="201">
        <v>0</v>
      </c>
      <c r="O48" s="201">
        <v>0</v>
      </c>
      <c r="P48" s="201">
        <v>1</v>
      </c>
      <c r="Q48" s="201">
        <v>1</v>
      </c>
      <c r="R48" s="236">
        <v>1.087</v>
      </c>
      <c r="S48" s="201">
        <v>6</v>
      </c>
      <c r="T48" s="63"/>
      <c r="U48" s="235">
        <v>412035625</v>
      </c>
      <c r="V48" s="67" t="s">
        <v>673</v>
      </c>
      <c r="W48" s="63" t="s">
        <v>659</v>
      </c>
      <c r="X48" s="63" t="s">
        <v>683</v>
      </c>
      <c r="Y48" s="67">
        <v>1</v>
      </c>
      <c r="Z48" s="67">
        <v>1</v>
      </c>
      <c r="AA48" s="67">
        <v>17185.709325611999</v>
      </c>
      <c r="AB48" s="67">
        <v>17186</v>
      </c>
      <c r="AC48" s="67">
        <v>0</v>
      </c>
      <c r="AD48" s="67">
        <v>17186</v>
      </c>
      <c r="AK48" s="237">
        <v>0</v>
      </c>
      <c r="AM48" s="237">
        <v>0</v>
      </c>
      <c r="AO48" s="237"/>
    </row>
    <row r="49" spans="1:41" s="67" customFormat="1" x14ac:dyDescent="0.2">
      <c r="A49" s="235" t="s">
        <v>684</v>
      </c>
      <c r="B49" s="63">
        <v>413114091</v>
      </c>
      <c r="C49" s="197" t="s">
        <v>498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1</v>
      </c>
      <c r="J49" s="201">
        <v>0</v>
      </c>
      <c r="K49" s="236">
        <v>3.9300000000000002E-2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1</v>
      </c>
      <c r="R49" s="236">
        <v>1</v>
      </c>
      <c r="S49" s="201">
        <v>9</v>
      </c>
      <c r="T49" s="63"/>
      <c r="U49" s="235">
        <v>413114091</v>
      </c>
      <c r="V49" s="67" t="s">
        <v>684</v>
      </c>
      <c r="W49" s="63" t="s">
        <v>685</v>
      </c>
      <c r="X49" s="63" t="s">
        <v>686</v>
      </c>
      <c r="Y49" s="67">
        <v>1</v>
      </c>
      <c r="Z49" s="67">
        <v>1</v>
      </c>
      <c r="AA49" s="67">
        <v>12565.341266000001</v>
      </c>
      <c r="AB49" s="67">
        <v>12565</v>
      </c>
      <c r="AC49" s="67">
        <v>0</v>
      </c>
      <c r="AD49" s="67">
        <v>12565</v>
      </c>
      <c r="AK49" s="237">
        <v>0</v>
      </c>
      <c r="AM49" s="237">
        <v>0</v>
      </c>
      <c r="AO49" s="237"/>
    </row>
    <row r="50" spans="1:41" s="67" customFormat="1" x14ac:dyDescent="0.2">
      <c r="A50" s="235" t="s">
        <v>684</v>
      </c>
      <c r="B50" s="63">
        <v>413114114</v>
      </c>
      <c r="C50" s="197" t="s">
        <v>498</v>
      </c>
      <c r="D50" s="201">
        <v>0</v>
      </c>
      <c r="E50" s="201">
        <v>0</v>
      </c>
      <c r="F50" s="201">
        <v>0</v>
      </c>
      <c r="G50" s="201">
        <v>0</v>
      </c>
      <c r="H50" s="201">
        <v>40</v>
      </c>
      <c r="I50" s="201">
        <v>51</v>
      </c>
      <c r="J50" s="201">
        <v>0</v>
      </c>
      <c r="K50" s="236">
        <v>3.5762999999999998</v>
      </c>
      <c r="L50" s="201">
        <v>0</v>
      </c>
      <c r="M50" s="201">
        <v>0</v>
      </c>
      <c r="N50" s="201">
        <v>0</v>
      </c>
      <c r="O50" s="201">
        <v>0</v>
      </c>
      <c r="P50" s="201">
        <v>35</v>
      </c>
      <c r="Q50" s="201">
        <v>91</v>
      </c>
      <c r="R50" s="236">
        <v>1</v>
      </c>
      <c r="S50" s="201">
        <v>10</v>
      </c>
      <c r="T50" s="63"/>
      <c r="U50" s="235">
        <v>413114114</v>
      </c>
      <c r="V50" s="67" t="s">
        <v>684</v>
      </c>
      <c r="W50" s="63" t="s">
        <v>685</v>
      </c>
      <c r="X50" s="63" t="s">
        <v>685</v>
      </c>
      <c r="Y50" s="67">
        <v>1</v>
      </c>
      <c r="Z50" s="67">
        <v>91</v>
      </c>
      <c r="AA50" s="67">
        <v>1318129.705206</v>
      </c>
      <c r="AB50" s="67">
        <v>14485</v>
      </c>
      <c r="AC50" s="67">
        <v>0</v>
      </c>
      <c r="AD50" s="67">
        <v>14485</v>
      </c>
      <c r="AK50" s="237">
        <v>0</v>
      </c>
      <c r="AM50" s="237">
        <v>0</v>
      </c>
      <c r="AO50" s="237"/>
    </row>
    <row r="51" spans="1:41" s="67" customFormat="1" x14ac:dyDescent="0.2">
      <c r="A51" s="235" t="s">
        <v>684</v>
      </c>
      <c r="B51" s="63">
        <v>413114127</v>
      </c>
      <c r="C51" s="197" t="s">
        <v>498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1</v>
      </c>
      <c r="J51" s="201">
        <v>0</v>
      </c>
      <c r="K51" s="236">
        <v>3.9300000000000002E-2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1</v>
      </c>
      <c r="R51" s="236">
        <v>1</v>
      </c>
      <c r="S51" s="201">
        <v>4</v>
      </c>
      <c r="T51" s="63"/>
      <c r="U51" s="235">
        <v>413114127</v>
      </c>
      <c r="V51" s="67" t="s">
        <v>684</v>
      </c>
      <c r="W51" s="63" t="s">
        <v>685</v>
      </c>
      <c r="X51" s="63" t="s">
        <v>687</v>
      </c>
      <c r="Y51" s="67">
        <v>1</v>
      </c>
      <c r="Z51" s="67">
        <v>1</v>
      </c>
      <c r="AA51" s="67">
        <v>12565.341266000001</v>
      </c>
      <c r="AB51" s="67">
        <v>12565</v>
      </c>
      <c r="AC51" s="67">
        <v>0</v>
      </c>
      <c r="AD51" s="67">
        <v>12565</v>
      </c>
      <c r="AK51" s="237">
        <v>0</v>
      </c>
      <c r="AM51" s="237">
        <v>0</v>
      </c>
      <c r="AO51" s="237"/>
    </row>
    <row r="52" spans="1:41" s="67" customFormat="1" x14ac:dyDescent="0.2">
      <c r="A52" s="235" t="s">
        <v>684</v>
      </c>
      <c r="B52" s="63">
        <v>413114210</v>
      </c>
      <c r="C52" s="197" t="s">
        <v>498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2</v>
      </c>
      <c r="J52" s="201">
        <v>0</v>
      </c>
      <c r="K52" s="236">
        <v>7.8600000000000003E-2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2</v>
      </c>
      <c r="R52" s="236">
        <v>1</v>
      </c>
      <c r="S52" s="201">
        <v>6</v>
      </c>
      <c r="T52" s="63"/>
      <c r="U52" s="235">
        <v>413114210</v>
      </c>
      <c r="V52" s="67" t="s">
        <v>684</v>
      </c>
      <c r="W52" s="63" t="s">
        <v>685</v>
      </c>
      <c r="X52" s="63" t="s">
        <v>688</v>
      </c>
      <c r="Y52" s="67">
        <v>1</v>
      </c>
      <c r="Z52" s="67">
        <v>2</v>
      </c>
      <c r="AA52" s="67">
        <v>25130.682532000003</v>
      </c>
      <c r="AB52" s="67">
        <v>12565</v>
      </c>
      <c r="AC52" s="67">
        <v>0</v>
      </c>
      <c r="AD52" s="67">
        <v>12565</v>
      </c>
      <c r="AK52" s="237">
        <v>0</v>
      </c>
      <c r="AM52" s="237">
        <v>0</v>
      </c>
      <c r="AO52" s="237"/>
    </row>
    <row r="53" spans="1:41" s="67" customFormat="1" x14ac:dyDescent="0.2">
      <c r="A53" s="235" t="s">
        <v>684</v>
      </c>
      <c r="B53" s="63">
        <v>413114253</v>
      </c>
      <c r="C53" s="197" t="s">
        <v>498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1</v>
      </c>
      <c r="J53" s="201">
        <v>0</v>
      </c>
      <c r="K53" s="236">
        <v>3.9300000000000002E-2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1</v>
      </c>
      <c r="R53" s="236">
        <v>1</v>
      </c>
      <c r="S53" s="201">
        <v>10</v>
      </c>
      <c r="T53" s="63"/>
      <c r="U53" s="235">
        <v>413114253</v>
      </c>
      <c r="V53" s="67" t="s">
        <v>684</v>
      </c>
      <c r="W53" s="63" t="s">
        <v>685</v>
      </c>
      <c r="X53" s="63" t="s">
        <v>689</v>
      </c>
      <c r="Y53" s="67">
        <v>1</v>
      </c>
      <c r="Z53" s="67">
        <v>1</v>
      </c>
      <c r="AA53" s="67">
        <v>12565.341266000001</v>
      </c>
      <c r="AB53" s="67">
        <v>12565</v>
      </c>
      <c r="AC53" s="67">
        <v>0</v>
      </c>
      <c r="AD53" s="67">
        <v>12565</v>
      </c>
      <c r="AK53" s="237">
        <v>0</v>
      </c>
      <c r="AM53" s="237">
        <v>0</v>
      </c>
      <c r="AO53" s="237"/>
    </row>
    <row r="54" spans="1:41" s="67" customFormat="1" x14ac:dyDescent="0.2">
      <c r="A54" s="235" t="s">
        <v>684</v>
      </c>
      <c r="B54" s="63">
        <v>413114312</v>
      </c>
      <c r="C54" s="197" t="s">
        <v>498</v>
      </c>
      <c r="D54" s="201">
        <v>0</v>
      </c>
      <c r="E54" s="201">
        <v>0</v>
      </c>
      <c r="F54" s="201">
        <v>0</v>
      </c>
      <c r="G54" s="201">
        <v>0</v>
      </c>
      <c r="H54" s="201">
        <v>1</v>
      </c>
      <c r="I54" s="201">
        <v>1</v>
      </c>
      <c r="J54" s="201">
        <v>0</v>
      </c>
      <c r="K54" s="236">
        <v>7.8600000000000003E-2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2</v>
      </c>
      <c r="R54" s="236">
        <v>1</v>
      </c>
      <c r="S54" s="201">
        <v>8</v>
      </c>
      <c r="T54" s="63"/>
      <c r="U54" s="235">
        <v>413114312</v>
      </c>
      <c r="V54" s="67" t="s">
        <v>684</v>
      </c>
      <c r="W54" s="63" t="s">
        <v>685</v>
      </c>
      <c r="X54" s="63" t="s">
        <v>690</v>
      </c>
      <c r="Y54" s="67">
        <v>1</v>
      </c>
      <c r="Z54" s="67">
        <v>2</v>
      </c>
      <c r="AA54" s="67">
        <v>23229.632531999996</v>
      </c>
      <c r="AB54" s="67">
        <v>11615</v>
      </c>
      <c r="AC54" s="67">
        <v>0</v>
      </c>
      <c r="AD54" s="67">
        <v>11615</v>
      </c>
      <c r="AK54" s="237">
        <v>0</v>
      </c>
      <c r="AM54" s="237">
        <v>0</v>
      </c>
      <c r="AO54" s="237"/>
    </row>
    <row r="55" spans="1:41" s="67" customFormat="1" x14ac:dyDescent="0.2">
      <c r="A55" s="235" t="s">
        <v>684</v>
      </c>
      <c r="B55" s="63">
        <v>413114605</v>
      </c>
      <c r="C55" s="197" t="s">
        <v>498</v>
      </c>
      <c r="D55" s="201">
        <v>0</v>
      </c>
      <c r="E55" s="201">
        <v>0</v>
      </c>
      <c r="F55" s="201">
        <v>0</v>
      </c>
      <c r="G55" s="201">
        <v>0</v>
      </c>
      <c r="H55" s="201">
        <v>1</v>
      </c>
      <c r="I55" s="201">
        <v>0</v>
      </c>
      <c r="J55" s="201">
        <v>0</v>
      </c>
      <c r="K55" s="236">
        <v>3.9300000000000002E-2</v>
      </c>
      <c r="L55" s="201">
        <v>0</v>
      </c>
      <c r="M55" s="201">
        <v>0</v>
      </c>
      <c r="N55" s="201">
        <v>0</v>
      </c>
      <c r="O55" s="201">
        <v>0</v>
      </c>
      <c r="P55" s="201">
        <v>1</v>
      </c>
      <c r="Q55" s="201">
        <v>1</v>
      </c>
      <c r="R55" s="236">
        <v>1</v>
      </c>
      <c r="S55" s="201">
        <v>6</v>
      </c>
      <c r="T55" s="63"/>
      <c r="U55" s="235">
        <v>413114605</v>
      </c>
      <c r="V55" s="67" t="s">
        <v>684</v>
      </c>
      <c r="W55" s="63" t="s">
        <v>685</v>
      </c>
      <c r="X55" s="63" t="s">
        <v>691</v>
      </c>
      <c r="Y55" s="67">
        <v>1</v>
      </c>
      <c r="Z55" s="67">
        <v>1</v>
      </c>
      <c r="AA55" s="67">
        <v>16054.081265999999</v>
      </c>
      <c r="AB55" s="67">
        <v>16054</v>
      </c>
      <c r="AC55" s="67">
        <v>0</v>
      </c>
      <c r="AD55" s="67">
        <v>16054</v>
      </c>
      <c r="AK55" s="237">
        <v>0</v>
      </c>
      <c r="AM55" s="237">
        <v>0</v>
      </c>
      <c r="AO55" s="237"/>
    </row>
    <row r="56" spans="1:41" s="67" customFormat="1" x14ac:dyDescent="0.2">
      <c r="A56" s="235" t="s">
        <v>684</v>
      </c>
      <c r="B56" s="63">
        <v>413114618</v>
      </c>
      <c r="C56" s="197" t="s">
        <v>498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1</v>
      </c>
      <c r="J56" s="201">
        <v>0</v>
      </c>
      <c r="K56" s="236">
        <v>3.9300000000000002E-2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1</v>
      </c>
      <c r="R56" s="236">
        <v>1</v>
      </c>
      <c r="S56" s="201">
        <v>8</v>
      </c>
      <c r="T56" s="63"/>
      <c r="U56" s="235">
        <v>413114618</v>
      </c>
      <c r="V56" s="67" t="s">
        <v>684</v>
      </c>
      <c r="W56" s="63" t="s">
        <v>685</v>
      </c>
      <c r="X56" s="63" t="s">
        <v>692</v>
      </c>
      <c r="Y56" s="67">
        <v>1</v>
      </c>
      <c r="Z56" s="67">
        <v>1</v>
      </c>
      <c r="AA56" s="67">
        <v>12565.341266000001</v>
      </c>
      <c r="AB56" s="67">
        <v>12565</v>
      </c>
      <c r="AC56" s="67">
        <v>0</v>
      </c>
      <c r="AD56" s="67">
        <v>12565</v>
      </c>
      <c r="AK56" s="237">
        <v>0</v>
      </c>
      <c r="AM56" s="237">
        <v>0</v>
      </c>
      <c r="AO56" s="237"/>
    </row>
    <row r="57" spans="1:41" s="67" customFormat="1" x14ac:dyDescent="0.2">
      <c r="A57" s="235" t="s">
        <v>684</v>
      </c>
      <c r="B57" s="63">
        <v>413114670</v>
      </c>
      <c r="C57" s="197" t="s">
        <v>498</v>
      </c>
      <c r="D57" s="201">
        <v>0</v>
      </c>
      <c r="E57" s="201">
        <v>0</v>
      </c>
      <c r="F57" s="201">
        <v>0</v>
      </c>
      <c r="G57" s="201">
        <v>0</v>
      </c>
      <c r="H57" s="201">
        <v>3</v>
      </c>
      <c r="I57" s="201">
        <v>13</v>
      </c>
      <c r="J57" s="201">
        <v>0</v>
      </c>
      <c r="K57" s="236">
        <v>0.62880000000000003</v>
      </c>
      <c r="L57" s="201">
        <v>0</v>
      </c>
      <c r="M57" s="201">
        <v>0</v>
      </c>
      <c r="N57" s="201">
        <v>0</v>
      </c>
      <c r="O57" s="201">
        <v>0</v>
      </c>
      <c r="P57" s="201">
        <v>4</v>
      </c>
      <c r="Q57" s="201">
        <v>16</v>
      </c>
      <c r="R57" s="236">
        <v>1</v>
      </c>
      <c r="S57" s="201">
        <v>6</v>
      </c>
      <c r="T57" s="63"/>
      <c r="U57" s="235">
        <v>413114670</v>
      </c>
      <c r="V57" s="67" t="s">
        <v>684</v>
      </c>
      <c r="W57" s="63" t="s">
        <v>685</v>
      </c>
      <c r="X57" s="63" t="s">
        <v>693</v>
      </c>
      <c r="Y57" s="67">
        <v>1</v>
      </c>
      <c r="Z57" s="67">
        <v>16</v>
      </c>
      <c r="AA57" s="67">
        <v>216901.47025600006</v>
      </c>
      <c r="AB57" s="67">
        <v>13556</v>
      </c>
      <c r="AC57" s="67">
        <v>0</v>
      </c>
      <c r="AD57" s="67">
        <v>13556</v>
      </c>
      <c r="AK57" s="237">
        <v>0</v>
      </c>
      <c r="AM57" s="237">
        <v>0</v>
      </c>
      <c r="AO57" s="237"/>
    </row>
    <row r="58" spans="1:41" s="67" customFormat="1" x14ac:dyDescent="0.2">
      <c r="A58" s="235" t="s">
        <v>684</v>
      </c>
      <c r="B58" s="63">
        <v>413114674</v>
      </c>
      <c r="C58" s="197" t="s">
        <v>498</v>
      </c>
      <c r="D58" s="201">
        <v>0</v>
      </c>
      <c r="E58" s="201">
        <v>0</v>
      </c>
      <c r="F58" s="201">
        <v>0</v>
      </c>
      <c r="G58" s="201">
        <v>0</v>
      </c>
      <c r="H58" s="201">
        <v>12</v>
      </c>
      <c r="I58" s="201">
        <v>29</v>
      </c>
      <c r="J58" s="201">
        <v>0</v>
      </c>
      <c r="K58" s="236">
        <v>1.6113</v>
      </c>
      <c r="L58" s="201">
        <v>0</v>
      </c>
      <c r="M58" s="201">
        <v>0</v>
      </c>
      <c r="N58" s="201">
        <v>0</v>
      </c>
      <c r="O58" s="201">
        <v>0</v>
      </c>
      <c r="P58" s="201">
        <v>19</v>
      </c>
      <c r="Q58" s="201">
        <v>41</v>
      </c>
      <c r="R58" s="236">
        <v>1</v>
      </c>
      <c r="S58" s="201">
        <v>10</v>
      </c>
      <c r="T58" s="63"/>
      <c r="U58" s="235">
        <v>413114674</v>
      </c>
      <c r="V58" s="67" t="s">
        <v>684</v>
      </c>
      <c r="W58" s="63" t="s">
        <v>685</v>
      </c>
      <c r="X58" s="63" t="s">
        <v>694</v>
      </c>
      <c r="Y58" s="67">
        <v>1</v>
      </c>
      <c r="Z58" s="67">
        <v>41</v>
      </c>
      <c r="AA58" s="67">
        <v>628474.60190599994</v>
      </c>
      <c r="AB58" s="67">
        <v>15329</v>
      </c>
      <c r="AC58" s="67">
        <v>0</v>
      </c>
      <c r="AD58" s="67">
        <v>15329</v>
      </c>
      <c r="AK58" s="237">
        <v>0</v>
      </c>
      <c r="AM58" s="237">
        <v>0</v>
      </c>
      <c r="AO58" s="237"/>
    </row>
    <row r="59" spans="1:41" s="67" customFormat="1" x14ac:dyDescent="0.2">
      <c r="A59" s="235" t="s">
        <v>684</v>
      </c>
      <c r="B59" s="63">
        <v>413114717</v>
      </c>
      <c r="C59" s="197" t="s">
        <v>498</v>
      </c>
      <c r="D59" s="201">
        <v>0</v>
      </c>
      <c r="E59" s="201">
        <v>0</v>
      </c>
      <c r="F59" s="201">
        <v>0</v>
      </c>
      <c r="G59" s="201">
        <v>0</v>
      </c>
      <c r="H59" s="201">
        <v>7</v>
      </c>
      <c r="I59" s="201">
        <v>14</v>
      </c>
      <c r="J59" s="201">
        <v>0</v>
      </c>
      <c r="K59" s="236">
        <v>0.82530000000000003</v>
      </c>
      <c r="L59" s="201">
        <v>0</v>
      </c>
      <c r="M59" s="201">
        <v>0</v>
      </c>
      <c r="N59" s="201">
        <v>0</v>
      </c>
      <c r="O59" s="201">
        <v>0</v>
      </c>
      <c r="P59" s="201">
        <v>12</v>
      </c>
      <c r="Q59" s="201">
        <v>21</v>
      </c>
      <c r="R59" s="236">
        <v>1</v>
      </c>
      <c r="S59" s="201">
        <v>9</v>
      </c>
      <c r="T59" s="63"/>
      <c r="U59" s="235">
        <v>413114717</v>
      </c>
      <c r="V59" s="67" t="s">
        <v>684</v>
      </c>
      <c r="W59" s="63" t="s">
        <v>685</v>
      </c>
      <c r="X59" s="63" t="s">
        <v>695</v>
      </c>
      <c r="Y59" s="67">
        <v>1</v>
      </c>
      <c r="Z59" s="67">
        <v>21</v>
      </c>
      <c r="AA59" s="67">
        <v>331206.37658599997</v>
      </c>
      <c r="AB59" s="67">
        <v>15772</v>
      </c>
      <c r="AC59" s="67">
        <v>0</v>
      </c>
      <c r="AD59" s="67">
        <v>15772</v>
      </c>
      <c r="AK59" s="237">
        <v>0</v>
      </c>
      <c r="AM59" s="237">
        <v>0</v>
      </c>
      <c r="AO59" s="237"/>
    </row>
    <row r="60" spans="1:41" s="67" customFormat="1" x14ac:dyDescent="0.2">
      <c r="A60" s="235" t="s">
        <v>684</v>
      </c>
      <c r="B60" s="63">
        <v>413114750</v>
      </c>
      <c r="C60" s="197" t="s">
        <v>498</v>
      </c>
      <c r="D60" s="201">
        <v>0</v>
      </c>
      <c r="E60" s="201">
        <v>0</v>
      </c>
      <c r="F60" s="201">
        <v>0</v>
      </c>
      <c r="G60" s="201">
        <v>0</v>
      </c>
      <c r="H60" s="201">
        <v>4</v>
      </c>
      <c r="I60" s="201">
        <v>14</v>
      </c>
      <c r="J60" s="201">
        <v>0</v>
      </c>
      <c r="K60" s="236">
        <v>0.70740000000000003</v>
      </c>
      <c r="L60" s="201">
        <v>0</v>
      </c>
      <c r="M60" s="201">
        <v>0</v>
      </c>
      <c r="N60" s="201">
        <v>0</v>
      </c>
      <c r="O60" s="201">
        <v>0</v>
      </c>
      <c r="P60" s="201">
        <v>8</v>
      </c>
      <c r="Q60" s="201">
        <v>18</v>
      </c>
      <c r="R60" s="236">
        <v>1</v>
      </c>
      <c r="S60" s="201">
        <v>7</v>
      </c>
      <c r="T60" s="63"/>
      <c r="U60" s="235">
        <v>413114750</v>
      </c>
      <c r="V60" s="67" t="s">
        <v>684</v>
      </c>
      <c r="W60" s="63" t="s">
        <v>685</v>
      </c>
      <c r="X60" s="63" t="s">
        <v>696</v>
      </c>
      <c r="Y60" s="67">
        <v>1</v>
      </c>
      <c r="Z60" s="67">
        <v>18</v>
      </c>
      <c r="AA60" s="67">
        <v>265237.702788</v>
      </c>
      <c r="AB60" s="67">
        <v>14735</v>
      </c>
      <c r="AC60" s="67">
        <v>0</v>
      </c>
      <c r="AD60" s="67">
        <v>14735</v>
      </c>
      <c r="AK60" s="237">
        <v>0</v>
      </c>
      <c r="AM60" s="237">
        <v>0</v>
      </c>
      <c r="AO60" s="237"/>
    </row>
    <row r="61" spans="1:41" s="67" customFormat="1" x14ac:dyDescent="0.2">
      <c r="A61" s="235" t="s">
        <v>684</v>
      </c>
      <c r="B61" s="63">
        <v>413114755</v>
      </c>
      <c r="C61" s="197" t="s">
        <v>498</v>
      </c>
      <c r="D61" s="201">
        <v>0</v>
      </c>
      <c r="E61" s="201">
        <v>0</v>
      </c>
      <c r="F61" s="201">
        <v>0</v>
      </c>
      <c r="G61" s="201">
        <v>0</v>
      </c>
      <c r="H61" s="201">
        <v>9</v>
      </c>
      <c r="I61" s="201">
        <v>9</v>
      </c>
      <c r="J61" s="201">
        <v>0</v>
      </c>
      <c r="K61" s="236">
        <v>0.70740000000000003</v>
      </c>
      <c r="L61" s="201">
        <v>0</v>
      </c>
      <c r="M61" s="201">
        <v>0</v>
      </c>
      <c r="N61" s="201">
        <v>0</v>
      </c>
      <c r="O61" s="201">
        <v>0</v>
      </c>
      <c r="P61" s="201">
        <v>4</v>
      </c>
      <c r="Q61" s="201">
        <v>18</v>
      </c>
      <c r="R61" s="236">
        <v>1</v>
      </c>
      <c r="S61" s="201">
        <v>10</v>
      </c>
      <c r="T61" s="63"/>
      <c r="U61" s="235">
        <v>413114755</v>
      </c>
      <c r="V61" s="67" t="s">
        <v>684</v>
      </c>
      <c r="W61" s="63" t="s">
        <v>685</v>
      </c>
      <c r="X61" s="63" t="s">
        <v>697</v>
      </c>
      <c r="Y61" s="67">
        <v>1</v>
      </c>
      <c r="Z61" s="67">
        <v>18</v>
      </c>
      <c r="AA61" s="67">
        <v>237721.05278799997</v>
      </c>
      <c r="AB61" s="67">
        <v>13207</v>
      </c>
      <c r="AC61" s="67">
        <v>0</v>
      </c>
      <c r="AD61" s="67">
        <v>13207</v>
      </c>
      <c r="AK61" s="237">
        <v>0</v>
      </c>
      <c r="AM61" s="237">
        <v>0</v>
      </c>
      <c r="AO61" s="237"/>
    </row>
    <row r="62" spans="1:41" s="67" customFormat="1" x14ac:dyDescent="0.2">
      <c r="A62" s="235" t="s">
        <v>698</v>
      </c>
      <c r="B62" s="63">
        <v>414603063</v>
      </c>
      <c r="C62" s="197" t="s">
        <v>499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3</v>
      </c>
      <c r="J62" s="201">
        <v>0</v>
      </c>
      <c r="K62" s="236">
        <v>0.1179</v>
      </c>
      <c r="L62" s="201">
        <v>0</v>
      </c>
      <c r="M62" s="201">
        <v>0</v>
      </c>
      <c r="N62" s="201">
        <v>0</v>
      </c>
      <c r="O62" s="201">
        <v>0</v>
      </c>
      <c r="P62" s="201">
        <v>1</v>
      </c>
      <c r="Q62" s="201">
        <v>3</v>
      </c>
      <c r="R62" s="236">
        <v>1</v>
      </c>
      <c r="S62" s="201">
        <v>8</v>
      </c>
      <c r="T62" s="63"/>
      <c r="U62" s="235">
        <v>414603063</v>
      </c>
      <c r="V62" s="67" t="s">
        <v>698</v>
      </c>
      <c r="W62" s="63" t="s">
        <v>699</v>
      </c>
      <c r="X62" s="63" t="s">
        <v>700</v>
      </c>
      <c r="Y62" s="67">
        <v>1</v>
      </c>
      <c r="Z62" s="67">
        <v>3</v>
      </c>
      <c r="AA62" s="67">
        <v>43972.703798000002</v>
      </c>
      <c r="AB62" s="67">
        <v>14658</v>
      </c>
      <c r="AC62" s="67">
        <v>0</v>
      </c>
      <c r="AD62" s="67">
        <v>14658</v>
      </c>
      <c r="AK62" s="237">
        <v>0</v>
      </c>
      <c r="AM62" s="237">
        <v>0</v>
      </c>
      <c r="AO62" s="237"/>
    </row>
    <row r="63" spans="1:41" s="67" customFormat="1" x14ac:dyDescent="0.2">
      <c r="A63" s="235" t="s">
        <v>698</v>
      </c>
      <c r="B63" s="63">
        <v>414603098</v>
      </c>
      <c r="C63" s="197" t="s">
        <v>499</v>
      </c>
      <c r="D63" s="201">
        <v>0</v>
      </c>
      <c r="E63" s="201">
        <v>0</v>
      </c>
      <c r="F63" s="201">
        <v>0</v>
      </c>
      <c r="G63" s="201">
        <v>0</v>
      </c>
      <c r="H63" s="201">
        <v>1</v>
      </c>
      <c r="I63" s="201">
        <v>0</v>
      </c>
      <c r="J63" s="201">
        <v>0</v>
      </c>
      <c r="K63" s="236">
        <v>3.9300000000000002E-2</v>
      </c>
      <c r="L63" s="201">
        <v>0</v>
      </c>
      <c r="M63" s="201">
        <v>0</v>
      </c>
      <c r="N63" s="201">
        <v>0</v>
      </c>
      <c r="O63" s="201">
        <v>0</v>
      </c>
      <c r="P63" s="201">
        <v>1</v>
      </c>
      <c r="Q63" s="201">
        <v>1</v>
      </c>
      <c r="R63" s="236">
        <v>1</v>
      </c>
      <c r="S63" s="201">
        <v>8</v>
      </c>
      <c r="T63" s="63"/>
      <c r="U63" s="235">
        <v>414603098</v>
      </c>
      <c r="V63" s="67" t="s">
        <v>698</v>
      </c>
      <c r="W63" s="63" t="s">
        <v>699</v>
      </c>
      <c r="X63" s="63" t="s">
        <v>701</v>
      </c>
      <c r="Y63" s="67">
        <v>1</v>
      </c>
      <c r="Z63" s="67">
        <v>1</v>
      </c>
      <c r="AA63" s="67">
        <v>16940.971266</v>
      </c>
      <c r="AB63" s="67">
        <v>16941</v>
      </c>
      <c r="AC63" s="67">
        <v>0</v>
      </c>
      <c r="AD63" s="67">
        <v>16941</v>
      </c>
      <c r="AK63" s="237">
        <v>0</v>
      </c>
      <c r="AM63" s="237">
        <v>0</v>
      </c>
      <c r="AO63" s="237"/>
    </row>
    <row r="64" spans="1:41" s="67" customFormat="1" x14ac:dyDescent="0.2">
      <c r="A64" s="235" t="s">
        <v>698</v>
      </c>
      <c r="B64" s="63">
        <v>414603121</v>
      </c>
      <c r="C64" s="197" t="s">
        <v>499</v>
      </c>
      <c r="D64" s="201">
        <v>0</v>
      </c>
      <c r="E64" s="201">
        <v>0</v>
      </c>
      <c r="F64" s="201">
        <v>0</v>
      </c>
      <c r="G64" s="201">
        <v>0</v>
      </c>
      <c r="H64" s="201">
        <v>1</v>
      </c>
      <c r="I64" s="201">
        <v>0</v>
      </c>
      <c r="J64" s="201">
        <v>0</v>
      </c>
      <c r="K64" s="236">
        <v>3.9300000000000002E-2</v>
      </c>
      <c r="L64" s="201">
        <v>0</v>
      </c>
      <c r="M64" s="201">
        <v>0</v>
      </c>
      <c r="N64" s="201">
        <v>0</v>
      </c>
      <c r="O64" s="201">
        <v>0</v>
      </c>
      <c r="P64" s="201">
        <v>1</v>
      </c>
      <c r="Q64" s="201">
        <v>1</v>
      </c>
      <c r="R64" s="236">
        <v>1</v>
      </c>
      <c r="S64" s="201">
        <v>9</v>
      </c>
      <c r="T64" s="63"/>
      <c r="U64" s="235">
        <v>414603121</v>
      </c>
      <c r="V64" s="67" t="s">
        <v>698</v>
      </c>
      <c r="W64" s="63" t="s">
        <v>699</v>
      </c>
      <c r="X64" s="63" t="s">
        <v>702</v>
      </c>
      <c r="Y64" s="67">
        <v>1</v>
      </c>
      <c r="Z64" s="67">
        <v>1</v>
      </c>
      <c r="AA64" s="67">
        <v>17384.421265999998</v>
      </c>
      <c r="AB64" s="67">
        <v>17384</v>
      </c>
      <c r="AC64" s="67">
        <v>0</v>
      </c>
      <c r="AD64" s="67">
        <v>17384</v>
      </c>
      <c r="AK64" s="237">
        <v>0</v>
      </c>
      <c r="AM64" s="237">
        <v>0</v>
      </c>
      <c r="AO64" s="237"/>
    </row>
    <row r="65" spans="1:41" s="67" customFormat="1" x14ac:dyDescent="0.2">
      <c r="A65" s="235" t="s">
        <v>698</v>
      </c>
      <c r="B65" s="63">
        <v>414603150</v>
      </c>
      <c r="C65" s="197" t="s">
        <v>499</v>
      </c>
      <c r="D65" s="201">
        <v>0</v>
      </c>
      <c r="E65" s="201">
        <v>0</v>
      </c>
      <c r="F65" s="201">
        <v>0</v>
      </c>
      <c r="G65" s="201">
        <v>0</v>
      </c>
      <c r="H65" s="201">
        <v>1</v>
      </c>
      <c r="I65" s="201">
        <v>0</v>
      </c>
      <c r="J65" s="201">
        <v>0</v>
      </c>
      <c r="K65" s="236">
        <v>3.9300000000000002E-2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1</v>
      </c>
      <c r="R65" s="236">
        <v>1</v>
      </c>
      <c r="S65" s="201">
        <v>8</v>
      </c>
      <c r="T65" s="63"/>
      <c r="U65" s="235">
        <v>414603150</v>
      </c>
      <c r="V65" s="67" t="s">
        <v>698</v>
      </c>
      <c r="W65" s="63" t="s">
        <v>699</v>
      </c>
      <c r="X65" s="63" t="s">
        <v>703</v>
      </c>
      <c r="Y65" s="67">
        <v>1</v>
      </c>
      <c r="Z65" s="67">
        <v>1</v>
      </c>
      <c r="AA65" s="67">
        <v>10664.291266</v>
      </c>
      <c r="AB65" s="67">
        <v>10664</v>
      </c>
      <c r="AC65" s="67">
        <v>0</v>
      </c>
      <c r="AD65" s="67">
        <v>10664</v>
      </c>
      <c r="AK65" s="237">
        <v>0</v>
      </c>
      <c r="AM65" s="237">
        <v>0</v>
      </c>
      <c r="AO65" s="237"/>
    </row>
    <row r="66" spans="1:41" s="67" customFormat="1" x14ac:dyDescent="0.2">
      <c r="A66" s="235" t="s">
        <v>698</v>
      </c>
      <c r="B66" s="63">
        <v>414603209</v>
      </c>
      <c r="C66" s="197" t="s">
        <v>499</v>
      </c>
      <c r="D66" s="201">
        <v>0</v>
      </c>
      <c r="E66" s="201">
        <v>0</v>
      </c>
      <c r="F66" s="201">
        <v>0</v>
      </c>
      <c r="G66" s="201">
        <v>0</v>
      </c>
      <c r="H66" s="201">
        <v>45</v>
      </c>
      <c r="I66" s="201">
        <v>37</v>
      </c>
      <c r="J66" s="201">
        <v>0</v>
      </c>
      <c r="K66" s="236">
        <v>3.2225999999999999</v>
      </c>
      <c r="L66" s="201">
        <v>0</v>
      </c>
      <c r="M66" s="201">
        <v>0</v>
      </c>
      <c r="N66" s="201">
        <v>0</v>
      </c>
      <c r="O66" s="201">
        <v>0</v>
      </c>
      <c r="P66" s="201">
        <v>62</v>
      </c>
      <c r="Q66" s="201">
        <v>82</v>
      </c>
      <c r="R66" s="236">
        <v>1</v>
      </c>
      <c r="S66" s="201">
        <v>11</v>
      </c>
      <c r="T66" s="63"/>
      <c r="U66" s="235">
        <v>414603209</v>
      </c>
      <c r="V66" s="67" t="s">
        <v>698</v>
      </c>
      <c r="W66" s="63" t="s">
        <v>699</v>
      </c>
      <c r="X66" s="63" t="s">
        <v>704</v>
      </c>
      <c r="Y66" s="67">
        <v>1</v>
      </c>
      <c r="Z66" s="67">
        <v>82</v>
      </c>
      <c r="AA66" s="67">
        <v>1430820.6738120001</v>
      </c>
      <c r="AB66" s="67">
        <v>17449</v>
      </c>
      <c r="AC66" s="67">
        <v>0</v>
      </c>
      <c r="AD66" s="67">
        <v>17449</v>
      </c>
      <c r="AK66" s="237">
        <v>0</v>
      </c>
      <c r="AM66" s="237">
        <v>0</v>
      </c>
      <c r="AO66" s="237"/>
    </row>
    <row r="67" spans="1:41" s="67" customFormat="1" x14ac:dyDescent="0.2">
      <c r="A67" s="235" t="s">
        <v>698</v>
      </c>
      <c r="B67" s="63">
        <v>414603236</v>
      </c>
      <c r="C67" s="197" t="s">
        <v>499</v>
      </c>
      <c r="D67" s="201">
        <v>0</v>
      </c>
      <c r="E67" s="201">
        <v>0</v>
      </c>
      <c r="F67" s="201">
        <v>0</v>
      </c>
      <c r="G67" s="201">
        <v>0</v>
      </c>
      <c r="H67" s="201">
        <v>102</v>
      </c>
      <c r="I67" s="201">
        <v>67</v>
      </c>
      <c r="J67" s="201">
        <v>0</v>
      </c>
      <c r="K67" s="236">
        <v>6.6417000000000002</v>
      </c>
      <c r="L67" s="201">
        <v>0</v>
      </c>
      <c r="M67" s="201">
        <v>0</v>
      </c>
      <c r="N67" s="201">
        <v>2</v>
      </c>
      <c r="O67" s="201">
        <v>2</v>
      </c>
      <c r="P67" s="201">
        <v>122</v>
      </c>
      <c r="Q67" s="201">
        <v>169</v>
      </c>
      <c r="R67" s="236">
        <v>1</v>
      </c>
      <c r="S67" s="201">
        <v>11</v>
      </c>
      <c r="T67" s="63"/>
      <c r="U67" s="235">
        <v>414603236</v>
      </c>
      <c r="V67" s="67" t="s">
        <v>698</v>
      </c>
      <c r="W67" s="63" t="s">
        <v>699</v>
      </c>
      <c r="X67" s="63" t="s">
        <v>705</v>
      </c>
      <c r="Y67" s="67">
        <v>1</v>
      </c>
      <c r="Z67" s="67">
        <v>169</v>
      </c>
      <c r="AA67" s="67">
        <v>2898427.2939539999</v>
      </c>
      <c r="AB67" s="67">
        <v>17150</v>
      </c>
      <c r="AC67" s="67">
        <v>487</v>
      </c>
      <c r="AD67" s="67">
        <v>16663</v>
      </c>
      <c r="AK67" s="237">
        <v>0</v>
      </c>
      <c r="AM67" s="237">
        <v>0</v>
      </c>
      <c r="AO67" s="237"/>
    </row>
    <row r="68" spans="1:41" s="67" customFormat="1" x14ac:dyDescent="0.2">
      <c r="A68" s="235" t="s">
        <v>698</v>
      </c>
      <c r="B68" s="63">
        <v>414603263</v>
      </c>
      <c r="C68" s="197" t="s">
        <v>499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1</v>
      </c>
      <c r="J68" s="201">
        <v>0</v>
      </c>
      <c r="K68" s="236">
        <v>3.9300000000000002E-2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1</v>
      </c>
      <c r="R68" s="236">
        <v>1</v>
      </c>
      <c r="S68" s="201">
        <v>11</v>
      </c>
      <c r="T68" s="63"/>
      <c r="U68" s="235">
        <v>414603263</v>
      </c>
      <c r="V68" s="67" t="s">
        <v>698</v>
      </c>
      <c r="W68" s="63" t="s">
        <v>699</v>
      </c>
      <c r="X68" s="63" t="s">
        <v>706</v>
      </c>
      <c r="Y68" s="67">
        <v>1</v>
      </c>
      <c r="Z68" s="67">
        <v>1</v>
      </c>
      <c r="AA68" s="67">
        <v>12565.341266000001</v>
      </c>
      <c r="AB68" s="67">
        <v>12565</v>
      </c>
      <c r="AC68" s="67">
        <v>0</v>
      </c>
      <c r="AD68" s="67">
        <v>12565</v>
      </c>
      <c r="AK68" s="237">
        <v>0</v>
      </c>
      <c r="AM68" s="237">
        <v>0</v>
      </c>
      <c r="AO68" s="237"/>
    </row>
    <row r="69" spans="1:41" s="67" customFormat="1" x14ac:dyDescent="0.2">
      <c r="A69" s="235" t="s">
        <v>698</v>
      </c>
      <c r="B69" s="63">
        <v>414603603</v>
      </c>
      <c r="C69" s="197" t="s">
        <v>499</v>
      </c>
      <c r="D69" s="201">
        <v>0</v>
      </c>
      <c r="E69" s="201">
        <v>0</v>
      </c>
      <c r="F69" s="201">
        <v>0</v>
      </c>
      <c r="G69" s="201">
        <v>0</v>
      </c>
      <c r="H69" s="201">
        <v>43</v>
      </c>
      <c r="I69" s="201">
        <v>33</v>
      </c>
      <c r="J69" s="201">
        <v>0</v>
      </c>
      <c r="K69" s="236">
        <v>2.9868000000000001</v>
      </c>
      <c r="L69" s="201">
        <v>0</v>
      </c>
      <c r="M69" s="201">
        <v>0</v>
      </c>
      <c r="N69" s="201">
        <v>0</v>
      </c>
      <c r="O69" s="201">
        <v>0</v>
      </c>
      <c r="P69" s="201">
        <v>46</v>
      </c>
      <c r="Q69" s="201">
        <v>76</v>
      </c>
      <c r="R69" s="236">
        <v>1</v>
      </c>
      <c r="S69" s="201">
        <v>10</v>
      </c>
      <c r="T69" s="63"/>
      <c r="U69" s="235">
        <v>414603603</v>
      </c>
      <c r="V69" s="67" t="s">
        <v>698</v>
      </c>
      <c r="W69" s="63" t="s">
        <v>699</v>
      </c>
      <c r="X69" s="63" t="s">
        <v>699</v>
      </c>
      <c r="Y69" s="67">
        <v>1</v>
      </c>
      <c r="Z69" s="67">
        <v>76</v>
      </c>
      <c r="AA69" s="67">
        <v>1202745.926216</v>
      </c>
      <c r="AB69" s="67">
        <v>15826</v>
      </c>
      <c r="AC69" s="67">
        <v>0</v>
      </c>
      <c r="AD69" s="67">
        <v>15826</v>
      </c>
      <c r="AK69" s="237">
        <v>0</v>
      </c>
      <c r="AM69" s="237">
        <v>0</v>
      </c>
      <c r="AO69" s="237"/>
    </row>
    <row r="70" spans="1:41" s="67" customFormat="1" x14ac:dyDescent="0.2">
      <c r="A70" s="235" t="s">
        <v>698</v>
      </c>
      <c r="B70" s="63">
        <v>414603635</v>
      </c>
      <c r="C70" s="197" t="s">
        <v>499</v>
      </c>
      <c r="D70" s="201">
        <v>0</v>
      </c>
      <c r="E70" s="201">
        <v>0</v>
      </c>
      <c r="F70" s="201">
        <v>0</v>
      </c>
      <c r="G70" s="201">
        <v>0</v>
      </c>
      <c r="H70" s="201">
        <v>7</v>
      </c>
      <c r="I70" s="201">
        <v>12</v>
      </c>
      <c r="J70" s="201">
        <v>0</v>
      </c>
      <c r="K70" s="236">
        <v>0.74670000000000003</v>
      </c>
      <c r="L70" s="201">
        <v>0</v>
      </c>
      <c r="M70" s="201">
        <v>0</v>
      </c>
      <c r="N70" s="201">
        <v>0</v>
      </c>
      <c r="O70" s="201">
        <v>0</v>
      </c>
      <c r="P70" s="201">
        <v>7</v>
      </c>
      <c r="Q70" s="201">
        <v>19</v>
      </c>
      <c r="R70" s="236">
        <v>1</v>
      </c>
      <c r="S70" s="201">
        <v>8</v>
      </c>
      <c r="T70" s="63"/>
      <c r="U70" s="235">
        <v>414603635</v>
      </c>
      <c r="V70" s="67" t="s">
        <v>698</v>
      </c>
      <c r="W70" s="63" t="s">
        <v>699</v>
      </c>
      <c r="X70" s="63" t="s">
        <v>707</v>
      </c>
      <c r="Y70" s="67">
        <v>1</v>
      </c>
      <c r="Z70" s="67">
        <v>19</v>
      </c>
      <c r="AA70" s="67">
        <v>269370.89405399997</v>
      </c>
      <c r="AB70" s="67">
        <v>14177</v>
      </c>
      <c r="AC70" s="67">
        <v>0</v>
      </c>
      <c r="AD70" s="67">
        <v>14177</v>
      </c>
      <c r="AK70" s="237">
        <v>0</v>
      </c>
      <c r="AM70" s="237">
        <v>0</v>
      </c>
      <c r="AO70" s="237"/>
    </row>
    <row r="71" spans="1:41" s="67" customFormat="1" x14ac:dyDescent="0.2">
      <c r="A71" s="235" t="s">
        <v>698</v>
      </c>
      <c r="B71" s="63">
        <v>414603715</v>
      </c>
      <c r="C71" s="197" t="s">
        <v>499</v>
      </c>
      <c r="D71" s="201">
        <v>0</v>
      </c>
      <c r="E71" s="201">
        <v>0</v>
      </c>
      <c r="F71" s="201">
        <v>0</v>
      </c>
      <c r="G71" s="201">
        <v>0</v>
      </c>
      <c r="H71" s="201">
        <v>6</v>
      </c>
      <c r="I71" s="201">
        <v>6</v>
      </c>
      <c r="J71" s="201">
        <v>0</v>
      </c>
      <c r="K71" s="236">
        <v>0.47160000000000002</v>
      </c>
      <c r="L71" s="201">
        <v>0</v>
      </c>
      <c r="M71" s="201">
        <v>0</v>
      </c>
      <c r="N71" s="201">
        <v>0</v>
      </c>
      <c r="O71" s="201">
        <v>0</v>
      </c>
      <c r="P71" s="201">
        <v>6</v>
      </c>
      <c r="Q71" s="201">
        <v>12</v>
      </c>
      <c r="R71" s="236">
        <v>1</v>
      </c>
      <c r="S71" s="201">
        <v>6</v>
      </c>
      <c r="T71" s="63"/>
      <c r="U71" s="235">
        <v>414603715</v>
      </c>
      <c r="V71" s="67" t="s">
        <v>698</v>
      </c>
      <c r="W71" s="63" t="s">
        <v>699</v>
      </c>
      <c r="X71" s="63" t="s">
        <v>708</v>
      </c>
      <c r="Y71" s="67">
        <v>1</v>
      </c>
      <c r="Z71" s="67">
        <v>12</v>
      </c>
      <c r="AA71" s="67">
        <v>171716.53519199998</v>
      </c>
      <c r="AB71" s="67">
        <v>14310</v>
      </c>
      <c r="AC71" s="67">
        <v>0</v>
      </c>
      <c r="AD71" s="67">
        <v>14310</v>
      </c>
      <c r="AK71" s="237">
        <v>0</v>
      </c>
      <c r="AM71" s="237">
        <v>0</v>
      </c>
      <c r="AO71" s="237"/>
    </row>
    <row r="72" spans="1:41" s="67" customFormat="1" x14ac:dyDescent="0.2">
      <c r="A72" s="235" t="s">
        <v>709</v>
      </c>
      <c r="B72" s="63">
        <v>416035018</v>
      </c>
      <c r="C72" s="197" t="s">
        <v>501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1</v>
      </c>
      <c r="J72" s="201">
        <v>0</v>
      </c>
      <c r="K72" s="236">
        <v>3.9300000000000002E-2</v>
      </c>
      <c r="L72" s="201">
        <v>0</v>
      </c>
      <c r="M72" s="201">
        <v>0</v>
      </c>
      <c r="N72" s="201">
        <v>0</v>
      </c>
      <c r="O72" s="201">
        <v>0</v>
      </c>
      <c r="P72" s="201">
        <v>1</v>
      </c>
      <c r="Q72" s="201">
        <v>1</v>
      </c>
      <c r="R72" s="236">
        <v>1.087</v>
      </c>
      <c r="S72" s="201">
        <v>9</v>
      </c>
      <c r="T72" s="63"/>
      <c r="U72" s="235">
        <v>416035018</v>
      </c>
      <c r="V72" s="67" t="s">
        <v>709</v>
      </c>
      <c r="W72" s="63" t="s">
        <v>659</v>
      </c>
      <c r="X72" s="63" t="s">
        <v>710</v>
      </c>
      <c r="Y72" s="67">
        <v>1</v>
      </c>
      <c r="Z72" s="67">
        <v>1</v>
      </c>
      <c r="AA72" s="67">
        <v>20674.089495611999</v>
      </c>
      <c r="AB72" s="67">
        <v>20674</v>
      </c>
      <c r="AC72" s="67">
        <v>0</v>
      </c>
      <c r="AD72" s="67">
        <v>20674</v>
      </c>
      <c r="AK72" s="237">
        <v>0</v>
      </c>
      <c r="AM72" s="237">
        <v>0</v>
      </c>
      <c r="AO72" s="237"/>
    </row>
    <row r="73" spans="1:41" s="67" customFormat="1" x14ac:dyDescent="0.2">
      <c r="A73" s="235" t="s">
        <v>709</v>
      </c>
      <c r="B73" s="63">
        <v>416035030</v>
      </c>
      <c r="C73" s="197" t="s">
        <v>501</v>
      </c>
      <c r="D73" s="201">
        <v>0</v>
      </c>
      <c r="E73" s="201">
        <v>0</v>
      </c>
      <c r="F73" s="201">
        <v>0</v>
      </c>
      <c r="G73" s="201">
        <v>0</v>
      </c>
      <c r="H73" s="201">
        <v>1</v>
      </c>
      <c r="I73" s="201">
        <v>0</v>
      </c>
      <c r="J73" s="201">
        <v>0</v>
      </c>
      <c r="K73" s="236">
        <v>3.9300000000000002E-2</v>
      </c>
      <c r="L73" s="201">
        <v>0</v>
      </c>
      <c r="M73" s="201">
        <v>0</v>
      </c>
      <c r="N73" s="201">
        <v>0</v>
      </c>
      <c r="O73" s="201">
        <v>0</v>
      </c>
      <c r="P73" s="201">
        <v>1</v>
      </c>
      <c r="Q73" s="201">
        <v>1</v>
      </c>
      <c r="R73" s="236">
        <v>1.087</v>
      </c>
      <c r="S73" s="201">
        <v>7</v>
      </c>
      <c r="T73" s="63"/>
      <c r="U73" s="235">
        <v>416035030</v>
      </c>
      <c r="V73" s="67" t="s">
        <v>709</v>
      </c>
      <c r="W73" s="63" t="s">
        <v>659</v>
      </c>
      <c r="X73" s="63" t="s">
        <v>711</v>
      </c>
      <c r="Y73" s="67">
        <v>1</v>
      </c>
      <c r="Z73" s="67">
        <v>1</v>
      </c>
      <c r="AA73" s="67">
        <v>17663.421675612</v>
      </c>
      <c r="AB73" s="67">
        <v>17663</v>
      </c>
      <c r="AC73" s="67">
        <v>477</v>
      </c>
      <c r="AD73" s="67">
        <v>17186</v>
      </c>
      <c r="AK73" s="237">
        <v>0</v>
      </c>
      <c r="AM73" s="237">
        <v>0</v>
      </c>
      <c r="AO73" s="237"/>
    </row>
    <row r="74" spans="1:41" s="67" customFormat="1" x14ac:dyDescent="0.2">
      <c r="A74" s="235" t="s">
        <v>709</v>
      </c>
      <c r="B74" s="63">
        <v>416035035</v>
      </c>
      <c r="C74" s="197" t="s">
        <v>501</v>
      </c>
      <c r="D74" s="201">
        <v>0</v>
      </c>
      <c r="E74" s="201">
        <v>0</v>
      </c>
      <c r="F74" s="201">
        <v>0</v>
      </c>
      <c r="G74" s="201">
        <v>0</v>
      </c>
      <c r="H74" s="201">
        <v>288</v>
      </c>
      <c r="I74" s="201">
        <v>385</v>
      </c>
      <c r="J74" s="201">
        <v>0</v>
      </c>
      <c r="K74" s="236">
        <v>26.448899999999998</v>
      </c>
      <c r="L74" s="201">
        <v>0</v>
      </c>
      <c r="M74" s="201">
        <v>0</v>
      </c>
      <c r="N74" s="201">
        <v>61</v>
      </c>
      <c r="O74" s="201">
        <v>45</v>
      </c>
      <c r="P74" s="201">
        <v>514</v>
      </c>
      <c r="Q74" s="201">
        <v>673</v>
      </c>
      <c r="R74" s="236">
        <v>1.087</v>
      </c>
      <c r="S74" s="201">
        <v>11</v>
      </c>
      <c r="T74" s="63"/>
      <c r="U74" s="235">
        <v>416035035</v>
      </c>
      <c r="V74" s="67" t="s">
        <v>709</v>
      </c>
      <c r="W74" s="63" t="s">
        <v>659</v>
      </c>
      <c r="X74" s="63" t="s">
        <v>659</v>
      </c>
      <c r="Y74" s="67">
        <v>1</v>
      </c>
      <c r="Z74" s="67">
        <v>673</v>
      </c>
      <c r="AA74" s="67">
        <v>13142203.712976873</v>
      </c>
      <c r="AB74" s="67">
        <v>19528</v>
      </c>
      <c r="AC74" s="67">
        <v>25</v>
      </c>
      <c r="AD74" s="67">
        <v>19503</v>
      </c>
      <c r="AK74" s="237">
        <v>0</v>
      </c>
      <c r="AM74" s="237">
        <v>0</v>
      </c>
      <c r="AO74" s="237"/>
    </row>
    <row r="75" spans="1:41" s="67" customFormat="1" x14ac:dyDescent="0.2">
      <c r="A75" s="235" t="s">
        <v>709</v>
      </c>
      <c r="B75" s="63">
        <v>416035044</v>
      </c>
      <c r="C75" s="197" t="s">
        <v>501</v>
      </c>
      <c r="D75" s="201">
        <v>0</v>
      </c>
      <c r="E75" s="201">
        <v>0</v>
      </c>
      <c r="F75" s="201">
        <v>0</v>
      </c>
      <c r="G75" s="201">
        <v>0</v>
      </c>
      <c r="H75" s="201">
        <v>2</v>
      </c>
      <c r="I75" s="201">
        <v>2</v>
      </c>
      <c r="J75" s="201">
        <v>0</v>
      </c>
      <c r="K75" s="236">
        <v>0.15720000000000001</v>
      </c>
      <c r="L75" s="201">
        <v>0</v>
      </c>
      <c r="M75" s="201">
        <v>0</v>
      </c>
      <c r="N75" s="201">
        <v>1</v>
      </c>
      <c r="O75" s="201">
        <v>1</v>
      </c>
      <c r="P75" s="201">
        <v>2</v>
      </c>
      <c r="Q75" s="201">
        <v>4</v>
      </c>
      <c r="R75" s="236">
        <v>1.087</v>
      </c>
      <c r="S75" s="201">
        <v>11</v>
      </c>
      <c r="T75" s="63"/>
      <c r="U75" s="235">
        <v>416035044</v>
      </c>
      <c r="V75" s="67" t="s">
        <v>709</v>
      </c>
      <c r="W75" s="63" t="s">
        <v>659</v>
      </c>
      <c r="X75" s="63" t="s">
        <v>660</v>
      </c>
      <c r="Y75" s="67">
        <v>1</v>
      </c>
      <c r="Z75" s="67">
        <v>4</v>
      </c>
      <c r="AA75" s="67">
        <v>73194.852672448003</v>
      </c>
      <c r="AB75" s="67">
        <v>18299</v>
      </c>
      <c r="AC75" s="67">
        <v>0</v>
      </c>
      <c r="AD75" s="67">
        <v>18299</v>
      </c>
      <c r="AK75" s="237">
        <v>0</v>
      </c>
      <c r="AM75" s="237">
        <v>0</v>
      </c>
      <c r="AO75" s="237"/>
    </row>
    <row r="76" spans="1:41" s="67" customFormat="1" x14ac:dyDescent="0.2">
      <c r="A76" s="235" t="s">
        <v>709</v>
      </c>
      <c r="B76" s="63">
        <v>416035050</v>
      </c>
      <c r="C76" s="197" t="s">
        <v>501</v>
      </c>
      <c r="D76" s="201">
        <v>0</v>
      </c>
      <c r="E76" s="201">
        <v>0</v>
      </c>
      <c r="F76" s="201">
        <v>0</v>
      </c>
      <c r="G76" s="201">
        <v>0</v>
      </c>
      <c r="H76" s="201">
        <v>1</v>
      </c>
      <c r="I76" s="201">
        <v>0</v>
      </c>
      <c r="J76" s="201">
        <v>0</v>
      </c>
      <c r="K76" s="236">
        <v>3.9300000000000002E-2</v>
      </c>
      <c r="L76" s="201">
        <v>0</v>
      </c>
      <c r="M76" s="201">
        <v>0</v>
      </c>
      <c r="N76" s="201">
        <v>1</v>
      </c>
      <c r="O76" s="201">
        <v>0</v>
      </c>
      <c r="P76" s="201">
        <v>1</v>
      </c>
      <c r="Q76" s="201">
        <v>1</v>
      </c>
      <c r="R76" s="236">
        <v>1.087</v>
      </c>
      <c r="S76" s="201">
        <v>5</v>
      </c>
      <c r="T76" s="63"/>
      <c r="U76" s="235">
        <v>416035050</v>
      </c>
      <c r="V76" s="67" t="s">
        <v>709</v>
      </c>
      <c r="W76" s="63" t="s">
        <v>659</v>
      </c>
      <c r="X76" s="63" t="s">
        <v>674</v>
      </c>
      <c r="Y76" s="67">
        <v>1</v>
      </c>
      <c r="Z76" s="67">
        <v>1</v>
      </c>
      <c r="AA76" s="67">
        <v>19860.207605611999</v>
      </c>
      <c r="AB76" s="67">
        <v>19860</v>
      </c>
      <c r="AC76" s="67">
        <v>0</v>
      </c>
      <c r="AD76" s="67">
        <v>19860</v>
      </c>
      <c r="AK76" s="237">
        <v>0</v>
      </c>
      <c r="AM76" s="237">
        <v>0</v>
      </c>
      <c r="AO76" s="237"/>
    </row>
    <row r="77" spans="1:41" s="67" customFormat="1" x14ac:dyDescent="0.2">
      <c r="A77" s="235" t="s">
        <v>709</v>
      </c>
      <c r="B77" s="63">
        <v>416035073</v>
      </c>
      <c r="C77" s="197" t="s">
        <v>501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1</v>
      </c>
      <c r="J77" s="201">
        <v>0</v>
      </c>
      <c r="K77" s="236">
        <v>3.9300000000000002E-2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1</v>
      </c>
      <c r="R77" s="236">
        <v>1.087</v>
      </c>
      <c r="S77" s="201">
        <v>6</v>
      </c>
      <c r="T77" s="63"/>
      <c r="U77" s="235">
        <v>416035073</v>
      </c>
      <c r="V77" s="67" t="s">
        <v>709</v>
      </c>
      <c r="W77" s="63" t="s">
        <v>659</v>
      </c>
      <c r="X77" s="63" t="s">
        <v>675</v>
      </c>
      <c r="Y77" s="67">
        <v>1</v>
      </c>
      <c r="Z77" s="67">
        <v>1</v>
      </c>
      <c r="AA77" s="67">
        <v>13434.426815612</v>
      </c>
      <c r="AB77" s="67">
        <v>13434</v>
      </c>
      <c r="AC77" s="67">
        <v>0</v>
      </c>
      <c r="AD77" s="67">
        <v>13434</v>
      </c>
      <c r="AK77" s="237">
        <v>0</v>
      </c>
      <c r="AM77" s="237">
        <v>0</v>
      </c>
      <c r="AO77" s="237"/>
    </row>
    <row r="78" spans="1:41" s="67" customFormat="1" x14ac:dyDescent="0.2">
      <c r="A78" s="235" t="s">
        <v>709</v>
      </c>
      <c r="B78" s="63">
        <v>416035133</v>
      </c>
      <c r="C78" s="197" t="s">
        <v>501</v>
      </c>
      <c r="D78" s="201">
        <v>0</v>
      </c>
      <c r="E78" s="201">
        <v>0</v>
      </c>
      <c r="F78" s="201">
        <v>0</v>
      </c>
      <c r="G78" s="201">
        <v>0</v>
      </c>
      <c r="H78" s="201">
        <v>1</v>
      </c>
      <c r="I78" s="201">
        <v>0</v>
      </c>
      <c r="J78" s="201">
        <v>0</v>
      </c>
      <c r="K78" s="236">
        <v>3.9300000000000002E-2</v>
      </c>
      <c r="L78" s="201">
        <v>0</v>
      </c>
      <c r="M78" s="201">
        <v>0</v>
      </c>
      <c r="N78" s="201">
        <v>1</v>
      </c>
      <c r="O78" s="201">
        <v>0</v>
      </c>
      <c r="P78" s="201">
        <v>0</v>
      </c>
      <c r="Q78" s="201">
        <v>1</v>
      </c>
      <c r="R78" s="236">
        <v>1.087</v>
      </c>
      <c r="S78" s="201">
        <v>9</v>
      </c>
      <c r="T78" s="63"/>
      <c r="U78" s="235">
        <v>416035133</v>
      </c>
      <c r="V78" s="67" t="s">
        <v>709</v>
      </c>
      <c r="W78" s="63" t="s">
        <v>659</v>
      </c>
      <c r="X78" s="63" t="s">
        <v>712</v>
      </c>
      <c r="Y78" s="67">
        <v>1</v>
      </c>
      <c r="Z78" s="67">
        <v>1</v>
      </c>
      <c r="AA78" s="67">
        <v>14601.513795612002</v>
      </c>
      <c r="AB78" s="67">
        <v>14602</v>
      </c>
      <c r="AC78" s="67">
        <v>0</v>
      </c>
      <c r="AD78" s="67">
        <v>14602</v>
      </c>
      <c r="AK78" s="237">
        <v>0</v>
      </c>
      <c r="AM78" s="237">
        <v>0</v>
      </c>
      <c r="AO78" s="237"/>
    </row>
    <row r="79" spans="1:41" s="67" customFormat="1" x14ac:dyDescent="0.2">
      <c r="A79" s="235" t="s">
        <v>709</v>
      </c>
      <c r="B79" s="63">
        <v>416035189</v>
      </c>
      <c r="C79" s="197" t="s">
        <v>501</v>
      </c>
      <c r="D79" s="201">
        <v>0</v>
      </c>
      <c r="E79" s="201">
        <v>0</v>
      </c>
      <c r="F79" s="201">
        <v>0</v>
      </c>
      <c r="G79" s="201">
        <v>0</v>
      </c>
      <c r="H79" s="201">
        <v>1</v>
      </c>
      <c r="I79" s="201">
        <v>1</v>
      </c>
      <c r="J79" s="201">
        <v>0</v>
      </c>
      <c r="K79" s="236">
        <v>7.8600000000000003E-2</v>
      </c>
      <c r="L79" s="201">
        <v>0</v>
      </c>
      <c r="M79" s="201">
        <v>0</v>
      </c>
      <c r="N79" s="201">
        <v>0</v>
      </c>
      <c r="O79" s="201">
        <v>0</v>
      </c>
      <c r="P79" s="201">
        <v>2</v>
      </c>
      <c r="Q79" s="201">
        <v>2</v>
      </c>
      <c r="R79" s="236">
        <v>1.087</v>
      </c>
      <c r="S79" s="201">
        <v>3</v>
      </c>
      <c r="T79" s="63"/>
      <c r="U79" s="235">
        <v>416035189</v>
      </c>
      <c r="V79" s="67" t="s">
        <v>709</v>
      </c>
      <c r="W79" s="63" t="s">
        <v>659</v>
      </c>
      <c r="X79" s="63" t="s">
        <v>676</v>
      </c>
      <c r="Y79" s="67">
        <v>1</v>
      </c>
      <c r="Z79" s="67">
        <v>2</v>
      </c>
      <c r="AA79" s="67">
        <v>34534.961321224</v>
      </c>
      <c r="AB79" s="67">
        <v>17267</v>
      </c>
      <c r="AC79" s="67">
        <v>0</v>
      </c>
      <c r="AD79" s="67">
        <v>17267</v>
      </c>
      <c r="AK79" s="237">
        <v>0</v>
      </c>
      <c r="AM79" s="237">
        <v>0</v>
      </c>
      <c r="AO79" s="237"/>
    </row>
    <row r="80" spans="1:41" s="67" customFormat="1" x14ac:dyDescent="0.2">
      <c r="A80" s="235" t="s">
        <v>709</v>
      </c>
      <c r="B80" s="63">
        <v>416035243</v>
      </c>
      <c r="C80" s="197" t="s">
        <v>501</v>
      </c>
      <c r="D80" s="201">
        <v>0</v>
      </c>
      <c r="E80" s="201">
        <v>0</v>
      </c>
      <c r="F80" s="201">
        <v>0</v>
      </c>
      <c r="G80" s="201">
        <v>0</v>
      </c>
      <c r="H80" s="201">
        <v>1</v>
      </c>
      <c r="I80" s="201">
        <v>1</v>
      </c>
      <c r="J80" s="201">
        <v>0</v>
      </c>
      <c r="K80" s="236">
        <v>7.8600000000000003E-2</v>
      </c>
      <c r="L80" s="201">
        <v>0</v>
      </c>
      <c r="M80" s="201">
        <v>0</v>
      </c>
      <c r="N80" s="201">
        <v>0</v>
      </c>
      <c r="O80" s="201">
        <v>0</v>
      </c>
      <c r="P80" s="201">
        <v>1</v>
      </c>
      <c r="Q80" s="201">
        <v>2</v>
      </c>
      <c r="R80" s="236">
        <v>1.087</v>
      </c>
      <c r="S80" s="201">
        <v>9</v>
      </c>
      <c r="T80" s="63"/>
      <c r="U80" s="235">
        <v>416035243</v>
      </c>
      <c r="V80" s="67" t="s">
        <v>709</v>
      </c>
      <c r="W80" s="63" t="s">
        <v>659</v>
      </c>
      <c r="X80" s="63" t="s">
        <v>679</v>
      </c>
      <c r="Y80" s="67">
        <v>1</v>
      </c>
      <c r="Z80" s="67">
        <v>2</v>
      </c>
      <c r="AA80" s="67">
        <v>32053.325801223997</v>
      </c>
      <c r="AB80" s="67">
        <v>16027</v>
      </c>
      <c r="AC80" s="67">
        <v>0</v>
      </c>
      <c r="AD80" s="67">
        <v>16027</v>
      </c>
      <c r="AK80" s="237">
        <v>0</v>
      </c>
      <c r="AM80" s="237">
        <v>0</v>
      </c>
      <c r="AO80" s="237"/>
    </row>
    <row r="81" spans="1:41" s="67" customFormat="1" x14ac:dyDescent="0.2">
      <c r="A81" s="235" t="s">
        <v>709</v>
      </c>
      <c r="B81" s="63">
        <v>416035244</v>
      </c>
      <c r="C81" s="197" t="s">
        <v>501</v>
      </c>
      <c r="D81" s="201">
        <v>0</v>
      </c>
      <c r="E81" s="201">
        <v>0</v>
      </c>
      <c r="F81" s="201">
        <v>0</v>
      </c>
      <c r="G81" s="201">
        <v>0</v>
      </c>
      <c r="H81" s="201">
        <v>3</v>
      </c>
      <c r="I81" s="201">
        <v>4</v>
      </c>
      <c r="J81" s="201">
        <v>0</v>
      </c>
      <c r="K81" s="236">
        <v>0.27510000000000001</v>
      </c>
      <c r="L81" s="201">
        <v>0</v>
      </c>
      <c r="M81" s="201">
        <v>0</v>
      </c>
      <c r="N81" s="201">
        <v>1</v>
      </c>
      <c r="O81" s="201">
        <v>1</v>
      </c>
      <c r="P81" s="201">
        <v>6</v>
      </c>
      <c r="Q81" s="201">
        <v>7</v>
      </c>
      <c r="R81" s="236">
        <v>1.087</v>
      </c>
      <c r="S81" s="201">
        <v>10</v>
      </c>
      <c r="T81" s="63"/>
      <c r="U81" s="235">
        <v>416035244</v>
      </c>
      <c r="V81" s="67" t="s">
        <v>709</v>
      </c>
      <c r="W81" s="63" t="s">
        <v>659</v>
      </c>
      <c r="X81" s="63" t="s">
        <v>669</v>
      </c>
      <c r="Y81" s="67">
        <v>1</v>
      </c>
      <c r="Z81" s="67">
        <v>7</v>
      </c>
      <c r="AA81" s="67">
        <v>140857.588809284</v>
      </c>
      <c r="AB81" s="67">
        <v>20123</v>
      </c>
      <c r="AC81" s="67">
        <v>0</v>
      </c>
      <c r="AD81" s="67">
        <v>20123</v>
      </c>
      <c r="AK81" s="237">
        <v>0</v>
      </c>
      <c r="AM81" s="237">
        <v>0</v>
      </c>
      <c r="AO81" s="237"/>
    </row>
    <row r="82" spans="1:41" s="67" customFormat="1" x14ac:dyDescent="0.2">
      <c r="A82" s="235" t="s">
        <v>709</v>
      </c>
      <c r="B82" s="63">
        <v>416035274</v>
      </c>
      <c r="C82" s="197" t="s">
        <v>501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1</v>
      </c>
      <c r="J82" s="201">
        <v>0</v>
      </c>
      <c r="K82" s="236">
        <v>3.9300000000000002E-2</v>
      </c>
      <c r="L82" s="201">
        <v>0</v>
      </c>
      <c r="M82" s="201">
        <v>0</v>
      </c>
      <c r="N82" s="201">
        <v>0</v>
      </c>
      <c r="O82" s="201">
        <v>0</v>
      </c>
      <c r="P82" s="201">
        <v>1</v>
      </c>
      <c r="Q82" s="201">
        <v>1</v>
      </c>
      <c r="R82" s="236">
        <v>1.087</v>
      </c>
      <c r="S82" s="201">
        <v>10</v>
      </c>
      <c r="T82" s="63"/>
      <c r="U82" s="235">
        <v>416035274</v>
      </c>
      <c r="V82" s="67" t="s">
        <v>709</v>
      </c>
      <c r="W82" s="63" t="s">
        <v>659</v>
      </c>
      <c r="X82" s="63" t="s">
        <v>680</v>
      </c>
      <c r="Y82" s="67">
        <v>1</v>
      </c>
      <c r="Z82" s="67">
        <v>1</v>
      </c>
      <c r="AA82" s="67">
        <v>21151.831845611996</v>
      </c>
      <c r="AB82" s="67">
        <v>21152</v>
      </c>
      <c r="AC82" s="67">
        <v>0</v>
      </c>
      <c r="AD82" s="67">
        <v>21152</v>
      </c>
      <c r="AK82" s="237">
        <v>0</v>
      </c>
      <c r="AM82" s="237">
        <v>0</v>
      </c>
      <c r="AO82" s="237"/>
    </row>
    <row r="83" spans="1:41" s="67" customFormat="1" x14ac:dyDescent="0.2">
      <c r="A83" s="235" t="s">
        <v>709</v>
      </c>
      <c r="B83" s="63">
        <v>416035285</v>
      </c>
      <c r="C83" s="197" t="s">
        <v>501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1</v>
      </c>
      <c r="J83" s="201">
        <v>0</v>
      </c>
      <c r="K83" s="236">
        <v>3.9300000000000002E-2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1</v>
      </c>
      <c r="R83" s="236">
        <v>1.087</v>
      </c>
      <c r="S83" s="201">
        <v>9</v>
      </c>
      <c r="T83" s="63"/>
      <c r="U83" s="235">
        <v>416035285</v>
      </c>
      <c r="V83" s="67" t="s">
        <v>709</v>
      </c>
      <c r="W83" s="63" t="s">
        <v>659</v>
      </c>
      <c r="X83" s="63" t="s">
        <v>681</v>
      </c>
      <c r="Y83" s="67">
        <v>1</v>
      </c>
      <c r="Z83" s="67">
        <v>1</v>
      </c>
      <c r="AA83" s="67">
        <v>13434.426815612</v>
      </c>
      <c r="AB83" s="67">
        <v>13434</v>
      </c>
      <c r="AC83" s="67">
        <v>0</v>
      </c>
      <c r="AD83" s="67">
        <v>13434</v>
      </c>
      <c r="AK83" s="237">
        <v>0</v>
      </c>
      <c r="AM83" s="237">
        <v>0</v>
      </c>
      <c r="AO83" s="237"/>
    </row>
    <row r="84" spans="1:41" s="67" customFormat="1" x14ac:dyDescent="0.2">
      <c r="A84" s="235" t="s">
        <v>713</v>
      </c>
      <c r="B84" s="63">
        <v>417035035</v>
      </c>
      <c r="C84" s="197" t="s">
        <v>502</v>
      </c>
      <c r="D84" s="201">
        <v>32</v>
      </c>
      <c r="E84" s="201">
        <v>0</v>
      </c>
      <c r="F84" s="201">
        <v>37</v>
      </c>
      <c r="G84" s="201">
        <v>180</v>
      </c>
      <c r="H84" s="201">
        <v>68</v>
      </c>
      <c r="I84" s="201">
        <v>0</v>
      </c>
      <c r="J84" s="201">
        <v>0</v>
      </c>
      <c r="K84" s="236">
        <v>11.2005</v>
      </c>
      <c r="L84" s="201">
        <v>0</v>
      </c>
      <c r="M84" s="201">
        <v>63</v>
      </c>
      <c r="N84" s="201">
        <v>7</v>
      </c>
      <c r="O84" s="201">
        <v>0</v>
      </c>
      <c r="P84" s="201">
        <v>256</v>
      </c>
      <c r="Q84" s="201">
        <v>301</v>
      </c>
      <c r="R84" s="236">
        <v>1.087</v>
      </c>
      <c r="S84" s="201">
        <v>11</v>
      </c>
      <c r="T84" s="63"/>
      <c r="U84" s="235">
        <v>417035035</v>
      </c>
      <c r="V84" s="67" t="s">
        <v>713</v>
      </c>
      <c r="W84" s="63" t="s">
        <v>659</v>
      </c>
      <c r="X84" s="63" t="s">
        <v>659</v>
      </c>
      <c r="Y84" s="67">
        <v>1</v>
      </c>
      <c r="Z84" s="67">
        <v>301</v>
      </c>
      <c r="AA84" s="67">
        <v>5872655.08068942</v>
      </c>
      <c r="AB84" s="67">
        <v>19510</v>
      </c>
      <c r="AC84" s="67">
        <v>84</v>
      </c>
      <c r="AD84" s="67">
        <v>19426</v>
      </c>
      <c r="AK84" s="237">
        <v>0</v>
      </c>
      <c r="AM84" s="237">
        <v>0</v>
      </c>
      <c r="AO84" s="237"/>
    </row>
    <row r="85" spans="1:41" s="67" customFormat="1" x14ac:dyDescent="0.2">
      <c r="A85" s="235" t="s">
        <v>713</v>
      </c>
      <c r="B85" s="63">
        <v>417035040</v>
      </c>
      <c r="C85" s="197" t="s">
        <v>502</v>
      </c>
      <c r="D85" s="201">
        <v>0</v>
      </c>
      <c r="E85" s="201">
        <v>0</v>
      </c>
      <c r="F85" s="201">
        <v>0</v>
      </c>
      <c r="G85" s="201">
        <v>1</v>
      </c>
      <c r="H85" s="201">
        <v>0</v>
      </c>
      <c r="I85" s="201">
        <v>0</v>
      </c>
      <c r="J85" s="201">
        <v>0</v>
      </c>
      <c r="K85" s="236">
        <v>3.9300000000000002E-2</v>
      </c>
      <c r="L85" s="201">
        <v>0</v>
      </c>
      <c r="M85" s="201">
        <v>0</v>
      </c>
      <c r="N85" s="201">
        <v>0</v>
      </c>
      <c r="O85" s="201">
        <v>0</v>
      </c>
      <c r="P85" s="201">
        <v>1</v>
      </c>
      <c r="Q85" s="201">
        <v>1</v>
      </c>
      <c r="R85" s="236">
        <v>1.087</v>
      </c>
      <c r="S85" s="201">
        <v>6</v>
      </c>
      <c r="T85" s="63"/>
      <c r="U85" s="235">
        <v>417035040</v>
      </c>
      <c r="V85" s="67" t="s">
        <v>713</v>
      </c>
      <c r="W85" s="63" t="s">
        <v>659</v>
      </c>
      <c r="X85" s="63" t="s">
        <v>714</v>
      </c>
      <c r="Y85" s="67">
        <v>1</v>
      </c>
      <c r="Z85" s="67">
        <v>1</v>
      </c>
      <c r="AA85" s="67">
        <v>17600.230265612001</v>
      </c>
      <c r="AB85" s="67">
        <v>17600</v>
      </c>
      <c r="AC85" s="67">
        <v>0</v>
      </c>
      <c r="AD85" s="67">
        <v>17600</v>
      </c>
      <c r="AK85" s="237">
        <v>0</v>
      </c>
      <c r="AM85" s="237">
        <v>0</v>
      </c>
      <c r="AO85" s="237"/>
    </row>
    <row r="86" spans="1:41" s="67" customFormat="1" x14ac:dyDescent="0.2">
      <c r="A86" s="235" t="s">
        <v>713</v>
      </c>
      <c r="B86" s="63">
        <v>417035044</v>
      </c>
      <c r="C86" s="197" t="s">
        <v>502</v>
      </c>
      <c r="D86" s="201">
        <v>0</v>
      </c>
      <c r="E86" s="201">
        <v>0</v>
      </c>
      <c r="F86" s="201">
        <v>0</v>
      </c>
      <c r="G86" s="201">
        <v>1</v>
      </c>
      <c r="H86" s="201">
        <v>0</v>
      </c>
      <c r="I86" s="201">
        <v>0</v>
      </c>
      <c r="J86" s="201">
        <v>0</v>
      </c>
      <c r="K86" s="236">
        <v>3.9300000000000002E-2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1</v>
      </c>
      <c r="R86" s="236">
        <v>1.087</v>
      </c>
      <c r="S86" s="201">
        <v>11</v>
      </c>
      <c r="T86" s="63"/>
      <c r="U86" s="235">
        <v>417035044</v>
      </c>
      <c r="V86" s="67" t="s">
        <v>713</v>
      </c>
      <c r="W86" s="63" t="s">
        <v>659</v>
      </c>
      <c r="X86" s="63" t="s">
        <v>660</v>
      </c>
      <c r="Y86" s="67">
        <v>1</v>
      </c>
      <c r="Z86" s="67">
        <v>1</v>
      </c>
      <c r="AA86" s="67">
        <v>11793.757245612001</v>
      </c>
      <c r="AB86" s="67">
        <v>11794</v>
      </c>
      <c r="AC86" s="67">
        <v>0</v>
      </c>
      <c r="AD86" s="67">
        <v>11794</v>
      </c>
      <c r="AK86" s="237">
        <v>0</v>
      </c>
      <c r="AM86" s="237">
        <v>0</v>
      </c>
      <c r="AO86" s="237"/>
    </row>
    <row r="87" spans="1:41" s="67" customFormat="1" x14ac:dyDescent="0.2">
      <c r="A87" s="235" t="s">
        <v>713</v>
      </c>
      <c r="B87" s="63">
        <v>417035100</v>
      </c>
      <c r="C87" s="197" t="s">
        <v>502</v>
      </c>
      <c r="D87" s="201">
        <v>0</v>
      </c>
      <c r="E87" s="201">
        <v>0</v>
      </c>
      <c r="F87" s="201">
        <v>0</v>
      </c>
      <c r="G87" s="201">
        <v>2</v>
      </c>
      <c r="H87" s="201">
        <v>1</v>
      </c>
      <c r="I87" s="201">
        <v>0</v>
      </c>
      <c r="J87" s="201">
        <v>0</v>
      </c>
      <c r="K87" s="236">
        <v>0.1179</v>
      </c>
      <c r="L87" s="201">
        <v>0</v>
      </c>
      <c r="M87" s="201">
        <v>0</v>
      </c>
      <c r="N87" s="201">
        <v>0</v>
      </c>
      <c r="O87" s="201">
        <v>0</v>
      </c>
      <c r="P87" s="201">
        <v>3</v>
      </c>
      <c r="Q87" s="201">
        <v>3</v>
      </c>
      <c r="R87" s="236">
        <v>1.087</v>
      </c>
      <c r="S87" s="201">
        <v>10</v>
      </c>
      <c r="T87" s="63"/>
      <c r="U87" s="235">
        <v>417035100</v>
      </c>
      <c r="V87" s="67" t="s">
        <v>713</v>
      </c>
      <c r="W87" s="63" t="s">
        <v>659</v>
      </c>
      <c r="X87" s="63" t="s">
        <v>715</v>
      </c>
      <c r="Y87" s="67">
        <v>1</v>
      </c>
      <c r="Z87" s="67">
        <v>3</v>
      </c>
      <c r="AA87" s="67">
        <v>58118.965886835998</v>
      </c>
      <c r="AB87" s="67">
        <v>19373</v>
      </c>
      <c r="AC87" s="67">
        <v>0</v>
      </c>
      <c r="AD87" s="67">
        <v>19373</v>
      </c>
      <c r="AK87" s="237">
        <v>0</v>
      </c>
      <c r="AM87" s="237">
        <v>0</v>
      </c>
      <c r="AO87" s="237"/>
    </row>
    <row r="88" spans="1:41" s="67" customFormat="1" x14ac:dyDescent="0.2">
      <c r="A88" s="235" t="s">
        <v>713</v>
      </c>
      <c r="B88" s="63">
        <v>417035133</v>
      </c>
      <c r="C88" s="197" t="s">
        <v>502</v>
      </c>
      <c r="D88" s="201">
        <v>0</v>
      </c>
      <c r="E88" s="201">
        <v>0</v>
      </c>
      <c r="F88" s="201">
        <v>0</v>
      </c>
      <c r="G88" s="201">
        <v>2</v>
      </c>
      <c r="H88" s="201">
        <v>1</v>
      </c>
      <c r="I88" s="201">
        <v>0</v>
      </c>
      <c r="J88" s="201">
        <v>0</v>
      </c>
      <c r="K88" s="236">
        <v>0.1179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3</v>
      </c>
      <c r="R88" s="236">
        <v>1.087</v>
      </c>
      <c r="S88" s="201">
        <v>9</v>
      </c>
      <c r="T88" s="63"/>
      <c r="U88" s="235">
        <v>417035133</v>
      </c>
      <c r="V88" s="67" t="s">
        <v>713</v>
      </c>
      <c r="W88" s="63" t="s">
        <v>659</v>
      </c>
      <c r="X88" s="63" t="s">
        <v>712</v>
      </c>
      <c r="Y88" s="67">
        <v>1</v>
      </c>
      <c r="Z88" s="67">
        <v>3</v>
      </c>
      <c r="AA88" s="67">
        <v>34966.750796836008</v>
      </c>
      <c r="AB88" s="67">
        <v>11656</v>
      </c>
      <c r="AC88" s="67">
        <v>0</v>
      </c>
      <c r="AD88" s="67">
        <v>11656</v>
      </c>
      <c r="AK88" s="237">
        <v>0</v>
      </c>
      <c r="AM88" s="237">
        <v>0</v>
      </c>
      <c r="AO88" s="237"/>
    </row>
    <row r="89" spans="1:41" s="67" customFormat="1" x14ac:dyDescent="0.2">
      <c r="A89" s="235" t="s">
        <v>713</v>
      </c>
      <c r="B89" s="63">
        <v>417035244</v>
      </c>
      <c r="C89" s="197" t="s">
        <v>502</v>
      </c>
      <c r="D89" s="201">
        <v>1</v>
      </c>
      <c r="E89" s="201">
        <v>0</v>
      </c>
      <c r="F89" s="201">
        <v>0</v>
      </c>
      <c r="G89" s="201">
        <v>2</v>
      </c>
      <c r="H89" s="201">
        <v>2</v>
      </c>
      <c r="I89" s="201">
        <v>0</v>
      </c>
      <c r="J89" s="201">
        <v>0</v>
      </c>
      <c r="K89" s="236">
        <v>0.15720000000000001</v>
      </c>
      <c r="L89" s="201">
        <v>0</v>
      </c>
      <c r="M89" s="201">
        <v>2</v>
      </c>
      <c r="N89" s="201">
        <v>1</v>
      </c>
      <c r="O89" s="201">
        <v>0</v>
      </c>
      <c r="P89" s="201">
        <v>3</v>
      </c>
      <c r="Q89" s="201">
        <v>5</v>
      </c>
      <c r="R89" s="236">
        <v>1.087</v>
      </c>
      <c r="S89" s="201">
        <v>10</v>
      </c>
      <c r="T89" s="63"/>
      <c r="U89" s="235">
        <v>417035244</v>
      </c>
      <c r="V89" s="67" t="s">
        <v>713</v>
      </c>
      <c r="W89" s="63" t="s">
        <v>659</v>
      </c>
      <c r="X89" s="63" t="s">
        <v>669</v>
      </c>
      <c r="Y89" s="67">
        <v>1</v>
      </c>
      <c r="Z89" s="67">
        <v>5</v>
      </c>
      <c r="AA89" s="67">
        <v>83981.815642447997</v>
      </c>
      <c r="AB89" s="67">
        <v>16796</v>
      </c>
      <c r="AC89" s="67">
        <v>0</v>
      </c>
      <c r="AD89" s="67">
        <v>16796</v>
      </c>
      <c r="AK89" s="237">
        <v>0</v>
      </c>
      <c r="AM89" s="237">
        <v>0</v>
      </c>
      <c r="AO89" s="237"/>
    </row>
    <row r="90" spans="1:41" s="67" customFormat="1" x14ac:dyDescent="0.2">
      <c r="A90" s="235" t="s">
        <v>713</v>
      </c>
      <c r="B90" s="63">
        <v>417035285</v>
      </c>
      <c r="C90" s="197" t="s">
        <v>502</v>
      </c>
      <c r="D90" s="201">
        <v>0</v>
      </c>
      <c r="E90" s="201">
        <v>0</v>
      </c>
      <c r="F90" s="201">
        <v>0</v>
      </c>
      <c r="G90" s="201">
        <v>3</v>
      </c>
      <c r="H90" s="201">
        <v>1</v>
      </c>
      <c r="I90" s="201">
        <v>0</v>
      </c>
      <c r="J90" s="201">
        <v>0</v>
      </c>
      <c r="K90" s="236">
        <v>0.15720000000000001</v>
      </c>
      <c r="L90" s="201">
        <v>0</v>
      </c>
      <c r="M90" s="201">
        <v>1</v>
      </c>
      <c r="N90" s="201">
        <v>0</v>
      </c>
      <c r="O90" s="201">
        <v>0</v>
      </c>
      <c r="P90" s="201">
        <v>1</v>
      </c>
      <c r="Q90" s="201">
        <v>4</v>
      </c>
      <c r="R90" s="236">
        <v>1.087</v>
      </c>
      <c r="S90" s="201">
        <v>9</v>
      </c>
      <c r="T90" s="63"/>
      <c r="U90" s="235">
        <v>417035285</v>
      </c>
      <c r="V90" s="67" t="s">
        <v>713</v>
      </c>
      <c r="W90" s="63" t="s">
        <v>659</v>
      </c>
      <c r="X90" s="63" t="s">
        <v>681</v>
      </c>
      <c r="Y90" s="67">
        <v>1</v>
      </c>
      <c r="Z90" s="67">
        <v>4</v>
      </c>
      <c r="AA90" s="67">
        <v>57027.816832447992</v>
      </c>
      <c r="AB90" s="67">
        <v>14257</v>
      </c>
      <c r="AC90" s="67">
        <v>0</v>
      </c>
      <c r="AD90" s="67">
        <v>14257</v>
      </c>
      <c r="AK90" s="237">
        <v>0</v>
      </c>
      <c r="AM90" s="237">
        <v>0</v>
      </c>
      <c r="AO90" s="237"/>
    </row>
    <row r="91" spans="1:41" s="67" customFormat="1" x14ac:dyDescent="0.2">
      <c r="A91" s="235" t="s">
        <v>716</v>
      </c>
      <c r="B91" s="63">
        <v>418100014</v>
      </c>
      <c r="C91" s="197" t="s">
        <v>503</v>
      </c>
      <c r="D91" s="201">
        <v>0</v>
      </c>
      <c r="E91" s="201">
        <v>0</v>
      </c>
      <c r="F91" s="201">
        <v>0</v>
      </c>
      <c r="G91" s="201">
        <v>0</v>
      </c>
      <c r="H91" s="201">
        <v>1</v>
      </c>
      <c r="I91" s="201">
        <v>0</v>
      </c>
      <c r="J91" s="201">
        <v>0</v>
      </c>
      <c r="K91" s="236">
        <v>3.9300000000000002E-2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1</v>
      </c>
      <c r="R91" s="236">
        <v>1.0169999999999999</v>
      </c>
      <c r="S91" s="201">
        <v>5</v>
      </c>
      <c r="T91" s="63"/>
      <c r="U91" s="235">
        <v>418100014</v>
      </c>
      <c r="V91" s="67" t="s">
        <v>716</v>
      </c>
      <c r="W91" s="63" t="s">
        <v>715</v>
      </c>
      <c r="X91" s="63" t="s">
        <v>717</v>
      </c>
      <c r="Y91" s="67">
        <v>1</v>
      </c>
      <c r="Z91" s="67">
        <v>1</v>
      </c>
      <c r="AA91" s="67">
        <v>10803.993170291998</v>
      </c>
      <c r="AB91" s="67">
        <v>10804</v>
      </c>
      <c r="AC91" s="67">
        <v>0</v>
      </c>
      <c r="AD91" s="67">
        <v>10804</v>
      </c>
      <c r="AK91" s="237">
        <v>0</v>
      </c>
      <c r="AM91" s="237">
        <v>0</v>
      </c>
      <c r="AO91" s="237"/>
    </row>
    <row r="92" spans="1:41" s="67" customFormat="1" x14ac:dyDescent="0.2">
      <c r="A92" s="235" t="s">
        <v>716</v>
      </c>
      <c r="B92" s="63">
        <v>418100100</v>
      </c>
      <c r="C92" s="197" t="s">
        <v>503</v>
      </c>
      <c r="D92" s="201">
        <v>0</v>
      </c>
      <c r="E92" s="201">
        <v>0</v>
      </c>
      <c r="F92" s="201">
        <v>0</v>
      </c>
      <c r="G92" s="201">
        <v>0</v>
      </c>
      <c r="H92" s="201">
        <v>263</v>
      </c>
      <c r="I92" s="201">
        <v>-1</v>
      </c>
      <c r="J92" s="201">
        <v>1</v>
      </c>
      <c r="K92" s="236">
        <v>10.385199999999999</v>
      </c>
      <c r="L92" s="201">
        <v>0</v>
      </c>
      <c r="M92" s="201">
        <v>0</v>
      </c>
      <c r="N92" s="201">
        <v>24</v>
      </c>
      <c r="O92" s="201">
        <v>0</v>
      </c>
      <c r="P92" s="201">
        <v>148</v>
      </c>
      <c r="Q92" s="201">
        <v>263</v>
      </c>
      <c r="R92" s="236">
        <v>1.0169999999999999</v>
      </c>
      <c r="S92" s="201">
        <v>10</v>
      </c>
      <c r="T92" s="63"/>
      <c r="U92" s="235">
        <v>418100100</v>
      </c>
      <c r="V92" s="67" t="s">
        <v>716</v>
      </c>
      <c r="W92" s="63" t="s">
        <v>715</v>
      </c>
      <c r="X92" s="63" t="s">
        <v>715</v>
      </c>
      <c r="Y92" s="67">
        <v>1</v>
      </c>
      <c r="Z92" s="67">
        <v>263</v>
      </c>
      <c r="AA92" s="67">
        <v>3997960.2621414876</v>
      </c>
      <c r="AB92" s="67">
        <v>15201</v>
      </c>
      <c r="AC92" s="67">
        <v>0</v>
      </c>
      <c r="AD92" s="67">
        <v>15201</v>
      </c>
      <c r="AK92" s="237">
        <v>0</v>
      </c>
      <c r="AM92" s="237">
        <v>0</v>
      </c>
      <c r="AO92" s="237"/>
    </row>
    <row r="93" spans="1:41" s="67" customFormat="1" x14ac:dyDescent="0.2">
      <c r="A93" s="235" t="s">
        <v>716</v>
      </c>
      <c r="B93" s="63">
        <v>418100136</v>
      </c>
      <c r="C93" s="197" t="s">
        <v>503</v>
      </c>
      <c r="D93" s="201">
        <v>0</v>
      </c>
      <c r="E93" s="201">
        <v>0</v>
      </c>
      <c r="F93" s="201">
        <v>0</v>
      </c>
      <c r="G93" s="201">
        <v>0</v>
      </c>
      <c r="H93" s="201">
        <v>4</v>
      </c>
      <c r="I93" s="201">
        <v>0</v>
      </c>
      <c r="J93" s="201">
        <v>0</v>
      </c>
      <c r="K93" s="236">
        <v>0.15720000000000001</v>
      </c>
      <c r="L93" s="201">
        <v>0</v>
      </c>
      <c r="M93" s="201">
        <v>0</v>
      </c>
      <c r="N93" s="201">
        <v>0</v>
      </c>
      <c r="O93" s="201">
        <v>0</v>
      </c>
      <c r="P93" s="201">
        <v>1</v>
      </c>
      <c r="Q93" s="201">
        <v>4</v>
      </c>
      <c r="R93" s="236">
        <v>1.0169999999999999</v>
      </c>
      <c r="S93" s="201">
        <v>3</v>
      </c>
      <c r="T93" s="63"/>
      <c r="U93" s="235">
        <v>418100136</v>
      </c>
      <c r="V93" s="67" t="s">
        <v>716</v>
      </c>
      <c r="W93" s="63" t="s">
        <v>715</v>
      </c>
      <c r="X93" s="63" t="s">
        <v>718</v>
      </c>
      <c r="Y93" s="67">
        <v>1</v>
      </c>
      <c r="Z93" s="67">
        <v>4</v>
      </c>
      <c r="AA93" s="67">
        <v>47795.970781167998</v>
      </c>
      <c r="AB93" s="67">
        <v>11949</v>
      </c>
      <c r="AC93" s="67">
        <v>0</v>
      </c>
      <c r="AD93" s="67">
        <v>11949</v>
      </c>
      <c r="AK93" s="237">
        <v>0</v>
      </c>
      <c r="AM93" s="237">
        <v>0</v>
      </c>
      <c r="AO93" s="237"/>
    </row>
    <row r="94" spans="1:41" s="67" customFormat="1" x14ac:dyDescent="0.2">
      <c r="A94" s="235" t="s">
        <v>716</v>
      </c>
      <c r="B94" s="63">
        <v>418100170</v>
      </c>
      <c r="C94" s="197" t="s">
        <v>503</v>
      </c>
      <c r="D94" s="201">
        <v>0</v>
      </c>
      <c r="E94" s="201">
        <v>0</v>
      </c>
      <c r="F94" s="201">
        <v>0</v>
      </c>
      <c r="G94" s="201">
        <v>0</v>
      </c>
      <c r="H94" s="201">
        <v>5</v>
      </c>
      <c r="I94" s="201">
        <v>0</v>
      </c>
      <c r="J94" s="201">
        <v>0</v>
      </c>
      <c r="K94" s="236">
        <v>0.19650000000000001</v>
      </c>
      <c r="L94" s="201">
        <v>0</v>
      </c>
      <c r="M94" s="201">
        <v>0</v>
      </c>
      <c r="N94" s="201">
        <v>0</v>
      </c>
      <c r="O94" s="201">
        <v>0</v>
      </c>
      <c r="P94" s="201">
        <v>2</v>
      </c>
      <c r="Q94" s="201">
        <v>5</v>
      </c>
      <c r="R94" s="236">
        <v>1.0169999999999999</v>
      </c>
      <c r="S94" s="201">
        <v>10</v>
      </c>
      <c r="T94" s="63"/>
      <c r="U94" s="235">
        <v>418100170</v>
      </c>
      <c r="V94" s="67" t="s">
        <v>716</v>
      </c>
      <c r="W94" s="63" t="s">
        <v>715</v>
      </c>
      <c r="X94" s="63" t="s">
        <v>719</v>
      </c>
      <c r="Y94" s="67">
        <v>1</v>
      </c>
      <c r="Z94" s="67">
        <v>5</v>
      </c>
      <c r="AA94" s="67">
        <v>68563.579311459995</v>
      </c>
      <c r="AB94" s="67">
        <v>13713</v>
      </c>
      <c r="AC94" s="67">
        <v>0</v>
      </c>
      <c r="AD94" s="67">
        <v>13713</v>
      </c>
      <c r="AK94" s="237">
        <v>0</v>
      </c>
      <c r="AM94" s="237">
        <v>0</v>
      </c>
      <c r="AO94" s="237"/>
    </row>
    <row r="95" spans="1:41" s="67" customFormat="1" x14ac:dyDescent="0.2">
      <c r="A95" s="235" t="s">
        <v>716</v>
      </c>
      <c r="B95" s="63">
        <v>418100198</v>
      </c>
      <c r="C95" s="197" t="s">
        <v>503</v>
      </c>
      <c r="D95" s="201">
        <v>0</v>
      </c>
      <c r="E95" s="201">
        <v>0</v>
      </c>
      <c r="F95" s="201">
        <v>0</v>
      </c>
      <c r="G95" s="201">
        <v>0</v>
      </c>
      <c r="H95" s="201">
        <v>7</v>
      </c>
      <c r="I95" s="201">
        <v>0</v>
      </c>
      <c r="J95" s="201">
        <v>0</v>
      </c>
      <c r="K95" s="236">
        <v>0.27510000000000001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7</v>
      </c>
      <c r="R95" s="236">
        <v>1.0169999999999999</v>
      </c>
      <c r="S95" s="201">
        <v>3</v>
      </c>
      <c r="T95" s="63"/>
      <c r="U95" s="235">
        <v>418100198</v>
      </c>
      <c r="V95" s="67" t="s">
        <v>716</v>
      </c>
      <c r="W95" s="63" t="s">
        <v>715</v>
      </c>
      <c r="X95" s="63" t="s">
        <v>720</v>
      </c>
      <c r="Y95" s="67">
        <v>1</v>
      </c>
      <c r="Z95" s="67">
        <v>7</v>
      </c>
      <c r="AA95" s="67">
        <v>75627.952192044002</v>
      </c>
      <c r="AB95" s="67">
        <v>10804</v>
      </c>
      <c r="AC95" s="67">
        <v>0</v>
      </c>
      <c r="AD95" s="67">
        <v>10804</v>
      </c>
      <c r="AK95" s="237">
        <v>0</v>
      </c>
      <c r="AM95" s="237">
        <v>0</v>
      </c>
      <c r="AO95" s="237"/>
    </row>
    <row r="96" spans="1:41" s="67" customFormat="1" x14ac:dyDescent="0.2">
      <c r="A96" s="235" t="s">
        <v>716</v>
      </c>
      <c r="B96" s="63">
        <v>418100276</v>
      </c>
      <c r="C96" s="197" t="s">
        <v>503</v>
      </c>
      <c r="D96" s="201">
        <v>0</v>
      </c>
      <c r="E96" s="201">
        <v>0</v>
      </c>
      <c r="F96" s="201">
        <v>0</v>
      </c>
      <c r="G96" s="201">
        <v>0</v>
      </c>
      <c r="H96" s="201">
        <v>1</v>
      </c>
      <c r="I96" s="201">
        <v>0</v>
      </c>
      <c r="J96" s="201">
        <v>0</v>
      </c>
      <c r="K96" s="236">
        <v>3.9300000000000002E-2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1</v>
      </c>
      <c r="R96" s="236">
        <v>1.0169999999999999</v>
      </c>
      <c r="S96" s="201">
        <v>2</v>
      </c>
      <c r="T96" s="63"/>
      <c r="U96" s="235">
        <v>418100276</v>
      </c>
      <c r="V96" s="67" t="s">
        <v>716</v>
      </c>
      <c r="W96" s="63" t="s">
        <v>715</v>
      </c>
      <c r="X96" s="63" t="s">
        <v>721</v>
      </c>
      <c r="Y96" s="67">
        <v>1</v>
      </c>
      <c r="Z96" s="67">
        <v>1</v>
      </c>
      <c r="AA96" s="67">
        <v>10803.993170291998</v>
      </c>
      <c r="AB96" s="67">
        <v>10804</v>
      </c>
      <c r="AC96" s="67">
        <v>0</v>
      </c>
      <c r="AD96" s="67">
        <v>10804</v>
      </c>
      <c r="AK96" s="237">
        <v>0</v>
      </c>
      <c r="AM96" s="237">
        <v>0</v>
      </c>
      <c r="AO96" s="237"/>
    </row>
    <row r="97" spans="1:41" s="67" customFormat="1" x14ac:dyDescent="0.2">
      <c r="A97" s="235" t="s">
        <v>716</v>
      </c>
      <c r="B97" s="63">
        <v>418100308</v>
      </c>
      <c r="C97" s="197" t="s">
        <v>503</v>
      </c>
      <c r="D97" s="201">
        <v>0</v>
      </c>
      <c r="E97" s="201">
        <v>0</v>
      </c>
      <c r="F97" s="201">
        <v>0</v>
      </c>
      <c r="G97" s="201">
        <v>0</v>
      </c>
      <c r="H97" s="201">
        <v>2</v>
      </c>
      <c r="I97" s="201">
        <v>0</v>
      </c>
      <c r="J97" s="201">
        <v>0</v>
      </c>
      <c r="K97" s="236">
        <v>7.8600000000000003E-2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2</v>
      </c>
      <c r="R97" s="236">
        <v>1.0169999999999999</v>
      </c>
      <c r="S97" s="201">
        <v>10</v>
      </c>
      <c r="T97" s="63"/>
      <c r="U97" s="235">
        <v>418100308</v>
      </c>
      <c r="V97" s="67" t="s">
        <v>716</v>
      </c>
      <c r="W97" s="63" t="s">
        <v>715</v>
      </c>
      <c r="X97" s="63" t="s">
        <v>722</v>
      </c>
      <c r="Y97" s="67">
        <v>1</v>
      </c>
      <c r="Z97" s="67">
        <v>2</v>
      </c>
      <c r="AA97" s="67">
        <v>21607.986340583997</v>
      </c>
      <c r="AB97" s="67">
        <v>10804</v>
      </c>
      <c r="AC97" s="67">
        <v>0</v>
      </c>
      <c r="AD97" s="67">
        <v>10804</v>
      </c>
      <c r="AK97" s="237">
        <v>0</v>
      </c>
      <c r="AM97" s="237">
        <v>0</v>
      </c>
      <c r="AO97" s="237"/>
    </row>
    <row r="98" spans="1:41" s="67" customFormat="1" x14ac:dyDescent="0.2">
      <c r="A98" s="235" t="s">
        <v>716</v>
      </c>
      <c r="B98" s="63">
        <v>418100315</v>
      </c>
      <c r="C98" s="197" t="s">
        <v>503</v>
      </c>
      <c r="D98" s="201">
        <v>0</v>
      </c>
      <c r="E98" s="201">
        <v>0</v>
      </c>
      <c r="F98" s="201">
        <v>0</v>
      </c>
      <c r="G98" s="201">
        <v>0</v>
      </c>
      <c r="H98" s="201">
        <v>1</v>
      </c>
      <c r="I98" s="201">
        <v>0</v>
      </c>
      <c r="J98" s="201">
        <v>0</v>
      </c>
      <c r="K98" s="236">
        <v>3.9300000000000002E-2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1</v>
      </c>
      <c r="R98" s="236">
        <v>1.0169999999999999</v>
      </c>
      <c r="S98" s="201">
        <v>2</v>
      </c>
      <c r="T98" s="63"/>
      <c r="U98" s="235">
        <v>418100315</v>
      </c>
      <c r="V98" s="67" t="s">
        <v>716</v>
      </c>
      <c r="W98" s="63" t="s">
        <v>715</v>
      </c>
      <c r="X98" s="63" t="s">
        <v>723</v>
      </c>
      <c r="Y98" s="67">
        <v>1</v>
      </c>
      <c r="Z98" s="67">
        <v>1</v>
      </c>
      <c r="AA98" s="67">
        <v>10803.993170291998</v>
      </c>
      <c r="AB98" s="67">
        <v>10804</v>
      </c>
      <c r="AC98" s="67">
        <v>0</v>
      </c>
      <c r="AD98" s="67">
        <v>10804</v>
      </c>
      <c r="AK98" s="237">
        <v>0</v>
      </c>
      <c r="AM98" s="237">
        <v>0</v>
      </c>
      <c r="AO98" s="237"/>
    </row>
    <row r="99" spans="1:41" s="67" customFormat="1" x14ac:dyDescent="0.2">
      <c r="A99" s="235" t="s">
        <v>716</v>
      </c>
      <c r="B99" s="63">
        <v>418100321</v>
      </c>
      <c r="C99" s="197" t="s">
        <v>503</v>
      </c>
      <c r="D99" s="201">
        <v>0</v>
      </c>
      <c r="E99" s="201">
        <v>0</v>
      </c>
      <c r="F99" s="201">
        <v>0</v>
      </c>
      <c r="G99" s="201">
        <v>0</v>
      </c>
      <c r="H99" s="201">
        <v>1</v>
      </c>
      <c r="I99" s="201">
        <v>0</v>
      </c>
      <c r="J99" s="201">
        <v>0</v>
      </c>
      <c r="K99" s="236">
        <v>3.9300000000000002E-2</v>
      </c>
      <c r="L99" s="201">
        <v>0</v>
      </c>
      <c r="M99" s="201">
        <v>0</v>
      </c>
      <c r="N99" s="201">
        <v>0</v>
      </c>
      <c r="O99" s="201">
        <v>0</v>
      </c>
      <c r="P99" s="201">
        <v>0</v>
      </c>
      <c r="Q99" s="201">
        <v>1</v>
      </c>
      <c r="R99" s="236">
        <v>1.0169999999999999</v>
      </c>
      <c r="S99" s="201">
        <v>4</v>
      </c>
      <c r="T99" s="63"/>
      <c r="U99" s="235">
        <v>418100321</v>
      </c>
      <c r="V99" s="67" t="s">
        <v>716</v>
      </c>
      <c r="W99" s="63" t="s">
        <v>715</v>
      </c>
      <c r="X99" s="63" t="s">
        <v>724</v>
      </c>
      <c r="Y99" s="67">
        <v>1</v>
      </c>
      <c r="Z99" s="67">
        <v>1</v>
      </c>
      <c r="AA99" s="67">
        <v>10803.993170291998</v>
      </c>
      <c r="AB99" s="67">
        <v>10804</v>
      </c>
      <c r="AC99" s="67">
        <v>0</v>
      </c>
      <c r="AD99" s="67">
        <v>10804</v>
      </c>
      <c r="AK99" s="237">
        <v>0</v>
      </c>
      <c r="AM99" s="237">
        <v>0</v>
      </c>
      <c r="AO99" s="237"/>
    </row>
    <row r="100" spans="1:41" s="67" customFormat="1" x14ac:dyDescent="0.2">
      <c r="A100" s="235" t="s">
        <v>716</v>
      </c>
      <c r="B100" s="63">
        <v>418100348</v>
      </c>
      <c r="C100" s="197" t="s">
        <v>503</v>
      </c>
      <c r="D100" s="201">
        <v>0</v>
      </c>
      <c r="E100" s="201">
        <v>0</v>
      </c>
      <c r="F100" s="201">
        <v>0</v>
      </c>
      <c r="G100" s="201">
        <v>0</v>
      </c>
      <c r="H100" s="201">
        <v>2</v>
      </c>
      <c r="I100" s="201">
        <v>0</v>
      </c>
      <c r="J100" s="201">
        <v>0</v>
      </c>
      <c r="K100" s="236">
        <v>7.8600000000000003E-2</v>
      </c>
      <c r="L100" s="201">
        <v>0</v>
      </c>
      <c r="M100" s="201">
        <v>0</v>
      </c>
      <c r="N100" s="201">
        <v>0</v>
      </c>
      <c r="O100" s="201">
        <v>0</v>
      </c>
      <c r="P100" s="201">
        <v>1</v>
      </c>
      <c r="Q100" s="201">
        <v>2</v>
      </c>
      <c r="R100" s="236">
        <v>1.0169999999999999</v>
      </c>
      <c r="S100" s="201">
        <v>11</v>
      </c>
      <c r="T100" s="63"/>
      <c r="U100" s="235">
        <v>418100348</v>
      </c>
      <c r="V100" s="67" t="s">
        <v>716</v>
      </c>
      <c r="W100" s="63" t="s">
        <v>715</v>
      </c>
      <c r="X100" s="63" t="s">
        <v>725</v>
      </c>
      <c r="Y100" s="67">
        <v>1</v>
      </c>
      <c r="Z100" s="67">
        <v>2</v>
      </c>
      <c r="AA100" s="67">
        <v>29565.274430583991</v>
      </c>
      <c r="AB100" s="67">
        <v>14783</v>
      </c>
      <c r="AC100" s="67">
        <v>0</v>
      </c>
      <c r="AD100" s="67">
        <v>14783</v>
      </c>
      <c r="AK100" s="237">
        <v>0</v>
      </c>
      <c r="AM100" s="237">
        <v>0</v>
      </c>
      <c r="AO100" s="237"/>
    </row>
    <row r="101" spans="1:41" s="67" customFormat="1" x14ac:dyDescent="0.2">
      <c r="A101" s="235" t="s">
        <v>716</v>
      </c>
      <c r="B101" s="63">
        <v>418100690</v>
      </c>
      <c r="C101" s="197" t="s">
        <v>503</v>
      </c>
      <c r="D101" s="201">
        <v>0</v>
      </c>
      <c r="E101" s="201">
        <v>0</v>
      </c>
      <c r="F101" s="201">
        <v>0</v>
      </c>
      <c r="G101" s="201">
        <v>0</v>
      </c>
      <c r="H101" s="201">
        <v>2</v>
      </c>
      <c r="I101" s="201">
        <v>0</v>
      </c>
      <c r="J101" s="201">
        <v>0</v>
      </c>
      <c r="K101" s="236">
        <v>7.8600000000000003E-2</v>
      </c>
      <c r="L101" s="201">
        <v>0</v>
      </c>
      <c r="M101" s="201">
        <v>0</v>
      </c>
      <c r="N101" s="201">
        <v>0</v>
      </c>
      <c r="O101" s="201">
        <v>0</v>
      </c>
      <c r="P101" s="201">
        <v>0</v>
      </c>
      <c r="Q101" s="201">
        <v>2</v>
      </c>
      <c r="R101" s="236">
        <v>1.0169999999999999</v>
      </c>
      <c r="S101" s="201">
        <v>4</v>
      </c>
      <c r="T101" s="63"/>
      <c r="U101" s="235">
        <v>418100690</v>
      </c>
      <c r="V101" s="67" t="s">
        <v>716</v>
      </c>
      <c r="W101" s="63" t="s">
        <v>715</v>
      </c>
      <c r="X101" s="63" t="s">
        <v>726</v>
      </c>
      <c r="Y101" s="67">
        <v>1</v>
      </c>
      <c r="Z101" s="67">
        <v>2</v>
      </c>
      <c r="AA101" s="67">
        <v>21607.986340583997</v>
      </c>
      <c r="AB101" s="67">
        <v>10804</v>
      </c>
      <c r="AC101" s="67">
        <v>0</v>
      </c>
      <c r="AD101" s="67">
        <v>10804</v>
      </c>
      <c r="AK101" s="237">
        <v>0</v>
      </c>
      <c r="AM101" s="237">
        <v>0</v>
      </c>
      <c r="AO101" s="237"/>
    </row>
    <row r="102" spans="1:41" s="67" customFormat="1" x14ac:dyDescent="0.2">
      <c r="A102" s="235" t="s">
        <v>727</v>
      </c>
      <c r="B102" s="63">
        <v>420049010</v>
      </c>
      <c r="C102" s="197" t="s">
        <v>504</v>
      </c>
      <c r="D102" s="201">
        <v>0</v>
      </c>
      <c r="E102" s="201">
        <v>0</v>
      </c>
      <c r="F102" s="201">
        <v>2</v>
      </c>
      <c r="G102" s="201">
        <v>4</v>
      </c>
      <c r="H102" s="201">
        <v>1</v>
      </c>
      <c r="I102" s="201">
        <v>0</v>
      </c>
      <c r="J102" s="201">
        <v>0</v>
      </c>
      <c r="K102" s="236">
        <v>0.27510000000000001</v>
      </c>
      <c r="L102" s="201">
        <v>0</v>
      </c>
      <c r="M102" s="201">
        <v>1</v>
      </c>
      <c r="N102" s="201">
        <v>0</v>
      </c>
      <c r="O102" s="201">
        <v>0</v>
      </c>
      <c r="P102" s="201">
        <v>4</v>
      </c>
      <c r="Q102" s="201">
        <v>7</v>
      </c>
      <c r="R102" s="236">
        <v>1.1120000000000001</v>
      </c>
      <c r="S102" s="201">
        <v>3</v>
      </c>
      <c r="T102" s="63"/>
      <c r="U102" s="235">
        <v>420049010</v>
      </c>
      <c r="V102" s="67" t="s">
        <v>727</v>
      </c>
      <c r="W102" s="63" t="s">
        <v>728</v>
      </c>
      <c r="X102" s="63" t="s">
        <v>729</v>
      </c>
      <c r="Y102" s="67">
        <v>1</v>
      </c>
      <c r="Z102" s="67">
        <v>7</v>
      </c>
      <c r="AA102" s="67">
        <v>106462.780857584</v>
      </c>
      <c r="AB102" s="67">
        <v>15209</v>
      </c>
      <c r="AC102" s="67">
        <v>-4303</v>
      </c>
      <c r="AD102" s="67">
        <v>19512</v>
      </c>
      <c r="AK102" s="237">
        <v>0</v>
      </c>
      <c r="AM102" s="237">
        <v>0</v>
      </c>
      <c r="AO102" s="237"/>
    </row>
    <row r="103" spans="1:41" s="67" customFormat="1" x14ac:dyDescent="0.2">
      <c r="A103" s="235" t="s">
        <v>727</v>
      </c>
      <c r="B103" s="63">
        <v>420049016</v>
      </c>
      <c r="C103" s="197" t="s">
        <v>504</v>
      </c>
      <c r="D103" s="201">
        <v>0</v>
      </c>
      <c r="E103" s="201">
        <v>0</v>
      </c>
      <c r="F103" s="201">
        <v>0</v>
      </c>
      <c r="G103" s="201">
        <v>1</v>
      </c>
      <c r="H103" s="201">
        <v>1</v>
      </c>
      <c r="I103" s="201">
        <v>0</v>
      </c>
      <c r="J103" s="201">
        <v>0</v>
      </c>
      <c r="K103" s="236">
        <v>7.8600000000000003E-2</v>
      </c>
      <c r="L103" s="201">
        <v>0</v>
      </c>
      <c r="M103" s="201">
        <v>0</v>
      </c>
      <c r="N103" s="201">
        <v>0</v>
      </c>
      <c r="O103" s="201">
        <v>0</v>
      </c>
      <c r="P103" s="201">
        <v>2</v>
      </c>
      <c r="Q103" s="201">
        <v>2</v>
      </c>
      <c r="R103" s="236">
        <v>1.1120000000000001</v>
      </c>
      <c r="S103" s="201">
        <v>8</v>
      </c>
      <c r="T103" s="63"/>
      <c r="U103" s="235">
        <v>420049016</v>
      </c>
      <c r="V103" s="67" t="s">
        <v>727</v>
      </c>
      <c r="W103" s="63" t="s">
        <v>728</v>
      </c>
      <c r="X103" s="63" t="s">
        <v>730</v>
      </c>
      <c r="Y103" s="67">
        <v>1</v>
      </c>
      <c r="Z103" s="67">
        <v>2</v>
      </c>
      <c r="AA103" s="67">
        <v>37398.657685023994</v>
      </c>
      <c r="AB103" s="67">
        <v>18699</v>
      </c>
      <c r="AC103" s="67">
        <v>-1125</v>
      </c>
      <c r="AD103" s="67">
        <v>19824</v>
      </c>
      <c r="AK103" s="237">
        <v>0</v>
      </c>
      <c r="AM103" s="237">
        <v>0</v>
      </c>
      <c r="AO103" s="237"/>
    </row>
    <row r="104" spans="1:41" s="67" customFormat="1" x14ac:dyDescent="0.2">
      <c r="A104" s="235" t="s">
        <v>727</v>
      </c>
      <c r="B104" s="63">
        <v>420049026</v>
      </c>
      <c r="C104" s="197" t="s">
        <v>504</v>
      </c>
      <c r="D104" s="201">
        <v>0</v>
      </c>
      <c r="E104" s="201">
        <v>0</v>
      </c>
      <c r="F104" s="201">
        <v>0</v>
      </c>
      <c r="G104" s="201">
        <v>4</v>
      </c>
      <c r="H104" s="201">
        <v>0</v>
      </c>
      <c r="I104" s="201">
        <v>0</v>
      </c>
      <c r="J104" s="201">
        <v>0</v>
      </c>
      <c r="K104" s="236">
        <v>0.15720000000000001</v>
      </c>
      <c r="L104" s="201">
        <v>0</v>
      </c>
      <c r="M104" s="201">
        <v>0</v>
      </c>
      <c r="N104" s="201">
        <v>0</v>
      </c>
      <c r="O104" s="201">
        <v>0</v>
      </c>
      <c r="P104" s="201">
        <v>1</v>
      </c>
      <c r="Q104" s="201">
        <v>4</v>
      </c>
      <c r="R104" s="236">
        <v>1.1120000000000001</v>
      </c>
      <c r="S104" s="201">
        <v>3</v>
      </c>
      <c r="T104" s="63"/>
      <c r="U104" s="235">
        <v>420049026</v>
      </c>
      <c r="V104" s="67" t="s">
        <v>727</v>
      </c>
      <c r="W104" s="63" t="s">
        <v>728</v>
      </c>
      <c r="X104" s="63" t="s">
        <v>731</v>
      </c>
      <c r="Y104" s="67">
        <v>1</v>
      </c>
      <c r="Z104" s="67">
        <v>4</v>
      </c>
      <c r="AA104" s="67">
        <v>53005.848490048003</v>
      </c>
      <c r="AB104" s="67">
        <v>13251</v>
      </c>
      <c r="AC104" s="67">
        <v>-2989</v>
      </c>
      <c r="AD104" s="67">
        <v>16240</v>
      </c>
      <c r="AK104" s="237">
        <v>0</v>
      </c>
      <c r="AM104" s="237">
        <v>0</v>
      </c>
      <c r="AO104" s="237"/>
    </row>
    <row r="105" spans="1:41" s="67" customFormat="1" x14ac:dyDescent="0.2">
      <c r="A105" s="235" t="s">
        <v>727</v>
      </c>
      <c r="B105" s="63">
        <v>420049031</v>
      </c>
      <c r="C105" s="197" t="s">
        <v>504</v>
      </c>
      <c r="D105" s="201">
        <v>0</v>
      </c>
      <c r="E105" s="201">
        <v>0</v>
      </c>
      <c r="F105" s="201">
        <v>0</v>
      </c>
      <c r="G105" s="201">
        <v>1</v>
      </c>
      <c r="H105" s="201">
        <v>0</v>
      </c>
      <c r="I105" s="201">
        <v>0</v>
      </c>
      <c r="J105" s="201">
        <v>0</v>
      </c>
      <c r="K105" s="236">
        <v>3.9300000000000002E-2</v>
      </c>
      <c r="L105" s="201">
        <v>0</v>
      </c>
      <c r="M105" s="201">
        <v>0</v>
      </c>
      <c r="N105" s="201">
        <v>0</v>
      </c>
      <c r="O105" s="201">
        <v>0</v>
      </c>
      <c r="P105" s="201">
        <v>0</v>
      </c>
      <c r="Q105" s="201">
        <v>1</v>
      </c>
      <c r="R105" s="236">
        <v>1.1120000000000001</v>
      </c>
      <c r="S105" s="201">
        <v>5</v>
      </c>
      <c r="T105" s="63"/>
      <c r="U105" s="235">
        <v>420049031</v>
      </c>
      <c r="V105" s="67" t="s">
        <v>727</v>
      </c>
      <c r="W105" s="63" t="s">
        <v>728</v>
      </c>
      <c r="X105" s="63" t="s">
        <v>732</v>
      </c>
      <c r="Y105" s="67">
        <v>1</v>
      </c>
      <c r="Z105" s="67">
        <v>1</v>
      </c>
      <c r="AA105" s="67">
        <v>12011.241722512001</v>
      </c>
      <c r="AB105" s="67">
        <v>12011</v>
      </c>
      <c r="AC105" s="67">
        <v>-979</v>
      </c>
      <c r="AD105" s="67">
        <v>12990</v>
      </c>
      <c r="AK105" s="237">
        <v>0</v>
      </c>
      <c r="AM105" s="237">
        <v>0</v>
      </c>
      <c r="AO105" s="237"/>
    </row>
    <row r="106" spans="1:41" s="67" customFormat="1" x14ac:dyDescent="0.2">
      <c r="A106" s="235" t="s">
        <v>727</v>
      </c>
      <c r="B106" s="63">
        <v>420049035</v>
      </c>
      <c r="C106" s="197" t="s">
        <v>504</v>
      </c>
      <c r="D106" s="201">
        <v>3</v>
      </c>
      <c r="E106" s="201">
        <v>0</v>
      </c>
      <c r="F106" s="201">
        <v>1</v>
      </c>
      <c r="G106" s="201">
        <v>17</v>
      </c>
      <c r="H106" s="201">
        <v>8</v>
      </c>
      <c r="I106" s="201">
        <v>0</v>
      </c>
      <c r="J106" s="201">
        <v>0</v>
      </c>
      <c r="K106" s="236">
        <v>1.0218</v>
      </c>
      <c r="L106" s="201">
        <v>0</v>
      </c>
      <c r="M106" s="201">
        <v>2</v>
      </c>
      <c r="N106" s="201">
        <v>0</v>
      </c>
      <c r="O106" s="201">
        <v>0</v>
      </c>
      <c r="P106" s="201">
        <v>18</v>
      </c>
      <c r="Q106" s="201">
        <v>28</v>
      </c>
      <c r="R106" s="236">
        <v>1.1120000000000001</v>
      </c>
      <c r="S106" s="201">
        <v>11</v>
      </c>
      <c r="T106" s="63"/>
      <c r="U106" s="235">
        <v>420049035</v>
      </c>
      <c r="V106" s="67" t="s">
        <v>727</v>
      </c>
      <c r="W106" s="63" t="s">
        <v>728</v>
      </c>
      <c r="X106" s="63" t="s">
        <v>659</v>
      </c>
      <c r="Y106" s="67">
        <v>1</v>
      </c>
      <c r="Z106" s="67">
        <v>28</v>
      </c>
      <c r="AA106" s="67">
        <v>486038.82926531188</v>
      </c>
      <c r="AB106" s="67">
        <v>17359</v>
      </c>
      <c r="AC106" s="67">
        <v>2150</v>
      </c>
      <c r="AD106" s="67">
        <v>15209</v>
      </c>
      <c r="AK106" s="237">
        <v>0</v>
      </c>
      <c r="AM106" s="237">
        <v>0</v>
      </c>
      <c r="AO106" s="237"/>
    </row>
    <row r="107" spans="1:41" s="67" customFormat="1" x14ac:dyDescent="0.2">
      <c r="A107" s="235" t="s">
        <v>727</v>
      </c>
      <c r="B107" s="63">
        <v>420049044</v>
      </c>
      <c r="C107" s="197" t="s">
        <v>504</v>
      </c>
      <c r="D107" s="201">
        <v>0</v>
      </c>
      <c r="E107" s="201">
        <v>0</v>
      </c>
      <c r="F107" s="201">
        <v>0</v>
      </c>
      <c r="G107" s="201">
        <v>7</v>
      </c>
      <c r="H107" s="201">
        <v>1</v>
      </c>
      <c r="I107" s="201">
        <v>0</v>
      </c>
      <c r="J107" s="201">
        <v>0</v>
      </c>
      <c r="K107" s="236">
        <v>0.31440000000000001</v>
      </c>
      <c r="L107" s="201">
        <v>0</v>
      </c>
      <c r="M107" s="201">
        <v>0</v>
      </c>
      <c r="N107" s="201">
        <v>0</v>
      </c>
      <c r="O107" s="201">
        <v>0</v>
      </c>
      <c r="P107" s="201">
        <v>6</v>
      </c>
      <c r="Q107" s="201">
        <v>8</v>
      </c>
      <c r="R107" s="236">
        <v>1.1120000000000001</v>
      </c>
      <c r="S107" s="201">
        <v>11</v>
      </c>
      <c r="T107" s="63"/>
      <c r="U107" s="235">
        <v>420049044</v>
      </c>
      <c r="V107" s="67" t="s">
        <v>727</v>
      </c>
      <c r="W107" s="63" t="s">
        <v>728</v>
      </c>
      <c r="X107" s="63" t="s">
        <v>660</v>
      </c>
      <c r="Y107" s="67">
        <v>1</v>
      </c>
      <c r="Z107" s="67">
        <v>8</v>
      </c>
      <c r="AA107" s="67">
        <v>147377.58978009599</v>
      </c>
      <c r="AB107" s="67">
        <v>18422</v>
      </c>
      <c r="AC107" s="67">
        <v>-277</v>
      </c>
      <c r="AD107" s="67">
        <v>18699</v>
      </c>
      <c r="AK107" s="237">
        <v>0</v>
      </c>
      <c r="AM107" s="237">
        <v>0</v>
      </c>
      <c r="AO107" s="237"/>
    </row>
    <row r="108" spans="1:41" s="67" customFormat="1" x14ac:dyDescent="0.2">
      <c r="A108" s="235" t="s">
        <v>727</v>
      </c>
      <c r="B108" s="63">
        <v>420049049</v>
      </c>
      <c r="C108" s="197" t="s">
        <v>504</v>
      </c>
      <c r="D108" s="201">
        <v>11</v>
      </c>
      <c r="E108" s="201">
        <v>0</v>
      </c>
      <c r="F108" s="201">
        <v>30</v>
      </c>
      <c r="G108" s="201">
        <v>153</v>
      </c>
      <c r="H108" s="201">
        <v>25</v>
      </c>
      <c r="I108" s="201">
        <v>0</v>
      </c>
      <c r="J108" s="201">
        <v>0</v>
      </c>
      <c r="K108" s="236">
        <v>8.1744000000000003</v>
      </c>
      <c r="L108" s="201">
        <v>0</v>
      </c>
      <c r="M108" s="201">
        <v>17</v>
      </c>
      <c r="N108" s="201">
        <v>0</v>
      </c>
      <c r="O108" s="201">
        <v>0</v>
      </c>
      <c r="P108" s="201">
        <v>171</v>
      </c>
      <c r="Q108" s="201">
        <v>214</v>
      </c>
      <c r="R108" s="236">
        <v>1.1120000000000001</v>
      </c>
      <c r="S108" s="201">
        <v>7</v>
      </c>
      <c r="T108" s="63"/>
      <c r="U108" s="235">
        <v>420049049</v>
      </c>
      <c r="V108" s="67" t="s">
        <v>727</v>
      </c>
      <c r="W108" s="63" t="s">
        <v>728</v>
      </c>
      <c r="X108" s="63" t="s">
        <v>728</v>
      </c>
      <c r="Y108" s="67">
        <v>1</v>
      </c>
      <c r="Z108" s="67">
        <v>214</v>
      </c>
      <c r="AA108" s="67">
        <v>3693420.0087624961</v>
      </c>
      <c r="AB108" s="67">
        <v>17259</v>
      </c>
      <c r="AC108" s="67">
        <v>4008</v>
      </c>
      <c r="AD108" s="67">
        <v>13251</v>
      </c>
      <c r="AK108" s="237">
        <v>0</v>
      </c>
      <c r="AM108" s="237">
        <v>0</v>
      </c>
      <c r="AO108" s="237"/>
    </row>
    <row r="109" spans="1:41" s="67" customFormat="1" x14ac:dyDescent="0.2">
      <c r="A109" s="235" t="s">
        <v>727</v>
      </c>
      <c r="B109" s="63">
        <v>420049057</v>
      </c>
      <c r="C109" s="197" t="s">
        <v>504</v>
      </c>
      <c r="D109" s="201">
        <v>0</v>
      </c>
      <c r="E109" s="201">
        <v>0</v>
      </c>
      <c r="F109" s="201">
        <v>0</v>
      </c>
      <c r="G109" s="201">
        <v>3</v>
      </c>
      <c r="H109" s="201">
        <v>0</v>
      </c>
      <c r="I109" s="201">
        <v>0</v>
      </c>
      <c r="J109" s="201">
        <v>0</v>
      </c>
      <c r="K109" s="236">
        <v>0.1179</v>
      </c>
      <c r="L109" s="201">
        <v>0</v>
      </c>
      <c r="M109" s="201">
        <v>0</v>
      </c>
      <c r="N109" s="201">
        <v>0</v>
      </c>
      <c r="O109" s="201">
        <v>0</v>
      </c>
      <c r="P109" s="201">
        <v>0</v>
      </c>
      <c r="Q109" s="201">
        <v>3</v>
      </c>
      <c r="R109" s="236">
        <v>1.1120000000000001</v>
      </c>
      <c r="S109" s="201">
        <v>12</v>
      </c>
      <c r="T109" s="63"/>
      <c r="U109" s="235">
        <v>420049057</v>
      </c>
      <c r="V109" s="67" t="s">
        <v>727</v>
      </c>
      <c r="W109" s="63" t="s">
        <v>728</v>
      </c>
      <c r="X109" s="63" t="s">
        <v>661</v>
      </c>
      <c r="Y109" s="67">
        <v>1</v>
      </c>
      <c r="Z109" s="67">
        <v>3</v>
      </c>
      <c r="AA109" s="67">
        <v>36033.725167536002</v>
      </c>
      <c r="AB109" s="67">
        <v>12011</v>
      </c>
      <c r="AC109" s="67">
        <v>0</v>
      </c>
      <c r="AD109" s="67">
        <v>12011</v>
      </c>
      <c r="AK109" s="237">
        <v>0</v>
      </c>
      <c r="AM109" s="237">
        <v>0</v>
      </c>
      <c r="AO109" s="237"/>
    </row>
    <row r="110" spans="1:41" s="67" customFormat="1" x14ac:dyDescent="0.2">
      <c r="A110" s="235" t="s">
        <v>727</v>
      </c>
      <c r="B110" s="63">
        <v>420049093</v>
      </c>
      <c r="C110" s="197" t="s">
        <v>504</v>
      </c>
      <c r="D110" s="201">
        <v>0</v>
      </c>
      <c r="E110" s="201">
        <v>0</v>
      </c>
      <c r="F110" s="201">
        <v>4</v>
      </c>
      <c r="G110" s="201">
        <v>5</v>
      </c>
      <c r="H110" s="201">
        <v>3</v>
      </c>
      <c r="I110" s="201">
        <v>0</v>
      </c>
      <c r="J110" s="201">
        <v>0</v>
      </c>
      <c r="K110" s="236">
        <v>0.47160000000000002</v>
      </c>
      <c r="L110" s="201">
        <v>0</v>
      </c>
      <c r="M110" s="201">
        <v>1</v>
      </c>
      <c r="N110" s="201">
        <v>0</v>
      </c>
      <c r="O110" s="201">
        <v>0</v>
      </c>
      <c r="P110" s="201">
        <v>5</v>
      </c>
      <c r="Q110" s="201">
        <v>12</v>
      </c>
      <c r="R110" s="236">
        <v>1.1120000000000001</v>
      </c>
      <c r="S110" s="201">
        <v>11</v>
      </c>
      <c r="T110" s="63"/>
      <c r="U110" s="235">
        <v>420049093</v>
      </c>
      <c r="V110" s="67" t="s">
        <v>727</v>
      </c>
      <c r="W110" s="63" t="s">
        <v>728</v>
      </c>
      <c r="X110" s="63" t="s">
        <v>662</v>
      </c>
      <c r="Y110" s="67">
        <v>1</v>
      </c>
      <c r="Z110" s="67">
        <v>12</v>
      </c>
      <c r="AA110" s="67">
        <v>188797.98587014398</v>
      </c>
      <c r="AB110" s="67">
        <v>15733</v>
      </c>
      <c r="AC110" s="67">
        <v>-1626</v>
      </c>
      <c r="AD110" s="67">
        <v>17359</v>
      </c>
      <c r="AK110" s="237">
        <v>0</v>
      </c>
      <c r="AM110" s="237">
        <v>0</v>
      </c>
      <c r="AO110" s="237"/>
    </row>
    <row r="111" spans="1:41" s="67" customFormat="1" x14ac:dyDescent="0.2">
      <c r="A111" s="235" t="s">
        <v>727</v>
      </c>
      <c r="B111" s="63">
        <v>420049097</v>
      </c>
      <c r="C111" s="197" t="s">
        <v>504</v>
      </c>
      <c r="D111" s="201">
        <v>0</v>
      </c>
      <c r="E111" s="201">
        <v>0</v>
      </c>
      <c r="F111" s="201">
        <v>1</v>
      </c>
      <c r="G111" s="201">
        <v>0</v>
      </c>
      <c r="H111" s="201">
        <v>0</v>
      </c>
      <c r="I111" s="201">
        <v>0</v>
      </c>
      <c r="J111" s="201">
        <v>0</v>
      </c>
      <c r="K111" s="236">
        <v>3.9300000000000002E-2</v>
      </c>
      <c r="L111" s="201">
        <v>0</v>
      </c>
      <c r="M111" s="201">
        <v>0</v>
      </c>
      <c r="N111" s="201">
        <v>0</v>
      </c>
      <c r="O111" s="201">
        <v>0</v>
      </c>
      <c r="P111" s="201">
        <v>1</v>
      </c>
      <c r="Q111" s="201">
        <v>1</v>
      </c>
      <c r="R111" s="236">
        <v>1.1120000000000001</v>
      </c>
      <c r="S111" s="201">
        <v>11</v>
      </c>
      <c r="T111" s="63"/>
      <c r="U111" s="235">
        <v>420049097</v>
      </c>
      <c r="V111" s="67" t="s">
        <v>727</v>
      </c>
      <c r="W111" s="63" t="s">
        <v>728</v>
      </c>
      <c r="X111" s="63" t="s">
        <v>733</v>
      </c>
      <c r="Y111" s="67">
        <v>1</v>
      </c>
      <c r="Z111" s="67">
        <v>1</v>
      </c>
      <c r="AA111" s="67">
        <v>20570.510202512003</v>
      </c>
      <c r="AB111" s="67">
        <v>20571</v>
      </c>
      <c r="AC111" s="67">
        <v>2149</v>
      </c>
      <c r="AD111" s="67">
        <v>18422</v>
      </c>
      <c r="AK111" s="237">
        <v>0</v>
      </c>
      <c r="AM111" s="237">
        <v>0</v>
      </c>
      <c r="AO111" s="237"/>
    </row>
    <row r="112" spans="1:41" s="67" customFormat="1" x14ac:dyDescent="0.2">
      <c r="A112" s="235" t="s">
        <v>727</v>
      </c>
      <c r="B112" s="63">
        <v>420049128</v>
      </c>
      <c r="C112" s="197" t="s">
        <v>504</v>
      </c>
      <c r="D112" s="201">
        <v>0</v>
      </c>
      <c r="E112" s="201">
        <v>0</v>
      </c>
      <c r="F112" s="201">
        <v>0</v>
      </c>
      <c r="G112" s="201">
        <v>1</v>
      </c>
      <c r="H112" s="201">
        <v>0</v>
      </c>
      <c r="I112" s="201">
        <v>0</v>
      </c>
      <c r="J112" s="201">
        <v>0</v>
      </c>
      <c r="K112" s="236">
        <v>3.9300000000000002E-2</v>
      </c>
      <c r="L112" s="201">
        <v>0</v>
      </c>
      <c r="M112" s="201">
        <v>0</v>
      </c>
      <c r="N112" s="201">
        <v>0</v>
      </c>
      <c r="O112" s="201">
        <v>0</v>
      </c>
      <c r="P112" s="201">
        <v>1</v>
      </c>
      <c r="Q112" s="201">
        <v>1</v>
      </c>
      <c r="R112" s="236">
        <v>1.1120000000000001</v>
      </c>
      <c r="S112" s="201">
        <v>10</v>
      </c>
      <c r="T112" s="63"/>
      <c r="U112" s="235">
        <v>420049128</v>
      </c>
      <c r="V112" s="67" t="s">
        <v>727</v>
      </c>
      <c r="W112" s="63" t="s">
        <v>728</v>
      </c>
      <c r="X112" s="63" t="s">
        <v>734</v>
      </c>
      <c r="Y112" s="67">
        <v>1</v>
      </c>
      <c r="Z112" s="67">
        <v>1</v>
      </c>
      <c r="AA112" s="67">
        <v>19887.789002512</v>
      </c>
      <c r="AB112" s="67">
        <v>19888</v>
      </c>
      <c r="AC112" s="67">
        <v>2689</v>
      </c>
      <c r="AD112" s="67">
        <v>17199</v>
      </c>
      <c r="AK112" s="237">
        <v>0</v>
      </c>
      <c r="AM112" s="237">
        <v>0</v>
      </c>
      <c r="AO112" s="237"/>
    </row>
    <row r="113" spans="1:41" s="67" customFormat="1" x14ac:dyDescent="0.2">
      <c r="A113" s="235" t="s">
        <v>727</v>
      </c>
      <c r="B113" s="63">
        <v>420049153</v>
      </c>
      <c r="C113" s="197" t="s">
        <v>504</v>
      </c>
      <c r="D113" s="201">
        <v>0</v>
      </c>
      <c r="E113" s="201">
        <v>0</v>
      </c>
      <c r="F113" s="201">
        <v>1</v>
      </c>
      <c r="G113" s="201">
        <v>2</v>
      </c>
      <c r="H113" s="201">
        <v>0</v>
      </c>
      <c r="I113" s="201">
        <v>0</v>
      </c>
      <c r="J113" s="201">
        <v>0</v>
      </c>
      <c r="K113" s="236">
        <v>0.1179</v>
      </c>
      <c r="L113" s="201">
        <v>0</v>
      </c>
      <c r="M113" s="201">
        <v>0</v>
      </c>
      <c r="N113" s="201">
        <v>0</v>
      </c>
      <c r="O113" s="201">
        <v>0</v>
      </c>
      <c r="P113" s="201">
        <v>1</v>
      </c>
      <c r="Q113" s="201">
        <v>3</v>
      </c>
      <c r="R113" s="236">
        <v>1.1120000000000001</v>
      </c>
      <c r="S113" s="201">
        <v>10</v>
      </c>
      <c r="T113" s="63"/>
      <c r="U113" s="235">
        <v>420049153</v>
      </c>
      <c r="V113" s="67" t="s">
        <v>727</v>
      </c>
      <c r="W113" s="63" t="s">
        <v>728</v>
      </c>
      <c r="X113" s="63" t="s">
        <v>663</v>
      </c>
      <c r="Y113" s="67">
        <v>1</v>
      </c>
      <c r="Z113" s="67">
        <v>3</v>
      </c>
      <c r="AA113" s="67">
        <v>43850.504687536006</v>
      </c>
      <c r="AB113" s="67">
        <v>14617</v>
      </c>
      <c r="AC113" s="67">
        <v>2606</v>
      </c>
      <c r="AD113" s="67">
        <v>12011</v>
      </c>
      <c r="AK113" s="237">
        <v>0</v>
      </c>
      <c r="AM113" s="237">
        <v>0</v>
      </c>
      <c r="AO113" s="237"/>
    </row>
    <row r="114" spans="1:41" s="67" customFormat="1" x14ac:dyDescent="0.2">
      <c r="A114" s="235" t="s">
        <v>727</v>
      </c>
      <c r="B114" s="63">
        <v>420049155</v>
      </c>
      <c r="C114" s="197" t="s">
        <v>504</v>
      </c>
      <c r="D114" s="201">
        <v>1</v>
      </c>
      <c r="E114" s="201">
        <v>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36">
        <v>0</v>
      </c>
      <c r="L114" s="201">
        <v>0</v>
      </c>
      <c r="M114" s="201">
        <v>0</v>
      </c>
      <c r="N114" s="201">
        <v>0</v>
      </c>
      <c r="O114" s="201">
        <v>0</v>
      </c>
      <c r="P114" s="201">
        <v>1</v>
      </c>
      <c r="Q114" s="201">
        <v>1</v>
      </c>
      <c r="R114" s="236">
        <v>1.1120000000000001</v>
      </c>
      <c r="S114" s="201">
        <v>2</v>
      </c>
      <c r="T114" s="63"/>
      <c r="U114" s="235">
        <v>420049155</v>
      </c>
      <c r="V114" s="67" t="s">
        <v>727</v>
      </c>
      <c r="W114" s="63" t="s">
        <v>728</v>
      </c>
      <c r="X114" s="63" t="s">
        <v>735</v>
      </c>
      <c r="Y114" s="67">
        <v>1</v>
      </c>
      <c r="Z114" s="67">
        <v>1</v>
      </c>
      <c r="AA114" s="67">
        <v>10058.688800000002</v>
      </c>
      <c r="AB114" s="67">
        <v>10059</v>
      </c>
      <c r="AC114" s="67">
        <v>-5674</v>
      </c>
      <c r="AD114" s="67">
        <v>15733</v>
      </c>
      <c r="AK114" s="237">
        <v>0</v>
      </c>
      <c r="AM114" s="237">
        <v>0</v>
      </c>
      <c r="AO114" s="237"/>
    </row>
    <row r="115" spans="1:41" s="67" customFormat="1" x14ac:dyDescent="0.2">
      <c r="A115" s="235" t="s">
        <v>727</v>
      </c>
      <c r="B115" s="63">
        <v>420049163</v>
      </c>
      <c r="C115" s="197" t="s">
        <v>504</v>
      </c>
      <c r="D115" s="201">
        <v>0</v>
      </c>
      <c r="E115" s="201">
        <v>0</v>
      </c>
      <c r="F115" s="201">
        <v>0</v>
      </c>
      <c r="G115" s="201">
        <v>1</v>
      </c>
      <c r="H115" s="201">
        <v>0</v>
      </c>
      <c r="I115" s="201">
        <v>0</v>
      </c>
      <c r="J115" s="201">
        <v>0</v>
      </c>
      <c r="K115" s="236">
        <v>3.9300000000000002E-2</v>
      </c>
      <c r="L115" s="201">
        <v>0</v>
      </c>
      <c r="M115" s="201">
        <v>0</v>
      </c>
      <c r="N115" s="201">
        <v>0</v>
      </c>
      <c r="O115" s="201">
        <v>0</v>
      </c>
      <c r="P115" s="201">
        <v>0</v>
      </c>
      <c r="Q115" s="201">
        <v>1</v>
      </c>
      <c r="R115" s="236">
        <v>1.1120000000000001</v>
      </c>
      <c r="S115" s="201">
        <v>11</v>
      </c>
      <c r="T115" s="63"/>
      <c r="U115" s="235">
        <v>420049163</v>
      </c>
      <c r="V115" s="67" t="s">
        <v>727</v>
      </c>
      <c r="W115" s="63" t="s">
        <v>728</v>
      </c>
      <c r="X115" s="63" t="s">
        <v>665</v>
      </c>
      <c r="Y115" s="67">
        <v>1</v>
      </c>
      <c r="Z115" s="67">
        <v>1</v>
      </c>
      <c r="AA115" s="67">
        <v>12011.241722512001</v>
      </c>
      <c r="AB115" s="67">
        <v>12011</v>
      </c>
      <c r="AC115" s="67">
        <v>-8560</v>
      </c>
      <c r="AD115" s="67">
        <v>20571</v>
      </c>
      <c r="AK115" s="237">
        <v>0</v>
      </c>
      <c r="AM115" s="237">
        <v>0</v>
      </c>
      <c r="AO115" s="237"/>
    </row>
    <row r="116" spans="1:41" s="67" customFormat="1" x14ac:dyDescent="0.2">
      <c r="A116" s="235" t="s">
        <v>727</v>
      </c>
      <c r="B116" s="63">
        <v>420049165</v>
      </c>
      <c r="C116" s="197" t="s">
        <v>504</v>
      </c>
      <c r="D116" s="201">
        <v>1</v>
      </c>
      <c r="E116" s="201">
        <v>0</v>
      </c>
      <c r="F116" s="201">
        <v>1</v>
      </c>
      <c r="G116" s="201">
        <v>8</v>
      </c>
      <c r="H116" s="201">
        <v>1</v>
      </c>
      <c r="I116" s="201">
        <v>0</v>
      </c>
      <c r="J116" s="201">
        <v>0</v>
      </c>
      <c r="K116" s="236">
        <v>0.39300000000000002</v>
      </c>
      <c r="L116" s="201">
        <v>0</v>
      </c>
      <c r="M116" s="201">
        <v>0</v>
      </c>
      <c r="N116" s="201">
        <v>0</v>
      </c>
      <c r="O116" s="201">
        <v>0</v>
      </c>
      <c r="P116" s="201">
        <v>5</v>
      </c>
      <c r="Q116" s="201">
        <v>11</v>
      </c>
      <c r="R116" s="236">
        <v>1.1120000000000001</v>
      </c>
      <c r="S116" s="201">
        <v>10</v>
      </c>
      <c r="T116" s="63"/>
      <c r="U116" s="235">
        <v>420049165</v>
      </c>
      <c r="V116" s="67" t="s">
        <v>727</v>
      </c>
      <c r="W116" s="63" t="s">
        <v>728</v>
      </c>
      <c r="X116" s="63" t="s">
        <v>666</v>
      </c>
      <c r="Y116" s="67">
        <v>1</v>
      </c>
      <c r="Z116" s="67">
        <v>11</v>
      </c>
      <c r="AA116" s="67">
        <v>164309.76866512001</v>
      </c>
      <c r="AB116" s="67">
        <v>14937</v>
      </c>
      <c r="AC116" s="67">
        <v>-4951</v>
      </c>
      <c r="AD116" s="67">
        <v>19888</v>
      </c>
      <c r="AK116" s="237">
        <v>0</v>
      </c>
      <c r="AM116" s="237">
        <v>0</v>
      </c>
      <c r="AO116" s="237"/>
    </row>
    <row r="117" spans="1:41" s="67" customFormat="1" x14ac:dyDescent="0.2">
      <c r="A117" s="235" t="s">
        <v>727</v>
      </c>
      <c r="B117" s="63">
        <v>420049174</v>
      </c>
      <c r="C117" s="197" t="s">
        <v>504</v>
      </c>
      <c r="D117" s="201">
        <v>0</v>
      </c>
      <c r="E117" s="201">
        <v>0</v>
      </c>
      <c r="F117" s="201">
        <v>0</v>
      </c>
      <c r="G117" s="201">
        <v>2</v>
      </c>
      <c r="H117" s="201">
        <v>0</v>
      </c>
      <c r="I117" s="201">
        <v>0</v>
      </c>
      <c r="J117" s="201">
        <v>0</v>
      </c>
      <c r="K117" s="236">
        <v>7.8600000000000003E-2</v>
      </c>
      <c r="L117" s="201">
        <v>0</v>
      </c>
      <c r="M117" s="201">
        <v>0</v>
      </c>
      <c r="N117" s="201">
        <v>0</v>
      </c>
      <c r="O117" s="201">
        <v>0</v>
      </c>
      <c r="P117" s="201">
        <v>0</v>
      </c>
      <c r="Q117" s="201">
        <v>2</v>
      </c>
      <c r="R117" s="236">
        <v>1.1120000000000001</v>
      </c>
      <c r="S117" s="201">
        <v>5</v>
      </c>
      <c r="T117" s="63"/>
      <c r="U117" s="235">
        <v>420049174</v>
      </c>
      <c r="V117" s="67" t="s">
        <v>727</v>
      </c>
      <c r="W117" s="63" t="s">
        <v>728</v>
      </c>
      <c r="X117" s="63" t="s">
        <v>736</v>
      </c>
      <c r="Y117" s="67">
        <v>1</v>
      </c>
      <c r="Z117" s="67">
        <v>2</v>
      </c>
      <c r="AA117" s="67">
        <v>24022.483445024001</v>
      </c>
      <c r="AB117" s="67">
        <v>12011</v>
      </c>
      <c r="AC117" s="67">
        <v>-2606</v>
      </c>
      <c r="AD117" s="67">
        <v>14617</v>
      </c>
      <c r="AK117" s="237">
        <v>0</v>
      </c>
      <c r="AM117" s="237">
        <v>0</v>
      </c>
      <c r="AO117" s="237"/>
    </row>
    <row r="118" spans="1:41" s="67" customFormat="1" x14ac:dyDescent="0.2">
      <c r="A118" s="235" t="s">
        <v>727</v>
      </c>
      <c r="B118" s="63">
        <v>420049176</v>
      </c>
      <c r="C118" s="197" t="s">
        <v>504</v>
      </c>
      <c r="D118" s="201">
        <v>0</v>
      </c>
      <c r="E118" s="201">
        <v>0</v>
      </c>
      <c r="F118" s="201">
        <v>3</v>
      </c>
      <c r="G118" s="201">
        <v>9</v>
      </c>
      <c r="H118" s="201">
        <v>1</v>
      </c>
      <c r="I118" s="201">
        <v>0</v>
      </c>
      <c r="J118" s="201">
        <v>0</v>
      </c>
      <c r="K118" s="236">
        <v>0.51090000000000002</v>
      </c>
      <c r="L118" s="201">
        <v>0</v>
      </c>
      <c r="M118" s="201">
        <v>1</v>
      </c>
      <c r="N118" s="201">
        <v>0</v>
      </c>
      <c r="O118" s="201">
        <v>0</v>
      </c>
      <c r="P118" s="201">
        <v>3</v>
      </c>
      <c r="Q118" s="201">
        <v>13</v>
      </c>
      <c r="R118" s="236">
        <v>1.1120000000000001</v>
      </c>
      <c r="S118" s="201">
        <v>8</v>
      </c>
      <c r="T118" s="63"/>
      <c r="U118" s="235">
        <v>420049176</v>
      </c>
      <c r="V118" s="67" t="s">
        <v>727</v>
      </c>
      <c r="W118" s="63" t="s">
        <v>728</v>
      </c>
      <c r="X118" s="63" t="s">
        <v>667</v>
      </c>
      <c r="Y118" s="67">
        <v>1</v>
      </c>
      <c r="Z118" s="67">
        <v>13</v>
      </c>
      <c r="AA118" s="67">
        <v>179331.04055265602</v>
      </c>
      <c r="AB118" s="67">
        <v>13795</v>
      </c>
      <c r="AC118" s="67">
        <v>3736</v>
      </c>
      <c r="AD118" s="67">
        <v>10059</v>
      </c>
      <c r="AK118" s="237">
        <v>0</v>
      </c>
      <c r="AM118" s="237">
        <v>0</v>
      </c>
      <c r="AO118" s="237"/>
    </row>
    <row r="119" spans="1:41" s="67" customFormat="1" x14ac:dyDescent="0.2">
      <c r="A119" s="235" t="s">
        <v>727</v>
      </c>
      <c r="B119" s="63">
        <v>420049181</v>
      </c>
      <c r="C119" s="197" t="s">
        <v>504</v>
      </c>
      <c r="D119" s="201">
        <v>0</v>
      </c>
      <c r="E119" s="201">
        <v>0</v>
      </c>
      <c r="F119" s="201">
        <v>0</v>
      </c>
      <c r="G119" s="201">
        <v>1</v>
      </c>
      <c r="H119" s="201">
        <v>0</v>
      </c>
      <c r="I119" s="201">
        <v>0</v>
      </c>
      <c r="J119" s="201">
        <v>0</v>
      </c>
      <c r="K119" s="236">
        <v>3.9300000000000002E-2</v>
      </c>
      <c r="L119" s="201">
        <v>0</v>
      </c>
      <c r="M119" s="201">
        <v>0</v>
      </c>
      <c r="N119" s="201">
        <v>0</v>
      </c>
      <c r="O119" s="201">
        <v>0</v>
      </c>
      <c r="P119" s="201">
        <v>1</v>
      </c>
      <c r="Q119" s="201">
        <v>1</v>
      </c>
      <c r="R119" s="236">
        <v>1.1120000000000001</v>
      </c>
      <c r="S119" s="201">
        <v>10</v>
      </c>
      <c r="T119" s="63"/>
      <c r="U119" s="235">
        <v>420049181</v>
      </c>
      <c r="V119" s="67" t="s">
        <v>727</v>
      </c>
      <c r="W119" s="63" t="s">
        <v>728</v>
      </c>
      <c r="X119" s="63" t="s">
        <v>737</v>
      </c>
      <c r="Y119" s="67">
        <v>1</v>
      </c>
      <c r="Z119" s="67">
        <v>1</v>
      </c>
      <c r="AA119" s="67">
        <v>19887.789002512</v>
      </c>
      <c r="AB119" s="67">
        <v>19888</v>
      </c>
      <c r="AC119" s="67">
        <v>7877</v>
      </c>
      <c r="AD119" s="67">
        <v>12011</v>
      </c>
      <c r="AK119" s="237">
        <v>0</v>
      </c>
      <c r="AM119" s="237">
        <v>0</v>
      </c>
      <c r="AO119" s="237"/>
    </row>
    <row r="120" spans="1:41" s="67" customFormat="1" x14ac:dyDescent="0.2">
      <c r="A120" s="235" t="s">
        <v>727</v>
      </c>
      <c r="B120" s="63">
        <v>420049199</v>
      </c>
      <c r="C120" s="197" t="s">
        <v>504</v>
      </c>
      <c r="D120" s="201">
        <v>0</v>
      </c>
      <c r="E120" s="201">
        <v>0</v>
      </c>
      <c r="F120" s="201">
        <v>0</v>
      </c>
      <c r="G120" s="201">
        <v>1</v>
      </c>
      <c r="H120" s="201">
        <v>0</v>
      </c>
      <c r="I120" s="201">
        <v>0</v>
      </c>
      <c r="J120" s="201">
        <v>0</v>
      </c>
      <c r="K120" s="236">
        <v>3.9300000000000002E-2</v>
      </c>
      <c r="L120" s="201">
        <v>0</v>
      </c>
      <c r="M120" s="201">
        <v>0</v>
      </c>
      <c r="N120" s="201">
        <v>0</v>
      </c>
      <c r="O120" s="201">
        <v>0</v>
      </c>
      <c r="P120" s="201">
        <v>1</v>
      </c>
      <c r="Q120" s="201">
        <v>1</v>
      </c>
      <c r="R120" s="236">
        <v>1.1120000000000001</v>
      </c>
      <c r="S120" s="201">
        <v>2</v>
      </c>
      <c r="T120" s="63"/>
      <c r="U120" s="235">
        <v>420049199</v>
      </c>
      <c r="V120" s="67" t="s">
        <v>727</v>
      </c>
      <c r="W120" s="63" t="s">
        <v>728</v>
      </c>
      <c r="X120" s="63" t="s">
        <v>738</v>
      </c>
      <c r="Y120" s="67">
        <v>1</v>
      </c>
      <c r="Z120" s="67">
        <v>1</v>
      </c>
      <c r="AA120" s="67">
        <v>16768.986282512</v>
      </c>
      <c r="AB120" s="67">
        <v>16769</v>
      </c>
      <c r="AC120" s="67">
        <v>1832</v>
      </c>
      <c r="AD120" s="67">
        <v>14937</v>
      </c>
      <c r="AK120" s="237">
        <v>0</v>
      </c>
      <c r="AM120" s="237">
        <v>0</v>
      </c>
      <c r="AO120" s="237"/>
    </row>
    <row r="121" spans="1:41" s="67" customFormat="1" x14ac:dyDescent="0.2">
      <c r="A121" s="235" t="s">
        <v>727</v>
      </c>
      <c r="B121" s="63">
        <v>420049207</v>
      </c>
      <c r="C121" s="197" t="s">
        <v>504</v>
      </c>
      <c r="D121" s="201">
        <v>0</v>
      </c>
      <c r="E121" s="201">
        <v>0</v>
      </c>
      <c r="F121" s="201">
        <v>0</v>
      </c>
      <c r="G121" s="201">
        <v>0</v>
      </c>
      <c r="H121" s="201">
        <v>1</v>
      </c>
      <c r="I121" s="201">
        <v>0</v>
      </c>
      <c r="J121" s="201">
        <v>0</v>
      </c>
      <c r="K121" s="236">
        <v>3.9300000000000002E-2</v>
      </c>
      <c r="L121" s="201">
        <v>0</v>
      </c>
      <c r="M121" s="201">
        <v>0</v>
      </c>
      <c r="N121" s="201">
        <v>0</v>
      </c>
      <c r="O121" s="201">
        <v>0</v>
      </c>
      <c r="P121" s="201">
        <v>0</v>
      </c>
      <c r="Q121" s="201">
        <v>1</v>
      </c>
      <c r="R121" s="236">
        <v>1.1120000000000001</v>
      </c>
      <c r="S121" s="201">
        <v>3</v>
      </c>
      <c r="T121" s="63"/>
      <c r="U121" s="235">
        <v>420049207</v>
      </c>
      <c r="V121" s="67" t="s">
        <v>727</v>
      </c>
      <c r="W121" s="63" t="s">
        <v>728</v>
      </c>
      <c r="X121" s="63" t="s">
        <v>677</v>
      </c>
      <c r="Y121" s="67">
        <v>1</v>
      </c>
      <c r="Z121" s="67">
        <v>1</v>
      </c>
      <c r="AA121" s="67">
        <v>11584.680282512001</v>
      </c>
      <c r="AB121" s="67">
        <v>11585</v>
      </c>
      <c r="AC121" s="67">
        <v>-426</v>
      </c>
      <c r="AD121" s="67">
        <v>12011</v>
      </c>
      <c r="AK121" s="237">
        <v>0</v>
      </c>
      <c r="AM121" s="237">
        <v>0</v>
      </c>
      <c r="AO121" s="237"/>
    </row>
    <row r="122" spans="1:41" s="67" customFormat="1" x14ac:dyDescent="0.2">
      <c r="A122" s="235" t="s">
        <v>727</v>
      </c>
      <c r="B122" s="63">
        <v>420049243</v>
      </c>
      <c r="C122" s="197" t="s">
        <v>504</v>
      </c>
      <c r="D122" s="201">
        <v>0</v>
      </c>
      <c r="E122" s="201">
        <v>0</v>
      </c>
      <c r="F122" s="201">
        <v>1</v>
      </c>
      <c r="G122" s="201">
        <v>0</v>
      </c>
      <c r="H122" s="201">
        <v>0</v>
      </c>
      <c r="I122" s="201">
        <v>0</v>
      </c>
      <c r="J122" s="201">
        <v>0</v>
      </c>
      <c r="K122" s="236">
        <v>3.9300000000000002E-2</v>
      </c>
      <c r="L122" s="201">
        <v>0</v>
      </c>
      <c r="M122" s="201">
        <v>0</v>
      </c>
      <c r="N122" s="201">
        <v>0</v>
      </c>
      <c r="O122" s="201">
        <v>0</v>
      </c>
      <c r="P122" s="201">
        <v>0</v>
      </c>
      <c r="Q122" s="201">
        <v>1</v>
      </c>
      <c r="R122" s="236">
        <v>1.1120000000000001</v>
      </c>
      <c r="S122" s="201">
        <v>9</v>
      </c>
      <c r="T122" s="63"/>
      <c r="U122" s="235">
        <v>420049243</v>
      </c>
      <c r="V122" s="67" t="s">
        <v>727</v>
      </c>
      <c r="W122" s="63" t="s">
        <v>728</v>
      </c>
      <c r="X122" s="63" t="s">
        <v>679</v>
      </c>
      <c r="Y122" s="67">
        <v>1</v>
      </c>
      <c r="Z122" s="67">
        <v>1</v>
      </c>
      <c r="AA122" s="67">
        <v>11951.473962512</v>
      </c>
      <c r="AB122" s="67">
        <v>11951</v>
      </c>
      <c r="AC122" s="67">
        <v>-1844</v>
      </c>
      <c r="AD122" s="67">
        <v>13795</v>
      </c>
      <c r="AK122" s="237">
        <v>0</v>
      </c>
      <c r="AM122" s="237">
        <v>0</v>
      </c>
      <c r="AO122" s="237"/>
    </row>
    <row r="123" spans="1:41" s="67" customFormat="1" x14ac:dyDescent="0.2">
      <c r="A123" s="235" t="s">
        <v>727</v>
      </c>
      <c r="B123" s="63">
        <v>420049248</v>
      </c>
      <c r="C123" s="197" t="s">
        <v>504</v>
      </c>
      <c r="D123" s="201">
        <v>0</v>
      </c>
      <c r="E123" s="201">
        <v>0</v>
      </c>
      <c r="F123" s="201">
        <v>1</v>
      </c>
      <c r="G123" s="201">
        <v>6</v>
      </c>
      <c r="H123" s="201">
        <v>0</v>
      </c>
      <c r="I123" s="201">
        <v>0</v>
      </c>
      <c r="J123" s="201">
        <v>0</v>
      </c>
      <c r="K123" s="236">
        <v>0.27510000000000001</v>
      </c>
      <c r="L123" s="201">
        <v>0</v>
      </c>
      <c r="M123" s="201">
        <v>0</v>
      </c>
      <c r="N123" s="201">
        <v>0</v>
      </c>
      <c r="O123" s="201">
        <v>0</v>
      </c>
      <c r="P123" s="201">
        <v>2</v>
      </c>
      <c r="Q123" s="201">
        <v>7</v>
      </c>
      <c r="R123" s="236">
        <v>1.1120000000000001</v>
      </c>
      <c r="S123" s="201">
        <v>11</v>
      </c>
      <c r="T123" s="63"/>
      <c r="U123" s="235">
        <v>420049248</v>
      </c>
      <c r="V123" s="67" t="s">
        <v>727</v>
      </c>
      <c r="W123" s="63" t="s">
        <v>728</v>
      </c>
      <c r="X123" s="63" t="s">
        <v>670</v>
      </c>
      <c r="Y123" s="67">
        <v>1</v>
      </c>
      <c r="Z123" s="67">
        <v>7</v>
      </c>
      <c r="AA123" s="67">
        <v>101256.99677758402</v>
      </c>
      <c r="AB123" s="67">
        <v>14465</v>
      </c>
      <c r="AC123" s="67">
        <v>-5423</v>
      </c>
      <c r="AD123" s="67">
        <v>19888</v>
      </c>
      <c r="AK123" s="237">
        <v>0</v>
      </c>
      <c r="AM123" s="237">
        <v>0</v>
      </c>
      <c r="AO123" s="237"/>
    </row>
    <row r="124" spans="1:41" s="67" customFormat="1" x14ac:dyDescent="0.2">
      <c r="A124" s="235" t="s">
        <v>727</v>
      </c>
      <c r="B124" s="63">
        <v>420049262</v>
      </c>
      <c r="C124" s="197" t="s">
        <v>504</v>
      </c>
      <c r="D124" s="201">
        <v>0</v>
      </c>
      <c r="E124" s="201">
        <v>0</v>
      </c>
      <c r="F124" s="201">
        <v>0</v>
      </c>
      <c r="G124" s="201">
        <v>4</v>
      </c>
      <c r="H124" s="201">
        <v>0</v>
      </c>
      <c r="I124" s="201">
        <v>0</v>
      </c>
      <c r="J124" s="201">
        <v>0</v>
      </c>
      <c r="K124" s="236">
        <v>0.15720000000000001</v>
      </c>
      <c r="L124" s="201">
        <v>0</v>
      </c>
      <c r="M124" s="201">
        <v>0</v>
      </c>
      <c r="N124" s="201">
        <v>0</v>
      </c>
      <c r="O124" s="201">
        <v>0</v>
      </c>
      <c r="P124" s="201">
        <v>1</v>
      </c>
      <c r="Q124" s="201">
        <v>4</v>
      </c>
      <c r="R124" s="236">
        <v>1.1120000000000001</v>
      </c>
      <c r="S124" s="201">
        <v>9</v>
      </c>
      <c r="T124" s="63"/>
      <c r="U124" s="235">
        <v>420049262</v>
      </c>
      <c r="V124" s="67" t="s">
        <v>727</v>
      </c>
      <c r="W124" s="63" t="s">
        <v>728</v>
      </c>
      <c r="X124" s="63" t="s">
        <v>671</v>
      </c>
      <c r="Y124" s="67">
        <v>1</v>
      </c>
      <c r="Z124" s="67">
        <v>4</v>
      </c>
      <c r="AA124" s="67">
        <v>55433.920570048002</v>
      </c>
      <c r="AB124" s="67">
        <v>13858</v>
      </c>
      <c r="AC124" s="67">
        <v>-2911</v>
      </c>
      <c r="AD124" s="67">
        <v>16769</v>
      </c>
      <c r="AK124" s="237">
        <v>0</v>
      </c>
      <c r="AM124" s="237">
        <v>0</v>
      </c>
      <c r="AO124" s="237"/>
    </row>
    <row r="125" spans="1:41" s="67" customFormat="1" x14ac:dyDescent="0.2">
      <c r="A125" s="235" t="s">
        <v>727</v>
      </c>
      <c r="B125" s="63">
        <v>420049284</v>
      </c>
      <c r="C125" s="197" t="s">
        <v>504</v>
      </c>
      <c r="D125" s="201">
        <v>0</v>
      </c>
      <c r="E125" s="201">
        <v>0</v>
      </c>
      <c r="F125" s="201">
        <v>0</v>
      </c>
      <c r="G125" s="201">
        <v>2</v>
      </c>
      <c r="H125" s="201">
        <v>0</v>
      </c>
      <c r="I125" s="201">
        <v>0</v>
      </c>
      <c r="J125" s="201">
        <v>0</v>
      </c>
      <c r="K125" s="236">
        <v>7.8600000000000003E-2</v>
      </c>
      <c r="L125" s="201">
        <v>0</v>
      </c>
      <c r="M125" s="201">
        <v>0</v>
      </c>
      <c r="N125" s="201">
        <v>0</v>
      </c>
      <c r="O125" s="201">
        <v>0</v>
      </c>
      <c r="P125" s="201">
        <v>2</v>
      </c>
      <c r="Q125" s="201">
        <v>2</v>
      </c>
      <c r="R125" s="236">
        <v>1.1120000000000001</v>
      </c>
      <c r="S125" s="201">
        <v>5</v>
      </c>
      <c r="T125" s="63"/>
      <c r="U125" s="235">
        <v>420049284</v>
      </c>
      <c r="V125" s="67" t="s">
        <v>727</v>
      </c>
      <c r="W125" s="63" t="s">
        <v>728</v>
      </c>
      <c r="X125" s="63" t="s">
        <v>739</v>
      </c>
      <c r="Y125" s="67">
        <v>1</v>
      </c>
      <c r="Z125" s="67">
        <v>2</v>
      </c>
      <c r="AA125" s="67">
        <v>34756.752565023999</v>
      </c>
      <c r="AB125" s="67">
        <v>17378</v>
      </c>
      <c r="AC125" s="67">
        <v>5793</v>
      </c>
      <c r="AD125" s="67">
        <v>11585</v>
      </c>
      <c r="AK125" s="237">
        <v>0</v>
      </c>
      <c r="AM125" s="237">
        <v>0</v>
      </c>
      <c r="AO125" s="237"/>
    </row>
    <row r="126" spans="1:41" s="67" customFormat="1" x14ac:dyDescent="0.2">
      <c r="A126" s="235" t="s">
        <v>727</v>
      </c>
      <c r="B126" s="63">
        <v>420049295</v>
      </c>
      <c r="C126" s="197" t="s">
        <v>504</v>
      </c>
      <c r="D126" s="201">
        <v>0</v>
      </c>
      <c r="E126" s="201">
        <v>0</v>
      </c>
      <c r="F126" s="201">
        <v>1</v>
      </c>
      <c r="G126" s="201">
        <v>0</v>
      </c>
      <c r="H126" s="201">
        <v>1</v>
      </c>
      <c r="I126" s="201">
        <v>0</v>
      </c>
      <c r="J126" s="201">
        <v>0</v>
      </c>
      <c r="K126" s="236">
        <v>7.8600000000000003E-2</v>
      </c>
      <c r="L126" s="201">
        <v>0</v>
      </c>
      <c r="M126" s="201">
        <v>0</v>
      </c>
      <c r="N126" s="201">
        <v>0</v>
      </c>
      <c r="O126" s="201">
        <v>0</v>
      </c>
      <c r="P126" s="201">
        <v>2</v>
      </c>
      <c r="Q126" s="201">
        <v>2</v>
      </c>
      <c r="R126" s="236">
        <v>1.1120000000000001</v>
      </c>
      <c r="S126" s="201">
        <v>5</v>
      </c>
      <c r="T126" s="63"/>
      <c r="U126" s="235">
        <v>420049295</v>
      </c>
      <c r="V126" s="67" t="s">
        <v>727</v>
      </c>
      <c r="W126" s="63" t="s">
        <v>728</v>
      </c>
      <c r="X126" s="63" t="s">
        <v>740</v>
      </c>
      <c r="Y126" s="67">
        <v>1</v>
      </c>
      <c r="Z126" s="67">
        <v>2</v>
      </c>
      <c r="AA126" s="67">
        <v>34270.423365023998</v>
      </c>
      <c r="AB126" s="67">
        <v>17135</v>
      </c>
      <c r="AC126" s="67">
        <v>5184</v>
      </c>
      <c r="AD126" s="67">
        <v>11951</v>
      </c>
      <c r="AK126" s="237">
        <v>0</v>
      </c>
      <c r="AM126" s="237">
        <v>0</v>
      </c>
      <c r="AO126" s="237"/>
    </row>
    <row r="127" spans="1:41" s="67" customFormat="1" x14ac:dyDescent="0.2">
      <c r="A127" s="235" t="s">
        <v>727</v>
      </c>
      <c r="B127" s="63">
        <v>420049305</v>
      </c>
      <c r="C127" s="197" t="s">
        <v>504</v>
      </c>
      <c r="D127" s="201">
        <v>0</v>
      </c>
      <c r="E127" s="201">
        <v>0</v>
      </c>
      <c r="F127" s="201">
        <v>0</v>
      </c>
      <c r="G127" s="201">
        <v>1</v>
      </c>
      <c r="H127" s="201">
        <v>0</v>
      </c>
      <c r="I127" s="201">
        <v>0</v>
      </c>
      <c r="J127" s="201">
        <v>0</v>
      </c>
      <c r="K127" s="236">
        <v>3.9300000000000002E-2</v>
      </c>
      <c r="L127" s="201">
        <v>0</v>
      </c>
      <c r="M127" s="201">
        <v>0</v>
      </c>
      <c r="N127" s="201">
        <v>0</v>
      </c>
      <c r="O127" s="201">
        <v>0</v>
      </c>
      <c r="P127" s="201">
        <v>0</v>
      </c>
      <c r="Q127" s="201">
        <v>1</v>
      </c>
      <c r="R127" s="236">
        <v>1.1120000000000001</v>
      </c>
      <c r="S127" s="201">
        <v>4</v>
      </c>
      <c r="T127" s="63"/>
      <c r="U127" s="235">
        <v>420049305</v>
      </c>
      <c r="V127" s="67" t="s">
        <v>727</v>
      </c>
      <c r="W127" s="63" t="s">
        <v>728</v>
      </c>
      <c r="X127" s="63" t="s">
        <v>741</v>
      </c>
      <c r="Y127" s="67">
        <v>1</v>
      </c>
      <c r="Z127" s="67">
        <v>1</v>
      </c>
      <c r="AA127" s="67">
        <v>12011.241722512001</v>
      </c>
      <c r="AB127" s="67">
        <v>12011</v>
      </c>
      <c r="AC127" s="67">
        <v>-2454</v>
      </c>
      <c r="AD127" s="67">
        <v>14465</v>
      </c>
      <c r="AK127" s="237">
        <v>0</v>
      </c>
      <c r="AM127" s="237">
        <v>0</v>
      </c>
      <c r="AO127" s="237"/>
    </row>
    <row r="128" spans="1:41" s="67" customFormat="1" x14ac:dyDescent="0.2">
      <c r="A128" s="235" t="s">
        <v>727</v>
      </c>
      <c r="B128" s="63">
        <v>420049344</v>
      </c>
      <c r="C128" s="197" t="s">
        <v>504</v>
      </c>
      <c r="D128" s="201">
        <v>0</v>
      </c>
      <c r="E128" s="201">
        <v>0</v>
      </c>
      <c r="F128" s="201">
        <v>0</v>
      </c>
      <c r="G128" s="201">
        <v>1</v>
      </c>
      <c r="H128" s="201">
        <v>0</v>
      </c>
      <c r="I128" s="201">
        <v>0</v>
      </c>
      <c r="J128" s="201">
        <v>0</v>
      </c>
      <c r="K128" s="236">
        <v>3.9300000000000002E-2</v>
      </c>
      <c r="L128" s="201">
        <v>0</v>
      </c>
      <c r="M128" s="201">
        <v>0</v>
      </c>
      <c r="N128" s="201">
        <v>0</v>
      </c>
      <c r="O128" s="201">
        <v>0</v>
      </c>
      <c r="P128" s="201">
        <v>1</v>
      </c>
      <c r="Q128" s="201">
        <v>1</v>
      </c>
      <c r="R128" s="236">
        <v>1.1120000000000001</v>
      </c>
      <c r="S128" s="201">
        <v>2</v>
      </c>
      <c r="T128" s="63"/>
      <c r="U128" s="235">
        <v>420049344</v>
      </c>
      <c r="V128" s="67" t="s">
        <v>727</v>
      </c>
      <c r="W128" s="63" t="s">
        <v>728</v>
      </c>
      <c r="X128" s="63" t="s">
        <v>742</v>
      </c>
      <c r="Y128" s="67">
        <v>1</v>
      </c>
      <c r="Z128" s="67">
        <v>1</v>
      </c>
      <c r="AA128" s="67">
        <v>16768.986282512</v>
      </c>
      <c r="AB128" s="67">
        <v>16769</v>
      </c>
      <c r="AC128" s="67">
        <v>2911</v>
      </c>
      <c r="AD128" s="67">
        <v>13858</v>
      </c>
      <c r="AK128" s="237">
        <v>0</v>
      </c>
      <c r="AM128" s="237">
        <v>0</v>
      </c>
      <c r="AO128" s="237"/>
    </row>
    <row r="129" spans="1:41" s="67" customFormat="1" x14ac:dyDescent="0.2">
      <c r="A129" s="235" t="s">
        <v>727</v>
      </c>
      <c r="B129" s="63">
        <v>420049346</v>
      </c>
      <c r="C129" s="197" t="s">
        <v>504</v>
      </c>
      <c r="D129" s="201">
        <v>0</v>
      </c>
      <c r="E129" s="201">
        <v>0</v>
      </c>
      <c r="F129" s="201">
        <v>1</v>
      </c>
      <c r="G129" s="201">
        <v>0</v>
      </c>
      <c r="H129" s="201">
        <v>0</v>
      </c>
      <c r="I129" s="201">
        <v>0</v>
      </c>
      <c r="J129" s="201">
        <v>0</v>
      </c>
      <c r="K129" s="236">
        <v>3.9300000000000002E-2</v>
      </c>
      <c r="L129" s="201">
        <v>0</v>
      </c>
      <c r="M129" s="201">
        <v>0</v>
      </c>
      <c r="N129" s="201">
        <v>0</v>
      </c>
      <c r="O129" s="201">
        <v>0</v>
      </c>
      <c r="P129" s="201">
        <v>0</v>
      </c>
      <c r="Q129" s="201">
        <v>1</v>
      </c>
      <c r="R129" s="236">
        <v>1.1120000000000001</v>
      </c>
      <c r="S129" s="201">
        <v>8</v>
      </c>
      <c r="T129" s="63"/>
      <c r="U129" s="235">
        <v>420049346</v>
      </c>
      <c r="V129" s="67" t="s">
        <v>727</v>
      </c>
      <c r="W129" s="63" t="s">
        <v>728</v>
      </c>
      <c r="X129" s="63" t="s">
        <v>672</v>
      </c>
      <c r="Y129" s="67">
        <v>1</v>
      </c>
      <c r="Z129" s="67">
        <v>1</v>
      </c>
      <c r="AA129" s="67">
        <v>11951.473962512</v>
      </c>
      <c r="AB129" s="67">
        <v>11951</v>
      </c>
      <c r="AC129" s="67">
        <v>-5427</v>
      </c>
      <c r="AD129" s="67">
        <v>17378</v>
      </c>
      <c r="AK129" s="237">
        <v>0</v>
      </c>
      <c r="AM129" s="237">
        <v>0</v>
      </c>
      <c r="AO129" s="237"/>
    </row>
    <row r="130" spans="1:41" s="67" customFormat="1" x14ac:dyDescent="0.2">
      <c r="A130" s="235" t="s">
        <v>727</v>
      </c>
      <c r="B130" s="63">
        <v>420049347</v>
      </c>
      <c r="C130" s="197" t="s">
        <v>504</v>
      </c>
      <c r="D130" s="201">
        <v>0</v>
      </c>
      <c r="E130" s="201">
        <v>0</v>
      </c>
      <c r="F130" s="201">
        <v>1</v>
      </c>
      <c r="G130" s="201">
        <v>2</v>
      </c>
      <c r="H130" s="201">
        <v>0</v>
      </c>
      <c r="I130" s="201">
        <v>0</v>
      </c>
      <c r="J130" s="201">
        <v>0</v>
      </c>
      <c r="K130" s="236">
        <v>0.1179</v>
      </c>
      <c r="L130" s="201">
        <v>0</v>
      </c>
      <c r="M130" s="201">
        <v>0</v>
      </c>
      <c r="N130" s="201">
        <v>0</v>
      </c>
      <c r="O130" s="201">
        <v>0</v>
      </c>
      <c r="P130" s="201">
        <v>3</v>
      </c>
      <c r="Q130" s="201">
        <v>3</v>
      </c>
      <c r="R130" s="236">
        <v>1.1120000000000001</v>
      </c>
      <c r="S130" s="201">
        <v>8</v>
      </c>
      <c r="T130" s="63"/>
      <c r="U130" s="235">
        <v>420049347</v>
      </c>
      <c r="V130" s="67" t="s">
        <v>727</v>
      </c>
      <c r="W130" s="63" t="s">
        <v>728</v>
      </c>
      <c r="X130" s="63" t="s">
        <v>743</v>
      </c>
      <c r="Y130" s="67">
        <v>1</v>
      </c>
      <c r="Z130" s="67">
        <v>3</v>
      </c>
      <c r="AA130" s="67">
        <v>56678.060927536011</v>
      </c>
      <c r="AB130" s="67">
        <v>18893</v>
      </c>
      <c r="AC130" s="67">
        <v>1758</v>
      </c>
      <c r="AD130" s="67">
        <v>17135</v>
      </c>
      <c r="AK130" s="237">
        <v>0</v>
      </c>
      <c r="AM130" s="237">
        <v>0</v>
      </c>
      <c r="AO130" s="237"/>
    </row>
    <row r="131" spans="1:41" s="67" customFormat="1" x14ac:dyDescent="0.2">
      <c r="A131" s="235" t="s">
        <v>727</v>
      </c>
      <c r="B131" s="63">
        <v>420049616</v>
      </c>
      <c r="C131" s="197" t="s">
        <v>504</v>
      </c>
      <c r="D131" s="201">
        <v>0</v>
      </c>
      <c r="E131" s="201">
        <v>0</v>
      </c>
      <c r="F131" s="201">
        <v>1</v>
      </c>
      <c r="G131" s="201">
        <v>1</v>
      </c>
      <c r="H131" s="201">
        <v>0</v>
      </c>
      <c r="I131" s="201">
        <v>0</v>
      </c>
      <c r="J131" s="201">
        <v>0</v>
      </c>
      <c r="K131" s="236">
        <v>7.8600000000000003E-2</v>
      </c>
      <c r="L131" s="201">
        <v>0</v>
      </c>
      <c r="M131" s="201">
        <v>0</v>
      </c>
      <c r="N131" s="201">
        <v>0</v>
      </c>
      <c r="O131" s="201">
        <v>0</v>
      </c>
      <c r="P131" s="201">
        <v>2</v>
      </c>
      <c r="Q131" s="201">
        <v>2</v>
      </c>
      <c r="R131" s="236">
        <v>1.1120000000000001</v>
      </c>
      <c r="S131" s="201">
        <v>7</v>
      </c>
      <c r="T131" s="63"/>
      <c r="U131" s="235">
        <v>420049616</v>
      </c>
      <c r="V131" s="67" t="s">
        <v>727</v>
      </c>
      <c r="W131" s="63" t="s">
        <v>728</v>
      </c>
      <c r="X131" s="63" t="s">
        <v>744</v>
      </c>
      <c r="Y131" s="67">
        <v>1</v>
      </c>
      <c r="Z131" s="67">
        <v>2</v>
      </c>
      <c r="AA131" s="67">
        <v>36790.26192502401</v>
      </c>
      <c r="AB131" s="67">
        <v>18395</v>
      </c>
      <c r="AC131" s="67">
        <v>6384</v>
      </c>
      <c r="AD131" s="67">
        <v>12011</v>
      </c>
      <c r="AK131" s="237">
        <v>0</v>
      </c>
      <c r="AM131" s="237">
        <v>0</v>
      </c>
      <c r="AO131" s="237"/>
    </row>
    <row r="132" spans="1:41" s="67" customFormat="1" x14ac:dyDescent="0.2">
      <c r="A132" s="235" t="s">
        <v>727</v>
      </c>
      <c r="B132" s="63">
        <v>420049625</v>
      </c>
      <c r="C132" s="197" t="s">
        <v>504</v>
      </c>
      <c r="D132" s="201">
        <v>0</v>
      </c>
      <c r="E132" s="201">
        <v>0</v>
      </c>
      <c r="F132" s="201">
        <v>0</v>
      </c>
      <c r="G132" s="201">
        <v>1</v>
      </c>
      <c r="H132" s="201">
        <v>0</v>
      </c>
      <c r="I132" s="201">
        <v>0</v>
      </c>
      <c r="J132" s="201">
        <v>0</v>
      </c>
      <c r="K132" s="236">
        <v>3.9300000000000002E-2</v>
      </c>
      <c r="L132" s="201">
        <v>0</v>
      </c>
      <c r="M132" s="201">
        <v>0</v>
      </c>
      <c r="N132" s="201">
        <v>0</v>
      </c>
      <c r="O132" s="201">
        <v>0</v>
      </c>
      <c r="P132" s="201">
        <v>0</v>
      </c>
      <c r="Q132" s="201">
        <v>1</v>
      </c>
      <c r="R132" s="236">
        <v>1.1120000000000001</v>
      </c>
      <c r="S132" s="201">
        <v>6</v>
      </c>
      <c r="T132" s="63"/>
      <c r="U132" s="235">
        <v>420049625</v>
      </c>
      <c r="V132" s="67" t="s">
        <v>727</v>
      </c>
      <c r="W132" s="63" t="s">
        <v>728</v>
      </c>
      <c r="X132" s="63" t="s">
        <v>683</v>
      </c>
      <c r="Y132" s="67">
        <v>1</v>
      </c>
      <c r="Z132" s="67">
        <v>1</v>
      </c>
      <c r="AA132" s="67">
        <v>12011.241722512001</v>
      </c>
      <c r="AB132" s="67">
        <v>12011</v>
      </c>
      <c r="AC132" s="67">
        <v>-4758</v>
      </c>
      <c r="AD132" s="67">
        <v>16769</v>
      </c>
      <c r="AK132" s="237">
        <v>0</v>
      </c>
      <c r="AM132" s="237">
        <v>0</v>
      </c>
      <c r="AO132" s="237"/>
    </row>
    <row r="133" spans="1:41" s="67" customFormat="1" x14ac:dyDescent="0.2">
      <c r="A133" s="235" t="s">
        <v>745</v>
      </c>
      <c r="B133" s="63">
        <v>428035016</v>
      </c>
      <c r="C133" s="197" t="s">
        <v>505</v>
      </c>
      <c r="D133" s="201">
        <v>0</v>
      </c>
      <c r="E133" s="201">
        <v>0</v>
      </c>
      <c r="F133" s="201">
        <v>0</v>
      </c>
      <c r="G133" s="201">
        <v>0</v>
      </c>
      <c r="H133" s="201">
        <v>2</v>
      </c>
      <c r="I133" s="201">
        <v>1</v>
      </c>
      <c r="J133" s="201">
        <v>0</v>
      </c>
      <c r="K133" s="236">
        <v>0.1179</v>
      </c>
      <c r="L133" s="201">
        <v>0</v>
      </c>
      <c r="M133" s="201">
        <v>0</v>
      </c>
      <c r="N133" s="201">
        <v>0</v>
      </c>
      <c r="O133" s="201">
        <v>0</v>
      </c>
      <c r="P133" s="201">
        <v>0</v>
      </c>
      <c r="Q133" s="201">
        <v>3</v>
      </c>
      <c r="R133" s="236">
        <v>1.087</v>
      </c>
      <c r="S133" s="201">
        <v>8</v>
      </c>
      <c r="T133" s="63"/>
      <c r="U133" s="235">
        <v>428035016</v>
      </c>
      <c r="V133" s="67" t="s">
        <v>745</v>
      </c>
      <c r="W133" s="63" t="s">
        <v>659</v>
      </c>
      <c r="X133" s="63" t="s">
        <v>730</v>
      </c>
      <c r="Y133" s="67">
        <v>1</v>
      </c>
      <c r="Z133" s="67">
        <v>3</v>
      </c>
      <c r="AA133" s="67">
        <v>36192.899426835997</v>
      </c>
      <c r="AB133" s="67">
        <v>12064</v>
      </c>
      <c r="AC133" s="67">
        <v>113</v>
      </c>
      <c r="AD133" s="67">
        <v>11951</v>
      </c>
      <c r="AK133" s="237">
        <v>0</v>
      </c>
      <c r="AM133" s="237">
        <v>0</v>
      </c>
      <c r="AO133" s="237"/>
    </row>
    <row r="134" spans="1:41" s="67" customFormat="1" x14ac:dyDescent="0.2">
      <c r="A134" s="235" t="s">
        <v>745</v>
      </c>
      <c r="B134" s="63">
        <v>428035018</v>
      </c>
      <c r="C134" s="197" t="s">
        <v>505</v>
      </c>
      <c r="D134" s="201">
        <v>0</v>
      </c>
      <c r="E134" s="201">
        <v>0</v>
      </c>
      <c r="F134" s="201">
        <v>1</v>
      </c>
      <c r="G134" s="201">
        <v>0</v>
      </c>
      <c r="H134" s="201">
        <v>0</v>
      </c>
      <c r="I134" s="201">
        <v>0</v>
      </c>
      <c r="J134" s="201">
        <v>0</v>
      </c>
      <c r="K134" s="236">
        <v>3.9300000000000002E-2</v>
      </c>
      <c r="L134" s="201">
        <v>0</v>
      </c>
      <c r="M134" s="201">
        <v>0</v>
      </c>
      <c r="N134" s="201">
        <v>0</v>
      </c>
      <c r="O134" s="201">
        <v>0</v>
      </c>
      <c r="P134" s="201">
        <v>1</v>
      </c>
      <c r="Q134" s="201">
        <v>1</v>
      </c>
      <c r="R134" s="236">
        <v>1.087</v>
      </c>
      <c r="S134" s="201">
        <v>9</v>
      </c>
      <c r="T134" s="63"/>
      <c r="U134" s="235">
        <v>428035018</v>
      </c>
      <c r="V134" s="67" t="s">
        <v>745</v>
      </c>
      <c r="W134" s="63" t="s">
        <v>659</v>
      </c>
      <c r="X134" s="63" t="s">
        <v>710</v>
      </c>
      <c r="Y134" s="67">
        <v>1</v>
      </c>
      <c r="Z134" s="67">
        <v>1</v>
      </c>
      <c r="AA134" s="67">
        <v>18974.995415612004</v>
      </c>
      <c r="AB134" s="67">
        <v>18975</v>
      </c>
      <c r="AC134" s="67">
        <v>82</v>
      </c>
      <c r="AD134" s="67">
        <v>18893</v>
      </c>
      <c r="AK134" s="237">
        <v>0</v>
      </c>
      <c r="AM134" s="237">
        <v>0</v>
      </c>
      <c r="AO134" s="237"/>
    </row>
    <row r="135" spans="1:41" s="67" customFormat="1" x14ac:dyDescent="0.2">
      <c r="A135" s="235" t="s">
        <v>745</v>
      </c>
      <c r="B135" s="63">
        <v>428035035</v>
      </c>
      <c r="C135" s="197" t="s">
        <v>505</v>
      </c>
      <c r="D135" s="201">
        <v>0</v>
      </c>
      <c r="E135" s="201">
        <v>0</v>
      </c>
      <c r="F135" s="201">
        <v>169</v>
      </c>
      <c r="G135" s="201">
        <v>809</v>
      </c>
      <c r="H135" s="201">
        <v>456</v>
      </c>
      <c r="I135" s="201">
        <v>431</v>
      </c>
      <c r="J135" s="201">
        <v>0</v>
      </c>
      <c r="K135" s="236">
        <v>73.294499999999999</v>
      </c>
      <c r="L135" s="201">
        <v>0</v>
      </c>
      <c r="M135" s="201">
        <v>134</v>
      </c>
      <c r="N135" s="201">
        <v>25</v>
      </c>
      <c r="O135" s="201">
        <v>12</v>
      </c>
      <c r="P135" s="201">
        <v>1337</v>
      </c>
      <c r="Q135" s="201">
        <v>1865</v>
      </c>
      <c r="R135" s="236">
        <v>1.087</v>
      </c>
      <c r="S135" s="201">
        <v>11</v>
      </c>
      <c r="T135" s="63"/>
      <c r="U135" s="235">
        <v>428035035</v>
      </c>
      <c r="V135" s="67" t="s">
        <v>745</v>
      </c>
      <c r="W135" s="63" t="s">
        <v>659</v>
      </c>
      <c r="X135" s="63" t="s">
        <v>659</v>
      </c>
      <c r="Y135" s="67">
        <v>1</v>
      </c>
      <c r="Z135" s="67">
        <v>1865</v>
      </c>
      <c r="AA135" s="67">
        <v>34322138.243046381</v>
      </c>
      <c r="AB135" s="67">
        <v>18403</v>
      </c>
      <c r="AC135" s="67">
        <v>8</v>
      </c>
      <c r="AD135" s="67">
        <v>18395</v>
      </c>
      <c r="AK135" s="237">
        <v>0</v>
      </c>
      <c r="AM135" s="237">
        <v>0</v>
      </c>
      <c r="AO135" s="237"/>
    </row>
    <row r="136" spans="1:41" s="67" customFormat="1" x14ac:dyDescent="0.2">
      <c r="A136" s="235" t="s">
        <v>745</v>
      </c>
      <c r="B136" s="63">
        <v>428035044</v>
      </c>
      <c r="C136" s="197" t="s">
        <v>505</v>
      </c>
      <c r="D136" s="201">
        <v>0</v>
      </c>
      <c r="E136" s="201">
        <v>0</v>
      </c>
      <c r="F136" s="201">
        <v>0</v>
      </c>
      <c r="G136" s="201">
        <v>12</v>
      </c>
      <c r="H136" s="201">
        <v>6</v>
      </c>
      <c r="I136" s="201">
        <v>13</v>
      </c>
      <c r="J136" s="201">
        <v>0</v>
      </c>
      <c r="K136" s="236">
        <v>1.2182999999999999</v>
      </c>
      <c r="L136" s="201">
        <v>0</v>
      </c>
      <c r="M136" s="201">
        <v>2</v>
      </c>
      <c r="N136" s="201">
        <v>1</v>
      </c>
      <c r="O136" s="201">
        <v>1</v>
      </c>
      <c r="P136" s="201">
        <v>18</v>
      </c>
      <c r="Q136" s="201">
        <v>31</v>
      </c>
      <c r="R136" s="236">
        <v>1.087</v>
      </c>
      <c r="S136" s="201">
        <v>11</v>
      </c>
      <c r="T136" s="63"/>
      <c r="U136" s="235">
        <v>428035044</v>
      </c>
      <c r="V136" s="67" t="s">
        <v>745</v>
      </c>
      <c r="W136" s="63" t="s">
        <v>659</v>
      </c>
      <c r="X136" s="63" t="s">
        <v>660</v>
      </c>
      <c r="Y136" s="67">
        <v>1</v>
      </c>
      <c r="Z136" s="67">
        <v>31</v>
      </c>
      <c r="AA136" s="67">
        <v>549189.143873972</v>
      </c>
      <c r="AB136" s="67">
        <v>17716</v>
      </c>
      <c r="AC136" s="67">
        <v>5705</v>
      </c>
      <c r="AD136" s="67">
        <v>12011</v>
      </c>
      <c r="AK136" s="237">
        <v>0</v>
      </c>
      <c r="AM136" s="237">
        <v>0</v>
      </c>
      <c r="AO136" s="237"/>
    </row>
    <row r="137" spans="1:41" s="67" customFormat="1" x14ac:dyDescent="0.2">
      <c r="A137" s="235" t="s">
        <v>745</v>
      </c>
      <c r="B137" s="63">
        <v>428035057</v>
      </c>
      <c r="C137" s="197" t="s">
        <v>505</v>
      </c>
      <c r="D137" s="201">
        <v>0</v>
      </c>
      <c r="E137" s="201">
        <v>0</v>
      </c>
      <c r="F137" s="201">
        <v>18</v>
      </c>
      <c r="G137" s="201">
        <v>87</v>
      </c>
      <c r="H137" s="201">
        <v>46</v>
      </c>
      <c r="I137" s="201">
        <v>28</v>
      </c>
      <c r="J137" s="201">
        <v>0</v>
      </c>
      <c r="K137" s="236">
        <v>7.0347</v>
      </c>
      <c r="L137" s="201">
        <v>0</v>
      </c>
      <c r="M137" s="201">
        <v>32</v>
      </c>
      <c r="N137" s="201">
        <v>1</v>
      </c>
      <c r="O137" s="201">
        <v>0</v>
      </c>
      <c r="P137" s="201">
        <v>130</v>
      </c>
      <c r="Q137" s="201">
        <v>179</v>
      </c>
      <c r="R137" s="236">
        <v>1.087</v>
      </c>
      <c r="S137" s="201">
        <v>12</v>
      </c>
      <c r="T137" s="63"/>
      <c r="U137" s="235">
        <v>428035057</v>
      </c>
      <c r="V137" s="67" t="s">
        <v>745</v>
      </c>
      <c r="W137" s="63" t="s">
        <v>659</v>
      </c>
      <c r="X137" s="63" t="s">
        <v>661</v>
      </c>
      <c r="Y137" s="67">
        <v>1</v>
      </c>
      <c r="Z137" s="67">
        <v>179</v>
      </c>
      <c r="AA137" s="67">
        <v>3429420.5070145475</v>
      </c>
      <c r="AB137" s="67">
        <v>19159</v>
      </c>
      <c r="AC137" s="67">
        <v>7095</v>
      </c>
      <c r="AD137" s="67">
        <v>12064</v>
      </c>
      <c r="AK137" s="237">
        <v>0</v>
      </c>
      <c r="AM137" s="237">
        <v>0</v>
      </c>
      <c r="AO137" s="237"/>
    </row>
    <row r="138" spans="1:41" s="67" customFormat="1" x14ac:dyDescent="0.2">
      <c r="A138" s="235" t="s">
        <v>745</v>
      </c>
      <c r="B138" s="63">
        <v>428035073</v>
      </c>
      <c r="C138" s="197" t="s">
        <v>505</v>
      </c>
      <c r="D138" s="201">
        <v>0</v>
      </c>
      <c r="E138" s="201">
        <v>0</v>
      </c>
      <c r="F138" s="201">
        <v>0</v>
      </c>
      <c r="G138" s="201">
        <v>7</v>
      </c>
      <c r="H138" s="201">
        <v>4</v>
      </c>
      <c r="I138" s="201">
        <v>6</v>
      </c>
      <c r="J138" s="201">
        <v>0</v>
      </c>
      <c r="K138" s="236">
        <v>0.66810000000000003</v>
      </c>
      <c r="L138" s="201">
        <v>0</v>
      </c>
      <c r="M138" s="201">
        <v>0</v>
      </c>
      <c r="N138" s="201">
        <v>0</v>
      </c>
      <c r="O138" s="201">
        <v>0</v>
      </c>
      <c r="P138" s="201">
        <v>11</v>
      </c>
      <c r="Q138" s="201">
        <v>17</v>
      </c>
      <c r="R138" s="236">
        <v>1.087</v>
      </c>
      <c r="S138" s="201">
        <v>6</v>
      </c>
      <c r="T138" s="63"/>
      <c r="U138" s="235">
        <v>428035073</v>
      </c>
      <c r="V138" s="67" t="s">
        <v>745</v>
      </c>
      <c r="W138" s="63" t="s">
        <v>659</v>
      </c>
      <c r="X138" s="63" t="s">
        <v>675</v>
      </c>
      <c r="Y138" s="67">
        <v>1</v>
      </c>
      <c r="Z138" s="67">
        <v>17</v>
      </c>
      <c r="AA138" s="67">
        <v>272551.01005540404</v>
      </c>
      <c r="AB138" s="67">
        <v>16032</v>
      </c>
      <c r="AC138" s="67">
        <v>-2943</v>
      </c>
      <c r="AD138" s="67">
        <v>18975</v>
      </c>
      <c r="AK138" s="237">
        <v>0</v>
      </c>
      <c r="AM138" s="237">
        <v>0</v>
      </c>
      <c r="AO138" s="237"/>
    </row>
    <row r="139" spans="1:41" s="67" customFormat="1" x14ac:dyDescent="0.2">
      <c r="A139" s="235" t="s">
        <v>745</v>
      </c>
      <c r="B139" s="63">
        <v>428035093</v>
      </c>
      <c r="C139" s="197" t="s">
        <v>505</v>
      </c>
      <c r="D139" s="201">
        <v>0</v>
      </c>
      <c r="E139" s="201">
        <v>0</v>
      </c>
      <c r="F139" s="201">
        <v>1</v>
      </c>
      <c r="G139" s="201">
        <v>4</v>
      </c>
      <c r="H139" s="201">
        <v>1</v>
      </c>
      <c r="I139" s="201">
        <v>1</v>
      </c>
      <c r="J139" s="201">
        <v>0</v>
      </c>
      <c r="K139" s="236">
        <v>0.27510000000000001</v>
      </c>
      <c r="L139" s="201">
        <v>0</v>
      </c>
      <c r="M139" s="201">
        <v>1</v>
      </c>
      <c r="N139" s="201">
        <v>0</v>
      </c>
      <c r="O139" s="201">
        <v>0</v>
      </c>
      <c r="P139" s="201">
        <v>7</v>
      </c>
      <c r="Q139" s="201">
        <v>7</v>
      </c>
      <c r="R139" s="236">
        <v>1.087</v>
      </c>
      <c r="S139" s="201">
        <v>11</v>
      </c>
      <c r="T139" s="63"/>
      <c r="U139" s="235">
        <v>428035093</v>
      </c>
      <c r="V139" s="67" t="s">
        <v>745</v>
      </c>
      <c r="W139" s="63" t="s">
        <v>659</v>
      </c>
      <c r="X139" s="63" t="s">
        <v>662</v>
      </c>
      <c r="Y139" s="67">
        <v>1</v>
      </c>
      <c r="Z139" s="67">
        <v>7</v>
      </c>
      <c r="AA139" s="67">
        <v>145865.91487928401</v>
      </c>
      <c r="AB139" s="67">
        <v>20838</v>
      </c>
      <c r="AC139" s="67">
        <v>2439</v>
      </c>
      <c r="AD139" s="67">
        <v>18399</v>
      </c>
      <c r="AK139" s="237">
        <v>0</v>
      </c>
      <c r="AM139" s="237">
        <v>0</v>
      </c>
      <c r="AO139" s="237"/>
    </row>
    <row r="140" spans="1:41" s="67" customFormat="1" x14ac:dyDescent="0.2">
      <c r="A140" s="235" t="s">
        <v>745</v>
      </c>
      <c r="B140" s="63">
        <v>428035128</v>
      </c>
      <c r="C140" s="197" t="s">
        <v>505</v>
      </c>
      <c r="D140" s="201">
        <v>0</v>
      </c>
      <c r="E140" s="201">
        <v>0</v>
      </c>
      <c r="F140" s="201">
        <v>0</v>
      </c>
      <c r="G140" s="201">
        <v>1</v>
      </c>
      <c r="H140" s="201">
        <v>0</v>
      </c>
      <c r="I140" s="201">
        <v>0</v>
      </c>
      <c r="J140" s="201">
        <v>0</v>
      </c>
      <c r="K140" s="236">
        <v>3.9300000000000002E-2</v>
      </c>
      <c r="L140" s="201">
        <v>0</v>
      </c>
      <c r="M140" s="201">
        <v>0</v>
      </c>
      <c r="N140" s="201">
        <v>0</v>
      </c>
      <c r="O140" s="201">
        <v>0</v>
      </c>
      <c r="P140" s="201">
        <v>0</v>
      </c>
      <c r="Q140" s="201">
        <v>1</v>
      </c>
      <c r="R140" s="236">
        <v>1.087</v>
      </c>
      <c r="S140" s="201">
        <v>10</v>
      </c>
      <c r="T140" s="63"/>
      <c r="U140" s="235">
        <v>428035128</v>
      </c>
      <c r="V140" s="67" t="s">
        <v>745</v>
      </c>
      <c r="W140" s="63" t="s">
        <v>659</v>
      </c>
      <c r="X140" s="63" t="s">
        <v>734</v>
      </c>
      <c r="Y140" s="67">
        <v>1</v>
      </c>
      <c r="Z140" s="67">
        <v>1</v>
      </c>
      <c r="AA140" s="67">
        <v>11793.757245612001</v>
      </c>
      <c r="AB140" s="67">
        <v>11794</v>
      </c>
      <c r="AC140" s="67">
        <v>-5922</v>
      </c>
      <c r="AD140" s="67">
        <v>17716</v>
      </c>
      <c r="AK140" s="237">
        <v>0</v>
      </c>
      <c r="AM140" s="237">
        <v>0</v>
      </c>
      <c r="AO140" s="237"/>
    </row>
    <row r="141" spans="1:41" s="67" customFormat="1" x14ac:dyDescent="0.2">
      <c r="A141" s="235" t="s">
        <v>745</v>
      </c>
      <c r="B141" s="63">
        <v>428035133</v>
      </c>
      <c r="C141" s="197" t="s">
        <v>505</v>
      </c>
      <c r="D141" s="201">
        <v>0</v>
      </c>
      <c r="E141" s="201">
        <v>0</v>
      </c>
      <c r="F141" s="201">
        <v>0</v>
      </c>
      <c r="G141" s="201">
        <v>0</v>
      </c>
      <c r="H141" s="201">
        <v>1</v>
      </c>
      <c r="I141" s="201">
        <v>1</v>
      </c>
      <c r="J141" s="201">
        <v>0</v>
      </c>
      <c r="K141" s="236">
        <v>7.8600000000000003E-2</v>
      </c>
      <c r="L141" s="201">
        <v>0</v>
      </c>
      <c r="M141" s="201">
        <v>0</v>
      </c>
      <c r="N141" s="201">
        <v>0</v>
      </c>
      <c r="O141" s="201">
        <v>0</v>
      </c>
      <c r="P141" s="201">
        <v>1</v>
      </c>
      <c r="Q141" s="201">
        <v>2</v>
      </c>
      <c r="R141" s="236">
        <v>1.087</v>
      </c>
      <c r="S141" s="201">
        <v>9</v>
      </c>
      <c r="T141" s="63"/>
      <c r="U141" s="235">
        <v>428035133</v>
      </c>
      <c r="V141" s="67" t="s">
        <v>745</v>
      </c>
      <c r="W141" s="63" t="s">
        <v>659</v>
      </c>
      <c r="X141" s="63" t="s">
        <v>712</v>
      </c>
      <c r="Y141" s="67">
        <v>1</v>
      </c>
      <c r="Z141" s="67">
        <v>2</v>
      </c>
      <c r="AA141" s="67">
        <v>32053.325801223997</v>
      </c>
      <c r="AB141" s="67">
        <v>16027</v>
      </c>
      <c r="AC141" s="67">
        <v>-3132</v>
      </c>
      <c r="AD141" s="67">
        <v>19159</v>
      </c>
      <c r="AK141" s="237">
        <v>0</v>
      </c>
      <c r="AM141" s="237">
        <v>0</v>
      </c>
      <c r="AO141" s="237"/>
    </row>
    <row r="142" spans="1:41" s="67" customFormat="1" x14ac:dyDescent="0.2">
      <c r="A142" s="235" t="s">
        <v>745</v>
      </c>
      <c r="B142" s="63">
        <v>428035163</v>
      </c>
      <c r="C142" s="197" t="s">
        <v>505</v>
      </c>
      <c r="D142" s="201">
        <v>0</v>
      </c>
      <c r="E142" s="201">
        <v>0</v>
      </c>
      <c r="F142" s="201">
        <v>2</v>
      </c>
      <c r="G142" s="201">
        <v>6</v>
      </c>
      <c r="H142" s="201">
        <v>2</v>
      </c>
      <c r="I142" s="201">
        <v>4</v>
      </c>
      <c r="J142" s="201">
        <v>0</v>
      </c>
      <c r="K142" s="236">
        <v>0.55020000000000002</v>
      </c>
      <c r="L142" s="201">
        <v>0</v>
      </c>
      <c r="M142" s="201">
        <v>0</v>
      </c>
      <c r="N142" s="201">
        <v>0</v>
      </c>
      <c r="O142" s="201">
        <v>0</v>
      </c>
      <c r="P142" s="201">
        <v>10</v>
      </c>
      <c r="Q142" s="201">
        <v>14</v>
      </c>
      <c r="R142" s="236">
        <v>1.087</v>
      </c>
      <c r="S142" s="201">
        <v>11</v>
      </c>
      <c r="T142" s="63"/>
      <c r="U142" s="235">
        <v>428035163</v>
      </c>
      <c r="V142" s="67" t="s">
        <v>745</v>
      </c>
      <c r="W142" s="63" t="s">
        <v>659</v>
      </c>
      <c r="X142" s="63" t="s">
        <v>665</v>
      </c>
      <c r="Y142" s="67">
        <v>1</v>
      </c>
      <c r="Z142" s="67">
        <v>14</v>
      </c>
      <c r="AA142" s="67">
        <v>255178.30871856801</v>
      </c>
      <c r="AB142" s="67">
        <v>18227</v>
      </c>
      <c r="AC142" s="67">
        <v>2195</v>
      </c>
      <c r="AD142" s="67">
        <v>16032</v>
      </c>
      <c r="AK142" s="237">
        <v>0</v>
      </c>
      <c r="AM142" s="237">
        <v>0</v>
      </c>
      <c r="AO142" s="237"/>
    </row>
    <row r="143" spans="1:41" s="67" customFormat="1" x14ac:dyDescent="0.2">
      <c r="A143" s="235" t="s">
        <v>745</v>
      </c>
      <c r="B143" s="63">
        <v>428035165</v>
      </c>
      <c r="C143" s="197" t="s">
        <v>505</v>
      </c>
      <c r="D143" s="201">
        <v>0</v>
      </c>
      <c r="E143" s="201">
        <v>0</v>
      </c>
      <c r="F143" s="201">
        <v>0</v>
      </c>
      <c r="G143" s="201">
        <v>3</v>
      </c>
      <c r="H143" s="201">
        <v>5</v>
      </c>
      <c r="I143" s="201">
        <v>0</v>
      </c>
      <c r="J143" s="201">
        <v>0</v>
      </c>
      <c r="K143" s="236">
        <v>0.31440000000000001</v>
      </c>
      <c r="L143" s="201">
        <v>0</v>
      </c>
      <c r="M143" s="201">
        <v>0</v>
      </c>
      <c r="N143" s="201">
        <v>0</v>
      </c>
      <c r="O143" s="201">
        <v>0</v>
      </c>
      <c r="P143" s="201">
        <v>8</v>
      </c>
      <c r="Q143" s="201">
        <v>8</v>
      </c>
      <c r="R143" s="236">
        <v>1.087</v>
      </c>
      <c r="S143" s="201">
        <v>10</v>
      </c>
      <c r="T143" s="63"/>
      <c r="U143" s="235">
        <v>428035165</v>
      </c>
      <c r="V143" s="67" t="s">
        <v>745</v>
      </c>
      <c r="W143" s="63" t="s">
        <v>659</v>
      </c>
      <c r="X143" s="63" t="s">
        <v>666</v>
      </c>
      <c r="Y143" s="67">
        <v>1</v>
      </c>
      <c r="Z143" s="67">
        <v>8</v>
      </c>
      <c r="AA143" s="67">
        <v>154016.69350489601</v>
      </c>
      <c r="AB143" s="67">
        <v>19252</v>
      </c>
      <c r="AC143" s="67">
        <v>-1586</v>
      </c>
      <c r="AD143" s="67">
        <v>20838</v>
      </c>
      <c r="AK143" s="237">
        <v>0</v>
      </c>
      <c r="AM143" s="237">
        <v>0</v>
      </c>
      <c r="AO143" s="237"/>
    </row>
    <row r="144" spans="1:41" s="67" customFormat="1" x14ac:dyDescent="0.2">
      <c r="A144" s="235" t="s">
        <v>745</v>
      </c>
      <c r="B144" s="63">
        <v>428035220</v>
      </c>
      <c r="C144" s="197" t="s">
        <v>505</v>
      </c>
      <c r="D144" s="201">
        <v>0</v>
      </c>
      <c r="E144" s="201">
        <v>0</v>
      </c>
      <c r="F144" s="201">
        <v>0</v>
      </c>
      <c r="G144" s="201">
        <v>2</v>
      </c>
      <c r="H144" s="201">
        <v>4</v>
      </c>
      <c r="I144" s="201">
        <v>3</v>
      </c>
      <c r="J144" s="201">
        <v>0</v>
      </c>
      <c r="K144" s="236">
        <v>0.35370000000000001</v>
      </c>
      <c r="L144" s="201">
        <v>0</v>
      </c>
      <c r="M144" s="201">
        <v>2</v>
      </c>
      <c r="N144" s="201">
        <v>0</v>
      </c>
      <c r="O144" s="201">
        <v>0</v>
      </c>
      <c r="P144" s="201">
        <v>7</v>
      </c>
      <c r="Q144" s="201">
        <v>9</v>
      </c>
      <c r="R144" s="236">
        <v>1.087</v>
      </c>
      <c r="S144" s="201">
        <v>8</v>
      </c>
      <c r="T144" s="63"/>
      <c r="U144" s="235">
        <v>428035220</v>
      </c>
      <c r="V144" s="67" t="s">
        <v>745</v>
      </c>
      <c r="W144" s="63" t="s">
        <v>659</v>
      </c>
      <c r="X144" s="63" t="s">
        <v>678</v>
      </c>
      <c r="Y144" s="67">
        <v>1</v>
      </c>
      <c r="Z144" s="67">
        <v>9</v>
      </c>
      <c r="AA144" s="67">
        <v>162796.532510508</v>
      </c>
      <c r="AB144" s="67">
        <v>18089</v>
      </c>
      <c r="AC144" s="67">
        <v>6295</v>
      </c>
      <c r="AD144" s="67">
        <v>11794</v>
      </c>
      <c r="AK144" s="237">
        <v>0</v>
      </c>
      <c r="AM144" s="237">
        <v>0</v>
      </c>
      <c r="AO144" s="237"/>
    </row>
    <row r="145" spans="1:41" s="67" customFormat="1" x14ac:dyDescent="0.2">
      <c r="A145" s="235" t="s">
        <v>745</v>
      </c>
      <c r="B145" s="63">
        <v>428035243</v>
      </c>
      <c r="C145" s="197" t="s">
        <v>505</v>
      </c>
      <c r="D145" s="201">
        <v>0</v>
      </c>
      <c r="E145" s="201">
        <v>0</v>
      </c>
      <c r="F145" s="201">
        <v>1</v>
      </c>
      <c r="G145" s="201">
        <v>1</v>
      </c>
      <c r="H145" s="201">
        <v>0</v>
      </c>
      <c r="I145" s="201">
        <v>1</v>
      </c>
      <c r="J145" s="201">
        <v>0</v>
      </c>
      <c r="K145" s="236">
        <v>0.1179</v>
      </c>
      <c r="L145" s="201">
        <v>0</v>
      </c>
      <c r="M145" s="201">
        <v>0</v>
      </c>
      <c r="N145" s="201">
        <v>0</v>
      </c>
      <c r="O145" s="201">
        <v>0</v>
      </c>
      <c r="P145" s="201">
        <v>3</v>
      </c>
      <c r="Q145" s="201">
        <v>3</v>
      </c>
      <c r="R145" s="236">
        <v>1.087</v>
      </c>
      <c r="S145" s="201">
        <v>9</v>
      </c>
      <c r="T145" s="63"/>
      <c r="U145" s="235">
        <v>428035243</v>
      </c>
      <c r="V145" s="67" t="s">
        <v>745</v>
      </c>
      <c r="W145" s="63" t="s">
        <v>659</v>
      </c>
      <c r="X145" s="63" t="s">
        <v>679</v>
      </c>
      <c r="Y145" s="67">
        <v>1</v>
      </c>
      <c r="Z145" s="67">
        <v>3</v>
      </c>
      <c r="AA145" s="67">
        <v>58682.504836836008</v>
      </c>
      <c r="AB145" s="67">
        <v>19561</v>
      </c>
      <c r="AC145" s="67">
        <v>3534</v>
      </c>
      <c r="AD145" s="67">
        <v>16027</v>
      </c>
      <c r="AK145" s="237">
        <v>0</v>
      </c>
      <c r="AM145" s="237">
        <v>0</v>
      </c>
      <c r="AO145" s="237"/>
    </row>
    <row r="146" spans="1:41" s="67" customFormat="1" x14ac:dyDescent="0.2">
      <c r="A146" s="235" t="s">
        <v>745</v>
      </c>
      <c r="B146" s="63">
        <v>428035244</v>
      </c>
      <c r="C146" s="197" t="s">
        <v>505</v>
      </c>
      <c r="D146" s="201">
        <v>0</v>
      </c>
      <c r="E146" s="201">
        <v>0</v>
      </c>
      <c r="F146" s="201">
        <v>0</v>
      </c>
      <c r="G146" s="201">
        <v>7</v>
      </c>
      <c r="H146" s="201">
        <v>7</v>
      </c>
      <c r="I146" s="201">
        <v>10</v>
      </c>
      <c r="J146" s="201">
        <v>0</v>
      </c>
      <c r="K146" s="236">
        <v>0.94320000000000004</v>
      </c>
      <c r="L146" s="201">
        <v>0</v>
      </c>
      <c r="M146" s="201">
        <v>1</v>
      </c>
      <c r="N146" s="201">
        <v>0</v>
      </c>
      <c r="O146" s="201">
        <v>0</v>
      </c>
      <c r="P146" s="201">
        <v>7</v>
      </c>
      <c r="Q146" s="201">
        <v>24</v>
      </c>
      <c r="R146" s="236">
        <v>1.087</v>
      </c>
      <c r="S146" s="201">
        <v>10</v>
      </c>
      <c r="T146" s="63"/>
      <c r="U146" s="235">
        <v>428035244</v>
      </c>
      <c r="V146" s="67" t="s">
        <v>745</v>
      </c>
      <c r="W146" s="63" t="s">
        <v>659</v>
      </c>
      <c r="X146" s="63" t="s">
        <v>669</v>
      </c>
      <c r="Y146" s="67">
        <v>1</v>
      </c>
      <c r="Z146" s="67">
        <v>24</v>
      </c>
      <c r="AA146" s="67">
        <v>353604.70433468797</v>
      </c>
      <c r="AB146" s="67">
        <v>14734</v>
      </c>
      <c r="AC146" s="67">
        <v>-3493</v>
      </c>
      <c r="AD146" s="67">
        <v>18227</v>
      </c>
      <c r="AK146" s="237">
        <v>0</v>
      </c>
      <c r="AM146" s="237">
        <v>0</v>
      </c>
      <c r="AO146" s="237"/>
    </row>
    <row r="147" spans="1:41" s="67" customFormat="1" x14ac:dyDescent="0.2">
      <c r="A147" s="235" t="s">
        <v>745</v>
      </c>
      <c r="B147" s="63">
        <v>428035248</v>
      </c>
      <c r="C147" s="197" t="s">
        <v>505</v>
      </c>
      <c r="D147" s="201">
        <v>0</v>
      </c>
      <c r="E147" s="201">
        <v>0</v>
      </c>
      <c r="F147" s="201">
        <v>1</v>
      </c>
      <c r="G147" s="201">
        <v>10</v>
      </c>
      <c r="H147" s="201">
        <v>5</v>
      </c>
      <c r="I147" s="201">
        <v>5</v>
      </c>
      <c r="J147" s="201">
        <v>0</v>
      </c>
      <c r="K147" s="236">
        <v>0.82530000000000003</v>
      </c>
      <c r="L147" s="201">
        <v>0</v>
      </c>
      <c r="M147" s="201">
        <v>5</v>
      </c>
      <c r="N147" s="201">
        <v>0</v>
      </c>
      <c r="O147" s="201">
        <v>0</v>
      </c>
      <c r="P147" s="201">
        <v>12</v>
      </c>
      <c r="Q147" s="201">
        <v>21</v>
      </c>
      <c r="R147" s="236">
        <v>1.087</v>
      </c>
      <c r="S147" s="201">
        <v>11</v>
      </c>
      <c r="T147" s="63"/>
      <c r="U147" s="235">
        <v>428035248</v>
      </c>
      <c r="V147" s="67" t="s">
        <v>745</v>
      </c>
      <c r="W147" s="63" t="s">
        <v>659</v>
      </c>
      <c r="X147" s="63" t="s">
        <v>670</v>
      </c>
      <c r="Y147" s="67">
        <v>1</v>
      </c>
      <c r="Z147" s="67">
        <v>21</v>
      </c>
      <c r="AA147" s="67">
        <v>370218.155227852</v>
      </c>
      <c r="AB147" s="67">
        <v>17629</v>
      </c>
      <c r="AC147" s="67">
        <v>-1623</v>
      </c>
      <c r="AD147" s="67">
        <v>19252</v>
      </c>
      <c r="AK147" s="237">
        <v>0</v>
      </c>
      <c r="AM147" s="237">
        <v>0</v>
      </c>
      <c r="AO147" s="237"/>
    </row>
    <row r="148" spans="1:41" s="67" customFormat="1" x14ac:dyDescent="0.2">
      <c r="A148" s="235" t="s">
        <v>745</v>
      </c>
      <c r="B148" s="63">
        <v>428035258</v>
      </c>
      <c r="C148" s="197" t="s">
        <v>505</v>
      </c>
      <c r="D148" s="201">
        <v>0</v>
      </c>
      <c r="E148" s="201">
        <v>0</v>
      </c>
      <c r="F148" s="201">
        <v>0</v>
      </c>
      <c r="G148" s="201">
        <v>1</v>
      </c>
      <c r="H148" s="201">
        <v>0</v>
      </c>
      <c r="I148" s="201">
        <v>1</v>
      </c>
      <c r="J148" s="201">
        <v>0</v>
      </c>
      <c r="K148" s="236">
        <v>7.8600000000000003E-2</v>
      </c>
      <c r="L148" s="201">
        <v>0</v>
      </c>
      <c r="M148" s="201">
        <v>0</v>
      </c>
      <c r="N148" s="201">
        <v>0</v>
      </c>
      <c r="O148" s="201">
        <v>0</v>
      </c>
      <c r="P148" s="201">
        <v>2</v>
      </c>
      <c r="Q148" s="201">
        <v>2</v>
      </c>
      <c r="R148" s="236">
        <v>1.087</v>
      </c>
      <c r="S148" s="201">
        <v>10</v>
      </c>
      <c r="T148" s="63"/>
      <c r="U148" s="235">
        <v>428035258</v>
      </c>
      <c r="V148" s="67" t="s">
        <v>745</v>
      </c>
      <c r="W148" s="63" t="s">
        <v>659</v>
      </c>
      <c r="X148" s="63" t="s">
        <v>746</v>
      </c>
      <c r="Y148" s="67">
        <v>1</v>
      </c>
      <c r="Z148" s="67">
        <v>2</v>
      </c>
      <c r="AA148" s="67">
        <v>40662.994121224001</v>
      </c>
      <c r="AB148" s="67">
        <v>20331</v>
      </c>
      <c r="AC148" s="67">
        <v>2242</v>
      </c>
      <c r="AD148" s="67">
        <v>18089</v>
      </c>
      <c r="AK148" s="237">
        <v>0</v>
      </c>
      <c r="AM148" s="237">
        <v>0</v>
      </c>
      <c r="AO148" s="237"/>
    </row>
    <row r="149" spans="1:41" s="67" customFormat="1" x14ac:dyDescent="0.2">
      <c r="A149" s="235" t="s">
        <v>745</v>
      </c>
      <c r="B149" s="63">
        <v>428035262</v>
      </c>
      <c r="C149" s="197" t="s">
        <v>505</v>
      </c>
      <c r="D149" s="201">
        <v>0</v>
      </c>
      <c r="E149" s="201">
        <v>0</v>
      </c>
      <c r="F149" s="201">
        <v>0</v>
      </c>
      <c r="G149" s="201">
        <v>1</v>
      </c>
      <c r="H149" s="201">
        <v>1</v>
      </c>
      <c r="I149" s="201">
        <v>1</v>
      </c>
      <c r="J149" s="201">
        <v>0</v>
      </c>
      <c r="K149" s="236">
        <v>0.1179</v>
      </c>
      <c r="L149" s="201">
        <v>0</v>
      </c>
      <c r="M149" s="201">
        <v>0</v>
      </c>
      <c r="N149" s="201">
        <v>0</v>
      </c>
      <c r="O149" s="201">
        <v>0</v>
      </c>
      <c r="P149" s="201">
        <v>3</v>
      </c>
      <c r="Q149" s="201">
        <v>3</v>
      </c>
      <c r="R149" s="236">
        <v>1.087</v>
      </c>
      <c r="S149" s="201">
        <v>9</v>
      </c>
      <c r="T149" s="63"/>
      <c r="U149" s="235">
        <v>428035262</v>
      </c>
      <c r="V149" s="67" t="s">
        <v>745</v>
      </c>
      <c r="W149" s="63" t="s">
        <v>659</v>
      </c>
      <c r="X149" s="63" t="s">
        <v>671</v>
      </c>
      <c r="Y149" s="67">
        <v>1</v>
      </c>
      <c r="Z149" s="67">
        <v>3</v>
      </c>
      <c r="AA149" s="67">
        <v>58326.408406835995</v>
      </c>
      <c r="AB149" s="67">
        <v>19442</v>
      </c>
      <c r="AC149" s="67">
        <v>-119</v>
      </c>
      <c r="AD149" s="67">
        <v>19561</v>
      </c>
      <c r="AK149" s="237">
        <v>0</v>
      </c>
      <c r="AM149" s="237">
        <v>0</v>
      </c>
      <c r="AO149" s="237"/>
    </row>
    <row r="150" spans="1:41" s="67" customFormat="1" x14ac:dyDescent="0.2">
      <c r="A150" s="235" t="s">
        <v>745</v>
      </c>
      <c r="B150" s="63">
        <v>428035285</v>
      </c>
      <c r="C150" s="197" t="s">
        <v>505</v>
      </c>
      <c r="D150" s="201">
        <v>0</v>
      </c>
      <c r="E150" s="201">
        <v>0</v>
      </c>
      <c r="F150" s="201">
        <v>0</v>
      </c>
      <c r="G150" s="201">
        <v>0</v>
      </c>
      <c r="H150" s="201">
        <v>1</v>
      </c>
      <c r="I150" s="201">
        <v>1</v>
      </c>
      <c r="J150" s="201">
        <v>0</v>
      </c>
      <c r="K150" s="236">
        <v>7.8600000000000003E-2</v>
      </c>
      <c r="L150" s="201">
        <v>0</v>
      </c>
      <c r="M150" s="201">
        <v>0</v>
      </c>
      <c r="N150" s="201">
        <v>0</v>
      </c>
      <c r="O150" s="201">
        <v>0</v>
      </c>
      <c r="P150" s="201">
        <v>0</v>
      </c>
      <c r="Q150" s="201">
        <v>2</v>
      </c>
      <c r="R150" s="236">
        <v>1.087</v>
      </c>
      <c r="S150" s="201">
        <v>9</v>
      </c>
      <c r="T150" s="63"/>
      <c r="U150" s="235">
        <v>428035285</v>
      </c>
      <c r="V150" s="67" t="s">
        <v>745</v>
      </c>
      <c r="W150" s="63" t="s">
        <v>659</v>
      </c>
      <c r="X150" s="63" t="s">
        <v>681</v>
      </c>
      <c r="Y150" s="67">
        <v>1</v>
      </c>
      <c r="Z150" s="67">
        <v>2</v>
      </c>
      <c r="AA150" s="67">
        <v>24813.663121223995</v>
      </c>
      <c r="AB150" s="67">
        <v>12407</v>
      </c>
      <c r="AC150" s="67">
        <v>-2327</v>
      </c>
      <c r="AD150" s="67">
        <v>14734</v>
      </c>
      <c r="AK150" s="237">
        <v>0</v>
      </c>
      <c r="AM150" s="237">
        <v>0</v>
      </c>
      <c r="AO150" s="237"/>
    </row>
    <row r="151" spans="1:41" s="67" customFormat="1" x14ac:dyDescent="0.2">
      <c r="A151" s="235" t="s">
        <v>745</v>
      </c>
      <c r="B151" s="63">
        <v>428035293</v>
      </c>
      <c r="C151" s="197" t="s">
        <v>505</v>
      </c>
      <c r="D151" s="201">
        <v>0</v>
      </c>
      <c r="E151" s="201">
        <v>0</v>
      </c>
      <c r="F151" s="201">
        <v>0</v>
      </c>
      <c r="G151" s="201">
        <v>0</v>
      </c>
      <c r="H151" s="201">
        <v>1</v>
      </c>
      <c r="I151" s="201">
        <v>1</v>
      </c>
      <c r="J151" s="201">
        <v>0</v>
      </c>
      <c r="K151" s="236">
        <v>7.8600000000000003E-2</v>
      </c>
      <c r="L151" s="201">
        <v>0</v>
      </c>
      <c r="M151" s="201">
        <v>0</v>
      </c>
      <c r="N151" s="201">
        <v>0</v>
      </c>
      <c r="O151" s="201">
        <v>0</v>
      </c>
      <c r="P151" s="201">
        <v>2</v>
      </c>
      <c r="Q151" s="201">
        <v>2</v>
      </c>
      <c r="R151" s="236">
        <v>1.087</v>
      </c>
      <c r="S151" s="201">
        <v>10</v>
      </c>
      <c r="T151" s="63"/>
      <c r="U151" s="235">
        <v>428035293</v>
      </c>
      <c r="V151" s="67" t="s">
        <v>745</v>
      </c>
      <c r="W151" s="63" t="s">
        <v>659</v>
      </c>
      <c r="X151" s="63" t="s">
        <v>682</v>
      </c>
      <c r="Y151" s="67">
        <v>1</v>
      </c>
      <c r="Z151" s="67">
        <v>2</v>
      </c>
      <c r="AA151" s="67">
        <v>40248.473181223999</v>
      </c>
      <c r="AB151" s="67">
        <v>20124</v>
      </c>
      <c r="AC151" s="67">
        <v>2495</v>
      </c>
      <c r="AD151" s="67">
        <v>17629</v>
      </c>
      <c r="AK151" s="237">
        <v>0</v>
      </c>
      <c r="AM151" s="237">
        <v>0</v>
      </c>
      <c r="AO151" s="237"/>
    </row>
    <row r="152" spans="1:41" s="67" customFormat="1" x14ac:dyDescent="0.2">
      <c r="A152" s="235" t="s">
        <v>745</v>
      </c>
      <c r="B152" s="63">
        <v>428035314</v>
      </c>
      <c r="C152" s="197" t="s">
        <v>505</v>
      </c>
      <c r="D152" s="201">
        <v>0</v>
      </c>
      <c r="E152" s="201">
        <v>0</v>
      </c>
      <c r="F152" s="201">
        <v>0</v>
      </c>
      <c r="G152" s="201">
        <v>2</v>
      </c>
      <c r="H152" s="201">
        <v>0</v>
      </c>
      <c r="I152" s="201">
        <v>0</v>
      </c>
      <c r="J152" s="201">
        <v>0</v>
      </c>
      <c r="K152" s="236">
        <v>7.8600000000000003E-2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2</v>
      </c>
      <c r="R152" s="236">
        <v>1.087</v>
      </c>
      <c r="S152" s="201">
        <v>7</v>
      </c>
      <c r="T152" s="63"/>
      <c r="U152" s="235">
        <v>428035314</v>
      </c>
      <c r="V152" s="67" t="s">
        <v>745</v>
      </c>
      <c r="W152" s="63" t="s">
        <v>659</v>
      </c>
      <c r="X152" s="63" t="s">
        <v>747</v>
      </c>
      <c r="Y152" s="67">
        <v>1</v>
      </c>
      <c r="Z152" s="67">
        <v>2</v>
      </c>
      <c r="AA152" s="67">
        <v>23587.514491224003</v>
      </c>
      <c r="AB152" s="67">
        <v>11794</v>
      </c>
      <c r="AC152" s="67">
        <v>-8537</v>
      </c>
      <c r="AD152" s="67">
        <v>20331</v>
      </c>
      <c r="AK152" s="237">
        <v>0</v>
      </c>
      <c r="AM152" s="237">
        <v>0</v>
      </c>
      <c r="AO152" s="237"/>
    </row>
    <row r="153" spans="1:41" s="67" customFormat="1" x14ac:dyDescent="0.2">
      <c r="A153" s="235" t="s">
        <v>745</v>
      </c>
      <c r="B153" s="63">
        <v>428035336</v>
      </c>
      <c r="C153" s="197" t="s">
        <v>505</v>
      </c>
      <c r="D153" s="201">
        <v>0</v>
      </c>
      <c r="E153" s="201">
        <v>0</v>
      </c>
      <c r="F153" s="201">
        <v>0</v>
      </c>
      <c r="G153" s="201">
        <v>1</v>
      </c>
      <c r="H153" s="201">
        <v>1</v>
      </c>
      <c r="I153" s="201">
        <v>0</v>
      </c>
      <c r="J153" s="201">
        <v>0</v>
      </c>
      <c r="K153" s="236">
        <v>7.8600000000000003E-2</v>
      </c>
      <c r="L153" s="201">
        <v>0</v>
      </c>
      <c r="M153" s="201">
        <v>0</v>
      </c>
      <c r="N153" s="201">
        <v>0</v>
      </c>
      <c r="O153" s="201">
        <v>0</v>
      </c>
      <c r="P153" s="201">
        <v>1</v>
      </c>
      <c r="Q153" s="201">
        <v>2</v>
      </c>
      <c r="R153" s="236">
        <v>1.087</v>
      </c>
      <c r="S153" s="201">
        <v>8</v>
      </c>
      <c r="T153" s="63"/>
      <c r="U153" s="235">
        <v>428035336</v>
      </c>
      <c r="V153" s="67" t="s">
        <v>745</v>
      </c>
      <c r="W153" s="63" t="s">
        <v>659</v>
      </c>
      <c r="X153" s="63" t="s">
        <v>748</v>
      </c>
      <c r="Y153" s="67">
        <v>1</v>
      </c>
      <c r="Z153" s="67">
        <v>2</v>
      </c>
      <c r="AA153" s="67">
        <v>29934.922141223997</v>
      </c>
      <c r="AB153" s="67">
        <v>14967</v>
      </c>
      <c r="AC153" s="67">
        <v>-4475</v>
      </c>
      <c r="AD153" s="67">
        <v>19442</v>
      </c>
      <c r="AK153" s="237">
        <v>0</v>
      </c>
      <c r="AM153" s="237">
        <v>0</v>
      </c>
      <c r="AO153" s="237"/>
    </row>
    <row r="154" spans="1:41" s="67" customFormat="1" x14ac:dyDescent="0.2">
      <c r="A154" s="235" t="s">
        <v>745</v>
      </c>
      <c r="B154" s="63">
        <v>428035346</v>
      </c>
      <c r="C154" s="197" t="s">
        <v>505</v>
      </c>
      <c r="D154" s="201">
        <v>0</v>
      </c>
      <c r="E154" s="201">
        <v>0</v>
      </c>
      <c r="F154" s="201">
        <v>0</v>
      </c>
      <c r="G154" s="201">
        <v>5</v>
      </c>
      <c r="H154" s="201">
        <v>1</v>
      </c>
      <c r="I154" s="201">
        <v>3</v>
      </c>
      <c r="J154" s="201">
        <v>0</v>
      </c>
      <c r="K154" s="236">
        <v>0.35370000000000001</v>
      </c>
      <c r="L154" s="201">
        <v>0</v>
      </c>
      <c r="M154" s="201">
        <v>1</v>
      </c>
      <c r="N154" s="201">
        <v>0</v>
      </c>
      <c r="O154" s="201">
        <v>0</v>
      </c>
      <c r="P154" s="201">
        <v>4</v>
      </c>
      <c r="Q154" s="201">
        <v>9</v>
      </c>
      <c r="R154" s="236">
        <v>1.087</v>
      </c>
      <c r="S154" s="201">
        <v>8</v>
      </c>
      <c r="T154" s="63"/>
      <c r="U154" s="235">
        <v>428035346</v>
      </c>
      <c r="V154" s="67" t="s">
        <v>745</v>
      </c>
      <c r="W154" s="63" t="s">
        <v>659</v>
      </c>
      <c r="X154" s="63" t="s">
        <v>672</v>
      </c>
      <c r="Y154" s="67">
        <v>1</v>
      </c>
      <c r="Z154" s="67">
        <v>9</v>
      </c>
      <c r="AA154" s="67">
        <v>140726.663450508</v>
      </c>
      <c r="AB154" s="67">
        <v>15636</v>
      </c>
      <c r="AC154" s="67">
        <v>3229</v>
      </c>
      <c r="AD154" s="67">
        <v>12407</v>
      </c>
      <c r="AK154" s="237">
        <v>0</v>
      </c>
      <c r="AM154" s="237">
        <v>0</v>
      </c>
      <c r="AO154" s="237"/>
    </row>
    <row r="155" spans="1:41" s="67" customFormat="1" x14ac:dyDescent="0.2">
      <c r="A155" s="235" t="s">
        <v>745</v>
      </c>
      <c r="B155" s="63">
        <v>428035350</v>
      </c>
      <c r="C155" s="197" t="s">
        <v>505</v>
      </c>
      <c r="D155" s="201">
        <v>0</v>
      </c>
      <c r="E155" s="201">
        <v>0</v>
      </c>
      <c r="F155" s="201">
        <v>0</v>
      </c>
      <c r="G155" s="201">
        <v>1</v>
      </c>
      <c r="H155" s="201">
        <v>0</v>
      </c>
      <c r="I155" s="201">
        <v>0</v>
      </c>
      <c r="J155" s="201">
        <v>0</v>
      </c>
      <c r="K155" s="236">
        <v>3.9300000000000002E-2</v>
      </c>
      <c r="L155" s="201">
        <v>0</v>
      </c>
      <c r="M155" s="201">
        <v>0</v>
      </c>
      <c r="N155" s="201">
        <v>0</v>
      </c>
      <c r="O155" s="201">
        <v>0</v>
      </c>
      <c r="P155" s="201">
        <v>1</v>
      </c>
      <c r="Q155" s="201">
        <v>1</v>
      </c>
      <c r="R155" s="236">
        <v>1.087</v>
      </c>
      <c r="S155" s="201">
        <v>3</v>
      </c>
      <c r="T155" s="63"/>
      <c r="U155" s="235">
        <v>428035350</v>
      </c>
      <c r="V155" s="67" t="s">
        <v>745</v>
      </c>
      <c r="W155" s="63" t="s">
        <v>659</v>
      </c>
      <c r="X155" s="63" t="s">
        <v>749</v>
      </c>
      <c r="Y155" s="67">
        <v>1</v>
      </c>
      <c r="Z155" s="67">
        <v>1</v>
      </c>
      <c r="AA155" s="67">
        <v>16654.406345611998</v>
      </c>
      <c r="AB155" s="67">
        <v>16654</v>
      </c>
      <c r="AC155" s="67">
        <v>-3470</v>
      </c>
      <c r="AD155" s="67">
        <v>20124</v>
      </c>
      <c r="AK155" s="237">
        <v>0</v>
      </c>
      <c r="AM155" s="237">
        <v>0</v>
      </c>
      <c r="AO155" s="237"/>
    </row>
    <row r="156" spans="1:41" s="67" customFormat="1" x14ac:dyDescent="0.2">
      <c r="A156" s="235" t="s">
        <v>750</v>
      </c>
      <c r="B156" s="63">
        <v>429163030</v>
      </c>
      <c r="C156" s="197" t="s">
        <v>506</v>
      </c>
      <c r="D156" s="201">
        <v>0</v>
      </c>
      <c r="E156" s="201">
        <v>0</v>
      </c>
      <c r="F156" s="201">
        <v>0</v>
      </c>
      <c r="G156" s="201">
        <v>0</v>
      </c>
      <c r="H156" s="201">
        <v>0</v>
      </c>
      <c r="I156" s="201">
        <v>2</v>
      </c>
      <c r="J156" s="201">
        <v>0</v>
      </c>
      <c r="K156" s="236">
        <v>7.8600000000000003E-2</v>
      </c>
      <c r="L156" s="201">
        <v>0</v>
      </c>
      <c r="M156" s="201">
        <v>0</v>
      </c>
      <c r="N156" s="201">
        <v>0</v>
      </c>
      <c r="O156" s="201">
        <v>0</v>
      </c>
      <c r="P156" s="201">
        <v>2</v>
      </c>
      <c r="Q156" s="201">
        <v>2</v>
      </c>
      <c r="R156" s="236">
        <v>1</v>
      </c>
      <c r="S156" s="201">
        <v>7</v>
      </c>
      <c r="T156" s="63"/>
      <c r="U156" s="235">
        <v>429163030</v>
      </c>
      <c r="V156" s="67" t="s">
        <v>750</v>
      </c>
      <c r="W156" s="63" t="s">
        <v>665</v>
      </c>
      <c r="X156" s="63" t="s">
        <v>711</v>
      </c>
      <c r="Y156" s="67">
        <v>1</v>
      </c>
      <c r="Z156" s="67">
        <v>2</v>
      </c>
      <c r="AA156" s="67">
        <v>36797.122532000001</v>
      </c>
      <c r="AB156" s="67">
        <v>18399</v>
      </c>
      <c r="AC156" s="67">
        <v>6605</v>
      </c>
      <c r="AD156" s="67">
        <v>11794</v>
      </c>
      <c r="AK156" s="237">
        <v>0</v>
      </c>
      <c r="AM156" s="237">
        <v>0</v>
      </c>
      <c r="AO156" s="237"/>
    </row>
    <row r="157" spans="1:41" s="67" customFormat="1" x14ac:dyDescent="0.2">
      <c r="A157" s="235" t="s">
        <v>750</v>
      </c>
      <c r="B157" s="63">
        <v>429163035</v>
      </c>
      <c r="C157" s="197" t="s">
        <v>506</v>
      </c>
      <c r="D157" s="201">
        <v>0</v>
      </c>
      <c r="E157" s="201">
        <v>0</v>
      </c>
      <c r="F157" s="201">
        <v>0</v>
      </c>
      <c r="G157" s="201">
        <v>0</v>
      </c>
      <c r="H157" s="201">
        <v>0</v>
      </c>
      <c r="I157" s="201">
        <v>1</v>
      </c>
      <c r="J157" s="201">
        <v>0</v>
      </c>
      <c r="K157" s="236">
        <v>3.9300000000000002E-2</v>
      </c>
      <c r="L157" s="201">
        <v>0</v>
      </c>
      <c r="M157" s="201">
        <v>0</v>
      </c>
      <c r="N157" s="201">
        <v>0</v>
      </c>
      <c r="O157" s="201">
        <v>0</v>
      </c>
      <c r="P157" s="201">
        <v>1</v>
      </c>
      <c r="Q157" s="201">
        <v>1</v>
      </c>
      <c r="R157" s="236">
        <v>1</v>
      </c>
      <c r="S157" s="201">
        <v>11</v>
      </c>
      <c r="T157" s="63"/>
      <c r="U157" s="235">
        <v>429163035</v>
      </c>
      <c r="V157" s="67" t="s">
        <v>750</v>
      </c>
      <c r="W157" s="63" t="s">
        <v>665</v>
      </c>
      <c r="X157" s="63" t="s">
        <v>659</v>
      </c>
      <c r="Y157" s="67">
        <v>1</v>
      </c>
      <c r="Z157" s="67">
        <v>1</v>
      </c>
      <c r="AA157" s="67">
        <v>20404.211265999998</v>
      </c>
      <c r="AB157" s="67">
        <v>20404</v>
      </c>
      <c r="AC157" s="67">
        <v>5437</v>
      </c>
      <c r="AD157" s="67">
        <v>14967</v>
      </c>
      <c r="AK157" s="237">
        <v>0</v>
      </c>
      <c r="AM157" s="237">
        <v>0</v>
      </c>
      <c r="AO157" s="237"/>
    </row>
    <row r="158" spans="1:41" s="67" customFormat="1" x14ac:dyDescent="0.2">
      <c r="A158" s="235" t="s">
        <v>750</v>
      </c>
      <c r="B158" s="63">
        <v>429163057</v>
      </c>
      <c r="C158" s="197" t="s">
        <v>506</v>
      </c>
      <c r="D158" s="201">
        <v>0</v>
      </c>
      <c r="E158" s="201">
        <v>0</v>
      </c>
      <c r="F158" s="201">
        <v>0</v>
      </c>
      <c r="G158" s="201">
        <v>0</v>
      </c>
      <c r="H158" s="201">
        <v>0</v>
      </c>
      <c r="I158" s="201">
        <v>1</v>
      </c>
      <c r="J158" s="201">
        <v>0</v>
      </c>
      <c r="K158" s="236">
        <v>3.9300000000000002E-2</v>
      </c>
      <c r="L158" s="201">
        <v>0</v>
      </c>
      <c r="M158" s="201">
        <v>0</v>
      </c>
      <c r="N158" s="201">
        <v>0</v>
      </c>
      <c r="O158" s="201">
        <v>0</v>
      </c>
      <c r="P158" s="201">
        <v>1</v>
      </c>
      <c r="Q158" s="201">
        <v>1</v>
      </c>
      <c r="R158" s="236">
        <v>1</v>
      </c>
      <c r="S158" s="201">
        <v>12</v>
      </c>
      <c r="T158" s="63"/>
      <c r="U158" s="235">
        <v>429163057</v>
      </c>
      <c r="V158" s="67" t="s">
        <v>750</v>
      </c>
      <c r="W158" s="63" t="s">
        <v>665</v>
      </c>
      <c r="X158" s="63" t="s">
        <v>661</v>
      </c>
      <c r="Y158" s="67">
        <v>1</v>
      </c>
      <c r="Z158" s="67">
        <v>1</v>
      </c>
      <c r="AA158" s="67">
        <v>21079.511265999998</v>
      </c>
      <c r="AB158" s="67">
        <v>21080</v>
      </c>
      <c r="AC158" s="67">
        <v>5444</v>
      </c>
      <c r="AD158" s="67">
        <v>15636</v>
      </c>
      <c r="AK158" s="237">
        <v>0</v>
      </c>
      <c r="AM158" s="237">
        <v>0</v>
      </c>
      <c r="AO158" s="237"/>
    </row>
    <row r="159" spans="1:41" s="67" customFormat="1" x14ac:dyDescent="0.2">
      <c r="A159" s="235" t="s">
        <v>750</v>
      </c>
      <c r="B159" s="63">
        <v>429163071</v>
      </c>
      <c r="C159" s="197" t="s">
        <v>506</v>
      </c>
      <c r="D159" s="201">
        <v>0</v>
      </c>
      <c r="E159" s="201">
        <v>0</v>
      </c>
      <c r="F159" s="201">
        <v>0</v>
      </c>
      <c r="G159" s="201">
        <v>1</v>
      </c>
      <c r="H159" s="201">
        <v>0</v>
      </c>
      <c r="I159" s="201">
        <v>3</v>
      </c>
      <c r="J159" s="201">
        <v>0</v>
      </c>
      <c r="K159" s="236">
        <v>0.15720000000000001</v>
      </c>
      <c r="L159" s="201">
        <v>0</v>
      </c>
      <c r="M159" s="201">
        <v>0</v>
      </c>
      <c r="N159" s="201">
        <v>0</v>
      </c>
      <c r="O159" s="201">
        <v>0</v>
      </c>
      <c r="P159" s="201">
        <v>4</v>
      </c>
      <c r="Q159" s="201">
        <v>4</v>
      </c>
      <c r="R159" s="236">
        <v>1</v>
      </c>
      <c r="S159" s="201">
        <v>5</v>
      </c>
      <c r="T159" s="63"/>
      <c r="U159" s="235">
        <v>429163071</v>
      </c>
      <c r="V159" s="67" t="s">
        <v>750</v>
      </c>
      <c r="W159" s="63" t="s">
        <v>665</v>
      </c>
      <c r="X159" s="63" t="s">
        <v>751</v>
      </c>
      <c r="Y159" s="67">
        <v>1</v>
      </c>
      <c r="Z159" s="67">
        <v>4</v>
      </c>
      <c r="AA159" s="67">
        <v>68258.215063999989</v>
      </c>
      <c r="AB159" s="67">
        <v>17065</v>
      </c>
      <c r="AC159" s="67">
        <v>411</v>
      </c>
      <c r="AD159" s="67">
        <v>16654</v>
      </c>
      <c r="AK159" s="237">
        <v>0</v>
      </c>
      <c r="AM159" s="237">
        <v>0</v>
      </c>
      <c r="AO159" s="237"/>
    </row>
    <row r="160" spans="1:41" s="67" customFormat="1" x14ac:dyDescent="0.2">
      <c r="A160" s="235" t="s">
        <v>750</v>
      </c>
      <c r="B160" s="63">
        <v>429163128</v>
      </c>
      <c r="C160" s="197" t="s">
        <v>506</v>
      </c>
      <c r="D160" s="201">
        <v>0</v>
      </c>
      <c r="E160" s="201">
        <v>0</v>
      </c>
      <c r="F160" s="201">
        <v>0</v>
      </c>
      <c r="G160" s="201">
        <v>1</v>
      </c>
      <c r="H160" s="201">
        <v>0</v>
      </c>
      <c r="I160" s="201">
        <v>0</v>
      </c>
      <c r="J160" s="201">
        <v>0</v>
      </c>
      <c r="K160" s="236">
        <v>3.9300000000000002E-2</v>
      </c>
      <c r="L160" s="201">
        <v>0</v>
      </c>
      <c r="M160" s="201">
        <v>0</v>
      </c>
      <c r="N160" s="201">
        <v>0</v>
      </c>
      <c r="O160" s="201">
        <v>0</v>
      </c>
      <c r="P160" s="201">
        <v>1</v>
      </c>
      <c r="Q160" s="201">
        <v>1</v>
      </c>
      <c r="R160" s="236">
        <v>1</v>
      </c>
      <c r="S160" s="201">
        <v>10</v>
      </c>
      <c r="T160" s="63"/>
      <c r="U160" s="235">
        <v>429163128</v>
      </c>
      <c r="V160" s="67" t="s">
        <v>750</v>
      </c>
      <c r="W160" s="63" t="s">
        <v>665</v>
      </c>
      <c r="X160" s="63" t="s">
        <v>734</v>
      </c>
      <c r="Y160" s="67">
        <v>1</v>
      </c>
      <c r="Z160" s="67">
        <v>1</v>
      </c>
      <c r="AA160" s="67">
        <v>18200.501265999999</v>
      </c>
      <c r="AB160" s="67">
        <v>18201</v>
      </c>
      <c r="AC160" s="67">
        <v>246</v>
      </c>
      <c r="AD160" s="67">
        <v>17955</v>
      </c>
      <c r="AK160" s="237">
        <v>0</v>
      </c>
      <c r="AM160" s="237">
        <v>0</v>
      </c>
      <c r="AO160" s="237"/>
    </row>
    <row r="161" spans="1:41" s="67" customFormat="1" x14ac:dyDescent="0.2">
      <c r="A161" s="235" t="s">
        <v>750</v>
      </c>
      <c r="B161" s="63">
        <v>429163160</v>
      </c>
      <c r="C161" s="197" t="s">
        <v>506</v>
      </c>
      <c r="D161" s="201">
        <v>0</v>
      </c>
      <c r="E161" s="201">
        <v>0</v>
      </c>
      <c r="F161" s="201">
        <v>0</v>
      </c>
      <c r="G161" s="201">
        <v>0</v>
      </c>
      <c r="H161" s="201">
        <v>0</v>
      </c>
      <c r="I161" s="201">
        <v>2</v>
      </c>
      <c r="J161" s="201">
        <v>0</v>
      </c>
      <c r="K161" s="236">
        <v>7.8600000000000003E-2</v>
      </c>
      <c r="L161" s="201">
        <v>0</v>
      </c>
      <c r="M161" s="201">
        <v>0</v>
      </c>
      <c r="N161" s="201">
        <v>0</v>
      </c>
      <c r="O161" s="201">
        <v>0</v>
      </c>
      <c r="P161" s="201">
        <v>2</v>
      </c>
      <c r="Q161" s="201">
        <v>2</v>
      </c>
      <c r="R161" s="236">
        <v>1</v>
      </c>
      <c r="S161" s="201">
        <v>11</v>
      </c>
      <c r="T161" s="63"/>
      <c r="U161" s="235">
        <v>429163160</v>
      </c>
      <c r="V161" s="67" t="s">
        <v>750</v>
      </c>
      <c r="W161" s="63" t="s">
        <v>665</v>
      </c>
      <c r="X161" s="63" t="s">
        <v>664</v>
      </c>
      <c r="Y161" s="67">
        <v>1</v>
      </c>
      <c r="Z161" s="67">
        <v>2</v>
      </c>
      <c r="AA161" s="67">
        <v>40808.422531999997</v>
      </c>
      <c r="AB161" s="67">
        <v>20404</v>
      </c>
      <c r="AC161" s="67">
        <v>0</v>
      </c>
      <c r="AD161" s="67">
        <v>20404</v>
      </c>
      <c r="AK161" s="237">
        <v>0</v>
      </c>
      <c r="AM161" s="237">
        <v>0</v>
      </c>
      <c r="AO161" s="237"/>
    </row>
    <row r="162" spans="1:41" s="67" customFormat="1" x14ac:dyDescent="0.2">
      <c r="A162" s="235" t="s">
        <v>750</v>
      </c>
      <c r="B162" s="63">
        <v>429163163</v>
      </c>
      <c r="C162" s="197" t="s">
        <v>506</v>
      </c>
      <c r="D162" s="201">
        <v>0</v>
      </c>
      <c r="E162" s="201">
        <v>0</v>
      </c>
      <c r="F162" s="201">
        <v>120</v>
      </c>
      <c r="G162" s="201">
        <v>596</v>
      </c>
      <c r="H162" s="201">
        <v>355</v>
      </c>
      <c r="I162" s="201">
        <v>470</v>
      </c>
      <c r="J162" s="201">
        <v>0</v>
      </c>
      <c r="K162" s="236">
        <v>60.561300000000003</v>
      </c>
      <c r="L162" s="201">
        <v>0</v>
      </c>
      <c r="M162" s="201">
        <v>179</v>
      </c>
      <c r="N162" s="201">
        <v>34</v>
      </c>
      <c r="O162" s="201">
        <v>23</v>
      </c>
      <c r="P162" s="201">
        <v>1112</v>
      </c>
      <c r="Q162" s="201">
        <v>1541</v>
      </c>
      <c r="R162" s="236">
        <v>1</v>
      </c>
      <c r="S162" s="201">
        <v>11</v>
      </c>
      <c r="T162" s="63"/>
      <c r="U162" s="235">
        <v>429163163</v>
      </c>
      <c r="V162" s="67" t="s">
        <v>750</v>
      </c>
      <c r="W162" s="63" t="s">
        <v>665</v>
      </c>
      <c r="X162" s="63" t="s">
        <v>665</v>
      </c>
      <c r="Y162" s="67">
        <v>1</v>
      </c>
      <c r="Z162" s="67">
        <v>1541</v>
      </c>
      <c r="AA162" s="67">
        <v>26985734.800905999</v>
      </c>
      <c r="AB162" s="67">
        <v>17512</v>
      </c>
      <c r="AC162" s="67">
        <v>-3568</v>
      </c>
      <c r="AD162" s="67">
        <v>21080</v>
      </c>
      <c r="AK162" s="237">
        <v>0</v>
      </c>
      <c r="AM162" s="237">
        <v>0</v>
      </c>
      <c r="AO162" s="237"/>
    </row>
    <row r="163" spans="1:41" s="67" customFormat="1" x14ac:dyDescent="0.2">
      <c r="A163" s="235" t="s">
        <v>750</v>
      </c>
      <c r="B163" s="63">
        <v>429163165</v>
      </c>
      <c r="C163" s="197" t="s">
        <v>506</v>
      </c>
      <c r="D163" s="201">
        <v>0</v>
      </c>
      <c r="E163" s="201">
        <v>0</v>
      </c>
      <c r="F163" s="201">
        <v>0</v>
      </c>
      <c r="G163" s="201">
        <v>0</v>
      </c>
      <c r="H163" s="201">
        <v>1</v>
      </c>
      <c r="I163" s="201">
        <v>0</v>
      </c>
      <c r="J163" s="201">
        <v>0</v>
      </c>
      <c r="K163" s="236">
        <v>3.9300000000000002E-2</v>
      </c>
      <c r="L163" s="201">
        <v>0</v>
      </c>
      <c r="M163" s="201">
        <v>0</v>
      </c>
      <c r="N163" s="201">
        <v>0</v>
      </c>
      <c r="O163" s="201">
        <v>0</v>
      </c>
      <c r="P163" s="201">
        <v>1</v>
      </c>
      <c r="Q163" s="201">
        <v>1</v>
      </c>
      <c r="R163" s="236">
        <v>1</v>
      </c>
      <c r="S163" s="201">
        <v>10</v>
      </c>
      <c r="T163" s="63"/>
      <c r="U163" s="235">
        <v>429163165</v>
      </c>
      <c r="V163" s="67" t="s">
        <v>750</v>
      </c>
      <c r="W163" s="63" t="s">
        <v>665</v>
      </c>
      <c r="X163" s="63" t="s">
        <v>666</v>
      </c>
      <c r="Y163" s="67">
        <v>1</v>
      </c>
      <c r="Z163" s="67">
        <v>1</v>
      </c>
      <c r="AA163" s="67">
        <v>17827.881265999997</v>
      </c>
      <c r="AB163" s="67">
        <v>17828</v>
      </c>
      <c r="AC163" s="67">
        <v>763</v>
      </c>
      <c r="AD163" s="67">
        <v>17065</v>
      </c>
      <c r="AK163" s="237">
        <v>0</v>
      </c>
      <c r="AM163" s="237">
        <v>0</v>
      </c>
      <c r="AO163" s="237"/>
    </row>
    <row r="164" spans="1:41" s="67" customFormat="1" x14ac:dyDescent="0.2">
      <c r="A164" s="235" t="s">
        <v>750</v>
      </c>
      <c r="B164" s="63">
        <v>429163168</v>
      </c>
      <c r="C164" s="197" t="s">
        <v>506</v>
      </c>
      <c r="D164" s="201">
        <v>0</v>
      </c>
      <c r="E164" s="201">
        <v>0</v>
      </c>
      <c r="F164" s="201">
        <v>0</v>
      </c>
      <c r="G164" s="201">
        <v>2</v>
      </c>
      <c r="H164" s="201">
        <v>1</v>
      </c>
      <c r="I164" s="201">
        <v>0</v>
      </c>
      <c r="J164" s="201">
        <v>0</v>
      </c>
      <c r="K164" s="236">
        <v>0.1179</v>
      </c>
      <c r="L164" s="201">
        <v>0</v>
      </c>
      <c r="M164" s="201">
        <v>1</v>
      </c>
      <c r="N164" s="201">
        <v>0</v>
      </c>
      <c r="O164" s="201">
        <v>0</v>
      </c>
      <c r="P164" s="201">
        <v>3</v>
      </c>
      <c r="Q164" s="201">
        <v>3</v>
      </c>
      <c r="R164" s="236">
        <v>1</v>
      </c>
      <c r="S164" s="201">
        <v>3</v>
      </c>
      <c r="T164" s="63"/>
      <c r="U164" s="235">
        <v>429163168</v>
      </c>
      <c r="V164" s="67" t="s">
        <v>750</v>
      </c>
      <c r="W164" s="63" t="s">
        <v>665</v>
      </c>
      <c r="X164" s="63" t="s">
        <v>752</v>
      </c>
      <c r="Y164" s="67">
        <v>1</v>
      </c>
      <c r="Z164" s="67">
        <v>3</v>
      </c>
      <c r="AA164" s="67">
        <v>49095.913797999994</v>
      </c>
      <c r="AB164" s="67">
        <v>16365</v>
      </c>
      <c r="AC164" s="67">
        <v>-1836</v>
      </c>
      <c r="AD164" s="67">
        <v>18201</v>
      </c>
      <c r="AK164" s="237">
        <v>0</v>
      </c>
      <c r="AM164" s="237">
        <v>0</v>
      </c>
      <c r="AO164" s="237"/>
    </row>
    <row r="165" spans="1:41" s="67" customFormat="1" x14ac:dyDescent="0.2">
      <c r="A165" s="235" t="s">
        <v>750</v>
      </c>
      <c r="B165" s="63">
        <v>429163181</v>
      </c>
      <c r="C165" s="197" t="s">
        <v>506</v>
      </c>
      <c r="D165" s="201">
        <v>0</v>
      </c>
      <c r="E165" s="201">
        <v>0</v>
      </c>
      <c r="F165" s="201">
        <v>0</v>
      </c>
      <c r="G165" s="201">
        <v>0</v>
      </c>
      <c r="H165" s="201">
        <v>0</v>
      </c>
      <c r="I165" s="201">
        <v>2</v>
      </c>
      <c r="J165" s="201">
        <v>0</v>
      </c>
      <c r="K165" s="236">
        <v>7.8600000000000003E-2</v>
      </c>
      <c r="L165" s="201">
        <v>0</v>
      </c>
      <c r="M165" s="201">
        <v>0</v>
      </c>
      <c r="N165" s="201">
        <v>0</v>
      </c>
      <c r="O165" s="201">
        <v>0</v>
      </c>
      <c r="P165" s="201">
        <v>2</v>
      </c>
      <c r="Q165" s="201">
        <v>2</v>
      </c>
      <c r="R165" s="236">
        <v>1</v>
      </c>
      <c r="S165" s="201">
        <v>10</v>
      </c>
      <c r="T165" s="63"/>
      <c r="U165" s="235">
        <v>429163181</v>
      </c>
      <c r="V165" s="67" t="s">
        <v>750</v>
      </c>
      <c r="W165" s="63" t="s">
        <v>665</v>
      </c>
      <c r="X165" s="63" t="s">
        <v>737</v>
      </c>
      <c r="Y165" s="67">
        <v>1</v>
      </c>
      <c r="Z165" s="67">
        <v>2</v>
      </c>
      <c r="AA165" s="67">
        <v>39457.862531999999</v>
      </c>
      <c r="AB165" s="67">
        <v>19729</v>
      </c>
      <c r="AC165" s="67">
        <v>-675</v>
      </c>
      <c r="AD165" s="67">
        <v>20404</v>
      </c>
      <c r="AK165" s="237">
        <v>0</v>
      </c>
      <c r="AM165" s="237">
        <v>0</v>
      </c>
      <c r="AO165" s="237"/>
    </row>
    <row r="166" spans="1:41" s="67" customFormat="1" x14ac:dyDescent="0.2">
      <c r="A166" s="235" t="s">
        <v>750</v>
      </c>
      <c r="B166" s="63">
        <v>429163229</v>
      </c>
      <c r="C166" s="197" t="s">
        <v>506</v>
      </c>
      <c r="D166" s="201">
        <v>0</v>
      </c>
      <c r="E166" s="201">
        <v>0</v>
      </c>
      <c r="F166" s="201">
        <v>0</v>
      </c>
      <c r="G166" s="201">
        <v>2</v>
      </c>
      <c r="H166" s="201">
        <v>3</v>
      </c>
      <c r="I166" s="201">
        <v>4</v>
      </c>
      <c r="J166" s="201">
        <v>0</v>
      </c>
      <c r="K166" s="236">
        <v>0.35370000000000001</v>
      </c>
      <c r="L166" s="201">
        <v>0</v>
      </c>
      <c r="M166" s="201">
        <v>0</v>
      </c>
      <c r="N166" s="201">
        <v>1</v>
      </c>
      <c r="O166" s="201">
        <v>0</v>
      </c>
      <c r="P166" s="201">
        <v>4</v>
      </c>
      <c r="Q166" s="201">
        <v>9</v>
      </c>
      <c r="R166" s="236">
        <v>1</v>
      </c>
      <c r="S166" s="201">
        <v>9</v>
      </c>
      <c r="T166" s="63"/>
      <c r="U166" s="235">
        <v>429163229</v>
      </c>
      <c r="V166" s="67" t="s">
        <v>750</v>
      </c>
      <c r="W166" s="63" t="s">
        <v>665</v>
      </c>
      <c r="X166" s="63" t="s">
        <v>668</v>
      </c>
      <c r="Y166" s="67">
        <v>1</v>
      </c>
      <c r="Z166" s="67">
        <v>9</v>
      </c>
      <c r="AA166" s="67">
        <v>134212.291394</v>
      </c>
      <c r="AB166" s="67">
        <v>14912</v>
      </c>
      <c r="AC166" s="67">
        <v>-2595</v>
      </c>
      <c r="AD166" s="67">
        <v>17507</v>
      </c>
      <c r="AK166" s="237">
        <v>0</v>
      </c>
      <c r="AM166" s="237">
        <v>0</v>
      </c>
      <c r="AO166" s="237"/>
    </row>
    <row r="167" spans="1:41" s="67" customFormat="1" x14ac:dyDescent="0.2">
      <c r="A167" s="235" t="s">
        <v>750</v>
      </c>
      <c r="B167" s="63">
        <v>429163246</v>
      </c>
      <c r="C167" s="197" t="s">
        <v>506</v>
      </c>
      <c r="D167" s="201">
        <v>0</v>
      </c>
      <c r="E167" s="201">
        <v>0</v>
      </c>
      <c r="F167" s="201">
        <v>0</v>
      </c>
      <c r="G167" s="201">
        <v>0</v>
      </c>
      <c r="H167" s="201">
        <v>0</v>
      </c>
      <c r="I167" s="201">
        <v>1</v>
      </c>
      <c r="J167" s="201">
        <v>0</v>
      </c>
      <c r="K167" s="236">
        <v>3.9300000000000002E-2</v>
      </c>
      <c r="L167" s="201">
        <v>0</v>
      </c>
      <c r="M167" s="201">
        <v>0</v>
      </c>
      <c r="N167" s="201">
        <v>0</v>
      </c>
      <c r="O167" s="201">
        <v>0</v>
      </c>
      <c r="P167" s="201">
        <v>1</v>
      </c>
      <c r="Q167" s="201">
        <v>1</v>
      </c>
      <c r="R167" s="236">
        <v>1</v>
      </c>
      <c r="S167" s="201">
        <v>3</v>
      </c>
      <c r="T167" s="63"/>
      <c r="U167" s="235">
        <v>429163246</v>
      </c>
      <c r="V167" s="67" t="s">
        <v>750</v>
      </c>
      <c r="W167" s="63" t="s">
        <v>665</v>
      </c>
      <c r="X167" s="63" t="s">
        <v>753</v>
      </c>
      <c r="Y167" s="67">
        <v>1</v>
      </c>
      <c r="Z167" s="67">
        <v>1</v>
      </c>
      <c r="AA167" s="67">
        <v>17077.181266</v>
      </c>
      <c r="AB167" s="67">
        <v>17077</v>
      </c>
      <c r="AC167" s="67">
        <v>-751</v>
      </c>
      <c r="AD167" s="67">
        <v>17828</v>
      </c>
      <c r="AK167" s="237">
        <v>0</v>
      </c>
      <c r="AM167" s="237">
        <v>0</v>
      </c>
      <c r="AO167" s="237"/>
    </row>
    <row r="168" spans="1:41" s="67" customFormat="1" x14ac:dyDescent="0.2">
      <c r="A168" s="235" t="s">
        <v>750</v>
      </c>
      <c r="B168" s="63">
        <v>429163248</v>
      </c>
      <c r="C168" s="197" t="s">
        <v>506</v>
      </c>
      <c r="D168" s="201">
        <v>0</v>
      </c>
      <c r="E168" s="201">
        <v>0</v>
      </c>
      <c r="F168" s="201">
        <v>0</v>
      </c>
      <c r="G168" s="201">
        <v>0</v>
      </c>
      <c r="H168" s="201">
        <v>2</v>
      </c>
      <c r="I168" s="201">
        <v>1</v>
      </c>
      <c r="J168" s="201">
        <v>0</v>
      </c>
      <c r="K168" s="236">
        <v>0.1179</v>
      </c>
      <c r="L168" s="201">
        <v>0</v>
      </c>
      <c r="M168" s="201">
        <v>0</v>
      </c>
      <c r="N168" s="201">
        <v>0</v>
      </c>
      <c r="O168" s="201">
        <v>0</v>
      </c>
      <c r="P168" s="201">
        <v>3</v>
      </c>
      <c r="Q168" s="201">
        <v>3</v>
      </c>
      <c r="R168" s="236">
        <v>1</v>
      </c>
      <c r="S168" s="201">
        <v>11</v>
      </c>
      <c r="T168" s="63"/>
      <c r="U168" s="235">
        <v>429163248</v>
      </c>
      <c r="V168" s="67" t="s">
        <v>750</v>
      </c>
      <c r="W168" s="63" t="s">
        <v>665</v>
      </c>
      <c r="X168" s="63" t="s">
        <v>670</v>
      </c>
      <c r="Y168" s="67">
        <v>1</v>
      </c>
      <c r="Z168" s="67">
        <v>3</v>
      </c>
      <c r="AA168" s="67">
        <v>57410.533797999989</v>
      </c>
      <c r="AB168" s="67">
        <v>19137</v>
      </c>
      <c r="AC168" s="67">
        <v>2772</v>
      </c>
      <c r="AD168" s="67">
        <v>16365</v>
      </c>
      <c r="AK168" s="237">
        <v>0</v>
      </c>
      <c r="AM168" s="237">
        <v>0</v>
      </c>
      <c r="AO168" s="237"/>
    </row>
    <row r="169" spans="1:41" s="67" customFormat="1" x14ac:dyDescent="0.2">
      <c r="A169" s="235" t="s">
        <v>750</v>
      </c>
      <c r="B169" s="63">
        <v>429163258</v>
      </c>
      <c r="C169" s="197" t="s">
        <v>506</v>
      </c>
      <c r="D169" s="201">
        <v>0</v>
      </c>
      <c r="E169" s="201">
        <v>0</v>
      </c>
      <c r="F169" s="201">
        <v>1</v>
      </c>
      <c r="G169" s="201">
        <v>13</v>
      </c>
      <c r="H169" s="201">
        <v>4</v>
      </c>
      <c r="I169" s="201">
        <v>6</v>
      </c>
      <c r="J169" s="201">
        <v>0</v>
      </c>
      <c r="K169" s="236">
        <v>0.94320000000000004</v>
      </c>
      <c r="L169" s="201">
        <v>0</v>
      </c>
      <c r="M169" s="201">
        <v>3</v>
      </c>
      <c r="N169" s="201">
        <v>0</v>
      </c>
      <c r="O169" s="201">
        <v>0</v>
      </c>
      <c r="P169" s="201">
        <v>18</v>
      </c>
      <c r="Q169" s="201">
        <v>24</v>
      </c>
      <c r="R169" s="236">
        <v>1</v>
      </c>
      <c r="S169" s="201">
        <v>10</v>
      </c>
      <c r="T169" s="63"/>
      <c r="U169" s="235">
        <v>429163258</v>
      </c>
      <c r="V169" s="67" t="s">
        <v>750</v>
      </c>
      <c r="W169" s="63" t="s">
        <v>665</v>
      </c>
      <c r="X169" s="63" t="s">
        <v>746</v>
      </c>
      <c r="Y169" s="67">
        <v>1</v>
      </c>
      <c r="Z169" s="67">
        <v>24</v>
      </c>
      <c r="AA169" s="67">
        <v>409923.68038400006</v>
      </c>
      <c r="AB169" s="67">
        <v>17080</v>
      </c>
      <c r="AC169" s="67">
        <v>-2649</v>
      </c>
      <c r="AD169" s="67">
        <v>19729</v>
      </c>
      <c r="AK169" s="237">
        <v>0</v>
      </c>
      <c r="AM169" s="237">
        <v>0</v>
      </c>
      <c r="AO169" s="237"/>
    </row>
    <row r="170" spans="1:41" s="67" customFormat="1" x14ac:dyDescent="0.2">
      <c r="A170" s="235" t="s">
        <v>750</v>
      </c>
      <c r="B170" s="63">
        <v>429163262</v>
      </c>
      <c r="C170" s="197" t="s">
        <v>506</v>
      </c>
      <c r="D170" s="201">
        <v>0</v>
      </c>
      <c r="E170" s="201">
        <v>0</v>
      </c>
      <c r="F170" s="201">
        <v>2</v>
      </c>
      <c r="G170" s="201">
        <v>6</v>
      </c>
      <c r="H170" s="201">
        <v>3</v>
      </c>
      <c r="I170" s="201">
        <v>3</v>
      </c>
      <c r="J170" s="201">
        <v>0</v>
      </c>
      <c r="K170" s="236">
        <v>0.55020000000000002</v>
      </c>
      <c r="L170" s="201">
        <v>0</v>
      </c>
      <c r="M170" s="201">
        <v>2</v>
      </c>
      <c r="N170" s="201">
        <v>0</v>
      </c>
      <c r="O170" s="201">
        <v>0</v>
      </c>
      <c r="P170" s="201">
        <v>13</v>
      </c>
      <c r="Q170" s="201">
        <v>14</v>
      </c>
      <c r="R170" s="236">
        <v>1</v>
      </c>
      <c r="S170" s="201">
        <v>9</v>
      </c>
      <c r="T170" s="63"/>
      <c r="U170" s="235">
        <v>429163262</v>
      </c>
      <c r="V170" s="67" t="s">
        <v>750</v>
      </c>
      <c r="W170" s="63" t="s">
        <v>665</v>
      </c>
      <c r="X170" s="63" t="s">
        <v>671</v>
      </c>
      <c r="Y170" s="67">
        <v>1</v>
      </c>
      <c r="Z170" s="67">
        <v>14</v>
      </c>
      <c r="AA170" s="67">
        <v>250882.93772399996</v>
      </c>
      <c r="AB170" s="67">
        <v>17920</v>
      </c>
      <c r="AC170" s="67">
        <v>3008</v>
      </c>
      <c r="AD170" s="67">
        <v>14912</v>
      </c>
      <c r="AK170" s="237">
        <v>0</v>
      </c>
      <c r="AM170" s="237">
        <v>0</v>
      </c>
      <c r="AO170" s="237"/>
    </row>
    <row r="171" spans="1:41" s="67" customFormat="1" x14ac:dyDescent="0.2">
      <c r="A171" s="235" t="s">
        <v>750</v>
      </c>
      <c r="B171" s="63">
        <v>429163291</v>
      </c>
      <c r="C171" s="197" t="s">
        <v>506</v>
      </c>
      <c r="D171" s="201">
        <v>0</v>
      </c>
      <c r="E171" s="201">
        <v>0</v>
      </c>
      <c r="F171" s="201">
        <v>0</v>
      </c>
      <c r="G171" s="201">
        <v>1</v>
      </c>
      <c r="H171" s="201">
        <v>1</v>
      </c>
      <c r="I171" s="201">
        <v>2</v>
      </c>
      <c r="J171" s="201">
        <v>0</v>
      </c>
      <c r="K171" s="236">
        <v>0.15720000000000001</v>
      </c>
      <c r="L171" s="201">
        <v>0</v>
      </c>
      <c r="M171" s="201">
        <v>1</v>
      </c>
      <c r="N171" s="201">
        <v>0</v>
      </c>
      <c r="O171" s="201">
        <v>0</v>
      </c>
      <c r="P171" s="201">
        <v>4</v>
      </c>
      <c r="Q171" s="201">
        <v>4</v>
      </c>
      <c r="R171" s="236">
        <v>1</v>
      </c>
      <c r="S171" s="201">
        <v>5</v>
      </c>
      <c r="T171" s="63"/>
      <c r="U171" s="235">
        <v>429163291</v>
      </c>
      <c r="V171" s="67" t="s">
        <v>750</v>
      </c>
      <c r="W171" s="63" t="s">
        <v>665</v>
      </c>
      <c r="X171" s="63" t="s">
        <v>754</v>
      </c>
      <c r="Y171" s="67">
        <v>1</v>
      </c>
      <c r="Z171" s="67">
        <v>4</v>
      </c>
      <c r="AA171" s="67">
        <v>69179.445064</v>
      </c>
      <c r="AB171" s="67">
        <v>17295</v>
      </c>
      <c r="AC171" s="67">
        <v>218</v>
      </c>
      <c r="AD171" s="67">
        <v>17077</v>
      </c>
      <c r="AK171" s="237">
        <v>0</v>
      </c>
      <c r="AM171" s="237">
        <v>0</v>
      </c>
      <c r="AO171" s="237"/>
    </row>
    <row r="172" spans="1:41" s="67" customFormat="1" x14ac:dyDescent="0.2">
      <c r="A172" s="235" t="s">
        <v>750</v>
      </c>
      <c r="B172" s="63">
        <v>429163305</v>
      </c>
      <c r="C172" s="197" t="s">
        <v>506</v>
      </c>
      <c r="D172" s="201">
        <v>0</v>
      </c>
      <c r="E172" s="201">
        <v>0</v>
      </c>
      <c r="F172" s="201">
        <v>0</v>
      </c>
      <c r="G172" s="201">
        <v>0</v>
      </c>
      <c r="H172" s="201">
        <v>0</v>
      </c>
      <c r="I172" s="201">
        <v>1</v>
      </c>
      <c r="J172" s="201">
        <v>0</v>
      </c>
      <c r="K172" s="236">
        <v>3.9300000000000002E-2</v>
      </c>
      <c r="L172" s="201">
        <v>0</v>
      </c>
      <c r="M172" s="201">
        <v>0</v>
      </c>
      <c r="N172" s="201">
        <v>0</v>
      </c>
      <c r="O172" s="201">
        <v>0</v>
      </c>
      <c r="P172" s="201">
        <v>1</v>
      </c>
      <c r="Q172" s="201">
        <v>1</v>
      </c>
      <c r="R172" s="236">
        <v>1</v>
      </c>
      <c r="S172" s="201">
        <v>4</v>
      </c>
      <c r="T172" s="63"/>
      <c r="U172" s="235">
        <v>429163305</v>
      </c>
      <c r="V172" s="67" t="s">
        <v>750</v>
      </c>
      <c r="W172" s="63" t="s">
        <v>665</v>
      </c>
      <c r="X172" s="63" t="s">
        <v>741</v>
      </c>
      <c r="Y172" s="67">
        <v>1</v>
      </c>
      <c r="Z172" s="67">
        <v>1</v>
      </c>
      <c r="AA172" s="67">
        <v>17261.911266000003</v>
      </c>
      <c r="AB172" s="67">
        <v>17262</v>
      </c>
      <c r="AC172" s="67">
        <v>-1875</v>
      </c>
      <c r="AD172" s="67">
        <v>19137</v>
      </c>
      <c r="AK172" s="237">
        <v>0</v>
      </c>
      <c r="AM172" s="237">
        <v>0</v>
      </c>
      <c r="AO172" s="237"/>
    </row>
    <row r="173" spans="1:41" s="67" customFormat="1" x14ac:dyDescent="0.2">
      <c r="A173" s="235" t="s">
        <v>750</v>
      </c>
      <c r="B173" s="63">
        <v>429163347</v>
      </c>
      <c r="C173" s="197" t="s">
        <v>506</v>
      </c>
      <c r="D173" s="201">
        <v>0</v>
      </c>
      <c r="E173" s="201">
        <v>0</v>
      </c>
      <c r="F173" s="201">
        <v>0</v>
      </c>
      <c r="G173" s="201">
        <v>1</v>
      </c>
      <c r="H173" s="201">
        <v>0</v>
      </c>
      <c r="I173" s="201">
        <v>0</v>
      </c>
      <c r="J173" s="201">
        <v>0</v>
      </c>
      <c r="K173" s="236">
        <v>3.9300000000000002E-2</v>
      </c>
      <c r="L173" s="201">
        <v>0</v>
      </c>
      <c r="M173" s="201">
        <v>0</v>
      </c>
      <c r="N173" s="201">
        <v>0</v>
      </c>
      <c r="O173" s="201">
        <v>0</v>
      </c>
      <c r="P173" s="201">
        <v>1</v>
      </c>
      <c r="Q173" s="201">
        <v>1</v>
      </c>
      <c r="R173" s="236">
        <v>1</v>
      </c>
      <c r="S173" s="201">
        <v>8</v>
      </c>
      <c r="T173" s="63"/>
      <c r="U173" s="235">
        <v>429163347</v>
      </c>
      <c r="V173" s="67" t="s">
        <v>750</v>
      </c>
      <c r="W173" s="63" t="s">
        <v>665</v>
      </c>
      <c r="X173" s="63" t="s">
        <v>743</v>
      </c>
      <c r="Y173" s="67">
        <v>1</v>
      </c>
      <c r="Z173" s="67">
        <v>1</v>
      </c>
      <c r="AA173" s="67">
        <v>17313.591265999999</v>
      </c>
      <c r="AB173" s="67">
        <v>17314</v>
      </c>
      <c r="AC173" s="67">
        <v>234</v>
      </c>
      <c r="AD173" s="67">
        <v>17080</v>
      </c>
      <c r="AK173" s="237">
        <v>0</v>
      </c>
      <c r="AM173" s="237">
        <v>0</v>
      </c>
      <c r="AO173" s="237"/>
    </row>
    <row r="174" spans="1:41" s="67" customFormat="1" x14ac:dyDescent="0.2">
      <c r="A174" s="235" t="s">
        <v>755</v>
      </c>
      <c r="B174" s="63">
        <v>430170025</v>
      </c>
      <c r="C174" s="197" t="s">
        <v>507</v>
      </c>
      <c r="D174" s="201">
        <v>0</v>
      </c>
      <c r="E174" s="201">
        <v>0</v>
      </c>
      <c r="F174" s="201">
        <v>0</v>
      </c>
      <c r="G174" s="201">
        <v>0</v>
      </c>
      <c r="H174" s="201">
        <v>0</v>
      </c>
      <c r="I174" s="201">
        <v>1</v>
      </c>
      <c r="J174" s="201">
        <v>0</v>
      </c>
      <c r="K174" s="236">
        <v>3.9300000000000002E-2</v>
      </c>
      <c r="L174" s="201">
        <v>0</v>
      </c>
      <c r="M174" s="201">
        <v>0</v>
      </c>
      <c r="N174" s="201">
        <v>0</v>
      </c>
      <c r="O174" s="201">
        <v>0</v>
      </c>
      <c r="P174" s="201">
        <v>0</v>
      </c>
      <c r="Q174" s="201">
        <v>1</v>
      </c>
      <c r="R174" s="236">
        <v>1.02</v>
      </c>
      <c r="S174" s="201">
        <v>6</v>
      </c>
      <c r="T174" s="63"/>
      <c r="U174" s="235">
        <v>430170025</v>
      </c>
      <c r="V174" s="67" t="s">
        <v>755</v>
      </c>
      <c r="W174" s="63" t="s">
        <v>719</v>
      </c>
      <c r="X174" s="63" t="s">
        <v>756</v>
      </c>
      <c r="Y174" s="67">
        <v>1</v>
      </c>
      <c r="Z174" s="67">
        <v>1</v>
      </c>
      <c r="AA174" s="67">
        <v>12765.131047520001</v>
      </c>
      <c r="AB174" s="67">
        <v>12765</v>
      </c>
      <c r="AC174" s="67">
        <v>-5155</v>
      </c>
      <c r="AD174" s="67">
        <v>17920</v>
      </c>
      <c r="AK174" s="237">
        <v>0</v>
      </c>
      <c r="AM174" s="237">
        <v>0</v>
      </c>
      <c r="AO174" s="237"/>
    </row>
    <row r="175" spans="1:41" s="67" customFormat="1" x14ac:dyDescent="0.2">
      <c r="A175" s="235" t="s">
        <v>755</v>
      </c>
      <c r="B175" s="63">
        <v>430170064</v>
      </c>
      <c r="C175" s="197" t="s">
        <v>507</v>
      </c>
      <c r="D175" s="201">
        <v>0</v>
      </c>
      <c r="E175" s="201">
        <v>0</v>
      </c>
      <c r="F175" s="201">
        <v>0</v>
      </c>
      <c r="G175" s="201">
        <v>0</v>
      </c>
      <c r="H175" s="201">
        <v>27</v>
      </c>
      <c r="I175" s="201">
        <v>48</v>
      </c>
      <c r="J175" s="201">
        <v>0</v>
      </c>
      <c r="K175" s="236">
        <v>2.9474999999999998</v>
      </c>
      <c r="L175" s="201">
        <v>0</v>
      </c>
      <c r="M175" s="201">
        <v>0</v>
      </c>
      <c r="N175" s="201">
        <v>0</v>
      </c>
      <c r="O175" s="201">
        <v>0</v>
      </c>
      <c r="P175" s="201">
        <v>19</v>
      </c>
      <c r="Q175" s="201">
        <v>75</v>
      </c>
      <c r="R175" s="236">
        <v>1.02</v>
      </c>
      <c r="S175" s="201">
        <v>10</v>
      </c>
      <c r="T175" s="63"/>
      <c r="U175" s="235">
        <v>430170064</v>
      </c>
      <c r="V175" s="67" t="s">
        <v>755</v>
      </c>
      <c r="W175" s="63" t="s">
        <v>719</v>
      </c>
      <c r="X175" s="63" t="s">
        <v>757</v>
      </c>
      <c r="Y175" s="67">
        <v>1</v>
      </c>
      <c r="Z175" s="67">
        <v>75</v>
      </c>
      <c r="AA175" s="67">
        <v>1043626.9165640003</v>
      </c>
      <c r="AB175" s="67">
        <v>13915</v>
      </c>
      <c r="AC175" s="67">
        <v>-3380</v>
      </c>
      <c r="AD175" s="67">
        <v>17295</v>
      </c>
      <c r="AK175" s="237">
        <v>0</v>
      </c>
      <c r="AM175" s="237">
        <v>0</v>
      </c>
      <c r="AO175" s="237"/>
    </row>
    <row r="176" spans="1:41" s="67" customFormat="1" x14ac:dyDescent="0.2">
      <c r="A176" s="235" t="s">
        <v>755</v>
      </c>
      <c r="B176" s="63">
        <v>430170100</v>
      </c>
      <c r="C176" s="197" t="s">
        <v>507</v>
      </c>
      <c r="D176" s="201">
        <v>0</v>
      </c>
      <c r="E176" s="201">
        <v>0</v>
      </c>
      <c r="F176" s="201">
        <v>0</v>
      </c>
      <c r="G176" s="201">
        <v>0</v>
      </c>
      <c r="H176" s="201">
        <v>0</v>
      </c>
      <c r="I176" s="201">
        <v>9</v>
      </c>
      <c r="J176" s="201">
        <v>0</v>
      </c>
      <c r="K176" s="236">
        <v>0.35370000000000001</v>
      </c>
      <c r="L176" s="201">
        <v>0</v>
      </c>
      <c r="M176" s="201">
        <v>0</v>
      </c>
      <c r="N176" s="201">
        <v>0</v>
      </c>
      <c r="O176" s="201">
        <v>0</v>
      </c>
      <c r="P176" s="201">
        <v>0</v>
      </c>
      <c r="Q176" s="201">
        <v>9</v>
      </c>
      <c r="R176" s="236">
        <v>1.02</v>
      </c>
      <c r="S176" s="201">
        <v>10</v>
      </c>
      <c r="T176" s="63"/>
      <c r="U176" s="235">
        <v>430170100</v>
      </c>
      <c r="V176" s="67" t="s">
        <v>755</v>
      </c>
      <c r="W176" s="63" t="s">
        <v>719</v>
      </c>
      <c r="X176" s="63" t="s">
        <v>715</v>
      </c>
      <c r="Y176" s="67">
        <v>1</v>
      </c>
      <c r="Z176" s="67">
        <v>9</v>
      </c>
      <c r="AA176" s="67">
        <v>114886.17942768001</v>
      </c>
      <c r="AB176" s="67">
        <v>12765</v>
      </c>
      <c r="AC176" s="67">
        <v>-4497</v>
      </c>
      <c r="AD176" s="67">
        <v>17262</v>
      </c>
      <c r="AK176" s="237">
        <v>0</v>
      </c>
      <c r="AM176" s="237">
        <v>0</v>
      </c>
      <c r="AO176" s="237"/>
    </row>
    <row r="177" spans="1:41" s="67" customFormat="1" x14ac:dyDescent="0.2">
      <c r="A177" s="235" t="s">
        <v>755</v>
      </c>
      <c r="B177" s="63">
        <v>430170101</v>
      </c>
      <c r="C177" s="197" t="s">
        <v>507</v>
      </c>
      <c r="D177" s="201">
        <v>0</v>
      </c>
      <c r="E177" s="201">
        <v>0</v>
      </c>
      <c r="F177" s="201">
        <v>0</v>
      </c>
      <c r="G177" s="201">
        <v>0</v>
      </c>
      <c r="H177" s="201">
        <v>1</v>
      </c>
      <c r="I177" s="201">
        <v>1</v>
      </c>
      <c r="J177" s="201">
        <v>0</v>
      </c>
      <c r="K177" s="236">
        <v>7.8600000000000003E-2</v>
      </c>
      <c r="L177" s="201">
        <v>0</v>
      </c>
      <c r="M177" s="201">
        <v>0</v>
      </c>
      <c r="N177" s="201">
        <v>0</v>
      </c>
      <c r="O177" s="201">
        <v>0</v>
      </c>
      <c r="P177" s="201">
        <v>0</v>
      </c>
      <c r="Q177" s="201">
        <v>2</v>
      </c>
      <c r="R177" s="236">
        <v>1.02</v>
      </c>
      <c r="S177" s="201">
        <v>3</v>
      </c>
      <c r="T177" s="63"/>
      <c r="U177" s="235">
        <v>430170101</v>
      </c>
      <c r="V177" s="67" t="s">
        <v>755</v>
      </c>
      <c r="W177" s="63" t="s">
        <v>719</v>
      </c>
      <c r="X177" s="63" t="s">
        <v>758</v>
      </c>
      <c r="Y177" s="67">
        <v>1</v>
      </c>
      <c r="Z177" s="67">
        <v>2</v>
      </c>
      <c r="AA177" s="67">
        <v>23593.777495039998</v>
      </c>
      <c r="AB177" s="67">
        <v>11797</v>
      </c>
      <c r="AC177" s="67">
        <v>-5517</v>
      </c>
      <c r="AD177" s="67">
        <v>17314</v>
      </c>
      <c r="AK177" s="237">
        <v>0</v>
      </c>
      <c r="AM177" s="237">
        <v>0</v>
      </c>
      <c r="AO177" s="237"/>
    </row>
    <row r="178" spans="1:41" s="67" customFormat="1" x14ac:dyDescent="0.2">
      <c r="A178" s="235" t="s">
        <v>755</v>
      </c>
      <c r="B178" s="63">
        <v>430170110</v>
      </c>
      <c r="C178" s="197" t="s">
        <v>507</v>
      </c>
      <c r="D178" s="201">
        <v>0</v>
      </c>
      <c r="E178" s="201">
        <v>0</v>
      </c>
      <c r="F178" s="201">
        <v>0</v>
      </c>
      <c r="G178" s="201">
        <v>0</v>
      </c>
      <c r="H178" s="201">
        <v>1</v>
      </c>
      <c r="I178" s="201">
        <v>7</v>
      </c>
      <c r="J178" s="201">
        <v>0</v>
      </c>
      <c r="K178" s="236">
        <v>0.31440000000000001</v>
      </c>
      <c r="L178" s="201">
        <v>0</v>
      </c>
      <c r="M178" s="201">
        <v>0</v>
      </c>
      <c r="N178" s="201">
        <v>0</v>
      </c>
      <c r="O178" s="201">
        <v>0</v>
      </c>
      <c r="P178" s="201">
        <v>0</v>
      </c>
      <c r="Q178" s="201">
        <v>8</v>
      </c>
      <c r="R178" s="236">
        <v>1.02</v>
      </c>
      <c r="S178" s="201">
        <v>4</v>
      </c>
      <c r="T178" s="63"/>
      <c r="U178" s="235">
        <v>430170110</v>
      </c>
      <c r="V178" s="67" t="s">
        <v>755</v>
      </c>
      <c r="W178" s="63" t="s">
        <v>719</v>
      </c>
      <c r="X178" s="63" t="s">
        <v>759</v>
      </c>
      <c r="Y178" s="67">
        <v>1</v>
      </c>
      <c r="Z178" s="67">
        <v>8</v>
      </c>
      <c r="AA178" s="67">
        <v>100184.56378016001</v>
      </c>
      <c r="AB178" s="67">
        <v>12523</v>
      </c>
      <c r="AC178" s="67">
        <v>-242</v>
      </c>
      <c r="AD178" s="67">
        <v>12765</v>
      </c>
      <c r="AK178" s="237">
        <v>0</v>
      </c>
      <c r="AM178" s="237">
        <v>0</v>
      </c>
      <c r="AO178" s="237"/>
    </row>
    <row r="179" spans="1:41" s="67" customFormat="1" x14ac:dyDescent="0.2">
      <c r="A179" s="235" t="s">
        <v>755</v>
      </c>
      <c r="B179" s="63">
        <v>430170136</v>
      </c>
      <c r="C179" s="197" t="s">
        <v>507</v>
      </c>
      <c r="D179" s="201">
        <v>0</v>
      </c>
      <c r="E179" s="201">
        <v>0</v>
      </c>
      <c r="F179" s="201">
        <v>0</v>
      </c>
      <c r="G179" s="201">
        <v>0</v>
      </c>
      <c r="H179" s="201">
        <v>0</v>
      </c>
      <c r="I179" s="201">
        <v>2</v>
      </c>
      <c r="J179" s="201">
        <v>0</v>
      </c>
      <c r="K179" s="236">
        <v>7.8600000000000003E-2</v>
      </c>
      <c r="L179" s="201">
        <v>0</v>
      </c>
      <c r="M179" s="201">
        <v>0</v>
      </c>
      <c r="N179" s="201">
        <v>0</v>
      </c>
      <c r="O179" s="201">
        <v>0</v>
      </c>
      <c r="P179" s="201">
        <v>0</v>
      </c>
      <c r="Q179" s="201">
        <v>2</v>
      </c>
      <c r="R179" s="236">
        <v>1.02</v>
      </c>
      <c r="S179" s="201">
        <v>3</v>
      </c>
      <c r="T179" s="63"/>
      <c r="U179" s="235">
        <v>430170136</v>
      </c>
      <c r="V179" s="67" t="s">
        <v>755</v>
      </c>
      <c r="W179" s="63" t="s">
        <v>719</v>
      </c>
      <c r="X179" s="63" t="s">
        <v>718</v>
      </c>
      <c r="Y179" s="67">
        <v>1</v>
      </c>
      <c r="Z179" s="67">
        <v>2</v>
      </c>
      <c r="AA179" s="67">
        <v>25530.262095040001</v>
      </c>
      <c r="AB179" s="67">
        <v>12765</v>
      </c>
      <c r="AC179" s="67">
        <v>-1150</v>
      </c>
      <c r="AD179" s="67">
        <v>13915</v>
      </c>
      <c r="AK179" s="237">
        <v>0</v>
      </c>
      <c r="AM179" s="237">
        <v>0</v>
      </c>
      <c r="AO179" s="237"/>
    </row>
    <row r="180" spans="1:41" s="67" customFormat="1" x14ac:dyDescent="0.2">
      <c r="A180" s="235" t="s">
        <v>755</v>
      </c>
      <c r="B180" s="63">
        <v>430170139</v>
      </c>
      <c r="C180" s="197" t="s">
        <v>507</v>
      </c>
      <c r="D180" s="201">
        <v>0</v>
      </c>
      <c r="E180" s="201">
        <v>0</v>
      </c>
      <c r="F180" s="201">
        <v>0</v>
      </c>
      <c r="G180" s="201">
        <v>0</v>
      </c>
      <c r="H180" s="201">
        <v>0</v>
      </c>
      <c r="I180" s="201">
        <v>3</v>
      </c>
      <c r="J180" s="201">
        <v>0</v>
      </c>
      <c r="K180" s="236">
        <v>0.1179</v>
      </c>
      <c r="L180" s="201">
        <v>0</v>
      </c>
      <c r="M180" s="201">
        <v>0</v>
      </c>
      <c r="N180" s="201">
        <v>0</v>
      </c>
      <c r="O180" s="201">
        <v>0</v>
      </c>
      <c r="P180" s="201">
        <v>0</v>
      </c>
      <c r="Q180" s="201">
        <v>3</v>
      </c>
      <c r="R180" s="236">
        <v>1.02</v>
      </c>
      <c r="S180" s="201">
        <v>2</v>
      </c>
      <c r="T180" s="63"/>
      <c r="U180" s="235">
        <v>430170139</v>
      </c>
      <c r="V180" s="67" t="s">
        <v>755</v>
      </c>
      <c r="W180" s="63" t="s">
        <v>719</v>
      </c>
      <c r="X180" s="63" t="s">
        <v>760</v>
      </c>
      <c r="Y180" s="67">
        <v>1</v>
      </c>
      <c r="Z180" s="67">
        <v>3</v>
      </c>
      <c r="AA180" s="67">
        <v>38295.393142559995</v>
      </c>
      <c r="AB180" s="67">
        <v>12765</v>
      </c>
      <c r="AC180" s="67">
        <v>0</v>
      </c>
      <c r="AD180" s="67">
        <v>12765</v>
      </c>
      <c r="AK180" s="237">
        <v>0</v>
      </c>
      <c r="AM180" s="237">
        <v>0</v>
      </c>
      <c r="AO180" s="237"/>
    </row>
    <row r="181" spans="1:41" s="67" customFormat="1" x14ac:dyDescent="0.2">
      <c r="A181" s="235" t="s">
        <v>755</v>
      </c>
      <c r="B181" s="63">
        <v>430170141</v>
      </c>
      <c r="C181" s="197" t="s">
        <v>507</v>
      </c>
      <c r="D181" s="201">
        <v>0</v>
      </c>
      <c r="E181" s="201">
        <v>0</v>
      </c>
      <c r="F181" s="201">
        <v>0</v>
      </c>
      <c r="G181" s="201">
        <v>0</v>
      </c>
      <c r="H181" s="201">
        <v>94</v>
      </c>
      <c r="I181" s="201">
        <v>107</v>
      </c>
      <c r="J181" s="201">
        <v>0</v>
      </c>
      <c r="K181" s="236">
        <v>7.8993000000000002</v>
      </c>
      <c r="L181" s="201">
        <v>0</v>
      </c>
      <c r="M181" s="201">
        <v>0</v>
      </c>
      <c r="N181" s="201">
        <v>4</v>
      </c>
      <c r="O181" s="201">
        <v>0</v>
      </c>
      <c r="P181" s="201">
        <v>32</v>
      </c>
      <c r="Q181" s="201">
        <v>201</v>
      </c>
      <c r="R181" s="236">
        <v>1.02</v>
      </c>
      <c r="S181" s="201">
        <v>7</v>
      </c>
      <c r="T181" s="63"/>
      <c r="U181" s="235">
        <v>430170141</v>
      </c>
      <c r="V181" s="67" t="s">
        <v>755</v>
      </c>
      <c r="W181" s="63" t="s">
        <v>719</v>
      </c>
      <c r="X181" s="63" t="s">
        <v>761</v>
      </c>
      <c r="Y181" s="67">
        <v>1</v>
      </c>
      <c r="Z181" s="67">
        <v>201</v>
      </c>
      <c r="AA181" s="67">
        <v>2585958.09615152</v>
      </c>
      <c r="AB181" s="67">
        <v>12865</v>
      </c>
      <c r="AC181" s="67">
        <v>1068</v>
      </c>
      <c r="AD181" s="67">
        <v>11797</v>
      </c>
      <c r="AK181" s="237">
        <v>0</v>
      </c>
      <c r="AM181" s="237">
        <v>0</v>
      </c>
      <c r="AO181" s="237"/>
    </row>
    <row r="182" spans="1:41" s="67" customFormat="1" x14ac:dyDescent="0.2">
      <c r="A182" s="235" t="s">
        <v>755</v>
      </c>
      <c r="B182" s="63">
        <v>430170153</v>
      </c>
      <c r="C182" s="197" t="s">
        <v>507</v>
      </c>
      <c r="D182" s="201">
        <v>0</v>
      </c>
      <c r="E182" s="201">
        <v>0</v>
      </c>
      <c r="F182" s="201">
        <v>0</v>
      </c>
      <c r="G182" s="201">
        <v>0</v>
      </c>
      <c r="H182" s="201">
        <v>1</v>
      </c>
      <c r="I182" s="201">
        <v>2</v>
      </c>
      <c r="J182" s="201">
        <v>0</v>
      </c>
      <c r="K182" s="236">
        <v>0.1179</v>
      </c>
      <c r="L182" s="201">
        <v>0</v>
      </c>
      <c r="M182" s="201">
        <v>0</v>
      </c>
      <c r="N182" s="201">
        <v>0</v>
      </c>
      <c r="O182" s="201">
        <v>0</v>
      </c>
      <c r="P182" s="201">
        <v>2</v>
      </c>
      <c r="Q182" s="201">
        <v>3</v>
      </c>
      <c r="R182" s="236">
        <v>1.02</v>
      </c>
      <c r="S182" s="201">
        <v>10</v>
      </c>
      <c r="T182" s="63"/>
      <c r="U182" s="235">
        <v>430170153</v>
      </c>
      <c r="V182" s="67" t="s">
        <v>755</v>
      </c>
      <c r="W182" s="63" t="s">
        <v>719</v>
      </c>
      <c r="X182" s="63" t="s">
        <v>663</v>
      </c>
      <c r="Y182" s="67">
        <v>1</v>
      </c>
      <c r="Z182" s="67">
        <v>3</v>
      </c>
      <c r="AA182" s="67">
        <v>50940.716142559992</v>
      </c>
      <c r="AB182" s="67">
        <v>16980</v>
      </c>
      <c r="AC182" s="67">
        <v>4457</v>
      </c>
      <c r="AD182" s="67">
        <v>12523</v>
      </c>
      <c r="AK182" s="237">
        <v>0</v>
      </c>
      <c r="AM182" s="237">
        <v>0</v>
      </c>
      <c r="AO182" s="237"/>
    </row>
    <row r="183" spans="1:41" s="67" customFormat="1" x14ac:dyDescent="0.2">
      <c r="A183" s="235" t="s">
        <v>755</v>
      </c>
      <c r="B183" s="63">
        <v>430170162</v>
      </c>
      <c r="C183" s="197" t="s">
        <v>507</v>
      </c>
      <c r="D183" s="201">
        <v>0</v>
      </c>
      <c r="E183" s="201">
        <v>0</v>
      </c>
      <c r="F183" s="201">
        <v>0</v>
      </c>
      <c r="G183" s="201">
        <v>0</v>
      </c>
      <c r="H183" s="201">
        <v>0</v>
      </c>
      <c r="I183" s="201">
        <v>1</v>
      </c>
      <c r="J183" s="201">
        <v>0</v>
      </c>
      <c r="K183" s="236">
        <v>3.9300000000000002E-2</v>
      </c>
      <c r="L183" s="201">
        <v>0</v>
      </c>
      <c r="M183" s="201">
        <v>0</v>
      </c>
      <c r="N183" s="201">
        <v>0</v>
      </c>
      <c r="O183" s="201">
        <v>0</v>
      </c>
      <c r="P183" s="201">
        <v>0</v>
      </c>
      <c r="Q183" s="201">
        <v>1</v>
      </c>
      <c r="R183" s="236">
        <v>1.02</v>
      </c>
      <c r="S183" s="201">
        <v>5</v>
      </c>
      <c r="T183" s="63"/>
      <c r="U183" s="235">
        <v>430170162</v>
      </c>
      <c r="V183" s="67" t="s">
        <v>755</v>
      </c>
      <c r="W183" s="63" t="s">
        <v>719</v>
      </c>
      <c r="X183" s="63" t="s">
        <v>762</v>
      </c>
      <c r="Y183" s="67">
        <v>1</v>
      </c>
      <c r="Z183" s="67">
        <v>1</v>
      </c>
      <c r="AA183" s="67">
        <v>12765.131047520001</v>
      </c>
      <c r="AB183" s="67">
        <v>12765</v>
      </c>
      <c r="AC183" s="67">
        <v>0</v>
      </c>
      <c r="AD183" s="67">
        <v>12765</v>
      </c>
      <c r="AK183" s="237">
        <v>0</v>
      </c>
      <c r="AM183" s="237">
        <v>0</v>
      </c>
      <c r="AO183" s="237"/>
    </row>
    <row r="184" spans="1:41" s="67" customFormat="1" x14ac:dyDescent="0.2">
      <c r="A184" s="235" t="s">
        <v>755</v>
      </c>
      <c r="B184" s="63">
        <v>430170170</v>
      </c>
      <c r="C184" s="197" t="s">
        <v>507</v>
      </c>
      <c r="D184" s="201">
        <v>0</v>
      </c>
      <c r="E184" s="201">
        <v>0</v>
      </c>
      <c r="F184" s="201">
        <v>0</v>
      </c>
      <c r="G184" s="201">
        <v>0</v>
      </c>
      <c r="H184" s="201">
        <v>263</v>
      </c>
      <c r="I184" s="201">
        <v>261</v>
      </c>
      <c r="J184" s="201">
        <v>0</v>
      </c>
      <c r="K184" s="236">
        <v>20.5932</v>
      </c>
      <c r="L184" s="201">
        <v>0</v>
      </c>
      <c r="M184" s="201">
        <v>0</v>
      </c>
      <c r="N184" s="201">
        <v>32</v>
      </c>
      <c r="O184" s="201">
        <v>9</v>
      </c>
      <c r="P184" s="201">
        <v>134</v>
      </c>
      <c r="Q184" s="201">
        <v>524</v>
      </c>
      <c r="R184" s="236">
        <v>1.02</v>
      </c>
      <c r="S184" s="201">
        <v>10</v>
      </c>
      <c r="T184" s="63"/>
      <c r="U184" s="235">
        <v>430170170</v>
      </c>
      <c r="V184" s="67" t="s">
        <v>755</v>
      </c>
      <c r="W184" s="63" t="s">
        <v>719</v>
      </c>
      <c r="X184" s="63" t="s">
        <v>719</v>
      </c>
      <c r="Y184" s="67">
        <v>1</v>
      </c>
      <c r="Z184" s="67">
        <v>524</v>
      </c>
      <c r="AA184" s="67">
        <v>7283815.5555004794</v>
      </c>
      <c r="AB184" s="67">
        <v>13900</v>
      </c>
      <c r="AC184" s="67">
        <v>1135</v>
      </c>
      <c r="AD184" s="67">
        <v>12765</v>
      </c>
      <c r="AK184" s="237">
        <v>0</v>
      </c>
      <c r="AM184" s="237">
        <v>0</v>
      </c>
      <c r="AO184" s="237"/>
    </row>
    <row r="185" spans="1:41" s="67" customFormat="1" x14ac:dyDescent="0.2">
      <c r="A185" s="235" t="s">
        <v>755</v>
      </c>
      <c r="B185" s="63">
        <v>430170174</v>
      </c>
      <c r="C185" s="197" t="s">
        <v>507</v>
      </c>
      <c r="D185" s="201">
        <v>0</v>
      </c>
      <c r="E185" s="201">
        <v>0</v>
      </c>
      <c r="F185" s="201">
        <v>0</v>
      </c>
      <c r="G185" s="201">
        <v>0</v>
      </c>
      <c r="H185" s="201">
        <v>27</v>
      </c>
      <c r="I185" s="201">
        <v>35</v>
      </c>
      <c r="J185" s="201">
        <v>0</v>
      </c>
      <c r="K185" s="236">
        <v>2.4365999999999999</v>
      </c>
      <c r="L185" s="201">
        <v>0</v>
      </c>
      <c r="M185" s="201">
        <v>0</v>
      </c>
      <c r="N185" s="201">
        <v>0</v>
      </c>
      <c r="O185" s="201">
        <v>0</v>
      </c>
      <c r="P185" s="201">
        <v>2</v>
      </c>
      <c r="Q185" s="201">
        <v>62</v>
      </c>
      <c r="R185" s="236">
        <v>1.02</v>
      </c>
      <c r="S185" s="201">
        <v>5</v>
      </c>
      <c r="T185" s="63"/>
      <c r="U185" s="235">
        <v>430170174</v>
      </c>
      <c r="V185" s="67" t="s">
        <v>755</v>
      </c>
      <c r="W185" s="63" t="s">
        <v>719</v>
      </c>
      <c r="X185" s="63" t="s">
        <v>736</v>
      </c>
      <c r="Y185" s="67">
        <v>1</v>
      </c>
      <c r="Z185" s="67">
        <v>62</v>
      </c>
      <c r="AA185" s="67">
        <v>749089.18594624021</v>
      </c>
      <c r="AB185" s="67">
        <v>12082</v>
      </c>
      <c r="AC185" s="67">
        <v>-783</v>
      </c>
      <c r="AD185" s="67">
        <v>12865</v>
      </c>
      <c r="AK185" s="237">
        <v>0</v>
      </c>
      <c r="AM185" s="237">
        <v>0</v>
      </c>
      <c r="AO185" s="237"/>
    </row>
    <row r="186" spans="1:41" s="67" customFormat="1" x14ac:dyDescent="0.2">
      <c r="A186" s="235" t="s">
        <v>755</v>
      </c>
      <c r="B186" s="63">
        <v>430170185</v>
      </c>
      <c r="C186" s="197" t="s">
        <v>507</v>
      </c>
      <c r="D186" s="201">
        <v>0</v>
      </c>
      <c r="E186" s="201">
        <v>0</v>
      </c>
      <c r="F186" s="201">
        <v>0</v>
      </c>
      <c r="G186" s="201">
        <v>0</v>
      </c>
      <c r="H186" s="201">
        <v>1</v>
      </c>
      <c r="I186" s="201">
        <v>1</v>
      </c>
      <c r="J186" s="201">
        <v>0</v>
      </c>
      <c r="K186" s="236">
        <v>7.8600000000000003E-2</v>
      </c>
      <c r="L186" s="201">
        <v>0</v>
      </c>
      <c r="M186" s="201">
        <v>0</v>
      </c>
      <c r="N186" s="201">
        <v>0</v>
      </c>
      <c r="O186" s="201">
        <v>0</v>
      </c>
      <c r="P186" s="201">
        <v>2</v>
      </c>
      <c r="Q186" s="201">
        <v>2</v>
      </c>
      <c r="R186" s="236">
        <v>1.02</v>
      </c>
      <c r="S186" s="201">
        <v>10</v>
      </c>
      <c r="T186" s="63"/>
      <c r="U186" s="235">
        <v>430170185</v>
      </c>
      <c r="V186" s="67" t="s">
        <v>755</v>
      </c>
      <c r="W186" s="63" t="s">
        <v>719</v>
      </c>
      <c r="X186" s="63" t="s">
        <v>763</v>
      </c>
      <c r="Y186" s="67">
        <v>1</v>
      </c>
      <c r="Z186" s="67">
        <v>2</v>
      </c>
      <c r="AA186" s="67">
        <v>38175.585095039998</v>
      </c>
      <c r="AB186" s="67">
        <v>19088</v>
      </c>
      <c r="AC186" s="67">
        <v>2108</v>
      </c>
      <c r="AD186" s="67">
        <v>16980</v>
      </c>
      <c r="AK186" s="237">
        <v>0</v>
      </c>
      <c r="AM186" s="237">
        <v>0</v>
      </c>
      <c r="AO186" s="237"/>
    </row>
    <row r="187" spans="1:41" s="67" customFormat="1" x14ac:dyDescent="0.2">
      <c r="A187" s="235" t="s">
        <v>755</v>
      </c>
      <c r="B187" s="63">
        <v>430170186</v>
      </c>
      <c r="C187" s="197" t="s">
        <v>507</v>
      </c>
      <c r="D187" s="201">
        <v>0</v>
      </c>
      <c r="E187" s="201">
        <v>0</v>
      </c>
      <c r="F187" s="201">
        <v>0</v>
      </c>
      <c r="G187" s="201">
        <v>0</v>
      </c>
      <c r="H187" s="201">
        <v>0</v>
      </c>
      <c r="I187" s="201">
        <v>1</v>
      </c>
      <c r="J187" s="201">
        <v>0</v>
      </c>
      <c r="K187" s="236">
        <v>3.9300000000000002E-2</v>
      </c>
      <c r="L187" s="201">
        <v>0</v>
      </c>
      <c r="M187" s="201">
        <v>0</v>
      </c>
      <c r="N187" s="201">
        <v>0</v>
      </c>
      <c r="O187" s="201">
        <v>0</v>
      </c>
      <c r="P187" s="201">
        <v>0</v>
      </c>
      <c r="Q187" s="201">
        <v>1</v>
      </c>
      <c r="R187" s="236">
        <v>1.02</v>
      </c>
      <c r="S187" s="201">
        <v>7</v>
      </c>
      <c r="T187" s="63"/>
      <c r="U187" s="235">
        <v>430170186</v>
      </c>
      <c r="V187" s="67" t="s">
        <v>755</v>
      </c>
      <c r="W187" s="63" t="s">
        <v>719</v>
      </c>
      <c r="X187" s="63" t="s">
        <v>764</v>
      </c>
      <c r="Y187" s="67">
        <v>1</v>
      </c>
      <c r="Z187" s="67">
        <v>1</v>
      </c>
      <c r="AA187" s="67">
        <v>12765.131047520001</v>
      </c>
      <c r="AB187" s="67">
        <v>12765</v>
      </c>
      <c r="AC187" s="67">
        <v>0</v>
      </c>
      <c r="AD187" s="67">
        <v>12765</v>
      </c>
      <c r="AK187" s="237">
        <v>0</v>
      </c>
      <c r="AM187" s="237">
        <v>0</v>
      </c>
      <c r="AO187" s="237"/>
    </row>
    <row r="188" spans="1:41" s="67" customFormat="1" x14ac:dyDescent="0.2">
      <c r="A188" s="235" t="s">
        <v>755</v>
      </c>
      <c r="B188" s="63">
        <v>430170198</v>
      </c>
      <c r="C188" s="197" t="s">
        <v>507</v>
      </c>
      <c r="D188" s="201">
        <v>0</v>
      </c>
      <c r="E188" s="201">
        <v>0</v>
      </c>
      <c r="F188" s="201">
        <v>0</v>
      </c>
      <c r="G188" s="201">
        <v>0</v>
      </c>
      <c r="H188" s="201">
        <v>0</v>
      </c>
      <c r="I188" s="201">
        <v>3</v>
      </c>
      <c r="J188" s="201">
        <v>0</v>
      </c>
      <c r="K188" s="236">
        <v>0.1179</v>
      </c>
      <c r="L188" s="201">
        <v>0</v>
      </c>
      <c r="M188" s="201">
        <v>0</v>
      </c>
      <c r="N188" s="201">
        <v>0</v>
      </c>
      <c r="O188" s="201">
        <v>0</v>
      </c>
      <c r="P188" s="201">
        <v>0</v>
      </c>
      <c r="Q188" s="201">
        <v>3</v>
      </c>
      <c r="R188" s="236">
        <v>1.02</v>
      </c>
      <c r="S188" s="201">
        <v>3</v>
      </c>
      <c r="T188" s="63"/>
      <c r="U188" s="235">
        <v>430170198</v>
      </c>
      <c r="V188" s="67" t="s">
        <v>755</v>
      </c>
      <c r="W188" s="63" t="s">
        <v>719</v>
      </c>
      <c r="X188" s="63" t="s">
        <v>720</v>
      </c>
      <c r="Y188" s="67">
        <v>1</v>
      </c>
      <c r="Z188" s="67">
        <v>3</v>
      </c>
      <c r="AA188" s="67">
        <v>38295.393142559995</v>
      </c>
      <c r="AB188" s="67">
        <v>12765</v>
      </c>
      <c r="AC188" s="67">
        <v>-1121</v>
      </c>
      <c r="AD188" s="67">
        <v>13886</v>
      </c>
      <c r="AK188" s="237">
        <v>0</v>
      </c>
      <c r="AM188" s="237">
        <v>0</v>
      </c>
      <c r="AO188" s="237"/>
    </row>
    <row r="189" spans="1:41" s="67" customFormat="1" x14ac:dyDescent="0.2">
      <c r="A189" s="235" t="s">
        <v>755</v>
      </c>
      <c r="B189" s="63">
        <v>430170271</v>
      </c>
      <c r="C189" s="197" t="s">
        <v>507</v>
      </c>
      <c r="D189" s="201">
        <v>0</v>
      </c>
      <c r="E189" s="201">
        <v>0</v>
      </c>
      <c r="F189" s="201">
        <v>0</v>
      </c>
      <c r="G189" s="201">
        <v>0</v>
      </c>
      <c r="H189" s="201">
        <v>2</v>
      </c>
      <c r="I189" s="201">
        <v>13</v>
      </c>
      <c r="J189" s="201">
        <v>0</v>
      </c>
      <c r="K189" s="236">
        <v>0.58950000000000002</v>
      </c>
      <c r="L189" s="201">
        <v>0</v>
      </c>
      <c r="M189" s="201">
        <v>0</v>
      </c>
      <c r="N189" s="201">
        <v>0</v>
      </c>
      <c r="O189" s="201">
        <v>0</v>
      </c>
      <c r="P189" s="201">
        <v>0</v>
      </c>
      <c r="Q189" s="201">
        <v>15</v>
      </c>
      <c r="R189" s="236">
        <v>1.02</v>
      </c>
      <c r="S189" s="201">
        <v>4</v>
      </c>
      <c r="T189" s="63"/>
      <c r="U189" s="235">
        <v>430170271</v>
      </c>
      <c r="V189" s="67" t="s">
        <v>755</v>
      </c>
      <c r="W189" s="63" t="s">
        <v>719</v>
      </c>
      <c r="X189" s="63" t="s">
        <v>765</v>
      </c>
      <c r="Y189" s="67">
        <v>1</v>
      </c>
      <c r="Z189" s="67">
        <v>15</v>
      </c>
      <c r="AA189" s="67">
        <v>187603.99651280002</v>
      </c>
      <c r="AB189" s="67">
        <v>12507</v>
      </c>
      <c r="AC189" s="67">
        <v>425</v>
      </c>
      <c r="AD189" s="67">
        <v>12082</v>
      </c>
      <c r="AK189" s="237">
        <v>0</v>
      </c>
      <c r="AM189" s="237">
        <v>0</v>
      </c>
      <c r="AO189" s="237"/>
    </row>
    <row r="190" spans="1:41" s="67" customFormat="1" x14ac:dyDescent="0.2">
      <c r="A190" s="235" t="s">
        <v>755</v>
      </c>
      <c r="B190" s="63">
        <v>430170314</v>
      </c>
      <c r="C190" s="197" t="s">
        <v>507</v>
      </c>
      <c r="D190" s="201">
        <v>0</v>
      </c>
      <c r="E190" s="201">
        <v>0</v>
      </c>
      <c r="F190" s="201">
        <v>0</v>
      </c>
      <c r="G190" s="201">
        <v>0</v>
      </c>
      <c r="H190" s="201">
        <v>1</v>
      </c>
      <c r="I190" s="201">
        <v>0</v>
      </c>
      <c r="J190" s="201">
        <v>0</v>
      </c>
      <c r="K190" s="236">
        <v>3.9300000000000002E-2</v>
      </c>
      <c r="L190" s="201">
        <v>0</v>
      </c>
      <c r="M190" s="201">
        <v>0</v>
      </c>
      <c r="N190" s="201">
        <v>0</v>
      </c>
      <c r="O190" s="201">
        <v>0</v>
      </c>
      <c r="P190" s="201">
        <v>0</v>
      </c>
      <c r="Q190" s="201">
        <v>1</v>
      </c>
      <c r="R190" s="236">
        <v>1.02</v>
      </c>
      <c r="S190" s="201">
        <v>7</v>
      </c>
      <c r="T190" s="63"/>
      <c r="U190" s="235">
        <v>430170314</v>
      </c>
      <c r="V190" s="67" t="s">
        <v>755</v>
      </c>
      <c r="W190" s="63" t="s">
        <v>719</v>
      </c>
      <c r="X190" s="63" t="s">
        <v>747</v>
      </c>
      <c r="Y190" s="67">
        <v>1</v>
      </c>
      <c r="Z190" s="67">
        <v>1</v>
      </c>
      <c r="AA190" s="67">
        <v>10828.646447519999</v>
      </c>
      <c r="AB190" s="67">
        <v>10829</v>
      </c>
      <c r="AC190" s="67">
        <v>-8259</v>
      </c>
      <c r="AD190" s="67">
        <v>19088</v>
      </c>
      <c r="AK190" s="237">
        <v>0</v>
      </c>
      <c r="AM190" s="237">
        <v>0</v>
      </c>
      <c r="AO190" s="237"/>
    </row>
    <row r="191" spans="1:41" s="67" customFormat="1" x14ac:dyDescent="0.2">
      <c r="A191" s="235" t="s">
        <v>755</v>
      </c>
      <c r="B191" s="63">
        <v>430170321</v>
      </c>
      <c r="C191" s="197" t="s">
        <v>507</v>
      </c>
      <c r="D191" s="201">
        <v>0</v>
      </c>
      <c r="E191" s="201">
        <v>0</v>
      </c>
      <c r="F191" s="201">
        <v>0</v>
      </c>
      <c r="G191" s="201">
        <v>0</v>
      </c>
      <c r="H191" s="201">
        <v>2</v>
      </c>
      <c r="I191" s="201">
        <v>6</v>
      </c>
      <c r="J191" s="201">
        <v>0</v>
      </c>
      <c r="K191" s="236">
        <v>0.31440000000000001</v>
      </c>
      <c r="L191" s="201">
        <v>0</v>
      </c>
      <c r="M191" s="201">
        <v>0</v>
      </c>
      <c r="N191" s="201">
        <v>0</v>
      </c>
      <c r="O191" s="201">
        <v>0</v>
      </c>
      <c r="P191" s="201">
        <v>5</v>
      </c>
      <c r="Q191" s="201">
        <v>8</v>
      </c>
      <c r="R191" s="236">
        <v>1.02</v>
      </c>
      <c r="S191" s="201">
        <v>4</v>
      </c>
      <c r="T191" s="63"/>
      <c r="U191" s="235">
        <v>430170321</v>
      </c>
      <c r="V191" s="67" t="s">
        <v>755</v>
      </c>
      <c r="W191" s="63" t="s">
        <v>719</v>
      </c>
      <c r="X191" s="63" t="s">
        <v>724</v>
      </c>
      <c r="Y191" s="67">
        <v>1</v>
      </c>
      <c r="Z191" s="67">
        <v>8</v>
      </c>
      <c r="AA191" s="67">
        <v>122148.27518016</v>
      </c>
      <c r="AB191" s="67">
        <v>15269</v>
      </c>
      <c r="AC191" s="67">
        <v>2504</v>
      </c>
      <c r="AD191" s="67">
        <v>12765</v>
      </c>
      <c r="AK191" s="237">
        <v>0</v>
      </c>
      <c r="AM191" s="237">
        <v>0</v>
      </c>
      <c r="AO191" s="237"/>
    </row>
    <row r="192" spans="1:41" s="67" customFormat="1" x14ac:dyDescent="0.2">
      <c r="A192" s="235" t="s">
        <v>755</v>
      </c>
      <c r="B192" s="63">
        <v>430170348</v>
      </c>
      <c r="C192" s="197" t="s">
        <v>507</v>
      </c>
      <c r="D192" s="201">
        <v>0</v>
      </c>
      <c r="E192" s="201">
        <v>0</v>
      </c>
      <c r="F192" s="201">
        <v>0</v>
      </c>
      <c r="G192" s="201">
        <v>0</v>
      </c>
      <c r="H192" s="201">
        <v>0</v>
      </c>
      <c r="I192" s="201">
        <v>6</v>
      </c>
      <c r="J192" s="201">
        <v>0</v>
      </c>
      <c r="K192" s="236">
        <v>0.23580000000000001</v>
      </c>
      <c r="L192" s="201">
        <v>0</v>
      </c>
      <c r="M192" s="201">
        <v>0</v>
      </c>
      <c r="N192" s="201">
        <v>0</v>
      </c>
      <c r="O192" s="201">
        <v>0</v>
      </c>
      <c r="P192" s="201">
        <v>4</v>
      </c>
      <c r="Q192" s="201">
        <v>6</v>
      </c>
      <c r="R192" s="236">
        <v>1.02</v>
      </c>
      <c r="S192" s="201">
        <v>11</v>
      </c>
      <c r="T192" s="63"/>
      <c r="U192" s="235">
        <v>430170348</v>
      </c>
      <c r="V192" s="67" t="s">
        <v>755</v>
      </c>
      <c r="W192" s="63" t="s">
        <v>719</v>
      </c>
      <c r="X192" s="63" t="s">
        <v>725</v>
      </c>
      <c r="Y192" s="67">
        <v>1</v>
      </c>
      <c r="Z192" s="67">
        <v>6</v>
      </c>
      <c r="AA192" s="67">
        <v>108503.52788512003</v>
      </c>
      <c r="AB192" s="67">
        <v>18084</v>
      </c>
      <c r="AC192" s="67">
        <v>5319</v>
      </c>
      <c r="AD192" s="67">
        <v>12765</v>
      </c>
      <c r="AK192" s="237">
        <v>0</v>
      </c>
      <c r="AM192" s="237">
        <v>0</v>
      </c>
      <c r="AO192" s="237"/>
    </row>
    <row r="193" spans="1:41" s="67" customFormat="1" x14ac:dyDescent="0.2">
      <c r="A193" s="235" t="s">
        <v>755</v>
      </c>
      <c r="B193" s="63">
        <v>430170600</v>
      </c>
      <c r="C193" s="197" t="s">
        <v>507</v>
      </c>
      <c r="D193" s="201">
        <v>0</v>
      </c>
      <c r="E193" s="201">
        <v>0</v>
      </c>
      <c r="F193" s="201">
        <v>0</v>
      </c>
      <c r="G193" s="201">
        <v>0</v>
      </c>
      <c r="H193" s="201">
        <v>0</v>
      </c>
      <c r="I193" s="201">
        <v>1</v>
      </c>
      <c r="J193" s="201">
        <v>0</v>
      </c>
      <c r="K193" s="236">
        <v>3.9300000000000002E-2</v>
      </c>
      <c r="L193" s="201">
        <v>0</v>
      </c>
      <c r="M193" s="201">
        <v>0</v>
      </c>
      <c r="N193" s="201">
        <v>0</v>
      </c>
      <c r="O193" s="201">
        <v>0</v>
      </c>
      <c r="P193" s="201">
        <v>1</v>
      </c>
      <c r="Q193" s="201">
        <v>1</v>
      </c>
      <c r="R193" s="236">
        <v>1.02</v>
      </c>
      <c r="S193" s="201">
        <v>3</v>
      </c>
      <c r="T193" s="63"/>
      <c r="U193" s="235">
        <v>430170600</v>
      </c>
      <c r="V193" s="67" t="s">
        <v>755</v>
      </c>
      <c r="W193" s="63" t="s">
        <v>719</v>
      </c>
      <c r="X193" s="63" t="s">
        <v>766</v>
      </c>
      <c r="Y193" s="67">
        <v>1</v>
      </c>
      <c r="Z193" s="67">
        <v>1</v>
      </c>
      <c r="AA193" s="67">
        <v>17357.157047520002</v>
      </c>
      <c r="AB193" s="67">
        <v>17357</v>
      </c>
      <c r="AC193" s="67">
        <v>4850</v>
      </c>
      <c r="AD193" s="67">
        <v>12507</v>
      </c>
      <c r="AK193" s="237">
        <v>0</v>
      </c>
      <c r="AM193" s="237">
        <v>0</v>
      </c>
      <c r="AO193" s="237"/>
    </row>
    <row r="194" spans="1:41" s="67" customFormat="1" x14ac:dyDescent="0.2">
      <c r="A194" s="235" t="s">
        <v>755</v>
      </c>
      <c r="B194" s="63">
        <v>430170616</v>
      </c>
      <c r="C194" s="197" t="s">
        <v>507</v>
      </c>
      <c r="D194" s="201">
        <v>0</v>
      </c>
      <c r="E194" s="201">
        <v>0</v>
      </c>
      <c r="F194" s="201">
        <v>0</v>
      </c>
      <c r="G194" s="201">
        <v>0</v>
      </c>
      <c r="H194" s="201">
        <v>1</v>
      </c>
      <c r="I194" s="201">
        <v>1</v>
      </c>
      <c r="J194" s="201">
        <v>0</v>
      </c>
      <c r="K194" s="236">
        <v>7.8600000000000003E-2</v>
      </c>
      <c r="L194" s="201">
        <v>0</v>
      </c>
      <c r="M194" s="201">
        <v>0</v>
      </c>
      <c r="N194" s="201">
        <v>0</v>
      </c>
      <c r="O194" s="201">
        <v>0</v>
      </c>
      <c r="P194" s="201">
        <v>0</v>
      </c>
      <c r="Q194" s="201">
        <v>2</v>
      </c>
      <c r="R194" s="236">
        <v>1.02</v>
      </c>
      <c r="S194" s="201">
        <v>7</v>
      </c>
      <c r="T194" s="63"/>
      <c r="U194" s="235">
        <v>430170616</v>
      </c>
      <c r="V194" s="67" t="s">
        <v>755</v>
      </c>
      <c r="W194" s="63" t="s">
        <v>719</v>
      </c>
      <c r="X194" s="63" t="s">
        <v>744</v>
      </c>
      <c r="Y194" s="67">
        <v>1</v>
      </c>
      <c r="Z194" s="67">
        <v>2</v>
      </c>
      <c r="AA194" s="67">
        <v>23593.777495039998</v>
      </c>
      <c r="AB194" s="67">
        <v>11797</v>
      </c>
      <c r="AC194" s="67">
        <v>968</v>
      </c>
      <c r="AD194" s="67">
        <v>10829</v>
      </c>
      <c r="AK194" s="237">
        <v>0</v>
      </c>
      <c r="AM194" s="237">
        <v>0</v>
      </c>
      <c r="AO194" s="237"/>
    </row>
    <row r="195" spans="1:41" s="67" customFormat="1" x14ac:dyDescent="0.2">
      <c r="A195" s="235" t="s">
        <v>755</v>
      </c>
      <c r="B195" s="63">
        <v>430170620</v>
      </c>
      <c r="C195" s="197" t="s">
        <v>507</v>
      </c>
      <c r="D195" s="201">
        <v>0</v>
      </c>
      <c r="E195" s="201">
        <v>0</v>
      </c>
      <c r="F195" s="201">
        <v>0</v>
      </c>
      <c r="G195" s="201">
        <v>0</v>
      </c>
      <c r="H195" s="201">
        <v>5</v>
      </c>
      <c r="I195" s="201">
        <v>5</v>
      </c>
      <c r="J195" s="201">
        <v>0</v>
      </c>
      <c r="K195" s="236">
        <v>0.39300000000000002</v>
      </c>
      <c r="L195" s="201">
        <v>0</v>
      </c>
      <c r="M195" s="201">
        <v>0</v>
      </c>
      <c r="N195" s="201">
        <v>0</v>
      </c>
      <c r="O195" s="201">
        <v>0</v>
      </c>
      <c r="P195" s="201">
        <v>4</v>
      </c>
      <c r="Q195" s="201">
        <v>10</v>
      </c>
      <c r="R195" s="236">
        <v>1.02</v>
      </c>
      <c r="S195" s="201">
        <v>4</v>
      </c>
      <c r="T195" s="63"/>
      <c r="U195" s="235">
        <v>430170620</v>
      </c>
      <c r="V195" s="67" t="s">
        <v>755</v>
      </c>
      <c r="W195" s="63" t="s">
        <v>719</v>
      </c>
      <c r="X195" s="63" t="s">
        <v>767</v>
      </c>
      <c r="Y195" s="67">
        <v>1</v>
      </c>
      <c r="Z195" s="67">
        <v>10</v>
      </c>
      <c r="AA195" s="67">
        <v>137089.04427519999</v>
      </c>
      <c r="AB195" s="67">
        <v>13709</v>
      </c>
      <c r="AC195" s="67">
        <v>-1560</v>
      </c>
      <c r="AD195" s="67">
        <v>15269</v>
      </c>
      <c r="AK195" s="237">
        <v>0</v>
      </c>
      <c r="AM195" s="237">
        <v>0</v>
      </c>
      <c r="AO195" s="237"/>
    </row>
    <row r="196" spans="1:41" s="67" customFormat="1" x14ac:dyDescent="0.2">
      <c r="A196" s="235" t="s">
        <v>755</v>
      </c>
      <c r="B196" s="63">
        <v>430170673</v>
      </c>
      <c r="C196" s="197" t="s">
        <v>507</v>
      </c>
      <c r="D196" s="201">
        <v>0</v>
      </c>
      <c r="E196" s="201">
        <v>0</v>
      </c>
      <c r="F196" s="201">
        <v>0</v>
      </c>
      <c r="G196" s="201">
        <v>0</v>
      </c>
      <c r="H196" s="201">
        <v>0</v>
      </c>
      <c r="I196" s="201">
        <v>1</v>
      </c>
      <c r="J196" s="201">
        <v>0</v>
      </c>
      <c r="K196" s="236">
        <v>3.9300000000000002E-2</v>
      </c>
      <c r="L196" s="201">
        <v>0</v>
      </c>
      <c r="M196" s="201">
        <v>0</v>
      </c>
      <c r="N196" s="201">
        <v>0</v>
      </c>
      <c r="O196" s="201">
        <v>0</v>
      </c>
      <c r="P196" s="201">
        <v>0</v>
      </c>
      <c r="Q196" s="201">
        <v>1</v>
      </c>
      <c r="R196" s="236">
        <v>1.02</v>
      </c>
      <c r="S196" s="201">
        <v>2</v>
      </c>
      <c r="T196" s="63"/>
      <c r="U196" s="235">
        <v>430170673</v>
      </c>
      <c r="V196" s="67" t="s">
        <v>755</v>
      </c>
      <c r="W196" s="63" t="s">
        <v>719</v>
      </c>
      <c r="X196" s="63" t="s">
        <v>768</v>
      </c>
      <c r="Y196" s="67">
        <v>1</v>
      </c>
      <c r="Z196" s="67">
        <v>1</v>
      </c>
      <c r="AA196" s="67">
        <v>12765.131047520001</v>
      </c>
      <c r="AB196" s="67">
        <v>12765</v>
      </c>
      <c r="AC196" s="67">
        <v>-5319</v>
      </c>
      <c r="AD196" s="67">
        <v>18084</v>
      </c>
      <c r="AK196" s="237">
        <v>0</v>
      </c>
      <c r="AM196" s="237">
        <v>0</v>
      </c>
      <c r="AO196" s="237"/>
    </row>
    <row r="197" spans="1:41" s="67" customFormat="1" x14ac:dyDescent="0.2">
      <c r="A197" s="235" t="s">
        <v>755</v>
      </c>
      <c r="B197" s="63">
        <v>430170690</v>
      </c>
      <c r="C197" s="197" t="s">
        <v>507</v>
      </c>
      <c r="D197" s="201">
        <v>0</v>
      </c>
      <c r="E197" s="201">
        <v>0</v>
      </c>
      <c r="F197" s="201">
        <v>0</v>
      </c>
      <c r="G197" s="201">
        <v>0</v>
      </c>
      <c r="H197" s="201">
        <v>0</v>
      </c>
      <c r="I197" s="201">
        <v>2</v>
      </c>
      <c r="J197" s="201">
        <v>0</v>
      </c>
      <c r="K197" s="236">
        <v>7.8600000000000003E-2</v>
      </c>
      <c r="L197" s="201">
        <v>0</v>
      </c>
      <c r="M197" s="201">
        <v>0</v>
      </c>
      <c r="N197" s="201">
        <v>0</v>
      </c>
      <c r="O197" s="201">
        <v>0</v>
      </c>
      <c r="P197" s="201">
        <v>0</v>
      </c>
      <c r="Q197" s="201">
        <v>2</v>
      </c>
      <c r="R197" s="236">
        <v>1.02</v>
      </c>
      <c r="S197" s="201">
        <v>4</v>
      </c>
      <c r="T197" s="63"/>
      <c r="U197" s="235">
        <v>430170690</v>
      </c>
      <c r="V197" s="67" t="s">
        <v>755</v>
      </c>
      <c r="W197" s="63" t="s">
        <v>719</v>
      </c>
      <c r="X197" s="63" t="s">
        <v>726</v>
      </c>
      <c r="Y197" s="67">
        <v>1</v>
      </c>
      <c r="Z197" s="67">
        <v>2</v>
      </c>
      <c r="AA197" s="67">
        <v>25530.262095040001</v>
      </c>
      <c r="AB197" s="67">
        <v>12765</v>
      </c>
      <c r="AC197" s="67">
        <v>-4592</v>
      </c>
      <c r="AD197" s="67">
        <v>17357</v>
      </c>
      <c r="AK197" s="237">
        <v>0</v>
      </c>
      <c r="AM197" s="237">
        <v>0</v>
      </c>
      <c r="AO197" s="237"/>
    </row>
    <row r="198" spans="1:41" s="67" customFormat="1" x14ac:dyDescent="0.2">
      <c r="A198" s="235" t="s">
        <v>755</v>
      </c>
      <c r="B198" s="63">
        <v>430170710</v>
      </c>
      <c r="C198" s="197" t="s">
        <v>507</v>
      </c>
      <c r="D198" s="201">
        <v>0</v>
      </c>
      <c r="E198" s="201">
        <v>0</v>
      </c>
      <c r="F198" s="201">
        <v>0</v>
      </c>
      <c r="G198" s="201">
        <v>0</v>
      </c>
      <c r="H198" s="201">
        <v>0</v>
      </c>
      <c r="I198" s="201">
        <v>2</v>
      </c>
      <c r="J198" s="201">
        <v>0</v>
      </c>
      <c r="K198" s="236">
        <v>7.8600000000000003E-2</v>
      </c>
      <c r="L198" s="201">
        <v>0</v>
      </c>
      <c r="M198" s="201">
        <v>0</v>
      </c>
      <c r="N198" s="201">
        <v>0</v>
      </c>
      <c r="O198" s="201">
        <v>0</v>
      </c>
      <c r="P198" s="201">
        <v>0</v>
      </c>
      <c r="Q198" s="201">
        <v>2</v>
      </c>
      <c r="R198" s="236">
        <v>1.02</v>
      </c>
      <c r="S198" s="201">
        <v>3</v>
      </c>
      <c r="T198" s="63"/>
      <c r="U198" s="235">
        <v>430170710</v>
      </c>
      <c r="V198" s="67" t="s">
        <v>755</v>
      </c>
      <c r="W198" s="63" t="s">
        <v>719</v>
      </c>
      <c r="X198" s="63" t="s">
        <v>769</v>
      </c>
      <c r="Y198" s="67">
        <v>1</v>
      </c>
      <c r="Z198" s="67">
        <v>2</v>
      </c>
      <c r="AA198" s="67">
        <v>25530.262095040001</v>
      </c>
      <c r="AB198" s="67">
        <v>12765</v>
      </c>
      <c r="AC198" s="67">
        <v>968</v>
      </c>
      <c r="AD198" s="67">
        <v>11797</v>
      </c>
      <c r="AK198" s="237">
        <v>0</v>
      </c>
      <c r="AM198" s="237">
        <v>0</v>
      </c>
      <c r="AO198" s="237"/>
    </row>
    <row r="199" spans="1:41" s="67" customFormat="1" x14ac:dyDescent="0.2">
      <c r="A199" s="235" t="s">
        <v>755</v>
      </c>
      <c r="B199" s="63">
        <v>430170725</v>
      </c>
      <c r="C199" s="197" t="s">
        <v>507</v>
      </c>
      <c r="D199" s="201">
        <v>0</v>
      </c>
      <c r="E199" s="201">
        <v>0</v>
      </c>
      <c r="F199" s="201">
        <v>0</v>
      </c>
      <c r="G199" s="201">
        <v>0</v>
      </c>
      <c r="H199" s="201">
        <v>3</v>
      </c>
      <c r="I199" s="201">
        <v>6</v>
      </c>
      <c r="J199" s="201">
        <v>0</v>
      </c>
      <c r="K199" s="236">
        <v>0.35370000000000001</v>
      </c>
      <c r="L199" s="201">
        <v>0</v>
      </c>
      <c r="M199" s="201">
        <v>0</v>
      </c>
      <c r="N199" s="201">
        <v>0</v>
      </c>
      <c r="O199" s="201">
        <v>0</v>
      </c>
      <c r="P199" s="201">
        <v>0</v>
      </c>
      <c r="Q199" s="201">
        <v>9</v>
      </c>
      <c r="R199" s="236">
        <v>1.02</v>
      </c>
      <c r="S199" s="201">
        <v>3</v>
      </c>
      <c r="T199" s="63"/>
      <c r="U199" s="235">
        <v>430170725</v>
      </c>
      <c r="V199" s="67" t="s">
        <v>755</v>
      </c>
      <c r="W199" s="63" t="s">
        <v>719</v>
      </c>
      <c r="X199" s="63" t="s">
        <v>770</v>
      </c>
      <c r="Y199" s="67">
        <v>1</v>
      </c>
      <c r="Z199" s="67">
        <v>9</v>
      </c>
      <c r="AA199" s="67">
        <v>109076.72562767999</v>
      </c>
      <c r="AB199" s="67">
        <v>12120</v>
      </c>
      <c r="AC199" s="67">
        <v>-1589</v>
      </c>
      <c r="AD199" s="67">
        <v>13709</v>
      </c>
      <c r="AK199" s="237">
        <v>0</v>
      </c>
      <c r="AM199" s="237">
        <v>0</v>
      </c>
      <c r="AO199" s="237"/>
    </row>
    <row r="200" spans="1:41" s="67" customFormat="1" x14ac:dyDescent="0.2">
      <c r="A200" s="235" t="s">
        <v>755</v>
      </c>
      <c r="B200" s="63">
        <v>430170730</v>
      </c>
      <c r="C200" s="197" t="s">
        <v>507</v>
      </c>
      <c r="D200" s="201">
        <v>0</v>
      </c>
      <c r="E200" s="201">
        <v>0</v>
      </c>
      <c r="F200" s="201">
        <v>0</v>
      </c>
      <c r="G200" s="201">
        <v>0</v>
      </c>
      <c r="H200" s="201">
        <v>0</v>
      </c>
      <c r="I200" s="201">
        <v>5</v>
      </c>
      <c r="J200" s="201">
        <v>0</v>
      </c>
      <c r="K200" s="236">
        <v>0.19650000000000001</v>
      </c>
      <c r="L200" s="201">
        <v>0</v>
      </c>
      <c r="M200" s="201">
        <v>0</v>
      </c>
      <c r="N200" s="201">
        <v>0</v>
      </c>
      <c r="O200" s="201">
        <v>0</v>
      </c>
      <c r="P200" s="201">
        <v>0</v>
      </c>
      <c r="Q200" s="201">
        <v>5</v>
      </c>
      <c r="R200" s="236">
        <v>1.02</v>
      </c>
      <c r="S200" s="201">
        <v>3</v>
      </c>
      <c r="T200" s="63"/>
      <c r="U200" s="235">
        <v>430170730</v>
      </c>
      <c r="V200" s="67" t="s">
        <v>755</v>
      </c>
      <c r="W200" s="63" t="s">
        <v>719</v>
      </c>
      <c r="X200" s="63" t="s">
        <v>771</v>
      </c>
      <c r="Y200" s="67">
        <v>1</v>
      </c>
      <c r="Z200" s="67">
        <v>5</v>
      </c>
      <c r="AA200" s="67">
        <v>63825.655237599996</v>
      </c>
      <c r="AB200" s="67">
        <v>12765</v>
      </c>
      <c r="AC200" s="67">
        <v>0</v>
      </c>
      <c r="AD200" s="67">
        <v>12765</v>
      </c>
      <c r="AK200" s="237">
        <v>0</v>
      </c>
      <c r="AM200" s="237">
        <v>0</v>
      </c>
      <c r="AO200" s="237"/>
    </row>
    <row r="201" spans="1:41" s="67" customFormat="1" x14ac:dyDescent="0.2">
      <c r="A201" s="235" t="s">
        <v>755</v>
      </c>
      <c r="B201" s="63">
        <v>430170735</v>
      </c>
      <c r="C201" s="197" t="s">
        <v>507</v>
      </c>
      <c r="D201" s="201">
        <v>0</v>
      </c>
      <c r="E201" s="201">
        <v>0</v>
      </c>
      <c r="F201" s="201">
        <v>0</v>
      </c>
      <c r="G201" s="201">
        <v>0</v>
      </c>
      <c r="H201" s="201">
        <v>0</v>
      </c>
      <c r="I201" s="201">
        <v>2</v>
      </c>
      <c r="J201" s="201">
        <v>0</v>
      </c>
      <c r="K201" s="236">
        <v>7.8600000000000003E-2</v>
      </c>
      <c r="L201" s="201">
        <v>0</v>
      </c>
      <c r="M201" s="201">
        <v>0</v>
      </c>
      <c r="N201" s="201">
        <v>0</v>
      </c>
      <c r="O201" s="201">
        <v>0</v>
      </c>
      <c r="P201" s="201">
        <v>0</v>
      </c>
      <c r="Q201" s="201">
        <v>2</v>
      </c>
      <c r="R201" s="236">
        <v>1.02</v>
      </c>
      <c r="S201" s="201">
        <v>6</v>
      </c>
      <c r="T201" s="63"/>
      <c r="U201" s="235">
        <v>430170735</v>
      </c>
      <c r="V201" s="67" t="s">
        <v>755</v>
      </c>
      <c r="W201" s="63" t="s">
        <v>719</v>
      </c>
      <c r="X201" s="63" t="s">
        <v>772</v>
      </c>
      <c r="Y201" s="67">
        <v>1</v>
      </c>
      <c r="Z201" s="67">
        <v>2</v>
      </c>
      <c r="AA201" s="67">
        <v>25530.262095040001</v>
      </c>
      <c r="AB201" s="67">
        <v>12765</v>
      </c>
      <c r="AC201" s="67">
        <v>0</v>
      </c>
      <c r="AD201" s="67">
        <v>12765</v>
      </c>
      <c r="AK201" s="237">
        <v>0</v>
      </c>
      <c r="AM201" s="237">
        <v>0</v>
      </c>
      <c r="AO201" s="237"/>
    </row>
    <row r="202" spans="1:41" s="67" customFormat="1" x14ac:dyDescent="0.2">
      <c r="A202" s="235" t="s">
        <v>755</v>
      </c>
      <c r="B202" s="63">
        <v>430170775</v>
      </c>
      <c r="C202" s="197" t="s">
        <v>507</v>
      </c>
      <c r="D202" s="201">
        <v>0</v>
      </c>
      <c r="E202" s="201">
        <v>0</v>
      </c>
      <c r="F202" s="201">
        <v>0</v>
      </c>
      <c r="G202" s="201">
        <v>0</v>
      </c>
      <c r="H202" s="201">
        <v>1</v>
      </c>
      <c r="I202" s="201">
        <v>4</v>
      </c>
      <c r="J202" s="201">
        <v>0</v>
      </c>
      <c r="K202" s="236">
        <v>0.19650000000000001</v>
      </c>
      <c r="L202" s="201">
        <v>0</v>
      </c>
      <c r="M202" s="201">
        <v>0</v>
      </c>
      <c r="N202" s="201">
        <v>0</v>
      </c>
      <c r="O202" s="201">
        <v>0</v>
      </c>
      <c r="P202" s="201">
        <v>3</v>
      </c>
      <c r="Q202" s="201">
        <v>5</v>
      </c>
      <c r="R202" s="236">
        <v>1.02</v>
      </c>
      <c r="S202" s="201">
        <v>4</v>
      </c>
      <c r="T202" s="63"/>
      <c r="U202" s="235">
        <v>430170775</v>
      </c>
      <c r="V202" s="67" t="s">
        <v>755</v>
      </c>
      <c r="W202" s="63" t="s">
        <v>719</v>
      </c>
      <c r="X202" s="63" t="s">
        <v>773</v>
      </c>
      <c r="Y202" s="67">
        <v>1</v>
      </c>
      <c r="Z202" s="67">
        <v>5</v>
      </c>
      <c r="AA202" s="67">
        <v>76229.288237600005</v>
      </c>
      <c r="AB202" s="67">
        <v>15246</v>
      </c>
      <c r="AC202" s="67">
        <v>2481</v>
      </c>
      <c r="AD202" s="67">
        <v>12765</v>
      </c>
      <c r="AK202" s="237">
        <v>0</v>
      </c>
      <c r="AM202" s="237">
        <v>0</v>
      </c>
      <c r="AO202" s="237"/>
    </row>
    <row r="203" spans="1:41" s="67" customFormat="1" x14ac:dyDescent="0.2">
      <c r="A203" s="235" t="s">
        <v>774</v>
      </c>
      <c r="B203" s="63">
        <v>432712020</v>
      </c>
      <c r="C203" s="197" t="s">
        <v>508</v>
      </c>
      <c r="D203" s="201">
        <v>0</v>
      </c>
      <c r="E203" s="201">
        <v>0</v>
      </c>
      <c r="F203" s="201">
        <v>0</v>
      </c>
      <c r="G203" s="201">
        <v>0</v>
      </c>
      <c r="H203" s="201">
        <v>93</v>
      </c>
      <c r="I203" s="201">
        <v>0</v>
      </c>
      <c r="J203" s="201">
        <v>0</v>
      </c>
      <c r="K203" s="236">
        <v>3.6549</v>
      </c>
      <c r="L203" s="201">
        <v>0</v>
      </c>
      <c r="M203" s="201">
        <v>0</v>
      </c>
      <c r="N203" s="201">
        <v>3</v>
      </c>
      <c r="O203" s="201">
        <v>0</v>
      </c>
      <c r="P203" s="201">
        <v>42</v>
      </c>
      <c r="Q203" s="201">
        <v>93</v>
      </c>
      <c r="R203" s="236">
        <v>1</v>
      </c>
      <c r="S203" s="201">
        <v>10</v>
      </c>
      <c r="T203" s="63"/>
      <c r="U203" s="235">
        <v>432712020</v>
      </c>
      <c r="V203" s="67" t="s">
        <v>774</v>
      </c>
      <c r="W203" s="63" t="s">
        <v>775</v>
      </c>
      <c r="X203" s="63" t="s">
        <v>776</v>
      </c>
      <c r="Y203" s="67">
        <v>1</v>
      </c>
      <c r="Z203" s="67">
        <v>93</v>
      </c>
      <c r="AA203" s="67">
        <v>1301660.997738</v>
      </c>
      <c r="AB203" s="67">
        <v>13996</v>
      </c>
      <c r="AC203" s="67">
        <v>1876</v>
      </c>
      <c r="AD203" s="67">
        <v>12120</v>
      </c>
      <c r="AK203" s="237">
        <v>0</v>
      </c>
      <c r="AM203" s="237">
        <v>0</v>
      </c>
      <c r="AO203" s="237"/>
    </row>
    <row r="204" spans="1:41" s="67" customFormat="1" x14ac:dyDescent="0.2">
      <c r="A204" s="235" t="s">
        <v>774</v>
      </c>
      <c r="B204" s="63">
        <v>432712172</v>
      </c>
      <c r="C204" s="197" t="s">
        <v>508</v>
      </c>
      <c r="D204" s="201">
        <v>0</v>
      </c>
      <c r="E204" s="201">
        <v>0</v>
      </c>
      <c r="F204" s="201">
        <v>0</v>
      </c>
      <c r="G204" s="201">
        <v>0</v>
      </c>
      <c r="H204" s="201">
        <v>1</v>
      </c>
      <c r="I204" s="201">
        <v>0</v>
      </c>
      <c r="J204" s="201">
        <v>0</v>
      </c>
      <c r="K204" s="236">
        <v>3.9300000000000002E-2</v>
      </c>
      <c r="L204" s="201">
        <v>0</v>
      </c>
      <c r="M204" s="201">
        <v>0</v>
      </c>
      <c r="N204" s="201">
        <v>0</v>
      </c>
      <c r="O204" s="201">
        <v>0</v>
      </c>
      <c r="P204" s="201">
        <v>1</v>
      </c>
      <c r="Q204" s="201">
        <v>1</v>
      </c>
      <c r="R204" s="236">
        <v>1</v>
      </c>
      <c r="S204" s="201">
        <v>8</v>
      </c>
      <c r="T204" s="63"/>
      <c r="U204" s="235">
        <v>432712172</v>
      </c>
      <c r="V204" s="67" t="s">
        <v>774</v>
      </c>
      <c r="W204" s="63" t="s">
        <v>775</v>
      </c>
      <c r="X204" s="63" t="s">
        <v>777</v>
      </c>
      <c r="Y204" s="67">
        <v>1</v>
      </c>
      <c r="Z204" s="67">
        <v>1</v>
      </c>
      <c r="AA204" s="67">
        <v>16940.971266</v>
      </c>
      <c r="AB204" s="67">
        <v>16941</v>
      </c>
      <c r="AC204" s="67">
        <v>4176</v>
      </c>
      <c r="AD204" s="67">
        <v>12765</v>
      </c>
      <c r="AK204" s="237">
        <v>0</v>
      </c>
      <c r="AM204" s="237">
        <v>0</v>
      </c>
      <c r="AO204" s="237"/>
    </row>
    <row r="205" spans="1:41" s="67" customFormat="1" x14ac:dyDescent="0.2">
      <c r="A205" s="235" t="s">
        <v>774</v>
      </c>
      <c r="B205" s="63">
        <v>432712201</v>
      </c>
      <c r="C205" s="197" t="s">
        <v>508</v>
      </c>
      <c r="D205" s="201">
        <v>0</v>
      </c>
      <c r="E205" s="201">
        <v>0</v>
      </c>
      <c r="F205" s="201">
        <v>0</v>
      </c>
      <c r="G205" s="201">
        <v>0</v>
      </c>
      <c r="H205" s="201">
        <v>1</v>
      </c>
      <c r="I205" s="201">
        <v>0</v>
      </c>
      <c r="J205" s="201">
        <v>0</v>
      </c>
      <c r="K205" s="236">
        <v>3.9300000000000002E-2</v>
      </c>
      <c r="L205" s="201">
        <v>0</v>
      </c>
      <c r="M205" s="201">
        <v>0</v>
      </c>
      <c r="N205" s="201">
        <v>0</v>
      </c>
      <c r="O205" s="201">
        <v>0</v>
      </c>
      <c r="P205" s="201">
        <v>1</v>
      </c>
      <c r="Q205" s="201">
        <v>1</v>
      </c>
      <c r="R205" s="236">
        <v>1</v>
      </c>
      <c r="S205" s="201">
        <v>12</v>
      </c>
      <c r="T205" s="63"/>
      <c r="U205" s="235">
        <v>432712201</v>
      </c>
      <c r="V205" s="67" t="s">
        <v>774</v>
      </c>
      <c r="W205" s="63" t="s">
        <v>775</v>
      </c>
      <c r="X205" s="63" t="s">
        <v>653</v>
      </c>
      <c r="Y205" s="67">
        <v>1</v>
      </c>
      <c r="Z205" s="67">
        <v>1</v>
      </c>
      <c r="AA205" s="67">
        <v>19178.461265999998</v>
      </c>
      <c r="AB205" s="67">
        <v>19178</v>
      </c>
      <c r="AC205" s="67">
        <v>6413</v>
      </c>
      <c r="AD205" s="67">
        <v>12765</v>
      </c>
      <c r="AK205" s="237">
        <v>0</v>
      </c>
      <c r="AM205" s="237">
        <v>0</v>
      </c>
      <c r="AO205" s="237"/>
    </row>
    <row r="206" spans="1:41" s="67" customFormat="1" x14ac:dyDescent="0.2">
      <c r="A206" s="235" t="s">
        <v>774</v>
      </c>
      <c r="B206" s="63">
        <v>432712242</v>
      </c>
      <c r="C206" s="197" t="s">
        <v>508</v>
      </c>
      <c r="D206" s="201">
        <v>0</v>
      </c>
      <c r="E206" s="201">
        <v>0</v>
      </c>
      <c r="F206" s="201">
        <v>0</v>
      </c>
      <c r="G206" s="201">
        <v>0</v>
      </c>
      <c r="H206" s="201">
        <v>1</v>
      </c>
      <c r="I206" s="201">
        <v>0</v>
      </c>
      <c r="J206" s="201">
        <v>0</v>
      </c>
      <c r="K206" s="236">
        <v>3.9300000000000002E-2</v>
      </c>
      <c r="L206" s="201">
        <v>0</v>
      </c>
      <c r="M206" s="201">
        <v>0</v>
      </c>
      <c r="N206" s="201">
        <v>0</v>
      </c>
      <c r="O206" s="201">
        <v>0</v>
      </c>
      <c r="P206" s="201">
        <v>1</v>
      </c>
      <c r="Q206" s="201">
        <v>1</v>
      </c>
      <c r="R206" s="236">
        <v>1</v>
      </c>
      <c r="S206" s="201">
        <v>10</v>
      </c>
      <c r="T206" s="63"/>
      <c r="U206" s="235">
        <v>432712242</v>
      </c>
      <c r="V206" s="67" t="s">
        <v>774</v>
      </c>
      <c r="W206" s="63" t="s">
        <v>775</v>
      </c>
      <c r="X206" s="63" t="s">
        <v>778</v>
      </c>
      <c r="Y206" s="67">
        <v>1</v>
      </c>
      <c r="Z206" s="67">
        <v>1</v>
      </c>
      <c r="AA206" s="67">
        <v>17827.881265999997</v>
      </c>
      <c r="AB206" s="67">
        <v>17828</v>
      </c>
      <c r="AC206" s="67">
        <v>2582</v>
      </c>
      <c r="AD206" s="67">
        <v>15246</v>
      </c>
      <c r="AK206" s="237">
        <v>0</v>
      </c>
      <c r="AM206" s="237">
        <v>0</v>
      </c>
      <c r="AO206" s="237"/>
    </row>
    <row r="207" spans="1:41" s="67" customFormat="1" x14ac:dyDescent="0.2">
      <c r="A207" s="235" t="s">
        <v>774</v>
      </c>
      <c r="B207" s="63">
        <v>432712261</v>
      </c>
      <c r="C207" s="197" t="s">
        <v>508</v>
      </c>
      <c r="D207" s="201">
        <v>0</v>
      </c>
      <c r="E207" s="201">
        <v>0</v>
      </c>
      <c r="F207" s="201">
        <v>0</v>
      </c>
      <c r="G207" s="201">
        <v>0</v>
      </c>
      <c r="H207" s="201">
        <v>15</v>
      </c>
      <c r="I207" s="201">
        <v>0</v>
      </c>
      <c r="J207" s="201">
        <v>0</v>
      </c>
      <c r="K207" s="236">
        <v>0.58950000000000002</v>
      </c>
      <c r="L207" s="201">
        <v>0</v>
      </c>
      <c r="M207" s="201">
        <v>0</v>
      </c>
      <c r="N207" s="201">
        <v>0</v>
      </c>
      <c r="O207" s="201">
        <v>0</v>
      </c>
      <c r="P207" s="201">
        <v>7</v>
      </c>
      <c r="Q207" s="201">
        <v>15</v>
      </c>
      <c r="R207" s="236">
        <v>1</v>
      </c>
      <c r="S207" s="201">
        <v>5</v>
      </c>
      <c r="T207" s="63"/>
      <c r="U207" s="235">
        <v>432712261</v>
      </c>
      <c r="V207" s="67" t="s">
        <v>774</v>
      </c>
      <c r="W207" s="63" t="s">
        <v>775</v>
      </c>
      <c r="X207" s="63" t="s">
        <v>779</v>
      </c>
      <c r="Y207" s="67">
        <v>1</v>
      </c>
      <c r="Z207" s="67">
        <v>15</v>
      </c>
      <c r="AA207" s="67">
        <v>194133.60898999998</v>
      </c>
      <c r="AB207" s="67">
        <v>12942</v>
      </c>
      <c r="AC207" s="67">
        <v>-1054</v>
      </c>
      <c r="AD207" s="67">
        <v>13996</v>
      </c>
      <c r="AK207" s="237">
        <v>0</v>
      </c>
      <c r="AM207" s="237">
        <v>0</v>
      </c>
      <c r="AO207" s="237"/>
    </row>
    <row r="208" spans="1:41" s="67" customFormat="1" x14ac:dyDescent="0.2">
      <c r="A208" s="235" t="s">
        <v>774</v>
      </c>
      <c r="B208" s="63">
        <v>432712300</v>
      </c>
      <c r="C208" s="197" t="s">
        <v>508</v>
      </c>
      <c r="D208" s="201">
        <v>0</v>
      </c>
      <c r="E208" s="201">
        <v>0</v>
      </c>
      <c r="F208" s="201">
        <v>0</v>
      </c>
      <c r="G208" s="201">
        <v>0</v>
      </c>
      <c r="H208" s="201">
        <v>1</v>
      </c>
      <c r="I208" s="201">
        <v>0</v>
      </c>
      <c r="J208" s="201">
        <v>0</v>
      </c>
      <c r="K208" s="236">
        <v>3.9300000000000002E-2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1</v>
      </c>
      <c r="R208" s="236">
        <v>1</v>
      </c>
      <c r="S208" s="201">
        <v>9</v>
      </c>
      <c r="T208" s="63"/>
      <c r="U208" s="235">
        <v>432712300</v>
      </c>
      <c r="V208" s="67" t="s">
        <v>774</v>
      </c>
      <c r="W208" s="63" t="s">
        <v>775</v>
      </c>
      <c r="X208" s="63" t="s">
        <v>780</v>
      </c>
      <c r="Y208" s="67">
        <v>1</v>
      </c>
      <c r="Z208" s="67">
        <v>1</v>
      </c>
      <c r="AA208" s="67">
        <v>10664.291266</v>
      </c>
      <c r="AB208" s="67">
        <v>10664</v>
      </c>
      <c r="AC208" s="67">
        <v>-6277</v>
      </c>
      <c r="AD208" s="67">
        <v>16941</v>
      </c>
      <c r="AK208" s="237">
        <v>0</v>
      </c>
      <c r="AM208" s="237">
        <v>0</v>
      </c>
      <c r="AO208" s="237"/>
    </row>
    <row r="209" spans="1:41" s="67" customFormat="1" x14ac:dyDescent="0.2">
      <c r="A209" s="235" t="s">
        <v>774</v>
      </c>
      <c r="B209" s="63">
        <v>432712645</v>
      </c>
      <c r="C209" s="197" t="s">
        <v>508</v>
      </c>
      <c r="D209" s="201">
        <v>0</v>
      </c>
      <c r="E209" s="201">
        <v>0</v>
      </c>
      <c r="F209" s="201">
        <v>0</v>
      </c>
      <c r="G209" s="201">
        <v>0</v>
      </c>
      <c r="H209" s="201">
        <v>42</v>
      </c>
      <c r="I209" s="201">
        <v>0</v>
      </c>
      <c r="J209" s="201">
        <v>0</v>
      </c>
      <c r="K209" s="236">
        <v>1.6506000000000001</v>
      </c>
      <c r="L209" s="201">
        <v>0</v>
      </c>
      <c r="M209" s="201">
        <v>0</v>
      </c>
      <c r="N209" s="201">
        <v>0</v>
      </c>
      <c r="O209" s="201">
        <v>0</v>
      </c>
      <c r="P209" s="201">
        <v>24</v>
      </c>
      <c r="Q209" s="201">
        <v>42</v>
      </c>
      <c r="R209" s="236">
        <v>1</v>
      </c>
      <c r="S209" s="201">
        <v>10</v>
      </c>
      <c r="T209" s="63"/>
      <c r="U209" s="235">
        <v>432712645</v>
      </c>
      <c r="V209" s="67" t="s">
        <v>774</v>
      </c>
      <c r="W209" s="63" t="s">
        <v>775</v>
      </c>
      <c r="X209" s="63" t="s">
        <v>781</v>
      </c>
      <c r="Y209" s="67">
        <v>1</v>
      </c>
      <c r="Z209" s="67">
        <v>42</v>
      </c>
      <c r="AA209" s="67">
        <v>619826.39317199995</v>
      </c>
      <c r="AB209" s="67">
        <v>14758</v>
      </c>
      <c r="AC209" s="67">
        <v>-4420</v>
      </c>
      <c r="AD209" s="67">
        <v>19178</v>
      </c>
      <c r="AK209" s="237">
        <v>0</v>
      </c>
      <c r="AM209" s="237">
        <v>0</v>
      </c>
      <c r="AO209" s="237"/>
    </row>
    <row r="210" spans="1:41" s="67" customFormat="1" x14ac:dyDescent="0.2">
      <c r="A210" s="235" t="s">
        <v>774</v>
      </c>
      <c r="B210" s="63">
        <v>432712660</v>
      </c>
      <c r="C210" s="197" t="s">
        <v>508</v>
      </c>
      <c r="D210" s="201">
        <v>0</v>
      </c>
      <c r="E210" s="201">
        <v>0</v>
      </c>
      <c r="F210" s="201">
        <v>0</v>
      </c>
      <c r="G210" s="201">
        <v>0</v>
      </c>
      <c r="H210" s="201">
        <v>76</v>
      </c>
      <c r="I210" s="201">
        <v>0</v>
      </c>
      <c r="J210" s="201">
        <v>0</v>
      </c>
      <c r="K210" s="236">
        <v>2.9868000000000001</v>
      </c>
      <c r="L210" s="201">
        <v>0</v>
      </c>
      <c r="M210" s="201">
        <v>0</v>
      </c>
      <c r="N210" s="201">
        <v>0</v>
      </c>
      <c r="O210" s="201">
        <v>0</v>
      </c>
      <c r="P210" s="201">
        <v>40</v>
      </c>
      <c r="Q210" s="201">
        <v>76</v>
      </c>
      <c r="R210" s="236">
        <v>1</v>
      </c>
      <c r="S210" s="201">
        <v>7</v>
      </c>
      <c r="T210" s="63"/>
      <c r="U210" s="235">
        <v>432712660</v>
      </c>
      <c r="V210" s="67" t="s">
        <v>774</v>
      </c>
      <c r="W210" s="63" t="s">
        <v>775</v>
      </c>
      <c r="X210" s="63" t="s">
        <v>782</v>
      </c>
      <c r="Y210" s="67">
        <v>1</v>
      </c>
      <c r="Z210" s="67">
        <v>76</v>
      </c>
      <c r="AA210" s="67">
        <v>1043814.936216</v>
      </c>
      <c r="AB210" s="67">
        <v>13734</v>
      </c>
      <c r="AC210" s="67">
        <v>-4094</v>
      </c>
      <c r="AD210" s="67">
        <v>17828</v>
      </c>
      <c r="AK210" s="237">
        <v>0</v>
      </c>
      <c r="AM210" s="237">
        <v>0</v>
      </c>
      <c r="AO210" s="237"/>
    </row>
    <row r="211" spans="1:41" s="67" customFormat="1" x14ac:dyDescent="0.2">
      <c r="A211" s="235" t="s">
        <v>774</v>
      </c>
      <c r="B211" s="63">
        <v>432712712</v>
      </c>
      <c r="C211" s="197" t="s">
        <v>508</v>
      </c>
      <c r="D211" s="201">
        <v>0</v>
      </c>
      <c r="E211" s="201">
        <v>0</v>
      </c>
      <c r="F211" s="201">
        <v>0</v>
      </c>
      <c r="G211" s="201">
        <v>0</v>
      </c>
      <c r="H211" s="201">
        <v>21</v>
      </c>
      <c r="I211" s="201">
        <v>0</v>
      </c>
      <c r="J211" s="201">
        <v>0</v>
      </c>
      <c r="K211" s="236">
        <v>0.82530000000000003</v>
      </c>
      <c r="L211" s="201">
        <v>0</v>
      </c>
      <c r="M211" s="201">
        <v>0</v>
      </c>
      <c r="N211" s="201">
        <v>0</v>
      </c>
      <c r="O211" s="201">
        <v>0</v>
      </c>
      <c r="P211" s="201">
        <v>9</v>
      </c>
      <c r="Q211" s="201">
        <v>21</v>
      </c>
      <c r="R211" s="236">
        <v>1</v>
      </c>
      <c r="S211" s="201">
        <v>8</v>
      </c>
      <c r="T211" s="63"/>
      <c r="U211" s="235">
        <v>432712712</v>
      </c>
      <c r="V211" s="67" t="s">
        <v>774</v>
      </c>
      <c r="W211" s="63" t="s">
        <v>775</v>
      </c>
      <c r="X211" s="63" t="s">
        <v>775</v>
      </c>
      <c r="Y211" s="67">
        <v>1</v>
      </c>
      <c r="Z211" s="67">
        <v>21</v>
      </c>
      <c r="AA211" s="67">
        <v>280440.23658600001</v>
      </c>
      <c r="AB211" s="67">
        <v>13354</v>
      </c>
      <c r="AC211" s="67">
        <v>412</v>
      </c>
      <c r="AD211" s="67">
        <v>12942</v>
      </c>
      <c r="AK211" s="237">
        <v>0</v>
      </c>
      <c r="AM211" s="237">
        <v>0</v>
      </c>
      <c r="AO211" s="237"/>
    </row>
    <row r="212" spans="1:41" s="67" customFormat="1" x14ac:dyDescent="0.2">
      <c r="A212" s="235" t="s">
        <v>783</v>
      </c>
      <c r="B212" s="63">
        <v>435301009</v>
      </c>
      <c r="C212" s="197" t="s">
        <v>509</v>
      </c>
      <c r="D212" s="201">
        <v>0</v>
      </c>
      <c r="E212" s="201">
        <v>0</v>
      </c>
      <c r="F212" s="201">
        <v>0</v>
      </c>
      <c r="G212" s="201">
        <v>0</v>
      </c>
      <c r="H212" s="201">
        <v>0</v>
      </c>
      <c r="I212" s="201">
        <v>2</v>
      </c>
      <c r="J212" s="201">
        <v>0</v>
      </c>
      <c r="K212" s="236">
        <v>7.8600000000000003E-2</v>
      </c>
      <c r="L212" s="201">
        <v>0</v>
      </c>
      <c r="M212" s="201">
        <v>0</v>
      </c>
      <c r="N212" s="201">
        <v>0</v>
      </c>
      <c r="O212" s="201">
        <v>0</v>
      </c>
      <c r="P212" s="201">
        <v>0</v>
      </c>
      <c r="Q212" s="201">
        <v>2</v>
      </c>
      <c r="R212" s="236">
        <v>1</v>
      </c>
      <c r="S212" s="201">
        <v>3</v>
      </c>
      <c r="T212" s="63"/>
      <c r="U212" s="235">
        <v>435301009</v>
      </c>
      <c r="V212" s="67" t="s">
        <v>783</v>
      </c>
      <c r="W212" s="63" t="s">
        <v>784</v>
      </c>
      <c r="X212" s="63" t="s">
        <v>785</v>
      </c>
      <c r="Y212" s="67">
        <v>1</v>
      </c>
      <c r="Z212" s="67">
        <v>2</v>
      </c>
      <c r="AA212" s="67">
        <v>25130.682532000003</v>
      </c>
      <c r="AB212" s="67">
        <v>12565</v>
      </c>
      <c r="AC212" s="67">
        <v>1901</v>
      </c>
      <c r="AD212" s="67">
        <v>10664</v>
      </c>
      <c r="AK212" s="237">
        <v>0</v>
      </c>
      <c r="AM212" s="237">
        <v>0</v>
      </c>
      <c r="AO212" s="237"/>
    </row>
    <row r="213" spans="1:41" s="67" customFormat="1" x14ac:dyDescent="0.2">
      <c r="A213" s="235" t="s">
        <v>783</v>
      </c>
      <c r="B213" s="63">
        <v>435301031</v>
      </c>
      <c r="C213" s="197" t="s">
        <v>509</v>
      </c>
      <c r="D213" s="201">
        <v>0</v>
      </c>
      <c r="E213" s="201">
        <v>0</v>
      </c>
      <c r="F213" s="201">
        <v>0</v>
      </c>
      <c r="G213" s="201">
        <v>9</v>
      </c>
      <c r="H213" s="201">
        <v>22</v>
      </c>
      <c r="I213" s="201">
        <v>34</v>
      </c>
      <c r="J213" s="201">
        <v>0</v>
      </c>
      <c r="K213" s="236">
        <v>2.5545</v>
      </c>
      <c r="L213" s="201">
        <v>0</v>
      </c>
      <c r="M213" s="201">
        <v>0</v>
      </c>
      <c r="N213" s="201">
        <v>0</v>
      </c>
      <c r="O213" s="201">
        <v>0</v>
      </c>
      <c r="P213" s="201">
        <v>14</v>
      </c>
      <c r="Q213" s="201">
        <v>65</v>
      </c>
      <c r="R213" s="236">
        <v>1</v>
      </c>
      <c r="S213" s="201">
        <v>5</v>
      </c>
      <c r="T213" s="63"/>
      <c r="U213" s="235">
        <v>435301031</v>
      </c>
      <c r="V213" s="67" t="s">
        <v>783</v>
      </c>
      <c r="W213" s="63" t="s">
        <v>784</v>
      </c>
      <c r="X213" s="63" t="s">
        <v>732</v>
      </c>
      <c r="Y213" s="67">
        <v>1</v>
      </c>
      <c r="Z213" s="67">
        <v>65</v>
      </c>
      <c r="AA213" s="67">
        <v>829506.69228999992</v>
      </c>
      <c r="AB213" s="67">
        <v>12762</v>
      </c>
      <c r="AC213" s="67">
        <v>-1996</v>
      </c>
      <c r="AD213" s="67">
        <v>14758</v>
      </c>
      <c r="AK213" s="237">
        <v>0</v>
      </c>
      <c r="AM213" s="237">
        <v>0</v>
      </c>
      <c r="AO213" s="237"/>
    </row>
    <row r="214" spans="1:41" s="67" customFormat="1" x14ac:dyDescent="0.2">
      <c r="A214" s="235" t="s">
        <v>783</v>
      </c>
      <c r="B214" s="63">
        <v>435301056</v>
      </c>
      <c r="C214" s="197" t="s">
        <v>509</v>
      </c>
      <c r="D214" s="201">
        <v>0</v>
      </c>
      <c r="E214" s="201">
        <v>0</v>
      </c>
      <c r="F214" s="201">
        <v>0</v>
      </c>
      <c r="G214" s="201">
        <v>6</v>
      </c>
      <c r="H214" s="201">
        <v>33</v>
      </c>
      <c r="I214" s="201">
        <v>40</v>
      </c>
      <c r="J214" s="201">
        <v>0</v>
      </c>
      <c r="K214" s="236">
        <v>3.1046999999999998</v>
      </c>
      <c r="L214" s="201">
        <v>0</v>
      </c>
      <c r="M214" s="201">
        <v>0</v>
      </c>
      <c r="N214" s="201">
        <v>0</v>
      </c>
      <c r="O214" s="201">
        <v>0</v>
      </c>
      <c r="P214" s="201">
        <v>12</v>
      </c>
      <c r="Q214" s="201">
        <v>79</v>
      </c>
      <c r="R214" s="236">
        <v>1</v>
      </c>
      <c r="S214" s="201">
        <v>4</v>
      </c>
      <c r="T214" s="63"/>
      <c r="U214" s="235">
        <v>435301056</v>
      </c>
      <c r="V214" s="67" t="s">
        <v>783</v>
      </c>
      <c r="W214" s="63" t="s">
        <v>784</v>
      </c>
      <c r="X214" s="63" t="s">
        <v>786</v>
      </c>
      <c r="Y214" s="67">
        <v>1</v>
      </c>
      <c r="Z214" s="67">
        <v>79</v>
      </c>
      <c r="AA214" s="67">
        <v>977115.57001399994</v>
      </c>
      <c r="AB214" s="67">
        <v>12369</v>
      </c>
      <c r="AC214" s="67">
        <v>-1365</v>
      </c>
      <c r="AD214" s="67">
        <v>13734</v>
      </c>
      <c r="AK214" s="237">
        <v>0</v>
      </c>
      <c r="AM214" s="237">
        <v>0</v>
      </c>
      <c r="AO214" s="237"/>
    </row>
    <row r="215" spans="1:41" s="67" customFormat="1" x14ac:dyDescent="0.2">
      <c r="A215" s="235" t="s">
        <v>783</v>
      </c>
      <c r="B215" s="63">
        <v>435301079</v>
      </c>
      <c r="C215" s="197" t="s">
        <v>509</v>
      </c>
      <c r="D215" s="201">
        <v>0</v>
      </c>
      <c r="E215" s="201">
        <v>0</v>
      </c>
      <c r="F215" s="201">
        <v>0</v>
      </c>
      <c r="G215" s="201">
        <v>24</v>
      </c>
      <c r="H215" s="201">
        <v>59</v>
      </c>
      <c r="I215" s="201">
        <v>64</v>
      </c>
      <c r="J215" s="201">
        <v>0</v>
      </c>
      <c r="K215" s="236">
        <v>5.7770999999999999</v>
      </c>
      <c r="L215" s="201">
        <v>0</v>
      </c>
      <c r="M215" s="201">
        <v>1</v>
      </c>
      <c r="N215" s="201">
        <v>1</v>
      </c>
      <c r="O215" s="201">
        <v>1</v>
      </c>
      <c r="P215" s="201">
        <v>43</v>
      </c>
      <c r="Q215" s="201">
        <v>147</v>
      </c>
      <c r="R215" s="236">
        <v>1</v>
      </c>
      <c r="S215" s="201">
        <v>7</v>
      </c>
      <c r="T215" s="63"/>
      <c r="U215" s="235">
        <v>435301079</v>
      </c>
      <c r="V215" s="67" t="s">
        <v>783</v>
      </c>
      <c r="W215" s="63" t="s">
        <v>784</v>
      </c>
      <c r="X215" s="63" t="s">
        <v>787</v>
      </c>
      <c r="Y215" s="67">
        <v>1</v>
      </c>
      <c r="Z215" s="67">
        <v>147</v>
      </c>
      <c r="AA215" s="67">
        <v>1958136.4261019998</v>
      </c>
      <c r="AB215" s="67">
        <v>13321</v>
      </c>
      <c r="AC215" s="67">
        <v>-33</v>
      </c>
      <c r="AD215" s="67">
        <v>13354</v>
      </c>
      <c r="AK215" s="237">
        <v>0</v>
      </c>
      <c r="AM215" s="237">
        <v>0</v>
      </c>
      <c r="AO215" s="237"/>
    </row>
    <row r="216" spans="1:41" s="67" customFormat="1" x14ac:dyDescent="0.2">
      <c r="A216" s="235" t="s">
        <v>783</v>
      </c>
      <c r="B216" s="63">
        <v>435301149</v>
      </c>
      <c r="C216" s="197" t="s">
        <v>509</v>
      </c>
      <c r="D216" s="201">
        <v>0</v>
      </c>
      <c r="E216" s="201">
        <v>0</v>
      </c>
      <c r="F216" s="201">
        <v>0</v>
      </c>
      <c r="G216" s="201">
        <v>0</v>
      </c>
      <c r="H216" s="201">
        <v>1</v>
      </c>
      <c r="I216" s="201">
        <v>6</v>
      </c>
      <c r="J216" s="201">
        <v>0</v>
      </c>
      <c r="K216" s="236">
        <v>0.27510000000000001</v>
      </c>
      <c r="L216" s="201">
        <v>0</v>
      </c>
      <c r="M216" s="201">
        <v>0</v>
      </c>
      <c r="N216" s="201">
        <v>0</v>
      </c>
      <c r="O216" s="201">
        <v>1</v>
      </c>
      <c r="P216" s="201">
        <v>4</v>
      </c>
      <c r="Q216" s="201">
        <v>7</v>
      </c>
      <c r="R216" s="236">
        <v>1</v>
      </c>
      <c r="S216" s="201">
        <v>12</v>
      </c>
      <c r="T216" s="63"/>
      <c r="U216" s="235">
        <v>435301149</v>
      </c>
      <c r="V216" s="67" t="s">
        <v>783</v>
      </c>
      <c r="W216" s="63" t="s">
        <v>784</v>
      </c>
      <c r="X216" s="63" t="s">
        <v>788</v>
      </c>
      <c r="Y216" s="67">
        <v>1</v>
      </c>
      <c r="Z216" s="67">
        <v>7</v>
      </c>
      <c r="AA216" s="67">
        <v>123334.09886200001</v>
      </c>
      <c r="AB216" s="67">
        <v>17619</v>
      </c>
      <c r="AC216" s="67">
        <v>5054</v>
      </c>
      <c r="AD216" s="67">
        <v>12565</v>
      </c>
      <c r="AK216" s="237">
        <v>0</v>
      </c>
      <c r="AM216" s="237">
        <v>0</v>
      </c>
      <c r="AO216" s="237"/>
    </row>
    <row r="217" spans="1:41" s="67" customFormat="1" x14ac:dyDescent="0.2">
      <c r="A217" s="235" t="s">
        <v>783</v>
      </c>
      <c r="B217" s="63">
        <v>435301160</v>
      </c>
      <c r="C217" s="197" t="s">
        <v>509</v>
      </c>
      <c r="D217" s="201">
        <v>0</v>
      </c>
      <c r="E217" s="201">
        <v>0</v>
      </c>
      <c r="F217" s="201">
        <v>0</v>
      </c>
      <c r="G217" s="201">
        <v>56</v>
      </c>
      <c r="H217" s="201">
        <v>115</v>
      </c>
      <c r="I217" s="201">
        <v>169</v>
      </c>
      <c r="J217" s="201">
        <v>0</v>
      </c>
      <c r="K217" s="236">
        <v>13.362</v>
      </c>
      <c r="L217" s="201">
        <v>0</v>
      </c>
      <c r="M217" s="201">
        <v>0</v>
      </c>
      <c r="N217" s="201">
        <v>2</v>
      </c>
      <c r="O217" s="201">
        <v>6</v>
      </c>
      <c r="P217" s="201">
        <v>158</v>
      </c>
      <c r="Q217" s="201">
        <v>340</v>
      </c>
      <c r="R217" s="236">
        <v>1</v>
      </c>
      <c r="S217" s="201">
        <v>11</v>
      </c>
      <c r="T217" s="63"/>
      <c r="U217" s="235">
        <v>435301160</v>
      </c>
      <c r="V217" s="67" t="s">
        <v>783</v>
      </c>
      <c r="W217" s="63" t="s">
        <v>784</v>
      </c>
      <c r="X217" s="63" t="s">
        <v>664</v>
      </c>
      <c r="Y217" s="67">
        <v>1</v>
      </c>
      <c r="Z217" s="67">
        <v>340</v>
      </c>
      <c r="AA217" s="67">
        <v>5231878.5604400001</v>
      </c>
      <c r="AB217" s="67">
        <v>15388</v>
      </c>
      <c r="AC217" s="67">
        <v>2626</v>
      </c>
      <c r="AD217" s="67">
        <v>12762</v>
      </c>
      <c r="AK217" s="237">
        <v>0</v>
      </c>
      <c r="AM217" s="237">
        <v>0</v>
      </c>
      <c r="AO217" s="237"/>
    </row>
    <row r="218" spans="1:41" s="67" customFormat="1" x14ac:dyDescent="0.2">
      <c r="A218" s="235" t="s">
        <v>783</v>
      </c>
      <c r="B218" s="63">
        <v>435301181</v>
      </c>
      <c r="C218" s="197" t="s">
        <v>509</v>
      </c>
      <c r="D218" s="201">
        <v>0</v>
      </c>
      <c r="E218" s="201">
        <v>0</v>
      </c>
      <c r="F218" s="201">
        <v>0</v>
      </c>
      <c r="G218" s="201">
        <v>0</v>
      </c>
      <c r="H218" s="201">
        <v>0</v>
      </c>
      <c r="I218" s="201">
        <v>1</v>
      </c>
      <c r="J218" s="201">
        <v>0</v>
      </c>
      <c r="K218" s="236">
        <v>3.9300000000000002E-2</v>
      </c>
      <c r="L218" s="201">
        <v>0</v>
      </c>
      <c r="M218" s="201">
        <v>0</v>
      </c>
      <c r="N218" s="201">
        <v>0</v>
      </c>
      <c r="O218" s="201">
        <v>0</v>
      </c>
      <c r="P218" s="201">
        <v>0</v>
      </c>
      <c r="Q218" s="201">
        <v>1</v>
      </c>
      <c r="R218" s="236">
        <v>1</v>
      </c>
      <c r="S218" s="201">
        <v>10</v>
      </c>
      <c r="T218" s="63"/>
      <c r="U218" s="235">
        <v>435301181</v>
      </c>
      <c r="V218" s="67" t="s">
        <v>783</v>
      </c>
      <c r="W218" s="63" t="s">
        <v>784</v>
      </c>
      <c r="X218" s="63" t="s">
        <v>737</v>
      </c>
      <c r="Y218" s="67">
        <v>1</v>
      </c>
      <c r="Z218" s="67">
        <v>1</v>
      </c>
      <c r="AA218" s="67">
        <v>12565.341266000001</v>
      </c>
      <c r="AB218" s="67">
        <v>12565</v>
      </c>
      <c r="AC218" s="67">
        <v>196</v>
      </c>
      <c r="AD218" s="67">
        <v>12369</v>
      </c>
      <c r="AK218" s="237">
        <v>0</v>
      </c>
      <c r="AM218" s="237">
        <v>0</v>
      </c>
      <c r="AO218" s="237"/>
    </row>
    <row r="219" spans="1:41" s="67" customFormat="1" x14ac:dyDescent="0.2">
      <c r="A219" s="235" t="s">
        <v>783</v>
      </c>
      <c r="B219" s="63">
        <v>435301211</v>
      </c>
      <c r="C219" s="197" t="s">
        <v>509</v>
      </c>
      <c r="D219" s="201">
        <v>0</v>
      </c>
      <c r="E219" s="201">
        <v>0</v>
      </c>
      <c r="F219" s="201">
        <v>0</v>
      </c>
      <c r="G219" s="201">
        <v>0</v>
      </c>
      <c r="H219" s="201">
        <v>1</v>
      </c>
      <c r="I219" s="201">
        <v>1</v>
      </c>
      <c r="J219" s="201">
        <v>0</v>
      </c>
      <c r="K219" s="236">
        <v>7.8600000000000003E-2</v>
      </c>
      <c r="L219" s="201">
        <v>0</v>
      </c>
      <c r="M219" s="201">
        <v>0</v>
      </c>
      <c r="N219" s="201">
        <v>0</v>
      </c>
      <c r="O219" s="201">
        <v>0</v>
      </c>
      <c r="P219" s="201">
        <v>2</v>
      </c>
      <c r="Q219" s="201">
        <v>2</v>
      </c>
      <c r="R219" s="236">
        <v>1</v>
      </c>
      <c r="S219" s="201">
        <v>5</v>
      </c>
      <c r="T219" s="63"/>
      <c r="U219" s="235">
        <v>435301211</v>
      </c>
      <c r="V219" s="67" t="s">
        <v>783</v>
      </c>
      <c r="W219" s="63" t="s">
        <v>784</v>
      </c>
      <c r="X219" s="63" t="s">
        <v>789</v>
      </c>
      <c r="Y219" s="67">
        <v>1</v>
      </c>
      <c r="Z219" s="67">
        <v>2</v>
      </c>
      <c r="AA219" s="67">
        <v>32992.272532000003</v>
      </c>
      <c r="AB219" s="67">
        <v>16496</v>
      </c>
      <c r="AC219" s="67">
        <v>3175</v>
      </c>
      <c r="AD219" s="67">
        <v>13321</v>
      </c>
      <c r="AK219" s="237">
        <v>0</v>
      </c>
      <c r="AM219" s="237">
        <v>0</v>
      </c>
      <c r="AO219" s="237"/>
    </row>
    <row r="220" spans="1:41" s="67" customFormat="1" x14ac:dyDescent="0.2">
      <c r="A220" s="235" t="s">
        <v>783</v>
      </c>
      <c r="B220" s="63">
        <v>435301295</v>
      </c>
      <c r="C220" s="197" t="s">
        <v>509</v>
      </c>
      <c r="D220" s="201">
        <v>0</v>
      </c>
      <c r="E220" s="201">
        <v>0</v>
      </c>
      <c r="F220" s="201">
        <v>0</v>
      </c>
      <c r="G220" s="201">
        <v>4</v>
      </c>
      <c r="H220" s="201">
        <v>15</v>
      </c>
      <c r="I220" s="201">
        <v>14</v>
      </c>
      <c r="J220" s="201">
        <v>0</v>
      </c>
      <c r="K220" s="236">
        <v>1.2968999999999999</v>
      </c>
      <c r="L220" s="201">
        <v>0</v>
      </c>
      <c r="M220" s="201">
        <v>0</v>
      </c>
      <c r="N220" s="201">
        <v>0</v>
      </c>
      <c r="O220" s="201">
        <v>0</v>
      </c>
      <c r="P220" s="201">
        <v>8</v>
      </c>
      <c r="Q220" s="201">
        <v>33</v>
      </c>
      <c r="R220" s="236">
        <v>1</v>
      </c>
      <c r="S220" s="201">
        <v>5</v>
      </c>
      <c r="T220" s="63"/>
      <c r="U220" s="235">
        <v>435301295</v>
      </c>
      <c r="V220" s="67" t="s">
        <v>783</v>
      </c>
      <c r="W220" s="63" t="s">
        <v>784</v>
      </c>
      <c r="X220" s="63" t="s">
        <v>740</v>
      </c>
      <c r="Y220" s="67">
        <v>1</v>
      </c>
      <c r="Z220" s="67">
        <v>33</v>
      </c>
      <c r="AA220" s="67">
        <v>419077.35177799995</v>
      </c>
      <c r="AB220" s="67">
        <v>12699</v>
      </c>
      <c r="AC220" s="67">
        <v>-4920</v>
      </c>
      <c r="AD220" s="67">
        <v>17619</v>
      </c>
      <c r="AK220" s="237">
        <v>0</v>
      </c>
      <c r="AM220" s="237">
        <v>0</v>
      </c>
      <c r="AO220" s="237"/>
    </row>
    <row r="221" spans="1:41" s="67" customFormat="1" x14ac:dyDescent="0.2">
      <c r="A221" s="235" t="s">
        <v>783</v>
      </c>
      <c r="B221" s="63">
        <v>435301301</v>
      </c>
      <c r="C221" s="197" t="s">
        <v>509</v>
      </c>
      <c r="D221" s="201">
        <v>0</v>
      </c>
      <c r="E221" s="201">
        <v>0</v>
      </c>
      <c r="F221" s="201">
        <v>0</v>
      </c>
      <c r="G221" s="201">
        <v>5</v>
      </c>
      <c r="H221" s="201">
        <v>38</v>
      </c>
      <c r="I221" s="201">
        <v>37</v>
      </c>
      <c r="J221" s="201">
        <v>0</v>
      </c>
      <c r="K221" s="236">
        <v>3.1440000000000001</v>
      </c>
      <c r="L221" s="201">
        <v>0</v>
      </c>
      <c r="M221" s="201">
        <v>1</v>
      </c>
      <c r="N221" s="201">
        <v>0</v>
      </c>
      <c r="O221" s="201">
        <v>0</v>
      </c>
      <c r="P221" s="201">
        <v>27</v>
      </c>
      <c r="Q221" s="201">
        <v>80</v>
      </c>
      <c r="R221" s="236">
        <v>1</v>
      </c>
      <c r="S221" s="201">
        <v>5</v>
      </c>
      <c r="T221" s="63"/>
      <c r="U221" s="235">
        <v>435301301</v>
      </c>
      <c r="V221" s="67" t="s">
        <v>783</v>
      </c>
      <c r="W221" s="63" t="s">
        <v>784</v>
      </c>
      <c r="X221" s="63" t="s">
        <v>784</v>
      </c>
      <c r="Y221" s="67">
        <v>1</v>
      </c>
      <c r="Z221" s="67">
        <v>80</v>
      </c>
      <c r="AA221" s="67">
        <v>1059963.1712799999</v>
      </c>
      <c r="AB221" s="67">
        <v>13250</v>
      </c>
      <c r="AC221" s="67">
        <v>-2138</v>
      </c>
      <c r="AD221" s="67">
        <v>15388</v>
      </c>
      <c r="AK221" s="237">
        <v>0</v>
      </c>
      <c r="AM221" s="237">
        <v>0</v>
      </c>
      <c r="AO221" s="237"/>
    </row>
    <row r="222" spans="1:41" s="67" customFormat="1" x14ac:dyDescent="0.2">
      <c r="A222" s="235" t="s">
        <v>783</v>
      </c>
      <c r="B222" s="63">
        <v>435301308</v>
      </c>
      <c r="C222" s="197" t="s">
        <v>509</v>
      </c>
      <c r="D222" s="201">
        <v>0</v>
      </c>
      <c r="E222" s="201">
        <v>0</v>
      </c>
      <c r="F222" s="201">
        <v>0</v>
      </c>
      <c r="G222" s="201">
        <v>0</v>
      </c>
      <c r="H222" s="201">
        <v>0</v>
      </c>
      <c r="I222" s="201">
        <v>1</v>
      </c>
      <c r="J222" s="201">
        <v>0</v>
      </c>
      <c r="K222" s="236">
        <v>3.9300000000000002E-2</v>
      </c>
      <c r="L222" s="201">
        <v>0</v>
      </c>
      <c r="M222" s="201">
        <v>0</v>
      </c>
      <c r="N222" s="201">
        <v>0</v>
      </c>
      <c r="O222" s="201">
        <v>1</v>
      </c>
      <c r="P222" s="201">
        <v>1</v>
      </c>
      <c r="Q222" s="201">
        <v>1</v>
      </c>
      <c r="R222" s="236">
        <v>1</v>
      </c>
      <c r="S222" s="201">
        <v>10</v>
      </c>
      <c r="T222" s="63"/>
      <c r="U222" s="235">
        <v>435301308</v>
      </c>
      <c r="V222" s="67" t="s">
        <v>783</v>
      </c>
      <c r="W222" s="63" t="s">
        <v>784</v>
      </c>
      <c r="X222" s="63" t="s">
        <v>722</v>
      </c>
      <c r="Y222" s="67">
        <v>1</v>
      </c>
      <c r="Z222" s="67">
        <v>1</v>
      </c>
      <c r="AA222" s="67">
        <v>22950.011265999998</v>
      </c>
      <c r="AB222" s="67">
        <v>22950</v>
      </c>
      <c r="AC222" s="67">
        <v>10385</v>
      </c>
      <c r="AD222" s="67">
        <v>12565</v>
      </c>
      <c r="AK222" s="237">
        <v>0</v>
      </c>
      <c r="AM222" s="237">
        <v>0</v>
      </c>
      <c r="AO222" s="237"/>
    </row>
    <row r="223" spans="1:41" s="67" customFormat="1" x14ac:dyDescent="0.2">
      <c r="A223" s="235" t="s">
        <v>783</v>
      </c>
      <c r="B223" s="63">
        <v>435301326</v>
      </c>
      <c r="C223" s="197" t="s">
        <v>509</v>
      </c>
      <c r="D223" s="201">
        <v>0</v>
      </c>
      <c r="E223" s="201">
        <v>0</v>
      </c>
      <c r="F223" s="201">
        <v>0</v>
      </c>
      <c r="G223" s="201">
        <v>1</v>
      </c>
      <c r="H223" s="201">
        <v>2</v>
      </c>
      <c r="I223" s="201">
        <v>4</v>
      </c>
      <c r="J223" s="201">
        <v>0</v>
      </c>
      <c r="K223" s="236">
        <v>0.27510000000000001</v>
      </c>
      <c r="L223" s="201">
        <v>0</v>
      </c>
      <c r="M223" s="201">
        <v>0</v>
      </c>
      <c r="N223" s="201">
        <v>0</v>
      </c>
      <c r="O223" s="201">
        <v>0</v>
      </c>
      <c r="P223" s="201">
        <v>1</v>
      </c>
      <c r="Q223" s="201">
        <v>7</v>
      </c>
      <c r="R223" s="236">
        <v>1</v>
      </c>
      <c r="S223" s="201">
        <v>2</v>
      </c>
      <c r="T223" s="63"/>
      <c r="U223" s="235">
        <v>435301326</v>
      </c>
      <c r="V223" s="67" t="s">
        <v>783</v>
      </c>
      <c r="W223" s="63" t="s">
        <v>784</v>
      </c>
      <c r="X223" s="63" t="s">
        <v>790</v>
      </c>
      <c r="Y223" s="67">
        <v>1</v>
      </c>
      <c r="Z223" s="67">
        <v>7</v>
      </c>
      <c r="AA223" s="67">
        <v>86953.948862000005</v>
      </c>
      <c r="AB223" s="67">
        <v>12422</v>
      </c>
      <c r="AC223" s="67">
        <v>-4074</v>
      </c>
      <c r="AD223" s="67">
        <v>16496</v>
      </c>
      <c r="AK223" s="237">
        <v>0</v>
      </c>
      <c r="AM223" s="237">
        <v>0</v>
      </c>
      <c r="AO223" s="237"/>
    </row>
    <row r="224" spans="1:41" s="67" customFormat="1" x14ac:dyDescent="0.2">
      <c r="A224" s="235" t="s">
        <v>783</v>
      </c>
      <c r="B224" s="63">
        <v>435301342</v>
      </c>
      <c r="C224" s="197" t="s">
        <v>509</v>
      </c>
      <c r="D224" s="201">
        <v>0</v>
      </c>
      <c r="E224" s="201">
        <v>0</v>
      </c>
      <c r="F224" s="201">
        <v>0</v>
      </c>
      <c r="G224" s="201">
        <v>0</v>
      </c>
      <c r="H224" s="201">
        <v>1</v>
      </c>
      <c r="I224" s="201">
        <v>0</v>
      </c>
      <c r="J224" s="201">
        <v>0</v>
      </c>
      <c r="K224" s="236">
        <v>3.9300000000000002E-2</v>
      </c>
      <c r="L224" s="201">
        <v>0</v>
      </c>
      <c r="M224" s="201">
        <v>0</v>
      </c>
      <c r="N224" s="201">
        <v>0</v>
      </c>
      <c r="O224" s="201">
        <v>0</v>
      </c>
      <c r="P224" s="201">
        <v>0</v>
      </c>
      <c r="Q224" s="201">
        <v>1</v>
      </c>
      <c r="R224" s="236">
        <v>1</v>
      </c>
      <c r="S224" s="201">
        <v>3</v>
      </c>
      <c r="T224" s="63"/>
      <c r="U224" s="235">
        <v>435301342</v>
      </c>
      <c r="V224" s="67" t="s">
        <v>783</v>
      </c>
      <c r="W224" s="63" t="s">
        <v>784</v>
      </c>
      <c r="X224" s="63" t="s">
        <v>791</v>
      </c>
      <c r="Y224" s="67">
        <v>1</v>
      </c>
      <c r="Z224" s="67">
        <v>1</v>
      </c>
      <c r="AA224" s="67">
        <v>10664.291266</v>
      </c>
      <c r="AB224" s="67">
        <v>10664</v>
      </c>
      <c r="AC224" s="67">
        <v>-2035</v>
      </c>
      <c r="AD224" s="67">
        <v>12699</v>
      </c>
      <c r="AK224" s="237">
        <v>0</v>
      </c>
      <c r="AM224" s="237">
        <v>0</v>
      </c>
      <c r="AO224" s="237"/>
    </row>
    <row r="225" spans="1:41" s="67" customFormat="1" x14ac:dyDescent="0.2">
      <c r="A225" s="235" t="s">
        <v>783</v>
      </c>
      <c r="B225" s="63">
        <v>435301616</v>
      </c>
      <c r="C225" s="197" t="s">
        <v>509</v>
      </c>
      <c r="D225" s="201">
        <v>0</v>
      </c>
      <c r="E225" s="201">
        <v>0</v>
      </c>
      <c r="F225" s="201">
        <v>0</v>
      </c>
      <c r="G225" s="201">
        <v>0</v>
      </c>
      <c r="H225" s="201">
        <v>1</v>
      </c>
      <c r="I225" s="201">
        <v>0</v>
      </c>
      <c r="J225" s="201">
        <v>0</v>
      </c>
      <c r="K225" s="236">
        <v>3.9300000000000002E-2</v>
      </c>
      <c r="L225" s="201">
        <v>0</v>
      </c>
      <c r="M225" s="201">
        <v>0</v>
      </c>
      <c r="N225" s="201">
        <v>0</v>
      </c>
      <c r="O225" s="201">
        <v>0</v>
      </c>
      <c r="P225" s="201">
        <v>1</v>
      </c>
      <c r="Q225" s="201">
        <v>1</v>
      </c>
      <c r="R225" s="236">
        <v>1</v>
      </c>
      <c r="S225" s="201">
        <v>7</v>
      </c>
      <c r="T225" s="63"/>
      <c r="U225" s="235">
        <v>435301616</v>
      </c>
      <c r="V225" s="67" t="s">
        <v>783</v>
      </c>
      <c r="W225" s="63" t="s">
        <v>784</v>
      </c>
      <c r="X225" s="63" t="s">
        <v>744</v>
      </c>
      <c r="Y225" s="67">
        <v>1</v>
      </c>
      <c r="Z225" s="67">
        <v>1</v>
      </c>
      <c r="AA225" s="67">
        <v>16497.511266000001</v>
      </c>
      <c r="AB225" s="67">
        <v>16498</v>
      </c>
      <c r="AC225" s="67">
        <v>3248</v>
      </c>
      <c r="AD225" s="67">
        <v>13250</v>
      </c>
      <c r="AK225" s="237">
        <v>0</v>
      </c>
      <c r="AM225" s="237">
        <v>0</v>
      </c>
      <c r="AO225" s="237"/>
    </row>
    <row r="226" spans="1:41" s="67" customFormat="1" x14ac:dyDescent="0.2">
      <c r="A226" s="235" t="s">
        <v>783</v>
      </c>
      <c r="B226" s="63">
        <v>435301673</v>
      </c>
      <c r="C226" s="197" t="s">
        <v>509</v>
      </c>
      <c r="D226" s="201">
        <v>0</v>
      </c>
      <c r="E226" s="201">
        <v>0</v>
      </c>
      <c r="F226" s="201">
        <v>0</v>
      </c>
      <c r="G226" s="201">
        <v>0</v>
      </c>
      <c r="H226" s="201">
        <v>4</v>
      </c>
      <c r="I226" s="201">
        <v>10</v>
      </c>
      <c r="J226" s="201">
        <v>0</v>
      </c>
      <c r="K226" s="236">
        <v>0.55020000000000002</v>
      </c>
      <c r="L226" s="201">
        <v>0</v>
      </c>
      <c r="M226" s="201">
        <v>0</v>
      </c>
      <c r="N226" s="201">
        <v>0</v>
      </c>
      <c r="O226" s="201">
        <v>0</v>
      </c>
      <c r="P226" s="201">
        <v>1</v>
      </c>
      <c r="Q226" s="201">
        <v>14</v>
      </c>
      <c r="R226" s="236">
        <v>1</v>
      </c>
      <c r="S226" s="201">
        <v>2</v>
      </c>
      <c r="T226" s="63"/>
      <c r="U226" s="235">
        <v>435301673</v>
      </c>
      <c r="V226" s="67" t="s">
        <v>783</v>
      </c>
      <c r="W226" s="63" t="s">
        <v>784</v>
      </c>
      <c r="X226" s="63" t="s">
        <v>768</v>
      </c>
      <c r="Y226" s="67">
        <v>1</v>
      </c>
      <c r="Z226" s="67">
        <v>14</v>
      </c>
      <c r="AA226" s="67">
        <v>172637.66772400003</v>
      </c>
      <c r="AB226" s="67">
        <v>12331</v>
      </c>
      <c r="AC226" s="67">
        <v>-10176</v>
      </c>
      <c r="AD226" s="67">
        <v>22507</v>
      </c>
      <c r="AK226" s="237">
        <v>0</v>
      </c>
      <c r="AM226" s="237">
        <v>0</v>
      </c>
      <c r="AO226" s="237"/>
    </row>
    <row r="227" spans="1:41" s="67" customFormat="1" x14ac:dyDescent="0.2">
      <c r="A227" s="235" t="s">
        <v>783</v>
      </c>
      <c r="B227" s="63">
        <v>435301725</v>
      </c>
      <c r="C227" s="197" t="s">
        <v>509</v>
      </c>
      <c r="D227" s="201">
        <v>0</v>
      </c>
      <c r="E227" s="201">
        <v>0</v>
      </c>
      <c r="F227" s="201">
        <v>0</v>
      </c>
      <c r="G227" s="201">
        <v>0</v>
      </c>
      <c r="H227" s="201">
        <v>0</v>
      </c>
      <c r="I227" s="201">
        <v>1</v>
      </c>
      <c r="J227" s="201">
        <v>0</v>
      </c>
      <c r="K227" s="236">
        <v>3.9300000000000002E-2</v>
      </c>
      <c r="L227" s="201">
        <v>0</v>
      </c>
      <c r="M227" s="201">
        <v>0</v>
      </c>
      <c r="N227" s="201">
        <v>0</v>
      </c>
      <c r="O227" s="201">
        <v>0</v>
      </c>
      <c r="P227" s="201">
        <v>1</v>
      </c>
      <c r="Q227" s="201">
        <v>1</v>
      </c>
      <c r="R227" s="236">
        <v>1</v>
      </c>
      <c r="S227" s="201">
        <v>3</v>
      </c>
      <c r="T227" s="63"/>
      <c r="U227" s="235">
        <v>435301725</v>
      </c>
      <c r="V227" s="67" t="s">
        <v>783</v>
      </c>
      <c r="W227" s="63" t="s">
        <v>784</v>
      </c>
      <c r="X227" s="63" t="s">
        <v>770</v>
      </c>
      <c r="Y227" s="67">
        <v>1</v>
      </c>
      <c r="Z227" s="67">
        <v>1</v>
      </c>
      <c r="AA227" s="67">
        <v>17077.181266</v>
      </c>
      <c r="AB227" s="67">
        <v>17077</v>
      </c>
      <c r="AC227" s="67">
        <v>4655</v>
      </c>
      <c r="AD227" s="67">
        <v>12422</v>
      </c>
      <c r="AK227" s="237">
        <v>0</v>
      </c>
      <c r="AM227" s="237">
        <v>0</v>
      </c>
      <c r="AO227" s="237"/>
    </row>
    <row r="228" spans="1:41" s="67" customFormat="1" x14ac:dyDescent="0.2">
      <c r="A228" s="235" t="s">
        <v>783</v>
      </c>
      <c r="B228" s="63">
        <v>435301735</v>
      </c>
      <c r="C228" s="197" t="s">
        <v>509</v>
      </c>
      <c r="D228" s="201">
        <v>0</v>
      </c>
      <c r="E228" s="201">
        <v>0</v>
      </c>
      <c r="F228" s="201">
        <v>0</v>
      </c>
      <c r="G228" s="201">
        <v>0</v>
      </c>
      <c r="H228" s="201">
        <v>6</v>
      </c>
      <c r="I228" s="201">
        <v>1</v>
      </c>
      <c r="J228" s="201">
        <v>0</v>
      </c>
      <c r="K228" s="236">
        <v>0.27510000000000001</v>
      </c>
      <c r="L228" s="201">
        <v>0</v>
      </c>
      <c r="M228" s="201">
        <v>0</v>
      </c>
      <c r="N228" s="201">
        <v>0</v>
      </c>
      <c r="O228" s="201">
        <v>0</v>
      </c>
      <c r="P228" s="201">
        <v>5</v>
      </c>
      <c r="Q228" s="201">
        <v>7</v>
      </c>
      <c r="R228" s="236">
        <v>1</v>
      </c>
      <c r="S228" s="201">
        <v>6</v>
      </c>
      <c r="T228" s="63"/>
      <c r="U228" s="235">
        <v>435301735</v>
      </c>
      <c r="V228" s="67" t="s">
        <v>783</v>
      </c>
      <c r="W228" s="63" t="s">
        <v>784</v>
      </c>
      <c r="X228" s="63" t="s">
        <v>772</v>
      </c>
      <c r="Y228" s="67">
        <v>1</v>
      </c>
      <c r="Z228" s="67">
        <v>7</v>
      </c>
      <c r="AA228" s="67">
        <v>103500.038862</v>
      </c>
      <c r="AB228" s="67">
        <v>14786</v>
      </c>
      <c r="AC228" s="67">
        <v>4122</v>
      </c>
      <c r="AD228" s="67">
        <v>10664</v>
      </c>
      <c r="AK228" s="237">
        <v>0</v>
      </c>
      <c r="AM228" s="237">
        <v>0</v>
      </c>
      <c r="AO228" s="237"/>
    </row>
    <row r="229" spans="1:41" s="67" customFormat="1" x14ac:dyDescent="0.2">
      <c r="A229" s="235" t="s">
        <v>792</v>
      </c>
      <c r="B229" s="63">
        <v>436049010</v>
      </c>
      <c r="C229" s="197" t="s">
        <v>510</v>
      </c>
      <c r="D229" s="201">
        <v>0</v>
      </c>
      <c r="E229" s="201">
        <v>0</v>
      </c>
      <c r="F229" s="201">
        <v>0</v>
      </c>
      <c r="G229" s="201">
        <v>0</v>
      </c>
      <c r="H229" s="201">
        <v>1</v>
      </c>
      <c r="I229" s="201">
        <v>1</v>
      </c>
      <c r="J229" s="201">
        <v>0</v>
      </c>
      <c r="K229" s="236">
        <v>7.8600000000000003E-2</v>
      </c>
      <c r="L229" s="201">
        <v>0</v>
      </c>
      <c r="M229" s="201">
        <v>0</v>
      </c>
      <c r="N229" s="201">
        <v>0</v>
      </c>
      <c r="O229" s="201">
        <v>0</v>
      </c>
      <c r="P229" s="201">
        <v>2</v>
      </c>
      <c r="Q229" s="201">
        <v>2</v>
      </c>
      <c r="R229" s="236">
        <v>1.1120000000000001</v>
      </c>
      <c r="S229" s="201">
        <v>3</v>
      </c>
      <c r="T229" s="63"/>
      <c r="U229" s="235">
        <v>436049010</v>
      </c>
      <c r="V229" s="67" t="s">
        <v>792</v>
      </c>
      <c r="W229" s="63" t="s">
        <v>728</v>
      </c>
      <c r="X229" s="63" t="s">
        <v>729</v>
      </c>
      <c r="Y229" s="67">
        <v>1</v>
      </c>
      <c r="Z229" s="67">
        <v>2</v>
      </c>
      <c r="AA229" s="67">
        <v>35190.607525024003</v>
      </c>
      <c r="AB229" s="67">
        <v>17595</v>
      </c>
      <c r="AC229" s="67">
        <v>1097</v>
      </c>
      <c r="AD229" s="67">
        <v>16498</v>
      </c>
      <c r="AK229" s="237">
        <v>0</v>
      </c>
      <c r="AM229" s="237">
        <v>0</v>
      </c>
      <c r="AO229" s="237"/>
    </row>
    <row r="230" spans="1:41" s="67" customFormat="1" x14ac:dyDescent="0.2">
      <c r="A230" s="235" t="s">
        <v>792</v>
      </c>
      <c r="B230" s="63">
        <v>436049026</v>
      </c>
      <c r="C230" s="197" t="s">
        <v>510</v>
      </c>
      <c r="D230" s="201">
        <v>0</v>
      </c>
      <c r="E230" s="201">
        <v>0</v>
      </c>
      <c r="F230" s="201">
        <v>0</v>
      </c>
      <c r="G230" s="201">
        <v>0</v>
      </c>
      <c r="H230" s="201">
        <v>1</v>
      </c>
      <c r="I230" s="201">
        <v>0</v>
      </c>
      <c r="J230" s="201">
        <v>0</v>
      </c>
      <c r="K230" s="236">
        <v>3.9300000000000002E-2</v>
      </c>
      <c r="L230" s="201">
        <v>0</v>
      </c>
      <c r="M230" s="201">
        <v>0</v>
      </c>
      <c r="N230" s="201">
        <v>0</v>
      </c>
      <c r="O230" s="201">
        <v>0</v>
      </c>
      <c r="P230" s="201">
        <v>1</v>
      </c>
      <c r="Q230" s="201">
        <v>1</v>
      </c>
      <c r="R230" s="236">
        <v>1.1120000000000001</v>
      </c>
      <c r="S230" s="201">
        <v>3</v>
      </c>
      <c r="T230" s="63"/>
      <c r="U230" s="235">
        <v>436049026</v>
      </c>
      <c r="V230" s="67" t="s">
        <v>792</v>
      </c>
      <c r="W230" s="63" t="s">
        <v>728</v>
      </c>
      <c r="X230" s="63" t="s">
        <v>731</v>
      </c>
      <c r="Y230" s="67">
        <v>1</v>
      </c>
      <c r="Z230" s="67">
        <v>1</v>
      </c>
      <c r="AA230" s="67">
        <v>16545.561882512</v>
      </c>
      <c r="AB230" s="67">
        <v>16546</v>
      </c>
      <c r="AC230" s="67">
        <v>4215</v>
      </c>
      <c r="AD230" s="67">
        <v>12331</v>
      </c>
      <c r="AK230" s="237">
        <v>0</v>
      </c>
      <c r="AM230" s="237">
        <v>0</v>
      </c>
      <c r="AO230" s="237"/>
    </row>
    <row r="231" spans="1:41" s="67" customFormat="1" x14ac:dyDescent="0.2">
      <c r="A231" s="235" t="s">
        <v>792</v>
      </c>
      <c r="B231" s="63">
        <v>436049035</v>
      </c>
      <c r="C231" s="197" t="s">
        <v>510</v>
      </c>
      <c r="D231" s="201">
        <v>0</v>
      </c>
      <c r="E231" s="201">
        <v>0</v>
      </c>
      <c r="F231" s="201">
        <v>0</v>
      </c>
      <c r="G231" s="201">
        <v>0</v>
      </c>
      <c r="H231" s="201">
        <v>5</v>
      </c>
      <c r="I231" s="201">
        <v>12</v>
      </c>
      <c r="J231" s="201">
        <v>0</v>
      </c>
      <c r="K231" s="236">
        <v>0.66810000000000003</v>
      </c>
      <c r="L231" s="201">
        <v>0</v>
      </c>
      <c r="M231" s="201">
        <v>0</v>
      </c>
      <c r="N231" s="201">
        <v>0</v>
      </c>
      <c r="O231" s="201">
        <v>1</v>
      </c>
      <c r="P231" s="201">
        <v>7</v>
      </c>
      <c r="Q231" s="201">
        <v>17</v>
      </c>
      <c r="R231" s="236">
        <v>1.1120000000000001</v>
      </c>
      <c r="S231" s="201">
        <v>11</v>
      </c>
      <c r="T231" s="63"/>
      <c r="U231" s="235">
        <v>436049035</v>
      </c>
      <c r="V231" s="67" t="s">
        <v>792</v>
      </c>
      <c r="W231" s="63" t="s">
        <v>728</v>
      </c>
      <c r="X231" s="63" t="s">
        <v>659</v>
      </c>
      <c r="Y231" s="67">
        <v>1</v>
      </c>
      <c r="Z231" s="67">
        <v>17</v>
      </c>
      <c r="AA231" s="67">
        <v>285989.440562704</v>
      </c>
      <c r="AB231" s="67">
        <v>16823</v>
      </c>
      <c r="AC231" s="67">
        <v>-254</v>
      </c>
      <c r="AD231" s="67">
        <v>17077</v>
      </c>
      <c r="AK231" s="237">
        <v>0</v>
      </c>
      <c r="AM231" s="237">
        <v>0</v>
      </c>
      <c r="AO231" s="237"/>
    </row>
    <row r="232" spans="1:41" s="67" customFormat="1" x14ac:dyDescent="0.2">
      <c r="A232" s="235" t="s">
        <v>792</v>
      </c>
      <c r="B232" s="63">
        <v>436049049</v>
      </c>
      <c r="C232" s="197" t="s">
        <v>510</v>
      </c>
      <c r="D232" s="201">
        <v>0</v>
      </c>
      <c r="E232" s="201">
        <v>0</v>
      </c>
      <c r="F232" s="201">
        <v>0</v>
      </c>
      <c r="G232" s="201">
        <v>0</v>
      </c>
      <c r="H232" s="201">
        <v>89</v>
      </c>
      <c r="I232" s="201">
        <v>89</v>
      </c>
      <c r="J232" s="201">
        <v>0</v>
      </c>
      <c r="K232" s="236">
        <v>6.9954000000000001</v>
      </c>
      <c r="L232" s="201">
        <v>0</v>
      </c>
      <c r="M232" s="201">
        <v>0</v>
      </c>
      <c r="N232" s="201">
        <v>24</v>
      </c>
      <c r="O232" s="201">
        <v>11</v>
      </c>
      <c r="P232" s="201">
        <v>135</v>
      </c>
      <c r="Q232" s="201">
        <v>178</v>
      </c>
      <c r="R232" s="236">
        <v>1.1120000000000001</v>
      </c>
      <c r="S232" s="201">
        <v>7</v>
      </c>
      <c r="T232" s="63"/>
      <c r="U232" s="235">
        <v>436049049</v>
      </c>
      <c r="V232" s="67" t="s">
        <v>792</v>
      </c>
      <c r="W232" s="63" t="s">
        <v>728</v>
      </c>
      <c r="X232" s="63" t="s">
        <v>728</v>
      </c>
      <c r="Y232" s="67">
        <v>1</v>
      </c>
      <c r="Z232" s="67">
        <v>178</v>
      </c>
      <c r="AA232" s="67">
        <v>3232379.5244471356</v>
      </c>
      <c r="AB232" s="67">
        <v>18159</v>
      </c>
      <c r="AC232" s="67">
        <v>3373</v>
      </c>
      <c r="AD232" s="67">
        <v>14786</v>
      </c>
      <c r="AK232" s="237">
        <v>0</v>
      </c>
      <c r="AM232" s="237">
        <v>0</v>
      </c>
      <c r="AO232" s="237"/>
    </row>
    <row r="233" spans="1:41" s="67" customFormat="1" x14ac:dyDescent="0.2">
      <c r="A233" s="235" t="s">
        <v>792</v>
      </c>
      <c r="B233" s="63">
        <v>436049057</v>
      </c>
      <c r="C233" s="197" t="s">
        <v>510</v>
      </c>
      <c r="D233" s="201">
        <v>0</v>
      </c>
      <c r="E233" s="201">
        <v>0</v>
      </c>
      <c r="F233" s="201">
        <v>0</v>
      </c>
      <c r="G233" s="201">
        <v>0</v>
      </c>
      <c r="H233" s="201">
        <v>0</v>
      </c>
      <c r="I233" s="201">
        <v>5</v>
      </c>
      <c r="J233" s="201">
        <v>0</v>
      </c>
      <c r="K233" s="236">
        <v>0.19650000000000001</v>
      </c>
      <c r="L233" s="201">
        <v>0</v>
      </c>
      <c r="M233" s="201">
        <v>0</v>
      </c>
      <c r="N233" s="201">
        <v>0</v>
      </c>
      <c r="O233" s="201">
        <v>0</v>
      </c>
      <c r="P233" s="201">
        <v>5</v>
      </c>
      <c r="Q233" s="201">
        <v>5</v>
      </c>
      <c r="R233" s="236">
        <v>1.1120000000000001</v>
      </c>
      <c r="S233" s="201">
        <v>12</v>
      </c>
      <c r="T233" s="63"/>
      <c r="U233" s="235">
        <v>436049057</v>
      </c>
      <c r="V233" s="67" t="s">
        <v>792</v>
      </c>
      <c r="W233" s="63" t="s">
        <v>728</v>
      </c>
      <c r="X233" s="63" t="s">
        <v>661</v>
      </c>
      <c r="Y233" s="67">
        <v>1</v>
      </c>
      <c r="Z233" s="67">
        <v>5</v>
      </c>
      <c r="AA233" s="67">
        <v>115228.54621256002</v>
      </c>
      <c r="AB233" s="67">
        <v>23046</v>
      </c>
      <c r="AC233" s="67">
        <v>5451</v>
      </c>
      <c r="AD233" s="67">
        <v>17595</v>
      </c>
      <c r="AK233" s="237">
        <v>0</v>
      </c>
      <c r="AM233" s="237">
        <v>0</v>
      </c>
      <c r="AO233" s="237"/>
    </row>
    <row r="234" spans="1:41" s="67" customFormat="1" x14ac:dyDescent="0.2">
      <c r="A234" s="235" t="s">
        <v>792</v>
      </c>
      <c r="B234" s="63">
        <v>436049093</v>
      </c>
      <c r="C234" s="197" t="s">
        <v>510</v>
      </c>
      <c r="D234" s="201">
        <v>0</v>
      </c>
      <c r="E234" s="201">
        <v>0</v>
      </c>
      <c r="F234" s="201">
        <v>0</v>
      </c>
      <c r="G234" s="201">
        <v>0</v>
      </c>
      <c r="H234" s="201">
        <v>10</v>
      </c>
      <c r="I234" s="201">
        <v>3</v>
      </c>
      <c r="J234" s="201">
        <v>0</v>
      </c>
      <c r="K234" s="236">
        <v>0.51090000000000002</v>
      </c>
      <c r="L234" s="201">
        <v>0</v>
      </c>
      <c r="M234" s="201">
        <v>0</v>
      </c>
      <c r="N234" s="201">
        <v>3</v>
      </c>
      <c r="O234" s="201">
        <v>0</v>
      </c>
      <c r="P234" s="201">
        <v>9</v>
      </c>
      <c r="Q234" s="201">
        <v>13</v>
      </c>
      <c r="R234" s="236">
        <v>1.1120000000000001</v>
      </c>
      <c r="S234" s="201">
        <v>11</v>
      </c>
      <c r="T234" s="63"/>
      <c r="U234" s="235">
        <v>436049093</v>
      </c>
      <c r="V234" s="67" t="s">
        <v>792</v>
      </c>
      <c r="W234" s="63" t="s">
        <v>728</v>
      </c>
      <c r="X234" s="63" t="s">
        <v>662</v>
      </c>
      <c r="Y234" s="67">
        <v>1</v>
      </c>
      <c r="Z234" s="67">
        <v>13</v>
      </c>
      <c r="AA234" s="67">
        <v>244325.87383265598</v>
      </c>
      <c r="AB234" s="67">
        <v>18794</v>
      </c>
      <c r="AC234" s="67">
        <v>2248</v>
      </c>
      <c r="AD234" s="67">
        <v>16546</v>
      </c>
      <c r="AK234" s="237">
        <v>0</v>
      </c>
      <c r="AM234" s="237">
        <v>0</v>
      </c>
      <c r="AO234" s="237"/>
    </row>
    <row r="235" spans="1:41" s="67" customFormat="1" x14ac:dyDescent="0.2">
      <c r="A235" s="235" t="s">
        <v>792</v>
      </c>
      <c r="B235" s="63">
        <v>436049095</v>
      </c>
      <c r="C235" s="197" t="s">
        <v>510</v>
      </c>
      <c r="D235" s="201">
        <v>0</v>
      </c>
      <c r="E235" s="201">
        <v>0</v>
      </c>
      <c r="F235" s="201">
        <v>0</v>
      </c>
      <c r="G235" s="201">
        <v>0</v>
      </c>
      <c r="H235" s="201">
        <v>0</v>
      </c>
      <c r="I235" s="201">
        <v>1</v>
      </c>
      <c r="J235" s="201">
        <v>0</v>
      </c>
      <c r="K235" s="236">
        <v>3.9300000000000002E-2</v>
      </c>
      <c r="L235" s="201">
        <v>0</v>
      </c>
      <c r="M235" s="201">
        <v>0</v>
      </c>
      <c r="N235" s="201">
        <v>0</v>
      </c>
      <c r="O235" s="201">
        <v>0</v>
      </c>
      <c r="P235" s="201">
        <v>1</v>
      </c>
      <c r="Q235" s="201">
        <v>1</v>
      </c>
      <c r="R235" s="236">
        <v>1.1120000000000001</v>
      </c>
      <c r="S235" s="201">
        <v>12</v>
      </c>
      <c r="T235" s="63"/>
      <c r="U235" s="235">
        <v>436049095</v>
      </c>
      <c r="V235" s="67" t="s">
        <v>792</v>
      </c>
      <c r="W235" s="63" t="s">
        <v>728</v>
      </c>
      <c r="X235" s="63" t="s">
        <v>656</v>
      </c>
      <c r="Y235" s="67">
        <v>1</v>
      </c>
      <c r="Z235" s="67">
        <v>1</v>
      </c>
      <c r="AA235" s="67">
        <v>23045.709242512003</v>
      </c>
      <c r="AB235" s="67">
        <v>23046</v>
      </c>
      <c r="AC235" s="67">
        <v>6223</v>
      </c>
      <c r="AD235" s="67">
        <v>16823</v>
      </c>
      <c r="AK235" s="237">
        <v>0</v>
      </c>
      <c r="AM235" s="237">
        <v>0</v>
      </c>
      <c r="AO235" s="237"/>
    </row>
    <row r="236" spans="1:41" s="67" customFormat="1" x14ac:dyDescent="0.2">
      <c r="A236" s="235" t="s">
        <v>792</v>
      </c>
      <c r="B236" s="63">
        <v>436049133</v>
      </c>
      <c r="C236" s="197" t="s">
        <v>510</v>
      </c>
      <c r="D236" s="201">
        <v>0</v>
      </c>
      <c r="E236" s="201">
        <v>0</v>
      </c>
      <c r="F236" s="201">
        <v>0</v>
      </c>
      <c r="G236" s="201">
        <v>0</v>
      </c>
      <c r="H236" s="201">
        <v>1</v>
      </c>
      <c r="I236" s="201">
        <v>0</v>
      </c>
      <c r="J236" s="201">
        <v>0</v>
      </c>
      <c r="K236" s="236">
        <v>3.9300000000000002E-2</v>
      </c>
      <c r="L236" s="201">
        <v>0</v>
      </c>
      <c r="M236" s="201">
        <v>0</v>
      </c>
      <c r="N236" s="201">
        <v>0</v>
      </c>
      <c r="O236" s="201">
        <v>0</v>
      </c>
      <c r="P236" s="201">
        <v>0</v>
      </c>
      <c r="Q236" s="201">
        <v>1</v>
      </c>
      <c r="R236" s="236">
        <v>1.1120000000000001</v>
      </c>
      <c r="S236" s="201">
        <v>9</v>
      </c>
      <c r="T236" s="63"/>
      <c r="U236" s="235">
        <v>436049133</v>
      </c>
      <c r="V236" s="67" t="s">
        <v>792</v>
      </c>
      <c r="W236" s="63" t="s">
        <v>728</v>
      </c>
      <c r="X236" s="63" t="s">
        <v>712</v>
      </c>
      <c r="Y236" s="67">
        <v>1</v>
      </c>
      <c r="Z236" s="67">
        <v>1</v>
      </c>
      <c r="AA236" s="67">
        <v>11584.680282512001</v>
      </c>
      <c r="AB236" s="67">
        <v>11585</v>
      </c>
      <c r="AC236" s="67">
        <v>-6574</v>
      </c>
      <c r="AD236" s="67">
        <v>18159</v>
      </c>
      <c r="AK236" s="237">
        <v>0</v>
      </c>
      <c r="AM236" s="237">
        <v>0</v>
      </c>
      <c r="AO236" s="237"/>
    </row>
    <row r="237" spans="1:41" s="67" customFormat="1" x14ac:dyDescent="0.2">
      <c r="A237" s="235" t="s">
        <v>792</v>
      </c>
      <c r="B237" s="63">
        <v>436049149</v>
      </c>
      <c r="C237" s="197" t="s">
        <v>510</v>
      </c>
      <c r="D237" s="201">
        <v>0</v>
      </c>
      <c r="E237" s="201">
        <v>0</v>
      </c>
      <c r="F237" s="201">
        <v>0</v>
      </c>
      <c r="G237" s="201">
        <v>0</v>
      </c>
      <c r="H237" s="201">
        <v>0</v>
      </c>
      <c r="I237" s="201">
        <v>2</v>
      </c>
      <c r="J237" s="201">
        <v>0</v>
      </c>
      <c r="K237" s="236">
        <v>7.8600000000000003E-2</v>
      </c>
      <c r="L237" s="201">
        <v>0</v>
      </c>
      <c r="M237" s="201">
        <v>0</v>
      </c>
      <c r="N237" s="201">
        <v>0</v>
      </c>
      <c r="O237" s="201">
        <v>0</v>
      </c>
      <c r="P237" s="201">
        <v>0</v>
      </c>
      <c r="Q237" s="201">
        <v>2</v>
      </c>
      <c r="R237" s="236">
        <v>1.1120000000000001</v>
      </c>
      <c r="S237" s="201">
        <v>12</v>
      </c>
      <c r="T237" s="63"/>
      <c r="U237" s="235">
        <v>436049149</v>
      </c>
      <c r="V237" s="67" t="s">
        <v>792</v>
      </c>
      <c r="W237" s="63" t="s">
        <v>728</v>
      </c>
      <c r="X237" s="63" t="s">
        <v>788</v>
      </c>
      <c r="Y237" s="67">
        <v>1</v>
      </c>
      <c r="Z237" s="67">
        <v>2</v>
      </c>
      <c r="AA237" s="67">
        <v>27368.328085024001</v>
      </c>
      <c r="AB237" s="67">
        <v>13684</v>
      </c>
      <c r="AC237" s="67">
        <v>-9362</v>
      </c>
      <c r="AD237" s="67">
        <v>23046</v>
      </c>
      <c r="AK237" s="237">
        <v>0</v>
      </c>
      <c r="AM237" s="237">
        <v>0</v>
      </c>
      <c r="AO237" s="237"/>
    </row>
    <row r="238" spans="1:41" s="67" customFormat="1" x14ac:dyDescent="0.2">
      <c r="A238" s="235" t="s">
        <v>792</v>
      </c>
      <c r="B238" s="63">
        <v>436049153</v>
      </c>
      <c r="C238" s="197" t="s">
        <v>510</v>
      </c>
      <c r="D238" s="201">
        <v>0</v>
      </c>
      <c r="E238" s="201">
        <v>0</v>
      </c>
      <c r="F238" s="201">
        <v>0</v>
      </c>
      <c r="G238" s="201">
        <v>0</v>
      </c>
      <c r="H238" s="201">
        <v>0</v>
      </c>
      <c r="I238" s="201">
        <v>1</v>
      </c>
      <c r="J238" s="201">
        <v>0</v>
      </c>
      <c r="K238" s="236">
        <v>3.9300000000000002E-2</v>
      </c>
      <c r="L238" s="201">
        <v>0</v>
      </c>
      <c r="M238" s="201">
        <v>0</v>
      </c>
      <c r="N238" s="201">
        <v>0</v>
      </c>
      <c r="O238" s="201">
        <v>0</v>
      </c>
      <c r="P238" s="201">
        <v>0</v>
      </c>
      <c r="Q238" s="201">
        <v>1</v>
      </c>
      <c r="R238" s="236">
        <v>1.1120000000000001</v>
      </c>
      <c r="S238" s="201">
        <v>10</v>
      </c>
      <c r="T238" s="63"/>
      <c r="U238" s="235">
        <v>436049153</v>
      </c>
      <c r="V238" s="67" t="s">
        <v>792</v>
      </c>
      <c r="W238" s="63" t="s">
        <v>728</v>
      </c>
      <c r="X238" s="63" t="s">
        <v>663</v>
      </c>
      <c r="Y238" s="67">
        <v>1</v>
      </c>
      <c r="Z238" s="67">
        <v>1</v>
      </c>
      <c r="AA238" s="67">
        <v>13684.164042512</v>
      </c>
      <c r="AB238" s="67">
        <v>13684</v>
      </c>
      <c r="AC238" s="67">
        <v>-5110</v>
      </c>
      <c r="AD238" s="67">
        <v>18794</v>
      </c>
      <c r="AK238" s="237">
        <v>0</v>
      </c>
      <c r="AM238" s="237">
        <v>0</v>
      </c>
      <c r="AO238" s="237"/>
    </row>
    <row r="239" spans="1:41" s="67" customFormat="1" x14ac:dyDescent="0.2">
      <c r="A239" s="235" t="s">
        <v>792</v>
      </c>
      <c r="B239" s="63">
        <v>436049155</v>
      </c>
      <c r="C239" s="197" t="s">
        <v>510</v>
      </c>
      <c r="D239" s="201">
        <v>0</v>
      </c>
      <c r="E239" s="201">
        <v>0</v>
      </c>
      <c r="F239" s="201">
        <v>0</v>
      </c>
      <c r="G239" s="201">
        <v>0</v>
      </c>
      <c r="H239" s="201">
        <v>0</v>
      </c>
      <c r="I239" s="201">
        <v>1</v>
      </c>
      <c r="J239" s="201">
        <v>0</v>
      </c>
      <c r="K239" s="236">
        <v>3.9300000000000002E-2</v>
      </c>
      <c r="L239" s="201">
        <v>0</v>
      </c>
      <c r="M239" s="201">
        <v>0</v>
      </c>
      <c r="N239" s="201">
        <v>0</v>
      </c>
      <c r="O239" s="201">
        <v>0</v>
      </c>
      <c r="P239" s="201">
        <v>0</v>
      </c>
      <c r="Q239" s="201">
        <v>1</v>
      </c>
      <c r="R239" s="236">
        <v>1.1120000000000001</v>
      </c>
      <c r="S239" s="201">
        <v>2</v>
      </c>
      <c r="T239" s="63"/>
      <c r="U239" s="235">
        <v>436049155</v>
      </c>
      <c r="V239" s="67" t="s">
        <v>792</v>
      </c>
      <c r="W239" s="63" t="s">
        <v>728</v>
      </c>
      <c r="X239" s="63" t="s">
        <v>735</v>
      </c>
      <c r="Y239" s="67">
        <v>1</v>
      </c>
      <c r="Z239" s="67">
        <v>1</v>
      </c>
      <c r="AA239" s="67">
        <v>13684.164042512</v>
      </c>
      <c r="AB239" s="67">
        <v>13684</v>
      </c>
      <c r="AC239" s="67">
        <v>-9362</v>
      </c>
      <c r="AD239" s="67">
        <v>23046</v>
      </c>
      <c r="AK239" s="237">
        <v>0</v>
      </c>
      <c r="AM239" s="237">
        <v>0</v>
      </c>
      <c r="AO239" s="237"/>
    </row>
    <row r="240" spans="1:41" s="67" customFormat="1" x14ac:dyDescent="0.2">
      <c r="A240" s="235" t="s">
        <v>792</v>
      </c>
      <c r="B240" s="63">
        <v>436049163</v>
      </c>
      <c r="C240" s="197" t="s">
        <v>510</v>
      </c>
      <c r="D240" s="201">
        <v>0</v>
      </c>
      <c r="E240" s="201">
        <v>0</v>
      </c>
      <c r="F240" s="201">
        <v>0</v>
      </c>
      <c r="G240" s="201">
        <v>0</v>
      </c>
      <c r="H240" s="201">
        <v>0</v>
      </c>
      <c r="I240" s="201">
        <v>1</v>
      </c>
      <c r="J240" s="201">
        <v>0</v>
      </c>
      <c r="K240" s="236">
        <v>3.9300000000000002E-2</v>
      </c>
      <c r="L240" s="201">
        <v>0</v>
      </c>
      <c r="M240" s="201">
        <v>0</v>
      </c>
      <c r="N240" s="201">
        <v>0</v>
      </c>
      <c r="O240" s="201">
        <v>0</v>
      </c>
      <c r="P240" s="201">
        <v>0</v>
      </c>
      <c r="Q240" s="201">
        <v>1</v>
      </c>
      <c r="R240" s="236">
        <v>1.1120000000000001</v>
      </c>
      <c r="S240" s="201">
        <v>11</v>
      </c>
      <c r="T240" s="63"/>
      <c r="U240" s="235">
        <v>436049163</v>
      </c>
      <c r="V240" s="67" t="s">
        <v>792</v>
      </c>
      <c r="W240" s="63" t="s">
        <v>728</v>
      </c>
      <c r="X240" s="63" t="s">
        <v>665</v>
      </c>
      <c r="Y240" s="67">
        <v>1</v>
      </c>
      <c r="Z240" s="67">
        <v>1</v>
      </c>
      <c r="AA240" s="67">
        <v>13684.164042512</v>
      </c>
      <c r="AB240" s="67">
        <v>13684</v>
      </c>
      <c r="AC240" s="67">
        <v>2099</v>
      </c>
      <c r="AD240" s="67">
        <v>11585</v>
      </c>
      <c r="AK240" s="237">
        <v>0</v>
      </c>
      <c r="AM240" s="237">
        <v>0</v>
      </c>
      <c r="AO240" s="237"/>
    </row>
    <row r="241" spans="1:41" s="67" customFormat="1" x14ac:dyDescent="0.2">
      <c r="A241" s="235" t="s">
        <v>792</v>
      </c>
      <c r="B241" s="63">
        <v>436049165</v>
      </c>
      <c r="C241" s="197" t="s">
        <v>510</v>
      </c>
      <c r="D241" s="201">
        <v>0</v>
      </c>
      <c r="E241" s="201">
        <v>0</v>
      </c>
      <c r="F241" s="201">
        <v>0</v>
      </c>
      <c r="G241" s="201">
        <v>0</v>
      </c>
      <c r="H241" s="201">
        <v>1</v>
      </c>
      <c r="I241" s="201">
        <v>6</v>
      </c>
      <c r="J241" s="201">
        <v>0</v>
      </c>
      <c r="K241" s="236">
        <v>0.27510000000000001</v>
      </c>
      <c r="L241" s="201">
        <v>0</v>
      </c>
      <c r="M241" s="201">
        <v>0</v>
      </c>
      <c r="N241" s="201">
        <v>0</v>
      </c>
      <c r="O241" s="201">
        <v>1</v>
      </c>
      <c r="P241" s="201">
        <v>5</v>
      </c>
      <c r="Q241" s="201">
        <v>7</v>
      </c>
      <c r="R241" s="236">
        <v>1.1120000000000001</v>
      </c>
      <c r="S241" s="201">
        <v>10</v>
      </c>
      <c r="T241" s="63"/>
      <c r="U241" s="235">
        <v>436049165</v>
      </c>
      <c r="V241" s="67" t="s">
        <v>792</v>
      </c>
      <c r="W241" s="63" t="s">
        <v>728</v>
      </c>
      <c r="X241" s="63" t="s">
        <v>666</v>
      </c>
      <c r="Y241" s="67">
        <v>1</v>
      </c>
      <c r="Z241" s="67">
        <v>7</v>
      </c>
      <c r="AA241" s="67">
        <v>136595.21789758402</v>
      </c>
      <c r="AB241" s="67">
        <v>19514</v>
      </c>
      <c r="AC241" s="67">
        <v>5830</v>
      </c>
      <c r="AD241" s="67">
        <v>13684</v>
      </c>
      <c r="AK241" s="237">
        <v>0</v>
      </c>
      <c r="AM241" s="237">
        <v>0</v>
      </c>
      <c r="AO241" s="237"/>
    </row>
    <row r="242" spans="1:41" s="67" customFormat="1" x14ac:dyDescent="0.2">
      <c r="A242" s="235" t="s">
        <v>792</v>
      </c>
      <c r="B242" s="63">
        <v>436049170</v>
      </c>
      <c r="C242" s="197" t="s">
        <v>510</v>
      </c>
      <c r="D242" s="201">
        <v>0</v>
      </c>
      <c r="E242" s="201">
        <v>0</v>
      </c>
      <c r="F242" s="201">
        <v>0</v>
      </c>
      <c r="G242" s="201">
        <v>0</v>
      </c>
      <c r="H242" s="201">
        <v>0</v>
      </c>
      <c r="I242" s="201">
        <v>1</v>
      </c>
      <c r="J242" s="201">
        <v>0</v>
      </c>
      <c r="K242" s="236">
        <v>3.9300000000000002E-2</v>
      </c>
      <c r="L242" s="201">
        <v>0</v>
      </c>
      <c r="M242" s="201">
        <v>0</v>
      </c>
      <c r="N242" s="201">
        <v>0</v>
      </c>
      <c r="O242" s="201">
        <v>0</v>
      </c>
      <c r="P242" s="201">
        <v>0</v>
      </c>
      <c r="Q242" s="201">
        <v>1</v>
      </c>
      <c r="R242" s="236">
        <v>1.1120000000000001</v>
      </c>
      <c r="S242" s="201">
        <v>10</v>
      </c>
      <c r="T242" s="63"/>
      <c r="U242" s="235">
        <v>436049170</v>
      </c>
      <c r="V242" s="67" t="s">
        <v>792</v>
      </c>
      <c r="W242" s="63" t="s">
        <v>728</v>
      </c>
      <c r="X242" s="63" t="s">
        <v>719</v>
      </c>
      <c r="Y242" s="67">
        <v>1</v>
      </c>
      <c r="Z242" s="67">
        <v>1</v>
      </c>
      <c r="AA242" s="67">
        <v>13684.164042512</v>
      </c>
      <c r="AB242" s="67">
        <v>13684</v>
      </c>
      <c r="AC242" s="67">
        <v>0</v>
      </c>
      <c r="AD242" s="67">
        <v>13684</v>
      </c>
      <c r="AK242" s="237">
        <v>0</v>
      </c>
      <c r="AM242" s="237">
        <v>0</v>
      </c>
      <c r="AO242" s="237"/>
    </row>
    <row r="243" spans="1:41" s="67" customFormat="1" x14ac:dyDescent="0.2">
      <c r="A243" s="235" t="s">
        <v>792</v>
      </c>
      <c r="B243" s="63">
        <v>436049176</v>
      </c>
      <c r="C243" s="197" t="s">
        <v>510</v>
      </c>
      <c r="D243" s="201">
        <v>0</v>
      </c>
      <c r="E243" s="201">
        <v>0</v>
      </c>
      <c r="F243" s="201">
        <v>0</v>
      </c>
      <c r="G243" s="201">
        <v>0</v>
      </c>
      <c r="H243" s="201">
        <v>3</v>
      </c>
      <c r="I243" s="201">
        <v>5</v>
      </c>
      <c r="J243" s="201">
        <v>0</v>
      </c>
      <c r="K243" s="236">
        <v>0.31440000000000001</v>
      </c>
      <c r="L243" s="201">
        <v>0</v>
      </c>
      <c r="M243" s="201">
        <v>0</v>
      </c>
      <c r="N243" s="201">
        <v>3</v>
      </c>
      <c r="O243" s="201">
        <v>1</v>
      </c>
      <c r="P243" s="201">
        <v>5</v>
      </c>
      <c r="Q243" s="201">
        <v>8</v>
      </c>
      <c r="R243" s="236">
        <v>1.1120000000000001</v>
      </c>
      <c r="S243" s="201">
        <v>8</v>
      </c>
      <c r="T243" s="63"/>
      <c r="U243" s="235">
        <v>436049176</v>
      </c>
      <c r="V243" s="67" t="s">
        <v>792</v>
      </c>
      <c r="W243" s="63" t="s">
        <v>728</v>
      </c>
      <c r="X243" s="63" t="s">
        <v>667</v>
      </c>
      <c r="Y243" s="67">
        <v>1</v>
      </c>
      <c r="Z243" s="67">
        <v>8</v>
      </c>
      <c r="AA243" s="67">
        <v>151059.76994009601</v>
      </c>
      <c r="AB243" s="67">
        <v>18882</v>
      </c>
      <c r="AC243" s="67">
        <v>5198</v>
      </c>
      <c r="AD243" s="67">
        <v>13684</v>
      </c>
      <c r="AK243" s="237">
        <v>0</v>
      </c>
      <c r="AM243" s="237">
        <v>0</v>
      </c>
      <c r="AO243" s="237"/>
    </row>
    <row r="244" spans="1:41" s="67" customFormat="1" x14ac:dyDescent="0.2">
      <c r="A244" s="235" t="s">
        <v>792</v>
      </c>
      <c r="B244" s="63">
        <v>436049229</v>
      </c>
      <c r="C244" s="197" t="s">
        <v>510</v>
      </c>
      <c r="D244" s="201">
        <v>0</v>
      </c>
      <c r="E244" s="201">
        <v>0</v>
      </c>
      <c r="F244" s="201">
        <v>0</v>
      </c>
      <c r="G244" s="201">
        <v>0</v>
      </c>
      <c r="H244" s="201">
        <v>0</v>
      </c>
      <c r="I244" s="201">
        <v>1</v>
      </c>
      <c r="J244" s="201">
        <v>0</v>
      </c>
      <c r="K244" s="236">
        <v>3.9300000000000002E-2</v>
      </c>
      <c r="L244" s="201">
        <v>0</v>
      </c>
      <c r="M244" s="201">
        <v>0</v>
      </c>
      <c r="N244" s="201">
        <v>0</v>
      </c>
      <c r="O244" s="201">
        <v>0</v>
      </c>
      <c r="P244" s="201">
        <v>0</v>
      </c>
      <c r="Q244" s="201">
        <v>1</v>
      </c>
      <c r="R244" s="236">
        <v>1.1120000000000001</v>
      </c>
      <c r="S244" s="201">
        <v>9</v>
      </c>
      <c r="T244" s="63"/>
      <c r="U244" s="235">
        <v>436049229</v>
      </c>
      <c r="V244" s="67" t="s">
        <v>792</v>
      </c>
      <c r="W244" s="63" t="s">
        <v>728</v>
      </c>
      <c r="X244" s="63" t="s">
        <v>668</v>
      </c>
      <c r="Y244" s="67">
        <v>1</v>
      </c>
      <c r="Z244" s="67">
        <v>1</v>
      </c>
      <c r="AA244" s="67">
        <v>13684.164042512</v>
      </c>
      <c r="AB244" s="67">
        <v>13684</v>
      </c>
      <c r="AC244" s="67">
        <v>0</v>
      </c>
      <c r="AD244" s="67">
        <v>13684</v>
      </c>
      <c r="AK244" s="237">
        <v>0</v>
      </c>
      <c r="AM244" s="237">
        <v>0</v>
      </c>
      <c r="AO244" s="237"/>
    </row>
    <row r="245" spans="1:41" s="67" customFormat="1" x14ac:dyDescent="0.2">
      <c r="A245" s="235" t="s">
        <v>792</v>
      </c>
      <c r="B245" s="63">
        <v>436049243</v>
      </c>
      <c r="C245" s="197" t="s">
        <v>510</v>
      </c>
      <c r="D245" s="201">
        <v>0</v>
      </c>
      <c r="E245" s="201">
        <v>0</v>
      </c>
      <c r="F245" s="201">
        <v>0</v>
      </c>
      <c r="G245" s="201">
        <v>0</v>
      </c>
      <c r="H245" s="201">
        <v>0</v>
      </c>
      <c r="I245" s="201">
        <v>1</v>
      </c>
      <c r="J245" s="201">
        <v>0</v>
      </c>
      <c r="K245" s="236">
        <v>3.9300000000000002E-2</v>
      </c>
      <c r="L245" s="201">
        <v>0</v>
      </c>
      <c r="M245" s="201">
        <v>0</v>
      </c>
      <c r="N245" s="201">
        <v>0</v>
      </c>
      <c r="O245" s="201">
        <v>0</v>
      </c>
      <c r="P245" s="201">
        <v>0</v>
      </c>
      <c r="Q245" s="201">
        <v>1</v>
      </c>
      <c r="R245" s="236">
        <v>1.1120000000000001</v>
      </c>
      <c r="S245" s="201">
        <v>9</v>
      </c>
      <c r="T245" s="63"/>
      <c r="U245" s="235">
        <v>436049243</v>
      </c>
      <c r="V245" s="67" t="s">
        <v>792</v>
      </c>
      <c r="W245" s="63" t="s">
        <v>728</v>
      </c>
      <c r="X245" s="63" t="s">
        <v>679</v>
      </c>
      <c r="Y245" s="67">
        <v>1</v>
      </c>
      <c r="Z245" s="67">
        <v>1</v>
      </c>
      <c r="AA245" s="67">
        <v>13684.164042512</v>
      </c>
      <c r="AB245" s="67">
        <v>13684</v>
      </c>
      <c r="AC245" s="67">
        <v>-5830</v>
      </c>
      <c r="AD245" s="67">
        <v>19514</v>
      </c>
      <c r="AK245" s="237">
        <v>0</v>
      </c>
      <c r="AM245" s="237">
        <v>0</v>
      </c>
      <c r="AO245" s="237"/>
    </row>
    <row r="246" spans="1:41" s="67" customFormat="1" x14ac:dyDescent="0.2">
      <c r="A246" s="235" t="s">
        <v>792</v>
      </c>
      <c r="B246" s="63">
        <v>436049244</v>
      </c>
      <c r="C246" s="197" t="s">
        <v>510</v>
      </c>
      <c r="D246" s="201">
        <v>0</v>
      </c>
      <c r="E246" s="201">
        <v>0</v>
      </c>
      <c r="F246" s="201">
        <v>0</v>
      </c>
      <c r="G246" s="201">
        <v>0</v>
      </c>
      <c r="H246" s="201">
        <v>1</v>
      </c>
      <c r="I246" s="201">
        <v>1</v>
      </c>
      <c r="J246" s="201">
        <v>0</v>
      </c>
      <c r="K246" s="236">
        <v>7.8600000000000003E-2</v>
      </c>
      <c r="L246" s="201">
        <v>0</v>
      </c>
      <c r="M246" s="201">
        <v>0</v>
      </c>
      <c r="N246" s="201">
        <v>0</v>
      </c>
      <c r="O246" s="201">
        <v>0</v>
      </c>
      <c r="P246" s="201">
        <v>0</v>
      </c>
      <c r="Q246" s="201">
        <v>2</v>
      </c>
      <c r="R246" s="236">
        <v>1.1120000000000001</v>
      </c>
      <c r="S246" s="201">
        <v>10</v>
      </c>
      <c r="T246" s="63"/>
      <c r="U246" s="235">
        <v>436049244</v>
      </c>
      <c r="V246" s="67" t="s">
        <v>792</v>
      </c>
      <c r="W246" s="63" t="s">
        <v>728</v>
      </c>
      <c r="X246" s="63" t="s">
        <v>669</v>
      </c>
      <c r="Y246" s="67">
        <v>1</v>
      </c>
      <c r="Z246" s="67">
        <v>2</v>
      </c>
      <c r="AA246" s="67">
        <v>25268.844325023998</v>
      </c>
      <c r="AB246" s="67">
        <v>12634</v>
      </c>
      <c r="AC246" s="67">
        <v>-1050</v>
      </c>
      <c r="AD246" s="67">
        <v>13684</v>
      </c>
      <c r="AK246" s="237">
        <v>0</v>
      </c>
      <c r="AM246" s="237">
        <v>0</v>
      </c>
      <c r="AO246" s="237"/>
    </row>
    <row r="247" spans="1:41" s="67" customFormat="1" x14ac:dyDescent="0.2">
      <c r="A247" s="235" t="s">
        <v>792</v>
      </c>
      <c r="B247" s="63">
        <v>436049248</v>
      </c>
      <c r="C247" s="197" t="s">
        <v>510</v>
      </c>
      <c r="D247" s="201">
        <v>0</v>
      </c>
      <c r="E247" s="201">
        <v>0</v>
      </c>
      <c r="F247" s="201">
        <v>0</v>
      </c>
      <c r="G247" s="201">
        <v>0</v>
      </c>
      <c r="H247" s="201">
        <v>2</v>
      </c>
      <c r="I247" s="201">
        <v>7</v>
      </c>
      <c r="J247" s="201">
        <v>0</v>
      </c>
      <c r="K247" s="236">
        <v>0.35370000000000001</v>
      </c>
      <c r="L247" s="201">
        <v>0</v>
      </c>
      <c r="M247" s="201">
        <v>0</v>
      </c>
      <c r="N247" s="201">
        <v>0</v>
      </c>
      <c r="O247" s="201">
        <v>1</v>
      </c>
      <c r="P247" s="201">
        <v>8</v>
      </c>
      <c r="Q247" s="201">
        <v>9</v>
      </c>
      <c r="R247" s="236">
        <v>1.1120000000000001</v>
      </c>
      <c r="S247" s="201">
        <v>11</v>
      </c>
      <c r="T247" s="63"/>
      <c r="U247" s="235">
        <v>436049248</v>
      </c>
      <c r="V247" s="67" t="s">
        <v>792</v>
      </c>
      <c r="W247" s="63" t="s">
        <v>728</v>
      </c>
      <c r="X247" s="63" t="s">
        <v>670</v>
      </c>
      <c r="Y247" s="67">
        <v>1</v>
      </c>
      <c r="Z247" s="67">
        <v>9</v>
      </c>
      <c r="AA247" s="67">
        <v>191433.61574260797</v>
      </c>
      <c r="AB247" s="67">
        <v>21270</v>
      </c>
      <c r="AC247" s="67">
        <v>2388</v>
      </c>
      <c r="AD247" s="67">
        <v>18882</v>
      </c>
      <c r="AK247" s="237">
        <v>0</v>
      </c>
      <c r="AM247" s="237">
        <v>0</v>
      </c>
      <c r="AO247" s="237"/>
    </row>
    <row r="248" spans="1:41" s="67" customFormat="1" x14ac:dyDescent="0.2">
      <c r="A248" s="235" t="s">
        <v>792</v>
      </c>
      <c r="B248" s="63">
        <v>436049274</v>
      </c>
      <c r="C248" s="197" t="s">
        <v>510</v>
      </c>
      <c r="D248" s="201">
        <v>0</v>
      </c>
      <c r="E248" s="201">
        <v>0</v>
      </c>
      <c r="F248" s="201">
        <v>0</v>
      </c>
      <c r="G248" s="201">
        <v>0</v>
      </c>
      <c r="H248" s="201">
        <v>2</v>
      </c>
      <c r="I248" s="201">
        <v>3</v>
      </c>
      <c r="J248" s="201">
        <v>0</v>
      </c>
      <c r="K248" s="236">
        <v>0.19650000000000001</v>
      </c>
      <c r="L248" s="201">
        <v>0</v>
      </c>
      <c r="M248" s="201">
        <v>0</v>
      </c>
      <c r="N248" s="201">
        <v>0</v>
      </c>
      <c r="O248" s="201">
        <v>0</v>
      </c>
      <c r="P248" s="201">
        <v>3</v>
      </c>
      <c r="Q248" s="201">
        <v>5</v>
      </c>
      <c r="R248" s="236">
        <v>1.1120000000000001</v>
      </c>
      <c r="S248" s="201">
        <v>10</v>
      </c>
      <c r="T248" s="63"/>
      <c r="U248" s="235">
        <v>436049274</v>
      </c>
      <c r="V248" s="67" t="s">
        <v>792</v>
      </c>
      <c r="W248" s="63" t="s">
        <v>728</v>
      </c>
      <c r="X248" s="63" t="s">
        <v>680</v>
      </c>
      <c r="Y248" s="67">
        <v>1</v>
      </c>
      <c r="Z248" s="67">
        <v>5</v>
      </c>
      <c r="AA248" s="67">
        <v>87851.494532559998</v>
      </c>
      <c r="AB248" s="67">
        <v>17570</v>
      </c>
      <c r="AC248" s="67">
        <v>3886</v>
      </c>
      <c r="AD248" s="67">
        <v>13684</v>
      </c>
      <c r="AK248" s="237">
        <v>0</v>
      </c>
      <c r="AM248" s="237">
        <v>0</v>
      </c>
      <c r="AO248" s="237"/>
    </row>
    <row r="249" spans="1:41" s="67" customFormat="1" x14ac:dyDescent="0.2">
      <c r="A249" s="235" t="s">
        <v>792</v>
      </c>
      <c r="B249" s="63">
        <v>436049308</v>
      </c>
      <c r="C249" s="197" t="s">
        <v>510</v>
      </c>
      <c r="D249" s="201">
        <v>0</v>
      </c>
      <c r="E249" s="201">
        <v>0</v>
      </c>
      <c r="F249" s="201">
        <v>0</v>
      </c>
      <c r="G249" s="201">
        <v>0</v>
      </c>
      <c r="H249" s="201">
        <v>0</v>
      </c>
      <c r="I249" s="201">
        <v>1</v>
      </c>
      <c r="J249" s="201">
        <v>0</v>
      </c>
      <c r="K249" s="236">
        <v>3.9300000000000002E-2</v>
      </c>
      <c r="L249" s="201">
        <v>0</v>
      </c>
      <c r="M249" s="201">
        <v>0</v>
      </c>
      <c r="N249" s="201">
        <v>0</v>
      </c>
      <c r="O249" s="201">
        <v>0</v>
      </c>
      <c r="P249" s="201">
        <v>1</v>
      </c>
      <c r="Q249" s="201">
        <v>1</v>
      </c>
      <c r="R249" s="236">
        <v>1.1120000000000001</v>
      </c>
      <c r="S249" s="201">
        <v>10</v>
      </c>
      <c r="T249" s="63"/>
      <c r="U249" s="235">
        <v>436049308</v>
      </c>
      <c r="V249" s="67" t="s">
        <v>792</v>
      </c>
      <c r="W249" s="63" t="s">
        <v>728</v>
      </c>
      <c r="X249" s="63" t="s">
        <v>722</v>
      </c>
      <c r="Y249" s="67">
        <v>1</v>
      </c>
      <c r="Z249" s="67">
        <v>1</v>
      </c>
      <c r="AA249" s="67">
        <v>21560.711322512001</v>
      </c>
      <c r="AB249" s="67">
        <v>21561</v>
      </c>
      <c r="AC249" s="67">
        <v>7877</v>
      </c>
      <c r="AD249" s="67">
        <v>13684</v>
      </c>
      <c r="AK249" s="237">
        <v>0</v>
      </c>
      <c r="AM249" s="237">
        <v>0</v>
      </c>
      <c r="AO249" s="237"/>
    </row>
    <row r="250" spans="1:41" s="67" customFormat="1" x14ac:dyDescent="0.2">
      <c r="A250" s="235" t="s">
        <v>792</v>
      </c>
      <c r="B250" s="63">
        <v>436049314</v>
      </c>
      <c r="C250" s="197" t="s">
        <v>510</v>
      </c>
      <c r="D250" s="201">
        <v>0</v>
      </c>
      <c r="E250" s="201">
        <v>0</v>
      </c>
      <c r="F250" s="201">
        <v>0</v>
      </c>
      <c r="G250" s="201">
        <v>0</v>
      </c>
      <c r="H250" s="201">
        <v>0</v>
      </c>
      <c r="I250" s="201">
        <v>1</v>
      </c>
      <c r="J250" s="201">
        <v>0</v>
      </c>
      <c r="K250" s="236">
        <v>3.9300000000000002E-2</v>
      </c>
      <c r="L250" s="201">
        <v>0</v>
      </c>
      <c r="M250" s="201">
        <v>0</v>
      </c>
      <c r="N250" s="201">
        <v>0</v>
      </c>
      <c r="O250" s="201">
        <v>0</v>
      </c>
      <c r="P250" s="201">
        <v>1</v>
      </c>
      <c r="Q250" s="201">
        <v>1</v>
      </c>
      <c r="R250" s="236">
        <v>1.1120000000000001</v>
      </c>
      <c r="S250" s="201">
        <v>7</v>
      </c>
      <c r="T250" s="63"/>
      <c r="U250" s="235">
        <v>436049314</v>
      </c>
      <c r="V250" s="67" t="s">
        <v>792</v>
      </c>
      <c r="W250" s="63" t="s">
        <v>728</v>
      </c>
      <c r="X250" s="63" t="s">
        <v>747</v>
      </c>
      <c r="Y250" s="67">
        <v>1</v>
      </c>
      <c r="Z250" s="67">
        <v>1</v>
      </c>
      <c r="AA250" s="67">
        <v>20097.937162512004</v>
      </c>
      <c r="AB250" s="67">
        <v>20098</v>
      </c>
      <c r="AC250" s="67">
        <v>7464</v>
      </c>
      <c r="AD250" s="67">
        <v>12634</v>
      </c>
      <c r="AK250" s="237">
        <v>0</v>
      </c>
      <c r="AM250" s="237">
        <v>0</v>
      </c>
      <c r="AO250" s="237"/>
    </row>
    <row r="251" spans="1:41" s="67" customFormat="1" x14ac:dyDescent="0.2">
      <c r="A251" s="235" t="s">
        <v>792</v>
      </c>
      <c r="B251" s="63">
        <v>436049347</v>
      </c>
      <c r="C251" s="197" t="s">
        <v>510</v>
      </c>
      <c r="D251" s="201">
        <v>0</v>
      </c>
      <c r="E251" s="201">
        <v>0</v>
      </c>
      <c r="F251" s="201">
        <v>0</v>
      </c>
      <c r="G251" s="201">
        <v>0</v>
      </c>
      <c r="H251" s="201">
        <v>1</v>
      </c>
      <c r="I251" s="201">
        <v>0</v>
      </c>
      <c r="J251" s="201">
        <v>0</v>
      </c>
      <c r="K251" s="236">
        <v>3.9300000000000002E-2</v>
      </c>
      <c r="L251" s="201">
        <v>0</v>
      </c>
      <c r="M251" s="201">
        <v>0</v>
      </c>
      <c r="N251" s="201">
        <v>1</v>
      </c>
      <c r="O251" s="201">
        <v>0</v>
      </c>
      <c r="P251" s="201">
        <v>1</v>
      </c>
      <c r="Q251" s="201">
        <v>1</v>
      </c>
      <c r="R251" s="236">
        <v>1.1120000000000001</v>
      </c>
      <c r="S251" s="201">
        <v>8</v>
      </c>
      <c r="T251" s="63"/>
      <c r="U251" s="235">
        <v>436049347</v>
      </c>
      <c r="V251" s="67" t="s">
        <v>792</v>
      </c>
      <c r="W251" s="63" t="s">
        <v>728</v>
      </c>
      <c r="X251" s="63" t="s">
        <v>743</v>
      </c>
      <c r="Y251" s="67">
        <v>1</v>
      </c>
      <c r="Z251" s="67">
        <v>1</v>
      </c>
      <c r="AA251" s="67">
        <v>21771.132362511999</v>
      </c>
      <c r="AB251" s="67">
        <v>21771</v>
      </c>
      <c r="AC251" s="67">
        <v>501</v>
      </c>
      <c r="AD251" s="67">
        <v>21270</v>
      </c>
      <c r="AK251" s="237">
        <v>0</v>
      </c>
      <c r="AM251" s="237">
        <v>0</v>
      </c>
      <c r="AO251" s="237"/>
    </row>
    <row r="252" spans="1:41" s="67" customFormat="1" x14ac:dyDescent="0.2">
      <c r="A252" s="235" t="s">
        <v>792</v>
      </c>
      <c r="B252" s="63">
        <v>436049616</v>
      </c>
      <c r="C252" s="197" t="s">
        <v>510</v>
      </c>
      <c r="D252" s="201">
        <v>0</v>
      </c>
      <c r="E252" s="201">
        <v>0</v>
      </c>
      <c r="F252" s="201">
        <v>0</v>
      </c>
      <c r="G252" s="201">
        <v>0</v>
      </c>
      <c r="H252" s="201">
        <v>1</v>
      </c>
      <c r="I252" s="201">
        <v>0</v>
      </c>
      <c r="J252" s="201">
        <v>0</v>
      </c>
      <c r="K252" s="236">
        <v>3.9300000000000002E-2</v>
      </c>
      <c r="L252" s="201">
        <v>0</v>
      </c>
      <c r="M252" s="201">
        <v>0</v>
      </c>
      <c r="N252" s="201">
        <v>1</v>
      </c>
      <c r="O252" s="201">
        <v>0</v>
      </c>
      <c r="P252" s="201">
        <v>1</v>
      </c>
      <c r="Q252" s="201">
        <v>1</v>
      </c>
      <c r="R252" s="236">
        <v>1.1120000000000001</v>
      </c>
      <c r="S252" s="201">
        <v>7</v>
      </c>
      <c r="T252" s="63"/>
      <c r="U252" s="235">
        <v>436049616</v>
      </c>
      <c r="V252" s="67" t="s">
        <v>792</v>
      </c>
      <c r="W252" s="63" t="s">
        <v>728</v>
      </c>
      <c r="X252" s="63" t="s">
        <v>744</v>
      </c>
      <c r="Y252" s="67">
        <v>1</v>
      </c>
      <c r="Z252" s="67">
        <v>1</v>
      </c>
      <c r="AA252" s="67">
        <v>21283.537642511998</v>
      </c>
      <c r="AB252" s="67">
        <v>21284</v>
      </c>
      <c r="AC252" s="67">
        <v>3714</v>
      </c>
      <c r="AD252" s="67">
        <v>17570</v>
      </c>
      <c r="AK252" s="237">
        <v>0</v>
      </c>
      <c r="AM252" s="237">
        <v>0</v>
      </c>
      <c r="AO252" s="237"/>
    </row>
    <row r="253" spans="1:41" s="67" customFormat="1" x14ac:dyDescent="0.2">
      <c r="A253" s="235" t="s">
        <v>793</v>
      </c>
      <c r="B253" s="63">
        <v>437035035</v>
      </c>
      <c r="C253" s="197" t="s">
        <v>511</v>
      </c>
      <c r="D253" s="201">
        <v>0</v>
      </c>
      <c r="E253" s="201">
        <v>0</v>
      </c>
      <c r="F253" s="201">
        <v>0</v>
      </c>
      <c r="G253" s="201">
        <v>0</v>
      </c>
      <c r="H253" s="201">
        <v>0</v>
      </c>
      <c r="I253" s="201">
        <v>188</v>
      </c>
      <c r="J253" s="201">
        <v>0</v>
      </c>
      <c r="K253" s="236">
        <v>7.3883999999999999</v>
      </c>
      <c r="L253" s="201">
        <v>0</v>
      </c>
      <c r="M253" s="201">
        <v>0</v>
      </c>
      <c r="N253" s="201">
        <v>0</v>
      </c>
      <c r="O253" s="201">
        <v>39</v>
      </c>
      <c r="P253" s="201">
        <v>162</v>
      </c>
      <c r="Q253" s="201">
        <v>188</v>
      </c>
      <c r="R253" s="236">
        <v>1.087</v>
      </c>
      <c r="S253" s="201">
        <v>11</v>
      </c>
      <c r="T253" s="63"/>
      <c r="U253" s="235">
        <v>437035035</v>
      </c>
      <c r="V253" s="67" t="s">
        <v>793</v>
      </c>
      <c r="W253" s="63" t="s">
        <v>659</v>
      </c>
      <c r="X253" s="63" t="s">
        <v>659</v>
      </c>
      <c r="Y253" s="67">
        <v>1</v>
      </c>
      <c r="Z253" s="67">
        <v>188</v>
      </c>
      <c r="AA253" s="67">
        <v>4028507.8771550553</v>
      </c>
      <c r="AB253" s="67">
        <v>21428</v>
      </c>
      <c r="AC253" s="67">
        <v>355</v>
      </c>
      <c r="AD253" s="67">
        <v>21073</v>
      </c>
      <c r="AK253" s="237">
        <v>0</v>
      </c>
      <c r="AM253" s="237">
        <v>0</v>
      </c>
      <c r="AO253" s="237"/>
    </row>
    <row r="254" spans="1:41" s="67" customFormat="1" x14ac:dyDescent="0.2">
      <c r="A254" s="235" t="s">
        <v>793</v>
      </c>
      <c r="B254" s="63">
        <v>437035044</v>
      </c>
      <c r="C254" s="197" t="s">
        <v>511</v>
      </c>
      <c r="D254" s="201">
        <v>0</v>
      </c>
      <c r="E254" s="201">
        <v>0</v>
      </c>
      <c r="F254" s="201">
        <v>0</v>
      </c>
      <c r="G254" s="201">
        <v>0</v>
      </c>
      <c r="H254" s="201">
        <v>0</v>
      </c>
      <c r="I254" s="201">
        <v>1</v>
      </c>
      <c r="J254" s="201">
        <v>0</v>
      </c>
      <c r="K254" s="236">
        <v>3.9300000000000002E-2</v>
      </c>
      <c r="L254" s="201">
        <v>0</v>
      </c>
      <c r="M254" s="201">
        <v>0</v>
      </c>
      <c r="N254" s="201">
        <v>0</v>
      </c>
      <c r="O254" s="201">
        <v>0</v>
      </c>
      <c r="P254" s="201">
        <v>0</v>
      </c>
      <c r="Q254" s="201">
        <v>1</v>
      </c>
      <c r="R254" s="236">
        <v>1.087</v>
      </c>
      <c r="S254" s="201">
        <v>11</v>
      </c>
      <c r="T254" s="63"/>
      <c r="U254" s="235">
        <v>437035044</v>
      </c>
      <c r="V254" s="67" t="s">
        <v>793</v>
      </c>
      <c r="W254" s="63" t="s">
        <v>659</v>
      </c>
      <c r="X254" s="63" t="s">
        <v>660</v>
      </c>
      <c r="Y254" s="67">
        <v>1</v>
      </c>
      <c r="Z254" s="67">
        <v>1</v>
      </c>
      <c r="AA254" s="67">
        <v>13434.426815612</v>
      </c>
      <c r="AB254" s="67">
        <v>13434</v>
      </c>
      <c r="AC254" s="67">
        <v>-6664</v>
      </c>
      <c r="AD254" s="67">
        <v>20098</v>
      </c>
      <c r="AK254" s="237">
        <v>0</v>
      </c>
      <c r="AM254" s="237">
        <v>0</v>
      </c>
      <c r="AO254" s="237"/>
    </row>
    <row r="255" spans="1:41" s="67" customFormat="1" x14ac:dyDescent="0.2">
      <c r="A255" s="235" t="s">
        <v>793</v>
      </c>
      <c r="B255" s="63">
        <v>437035088</v>
      </c>
      <c r="C255" s="197" t="s">
        <v>511</v>
      </c>
      <c r="D255" s="201">
        <v>0</v>
      </c>
      <c r="E255" s="201">
        <v>0</v>
      </c>
      <c r="F255" s="201">
        <v>0</v>
      </c>
      <c r="G255" s="201">
        <v>0</v>
      </c>
      <c r="H255" s="201">
        <v>0</v>
      </c>
      <c r="I255" s="201">
        <v>1</v>
      </c>
      <c r="J255" s="201">
        <v>0</v>
      </c>
      <c r="K255" s="236">
        <v>3.9300000000000002E-2</v>
      </c>
      <c r="L255" s="201">
        <v>0</v>
      </c>
      <c r="M255" s="201">
        <v>0</v>
      </c>
      <c r="N255" s="201">
        <v>0</v>
      </c>
      <c r="O255" s="201">
        <v>0</v>
      </c>
      <c r="P255" s="201">
        <v>0</v>
      </c>
      <c r="Q255" s="201">
        <v>1</v>
      </c>
      <c r="R255" s="236">
        <v>1.087</v>
      </c>
      <c r="S255" s="201">
        <v>4</v>
      </c>
      <c r="T255" s="63"/>
      <c r="U255" s="235">
        <v>437035088</v>
      </c>
      <c r="V255" s="67" t="s">
        <v>793</v>
      </c>
      <c r="W255" s="63" t="s">
        <v>659</v>
      </c>
      <c r="X255" s="63" t="s">
        <v>794</v>
      </c>
      <c r="Y255" s="67">
        <v>1</v>
      </c>
      <c r="Z255" s="67">
        <v>1</v>
      </c>
      <c r="AA255" s="67">
        <v>13434.426815612</v>
      </c>
      <c r="AB255" s="67">
        <v>13434</v>
      </c>
      <c r="AC255" s="67">
        <v>-8337</v>
      </c>
      <c r="AD255" s="67">
        <v>21771</v>
      </c>
      <c r="AK255" s="237">
        <v>0</v>
      </c>
      <c r="AM255" s="237">
        <v>0</v>
      </c>
      <c r="AO255" s="237"/>
    </row>
    <row r="256" spans="1:41" s="67" customFormat="1" x14ac:dyDescent="0.2">
      <c r="A256" s="235" t="s">
        <v>793</v>
      </c>
      <c r="B256" s="63">
        <v>437035093</v>
      </c>
      <c r="C256" s="197" t="s">
        <v>511</v>
      </c>
      <c r="D256" s="201">
        <v>0</v>
      </c>
      <c r="E256" s="201">
        <v>0</v>
      </c>
      <c r="F256" s="201">
        <v>0</v>
      </c>
      <c r="G256" s="201">
        <v>0</v>
      </c>
      <c r="H256" s="201">
        <v>0</v>
      </c>
      <c r="I256" s="201">
        <v>1</v>
      </c>
      <c r="J256" s="201">
        <v>0</v>
      </c>
      <c r="K256" s="236">
        <v>3.9300000000000002E-2</v>
      </c>
      <c r="L256" s="201">
        <v>0</v>
      </c>
      <c r="M256" s="201">
        <v>0</v>
      </c>
      <c r="N256" s="201">
        <v>0</v>
      </c>
      <c r="O256" s="201">
        <v>0</v>
      </c>
      <c r="P256" s="201">
        <v>1</v>
      </c>
      <c r="Q256" s="201">
        <v>1</v>
      </c>
      <c r="R256" s="236">
        <v>1.087</v>
      </c>
      <c r="S256" s="201">
        <v>11</v>
      </c>
      <c r="T256" s="63"/>
      <c r="U256" s="235">
        <v>437035093</v>
      </c>
      <c r="V256" s="67" t="s">
        <v>793</v>
      </c>
      <c r="W256" s="63" t="s">
        <v>659</v>
      </c>
      <c r="X256" s="63" t="s">
        <v>662</v>
      </c>
      <c r="Y256" s="67">
        <v>1</v>
      </c>
      <c r="Z256" s="67">
        <v>1</v>
      </c>
      <c r="AA256" s="67">
        <v>21879.318805611998</v>
      </c>
      <c r="AB256" s="67">
        <v>21879</v>
      </c>
      <c r="AC256" s="67">
        <v>595</v>
      </c>
      <c r="AD256" s="67">
        <v>21284</v>
      </c>
      <c r="AK256" s="237">
        <v>0</v>
      </c>
      <c r="AM256" s="237">
        <v>0</v>
      </c>
      <c r="AO256" s="237"/>
    </row>
    <row r="257" spans="1:41" s="67" customFormat="1" x14ac:dyDescent="0.2">
      <c r="A257" s="235" t="s">
        <v>793</v>
      </c>
      <c r="B257" s="63">
        <v>437035100</v>
      </c>
      <c r="C257" s="197" t="s">
        <v>511</v>
      </c>
      <c r="D257" s="201">
        <v>0</v>
      </c>
      <c r="E257" s="201">
        <v>0</v>
      </c>
      <c r="F257" s="201">
        <v>0</v>
      </c>
      <c r="G257" s="201">
        <v>0</v>
      </c>
      <c r="H257" s="201">
        <v>0</v>
      </c>
      <c r="I257" s="201">
        <v>1</v>
      </c>
      <c r="J257" s="201">
        <v>0</v>
      </c>
      <c r="K257" s="236">
        <v>3.9300000000000002E-2</v>
      </c>
      <c r="L257" s="201">
        <v>0</v>
      </c>
      <c r="M257" s="201">
        <v>0</v>
      </c>
      <c r="N257" s="201">
        <v>0</v>
      </c>
      <c r="O257" s="201">
        <v>0</v>
      </c>
      <c r="P257" s="201">
        <v>1</v>
      </c>
      <c r="Q257" s="201">
        <v>1</v>
      </c>
      <c r="R257" s="236">
        <v>1.087</v>
      </c>
      <c r="S257" s="201">
        <v>10</v>
      </c>
      <c r="T257" s="63"/>
      <c r="U257" s="235">
        <v>437035100</v>
      </c>
      <c r="V257" s="67" t="s">
        <v>793</v>
      </c>
      <c r="W257" s="63" t="s">
        <v>659</v>
      </c>
      <c r="X257" s="63" t="s">
        <v>715</v>
      </c>
      <c r="Y257" s="67">
        <v>1</v>
      </c>
      <c r="Z257" s="67">
        <v>1</v>
      </c>
      <c r="AA257" s="67">
        <v>21151.831845611996</v>
      </c>
      <c r="AB257" s="67">
        <v>21152</v>
      </c>
      <c r="AC257" s="67">
        <v>-276</v>
      </c>
      <c r="AD257" s="67">
        <v>21428</v>
      </c>
      <c r="AK257" s="237">
        <v>0</v>
      </c>
      <c r="AM257" s="237">
        <v>0</v>
      </c>
      <c r="AO257" s="237"/>
    </row>
    <row r="258" spans="1:41" s="67" customFormat="1" x14ac:dyDescent="0.2">
      <c r="A258" s="235" t="s">
        <v>793</v>
      </c>
      <c r="B258" s="63">
        <v>437035176</v>
      </c>
      <c r="C258" s="197" t="s">
        <v>511</v>
      </c>
      <c r="D258" s="201">
        <v>0</v>
      </c>
      <c r="E258" s="201">
        <v>0</v>
      </c>
      <c r="F258" s="201">
        <v>0</v>
      </c>
      <c r="G258" s="201">
        <v>0</v>
      </c>
      <c r="H258" s="201">
        <v>0</v>
      </c>
      <c r="I258" s="201">
        <v>1</v>
      </c>
      <c r="J258" s="201">
        <v>0</v>
      </c>
      <c r="K258" s="236">
        <v>3.9300000000000002E-2</v>
      </c>
      <c r="L258" s="201">
        <v>0</v>
      </c>
      <c r="M258" s="201">
        <v>0</v>
      </c>
      <c r="N258" s="201">
        <v>0</v>
      </c>
      <c r="O258" s="201">
        <v>0</v>
      </c>
      <c r="P258" s="201">
        <v>1</v>
      </c>
      <c r="Q258" s="201">
        <v>1</v>
      </c>
      <c r="R258" s="236">
        <v>1.087</v>
      </c>
      <c r="S258" s="201">
        <v>8</v>
      </c>
      <c r="T258" s="63"/>
      <c r="U258" s="235">
        <v>437035176</v>
      </c>
      <c r="V258" s="67" t="s">
        <v>793</v>
      </c>
      <c r="W258" s="63" t="s">
        <v>659</v>
      </c>
      <c r="X258" s="63" t="s">
        <v>667</v>
      </c>
      <c r="Y258" s="67">
        <v>1</v>
      </c>
      <c r="Z258" s="67">
        <v>1</v>
      </c>
      <c r="AA258" s="67">
        <v>20196.355405612001</v>
      </c>
      <c r="AB258" s="67">
        <v>20196</v>
      </c>
      <c r="AC258" s="67">
        <v>6762</v>
      </c>
      <c r="AD258" s="67">
        <v>13434</v>
      </c>
      <c r="AK258" s="237">
        <v>0</v>
      </c>
      <c r="AM258" s="237">
        <v>0</v>
      </c>
      <c r="AO258" s="237"/>
    </row>
    <row r="259" spans="1:41" s="67" customFormat="1" x14ac:dyDescent="0.2">
      <c r="A259" s="235" t="s">
        <v>793</v>
      </c>
      <c r="B259" s="63">
        <v>437035243</v>
      </c>
      <c r="C259" s="197" t="s">
        <v>511</v>
      </c>
      <c r="D259" s="201">
        <v>0</v>
      </c>
      <c r="E259" s="201">
        <v>0</v>
      </c>
      <c r="F259" s="201">
        <v>0</v>
      </c>
      <c r="G259" s="201">
        <v>0</v>
      </c>
      <c r="H259" s="201">
        <v>0</v>
      </c>
      <c r="I259" s="201">
        <v>1</v>
      </c>
      <c r="J259" s="201">
        <v>0</v>
      </c>
      <c r="K259" s="236">
        <v>3.9300000000000002E-2</v>
      </c>
      <c r="L259" s="201">
        <v>0</v>
      </c>
      <c r="M259" s="201">
        <v>0</v>
      </c>
      <c r="N259" s="201">
        <v>0</v>
      </c>
      <c r="O259" s="201">
        <v>0</v>
      </c>
      <c r="P259" s="201">
        <v>1</v>
      </c>
      <c r="Q259" s="201">
        <v>1</v>
      </c>
      <c r="R259" s="236">
        <v>1.087</v>
      </c>
      <c r="S259" s="201">
        <v>9</v>
      </c>
      <c r="T259" s="63"/>
      <c r="U259" s="235">
        <v>437035243</v>
      </c>
      <c r="V259" s="67" t="s">
        <v>793</v>
      </c>
      <c r="W259" s="63" t="s">
        <v>659</v>
      </c>
      <c r="X259" s="63" t="s">
        <v>679</v>
      </c>
      <c r="Y259" s="67">
        <v>1</v>
      </c>
      <c r="Z259" s="67">
        <v>1</v>
      </c>
      <c r="AA259" s="67">
        <v>20674.089495611999</v>
      </c>
      <c r="AB259" s="67">
        <v>20674</v>
      </c>
      <c r="AC259" s="67">
        <v>7240</v>
      </c>
      <c r="AD259" s="67">
        <v>13434</v>
      </c>
      <c r="AK259" s="237">
        <v>0</v>
      </c>
      <c r="AM259" s="237">
        <v>0</v>
      </c>
      <c r="AO259" s="237"/>
    </row>
    <row r="260" spans="1:41" s="67" customFormat="1" x14ac:dyDescent="0.2">
      <c r="A260" s="235" t="s">
        <v>793</v>
      </c>
      <c r="B260" s="63">
        <v>437035244</v>
      </c>
      <c r="C260" s="197" t="s">
        <v>511</v>
      </c>
      <c r="D260" s="201">
        <v>0</v>
      </c>
      <c r="E260" s="201">
        <v>0</v>
      </c>
      <c r="F260" s="201">
        <v>0</v>
      </c>
      <c r="G260" s="201">
        <v>0</v>
      </c>
      <c r="H260" s="201">
        <v>0</v>
      </c>
      <c r="I260" s="201">
        <v>3</v>
      </c>
      <c r="J260" s="201">
        <v>0</v>
      </c>
      <c r="K260" s="236">
        <v>0.1179</v>
      </c>
      <c r="L260" s="201">
        <v>0</v>
      </c>
      <c r="M260" s="201">
        <v>0</v>
      </c>
      <c r="N260" s="201">
        <v>0</v>
      </c>
      <c r="O260" s="201">
        <v>0</v>
      </c>
      <c r="P260" s="201">
        <v>2</v>
      </c>
      <c r="Q260" s="201">
        <v>3</v>
      </c>
      <c r="R260" s="236">
        <v>1.087</v>
      </c>
      <c r="S260" s="201">
        <v>10</v>
      </c>
      <c r="T260" s="63"/>
      <c r="U260" s="235">
        <v>437035244</v>
      </c>
      <c r="V260" s="67" t="s">
        <v>793</v>
      </c>
      <c r="W260" s="63" t="s">
        <v>659</v>
      </c>
      <c r="X260" s="63" t="s">
        <v>669</v>
      </c>
      <c r="Y260" s="67">
        <v>1</v>
      </c>
      <c r="Z260" s="67">
        <v>3</v>
      </c>
      <c r="AA260" s="67">
        <v>55738.090506836001</v>
      </c>
      <c r="AB260" s="67">
        <v>18579</v>
      </c>
      <c r="AC260" s="67">
        <v>-3300</v>
      </c>
      <c r="AD260" s="67">
        <v>21879</v>
      </c>
      <c r="AK260" s="237">
        <v>0</v>
      </c>
      <c r="AM260" s="237">
        <v>0</v>
      </c>
      <c r="AO260" s="237"/>
    </row>
    <row r="261" spans="1:41" s="67" customFormat="1" x14ac:dyDescent="0.2">
      <c r="A261" s="235" t="s">
        <v>793</v>
      </c>
      <c r="B261" s="63">
        <v>437035336</v>
      </c>
      <c r="C261" s="197" t="s">
        <v>511</v>
      </c>
      <c r="D261" s="201">
        <v>0</v>
      </c>
      <c r="E261" s="201">
        <v>0</v>
      </c>
      <c r="F261" s="201">
        <v>0</v>
      </c>
      <c r="G261" s="201">
        <v>0</v>
      </c>
      <c r="H261" s="201">
        <v>0</v>
      </c>
      <c r="I261" s="201">
        <v>2</v>
      </c>
      <c r="J261" s="201">
        <v>0</v>
      </c>
      <c r="K261" s="236">
        <v>7.8600000000000003E-2</v>
      </c>
      <c r="L261" s="201">
        <v>0</v>
      </c>
      <c r="M261" s="201">
        <v>0</v>
      </c>
      <c r="N261" s="201">
        <v>0</v>
      </c>
      <c r="O261" s="201">
        <v>0</v>
      </c>
      <c r="P261" s="201">
        <v>1</v>
      </c>
      <c r="Q261" s="201">
        <v>2</v>
      </c>
      <c r="R261" s="236">
        <v>1.087</v>
      </c>
      <c r="S261" s="201">
        <v>8</v>
      </c>
      <c r="T261" s="63"/>
      <c r="U261" s="235">
        <v>437035336</v>
      </c>
      <c r="V261" s="67" t="s">
        <v>793</v>
      </c>
      <c r="W261" s="63" t="s">
        <v>659</v>
      </c>
      <c r="X261" s="63" t="s">
        <v>748</v>
      </c>
      <c r="Y261" s="67">
        <v>1</v>
      </c>
      <c r="Z261" s="67">
        <v>2</v>
      </c>
      <c r="AA261" s="67">
        <v>33630.782221223999</v>
      </c>
      <c r="AB261" s="67">
        <v>16815</v>
      </c>
      <c r="AC261" s="67">
        <v>-4337</v>
      </c>
      <c r="AD261" s="67">
        <v>21152</v>
      </c>
      <c r="AK261" s="237">
        <v>0</v>
      </c>
      <c r="AM261" s="237">
        <v>0</v>
      </c>
      <c r="AO261" s="237"/>
    </row>
    <row r="262" spans="1:41" s="67" customFormat="1" x14ac:dyDescent="0.2">
      <c r="A262" s="235" t="s">
        <v>795</v>
      </c>
      <c r="B262" s="63">
        <v>438035035</v>
      </c>
      <c r="C262" s="197" t="s">
        <v>512</v>
      </c>
      <c r="D262" s="201">
        <v>20</v>
      </c>
      <c r="E262" s="201">
        <v>0</v>
      </c>
      <c r="F262" s="201">
        <v>23</v>
      </c>
      <c r="G262" s="201">
        <v>100</v>
      </c>
      <c r="H262" s="201">
        <v>60</v>
      </c>
      <c r="I262" s="201">
        <v>116</v>
      </c>
      <c r="J262" s="201">
        <v>0</v>
      </c>
      <c r="K262" s="236">
        <v>11.7507</v>
      </c>
      <c r="L262" s="201">
        <v>0</v>
      </c>
      <c r="M262" s="201">
        <v>28</v>
      </c>
      <c r="N262" s="201">
        <v>7</v>
      </c>
      <c r="O262" s="201">
        <v>7</v>
      </c>
      <c r="P262" s="201">
        <v>269</v>
      </c>
      <c r="Q262" s="201">
        <v>309</v>
      </c>
      <c r="R262" s="236">
        <v>1.087</v>
      </c>
      <c r="S262" s="201">
        <v>11</v>
      </c>
      <c r="T262" s="63"/>
      <c r="U262" s="235">
        <v>438035035</v>
      </c>
      <c r="V262" s="67" t="s">
        <v>795</v>
      </c>
      <c r="W262" s="63" t="s">
        <v>659</v>
      </c>
      <c r="X262" s="63" t="s">
        <v>659</v>
      </c>
      <c r="Y262" s="67">
        <v>1</v>
      </c>
      <c r="Z262" s="67">
        <v>309</v>
      </c>
      <c r="AA262" s="67">
        <v>6197751.1747679878</v>
      </c>
      <c r="AB262" s="67">
        <v>20057</v>
      </c>
      <c r="AC262" s="67">
        <v>-139</v>
      </c>
      <c r="AD262" s="67">
        <v>20196</v>
      </c>
      <c r="AK262" s="237">
        <v>0</v>
      </c>
      <c r="AM262" s="237">
        <v>0</v>
      </c>
      <c r="AO262" s="237"/>
    </row>
    <row r="263" spans="1:41" s="67" customFormat="1" x14ac:dyDescent="0.2">
      <c r="A263" s="235" t="s">
        <v>795</v>
      </c>
      <c r="B263" s="63">
        <v>438035044</v>
      </c>
      <c r="C263" s="197" t="s">
        <v>512</v>
      </c>
      <c r="D263" s="201">
        <v>0</v>
      </c>
      <c r="E263" s="201">
        <v>0</v>
      </c>
      <c r="F263" s="201">
        <v>0</v>
      </c>
      <c r="G263" s="201">
        <v>3</v>
      </c>
      <c r="H263" s="201">
        <v>1</v>
      </c>
      <c r="I263" s="201">
        <v>2</v>
      </c>
      <c r="J263" s="201">
        <v>0</v>
      </c>
      <c r="K263" s="236">
        <v>0.23580000000000001</v>
      </c>
      <c r="L263" s="201">
        <v>0</v>
      </c>
      <c r="M263" s="201">
        <v>0</v>
      </c>
      <c r="N263" s="201">
        <v>0</v>
      </c>
      <c r="O263" s="201">
        <v>1</v>
      </c>
      <c r="P263" s="201">
        <v>6</v>
      </c>
      <c r="Q263" s="201">
        <v>6</v>
      </c>
      <c r="R263" s="236">
        <v>1.087</v>
      </c>
      <c r="S263" s="201">
        <v>11</v>
      </c>
      <c r="T263" s="63"/>
      <c r="U263" s="235">
        <v>438035044</v>
      </c>
      <c r="V263" s="67" t="s">
        <v>795</v>
      </c>
      <c r="W263" s="63" t="s">
        <v>659</v>
      </c>
      <c r="X263" s="63" t="s">
        <v>660</v>
      </c>
      <c r="Y263" s="67">
        <v>1</v>
      </c>
      <c r="Z263" s="67">
        <v>6</v>
      </c>
      <c r="AA263" s="67">
        <v>127754.17857367198</v>
      </c>
      <c r="AB263" s="67">
        <v>21292</v>
      </c>
      <c r="AC263" s="67">
        <v>618</v>
      </c>
      <c r="AD263" s="67">
        <v>20674</v>
      </c>
      <c r="AK263" s="237">
        <v>0</v>
      </c>
      <c r="AM263" s="237">
        <v>0</v>
      </c>
      <c r="AO263" s="237"/>
    </row>
    <row r="264" spans="1:41" s="67" customFormat="1" x14ac:dyDescent="0.2">
      <c r="A264" s="235" t="s">
        <v>795</v>
      </c>
      <c r="B264" s="63">
        <v>438035220</v>
      </c>
      <c r="C264" s="197" t="s">
        <v>512</v>
      </c>
      <c r="D264" s="201">
        <v>0</v>
      </c>
      <c r="E264" s="201">
        <v>0</v>
      </c>
      <c r="F264" s="201">
        <v>0</v>
      </c>
      <c r="G264" s="201">
        <v>0</v>
      </c>
      <c r="H264" s="201">
        <v>0</v>
      </c>
      <c r="I264" s="201">
        <v>1</v>
      </c>
      <c r="J264" s="201">
        <v>0</v>
      </c>
      <c r="K264" s="236">
        <v>3.9300000000000002E-2</v>
      </c>
      <c r="L264" s="201">
        <v>0</v>
      </c>
      <c r="M264" s="201">
        <v>0</v>
      </c>
      <c r="N264" s="201">
        <v>0</v>
      </c>
      <c r="O264" s="201">
        <v>0</v>
      </c>
      <c r="P264" s="201">
        <v>1</v>
      </c>
      <c r="Q264" s="201">
        <v>1</v>
      </c>
      <c r="R264" s="236">
        <v>1.087</v>
      </c>
      <c r="S264" s="201">
        <v>8</v>
      </c>
      <c r="T264" s="63"/>
      <c r="U264" s="235">
        <v>438035220</v>
      </c>
      <c r="V264" s="67" t="s">
        <v>795</v>
      </c>
      <c r="W264" s="63" t="s">
        <v>659</v>
      </c>
      <c r="X264" s="63" t="s">
        <v>678</v>
      </c>
      <c r="Y264" s="67">
        <v>1</v>
      </c>
      <c r="Z264" s="67">
        <v>1</v>
      </c>
      <c r="AA264" s="67">
        <v>20196.355405612001</v>
      </c>
      <c r="AB264" s="67">
        <v>20196</v>
      </c>
      <c r="AC264" s="67">
        <v>1617</v>
      </c>
      <c r="AD264" s="67">
        <v>18579</v>
      </c>
      <c r="AK264" s="237">
        <v>0</v>
      </c>
      <c r="AM264" s="237">
        <v>0</v>
      </c>
      <c r="AO264" s="237"/>
    </row>
    <row r="265" spans="1:41" s="67" customFormat="1" x14ac:dyDescent="0.2">
      <c r="A265" s="235" t="s">
        <v>795</v>
      </c>
      <c r="B265" s="63">
        <v>438035243</v>
      </c>
      <c r="C265" s="197" t="s">
        <v>512</v>
      </c>
      <c r="D265" s="201">
        <v>1</v>
      </c>
      <c r="E265" s="201">
        <v>0</v>
      </c>
      <c r="F265" s="201">
        <v>0</v>
      </c>
      <c r="G265" s="201">
        <v>2</v>
      </c>
      <c r="H265" s="201">
        <v>0</v>
      </c>
      <c r="I265" s="201">
        <v>0</v>
      </c>
      <c r="J265" s="201">
        <v>0</v>
      </c>
      <c r="K265" s="236">
        <v>7.8600000000000003E-2</v>
      </c>
      <c r="L265" s="201">
        <v>0</v>
      </c>
      <c r="M265" s="201">
        <v>0</v>
      </c>
      <c r="N265" s="201">
        <v>0</v>
      </c>
      <c r="O265" s="201">
        <v>0</v>
      </c>
      <c r="P265" s="201">
        <v>0</v>
      </c>
      <c r="Q265" s="201">
        <v>3</v>
      </c>
      <c r="R265" s="236">
        <v>1.087</v>
      </c>
      <c r="S265" s="201">
        <v>9</v>
      </c>
      <c r="T265" s="63"/>
      <c r="U265" s="235">
        <v>438035243</v>
      </c>
      <c r="V265" s="67" t="s">
        <v>795</v>
      </c>
      <c r="W265" s="63" t="s">
        <v>659</v>
      </c>
      <c r="X265" s="63" t="s">
        <v>679</v>
      </c>
      <c r="Y265" s="67">
        <v>1</v>
      </c>
      <c r="Z265" s="67">
        <v>3</v>
      </c>
      <c r="AA265" s="67">
        <v>28793.558231223993</v>
      </c>
      <c r="AB265" s="67">
        <v>9598</v>
      </c>
      <c r="AC265" s="67">
        <v>-7217</v>
      </c>
      <c r="AD265" s="67">
        <v>16815</v>
      </c>
      <c r="AK265" s="237">
        <v>0</v>
      </c>
      <c r="AM265" s="237">
        <v>0</v>
      </c>
      <c r="AO265" s="237"/>
    </row>
    <row r="266" spans="1:41" s="67" customFormat="1" x14ac:dyDescent="0.2">
      <c r="A266" s="235" t="s">
        <v>795</v>
      </c>
      <c r="B266" s="63">
        <v>438035244</v>
      </c>
      <c r="C266" s="197" t="s">
        <v>512</v>
      </c>
      <c r="D266" s="201">
        <v>0</v>
      </c>
      <c r="E266" s="201">
        <v>0</v>
      </c>
      <c r="F266" s="201">
        <v>0</v>
      </c>
      <c r="G266" s="201">
        <v>1</v>
      </c>
      <c r="H266" s="201">
        <v>1</v>
      </c>
      <c r="I266" s="201">
        <v>3</v>
      </c>
      <c r="J266" s="201">
        <v>0</v>
      </c>
      <c r="K266" s="236">
        <v>0.19650000000000001</v>
      </c>
      <c r="L266" s="201">
        <v>0</v>
      </c>
      <c r="M266" s="201">
        <v>0</v>
      </c>
      <c r="N266" s="201">
        <v>1</v>
      </c>
      <c r="O266" s="201">
        <v>0</v>
      </c>
      <c r="P266" s="201">
        <v>4</v>
      </c>
      <c r="Q266" s="201">
        <v>5</v>
      </c>
      <c r="R266" s="236">
        <v>1.087</v>
      </c>
      <c r="S266" s="201">
        <v>10</v>
      </c>
      <c r="T266" s="63"/>
      <c r="U266" s="235">
        <v>438035244</v>
      </c>
      <c r="V266" s="67" t="s">
        <v>795</v>
      </c>
      <c r="W266" s="63" t="s">
        <v>659</v>
      </c>
      <c r="X266" s="63" t="s">
        <v>669</v>
      </c>
      <c r="Y266" s="67">
        <v>1</v>
      </c>
      <c r="Z266" s="67">
        <v>5</v>
      </c>
      <c r="AA266" s="67">
        <v>97568.171608060002</v>
      </c>
      <c r="AB266" s="67">
        <v>19514</v>
      </c>
      <c r="AC266" s="67">
        <v>-543</v>
      </c>
      <c r="AD266" s="67">
        <v>20057</v>
      </c>
      <c r="AK266" s="237">
        <v>0</v>
      </c>
      <c r="AM266" s="237">
        <v>0</v>
      </c>
      <c r="AO266" s="237"/>
    </row>
    <row r="267" spans="1:41" s="67" customFormat="1" x14ac:dyDescent="0.2">
      <c r="A267" s="235" t="s">
        <v>795</v>
      </c>
      <c r="B267" s="63">
        <v>438035293</v>
      </c>
      <c r="C267" s="197" t="s">
        <v>512</v>
      </c>
      <c r="D267" s="201">
        <v>0</v>
      </c>
      <c r="E267" s="201">
        <v>0</v>
      </c>
      <c r="F267" s="201">
        <v>0</v>
      </c>
      <c r="G267" s="201">
        <v>0</v>
      </c>
      <c r="H267" s="201">
        <v>0</v>
      </c>
      <c r="I267" s="201">
        <v>1</v>
      </c>
      <c r="J267" s="201">
        <v>0</v>
      </c>
      <c r="K267" s="236">
        <v>3.9300000000000002E-2</v>
      </c>
      <c r="L267" s="201">
        <v>0</v>
      </c>
      <c r="M267" s="201">
        <v>0</v>
      </c>
      <c r="N267" s="201">
        <v>0</v>
      </c>
      <c r="O267" s="201">
        <v>0</v>
      </c>
      <c r="P267" s="201">
        <v>1</v>
      </c>
      <c r="Q267" s="201">
        <v>1</v>
      </c>
      <c r="R267" s="236">
        <v>1.087</v>
      </c>
      <c r="S267" s="201">
        <v>10</v>
      </c>
      <c r="T267" s="63"/>
      <c r="U267" s="235">
        <v>438035293</v>
      </c>
      <c r="V267" s="67" t="s">
        <v>795</v>
      </c>
      <c r="W267" s="63" t="s">
        <v>659</v>
      </c>
      <c r="X267" s="63" t="s">
        <v>682</v>
      </c>
      <c r="Y267" s="67">
        <v>1</v>
      </c>
      <c r="Z267" s="67">
        <v>1</v>
      </c>
      <c r="AA267" s="67">
        <v>21151.831845611996</v>
      </c>
      <c r="AB267" s="67">
        <v>21152</v>
      </c>
      <c r="AC267" s="67">
        <v>-140</v>
      </c>
      <c r="AD267" s="67">
        <v>21292</v>
      </c>
      <c r="AK267" s="237">
        <v>0</v>
      </c>
      <c r="AM267" s="237">
        <v>0</v>
      </c>
      <c r="AO267" s="237"/>
    </row>
    <row r="268" spans="1:41" s="67" customFormat="1" x14ac:dyDescent="0.2">
      <c r="A268" s="235" t="s">
        <v>795</v>
      </c>
      <c r="B268" s="63">
        <v>438035780</v>
      </c>
      <c r="C268" s="197" t="s">
        <v>512</v>
      </c>
      <c r="D268" s="201">
        <v>0</v>
      </c>
      <c r="E268" s="201">
        <v>0</v>
      </c>
      <c r="F268" s="201">
        <v>0</v>
      </c>
      <c r="G268" s="201">
        <v>0</v>
      </c>
      <c r="H268" s="201">
        <v>0</v>
      </c>
      <c r="I268" s="201">
        <v>1</v>
      </c>
      <c r="J268" s="201">
        <v>0</v>
      </c>
      <c r="K268" s="236">
        <v>3.9300000000000002E-2</v>
      </c>
      <c r="L268" s="201">
        <v>0</v>
      </c>
      <c r="M268" s="201">
        <v>0</v>
      </c>
      <c r="N268" s="201">
        <v>0</v>
      </c>
      <c r="O268" s="201">
        <v>0</v>
      </c>
      <c r="P268" s="201">
        <v>0</v>
      </c>
      <c r="Q268" s="201">
        <v>1</v>
      </c>
      <c r="R268" s="236">
        <v>1.087</v>
      </c>
      <c r="S268" s="201">
        <v>6</v>
      </c>
      <c r="T268" s="63"/>
      <c r="U268" s="235">
        <v>438035780</v>
      </c>
      <c r="V268" s="67" t="s">
        <v>795</v>
      </c>
      <c r="W268" s="63" t="s">
        <v>659</v>
      </c>
      <c r="X268" s="63" t="s">
        <v>796</v>
      </c>
      <c r="Y268" s="67">
        <v>1</v>
      </c>
      <c r="Z268" s="67">
        <v>1</v>
      </c>
      <c r="AA268" s="67">
        <v>13434.426815612</v>
      </c>
      <c r="AB268" s="67">
        <v>13434</v>
      </c>
      <c r="AC268" s="67">
        <v>-6762</v>
      </c>
      <c r="AD268" s="67">
        <v>20196</v>
      </c>
      <c r="AK268" s="237">
        <v>0</v>
      </c>
      <c r="AM268" s="237">
        <v>0</v>
      </c>
      <c r="AO268" s="237"/>
    </row>
    <row r="269" spans="1:41" s="67" customFormat="1" x14ac:dyDescent="0.2">
      <c r="A269" s="235" t="s">
        <v>797</v>
      </c>
      <c r="B269" s="63">
        <v>439035035</v>
      </c>
      <c r="C269" s="197" t="s">
        <v>513</v>
      </c>
      <c r="D269" s="201">
        <v>45</v>
      </c>
      <c r="E269" s="201">
        <v>0</v>
      </c>
      <c r="F269" s="201">
        <v>50</v>
      </c>
      <c r="G269" s="201">
        <v>248</v>
      </c>
      <c r="H269" s="201">
        <v>87</v>
      </c>
      <c r="I269" s="201">
        <v>0</v>
      </c>
      <c r="J269" s="201">
        <v>0</v>
      </c>
      <c r="K269" s="236">
        <v>15.1305</v>
      </c>
      <c r="L269" s="201">
        <v>0</v>
      </c>
      <c r="M269" s="201">
        <v>37</v>
      </c>
      <c r="N269" s="201">
        <v>3</v>
      </c>
      <c r="O269" s="201">
        <v>0</v>
      </c>
      <c r="P269" s="201">
        <v>320</v>
      </c>
      <c r="Q269" s="201">
        <v>408</v>
      </c>
      <c r="R269" s="236">
        <v>1.087</v>
      </c>
      <c r="S269" s="201">
        <v>11</v>
      </c>
      <c r="T269" s="63"/>
      <c r="U269" s="235">
        <v>439035035</v>
      </c>
      <c r="V269" s="67" t="s">
        <v>797</v>
      </c>
      <c r="W269" s="63" t="s">
        <v>659</v>
      </c>
      <c r="X269" s="63" t="s">
        <v>659</v>
      </c>
      <c r="Y269" s="67">
        <v>1</v>
      </c>
      <c r="Z269" s="67">
        <v>408</v>
      </c>
      <c r="AA269" s="67">
        <v>7559939.1359206196</v>
      </c>
      <c r="AB269" s="67">
        <v>18529</v>
      </c>
      <c r="AC269" s="67">
        <v>8931</v>
      </c>
      <c r="AD269" s="67">
        <v>9598</v>
      </c>
      <c r="AK269" s="237">
        <v>0</v>
      </c>
      <c r="AM269" s="237">
        <v>0</v>
      </c>
      <c r="AO269" s="237"/>
    </row>
    <row r="270" spans="1:41" s="67" customFormat="1" x14ac:dyDescent="0.2">
      <c r="A270" s="235" t="s">
        <v>797</v>
      </c>
      <c r="B270" s="63">
        <v>439035044</v>
      </c>
      <c r="C270" s="197" t="s">
        <v>513</v>
      </c>
      <c r="D270" s="201">
        <v>0</v>
      </c>
      <c r="E270" s="201">
        <v>0</v>
      </c>
      <c r="F270" s="201">
        <v>0</v>
      </c>
      <c r="G270" s="201">
        <v>1</v>
      </c>
      <c r="H270" s="201">
        <v>1</v>
      </c>
      <c r="I270" s="201">
        <v>0</v>
      </c>
      <c r="J270" s="201">
        <v>0</v>
      </c>
      <c r="K270" s="236">
        <v>7.8600000000000003E-2</v>
      </c>
      <c r="L270" s="201">
        <v>0</v>
      </c>
      <c r="M270" s="201">
        <v>0</v>
      </c>
      <c r="N270" s="201">
        <v>0</v>
      </c>
      <c r="O270" s="201">
        <v>0</v>
      </c>
      <c r="P270" s="201">
        <v>1</v>
      </c>
      <c r="Q270" s="201">
        <v>2</v>
      </c>
      <c r="R270" s="236">
        <v>1.087</v>
      </c>
      <c r="S270" s="201">
        <v>11</v>
      </c>
      <c r="T270" s="63"/>
      <c r="U270" s="235">
        <v>439035044</v>
      </c>
      <c r="V270" s="67" t="s">
        <v>797</v>
      </c>
      <c r="W270" s="63" t="s">
        <v>659</v>
      </c>
      <c r="X270" s="63" t="s">
        <v>660</v>
      </c>
      <c r="Y270" s="67">
        <v>1</v>
      </c>
      <c r="Z270" s="67">
        <v>2</v>
      </c>
      <c r="AA270" s="67">
        <v>31617.885541223997</v>
      </c>
      <c r="AB270" s="67">
        <v>15809</v>
      </c>
      <c r="AC270" s="67">
        <v>-3705</v>
      </c>
      <c r="AD270" s="67">
        <v>19514</v>
      </c>
      <c r="AK270" s="237">
        <v>0</v>
      </c>
      <c r="AM270" s="237">
        <v>0</v>
      </c>
      <c r="AO270" s="237"/>
    </row>
    <row r="271" spans="1:41" s="67" customFormat="1" x14ac:dyDescent="0.2">
      <c r="A271" s="235" t="s">
        <v>797</v>
      </c>
      <c r="B271" s="63">
        <v>439035073</v>
      </c>
      <c r="C271" s="197" t="s">
        <v>513</v>
      </c>
      <c r="D271" s="201">
        <v>0</v>
      </c>
      <c r="E271" s="201">
        <v>0</v>
      </c>
      <c r="F271" s="201">
        <v>0</v>
      </c>
      <c r="G271" s="201">
        <v>1</v>
      </c>
      <c r="H271" s="201">
        <v>1</v>
      </c>
      <c r="I271" s="201">
        <v>0</v>
      </c>
      <c r="J271" s="201">
        <v>0</v>
      </c>
      <c r="K271" s="236">
        <v>7.8600000000000003E-2</v>
      </c>
      <c r="L271" s="201">
        <v>0</v>
      </c>
      <c r="M271" s="201">
        <v>0</v>
      </c>
      <c r="N271" s="201">
        <v>0</v>
      </c>
      <c r="O271" s="201">
        <v>0</v>
      </c>
      <c r="P271" s="201">
        <v>2</v>
      </c>
      <c r="Q271" s="201">
        <v>2</v>
      </c>
      <c r="R271" s="236">
        <v>1.087</v>
      </c>
      <c r="S271" s="201">
        <v>6</v>
      </c>
      <c r="T271" s="63"/>
      <c r="U271" s="235">
        <v>439035073</v>
      </c>
      <c r="V271" s="67" t="s">
        <v>797</v>
      </c>
      <c r="W271" s="63" t="s">
        <v>659</v>
      </c>
      <c r="X271" s="63" t="s">
        <v>675</v>
      </c>
      <c r="Y271" s="67">
        <v>1</v>
      </c>
      <c r="Z271" s="67">
        <v>2</v>
      </c>
      <c r="AA271" s="67">
        <v>34785.939591224</v>
      </c>
      <c r="AB271" s="67">
        <v>17393</v>
      </c>
      <c r="AC271" s="67">
        <v>-3759</v>
      </c>
      <c r="AD271" s="67">
        <v>21152</v>
      </c>
      <c r="AK271" s="237">
        <v>0</v>
      </c>
      <c r="AM271" s="237">
        <v>0</v>
      </c>
      <c r="AO271" s="237"/>
    </row>
    <row r="272" spans="1:41" s="67" customFormat="1" x14ac:dyDescent="0.2">
      <c r="A272" s="235" t="s">
        <v>797</v>
      </c>
      <c r="B272" s="63">
        <v>439035088</v>
      </c>
      <c r="C272" s="197" t="s">
        <v>513</v>
      </c>
      <c r="D272" s="201">
        <v>0</v>
      </c>
      <c r="E272" s="201">
        <v>0</v>
      </c>
      <c r="F272" s="201">
        <v>0</v>
      </c>
      <c r="G272" s="201">
        <v>1</v>
      </c>
      <c r="H272" s="201">
        <v>0</v>
      </c>
      <c r="I272" s="201">
        <v>0</v>
      </c>
      <c r="J272" s="201">
        <v>0</v>
      </c>
      <c r="K272" s="236">
        <v>3.9300000000000002E-2</v>
      </c>
      <c r="L272" s="201">
        <v>0</v>
      </c>
      <c r="M272" s="201">
        <v>0</v>
      </c>
      <c r="N272" s="201">
        <v>0</v>
      </c>
      <c r="O272" s="201">
        <v>0</v>
      </c>
      <c r="P272" s="201">
        <v>0</v>
      </c>
      <c r="Q272" s="201">
        <v>1</v>
      </c>
      <c r="R272" s="236">
        <v>1.087</v>
      </c>
      <c r="S272" s="201">
        <v>4</v>
      </c>
      <c r="T272" s="63"/>
      <c r="U272" s="235">
        <v>439035088</v>
      </c>
      <c r="V272" s="67" t="s">
        <v>797</v>
      </c>
      <c r="W272" s="63" t="s">
        <v>659</v>
      </c>
      <c r="X272" s="63" t="s">
        <v>794</v>
      </c>
      <c r="Y272" s="67">
        <v>1</v>
      </c>
      <c r="Z272" s="67">
        <v>1</v>
      </c>
      <c r="AA272" s="67">
        <v>11793.757245612001</v>
      </c>
      <c r="AB272" s="67">
        <v>11794</v>
      </c>
      <c r="AC272" s="67">
        <v>-1640</v>
      </c>
      <c r="AD272" s="67">
        <v>13434</v>
      </c>
      <c r="AK272" s="237">
        <v>0</v>
      </c>
      <c r="AM272" s="237">
        <v>0</v>
      </c>
      <c r="AO272" s="237"/>
    </row>
    <row r="273" spans="1:41" s="67" customFormat="1" x14ac:dyDescent="0.2">
      <c r="A273" s="235" t="s">
        <v>797</v>
      </c>
      <c r="B273" s="63">
        <v>439035220</v>
      </c>
      <c r="C273" s="197" t="s">
        <v>513</v>
      </c>
      <c r="D273" s="201">
        <v>0</v>
      </c>
      <c r="E273" s="201">
        <v>0</v>
      </c>
      <c r="F273" s="201">
        <v>0</v>
      </c>
      <c r="G273" s="201">
        <v>2</v>
      </c>
      <c r="H273" s="201">
        <v>0</v>
      </c>
      <c r="I273" s="201">
        <v>0</v>
      </c>
      <c r="J273" s="201">
        <v>0</v>
      </c>
      <c r="K273" s="236">
        <v>7.8600000000000003E-2</v>
      </c>
      <c r="L273" s="201">
        <v>0</v>
      </c>
      <c r="M273" s="201">
        <v>0</v>
      </c>
      <c r="N273" s="201">
        <v>0</v>
      </c>
      <c r="O273" s="201">
        <v>0</v>
      </c>
      <c r="P273" s="201">
        <v>0</v>
      </c>
      <c r="Q273" s="201">
        <v>2</v>
      </c>
      <c r="R273" s="236">
        <v>1.087</v>
      </c>
      <c r="S273" s="201">
        <v>8</v>
      </c>
      <c r="T273" s="63"/>
      <c r="U273" s="235">
        <v>439035220</v>
      </c>
      <c r="V273" s="67" t="s">
        <v>797</v>
      </c>
      <c r="W273" s="63" t="s">
        <v>659</v>
      </c>
      <c r="X273" s="63" t="s">
        <v>678</v>
      </c>
      <c r="Y273" s="67">
        <v>1</v>
      </c>
      <c r="Z273" s="67">
        <v>2</v>
      </c>
      <c r="AA273" s="67">
        <v>23587.514491224003</v>
      </c>
      <c r="AB273" s="67">
        <v>11794</v>
      </c>
      <c r="AC273" s="67">
        <v>-6715</v>
      </c>
      <c r="AD273" s="67">
        <v>18509</v>
      </c>
      <c r="AK273" s="237">
        <v>0</v>
      </c>
      <c r="AM273" s="237">
        <v>0</v>
      </c>
      <c r="AO273" s="237"/>
    </row>
    <row r="274" spans="1:41" s="67" customFormat="1" x14ac:dyDescent="0.2">
      <c r="A274" s="235" t="s">
        <v>797</v>
      </c>
      <c r="B274" s="63">
        <v>439035243</v>
      </c>
      <c r="C274" s="197" t="s">
        <v>513</v>
      </c>
      <c r="D274" s="201">
        <v>0</v>
      </c>
      <c r="E274" s="201">
        <v>0</v>
      </c>
      <c r="F274" s="201">
        <v>1</v>
      </c>
      <c r="G274" s="201">
        <v>0</v>
      </c>
      <c r="H274" s="201">
        <v>0</v>
      </c>
      <c r="I274" s="201">
        <v>0</v>
      </c>
      <c r="J274" s="201">
        <v>0</v>
      </c>
      <c r="K274" s="236">
        <v>3.9300000000000002E-2</v>
      </c>
      <c r="L274" s="201">
        <v>0</v>
      </c>
      <c r="M274" s="201">
        <v>0</v>
      </c>
      <c r="N274" s="201">
        <v>0</v>
      </c>
      <c r="O274" s="201">
        <v>0</v>
      </c>
      <c r="P274" s="201">
        <v>1</v>
      </c>
      <c r="Q274" s="201">
        <v>1</v>
      </c>
      <c r="R274" s="236">
        <v>1.087</v>
      </c>
      <c r="S274" s="201">
        <v>9</v>
      </c>
      <c r="T274" s="63"/>
      <c r="U274" s="235">
        <v>439035243</v>
      </c>
      <c r="V274" s="67" t="s">
        <v>797</v>
      </c>
      <c r="W274" s="63" t="s">
        <v>659</v>
      </c>
      <c r="X274" s="63" t="s">
        <v>679</v>
      </c>
      <c r="Y274" s="67">
        <v>1</v>
      </c>
      <c r="Z274" s="67">
        <v>1</v>
      </c>
      <c r="AA274" s="67">
        <v>18974.995415612004</v>
      </c>
      <c r="AB274" s="67">
        <v>18975</v>
      </c>
      <c r="AC274" s="67">
        <v>3166</v>
      </c>
      <c r="AD274" s="67">
        <v>15809</v>
      </c>
      <c r="AK274" s="237">
        <v>0</v>
      </c>
      <c r="AM274" s="237">
        <v>0</v>
      </c>
      <c r="AO274" s="237"/>
    </row>
    <row r="275" spans="1:41" s="67" customFormat="1" x14ac:dyDescent="0.2">
      <c r="A275" s="235" t="s">
        <v>797</v>
      </c>
      <c r="B275" s="63">
        <v>439035244</v>
      </c>
      <c r="C275" s="197" t="s">
        <v>513</v>
      </c>
      <c r="D275" s="201">
        <v>0</v>
      </c>
      <c r="E275" s="201">
        <v>0</v>
      </c>
      <c r="F275" s="201">
        <v>0</v>
      </c>
      <c r="G275" s="201">
        <v>3</v>
      </c>
      <c r="H275" s="201">
        <v>1</v>
      </c>
      <c r="I275" s="201">
        <v>0</v>
      </c>
      <c r="J275" s="201">
        <v>0</v>
      </c>
      <c r="K275" s="236">
        <v>0.15720000000000001</v>
      </c>
      <c r="L275" s="201">
        <v>0</v>
      </c>
      <c r="M275" s="201">
        <v>1</v>
      </c>
      <c r="N275" s="201">
        <v>0</v>
      </c>
      <c r="O275" s="201">
        <v>0</v>
      </c>
      <c r="P275" s="201">
        <v>2</v>
      </c>
      <c r="Q275" s="201">
        <v>4</v>
      </c>
      <c r="R275" s="236">
        <v>1.087</v>
      </c>
      <c r="S275" s="201">
        <v>10</v>
      </c>
      <c r="T275" s="63"/>
      <c r="U275" s="235">
        <v>439035244</v>
      </c>
      <c r="V275" s="67" t="s">
        <v>797</v>
      </c>
      <c r="W275" s="63" t="s">
        <v>659</v>
      </c>
      <c r="X275" s="63" t="s">
        <v>669</v>
      </c>
      <c r="Y275" s="67">
        <v>1</v>
      </c>
      <c r="Z275" s="67">
        <v>4</v>
      </c>
      <c r="AA275" s="67">
        <v>65222.964212448001</v>
      </c>
      <c r="AB275" s="67">
        <v>16306</v>
      </c>
      <c r="AC275" s="67">
        <v>-1087</v>
      </c>
      <c r="AD275" s="67">
        <v>17393</v>
      </c>
      <c r="AK275" s="237">
        <v>0</v>
      </c>
      <c r="AM275" s="237">
        <v>0</v>
      </c>
      <c r="AO275" s="237"/>
    </row>
    <row r="276" spans="1:41" s="67" customFormat="1" x14ac:dyDescent="0.2">
      <c r="A276" s="235" t="s">
        <v>797</v>
      </c>
      <c r="B276" s="63">
        <v>439035285</v>
      </c>
      <c r="C276" s="197" t="s">
        <v>513</v>
      </c>
      <c r="D276" s="201">
        <v>0</v>
      </c>
      <c r="E276" s="201">
        <v>0</v>
      </c>
      <c r="F276" s="201">
        <v>0</v>
      </c>
      <c r="G276" s="201">
        <v>2</v>
      </c>
      <c r="H276" s="201">
        <v>0</v>
      </c>
      <c r="I276" s="201">
        <v>0</v>
      </c>
      <c r="J276" s="201">
        <v>0</v>
      </c>
      <c r="K276" s="236">
        <v>7.8600000000000003E-2</v>
      </c>
      <c r="L276" s="201">
        <v>0</v>
      </c>
      <c r="M276" s="201">
        <v>0</v>
      </c>
      <c r="N276" s="201">
        <v>0</v>
      </c>
      <c r="O276" s="201">
        <v>0</v>
      </c>
      <c r="P276" s="201">
        <v>1</v>
      </c>
      <c r="Q276" s="201">
        <v>2</v>
      </c>
      <c r="R276" s="236">
        <v>1.087</v>
      </c>
      <c r="S276" s="201">
        <v>9</v>
      </c>
      <c r="T276" s="63"/>
      <c r="U276" s="235">
        <v>439035285</v>
      </c>
      <c r="V276" s="67" t="s">
        <v>797</v>
      </c>
      <c r="W276" s="63" t="s">
        <v>659</v>
      </c>
      <c r="X276" s="63" t="s">
        <v>681</v>
      </c>
      <c r="Y276" s="67">
        <v>1</v>
      </c>
      <c r="Z276" s="67">
        <v>2</v>
      </c>
      <c r="AA276" s="67">
        <v>30827.177171224001</v>
      </c>
      <c r="AB276" s="67">
        <v>15414</v>
      </c>
      <c r="AC276" s="67">
        <v>3620</v>
      </c>
      <c r="AD276" s="67">
        <v>11794</v>
      </c>
      <c r="AK276" s="237">
        <v>0</v>
      </c>
      <c r="AM276" s="237">
        <v>0</v>
      </c>
      <c r="AO276" s="237"/>
    </row>
    <row r="277" spans="1:41" s="67" customFormat="1" x14ac:dyDescent="0.2">
      <c r="A277" s="235" t="s">
        <v>798</v>
      </c>
      <c r="B277" s="63">
        <v>440149009</v>
      </c>
      <c r="C277" s="197" t="s">
        <v>514</v>
      </c>
      <c r="D277" s="201">
        <v>0</v>
      </c>
      <c r="E277" s="201">
        <v>0</v>
      </c>
      <c r="F277" s="201">
        <v>0</v>
      </c>
      <c r="G277" s="201">
        <v>1</v>
      </c>
      <c r="H277" s="201">
        <v>1</v>
      </c>
      <c r="I277" s="201">
        <v>0</v>
      </c>
      <c r="J277" s="201">
        <v>0</v>
      </c>
      <c r="K277" s="236">
        <v>7.8600000000000003E-2</v>
      </c>
      <c r="L277" s="201">
        <v>0</v>
      </c>
      <c r="M277" s="201">
        <v>0</v>
      </c>
      <c r="N277" s="201">
        <v>0</v>
      </c>
      <c r="O277" s="201">
        <v>0</v>
      </c>
      <c r="P277" s="201">
        <v>1</v>
      </c>
      <c r="Q277" s="201">
        <v>2</v>
      </c>
      <c r="R277" s="236">
        <v>1</v>
      </c>
      <c r="S277" s="201">
        <v>3</v>
      </c>
      <c r="T277" s="63"/>
      <c r="U277" s="235">
        <v>440149009</v>
      </c>
      <c r="V277" s="67" t="s">
        <v>798</v>
      </c>
      <c r="W277" s="63" t="s">
        <v>788</v>
      </c>
      <c r="X277" s="63" t="s">
        <v>785</v>
      </c>
      <c r="Y277" s="67">
        <v>1</v>
      </c>
      <c r="Z277" s="67">
        <v>2</v>
      </c>
      <c r="AA277" s="67">
        <v>26213.042531999999</v>
      </c>
      <c r="AB277" s="67">
        <v>13107</v>
      </c>
      <c r="AC277" s="67">
        <v>1313</v>
      </c>
      <c r="AD277" s="67">
        <v>11794</v>
      </c>
      <c r="AK277" s="237">
        <v>0</v>
      </c>
      <c r="AM277" s="237">
        <v>0</v>
      </c>
      <c r="AO277" s="237"/>
    </row>
    <row r="278" spans="1:41" s="67" customFormat="1" x14ac:dyDescent="0.2">
      <c r="A278" s="235" t="s">
        <v>798</v>
      </c>
      <c r="B278" s="63">
        <v>440149079</v>
      </c>
      <c r="C278" s="197" t="s">
        <v>514</v>
      </c>
      <c r="D278" s="201">
        <v>0</v>
      </c>
      <c r="E278" s="201">
        <v>0</v>
      </c>
      <c r="F278" s="201">
        <v>0</v>
      </c>
      <c r="G278" s="201">
        <v>2</v>
      </c>
      <c r="H278" s="201">
        <v>2</v>
      </c>
      <c r="I278" s="201">
        <v>0</v>
      </c>
      <c r="J278" s="201">
        <v>0</v>
      </c>
      <c r="K278" s="236">
        <v>0.15720000000000001</v>
      </c>
      <c r="L278" s="201">
        <v>0</v>
      </c>
      <c r="M278" s="201">
        <v>2</v>
      </c>
      <c r="N278" s="201">
        <v>1</v>
      </c>
      <c r="O278" s="201">
        <v>0</v>
      </c>
      <c r="P278" s="201">
        <v>3</v>
      </c>
      <c r="Q278" s="201">
        <v>4</v>
      </c>
      <c r="R278" s="236">
        <v>1</v>
      </c>
      <c r="S278" s="201">
        <v>7</v>
      </c>
      <c r="T278" s="63"/>
      <c r="U278" s="235">
        <v>440149079</v>
      </c>
      <c r="V278" s="67" t="s">
        <v>798</v>
      </c>
      <c r="W278" s="63" t="s">
        <v>788</v>
      </c>
      <c r="X278" s="63" t="s">
        <v>787</v>
      </c>
      <c r="Y278" s="67">
        <v>1</v>
      </c>
      <c r="Z278" s="67">
        <v>4</v>
      </c>
      <c r="AA278" s="67">
        <v>69550.335063999999</v>
      </c>
      <c r="AB278" s="67">
        <v>17388</v>
      </c>
      <c r="AC278" s="67">
        <v>-1587</v>
      </c>
      <c r="AD278" s="67">
        <v>18975</v>
      </c>
      <c r="AK278" s="237">
        <v>0</v>
      </c>
      <c r="AM278" s="237">
        <v>0</v>
      </c>
      <c r="AO278" s="237"/>
    </row>
    <row r="279" spans="1:41" s="67" customFormat="1" x14ac:dyDescent="0.2">
      <c r="A279" s="235" t="s">
        <v>798</v>
      </c>
      <c r="B279" s="63">
        <v>440149128</v>
      </c>
      <c r="C279" s="197" t="s">
        <v>514</v>
      </c>
      <c r="D279" s="201">
        <v>2</v>
      </c>
      <c r="E279" s="201">
        <v>0</v>
      </c>
      <c r="F279" s="201">
        <v>4</v>
      </c>
      <c r="G279" s="201">
        <v>22</v>
      </c>
      <c r="H279" s="201">
        <v>10</v>
      </c>
      <c r="I279" s="201">
        <v>0</v>
      </c>
      <c r="J279" s="201">
        <v>0</v>
      </c>
      <c r="K279" s="236">
        <v>1.4148000000000001</v>
      </c>
      <c r="L279" s="201">
        <v>0</v>
      </c>
      <c r="M279" s="201">
        <v>6</v>
      </c>
      <c r="N279" s="201">
        <v>0</v>
      </c>
      <c r="O279" s="201">
        <v>0</v>
      </c>
      <c r="P279" s="201">
        <v>33</v>
      </c>
      <c r="Q279" s="201">
        <v>37</v>
      </c>
      <c r="R279" s="236">
        <v>1</v>
      </c>
      <c r="S279" s="201">
        <v>10</v>
      </c>
      <c r="T279" s="63"/>
      <c r="U279" s="235">
        <v>440149128</v>
      </c>
      <c r="V279" s="67" t="s">
        <v>798</v>
      </c>
      <c r="W279" s="63" t="s">
        <v>788</v>
      </c>
      <c r="X279" s="63" t="s">
        <v>734</v>
      </c>
      <c r="Y279" s="67">
        <v>1</v>
      </c>
      <c r="Z279" s="67">
        <v>37</v>
      </c>
      <c r="AA279" s="67">
        <v>656471.33557599992</v>
      </c>
      <c r="AB279" s="67">
        <v>17742</v>
      </c>
      <c r="AC279" s="67">
        <v>1436</v>
      </c>
      <c r="AD279" s="67">
        <v>16306</v>
      </c>
      <c r="AK279" s="237">
        <v>0</v>
      </c>
      <c r="AM279" s="237">
        <v>0</v>
      </c>
      <c r="AO279" s="237"/>
    </row>
    <row r="280" spans="1:41" s="67" customFormat="1" x14ac:dyDescent="0.2">
      <c r="A280" s="235" t="s">
        <v>798</v>
      </c>
      <c r="B280" s="63">
        <v>440149149</v>
      </c>
      <c r="C280" s="197" t="s">
        <v>514</v>
      </c>
      <c r="D280" s="201">
        <v>117</v>
      </c>
      <c r="E280" s="201">
        <v>0</v>
      </c>
      <c r="F280" s="201">
        <v>117</v>
      </c>
      <c r="G280" s="201">
        <v>558</v>
      </c>
      <c r="H280" s="201">
        <v>318</v>
      </c>
      <c r="I280" s="201">
        <v>0</v>
      </c>
      <c r="J280" s="201">
        <v>0</v>
      </c>
      <c r="K280" s="236">
        <v>39.024900000000002</v>
      </c>
      <c r="L280" s="201">
        <v>0</v>
      </c>
      <c r="M280" s="201">
        <v>230</v>
      </c>
      <c r="N280" s="201">
        <v>49</v>
      </c>
      <c r="O280" s="201">
        <v>0</v>
      </c>
      <c r="P280" s="201">
        <v>848</v>
      </c>
      <c r="Q280" s="201">
        <v>1052</v>
      </c>
      <c r="R280" s="236">
        <v>1</v>
      </c>
      <c r="S280" s="201">
        <v>12</v>
      </c>
      <c r="T280" s="63"/>
      <c r="U280" s="235">
        <v>440149149</v>
      </c>
      <c r="V280" s="67" t="s">
        <v>798</v>
      </c>
      <c r="W280" s="63" t="s">
        <v>788</v>
      </c>
      <c r="X280" s="63" t="s">
        <v>788</v>
      </c>
      <c r="Y280" s="67">
        <v>1</v>
      </c>
      <c r="Z280" s="67">
        <v>1052</v>
      </c>
      <c r="AA280" s="67">
        <v>19421660.757137999</v>
      </c>
      <c r="AB280" s="67">
        <v>18462</v>
      </c>
      <c r="AC280" s="67">
        <v>3048</v>
      </c>
      <c r="AD280" s="67">
        <v>15414</v>
      </c>
      <c r="AK280" s="237">
        <v>0</v>
      </c>
      <c r="AM280" s="237">
        <v>0</v>
      </c>
      <c r="AO280" s="237"/>
    </row>
    <row r="281" spans="1:41" s="67" customFormat="1" x14ac:dyDescent="0.2">
      <c r="A281" s="235" t="s">
        <v>798</v>
      </c>
      <c r="B281" s="63">
        <v>440149160</v>
      </c>
      <c r="C281" s="197" t="s">
        <v>514</v>
      </c>
      <c r="D281" s="201">
        <v>0</v>
      </c>
      <c r="E281" s="201">
        <v>0</v>
      </c>
      <c r="F281" s="201">
        <v>0</v>
      </c>
      <c r="G281" s="201">
        <v>1</v>
      </c>
      <c r="H281" s="201">
        <v>1</v>
      </c>
      <c r="I281" s="201">
        <v>0</v>
      </c>
      <c r="J281" s="201">
        <v>0</v>
      </c>
      <c r="K281" s="236">
        <v>7.8600000000000003E-2</v>
      </c>
      <c r="L281" s="201">
        <v>0</v>
      </c>
      <c r="M281" s="201">
        <v>0</v>
      </c>
      <c r="N281" s="201">
        <v>0</v>
      </c>
      <c r="O281" s="201">
        <v>0</v>
      </c>
      <c r="P281" s="201">
        <v>1</v>
      </c>
      <c r="Q281" s="201">
        <v>2</v>
      </c>
      <c r="R281" s="236">
        <v>1</v>
      </c>
      <c r="S281" s="201">
        <v>11</v>
      </c>
      <c r="T281" s="63"/>
      <c r="U281" s="235">
        <v>440149160</v>
      </c>
      <c r="V281" s="67" t="s">
        <v>798</v>
      </c>
      <c r="W281" s="63" t="s">
        <v>788</v>
      </c>
      <c r="X281" s="63" t="s">
        <v>664</v>
      </c>
      <c r="Y281" s="67">
        <v>1</v>
      </c>
      <c r="Z281" s="67">
        <v>2</v>
      </c>
      <c r="AA281" s="67">
        <v>29540.072531999995</v>
      </c>
      <c r="AB281" s="67">
        <v>14770</v>
      </c>
      <c r="AC281" s="67">
        <v>1663</v>
      </c>
      <c r="AD281" s="67">
        <v>13107</v>
      </c>
      <c r="AK281" s="237">
        <v>0</v>
      </c>
      <c r="AM281" s="237">
        <v>0</v>
      </c>
      <c r="AO281" s="237"/>
    </row>
    <row r="282" spans="1:41" s="67" customFormat="1" x14ac:dyDescent="0.2">
      <c r="A282" s="235" t="s">
        <v>798</v>
      </c>
      <c r="B282" s="63">
        <v>440149181</v>
      </c>
      <c r="C282" s="197" t="s">
        <v>514</v>
      </c>
      <c r="D282" s="201">
        <v>2</v>
      </c>
      <c r="E282" s="201">
        <v>0</v>
      </c>
      <c r="F282" s="201">
        <v>6</v>
      </c>
      <c r="G282" s="201">
        <v>18</v>
      </c>
      <c r="H282" s="201">
        <v>15</v>
      </c>
      <c r="I282" s="201">
        <v>0</v>
      </c>
      <c r="J282" s="201">
        <v>0</v>
      </c>
      <c r="K282" s="236">
        <v>1.5327</v>
      </c>
      <c r="L282" s="201">
        <v>0</v>
      </c>
      <c r="M282" s="201">
        <v>3</v>
      </c>
      <c r="N282" s="201">
        <v>0</v>
      </c>
      <c r="O282" s="201">
        <v>0</v>
      </c>
      <c r="P282" s="201">
        <v>23</v>
      </c>
      <c r="Q282" s="201">
        <v>40</v>
      </c>
      <c r="R282" s="236">
        <v>1</v>
      </c>
      <c r="S282" s="201">
        <v>10</v>
      </c>
      <c r="T282" s="63"/>
      <c r="U282" s="235">
        <v>440149181</v>
      </c>
      <c r="V282" s="67" t="s">
        <v>798</v>
      </c>
      <c r="W282" s="63" t="s">
        <v>788</v>
      </c>
      <c r="X282" s="63" t="s">
        <v>737</v>
      </c>
      <c r="Y282" s="67">
        <v>1</v>
      </c>
      <c r="Z282" s="67">
        <v>40</v>
      </c>
      <c r="AA282" s="67">
        <v>607508.72937399999</v>
      </c>
      <c r="AB282" s="67">
        <v>15188</v>
      </c>
      <c r="AC282" s="67">
        <v>-2200</v>
      </c>
      <c r="AD282" s="67">
        <v>17388</v>
      </c>
      <c r="AK282" s="237">
        <v>0</v>
      </c>
      <c r="AM282" s="237">
        <v>0</v>
      </c>
      <c r="AO282" s="237"/>
    </row>
    <row r="283" spans="1:41" s="67" customFormat="1" x14ac:dyDescent="0.2">
      <c r="A283" s="235" t="s">
        <v>798</v>
      </c>
      <c r="B283" s="63">
        <v>440149211</v>
      </c>
      <c r="C283" s="197" t="s">
        <v>514</v>
      </c>
      <c r="D283" s="201">
        <v>0</v>
      </c>
      <c r="E283" s="201">
        <v>0</v>
      </c>
      <c r="F283" s="201">
        <v>0</v>
      </c>
      <c r="G283" s="201">
        <v>1</v>
      </c>
      <c r="H283" s="201">
        <v>1</v>
      </c>
      <c r="I283" s="201">
        <v>0</v>
      </c>
      <c r="J283" s="201">
        <v>0</v>
      </c>
      <c r="K283" s="236">
        <v>7.8600000000000003E-2</v>
      </c>
      <c r="L283" s="201">
        <v>0</v>
      </c>
      <c r="M283" s="201">
        <v>0</v>
      </c>
      <c r="N283" s="201">
        <v>0</v>
      </c>
      <c r="O283" s="201">
        <v>0</v>
      </c>
      <c r="P283" s="201">
        <v>0</v>
      </c>
      <c r="Q283" s="201">
        <v>2</v>
      </c>
      <c r="R283" s="236">
        <v>1</v>
      </c>
      <c r="S283" s="201">
        <v>5</v>
      </c>
      <c r="T283" s="63"/>
      <c r="U283" s="235">
        <v>440149211</v>
      </c>
      <c r="V283" s="67" t="s">
        <v>798</v>
      </c>
      <c r="W283" s="63" t="s">
        <v>788</v>
      </c>
      <c r="X283" s="63" t="s">
        <v>789</v>
      </c>
      <c r="Y283" s="67">
        <v>1</v>
      </c>
      <c r="Z283" s="67">
        <v>2</v>
      </c>
      <c r="AA283" s="67">
        <v>21701.202532000003</v>
      </c>
      <c r="AB283" s="67">
        <v>10851</v>
      </c>
      <c r="AC283" s="67">
        <v>-6891</v>
      </c>
      <c r="AD283" s="67">
        <v>17742</v>
      </c>
      <c r="AK283" s="237">
        <v>0</v>
      </c>
      <c r="AM283" s="237">
        <v>0</v>
      </c>
      <c r="AO283" s="237"/>
    </row>
    <row r="284" spans="1:41" s="67" customFormat="1" x14ac:dyDescent="0.2">
      <c r="A284" s="235" t="s">
        <v>798</v>
      </c>
      <c r="B284" s="63">
        <v>440149745</v>
      </c>
      <c r="C284" s="197" t="s">
        <v>514</v>
      </c>
      <c r="D284" s="201">
        <v>0</v>
      </c>
      <c r="E284" s="201">
        <v>0</v>
      </c>
      <c r="F284" s="201">
        <v>0</v>
      </c>
      <c r="G284" s="201">
        <v>1</v>
      </c>
      <c r="H284" s="201">
        <v>0</v>
      </c>
      <c r="I284" s="201">
        <v>0</v>
      </c>
      <c r="J284" s="201">
        <v>0</v>
      </c>
      <c r="K284" s="236">
        <v>3.9300000000000002E-2</v>
      </c>
      <c r="L284" s="201">
        <v>0</v>
      </c>
      <c r="M284" s="201">
        <v>0</v>
      </c>
      <c r="N284" s="201">
        <v>0</v>
      </c>
      <c r="O284" s="201">
        <v>0</v>
      </c>
      <c r="P284" s="201">
        <v>0</v>
      </c>
      <c r="Q284" s="201">
        <v>1</v>
      </c>
      <c r="R284" s="236">
        <v>1</v>
      </c>
      <c r="S284" s="201">
        <v>4</v>
      </c>
      <c r="T284" s="63"/>
      <c r="U284" s="235">
        <v>440149745</v>
      </c>
      <c r="V284" s="67" t="s">
        <v>798</v>
      </c>
      <c r="W284" s="63" t="s">
        <v>788</v>
      </c>
      <c r="X284" s="63" t="s">
        <v>799</v>
      </c>
      <c r="Y284" s="67">
        <v>1</v>
      </c>
      <c r="Z284" s="67">
        <v>1</v>
      </c>
      <c r="AA284" s="67">
        <v>11036.911266000001</v>
      </c>
      <c r="AB284" s="67">
        <v>11037</v>
      </c>
      <c r="AC284" s="67">
        <v>-7392</v>
      </c>
      <c r="AD284" s="67">
        <v>18429</v>
      </c>
      <c r="AK284" s="237">
        <v>0</v>
      </c>
      <c r="AM284" s="237">
        <v>0</v>
      </c>
      <c r="AO284" s="237"/>
    </row>
    <row r="285" spans="1:41" s="67" customFormat="1" x14ac:dyDescent="0.2">
      <c r="A285" s="235" t="s">
        <v>800</v>
      </c>
      <c r="B285" s="63">
        <v>441281005</v>
      </c>
      <c r="C285" s="197" t="s">
        <v>515</v>
      </c>
      <c r="D285" s="201">
        <v>0</v>
      </c>
      <c r="E285" s="201">
        <v>0</v>
      </c>
      <c r="F285" s="201">
        <v>0</v>
      </c>
      <c r="G285" s="201">
        <v>0</v>
      </c>
      <c r="H285" s="201">
        <v>0</v>
      </c>
      <c r="I285" s="201">
        <v>1</v>
      </c>
      <c r="J285" s="201">
        <v>0</v>
      </c>
      <c r="K285" s="236">
        <v>3.9300000000000002E-2</v>
      </c>
      <c r="L285" s="201">
        <v>0</v>
      </c>
      <c r="M285" s="201">
        <v>0</v>
      </c>
      <c r="N285" s="201">
        <v>0</v>
      </c>
      <c r="O285" s="201">
        <v>0</v>
      </c>
      <c r="P285" s="201">
        <v>1</v>
      </c>
      <c r="Q285" s="201">
        <v>1</v>
      </c>
      <c r="R285" s="236">
        <v>1</v>
      </c>
      <c r="S285" s="201">
        <v>8</v>
      </c>
      <c r="T285" s="63"/>
      <c r="U285" s="235">
        <v>441281005</v>
      </c>
      <c r="V285" s="67" t="s">
        <v>800</v>
      </c>
      <c r="W285" s="63" t="s">
        <v>801</v>
      </c>
      <c r="X285" s="63" t="s">
        <v>802</v>
      </c>
      <c r="Y285" s="67">
        <v>1</v>
      </c>
      <c r="Z285" s="67">
        <v>1</v>
      </c>
      <c r="AA285" s="67">
        <v>18842.021266000003</v>
      </c>
      <c r="AB285" s="67">
        <v>18842</v>
      </c>
      <c r="AC285" s="67">
        <v>4072</v>
      </c>
      <c r="AD285" s="67">
        <v>14770</v>
      </c>
      <c r="AK285" s="237">
        <v>0</v>
      </c>
      <c r="AM285" s="237">
        <v>0</v>
      </c>
      <c r="AO285" s="237"/>
    </row>
    <row r="286" spans="1:41" s="67" customFormat="1" x14ac:dyDescent="0.2">
      <c r="A286" s="235" t="s">
        <v>800</v>
      </c>
      <c r="B286" s="63">
        <v>441281024</v>
      </c>
      <c r="C286" s="197" t="s">
        <v>515</v>
      </c>
      <c r="D286" s="201">
        <v>0</v>
      </c>
      <c r="E286" s="201">
        <v>0</v>
      </c>
      <c r="F286" s="201">
        <v>0</v>
      </c>
      <c r="G286" s="201">
        <v>0</v>
      </c>
      <c r="H286" s="201">
        <v>1</v>
      </c>
      <c r="I286" s="201">
        <v>0</v>
      </c>
      <c r="J286" s="201">
        <v>0</v>
      </c>
      <c r="K286" s="236">
        <v>3.9300000000000002E-2</v>
      </c>
      <c r="L286" s="201">
        <v>0</v>
      </c>
      <c r="M286" s="201">
        <v>0</v>
      </c>
      <c r="N286" s="201">
        <v>1</v>
      </c>
      <c r="O286" s="201">
        <v>0</v>
      </c>
      <c r="P286" s="201">
        <v>0</v>
      </c>
      <c r="Q286" s="201">
        <v>1</v>
      </c>
      <c r="R286" s="236">
        <v>1</v>
      </c>
      <c r="S286" s="201">
        <v>5</v>
      </c>
      <c r="T286" s="63"/>
      <c r="U286" s="235">
        <v>441281024</v>
      </c>
      <c r="V286" s="67" t="s">
        <v>800</v>
      </c>
      <c r="W286" s="63" t="s">
        <v>801</v>
      </c>
      <c r="X286" s="63" t="s">
        <v>803</v>
      </c>
      <c r="Y286" s="67">
        <v>1</v>
      </c>
      <c r="Z286" s="67">
        <v>1</v>
      </c>
      <c r="AA286" s="67">
        <v>13668.001265999999</v>
      </c>
      <c r="AB286" s="67">
        <v>13668</v>
      </c>
      <c r="AC286" s="67">
        <v>-1520</v>
      </c>
      <c r="AD286" s="67">
        <v>15188</v>
      </c>
      <c r="AG286" s="238"/>
      <c r="AK286" s="237">
        <v>0</v>
      </c>
      <c r="AM286" s="237">
        <v>0</v>
      </c>
      <c r="AO286" s="237"/>
    </row>
    <row r="287" spans="1:41" s="67" customFormat="1" x14ac:dyDescent="0.2">
      <c r="A287" s="235" t="s">
        <v>800</v>
      </c>
      <c r="B287" s="63">
        <v>441281061</v>
      </c>
      <c r="C287" s="197" t="s">
        <v>515</v>
      </c>
      <c r="D287" s="201">
        <v>0</v>
      </c>
      <c r="E287" s="201">
        <v>0</v>
      </c>
      <c r="F287" s="201">
        <v>0</v>
      </c>
      <c r="G287" s="201">
        <v>0</v>
      </c>
      <c r="H287" s="201">
        <v>1</v>
      </c>
      <c r="I287" s="201">
        <v>1</v>
      </c>
      <c r="J287" s="201">
        <v>0</v>
      </c>
      <c r="K287" s="236">
        <v>7.8600000000000003E-2</v>
      </c>
      <c r="L287" s="201">
        <v>0</v>
      </c>
      <c r="M287" s="201">
        <v>0</v>
      </c>
      <c r="N287" s="201">
        <v>0</v>
      </c>
      <c r="O287" s="201">
        <v>1</v>
      </c>
      <c r="P287" s="201">
        <v>2</v>
      </c>
      <c r="Q287" s="201">
        <v>2</v>
      </c>
      <c r="R287" s="236">
        <v>1</v>
      </c>
      <c r="S287" s="201">
        <v>11</v>
      </c>
      <c r="T287" s="63"/>
      <c r="U287" s="235">
        <v>441281061</v>
      </c>
      <c r="V287" s="67" t="s">
        <v>800</v>
      </c>
      <c r="W287" s="63" t="s">
        <v>801</v>
      </c>
      <c r="X287" s="63" t="s">
        <v>804</v>
      </c>
      <c r="Y287" s="67">
        <v>1</v>
      </c>
      <c r="Z287" s="67">
        <v>2</v>
      </c>
      <c r="AA287" s="67">
        <v>42128.452531999996</v>
      </c>
      <c r="AB287" s="67">
        <v>21064</v>
      </c>
      <c r="AC287" s="67">
        <v>10213</v>
      </c>
      <c r="AD287" s="67">
        <v>10851</v>
      </c>
      <c r="AG287" s="238"/>
      <c r="AK287" s="237">
        <v>0</v>
      </c>
      <c r="AM287" s="237">
        <v>0</v>
      </c>
      <c r="AO287" s="237"/>
    </row>
    <row r="288" spans="1:41" s="67" customFormat="1" x14ac:dyDescent="0.2">
      <c r="A288" s="235" t="s">
        <v>800</v>
      </c>
      <c r="B288" s="63">
        <v>441281087</v>
      </c>
      <c r="C288" s="197" t="s">
        <v>515</v>
      </c>
      <c r="D288" s="201">
        <v>0</v>
      </c>
      <c r="E288" s="201">
        <v>0</v>
      </c>
      <c r="F288" s="201">
        <v>1</v>
      </c>
      <c r="G288" s="201">
        <v>0</v>
      </c>
      <c r="H288" s="201">
        <v>1</v>
      </c>
      <c r="I288" s="201">
        <v>3</v>
      </c>
      <c r="J288" s="201">
        <v>0</v>
      </c>
      <c r="K288" s="236">
        <v>0.19650000000000001</v>
      </c>
      <c r="L288" s="201">
        <v>0</v>
      </c>
      <c r="M288" s="201">
        <v>0</v>
      </c>
      <c r="N288" s="201">
        <v>0</v>
      </c>
      <c r="O288" s="201">
        <v>0</v>
      </c>
      <c r="P288" s="201">
        <v>2</v>
      </c>
      <c r="Q288" s="201">
        <v>5</v>
      </c>
      <c r="R288" s="236">
        <v>1</v>
      </c>
      <c r="S288" s="201">
        <v>6</v>
      </c>
      <c r="T288" s="63"/>
      <c r="U288" s="235">
        <v>441281087</v>
      </c>
      <c r="V288" s="67" t="s">
        <v>800</v>
      </c>
      <c r="W288" s="63" t="s">
        <v>801</v>
      </c>
      <c r="X288" s="63" t="s">
        <v>805</v>
      </c>
      <c r="Y288" s="67">
        <v>1</v>
      </c>
      <c r="Z288" s="67">
        <v>5</v>
      </c>
      <c r="AA288" s="67">
        <v>70123.056330000007</v>
      </c>
      <c r="AB288" s="67">
        <v>14025</v>
      </c>
      <c r="AC288" s="67">
        <v>2988</v>
      </c>
      <c r="AD288" s="67">
        <v>11037</v>
      </c>
      <c r="AG288" s="238"/>
      <c r="AK288" s="237">
        <v>0</v>
      </c>
      <c r="AM288" s="237">
        <v>0</v>
      </c>
      <c r="AO288" s="237"/>
    </row>
    <row r="289" spans="1:41" s="67" customFormat="1" x14ac:dyDescent="0.2">
      <c r="A289" s="235" t="s">
        <v>800</v>
      </c>
      <c r="B289" s="63">
        <v>441281111</v>
      </c>
      <c r="C289" s="197" t="s">
        <v>515</v>
      </c>
      <c r="D289" s="201">
        <v>0</v>
      </c>
      <c r="E289" s="201">
        <v>0</v>
      </c>
      <c r="F289" s="201">
        <v>0</v>
      </c>
      <c r="G289" s="201">
        <v>0</v>
      </c>
      <c r="H289" s="201">
        <v>1</v>
      </c>
      <c r="I289" s="201">
        <v>1</v>
      </c>
      <c r="J289" s="201">
        <v>0</v>
      </c>
      <c r="K289" s="236">
        <v>7.8600000000000003E-2</v>
      </c>
      <c r="L289" s="201">
        <v>0</v>
      </c>
      <c r="M289" s="201">
        <v>0</v>
      </c>
      <c r="N289" s="201">
        <v>0</v>
      </c>
      <c r="O289" s="201">
        <v>0</v>
      </c>
      <c r="P289" s="201">
        <v>2</v>
      </c>
      <c r="Q289" s="201">
        <v>2</v>
      </c>
      <c r="R289" s="236">
        <v>1</v>
      </c>
      <c r="S289" s="201">
        <v>8</v>
      </c>
      <c r="T289" s="63"/>
      <c r="U289" s="235">
        <v>441281111</v>
      </c>
      <c r="V289" s="67" t="s">
        <v>800</v>
      </c>
      <c r="W289" s="63" t="s">
        <v>801</v>
      </c>
      <c r="X289" s="63" t="s">
        <v>806</v>
      </c>
      <c r="Y289" s="67">
        <v>1</v>
      </c>
      <c r="Z289" s="67">
        <v>2</v>
      </c>
      <c r="AA289" s="67">
        <v>35782.992531999997</v>
      </c>
      <c r="AB289" s="67">
        <v>17891</v>
      </c>
      <c r="AC289" s="67">
        <v>-951</v>
      </c>
      <c r="AD289" s="67">
        <v>18842</v>
      </c>
      <c r="AF289" s="235"/>
      <c r="AK289" s="237">
        <v>0</v>
      </c>
      <c r="AM289" s="237">
        <v>0</v>
      </c>
      <c r="AO289" s="237"/>
    </row>
    <row r="290" spans="1:41" s="67" customFormat="1" x14ac:dyDescent="0.2">
      <c r="A290" s="235" t="s">
        <v>800</v>
      </c>
      <c r="B290" s="63">
        <v>441281161</v>
      </c>
      <c r="C290" s="197" t="s">
        <v>515</v>
      </c>
      <c r="D290" s="201">
        <v>0</v>
      </c>
      <c r="E290" s="201">
        <v>0</v>
      </c>
      <c r="F290" s="201">
        <v>0</v>
      </c>
      <c r="G290" s="201">
        <v>0</v>
      </c>
      <c r="H290" s="201">
        <v>0</v>
      </c>
      <c r="I290" s="201">
        <v>1</v>
      </c>
      <c r="J290" s="201">
        <v>0</v>
      </c>
      <c r="K290" s="236">
        <v>3.9300000000000002E-2</v>
      </c>
      <c r="L290" s="201">
        <v>0</v>
      </c>
      <c r="M290" s="201">
        <v>0</v>
      </c>
      <c r="N290" s="201">
        <v>0</v>
      </c>
      <c r="O290" s="201">
        <v>0</v>
      </c>
      <c r="P290" s="201">
        <v>0</v>
      </c>
      <c r="Q290" s="201">
        <v>1</v>
      </c>
      <c r="R290" s="236">
        <v>1</v>
      </c>
      <c r="S290" s="201">
        <v>8</v>
      </c>
      <c r="T290" s="63"/>
      <c r="U290" s="235">
        <v>441281161</v>
      </c>
      <c r="V290" s="67" t="s">
        <v>800</v>
      </c>
      <c r="W290" s="63" t="s">
        <v>801</v>
      </c>
      <c r="X290" s="63" t="s">
        <v>807</v>
      </c>
      <c r="Y290" s="67">
        <v>1</v>
      </c>
      <c r="Z290" s="67">
        <v>1</v>
      </c>
      <c r="AA290" s="67">
        <v>12565.341266000001</v>
      </c>
      <c r="AB290" s="67">
        <v>12565</v>
      </c>
      <c r="AC290" s="67">
        <v>-1103</v>
      </c>
      <c r="AD290" s="67">
        <v>13668</v>
      </c>
      <c r="AF290" s="235"/>
      <c r="AK290" s="237">
        <v>0</v>
      </c>
      <c r="AM290" s="237">
        <v>0</v>
      </c>
      <c r="AO290" s="237"/>
    </row>
    <row r="291" spans="1:41" s="67" customFormat="1" x14ac:dyDescent="0.2">
      <c r="A291" s="235" t="s">
        <v>800</v>
      </c>
      <c r="B291" s="63">
        <v>441281191</v>
      </c>
      <c r="C291" s="197" t="s">
        <v>515</v>
      </c>
      <c r="D291" s="201">
        <v>0</v>
      </c>
      <c r="E291" s="201">
        <v>0</v>
      </c>
      <c r="F291" s="201">
        <v>0</v>
      </c>
      <c r="G291" s="201">
        <v>0</v>
      </c>
      <c r="H291" s="201">
        <v>1</v>
      </c>
      <c r="I291" s="201">
        <v>0</v>
      </c>
      <c r="J291" s="201">
        <v>0</v>
      </c>
      <c r="K291" s="236">
        <v>3.9300000000000002E-2</v>
      </c>
      <c r="L291" s="201">
        <v>0</v>
      </c>
      <c r="M291" s="201">
        <v>0</v>
      </c>
      <c r="N291" s="201">
        <v>0</v>
      </c>
      <c r="O291" s="201">
        <v>0</v>
      </c>
      <c r="P291" s="201">
        <v>0</v>
      </c>
      <c r="Q291" s="201">
        <v>1</v>
      </c>
      <c r="R291" s="236">
        <v>1</v>
      </c>
      <c r="S291" s="201">
        <v>8</v>
      </c>
      <c r="T291" s="63"/>
      <c r="U291" s="235">
        <v>441281191</v>
      </c>
      <c r="V291" s="67" t="s">
        <v>800</v>
      </c>
      <c r="W291" s="63" t="s">
        <v>801</v>
      </c>
      <c r="X291" s="63" t="s">
        <v>808</v>
      </c>
      <c r="Y291" s="67">
        <v>1</v>
      </c>
      <c r="Z291" s="67">
        <v>1</v>
      </c>
      <c r="AA291" s="67">
        <v>10664.291266</v>
      </c>
      <c r="AB291" s="67">
        <v>10664</v>
      </c>
      <c r="AC291" s="67">
        <v>-10400</v>
      </c>
      <c r="AD291" s="67">
        <v>21064</v>
      </c>
      <c r="AG291" s="238"/>
      <c r="AK291" s="237">
        <v>0</v>
      </c>
      <c r="AM291" s="237">
        <v>0</v>
      </c>
      <c r="AO291" s="237"/>
    </row>
    <row r="292" spans="1:41" s="67" customFormat="1" x14ac:dyDescent="0.2">
      <c r="A292" s="235" t="s">
        <v>800</v>
      </c>
      <c r="B292" s="63">
        <v>441281210</v>
      </c>
      <c r="C292" s="197" t="s">
        <v>515</v>
      </c>
      <c r="D292" s="201">
        <v>0</v>
      </c>
      <c r="E292" s="201">
        <v>0</v>
      </c>
      <c r="F292" s="201">
        <v>0</v>
      </c>
      <c r="G292" s="201">
        <v>1</v>
      </c>
      <c r="H292" s="201">
        <v>0</v>
      </c>
      <c r="I292" s="201">
        <v>0</v>
      </c>
      <c r="J292" s="201">
        <v>0</v>
      </c>
      <c r="K292" s="236">
        <v>3.9300000000000002E-2</v>
      </c>
      <c r="L292" s="201">
        <v>0</v>
      </c>
      <c r="M292" s="201">
        <v>0</v>
      </c>
      <c r="N292" s="201">
        <v>0</v>
      </c>
      <c r="O292" s="201">
        <v>0</v>
      </c>
      <c r="P292" s="201">
        <v>1</v>
      </c>
      <c r="Q292" s="201">
        <v>1</v>
      </c>
      <c r="R292" s="236">
        <v>1</v>
      </c>
      <c r="S292" s="201">
        <v>6</v>
      </c>
      <c r="T292" s="63"/>
      <c r="U292" s="235">
        <v>441281210</v>
      </c>
      <c r="V292" s="67" t="s">
        <v>800</v>
      </c>
      <c r="W292" s="63" t="s">
        <v>801</v>
      </c>
      <c r="X292" s="63" t="s">
        <v>688</v>
      </c>
      <c r="Y292" s="67">
        <v>1</v>
      </c>
      <c r="Z292" s="67">
        <v>1</v>
      </c>
      <c r="AA292" s="67">
        <v>16426.701266</v>
      </c>
      <c r="AB292" s="67">
        <v>16427</v>
      </c>
      <c r="AC292" s="67">
        <v>2402</v>
      </c>
      <c r="AD292" s="67">
        <v>14025</v>
      </c>
      <c r="AF292" s="235"/>
      <c r="AK292" s="237">
        <v>0</v>
      </c>
      <c r="AM292" s="237">
        <v>0</v>
      </c>
      <c r="AO292" s="237"/>
    </row>
    <row r="293" spans="1:41" s="67" customFormat="1" x14ac:dyDescent="0.2">
      <c r="A293" s="235" t="s">
        <v>800</v>
      </c>
      <c r="B293" s="63">
        <v>441281227</v>
      </c>
      <c r="C293" s="197" t="s">
        <v>515</v>
      </c>
      <c r="D293" s="201">
        <v>0</v>
      </c>
      <c r="E293" s="201">
        <v>0</v>
      </c>
      <c r="F293" s="201">
        <v>0</v>
      </c>
      <c r="G293" s="201">
        <v>1</v>
      </c>
      <c r="H293" s="201">
        <v>0</v>
      </c>
      <c r="I293" s="201">
        <v>1</v>
      </c>
      <c r="J293" s="201">
        <v>0</v>
      </c>
      <c r="K293" s="236">
        <v>7.8600000000000003E-2</v>
      </c>
      <c r="L293" s="201">
        <v>0</v>
      </c>
      <c r="M293" s="201">
        <v>0</v>
      </c>
      <c r="N293" s="201">
        <v>0</v>
      </c>
      <c r="O293" s="201">
        <v>0</v>
      </c>
      <c r="P293" s="201">
        <v>2</v>
      </c>
      <c r="Q293" s="201">
        <v>2</v>
      </c>
      <c r="R293" s="236">
        <v>1</v>
      </c>
      <c r="S293" s="201">
        <v>10</v>
      </c>
      <c r="T293" s="63"/>
      <c r="U293" s="235">
        <v>441281227</v>
      </c>
      <c r="V293" s="67" t="s">
        <v>800</v>
      </c>
      <c r="W293" s="63" t="s">
        <v>801</v>
      </c>
      <c r="X293" s="63" t="s">
        <v>809</v>
      </c>
      <c r="Y293" s="67">
        <v>1</v>
      </c>
      <c r="Z293" s="67">
        <v>2</v>
      </c>
      <c r="AA293" s="67">
        <v>37929.432532000006</v>
      </c>
      <c r="AB293" s="67">
        <v>18965</v>
      </c>
      <c r="AC293" s="67">
        <v>1074</v>
      </c>
      <c r="AD293" s="67">
        <v>17891</v>
      </c>
      <c r="AK293" s="237">
        <v>0</v>
      </c>
      <c r="AM293" s="237">
        <v>0</v>
      </c>
      <c r="AO293" s="237"/>
    </row>
    <row r="294" spans="1:41" s="67" customFormat="1" x14ac:dyDescent="0.2">
      <c r="A294" s="235" t="s">
        <v>800</v>
      </c>
      <c r="B294" s="63">
        <v>441281281</v>
      </c>
      <c r="C294" s="197" t="s">
        <v>515</v>
      </c>
      <c r="D294" s="201">
        <v>0</v>
      </c>
      <c r="E294" s="201">
        <v>0</v>
      </c>
      <c r="F294" s="201">
        <v>89</v>
      </c>
      <c r="G294" s="201">
        <v>558</v>
      </c>
      <c r="H294" s="201">
        <v>378</v>
      </c>
      <c r="I294" s="201">
        <v>422</v>
      </c>
      <c r="J294" s="201">
        <v>0</v>
      </c>
      <c r="K294" s="236">
        <v>56.867100000000001</v>
      </c>
      <c r="L294" s="201">
        <v>0</v>
      </c>
      <c r="M294" s="201">
        <v>98</v>
      </c>
      <c r="N294" s="201">
        <v>20</v>
      </c>
      <c r="O294" s="201">
        <v>26</v>
      </c>
      <c r="P294" s="201">
        <v>993</v>
      </c>
      <c r="Q294" s="201">
        <v>1447</v>
      </c>
      <c r="R294" s="236">
        <v>1</v>
      </c>
      <c r="S294" s="201">
        <v>12</v>
      </c>
      <c r="T294" s="63"/>
      <c r="U294" s="235">
        <v>441281281</v>
      </c>
      <c r="V294" s="67" t="s">
        <v>800</v>
      </c>
      <c r="W294" s="63" t="s">
        <v>801</v>
      </c>
      <c r="X294" s="63" t="s">
        <v>801</v>
      </c>
      <c r="Y294" s="67">
        <v>1</v>
      </c>
      <c r="Z294" s="67">
        <v>1447</v>
      </c>
      <c r="AA294" s="67">
        <v>25344750.481902</v>
      </c>
      <c r="AB294" s="67">
        <v>17515</v>
      </c>
      <c r="AC294" s="67">
        <v>4950</v>
      </c>
      <c r="AD294" s="67">
        <v>12565</v>
      </c>
      <c r="AK294" s="237">
        <v>0</v>
      </c>
      <c r="AM294" s="237">
        <v>0</v>
      </c>
      <c r="AO294" s="237"/>
    </row>
    <row r="295" spans="1:41" s="67" customFormat="1" x14ac:dyDescent="0.2">
      <c r="A295" s="235" t="s">
        <v>800</v>
      </c>
      <c r="B295" s="63">
        <v>441281325</v>
      </c>
      <c r="C295" s="197" t="s">
        <v>515</v>
      </c>
      <c r="D295" s="201">
        <v>0</v>
      </c>
      <c r="E295" s="201">
        <v>0</v>
      </c>
      <c r="F295" s="201">
        <v>0</v>
      </c>
      <c r="G295" s="201">
        <v>0</v>
      </c>
      <c r="H295" s="201">
        <v>1</v>
      </c>
      <c r="I295" s="201">
        <v>1</v>
      </c>
      <c r="J295" s="201">
        <v>0</v>
      </c>
      <c r="K295" s="236">
        <v>7.8600000000000003E-2</v>
      </c>
      <c r="L295" s="201">
        <v>0</v>
      </c>
      <c r="M295" s="201">
        <v>0</v>
      </c>
      <c r="N295" s="201">
        <v>0</v>
      </c>
      <c r="O295" s="201">
        <v>0</v>
      </c>
      <c r="P295" s="201">
        <v>2</v>
      </c>
      <c r="Q295" s="201">
        <v>2</v>
      </c>
      <c r="R295" s="236">
        <v>1</v>
      </c>
      <c r="S295" s="201">
        <v>9</v>
      </c>
      <c r="T295" s="63"/>
      <c r="U295" s="235">
        <v>441281325</v>
      </c>
      <c r="V295" s="67" t="s">
        <v>800</v>
      </c>
      <c r="W295" s="63" t="s">
        <v>801</v>
      </c>
      <c r="X295" s="63" t="s">
        <v>810</v>
      </c>
      <c r="Y295" s="67">
        <v>1</v>
      </c>
      <c r="Z295" s="67">
        <v>2</v>
      </c>
      <c r="AA295" s="67">
        <v>36669.892531999998</v>
      </c>
      <c r="AB295" s="67">
        <v>18335</v>
      </c>
      <c r="AC295" s="67">
        <v>7671</v>
      </c>
      <c r="AD295" s="67">
        <v>10664</v>
      </c>
      <c r="AF295" s="235"/>
      <c r="AK295" s="237">
        <v>0</v>
      </c>
      <c r="AM295" s="237">
        <v>0</v>
      </c>
      <c r="AO295" s="237"/>
    </row>
    <row r="296" spans="1:41" s="67" customFormat="1" x14ac:dyDescent="0.2">
      <c r="A296" s="235" t="s">
        <v>800</v>
      </c>
      <c r="B296" s="63">
        <v>441281332</v>
      </c>
      <c r="C296" s="197" t="s">
        <v>515</v>
      </c>
      <c r="D296" s="201">
        <v>0</v>
      </c>
      <c r="E296" s="201">
        <v>0</v>
      </c>
      <c r="F296" s="201">
        <v>0</v>
      </c>
      <c r="G296" s="201">
        <v>1</v>
      </c>
      <c r="H296" s="201">
        <v>0</v>
      </c>
      <c r="I296" s="201">
        <v>0</v>
      </c>
      <c r="J296" s="201">
        <v>0</v>
      </c>
      <c r="K296" s="236">
        <v>3.9300000000000002E-2</v>
      </c>
      <c r="L296" s="201">
        <v>0</v>
      </c>
      <c r="M296" s="201">
        <v>0</v>
      </c>
      <c r="N296" s="201">
        <v>0</v>
      </c>
      <c r="O296" s="201">
        <v>0</v>
      </c>
      <c r="P296" s="201">
        <v>1</v>
      </c>
      <c r="Q296" s="201">
        <v>1</v>
      </c>
      <c r="R296" s="236">
        <v>1</v>
      </c>
      <c r="S296" s="201">
        <v>10</v>
      </c>
      <c r="T296" s="63"/>
      <c r="U296" s="235">
        <v>441281332</v>
      </c>
      <c r="V296" s="67" t="s">
        <v>800</v>
      </c>
      <c r="W296" s="63" t="s">
        <v>801</v>
      </c>
      <c r="X296" s="63" t="s">
        <v>811</v>
      </c>
      <c r="Y296" s="67">
        <v>1</v>
      </c>
      <c r="Z296" s="67">
        <v>1</v>
      </c>
      <c r="AA296" s="67">
        <v>18200.501265999999</v>
      </c>
      <c r="AB296" s="67">
        <v>18201</v>
      </c>
      <c r="AC296" s="67">
        <v>1774</v>
      </c>
      <c r="AD296" s="67">
        <v>16427</v>
      </c>
      <c r="AK296" s="237">
        <v>0</v>
      </c>
      <c r="AM296" s="237">
        <v>0</v>
      </c>
      <c r="AO296" s="237"/>
    </row>
    <row r="297" spans="1:41" s="67" customFormat="1" x14ac:dyDescent="0.2">
      <c r="A297" s="235" t="s">
        <v>800</v>
      </c>
      <c r="B297" s="63">
        <v>441281672</v>
      </c>
      <c r="C297" s="197" t="s">
        <v>515</v>
      </c>
      <c r="D297" s="201">
        <v>0</v>
      </c>
      <c r="E297" s="201">
        <v>0</v>
      </c>
      <c r="F297" s="201">
        <v>0</v>
      </c>
      <c r="G297" s="201">
        <v>0</v>
      </c>
      <c r="H297" s="201">
        <v>1</v>
      </c>
      <c r="I297" s="201">
        <v>4</v>
      </c>
      <c r="J297" s="201">
        <v>0</v>
      </c>
      <c r="K297" s="236">
        <v>0.19650000000000001</v>
      </c>
      <c r="L297" s="201">
        <v>0</v>
      </c>
      <c r="M297" s="201">
        <v>0</v>
      </c>
      <c r="N297" s="201">
        <v>0</v>
      </c>
      <c r="O297" s="201">
        <v>0</v>
      </c>
      <c r="P297" s="201">
        <v>5</v>
      </c>
      <c r="Q297" s="201">
        <v>5</v>
      </c>
      <c r="R297" s="236">
        <v>1</v>
      </c>
      <c r="S297" s="201">
        <v>10</v>
      </c>
      <c r="T297" s="63"/>
      <c r="U297" s="235">
        <v>441281672</v>
      </c>
      <c r="V297" s="67" t="s">
        <v>800</v>
      </c>
      <c r="W297" s="63" t="s">
        <v>801</v>
      </c>
      <c r="X297" s="63" t="s">
        <v>812</v>
      </c>
      <c r="Y297" s="67">
        <v>1</v>
      </c>
      <c r="Z297" s="67">
        <v>5</v>
      </c>
      <c r="AA297" s="67">
        <v>96743.606329999995</v>
      </c>
      <c r="AB297" s="67">
        <v>19349</v>
      </c>
      <c r="AC297" s="67">
        <v>384</v>
      </c>
      <c r="AD297" s="67">
        <v>18965</v>
      </c>
      <c r="AK297" s="237">
        <v>0</v>
      </c>
      <c r="AM297" s="237">
        <v>0</v>
      </c>
      <c r="AO297" s="237"/>
    </row>
    <row r="298" spans="1:41" s="67" customFormat="1" x14ac:dyDescent="0.2">
      <c r="A298" s="235" t="s">
        <v>800</v>
      </c>
      <c r="B298" s="63">
        <v>441281680</v>
      </c>
      <c r="C298" s="197" t="s">
        <v>515</v>
      </c>
      <c r="D298" s="201">
        <v>0</v>
      </c>
      <c r="E298" s="201">
        <v>0</v>
      </c>
      <c r="F298" s="201">
        <v>0</v>
      </c>
      <c r="G298" s="201">
        <v>1</v>
      </c>
      <c r="H298" s="201">
        <v>4</v>
      </c>
      <c r="I298" s="201">
        <v>2</v>
      </c>
      <c r="J298" s="201">
        <v>0</v>
      </c>
      <c r="K298" s="236">
        <v>0.27510000000000001</v>
      </c>
      <c r="L298" s="201">
        <v>0</v>
      </c>
      <c r="M298" s="201">
        <v>0</v>
      </c>
      <c r="N298" s="201">
        <v>0</v>
      </c>
      <c r="O298" s="201">
        <v>0</v>
      </c>
      <c r="P298" s="201">
        <v>6</v>
      </c>
      <c r="Q298" s="201">
        <v>7</v>
      </c>
      <c r="R298" s="236">
        <v>1</v>
      </c>
      <c r="S298" s="201">
        <v>5</v>
      </c>
      <c r="T298" s="63"/>
      <c r="U298" s="235">
        <v>441281680</v>
      </c>
      <c r="V298" s="67" t="s">
        <v>800</v>
      </c>
      <c r="W298" s="63" t="s">
        <v>801</v>
      </c>
      <c r="X298" s="63" t="s">
        <v>813</v>
      </c>
      <c r="Y298" s="67">
        <v>1</v>
      </c>
      <c r="Z298" s="67">
        <v>7</v>
      </c>
      <c r="AA298" s="67">
        <v>108112.67886199999</v>
      </c>
      <c r="AB298" s="67">
        <v>15445</v>
      </c>
      <c r="AC298" s="67">
        <v>-2047</v>
      </c>
      <c r="AD298" s="67">
        <v>17492</v>
      </c>
      <c r="AK298" s="237">
        <v>0</v>
      </c>
      <c r="AM298" s="237">
        <v>0</v>
      </c>
      <c r="AO298" s="237"/>
    </row>
    <row r="299" spans="1:41" s="67" customFormat="1" x14ac:dyDescent="0.2">
      <c r="A299" s="235" t="s">
        <v>814</v>
      </c>
      <c r="B299" s="63">
        <v>444035016</v>
      </c>
      <c r="C299" s="197" t="s">
        <v>516</v>
      </c>
      <c r="D299" s="201">
        <v>0</v>
      </c>
      <c r="E299" s="201">
        <v>0</v>
      </c>
      <c r="F299" s="201">
        <v>0</v>
      </c>
      <c r="G299" s="201">
        <v>0</v>
      </c>
      <c r="H299" s="201">
        <v>0</v>
      </c>
      <c r="I299" s="201">
        <v>1</v>
      </c>
      <c r="J299" s="201">
        <v>0</v>
      </c>
      <c r="K299" s="236">
        <v>3.9300000000000002E-2</v>
      </c>
      <c r="L299" s="201">
        <v>0</v>
      </c>
      <c r="M299" s="201">
        <v>0</v>
      </c>
      <c r="N299" s="201">
        <v>0</v>
      </c>
      <c r="O299" s="201">
        <v>0</v>
      </c>
      <c r="P299" s="201">
        <v>1</v>
      </c>
      <c r="Q299" s="201">
        <v>1</v>
      </c>
      <c r="R299" s="236">
        <v>1.087</v>
      </c>
      <c r="S299" s="201">
        <v>8</v>
      </c>
      <c r="T299" s="63"/>
      <c r="U299" s="235">
        <v>444035016</v>
      </c>
      <c r="V299" s="67" t="s">
        <v>814</v>
      </c>
      <c r="W299" s="63" t="s">
        <v>659</v>
      </c>
      <c r="X299" s="63" t="s">
        <v>730</v>
      </c>
      <c r="Y299" s="67">
        <v>1</v>
      </c>
      <c r="Z299" s="67">
        <v>1</v>
      </c>
      <c r="AA299" s="67">
        <v>20196.355405612001</v>
      </c>
      <c r="AB299" s="67">
        <v>20196</v>
      </c>
      <c r="AC299" s="67">
        <v>1861</v>
      </c>
      <c r="AD299" s="67">
        <v>18335</v>
      </c>
      <c r="AK299" s="237">
        <v>0</v>
      </c>
      <c r="AM299" s="237">
        <v>0</v>
      </c>
      <c r="AO299" s="237"/>
    </row>
    <row r="300" spans="1:41" s="67" customFormat="1" x14ac:dyDescent="0.2">
      <c r="A300" s="235" t="s">
        <v>814</v>
      </c>
      <c r="B300" s="63">
        <v>444035035</v>
      </c>
      <c r="C300" s="197" t="s">
        <v>516</v>
      </c>
      <c r="D300" s="201">
        <v>38</v>
      </c>
      <c r="E300" s="201">
        <v>0</v>
      </c>
      <c r="F300" s="201">
        <v>35</v>
      </c>
      <c r="G300" s="201">
        <v>239</v>
      </c>
      <c r="H300" s="201">
        <v>206</v>
      </c>
      <c r="I300" s="201">
        <v>298</v>
      </c>
      <c r="J300" s="201">
        <v>0</v>
      </c>
      <c r="K300" s="236">
        <v>30.575399999999998</v>
      </c>
      <c r="L300" s="201">
        <v>0</v>
      </c>
      <c r="M300" s="201">
        <v>35</v>
      </c>
      <c r="N300" s="201">
        <v>17</v>
      </c>
      <c r="O300" s="201">
        <v>21</v>
      </c>
      <c r="P300" s="201">
        <v>551</v>
      </c>
      <c r="Q300" s="201">
        <v>797</v>
      </c>
      <c r="R300" s="236">
        <v>1.087</v>
      </c>
      <c r="S300" s="201">
        <v>11</v>
      </c>
      <c r="T300" s="63"/>
      <c r="U300" s="235">
        <v>444035035</v>
      </c>
      <c r="V300" s="67" t="s">
        <v>814</v>
      </c>
      <c r="W300" s="63" t="s">
        <v>659</v>
      </c>
      <c r="X300" s="63" t="s">
        <v>659</v>
      </c>
      <c r="Y300" s="67">
        <v>1</v>
      </c>
      <c r="Z300" s="67">
        <v>797</v>
      </c>
      <c r="AA300" s="67">
        <v>14661302.741406133</v>
      </c>
      <c r="AB300" s="67">
        <v>18396</v>
      </c>
      <c r="AC300" s="67">
        <v>195</v>
      </c>
      <c r="AD300" s="67">
        <v>18201</v>
      </c>
      <c r="AK300" s="237">
        <v>0</v>
      </c>
      <c r="AM300" s="237">
        <v>0</v>
      </c>
      <c r="AO300" s="237"/>
    </row>
    <row r="301" spans="1:41" s="67" customFormat="1" x14ac:dyDescent="0.2">
      <c r="A301" s="235" t="s">
        <v>814</v>
      </c>
      <c r="B301" s="63">
        <v>444035040</v>
      </c>
      <c r="C301" s="197" t="s">
        <v>516</v>
      </c>
      <c r="D301" s="201">
        <v>0</v>
      </c>
      <c r="E301" s="201">
        <v>0</v>
      </c>
      <c r="F301" s="201">
        <v>0</v>
      </c>
      <c r="G301" s="201">
        <v>1</v>
      </c>
      <c r="H301" s="201">
        <v>0</v>
      </c>
      <c r="I301" s="201">
        <v>1</v>
      </c>
      <c r="J301" s="201">
        <v>0</v>
      </c>
      <c r="K301" s="236">
        <v>7.8600000000000003E-2</v>
      </c>
      <c r="L301" s="201">
        <v>0</v>
      </c>
      <c r="M301" s="201">
        <v>0</v>
      </c>
      <c r="N301" s="201">
        <v>0</v>
      </c>
      <c r="O301" s="201">
        <v>0</v>
      </c>
      <c r="P301" s="201">
        <v>1</v>
      </c>
      <c r="Q301" s="201">
        <v>2</v>
      </c>
      <c r="R301" s="236">
        <v>1.087</v>
      </c>
      <c r="S301" s="201">
        <v>6</v>
      </c>
      <c r="T301" s="63"/>
      <c r="U301" s="235">
        <v>444035040</v>
      </c>
      <c r="V301" s="67" t="s">
        <v>814</v>
      </c>
      <c r="W301" s="63" t="s">
        <v>659</v>
      </c>
      <c r="X301" s="63" t="s">
        <v>714</v>
      </c>
      <c r="Y301" s="67">
        <v>1</v>
      </c>
      <c r="Z301" s="67">
        <v>2</v>
      </c>
      <c r="AA301" s="67">
        <v>31034.657081223995</v>
      </c>
      <c r="AB301" s="67">
        <v>15517</v>
      </c>
      <c r="AC301" s="67">
        <v>-3832</v>
      </c>
      <c r="AD301" s="67">
        <v>19349</v>
      </c>
      <c r="AK301" s="237">
        <v>0</v>
      </c>
      <c r="AM301" s="237">
        <v>0</v>
      </c>
      <c r="AO301" s="237"/>
    </row>
    <row r="302" spans="1:41" s="67" customFormat="1" x14ac:dyDescent="0.2">
      <c r="A302" s="235" t="s">
        <v>814</v>
      </c>
      <c r="B302" s="63">
        <v>444035044</v>
      </c>
      <c r="C302" s="197" t="s">
        <v>516</v>
      </c>
      <c r="D302" s="201">
        <v>0</v>
      </c>
      <c r="E302" s="201">
        <v>0</v>
      </c>
      <c r="F302" s="201">
        <v>0</v>
      </c>
      <c r="G302" s="201">
        <v>5</v>
      </c>
      <c r="H302" s="201">
        <v>2</v>
      </c>
      <c r="I302" s="201">
        <v>4</v>
      </c>
      <c r="J302" s="201">
        <v>0</v>
      </c>
      <c r="K302" s="236">
        <v>0.43230000000000002</v>
      </c>
      <c r="L302" s="201">
        <v>0</v>
      </c>
      <c r="M302" s="201">
        <v>0</v>
      </c>
      <c r="N302" s="201">
        <v>0</v>
      </c>
      <c r="O302" s="201">
        <v>0</v>
      </c>
      <c r="P302" s="201">
        <v>8</v>
      </c>
      <c r="Q302" s="201">
        <v>11</v>
      </c>
      <c r="R302" s="236">
        <v>1.087</v>
      </c>
      <c r="S302" s="201">
        <v>11</v>
      </c>
      <c r="T302" s="63"/>
      <c r="U302" s="235">
        <v>444035044</v>
      </c>
      <c r="V302" s="67" t="s">
        <v>814</v>
      </c>
      <c r="W302" s="63" t="s">
        <v>659</v>
      </c>
      <c r="X302" s="63" t="s">
        <v>660</v>
      </c>
      <c r="Y302" s="67">
        <v>1</v>
      </c>
      <c r="Z302" s="67">
        <v>11</v>
      </c>
      <c r="AA302" s="67">
        <v>203024.10202173199</v>
      </c>
      <c r="AB302" s="67">
        <v>18457</v>
      </c>
      <c r="AC302" s="67">
        <v>3012</v>
      </c>
      <c r="AD302" s="67">
        <v>15445</v>
      </c>
      <c r="AK302" s="237">
        <v>0</v>
      </c>
      <c r="AM302" s="237">
        <v>0</v>
      </c>
      <c r="AO302" s="237"/>
    </row>
    <row r="303" spans="1:41" s="67" customFormat="1" x14ac:dyDescent="0.2">
      <c r="A303" s="235" t="s">
        <v>814</v>
      </c>
      <c r="B303" s="63">
        <v>444035073</v>
      </c>
      <c r="C303" s="197" t="s">
        <v>516</v>
      </c>
      <c r="D303" s="201">
        <v>0</v>
      </c>
      <c r="E303" s="201">
        <v>0</v>
      </c>
      <c r="F303" s="201">
        <v>0</v>
      </c>
      <c r="G303" s="201">
        <v>0</v>
      </c>
      <c r="H303" s="201">
        <v>1</v>
      </c>
      <c r="I303" s="201">
        <v>1</v>
      </c>
      <c r="J303" s="201">
        <v>0</v>
      </c>
      <c r="K303" s="236">
        <v>7.8600000000000003E-2</v>
      </c>
      <c r="L303" s="201">
        <v>0</v>
      </c>
      <c r="M303" s="201">
        <v>0</v>
      </c>
      <c r="N303" s="201">
        <v>0</v>
      </c>
      <c r="O303" s="201">
        <v>0</v>
      </c>
      <c r="P303" s="201">
        <v>1</v>
      </c>
      <c r="Q303" s="201">
        <v>2</v>
      </c>
      <c r="R303" s="236">
        <v>1.087</v>
      </c>
      <c r="S303" s="201">
        <v>6</v>
      </c>
      <c r="T303" s="63"/>
      <c r="U303" s="235">
        <v>444035073</v>
      </c>
      <c r="V303" s="67" t="s">
        <v>814</v>
      </c>
      <c r="W303" s="63" t="s">
        <v>659</v>
      </c>
      <c r="X303" s="63" t="s">
        <v>675</v>
      </c>
      <c r="Y303" s="67">
        <v>1</v>
      </c>
      <c r="Z303" s="67">
        <v>2</v>
      </c>
      <c r="AA303" s="67">
        <v>30620.136141224</v>
      </c>
      <c r="AB303" s="67">
        <v>15310</v>
      </c>
      <c r="AC303" s="67">
        <v>-4886</v>
      </c>
      <c r="AD303" s="67">
        <v>20196</v>
      </c>
      <c r="AK303" s="237">
        <v>0</v>
      </c>
      <c r="AM303" s="237">
        <v>0</v>
      </c>
      <c r="AO303" s="237"/>
    </row>
    <row r="304" spans="1:41" s="67" customFormat="1" x14ac:dyDescent="0.2">
      <c r="A304" s="235" t="s">
        <v>814</v>
      </c>
      <c r="B304" s="63">
        <v>444035100</v>
      </c>
      <c r="C304" s="197" t="s">
        <v>516</v>
      </c>
      <c r="D304" s="201">
        <v>0</v>
      </c>
      <c r="E304" s="201">
        <v>0</v>
      </c>
      <c r="F304" s="201">
        <v>0</v>
      </c>
      <c r="G304" s="201">
        <v>0</v>
      </c>
      <c r="H304" s="201">
        <v>0</v>
      </c>
      <c r="I304" s="201">
        <v>1</v>
      </c>
      <c r="J304" s="201">
        <v>0</v>
      </c>
      <c r="K304" s="236">
        <v>3.9300000000000002E-2</v>
      </c>
      <c r="L304" s="201">
        <v>0</v>
      </c>
      <c r="M304" s="201">
        <v>0</v>
      </c>
      <c r="N304" s="201">
        <v>0</v>
      </c>
      <c r="O304" s="201">
        <v>0</v>
      </c>
      <c r="P304" s="201">
        <v>1</v>
      </c>
      <c r="Q304" s="201">
        <v>1</v>
      </c>
      <c r="R304" s="236">
        <v>1.087</v>
      </c>
      <c r="S304" s="201">
        <v>10</v>
      </c>
      <c r="T304" s="63"/>
      <c r="U304" s="235">
        <v>444035100</v>
      </c>
      <c r="V304" s="67" t="s">
        <v>814</v>
      </c>
      <c r="W304" s="63" t="s">
        <v>659</v>
      </c>
      <c r="X304" s="63" t="s">
        <v>715</v>
      </c>
      <c r="Y304" s="67">
        <v>1</v>
      </c>
      <c r="Z304" s="67">
        <v>1</v>
      </c>
      <c r="AA304" s="67">
        <v>21151.831845611996</v>
      </c>
      <c r="AB304" s="67">
        <v>21152</v>
      </c>
      <c r="AC304" s="67">
        <v>2778</v>
      </c>
      <c r="AD304" s="67">
        <v>18374</v>
      </c>
      <c r="AK304" s="237">
        <v>0</v>
      </c>
      <c r="AM304" s="237">
        <v>0</v>
      </c>
      <c r="AO304" s="237"/>
    </row>
    <row r="305" spans="1:41" s="67" customFormat="1" x14ac:dyDescent="0.2">
      <c r="A305" s="235" t="s">
        <v>814</v>
      </c>
      <c r="B305" s="63">
        <v>444035133</v>
      </c>
      <c r="C305" s="197" t="s">
        <v>516</v>
      </c>
      <c r="D305" s="201">
        <v>0</v>
      </c>
      <c r="E305" s="201">
        <v>0</v>
      </c>
      <c r="F305" s="201">
        <v>0</v>
      </c>
      <c r="G305" s="201">
        <v>0</v>
      </c>
      <c r="H305" s="201">
        <v>1</v>
      </c>
      <c r="I305" s="201">
        <v>0</v>
      </c>
      <c r="J305" s="201">
        <v>0</v>
      </c>
      <c r="K305" s="236">
        <v>3.9300000000000002E-2</v>
      </c>
      <c r="L305" s="201">
        <v>0</v>
      </c>
      <c r="M305" s="201">
        <v>0</v>
      </c>
      <c r="N305" s="201">
        <v>0</v>
      </c>
      <c r="O305" s="201">
        <v>0</v>
      </c>
      <c r="P305" s="201">
        <v>0</v>
      </c>
      <c r="Q305" s="201">
        <v>1</v>
      </c>
      <c r="R305" s="236">
        <v>1.087</v>
      </c>
      <c r="S305" s="201">
        <v>9</v>
      </c>
      <c r="T305" s="63"/>
      <c r="U305" s="235">
        <v>444035133</v>
      </c>
      <c r="V305" s="67" t="s">
        <v>814</v>
      </c>
      <c r="W305" s="63" t="s">
        <v>659</v>
      </c>
      <c r="X305" s="63" t="s">
        <v>712</v>
      </c>
      <c r="Y305" s="67">
        <v>1</v>
      </c>
      <c r="Z305" s="67">
        <v>1</v>
      </c>
      <c r="AA305" s="67">
        <v>11379.236305611999</v>
      </c>
      <c r="AB305" s="67">
        <v>11379</v>
      </c>
      <c r="AC305" s="67">
        <v>-4138</v>
      </c>
      <c r="AD305" s="67">
        <v>15517</v>
      </c>
      <c r="AK305" s="237">
        <v>0</v>
      </c>
      <c r="AM305" s="237">
        <v>0</v>
      </c>
      <c r="AO305" s="237"/>
    </row>
    <row r="306" spans="1:41" s="67" customFormat="1" x14ac:dyDescent="0.2">
      <c r="A306" s="235" t="s">
        <v>814</v>
      </c>
      <c r="B306" s="63">
        <v>444035189</v>
      </c>
      <c r="C306" s="197" t="s">
        <v>516</v>
      </c>
      <c r="D306" s="201">
        <v>0</v>
      </c>
      <c r="E306" s="201">
        <v>0</v>
      </c>
      <c r="F306" s="201">
        <v>0</v>
      </c>
      <c r="G306" s="201">
        <v>0</v>
      </c>
      <c r="H306" s="201">
        <v>0</v>
      </c>
      <c r="I306" s="201">
        <v>2</v>
      </c>
      <c r="J306" s="201">
        <v>0</v>
      </c>
      <c r="K306" s="236">
        <v>7.8600000000000003E-2</v>
      </c>
      <c r="L306" s="201">
        <v>0</v>
      </c>
      <c r="M306" s="201">
        <v>0</v>
      </c>
      <c r="N306" s="201">
        <v>0</v>
      </c>
      <c r="O306" s="201">
        <v>0</v>
      </c>
      <c r="P306" s="201">
        <v>2</v>
      </c>
      <c r="Q306" s="201">
        <v>2</v>
      </c>
      <c r="R306" s="236">
        <v>1.087</v>
      </c>
      <c r="S306" s="201">
        <v>3</v>
      </c>
      <c r="T306" s="63"/>
      <c r="U306" s="235">
        <v>444035189</v>
      </c>
      <c r="V306" s="67" t="s">
        <v>814</v>
      </c>
      <c r="W306" s="63" t="s">
        <v>659</v>
      </c>
      <c r="X306" s="63" t="s">
        <v>676</v>
      </c>
      <c r="Y306" s="67">
        <v>1</v>
      </c>
      <c r="Z306" s="67">
        <v>2</v>
      </c>
      <c r="AA306" s="67">
        <v>36590.151831224</v>
      </c>
      <c r="AB306" s="67">
        <v>18295</v>
      </c>
      <c r="AC306" s="67">
        <v>-162</v>
      </c>
      <c r="AD306" s="67">
        <v>18457</v>
      </c>
      <c r="AK306" s="237">
        <v>0</v>
      </c>
      <c r="AM306" s="237">
        <v>0</v>
      </c>
      <c r="AO306" s="237"/>
    </row>
    <row r="307" spans="1:41" s="67" customFormat="1" x14ac:dyDescent="0.2">
      <c r="A307" s="235" t="s">
        <v>814</v>
      </c>
      <c r="B307" s="63">
        <v>444035220</v>
      </c>
      <c r="C307" s="197" t="s">
        <v>516</v>
      </c>
      <c r="D307" s="201">
        <v>0</v>
      </c>
      <c r="E307" s="201">
        <v>0</v>
      </c>
      <c r="F307" s="201">
        <v>0</v>
      </c>
      <c r="G307" s="201">
        <v>1</v>
      </c>
      <c r="H307" s="201">
        <v>0</v>
      </c>
      <c r="I307" s="201">
        <v>0</v>
      </c>
      <c r="J307" s="201">
        <v>0</v>
      </c>
      <c r="K307" s="236">
        <v>3.9300000000000002E-2</v>
      </c>
      <c r="L307" s="201">
        <v>0</v>
      </c>
      <c r="M307" s="201">
        <v>0</v>
      </c>
      <c r="N307" s="201">
        <v>0</v>
      </c>
      <c r="O307" s="201">
        <v>0</v>
      </c>
      <c r="P307" s="201">
        <v>0</v>
      </c>
      <c r="Q307" s="201">
        <v>1</v>
      </c>
      <c r="R307" s="236">
        <v>1.087</v>
      </c>
      <c r="S307" s="201">
        <v>8</v>
      </c>
      <c r="T307" s="63"/>
      <c r="U307" s="235">
        <v>444035220</v>
      </c>
      <c r="V307" s="67" t="s">
        <v>814</v>
      </c>
      <c r="W307" s="63" t="s">
        <v>659</v>
      </c>
      <c r="X307" s="63" t="s">
        <v>678</v>
      </c>
      <c r="Y307" s="67">
        <v>1</v>
      </c>
      <c r="Z307" s="67">
        <v>1</v>
      </c>
      <c r="AA307" s="67">
        <v>11793.757245612001</v>
      </c>
      <c r="AB307" s="67">
        <v>11794</v>
      </c>
      <c r="AC307" s="67">
        <v>-3516</v>
      </c>
      <c r="AD307" s="67">
        <v>15310</v>
      </c>
      <c r="AK307" s="237">
        <v>0</v>
      </c>
      <c r="AM307" s="237">
        <v>0</v>
      </c>
      <c r="AO307" s="237"/>
    </row>
    <row r="308" spans="1:41" s="67" customFormat="1" x14ac:dyDescent="0.2">
      <c r="A308" s="235" t="s">
        <v>814</v>
      </c>
      <c r="B308" s="63">
        <v>444035243</v>
      </c>
      <c r="C308" s="197" t="s">
        <v>516</v>
      </c>
      <c r="D308" s="201">
        <v>0</v>
      </c>
      <c r="E308" s="201">
        <v>0</v>
      </c>
      <c r="F308" s="201">
        <v>0</v>
      </c>
      <c r="G308" s="201">
        <v>2</v>
      </c>
      <c r="H308" s="201">
        <v>1</v>
      </c>
      <c r="I308" s="201">
        <v>1</v>
      </c>
      <c r="J308" s="201">
        <v>0</v>
      </c>
      <c r="K308" s="236">
        <v>0.15720000000000001</v>
      </c>
      <c r="L308" s="201">
        <v>0</v>
      </c>
      <c r="M308" s="201">
        <v>2</v>
      </c>
      <c r="N308" s="201">
        <v>0</v>
      </c>
      <c r="O308" s="201">
        <v>0</v>
      </c>
      <c r="P308" s="201">
        <v>4</v>
      </c>
      <c r="Q308" s="201">
        <v>4</v>
      </c>
      <c r="R308" s="236">
        <v>1.087</v>
      </c>
      <c r="S308" s="201">
        <v>9</v>
      </c>
      <c r="T308" s="63"/>
      <c r="U308" s="235">
        <v>444035243</v>
      </c>
      <c r="V308" s="67" t="s">
        <v>814</v>
      </c>
      <c r="W308" s="63" t="s">
        <v>659</v>
      </c>
      <c r="X308" s="63" t="s">
        <v>679</v>
      </c>
      <c r="Y308" s="67">
        <v>1</v>
      </c>
      <c r="Z308" s="67">
        <v>4</v>
      </c>
      <c r="AA308" s="67">
        <v>83415.120552448017</v>
      </c>
      <c r="AB308" s="67">
        <v>20854</v>
      </c>
      <c r="AC308" s="67">
        <v>-298</v>
      </c>
      <c r="AD308" s="67">
        <v>21152</v>
      </c>
      <c r="AK308" s="237">
        <v>0</v>
      </c>
      <c r="AM308" s="237">
        <v>0</v>
      </c>
      <c r="AO308" s="237"/>
    </row>
    <row r="309" spans="1:41" s="67" customFormat="1" x14ac:dyDescent="0.2">
      <c r="A309" s="235" t="s">
        <v>814</v>
      </c>
      <c r="B309" s="63">
        <v>444035244</v>
      </c>
      <c r="C309" s="197" t="s">
        <v>516</v>
      </c>
      <c r="D309" s="201">
        <v>0</v>
      </c>
      <c r="E309" s="201">
        <v>0</v>
      </c>
      <c r="F309" s="201">
        <v>2</v>
      </c>
      <c r="G309" s="201">
        <v>3</v>
      </c>
      <c r="H309" s="201">
        <v>1</v>
      </c>
      <c r="I309" s="201">
        <v>5</v>
      </c>
      <c r="J309" s="201">
        <v>0</v>
      </c>
      <c r="K309" s="236">
        <v>0.43230000000000002</v>
      </c>
      <c r="L309" s="201">
        <v>0</v>
      </c>
      <c r="M309" s="201">
        <v>1</v>
      </c>
      <c r="N309" s="201">
        <v>0</v>
      </c>
      <c r="O309" s="201">
        <v>1</v>
      </c>
      <c r="P309" s="201">
        <v>8</v>
      </c>
      <c r="Q309" s="201">
        <v>11</v>
      </c>
      <c r="R309" s="236">
        <v>1.087</v>
      </c>
      <c r="S309" s="201">
        <v>10</v>
      </c>
      <c r="T309" s="63"/>
      <c r="U309" s="235">
        <v>444035244</v>
      </c>
      <c r="V309" s="67" t="s">
        <v>814</v>
      </c>
      <c r="W309" s="63" t="s">
        <v>659</v>
      </c>
      <c r="X309" s="63" t="s">
        <v>669</v>
      </c>
      <c r="Y309" s="67">
        <v>1</v>
      </c>
      <c r="Z309" s="67">
        <v>11</v>
      </c>
      <c r="AA309" s="67">
        <v>205625.65890173198</v>
      </c>
      <c r="AB309" s="67">
        <v>18693</v>
      </c>
      <c r="AC309" s="67">
        <v>7314</v>
      </c>
      <c r="AD309" s="67">
        <v>11379</v>
      </c>
      <c r="AK309" s="237">
        <v>0</v>
      </c>
      <c r="AM309" s="237">
        <v>0</v>
      </c>
      <c r="AO309" s="237"/>
    </row>
    <row r="310" spans="1:41" s="67" customFormat="1" x14ac:dyDescent="0.2">
      <c r="A310" s="235" t="s">
        <v>814</v>
      </c>
      <c r="B310" s="63">
        <v>444035285</v>
      </c>
      <c r="C310" s="197" t="s">
        <v>516</v>
      </c>
      <c r="D310" s="201">
        <v>0</v>
      </c>
      <c r="E310" s="201">
        <v>0</v>
      </c>
      <c r="F310" s="201">
        <v>1</v>
      </c>
      <c r="G310" s="201">
        <v>1</v>
      </c>
      <c r="H310" s="201">
        <v>0</v>
      </c>
      <c r="I310" s="201">
        <v>0</v>
      </c>
      <c r="J310" s="201">
        <v>0</v>
      </c>
      <c r="K310" s="236">
        <v>7.8600000000000003E-2</v>
      </c>
      <c r="L310" s="201">
        <v>0</v>
      </c>
      <c r="M310" s="201">
        <v>0</v>
      </c>
      <c r="N310" s="201">
        <v>0</v>
      </c>
      <c r="O310" s="201">
        <v>0</v>
      </c>
      <c r="P310" s="201">
        <v>0</v>
      </c>
      <c r="Q310" s="201">
        <v>2</v>
      </c>
      <c r="R310" s="236">
        <v>1.087</v>
      </c>
      <c r="S310" s="201">
        <v>9</v>
      </c>
      <c r="T310" s="63"/>
      <c r="U310" s="235">
        <v>444035285</v>
      </c>
      <c r="V310" s="67" t="s">
        <v>814</v>
      </c>
      <c r="W310" s="63" t="s">
        <v>659</v>
      </c>
      <c r="X310" s="63" t="s">
        <v>681</v>
      </c>
      <c r="Y310" s="67">
        <v>1</v>
      </c>
      <c r="Z310" s="67">
        <v>2</v>
      </c>
      <c r="AA310" s="67">
        <v>23529.089981224002</v>
      </c>
      <c r="AB310" s="67">
        <v>11765</v>
      </c>
      <c r="AC310" s="67">
        <v>-6530</v>
      </c>
      <c r="AD310" s="67">
        <v>18295</v>
      </c>
      <c r="AK310" s="237">
        <v>0</v>
      </c>
      <c r="AM310" s="237">
        <v>0</v>
      </c>
      <c r="AO310" s="237"/>
    </row>
    <row r="311" spans="1:41" s="67" customFormat="1" x14ac:dyDescent="0.2">
      <c r="A311" s="235" t="s">
        <v>814</v>
      </c>
      <c r="B311" s="63">
        <v>444035336</v>
      </c>
      <c r="C311" s="197" t="s">
        <v>516</v>
      </c>
      <c r="D311" s="201">
        <v>0</v>
      </c>
      <c r="E311" s="201">
        <v>0</v>
      </c>
      <c r="F311" s="201">
        <v>0</v>
      </c>
      <c r="G311" s="201">
        <v>0</v>
      </c>
      <c r="H311" s="201">
        <v>0</v>
      </c>
      <c r="I311" s="201">
        <v>2</v>
      </c>
      <c r="J311" s="201">
        <v>0</v>
      </c>
      <c r="K311" s="236">
        <v>7.8600000000000003E-2</v>
      </c>
      <c r="L311" s="201">
        <v>0</v>
      </c>
      <c r="M311" s="201">
        <v>0</v>
      </c>
      <c r="N311" s="201">
        <v>0</v>
      </c>
      <c r="O311" s="201">
        <v>0</v>
      </c>
      <c r="P311" s="201">
        <v>0</v>
      </c>
      <c r="Q311" s="201">
        <v>2</v>
      </c>
      <c r="R311" s="236">
        <v>1.087</v>
      </c>
      <c r="S311" s="201">
        <v>8</v>
      </c>
      <c r="T311" s="63"/>
      <c r="U311" s="235">
        <v>444035336</v>
      </c>
      <c r="V311" s="67" t="s">
        <v>814</v>
      </c>
      <c r="W311" s="63" t="s">
        <v>659</v>
      </c>
      <c r="X311" s="63" t="s">
        <v>748</v>
      </c>
      <c r="Y311" s="67">
        <v>1</v>
      </c>
      <c r="Z311" s="67">
        <v>2</v>
      </c>
      <c r="AA311" s="67">
        <v>26868.853631223999</v>
      </c>
      <c r="AB311" s="67">
        <v>13434</v>
      </c>
      <c r="AC311" s="67">
        <v>1640</v>
      </c>
      <c r="AD311" s="67">
        <v>11794</v>
      </c>
      <c r="AK311" s="237">
        <v>0</v>
      </c>
      <c r="AM311" s="237">
        <v>0</v>
      </c>
      <c r="AO311" s="237"/>
    </row>
    <row r="312" spans="1:41" s="67" customFormat="1" x14ac:dyDescent="0.2">
      <c r="A312" s="235" t="s">
        <v>815</v>
      </c>
      <c r="B312" s="63">
        <v>445348017</v>
      </c>
      <c r="C312" s="197" t="s">
        <v>517</v>
      </c>
      <c r="D312" s="201">
        <v>0</v>
      </c>
      <c r="E312" s="201">
        <v>0</v>
      </c>
      <c r="F312" s="201">
        <v>0</v>
      </c>
      <c r="G312" s="201">
        <v>4</v>
      </c>
      <c r="H312" s="201">
        <v>1</v>
      </c>
      <c r="I312" s="201">
        <v>0</v>
      </c>
      <c r="J312" s="201">
        <v>0</v>
      </c>
      <c r="K312" s="236">
        <v>0.19650000000000001</v>
      </c>
      <c r="L312" s="201">
        <v>0</v>
      </c>
      <c r="M312" s="201">
        <v>3</v>
      </c>
      <c r="N312" s="201">
        <v>0</v>
      </c>
      <c r="O312" s="201">
        <v>0</v>
      </c>
      <c r="P312" s="201">
        <v>4</v>
      </c>
      <c r="Q312" s="201">
        <v>5</v>
      </c>
      <c r="R312" s="236">
        <v>1</v>
      </c>
      <c r="S312" s="201">
        <v>6</v>
      </c>
      <c r="T312" s="63"/>
      <c r="U312" s="235">
        <v>445348017</v>
      </c>
      <c r="V312" s="67" t="s">
        <v>815</v>
      </c>
      <c r="W312" s="63" t="s">
        <v>725</v>
      </c>
      <c r="X312" s="63" t="s">
        <v>816</v>
      </c>
      <c r="Y312" s="67">
        <v>1</v>
      </c>
      <c r="Z312" s="67">
        <v>5</v>
      </c>
      <c r="AA312" s="67">
        <v>84837.936329999997</v>
      </c>
      <c r="AB312" s="67">
        <v>16968</v>
      </c>
      <c r="AC312" s="67">
        <v>-3886</v>
      </c>
      <c r="AD312" s="67">
        <v>20854</v>
      </c>
      <c r="AK312" s="237">
        <v>0</v>
      </c>
      <c r="AM312" s="237">
        <v>0</v>
      </c>
      <c r="AO312" s="237"/>
    </row>
    <row r="313" spans="1:41" s="67" customFormat="1" x14ac:dyDescent="0.2">
      <c r="A313" s="235" t="s">
        <v>815</v>
      </c>
      <c r="B313" s="63">
        <v>445348097</v>
      </c>
      <c r="C313" s="197" t="s">
        <v>517</v>
      </c>
      <c r="D313" s="201">
        <v>0</v>
      </c>
      <c r="E313" s="201">
        <v>0</v>
      </c>
      <c r="F313" s="201">
        <v>0</v>
      </c>
      <c r="G313" s="201">
        <v>1</v>
      </c>
      <c r="H313" s="201">
        <v>1</v>
      </c>
      <c r="I313" s="201">
        <v>0</v>
      </c>
      <c r="J313" s="201">
        <v>0</v>
      </c>
      <c r="K313" s="236">
        <v>7.8600000000000003E-2</v>
      </c>
      <c r="L313" s="201">
        <v>0</v>
      </c>
      <c r="M313" s="201">
        <v>1</v>
      </c>
      <c r="N313" s="201">
        <v>0</v>
      </c>
      <c r="O313" s="201">
        <v>0</v>
      </c>
      <c r="P313" s="201">
        <v>2</v>
      </c>
      <c r="Q313" s="201">
        <v>2</v>
      </c>
      <c r="R313" s="236">
        <v>1</v>
      </c>
      <c r="S313" s="201">
        <v>11</v>
      </c>
      <c r="T313" s="63"/>
      <c r="U313" s="235">
        <v>445348097</v>
      </c>
      <c r="V313" s="67" t="s">
        <v>815</v>
      </c>
      <c r="W313" s="63" t="s">
        <v>725</v>
      </c>
      <c r="X313" s="63" t="s">
        <v>733</v>
      </c>
      <c r="Y313" s="67">
        <v>1</v>
      </c>
      <c r="Z313" s="67">
        <v>2</v>
      </c>
      <c r="AA313" s="67">
        <v>40201.222531999992</v>
      </c>
      <c r="AB313" s="67">
        <v>20101</v>
      </c>
      <c r="AC313" s="67">
        <v>1408</v>
      </c>
      <c r="AD313" s="67">
        <v>18693</v>
      </c>
      <c r="AK313" s="237">
        <v>0</v>
      </c>
      <c r="AM313" s="237">
        <v>0</v>
      </c>
      <c r="AO313" s="237"/>
    </row>
    <row r="314" spans="1:41" s="67" customFormat="1" x14ac:dyDescent="0.2">
      <c r="A314" s="235" t="s">
        <v>815</v>
      </c>
      <c r="B314" s="63">
        <v>445348110</v>
      </c>
      <c r="C314" s="197" t="s">
        <v>517</v>
      </c>
      <c r="D314" s="201">
        <v>0</v>
      </c>
      <c r="E314" s="201">
        <v>0</v>
      </c>
      <c r="F314" s="201">
        <v>0</v>
      </c>
      <c r="G314" s="201">
        <v>2</v>
      </c>
      <c r="H314" s="201">
        <v>0</v>
      </c>
      <c r="I314" s="201">
        <v>1</v>
      </c>
      <c r="J314" s="201">
        <v>0</v>
      </c>
      <c r="K314" s="236">
        <v>0.1179</v>
      </c>
      <c r="L314" s="201">
        <v>0</v>
      </c>
      <c r="M314" s="201">
        <v>0</v>
      </c>
      <c r="N314" s="201">
        <v>0</v>
      </c>
      <c r="O314" s="201">
        <v>0</v>
      </c>
      <c r="P314" s="201">
        <v>1</v>
      </c>
      <c r="Q314" s="201">
        <v>3</v>
      </c>
      <c r="R314" s="236">
        <v>1</v>
      </c>
      <c r="S314" s="201">
        <v>4</v>
      </c>
      <c r="T314" s="63"/>
      <c r="U314" s="235">
        <v>445348110</v>
      </c>
      <c r="V314" s="67" t="s">
        <v>815</v>
      </c>
      <c r="W314" s="63" t="s">
        <v>725</v>
      </c>
      <c r="X314" s="63" t="s">
        <v>759</v>
      </c>
      <c r="Y314" s="67">
        <v>1</v>
      </c>
      <c r="Z314" s="67">
        <v>3</v>
      </c>
      <c r="AA314" s="67">
        <v>39335.733797999994</v>
      </c>
      <c r="AB314" s="67">
        <v>13112</v>
      </c>
      <c r="AC314" s="67">
        <v>1347</v>
      </c>
      <c r="AD314" s="67">
        <v>11765</v>
      </c>
      <c r="AK314" s="237">
        <v>0</v>
      </c>
      <c r="AM314" s="237">
        <v>0</v>
      </c>
      <c r="AO314" s="237"/>
    </row>
    <row r="315" spans="1:41" s="67" customFormat="1" x14ac:dyDescent="0.2">
      <c r="A315" s="235" t="s">
        <v>815</v>
      </c>
      <c r="B315" s="63">
        <v>445348151</v>
      </c>
      <c r="C315" s="197" t="s">
        <v>517</v>
      </c>
      <c r="D315" s="201">
        <v>0</v>
      </c>
      <c r="E315" s="201">
        <v>0</v>
      </c>
      <c r="F315" s="201">
        <v>3</v>
      </c>
      <c r="G315" s="201">
        <v>10</v>
      </c>
      <c r="H315" s="201">
        <v>4</v>
      </c>
      <c r="I315" s="201">
        <v>2</v>
      </c>
      <c r="J315" s="201">
        <v>0</v>
      </c>
      <c r="K315" s="236">
        <v>0.74670000000000003</v>
      </c>
      <c r="L315" s="201">
        <v>0</v>
      </c>
      <c r="M315" s="201">
        <v>4</v>
      </c>
      <c r="N315" s="201">
        <v>1</v>
      </c>
      <c r="O315" s="201">
        <v>0</v>
      </c>
      <c r="P315" s="201">
        <v>13</v>
      </c>
      <c r="Q315" s="201">
        <v>19</v>
      </c>
      <c r="R315" s="236">
        <v>1</v>
      </c>
      <c r="S315" s="201">
        <v>8</v>
      </c>
      <c r="T315" s="63"/>
      <c r="U315" s="235">
        <v>445348151</v>
      </c>
      <c r="V315" s="67" t="s">
        <v>815</v>
      </c>
      <c r="W315" s="63" t="s">
        <v>725</v>
      </c>
      <c r="X315" s="63" t="s">
        <v>817</v>
      </c>
      <c r="Y315" s="67">
        <v>1</v>
      </c>
      <c r="Z315" s="67">
        <v>19</v>
      </c>
      <c r="AA315" s="67">
        <v>306996.11405400001</v>
      </c>
      <c r="AB315" s="67">
        <v>16158</v>
      </c>
      <c r="AC315" s="67">
        <v>2724</v>
      </c>
      <c r="AD315" s="67">
        <v>13434</v>
      </c>
      <c r="AK315" s="237">
        <v>0</v>
      </c>
      <c r="AM315" s="237">
        <v>0</v>
      </c>
      <c r="AO315" s="237"/>
    </row>
    <row r="316" spans="1:41" s="67" customFormat="1" x14ac:dyDescent="0.2">
      <c r="A316" s="235" t="s">
        <v>815</v>
      </c>
      <c r="B316" s="63">
        <v>445348153</v>
      </c>
      <c r="C316" s="197" t="s">
        <v>517</v>
      </c>
      <c r="D316" s="201">
        <v>0</v>
      </c>
      <c r="E316" s="201">
        <v>0</v>
      </c>
      <c r="F316" s="201">
        <v>0</v>
      </c>
      <c r="G316" s="201">
        <v>2</v>
      </c>
      <c r="H316" s="201">
        <v>0</v>
      </c>
      <c r="I316" s="201">
        <v>1</v>
      </c>
      <c r="J316" s="201">
        <v>0</v>
      </c>
      <c r="K316" s="236">
        <v>0.1179</v>
      </c>
      <c r="L316" s="201">
        <v>0</v>
      </c>
      <c r="M316" s="201">
        <v>0</v>
      </c>
      <c r="N316" s="201">
        <v>0</v>
      </c>
      <c r="O316" s="201">
        <v>0</v>
      </c>
      <c r="P316" s="201">
        <v>2</v>
      </c>
      <c r="Q316" s="201">
        <v>3</v>
      </c>
      <c r="R316" s="236">
        <v>1</v>
      </c>
      <c r="S316" s="201">
        <v>10</v>
      </c>
      <c r="T316" s="63"/>
      <c r="U316" s="235">
        <v>445348153</v>
      </c>
      <c r="V316" s="67" t="s">
        <v>815</v>
      </c>
      <c r="W316" s="63" t="s">
        <v>725</v>
      </c>
      <c r="X316" s="63" t="s">
        <v>663</v>
      </c>
      <c r="Y316" s="67">
        <v>1</v>
      </c>
      <c r="Z316" s="67">
        <v>3</v>
      </c>
      <c r="AA316" s="67">
        <v>48966.343797999987</v>
      </c>
      <c r="AB316" s="67">
        <v>16322</v>
      </c>
      <c r="AC316" s="67">
        <v>-646</v>
      </c>
      <c r="AD316" s="67">
        <v>16968</v>
      </c>
      <c r="AK316" s="237">
        <v>0</v>
      </c>
      <c r="AM316" s="237">
        <v>0</v>
      </c>
      <c r="AO316" s="237"/>
    </row>
    <row r="317" spans="1:41" s="67" customFormat="1" x14ac:dyDescent="0.2">
      <c r="A317" s="235" t="s">
        <v>815</v>
      </c>
      <c r="B317" s="63">
        <v>445348170</v>
      </c>
      <c r="C317" s="197" t="s">
        <v>517</v>
      </c>
      <c r="D317" s="201">
        <v>0</v>
      </c>
      <c r="E317" s="201">
        <v>0</v>
      </c>
      <c r="F317" s="201">
        <v>0</v>
      </c>
      <c r="G317" s="201">
        <v>0</v>
      </c>
      <c r="H317" s="201">
        <v>1</v>
      </c>
      <c r="I317" s="201">
        <v>0</v>
      </c>
      <c r="J317" s="201">
        <v>0</v>
      </c>
      <c r="K317" s="236">
        <v>3.9300000000000002E-2</v>
      </c>
      <c r="L317" s="201">
        <v>0</v>
      </c>
      <c r="M317" s="201">
        <v>0</v>
      </c>
      <c r="N317" s="201">
        <v>0</v>
      </c>
      <c r="O317" s="201">
        <v>0</v>
      </c>
      <c r="P317" s="201">
        <v>0</v>
      </c>
      <c r="Q317" s="201">
        <v>1</v>
      </c>
      <c r="R317" s="236">
        <v>1</v>
      </c>
      <c r="S317" s="201">
        <v>10</v>
      </c>
      <c r="T317" s="63"/>
      <c r="U317" s="235">
        <v>445348170</v>
      </c>
      <c r="V317" s="67" t="s">
        <v>815</v>
      </c>
      <c r="W317" s="63" t="s">
        <v>725</v>
      </c>
      <c r="X317" s="63" t="s">
        <v>719</v>
      </c>
      <c r="Y317" s="67">
        <v>1</v>
      </c>
      <c r="Z317" s="67">
        <v>1</v>
      </c>
      <c r="AA317" s="67">
        <v>10664.291266</v>
      </c>
      <c r="AB317" s="67">
        <v>10664</v>
      </c>
      <c r="AC317" s="67">
        <v>-9437</v>
      </c>
      <c r="AD317" s="67">
        <v>20101</v>
      </c>
      <c r="AK317" s="237">
        <v>0</v>
      </c>
      <c r="AM317" s="237">
        <v>0</v>
      </c>
      <c r="AO317" s="237"/>
    </row>
    <row r="318" spans="1:41" s="67" customFormat="1" x14ac:dyDescent="0.2">
      <c r="A318" s="235" t="s">
        <v>815</v>
      </c>
      <c r="B318" s="63">
        <v>445348186</v>
      </c>
      <c r="C318" s="197" t="s">
        <v>517</v>
      </c>
      <c r="D318" s="201">
        <v>0</v>
      </c>
      <c r="E318" s="201">
        <v>0</v>
      </c>
      <c r="F318" s="201">
        <v>1</v>
      </c>
      <c r="G318" s="201">
        <v>4</v>
      </c>
      <c r="H318" s="201">
        <v>3</v>
      </c>
      <c r="I318" s="201">
        <v>1</v>
      </c>
      <c r="J318" s="201">
        <v>0</v>
      </c>
      <c r="K318" s="236">
        <v>0.35370000000000001</v>
      </c>
      <c r="L318" s="201">
        <v>0</v>
      </c>
      <c r="M318" s="201">
        <v>0</v>
      </c>
      <c r="N318" s="201">
        <v>0</v>
      </c>
      <c r="O318" s="201">
        <v>0</v>
      </c>
      <c r="P318" s="201">
        <v>6</v>
      </c>
      <c r="Q318" s="201">
        <v>9</v>
      </c>
      <c r="R318" s="236">
        <v>1</v>
      </c>
      <c r="S318" s="201">
        <v>7</v>
      </c>
      <c r="T318" s="63"/>
      <c r="U318" s="235">
        <v>445348186</v>
      </c>
      <c r="V318" s="67" t="s">
        <v>815</v>
      </c>
      <c r="W318" s="63" t="s">
        <v>725</v>
      </c>
      <c r="X318" s="63" t="s">
        <v>764</v>
      </c>
      <c r="Y318" s="67">
        <v>1</v>
      </c>
      <c r="Z318" s="67">
        <v>9</v>
      </c>
      <c r="AA318" s="67">
        <v>134688.34139399999</v>
      </c>
      <c r="AB318" s="67">
        <v>14965</v>
      </c>
      <c r="AC318" s="67">
        <v>1853</v>
      </c>
      <c r="AD318" s="67">
        <v>13112</v>
      </c>
      <c r="AK318" s="237">
        <v>0</v>
      </c>
      <c r="AM318" s="237">
        <v>0</v>
      </c>
      <c r="AO318" s="237"/>
    </row>
    <row r="319" spans="1:41" s="67" customFormat="1" x14ac:dyDescent="0.2">
      <c r="A319" s="235" t="s">
        <v>815</v>
      </c>
      <c r="B319" s="63">
        <v>445348226</v>
      </c>
      <c r="C319" s="197" t="s">
        <v>517</v>
      </c>
      <c r="D319" s="201">
        <v>0</v>
      </c>
      <c r="E319" s="201">
        <v>0</v>
      </c>
      <c r="F319" s="201">
        <v>1</v>
      </c>
      <c r="G319" s="201">
        <v>11</v>
      </c>
      <c r="H319" s="201">
        <v>8</v>
      </c>
      <c r="I319" s="201">
        <v>5</v>
      </c>
      <c r="J319" s="201">
        <v>0</v>
      </c>
      <c r="K319" s="236">
        <v>0.98250000000000004</v>
      </c>
      <c r="L319" s="201">
        <v>0</v>
      </c>
      <c r="M319" s="201">
        <v>4</v>
      </c>
      <c r="N319" s="201">
        <v>0</v>
      </c>
      <c r="O319" s="201">
        <v>1</v>
      </c>
      <c r="P319" s="201">
        <v>14</v>
      </c>
      <c r="Q319" s="201">
        <v>25</v>
      </c>
      <c r="R319" s="236">
        <v>1</v>
      </c>
      <c r="S319" s="201">
        <v>9</v>
      </c>
      <c r="T319" s="63"/>
      <c r="U319" s="235">
        <v>445348226</v>
      </c>
      <c r="V319" s="67" t="s">
        <v>815</v>
      </c>
      <c r="W319" s="63" t="s">
        <v>725</v>
      </c>
      <c r="X319" s="63" t="s">
        <v>818</v>
      </c>
      <c r="Y319" s="67">
        <v>1</v>
      </c>
      <c r="Z319" s="67">
        <v>25</v>
      </c>
      <c r="AA319" s="67">
        <v>389122.24164999992</v>
      </c>
      <c r="AB319" s="67">
        <v>15565</v>
      </c>
      <c r="AC319" s="67">
        <v>-593</v>
      </c>
      <c r="AD319" s="67">
        <v>16158</v>
      </c>
      <c r="AK319" s="237">
        <v>0</v>
      </c>
      <c r="AM319" s="237">
        <v>0</v>
      </c>
      <c r="AO319" s="237"/>
    </row>
    <row r="320" spans="1:41" s="67" customFormat="1" x14ac:dyDescent="0.2">
      <c r="A320" s="235" t="s">
        <v>815</v>
      </c>
      <c r="B320" s="63">
        <v>445348227</v>
      </c>
      <c r="C320" s="197" t="s">
        <v>517</v>
      </c>
      <c r="D320" s="201">
        <v>0</v>
      </c>
      <c r="E320" s="201">
        <v>0</v>
      </c>
      <c r="F320" s="201">
        <v>1</v>
      </c>
      <c r="G320" s="201">
        <v>0</v>
      </c>
      <c r="H320" s="201">
        <v>0</v>
      </c>
      <c r="I320" s="201">
        <v>0</v>
      </c>
      <c r="J320" s="201">
        <v>0</v>
      </c>
      <c r="K320" s="236">
        <v>3.9300000000000002E-2</v>
      </c>
      <c r="L320" s="201">
        <v>0</v>
      </c>
      <c r="M320" s="201">
        <v>1</v>
      </c>
      <c r="N320" s="201">
        <v>0</v>
      </c>
      <c r="O320" s="201">
        <v>0</v>
      </c>
      <c r="P320" s="201">
        <v>1</v>
      </c>
      <c r="Q320" s="201">
        <v>1</v>
      </c>
      <c r="R320" s="236">
        <v>1</v>
      </c>
      <c r="S320" s="201">
        <v>10</v>
      </c>
      <c r="T320" s="63"/>
      <c r="U320" s="235">
        <v>445348227</v>
      </c>
      <c r="V320" s="67" t="s">
        <v>815</v>
      </c>
      <c r="W320" s="63" t="s">
        <v>725</v>
      </c>
      <c r="X320" s="63" t="s">
        <v>809</v>
      </c>
      <c r="Y320" s="67">
        <v>1</v>
      </c>
      <c r="Z320" s="67">
        <v>1</v>
      </c>
      <c r="AA320" s="67">
        <v>20969.031266000002</v>
      </c>
      <c r="AB320" s="67">
        <v>20969</v>
      </c>
      <c r="AC320" s="67">
        <v>4647</v>
      </c>
      <c r="AD320" s="67">
        <v>16322</v>
      </c>
      <c r="AK320" s="237">
        <v>0</v>
      </c>
      <c r="AM320" s="237">
        <v>0</v>
      </c>
      <c r="AO320" s="237"/>
    </row>
    <row r="321" spans="1:41" s="67" customFormat="1" x14ac:dyDescent="0.2">
      <c r="A321" s="235" t="s">
        <v>815</v>
      </c>
      <c r="B321" s="63">
        <v>445348271</v>
      </c>
      <c r="C321" s="197" t="s">
        <v>517</v>
      </c>
      <c r="D321" s="201">
        <v>0</v>
      </c>
      <c r="E321" s="201">
        <v>0</v>
      </c>
      <c r="F321" s="201">
        <v>0</v>
      </c>
      <c r="G321" s="201">
        <v>1</v>
      </c>
      <c r="H321" s="201">
        <v>2</v>
      </c>
      <c r="I321" s="201">
        <v>2</v>
      </c>
      <c r="J321" s="201">
        <v>0</v>
      </c>
      <c r="K321" s="236">
        <v>0.19650000000000001</v>
      </c>
      <c r="L321" s="201">
        <v>0</v>
      </c>
      <c r="M321" s="201">
        <v>1</v>
      </c>
      <c r="N321" s="201">
        <v>1</v>
      </c>
      <c r="O321" s="201">
        <v>0</v>
      </c>
      <c r="P321" s="201">
        <v>4</v>
      </c>
      <c r="Q321" s="201">
        <v>5</v>
      </c>
      <c r="R321" s="236">
        <v>1</v>
      </c>
      <c r="S321" s="201">
        <v>4</v>
      </c>
      <c r="T321" s="63"/>
      <c r="U321" s="235">
        <v>445348271</v>
      </c>
      <c r="V321" s="67" t="s">
        <v>815</v>
      </c>
      <c r="W321" s="63" t="s">
        <v>725</v>
      </c>
      <c r="X321" s="63" t="s">
        <v>765</v>
      </c>
      <c r="Y321" s="67">
        <v>1</v>
      </c>
      <c r="Z321" s="67">
        <v>5</v>
      </c>
      <c r="AA321" s="67">
        <v>82108.446329999992</v>
      </c>
      <c r="AB321" s="67">
        <v>16422</v>
      </c>
      <c r="AC321" s="67">
        <v>5758</v>
      </c>
      <c r="AD321" s="67">
        <v>10664</v>
      </c>
      <c r="AK321" s="237">
        <v>0</v>
      </c>
      <c r="AM321" s="237">
        <v>0</v>
      </c>
      <c r="AO321" s="237"/>
    </row>
    <row r="322" spans="1:41" s="67" customFormat="1" x14ac:dyDescent="0.2">
      <c r="A322" s="235" t="s">
        <v>815</v>
      </c>
      <c r="B322" s="63">
        <v>445348316</v>
      </c>
      <c r="C322" s="197" t="s">
        <v>517</v>
      </c>
      <c r="D322" s="201">
        <v>0</v>
      </c>
      <c r="E322" s="201">
        <v>0</v>
      </c>
      <c r="F322" s="201">
        <v>0</v>
      </c>
      <c r="G322" s="201">
        <v>7</v>
      </c>
      <c r="H322" s="201">
        <v>0</v>
      </c>
      <c r="I322" s="201">
        <v>3</v>
      </c>
      <c r="J322" s="201">
        <v>0</v>
      </c>
      <c r="K322" s="236">
        <v>0.39300000000000002</v>
      </c>
      <c r="L322" s="201">
        <v>0</v>
      </c>
      <c r="M322" s="201">
        <v>1</v>
      </c>
      <c r="N322" s="201">
        <v>0</v>
      </c>
      <c r="O322" s="201">
        <v>0</v>
      </c>
      <c r="P322" s="201">
        <v>9</v>
      </c>
      <c r="Q322" s="201">
        <v>10</v>
      </c>
      <c r="R322" s="236">
        <v>1</v>
      </c>
      <c r="S322" s="201">
        <v>11</v>
      </c>
      <c r="T322" s="63"/>
      <c r="U322" s="235">
        <v>445348316</v>
      </c>
      <c r="V322" s="67" t="s">
        <v>815</v>
      </c>
      <c r="W322" s="63" t="s">
        <v>725</v>
      </c>
      <c r="X322" s="63" t="s">
        <v>819</v>
      </c>
      <c r="Y322" s="67">
        <v>1</v>
      </c>
      <c r="Z322" s="67">
        <v>10</v>
      </c>
      <c r="AA322" s="67">
        <v>188326.51266000001</v>
      </c>
      <c r="AB322" s="67">
        <v>18833</v>
      </c>
      <c r="AC322" s="67">
        <v>3868</v>
      </c>
      <c r="AD322" s="67">
        <v>14965</v>
      </c>
      <c r="AK322" s="237">
        <v>0</v>
      </c>
      <c r="AM322" s="237">
        <v>0</v>
      </c>
      <c r="AO322" s="237"/>
    </row>
    <row r="323" spans="1:41" s="67" customFormat="1" x14ac:dyDescent="0.2">
      <c r="A323" s="235" t="s">
        <v>815</v>
      </c>
      <c r="B323" s="63">
        <v>445348322</v>
      </c>
      <c r="C323" s="197" t="s">
        <v>517</v>
      </c>
      <c r="D323" s="201">
        <v>0</v>
      </c>
      <c r="E323" s="201">
        <v>0</v>
      </c>
      <c r="F323" s="201">
        <v>0</v>
      </c>
      <c r="G323" s="201">
        <v>0</v>
      </c>
      <c r="H323" s="201">
        <v>0</v>
      </c>
      <c r="I323" s="201">
        <v>1</v>
      </c>
      <c r="J323" s="201">
        <v>0</v>
      </c>
      <c r="K323" s="236">
        <v>3.9300000000000002E-2</v>
      </c>
      <c r="L323" s="201">
        <v>0</v>
      </c>
      <c r="M323" s="201">
        <v>0</v>
      </c>
      <c r="N323" s="201">
        <v>0</v>
      </c>
      <c r="O323" s="201">
        <v>0</v>
      </c>
      <c r="P323" s="201">
        <v>1</v>
      </c>
      <c r="Q323" s="201">
        <v>1</v>
      </c>
      <c r="R323" s="236">
        <v>1</v>
      </c>
      <c r="S323" s="201">
        <v>6</v>
      </c>
      <c r="T323" s="63"/>
      <c r="U323" s="235">
        <v>445348322</v>
      </c>
      <c r="V323" s="67" t="s">
        <v>815</v>
      </c>
      <c r="W323" s="63" t="s">
        <v>725</v>
      </c>
      <c r="X323" s="63" t="s">
        <v>820</v>
      </c>
      <c r="Y323" s="67">
        <v>1</v>
      </c>
      <c r="Z323" s="67">
        <v>1</v>
      </c>
      <c r="AA323" s="67">
        <v>17955.131266000004</v>
      </c>
      <c r="AB323" s="67">
        <v>17955</v>
      </c>
      <c r="AC323" s="67">
        <v>2390</v>
      </c>
      <c r="AD323" s="67">
        <v>15565</v>
      </c>
      <c r="AK323" s="237">
        <v>0</v>
      </c>
      <c r="AM323" s="237">
        <v>0</v>
      </c>
      <c r="AO323" s="237"/>
    </row>
    <row r="324" spans="1:41" s="67" customFormat="1" x14ac:dyDescent="0.2">
      <c r="A324" s="235" t="s">
        <v>815</v>
      </c>
      <c r="B324" s="63">
        <v>445348348</v>
      </c>
      <c r="C324" s="197" t="s">
        <v>517</v>
      </c>
      <c r="D324" s="201">
        <v>0</v>
      </c>
      <c r="E324" s="201">
        <v>0</v>
      </c>
      <c r="F324" s="201">
        <v>114</v>
      </c>
      <c r="G324" s="201">
        <v>567</v>
      </c>
      <c r="H324" s="201">
        <v>318</v>
      </c>
      <c r="I324" s="201">
        <v>308</v>
      </c>
      <c r="J324" s="201">
        <v>0</v>
      </c>
      <c r="K324" s="236">
        <v>51.365099999999998</v>
      </c>
      <c r="L324" s="201">
        <v>0</v>
      </c>
      <c r="M324" s="201">
        <v>267</v>
      </c>
      <c r="N324" s="201">
        <v>21</v>
      </c>
      <c r="O324" s="201">
        <v>7</v>
      </c>
      <c r="P324" s="201">
        <v>904</v>
      </c>
      <c r="Q324" s="201">
        <v>1307</v>
      </c>
      <c r="R324" s="236">
        <v>1</v>
      </c>
      <c r="S324" s="201">
        <v>11</v>
      </c>
      <c r="T324" s="63"/>
      <c r="U324" s="235">
        <v>445348348</v>
      </c>
      <c r="V324" s="67" t="s">
        <v>815</v>
      </c>
      <c r="W324" s="63" t="s">
        <v>725</v>
      </c>
      <c r="X324" s="63" t="s">
        <v>725</v>
      </c>
      <c r="Y324" s="67">
        <v>1</v>
      </c>
      <c r="Z324" s="67">
        <v>1307</v>
      </c>
      <c r="AA324" s="67">
        <v>22696891.514661998</v>
      </c>
      <c r="AB324" s="67">
        <v>17366</v>
      </c>
      <c r="AC324" s="67">
        <v>-3603</v>
      </c>
      <c r="AD324" s="67">
        <v>20969</v>
      </c>
      <c r="AK324" s="237">
        <v>0</v>
      </c>
      <c r="AM324" s="237">
        <v>0</v>
      </c>
      <c r="AO324" s="237"/>
    </row>
    <row r="325" spans="1:41" s="67" customFormat="1" x14ac:dyDescent="0.2">
      <c r="A325" s="235" t="s">
        <v>815</v>
      </c>
      <c r="B325" s="63">
        <v>445348620</v>
      </c>
      <c r="C325" s="197" t="s">
        <v>517</v>
      </c>
      <c r="D325" s="201">
        <v>0</v>
      </c>
      <c r="E325" s="201">
        <v>0</v>
      </c>
      <c r="F325" s="201">
        <v>0</v>
      </c>
      <c r="G325" s="201">
        <v>0</v>
      </c>
      <c r="H325" s="201">
        <v>1</v>
      </c>
      <c r="I325" s="201">
        <v>0</v>
      </c>
      <c r="J325" s="201">
        <v>0</v>
      </c>
      <c r="K325" s="236">
        <v>3.9300000000000002E-2</v>
      </c>
      <c r="L325" s="201">
        <v>0</v>
      </c>
      <c r="M325" s="201">
        <v>0</v>
      </c>
      <c r="N325" s="201">
        <v>0</v>
      </c>
      <c r="O325" s="201">
        <v>0</v>
      </c>
      <c r="P325" s="201">
        <v>0</v>
      </c>
      <c r="Q325" s="201">
        <v>1</v>
      </c>
      <c r="R325" s="236">
        <v>1</v>
      </c>
      <c r="S325" s="201">
        <v>4</v>
      </c>
      <c r="T325" s="63"/>
      <c r="U325" s="235">
        <v>445348620</v>
      </c>
      <c r="V325" s="67" t="s">
        <v>815</v>
      </c>
      <c r="W325" s="63" t="s">
        <v>725</v>
      </c>
      <c r="X325" s="63" t="s">
        <v>767</v>
      </c>
      <c r="Y325" s="67">
        <v>1</v>
      </c>
      <c r="Z325" s="67">
        <v>1</v>
      </c>
      <c r="AA325" s="67">
        <v>10664.291266</v>
      </c>
      <c r="AB325" s="67">
        <v>10664</v>
      </c>
      <c r="AC325" s="67">
        <v>-5758</v>
      </c>
      <c r="AD325" s="67">
        <v>16422</v>
      </c>
      <c r="AK325" s="237">
        <v>0</v>
      </c>
      <c r="AM325" s="237">
        <v>0</v>
      </c>
      <c r="AO325" s="237"/>
    </row>
    <row r="326" spans="1:41" s="67" customFormat="1" x14ac:dyDescent="0.2">
      <c r="A326" s="235" t="s">
        <v>815</v>
      </c>
      <c r="B326" s="63">
        <v>445348658</v>
      </c>
      <c r="C326" s="197" t="s">
        <v>517</v>
      </c>
      <c r="D326" s="201">
        <v>0</v>
      </c>
      <c r="E326" s="201">
        <v>0</v>
      </c>
      <c r="F326" s="201">
        <v>0</v>
      </c>
      <c r="G326" s="201">
        <v>1</v>
      </c>
      <c r="H326" s="201">
        <v>3</v>
      </c>
      <c r="I326" s="201">
        <v>2</v>
      </c>
      <c r="J326" s="201">
        <v>0</v>
      </c>
      <c r="K326" s="236">
        <v>0.23580000000000001</v>
      </c>
      <c r="L326" s="201">
        <v>0</v>
      </c>
      <c r="M326" s="201">
        <v>0</v>
      </c>
      <c r="N326" s="201">
        <v>0</v>
      </c>
      <c r="O326" s="201">
        <v>0</v>
      </c>
      <c r="P326" s="201">
        <v>5</v>
      </c>
      <c r="Q326" s="201">
        <v>6</v>
      </c>
      <c r="R326" s="236">
        <v>1</v>
      </c>
      <c r="S326" s="201">
        <v>7</v>
      </c>
      <c r="T326" s="63"/>
      <c r="U326" s="235">
        <v>445348658</v>
      </c>
      <c r="V326" s="67" t="s">
        <v>815</v>
      </c>
      <c r="W326" s="63" t="s">
        <v>725</v>
      </c>
      <c r="X326" s="63" t="s">
        <v>821</v>
      </c>
      <c r="Y326" s="67">
        <v>1</v>
      </c>
      <c r="Z326" s="67">
        <v>6</v>
      </c>
      <c r="AA326" s="67">
        <v>97326.567596000008</v>
      </c>
      <c r="AB326" s="67">
        <v>16221</v>
      </c>
      <c r="AC326" s="67">
        <v>-2612</v>
      </c>
      <c r="AD326" s="67">
        <v>18833</v>
      </c>
      <c r="AK326" s="237">
        <v>0</v>
      </c>
      <c r="AM326" s="237">
        <v>0</v>
      </c>
      <c r="AO326" s="237"/>
    </row>
    <row r="327" spans="1:41" s="67" customFormat="1" x14ac:dyDescent="0.2">
      <c r="A327" s="235" t="s">
        <v>815</v>
      </c>
      <c r="B327" s="63">
        <v>445348753</v>
      </c>
      <c r="C327" s="197" t="s">
        <v>517</v>
      </c>
      <c r="D327" s="201">
        <v>0</v>
      </c>
      <c r="E327" s="201">
        <v>0</v>
      </c>
      <c r="F327" s="201">
        <v>0</v>
      </c>
      <c r="G327" s="201">
        <v>2</v>
      </c>
      <c r="H327" s="201">
        <v>0</v>
      </c>
      <c r="I327" s="201">
        <v>1</v>
      </c>
      <c r="J327" s="201">
        <v>0</v>
      </c>
      <c r="K327" s="236">
        <v>0.1179</v>
      </c>
      <c r="L327" s="201">
        <v>0</v>
      </c>
      <c r="M327" s="201">
        <v>0</v>
      </c>
      <c r="N327" s="201">
        <v>0</v>
      </c>
      <c r="O327" s="201">
        <v>0</v>
      </c>
      <c r="P327" s="201">
        <v>0</v>
      </c>
      <c r="Q327" s="201">
        <v>3</v>
      </c>
      <c r="R327" s="236">
        <v>1</v>
      </c>
      <c r="S327" s="201">
        <v>7</v>
      </c>
      <c r="T327" s="63"/>
      <c r="U327" s="235">
        <v>445348753</v>
      </c>
      <c r="V327" s="67" t="s">
        <v>815</v>
      </c>
      <c r="W327" s="63" t="s">
        <v>725</v>
      </c>
      <c r="X327" s="63" t="s">
        <v>822</v>
      </c>
      <c r="Y327" s="67">
        <v>1</v>
      </c>
      <c r="Z327" s="67">
        <v>3</v>
      </c>
      <c r="AA327" s="67">
        <v>34639.163798000001</v>
      </c>
      <c r="AB327" s="67">
        <v>11546</v>
      </c>
      <c r="AC327" s="67">
        <v>-6409</v>
      </c>
      <c r="AD327" s="67">
        <v>17955</v>
      </c>
      <c r="AK327" s="237">
        <v>0</v>
      </c>
      <c r="AM327" s="237">
        <v>0</v>
      </c>
      <c r="AO327" s="237"/>
    </row>
    <row r="328" spans="1:41" s="67" customFormat="1" x14ac:dyDescent="0.2">
      <c r="A328" s="235" t="s">
        <v>815</v>
      </c>
      <c r="B328" s="63">
        <v>445348767</v>
      </c>
      <c r="C328" s="197" t="s">
        <v>517</v>
      </c>
      <c r="D328" s="201">
        <v>0</v>
      </c>
      <c r="E328" s="201">
        <v>0</v>
      </c>
      <c r="F328" s="201">
        <v>0</v>
      </c>
      <c r="G328" s="201">
        <v>1</v>
      </c>
      <c r="H328" s="201">
        <v>0</v>
      </c>
      <c r="I328" s="201">
        <v>1</v>
      </c>
      <c r="J328" s="201">
        <v>0</v>
      </c>
      <c r="K328" s="236">
        <v>7.8600000000000003E-2</v>
      </c>
      <c r="L328" s="201">
        <v>0</v>
      </c>
      <c r="M328" s="201">
        <v>1</v>
      </c>
      <c r="N328" s="201">
        <v>0</v>
      </c>
      <c r="O328" s="201">
        <v>0</v>
      </c>
      <c r="P328" s="201">
        <v>1</v>
      </c>
      <c r="Q328" s="201">
        <v>2</v>
      </c>
      <c r="R328" s="236">
        <v>1</v>
      </c>
      <c r="S328" s="201">
        <v>10</v>
      </c>
      <c r="T328" s="63"/>
      <c r="U328" s="235">
        <v>445348767</v>
      </c>
      <c r="V328" s="67" t="s">
        <v>815</v>
      </c>
      <c r="W328" s="63" t="s">
        <v>725</v>
      </c>
      <c r="X328" s="63" t="s">
        <v>823</v>
      </c>
      <c r="Y328" s="67">
        <v>1</v>
      </c>
      <c r="Z328" s="67">
        <v>2</v>
      </c>
      <c r="AA328" s="67">
        <v>33588.122532000001</v>
      </c>
      <c r="AB328" s="67">
        <v>16794</v>
      </c>
      <c r="AC328" s="67">
        <v>-572</v>
      </c>
      <c r="AD328" s="67">
        <v>17366</v>
      </c>
      <c r="AK328" s="237">
        <v>0</v>
      </c>
      <c r="AM328" s="237">
        <v>0</v>
      </c>
      <c r="AO328" s="237"/>
    </row>
    <row r="329" spans="1:41" s="67" customFormat="1" x14ac:dyDescent="0.2">
      <c r="A329" s="235" t="s">
        <v>815</v>
      </c>
      <c r="B329" s="63">
        <v>445348775</v>
      </c>
      <c r="C329" s="197" t="s">
        <v>517</v>
      </c>
      <c r="D329" s="201">
        <v>0</v>
      </c>
      <c r="E329" s="201">
        <v>0</v>
      </c>
      <c r="F329" s="201">
        <v>1</v>
      </c>
      <c r="G329" s="201">
        <v>4</v>
      </c>
      <c r="H329" s="201">
        <v>3</v>
      </c>
      <c r="I329" s="201">
        <v>10</v>
      </c>
      <c r="J329" s="201">
        <v>0</v>
      </c>
      <c r="K329" s="236">
        <v>0.70740000000000003</v>
      </c>
      <c r="L329" s="201">
        <v>0</v>
      </c>
      <c r="M329" s="201">
        <v>2</v>
      </c>
      <c r="N329" s="201">
        <v>0</v>
      </c>
      <c r="O329" s="201">
        <v>0</v>
      </c>
      <c r="P329" s="201">
        <v>4</v>
      </c>
      <c r="Q329" s="201">
        <v>18</v>
      </c>
      <c r="R329" s="236">
        <v>1</v>
      </c>
      <c r="S329" s="201">
        <v>4</v>
      </c>
      <c r="T329" s="63"/>
      <c r="U329" s="235">
        <v>445348775</v>
      </c>
      <c r="V329" s="67" t="s">
        <v>815</v>
      </c>
      <c r="W329" s="63" t="s">
        <v>725</v>
      </c>
      <c r="X329" s="63" t="s">
        <v>773</v>
      </c>
      <c r="Y329" s="67">
        <v>1</v>
      </c>
      <c r="Z329" s="67">
        <v>18</v>
      </c>
      <c r="AA329" s="67">
        <v>237207.93278800003</v>
      </c>
      <c r="AB329" s="67">
        <v>13178</v>
      </c>
      <c r="AC329" s="67">
        <v>2514</v>
      </c>
      <c r="AD329" s="67">
        <v>10664</v>
      </c>
      <c r="AK329" s="237">
        <v>0</v>
      </c>
      <c r="AM329" s="237">
        <v>0</v>
      </c>
      <c r="AO329" s="237"/>
    </row>
    <row r="330" spans="1:41" s="67" customFormat="1" x14ac:dyDescent="0.2">
      <c r="A330" s="235" t="s">
        <v>824</v>
      </c>
      <c r="B330" s="63">
        <v>446099001</v>
      </c>
      <c r="C330" s="197" t="s">
        <v>518</v>
      </c>
      <c r="D330" s="201">
        <v>0</v>
      </c>
      <c r="E330" s="201">
        <v>0</v>
      </c>
      <c r="F330" s="201">
        <v>0</v>
      </c>
      <c r="G330" s="201">
        <v>0</v>
      </c>
      <c r="H330" s="201">
        <v>1</v>
      </c>
      <c r="I330" s="201">
        <v>0</v>
      </c>
      <c r="J330" s="201">
        <v>0</v>
      </c>
      <c r="K330" s="236">
        <v>3.9300000000000002E-2</v>
      </c>
      <c r="L330" s="201">
        <v>0</v>
      </c>
      <c r="M330" s="201">
        <v>0</v>
      </c>
      <c r="N330" s="201">
        <v>0</v>
      </c>
      <c r="O330" s="201">
        <v>0</v>
      </c>
      <c r="P330" s="201">
        <v>1</v>
      </c>
      <c r="Q330" s="201">
        <v>1</v>
      </c>
      <c r="R330" s="236">
        <v>1.0640000000000001</v>
      </c>
      <c r="S330" s="201">
        <v>7</v>
      </c>
      <c r="T330" s="63"/>
      <c r="U330" s="235">
        <v>446099001</v>
      </c>
      <c r="V330" s="67" t="s">
        <v>824</v>
      </c>
      <c r="W330" s="63" t="s">
        <v>825</v>
      </c>
      <c r="X330" s="63" t="s">
        <v>826</v>
      </c>
      <c r="Y330" s="67">
        <v>1</v>
      </c>
      <c r="Z330" s="67">
        <v>1</v>
      </c>
      <c r="AA330" s="67">
        <v>17355.192486863998</v>
      </c>
      <c r="AB330" s="67">
        <v>17355</v>
      </c>
      <c r="AC330" s="67">
        <v>1134</v>
      </c>
      <c r="AD330" s="67">
        <v>16221</v>
      </c>
      <c r="AK330" s="237">
        <v>0</v>
      </c>
      <c r="AM330" s="237">
        <v>0</v>
      </c>
      <c r="AO330" s="237"/>
    </row>
    <row r="331" spans="1:41" s="67" customFormat="1" x14ac:dyDescent="0.2">
      <c r="A331" s="235" t="s">
        <v>824</v>
      </c>
      <c r="B331" s="63">
        <v>446099016</v>
      </c>
      <c r="C331" s="197" t="s">
        <v>518</v>
      </c>
      <c r="D331" s="201">
        <v>0</v>
      </c>
      <c r="E331" s="201">
        <v>0</v>
      </c>
      <c r="F331" s="201">
        <v>13</v>
      </c>
      <c r="G331" s="201">
        <v>103</v>
      </c>
      <c r="H331" s="201">
        <v>35</v>
      </c>
      <c r="I331" s="201">
        <v>49</v>
      </c>
      <c r="J331" s="201">
        <v>0</v>
      </c>
      <c r="K331" s="236">
        <v>7.86</v>
      </c>
      <c r="L331" s="201">
        <v>0</v>
      </c>
      <c r="M331" s="201">
        <v>9</v>
      </c>
      <c r="N331" s="201">
        <v>1</v>
      </c>
      <c r="O331" s="201">
        <v>1</v>
      </c>
      <c r="P331" s="201">
        <v>86</v>
      </c>
      <c r="Q331" s="201">
        <v>200</v>
      </c>
      <c r="R331" s="236">
        <v>1.0640000000000001</v>
      </c>
      <c r="S331" s="201">
        <v>8</v>
      </c>
      <c r="T331" s="63"/>
      <c r="U331" s="235">
        <v>446099016</v>
      </c>
      <c r="V331" s="67" t="s">
        <v>824</v>
      </c>
      <c r="W331" s="63" t="s">
        <v>825</v>
      </c>
      <c r="X331" s="63" t="s">
        <v>730</v>
      </c>
      <c r="Y331" s="67">
        <v>1</v>
      </c>
      <c r="Z331" s="67">
        <v>200</v>
      </c>
      <c r="AA331" s="67">
        <v>2986620.7851328002</v>
      </c>
      <c r="AB331" s="67">
        <v>14933</v>
      </c>
      <c r="AC331" s="67">
        <v>3387</v>
      </c>
      <c r="AD331" s="67">
        <v>11546</v>
      </c>
      <c r="AK331" s="237">
        <v>0</v>
      </c>
      <c r="AM331" s="237">
        <v>0</v>
      </c>
      <c r="AO331" s="237"/>
    </row>
    <row r="332" spans="1:41" s="67" customFormat="1" x14ac:dyDescent="0.2">
      <c r="A332" s="235" t="s">
        <v>824</v>
      </c>
      <c r="B332" s="63">
        <v>446099018</v>
      </c>
      <c r="C332" s="197" t="s">
        <v>518</v>
      </c>
      <c r="D332" s="201">
        <v>0</v>
      </c>
      <c r="E332" s="201">
        <v>0</v>
      </c>
      <c r="F332" s="201">
        <v>0</v>
      </c>
      <c r="G332" s="201">
        <v>2</v>
      </c>
      <c r="H332" s="201">
        <v>2</v>
      </c>
      <c r="I332" s="201">
        <v>1</v>
      </c>
      <c r="J332" s="201">
        <v>0</v>
      </c>
      <c r="K332" s="236">
        <v>0.19650000000000001</v>
      </c>
      <c r="L332" s="201">
        <v>0</v>
      </c>
      <c r="M332" s="201">
        <v>0</v>
      </c>
      <c r="N332" s="201">
        <v>0</v>
      </c>
      <c r="O332" s="201">
        <v>0</v>
      </c>
      <c r="P332" s="201">
        <v>2</v>
      </c>
      <c r="Q332" s="201">
        <v>5</v>
      </c>
      <c r="R332" s="236">
        <v>1.0640000000000001</v>
      </c>
      <c r="S332" s="201">
        <v>9</v>
      </c>
      <c r="T332" s="63"/>
      <c r="U332" s="235">
        <v>446099018</v>
      </c>
      <c r="V332" s="67" t="s">
        <v>824</v>
      </c>
      <c r="W332" s="63" t="s">
        <v>825</v>
      </c>
      <c r="X332" s="63" t="s">
        <v>710</v>
      </c>
      <c r="Y332" s="67">
        <v>1</v>
      </c>
      <c r="Z332" s="67">
        <v>5</v>
      </c>
      <c r="AA332" s="67">
        <v>72977.097234319997</v>
      </c>
      <c r="AB332" s="67">
        <v>14595</v>
      </c>
      <c r="AC332" s="67">
        <v>-2199</v>
      </c>
      <c r="AD332" s="67">
        <v>16794</v>
      </c>
      <c r="AK332" s="237">
        <v>0</v>
      </c>
      <c r="AM332" s="237">
        <v>0</v>
      </c>
      <c r="AO332" s="237"/>
    </row>
    <row r="333" spans="1:41" s="67" customFormat="1" x14ac:dyDescent="0.2">
      <c r="A333" s="235" t="s">
        <v>824</v>
      </c>
      <c r="B333" s="63">
        <v>446099025</v>
      </c>
      <c r="C333" s="197" t="s">
        <v>518</v>
      </c>
      <c r="D333" s="201">
        <v>0</v>
      </c>
      <c r="E333" s="201">
        <v>0</v>
      </c>
      <c r="F333" s="201">
        <v>0</v>
      </c>
      <c r="G333" s="201">
        <v>1</v>
      </c>
      <c r="H333" s="201">
        <v>0</v>
      </c>
      <c r="I333" s="201">
        <v>3</v>
      </c>
      <c r="J333" s="201">
        <v>0</v>
      </c>
      <c r="K333" s="236">
        <v>0.15720000000000001</v>
      </c>
      <c r="L333" s="201">
        <v>0</v>
      </c>
      <c r="M333" s="201">
        <v>0</v>
      </c>
      <c r="N333" s="201">
        <v>0</v>
      </c>
      <c r="O333" s="201">
        <v>0</v>
      </c>
      <c r="P333" s="201">
        <v>0</v>
      </c>
      <c r="Q333" s="201">
        <v>4</v>
      </c>
      <c r="R333" s="236">
        <v>1.0640000000000001</v>
      </c>
      <c r="S333" s="201">
        <v>6</v>
      </c>
      <c r="T333" s="63"/>
      <c r="U333" s="235">
        <v>446099025</v>
      </c>
      <c r="V333" s="67" t="s">
        <v>824</v>
      </c>
      <c r="W333" s="63" t="s">
        <v>825</v>
      </c>
      <c r="X333" s="63" t="s">
        <v>756</v>
      </c>
      <c r="Y333" s="67">
        <v>1</v>
      </c>
      <c r="Z333" s="67">
        <v>4</v>
      </c>
      <c r="AA333" s="67">
        <v>51207.677227456006</v>
      </c>
      <c r="AB333" s="67">
        <v>12802</v>
      </c>
      <c r="AC333" s="67">
        <v>-376</v>
      </c>
      <c r="AD333" s="67">
        <v>13178</v>
      </c>
      <c r="AK333" s="237">
        <v>0</v>
      </c>
      <c r="AM333" s="237">
        <v>0</v>
      </c>
      <c r="AO333" s="237"/>
    </row>
    <row r="334" spans="1:41" s="67" customFormat="1" x14ac:dyDescent="0.2">
      <c r="A334" s="235" t="s">
        <v>824</v>
      </c>
      <c r="B334" s="63">
        <v>446099044</v>
      </c>
      <c r="C334" s="197" t="s">
        <v>518</v>
      </c>
      <c r="D334" s="201">
        <v>0</v>
      </c>
      <c r="E334" s="201">
        <v>0</v>
      </c>
      <c r="F334" s="201">
        <v>53</v>
      </c>
      <c r="G334" s="201">
        <v>334</v>
      </c>
      <c r="H334" s="201">
        <v>187</v>
      </c>
      <c r="I334" s="201">
        <v>159</v>
      </c>
      <c r="J334" s="201">
        <v>0</v>
      </c>
      <c r="K334" s="236">
        <v>28.806899999999999</v>
      </c>
      <c r="L334" s="201">
        <v>0</v>
      </c>
      <c r="M334" s="201">
        <v>63</v>
      </c>
      <c r="N334" s="201">
        <v>18</v>
      </c>
      <c r="O334" s="201">
        <v>10</v>
      </c>
      <c r="P334" s="201">
        <v>471</v>
      </c>
      <c r="Q334" s="201">
        <v>733</v>
      </c>
      <c r="R334" s="236">
        <v>1.0640000000000001</v>
      </c>
      <c r="S334" s="201">
        <v>11</v>
      </c>
      <c r="T334" s="63"/>
      <c r="U334" s="235">
        <v>446099044</v>
      </c>
      <c r="V334" s="67" t="s">
        <v>824</v>
      </c>
      <c r="W334" s="63" t="s">
        <v>825</v>
      </c>
      <c r="X334" s="63" t="s">
        <v>660</v>
      </c>
      <c r="Y334" s="67">
        <v>1</v>
      </c>
      <c r="Z334" s="67">
        <v>733</v>
      </c>
      <c r="AA334" s="67">
        <v>12856135.952311311</v>
      </c>
      <c r="AB334" s="67">
        <v>17539</v>
      </c>
      <c r="AC334" s="67">
        <v>184</v>
      </c>
      <c r="AD334" s="67">
        <v>17355</v>
      </c>
      <c r="AK334" s="237">
        <v>0</v>
      </c>
      <c r="AM334" s="237">
        <v>0</v>
      </c>
      <c r="AO334" s="237"/>
    </row>
    <row r="335" spans="1:41" s="67" customFormat="1" x14ac:dyDescent="0.2">
      <c r="A335" s="235" t="s">
        <v>824</v>
      </c>
      <c r="B335" s="63">
        <v>446099050</v>
      </c>
      <c r="C335" s="197" t="s">
        <v>518</v>
      </c>
      <c r="D335" s="201">
        <v>0</v>
      </c>
      <c r="E335" s="201">
        <v>0</v>
      </c>
      <c r="F335" s="201">
        <v>1</v>
      </c>
      <c r="G335" s="201">
        <v>2</v>
      </c>
      <c r="H335" s="201">
        <v>0</v>
      </c>
      <c r="I335" s="201">
        <v>6</v>
      </c>
      <c r="J335" s="201">
        <v>0</v>
      </c>
      <c r="K335" s="236">
        <v>0.35370000000000001</v>
      </c>
      <c r="L335" s="201">
        <v>0</v>
      </c>
      <c r="M335" s="201">
        <v>0</v>
      </c>
      <c r="N335" s="201">
        <v>0</v>
      </c>
      <c r="O335" s="201">
        <v>0</v>
      </c>
      <c r="P335" s="201">
        <v>5</v>
      </c>
      <c r="Q335" s="201">
        <v>9</v>
      </c>
      <c r="R335" s="236">
        <v>1.0640000000000001</v>
      </c>
      <c r="S335" s="201">
        <v>5</v>
      </c>
      <c r="T335" s="63"/>
      <c r="U335" s="235">
        <v>446099050</v>
      </c>
      <c r="V335" s="67" t="s">
        <v>824</v>
      </c>
      <c r="W335" s="63" t="s">
        <v>825</v>
      </c>
      <c r="X335" s="63" t="s">
        <v>674</v>
      </c>
      <c r="Y335" s="67">
        <v>1</v>
      </c>
      <c r="Z335" s="67">
        <v>9</v>
      </c>
      <c r="AA335" s="67">
        <v>139746.47886177601</v>
      </c>
      <c r="AB335" s="67">
        <v>15527</v>
      </c>
      <c r="AC335" s="67">
        <v>627</v>
      </c>
      <c r="AD335" s="67">
        <v>14900</v>
      </c>
      <c r="AK335" s="237">
        <v>0</v>
      </c>
      <c r="AM335" s="237">
        <v>0</v>
      </c>
      <c r="AO335" s="237"/>
    </row>
    <row r="336" spans="1:41" s="67" customFormat="1" x14ac:dyDescent="0.2">
      <c r="A336" s="235" t="s">
        <v>824</v>
      </c>
      <c r="B336" s="63">
        <v>446099083</v>
      </c>
      <c r="C336" s="197" t="s">
        <v>518</v>
      </c>
      <c r="D336" s="201">
        <v>0</v>
      </c>
      <c r="E336" s="201">
        <v>0</v>
      </c>
      <c r="F336" s="201">
        <v>0</v>
      </c>
      <c r="G336" s="201">
        <v>1</v>
      </c>
      <c r="H336" s="201">
        <v>0</v>
      </c>
      <c r="I336" s="201">
        <v>1</v>
      </c>
      <c r="J336" s="201">
        <v>0</v>
      </c>
      <c r="K336" s="236">
        <v>7.8600000000000003E-2</v>
      </c>
      <c r="L336" s="201">
        <v>0</v>
      </c>
      <c r="M336" s="201">
        <v>0</v>
      </c>
      <c r="N336" s="201">
        <v>0</v>
      </c>
      <c r="O336" s="201">
        <v>0</v>
      </c>
      <c r="P336" s="201">
        <v>1</v>
      </c>
      <c r="Q336" s="201">
        <v>2</v>
      </c>
      <c r="R336" s="236">
        <v>1.0640000000000001</v>
      </c>
      <c r="S336" s="201">
        <v>6</v>
      </c>
      <c r="T336" s="63"/>
      <c r="U336" s="235">
        <v>446099083</v>
      </c>
      <c r="V336" s="67" t="s">
        <v>824</v>
      </c>
      <c r="W336" s="63" t="s">
        <v>825</v>
      </c>
      <c r="X336" s="63" t="s">
        <v>827</v>
      </c>
      <c r="Y336" s="67">
        <v>1</v>
      </c>
      <c r="Z336" s="67">
        <v>2</v>
      </c>
      <c r="AA336" s="67">
        <v>30494.655533728001</v>
      </c>
      <c r="AB336" s="67">
        <v>15247</v>
      </c>
      <c r="AC336" s="67">
        <v>652</v>
      </c>
      <c r="AD336" s="67">
        <v>14595</v>
      </c>
      <c r="AK336" s="237">
        <v>0</v>
      </c>
      <c r="AM336" s="237">
        <v>0</v>
      </c>
      <c r="AO336" s="237"/>
    </row>
    <row r="337" spans="1:41" s="67" customFormat="1" x14ac:dyDescent="0.2">
      <c r="A337" s="235" t="s">
        <v>824</v>
      </c>
      <c r="B337" s="63">
        <v>446099088</v>
      </c>
      <c r="C337" s="197" t="s">
        <v>518</v>
      </c>
      <c r="D337" s="201">
        <v>0</v>
      </c>
      <c r="E337" s="201">
        <v>0</v>
      </c>
      <c r="F337" s="201">
        <v>6</v>
      </c>
      <c r="G337" s="201">
        <v>8</v>
      </c>
      <c r="H337" s="201">
        <v>3</v>
      </c>
      <c r="I337" s="201">
        <v>6</v>
      </c>
      <c r="J337" s="201">
        <v>0</v>
      </c>
      <c r="K337" s="236">
        <v>0.90390000000000004</v>
      </c>
      <c r="L337" s="201">
        <v>0</v>
      </c>
      <c r="M337" s="201">
        <v>1</v>
      </c>
      <c r="N337" s="201">
        <v>0</v>
      </c>
      <c r="O337" s="201">
        <v>0</v>
      </c>
      <c r="P337" s="201">
        <v>13</v>
      </c>
      <c r="Q337" s="201">
        <v>23</v>
      </c>
      <c r="R337" s="236">
        <v>1.0640000000000001</v>
      </c>
      <c r="S337" s="201">
        <v>4</v>
      </c>
      <c r="T337" s="63"/>
      <c r="U337" s="235">
        <v>446099088</v>
      </c>
      <c r="V337" s="67" t="s">
        <v>824</v>
      </c>
      <c r="W337" s="63" t="s">
        <v>825</v>
      </c>
      <c r="X337" s="63" t="s">
        <v>794</v>
      </c>
      <c r="Y337" s="67">
        <v>1</v>
      </c>
      <c r="Z337" s="67">
        <v>23</v>
      </c>
      <c r="AA337" s="67">
        <v>342268.04663787194</v>
      </c>
      <c r="AB337" s="67">
        <v>14881</v>
      </c>
      <c r="AC337" s="67">
        <v>2079</v>
      </c>
      <c r="AD337" s="67">
        <v>12802</v>
      </c>
      <c r="AK337" s="237">
        <v>0</v>
      </c>
      <c r="AM337" s="237">
        <v>0</v>
      </c>
      <c r="AO337" s="237"/>
    </row>
    <row r="338" spans="1:41" s="67" customFormat="1" x14ac:dyDescent="0.2">
      <c r="A338" s="235" t="s">
        <v>824</v>
      </c>
      <c r="B338" s="63">
        <v>446099095</v>
      </c>
      <c r="C338" s="197" t="s">
        <v>518</v>
      </c>
      <c r="D338" s="201">
        <v>0</v>
      </c>
      <c r="E338" s="201">
        <v>0</v>
      </c>
      <c r="F338" s="201">
        <v>0</v>
      </c>
      <c r="G338" s="201">
        <v>0</v>
      </c>
      <c r="H338" s="201">
        <v>2</v>
      </c>
      <c r="I338" s="201">
        <v>1</v>
      </c>
      <c r="J338" s="201">
        <v>0</v>
      </c>
      <c r="K338" s="236">
        <v>0.1179</v>
      </c>
      <c r="L338" s="201">
        <v>0</v>
      </c>
      <c r="M338" s="201">
        <v>0</v>
      </c>
      <c r="N338" s="201">
        <v>0</v>
      </c>
      <c r="O338" s="201">
        <v>0</v>
      </c>
      <c r="P338" s="201">
        <v>2</v>
      </c>
      <c r="Q338" s="201">
        <v>3</v>
      </c>
      <c r="R338" s="236">
        <v>1.0640000000000001</v>
      </c>
      <c r="S338" s="201">
        <v>12</v>
      </c>
      <c r="T338" s="63"/>
      <c r="U338" s="235">
        <v>446099095</v>
      </c>
      <c r="V338" s="67" t="s">
        <v>824</v>
      </c>
      <c r="W338" s="63" t="s">
        <v>825</v>
      </c>
      <c r="X338" s="63" t="s">
        <v>656</v>
      </c>
      <c r="Y338" s="67">
        <v>1</v>
      </c>
      <c r="Z338" s="67">
        <v>3</v>
      </c>
      <c r="AA338" s="67">
        <v>53581.893060591996</v>
      </c>
      <c r="AB338" s="67">
        <v>17861</v>
      </c>
      <c r="AC338" s="67">
        <v>345</v>
      </c>
      <c r="AD338" s="67">
        <v>17516</v>
      </c>
      <c r="AK338" s="237">
        <v>0</v>
      </c>
      <c r="AM338" s="237">
        <v>0</v>
      </c>
      <c r="AO338" s="237"/>
    </row>
    <row r="339" spans="1:41" s="67" customFormat="1" x14ac:dyDescent="0.2">
      <c r="A339" s="235" t="s">
        <v>824</v>
      </c>
      <c r="B339" s="63">
        <v>446099099</v>
      </c>
      <c r="C339" s="197" t="s">
        <v>518</v>
      </c>
      <c r="D339" s="201">
        <v>0</v>
      </c>
      <c r="E339" s="201">
        <v>0</v>
      </c>
      <c r="F339" s="201">
        <v>12</v>
      </c>
      <c r="G339" s="201">
        <v>45</v>
      </c>
      <c r="H339" s="201">
        <v>17</v>
      </c>
      <c r="I339" s="201">
        <v>16</v>
      </c>
      <c r="J339" s="201">
        <v>0</v>
      </c>
      <c r="K339" s="236">
        <v>3.5369999999999999</v>
      </c>
      <c r="L339" s="201">
        <v>0</v>
      </c>
      <c r="M339" s="201">
        <v>6</v>
      </c>
      <c r="N339" s="201">
        <v>0</v>
      </c>
      <c r="O339" s="201">
        <v>2</v>
      </c>
      <c r="P339" s="201">
        <v>44</v>
      </c>
      <c r="Q339" s="201">
        <v>90</v>
      </c>
      <c r="R339" s="236">
        <v>1.0640000000000001</v>
      </c>
      <c r="S339" s="201">
        <v>5</v>
      </c>
      <c r="T339" s="63"/>
      <c r="U339" s="235">
        <v>446099099</v>
      </c>
      <c r="V339" s="67" t="s">
        <v>824</v>
      </c>
      <c r="W339" s="63" t="s">
        <v>825</v>
      </c>
      <c r="X339" s="63" t="s">
        <v>825</v>
      </c>
      <c r="Y339" s="67">
        <v>1</v>
      </c>
      <c r="Z339" s="67">
        <v>90</v>
      </c>
      <c r="AA339" s="67">
        <v>1313281.5546977599</v>
      </c>
      <c r="AB339" s="67">
        <v>14592</v>
      </c>
      <c r="AC339" s="67">
        <v>-935</v>
      </c>
      <c r="AD339" s="67">
        <v>15527</v>
      </c>
      <c r="AK339" s="237">
        <v>0</v>
      </c>
      <c r="AM339" s="237">
        <v>0</v>
      </c>
      <c r="AO339" s="237"/>
    </row>
    <row r="340" spans="1:41" s="67" customFormat="1" x14ac:dyDescent="0.2">
      <c r="A340" s="235" t="s">
        <v>824</v>
      </c>
      <c r="B340" s="63">
        <v>446099101</v>
      </c>
      <c r="C340" s="197" t="s">
        <v>518</v>
      </c>
      <c r="D340" s="201">
        <v>0</v>
      </c>
      <c r="E340" s="201">
        <v>0</v>
      </c>
      <c r="F340" s="201">
        <v>0</v>
      </c>
      <c r="G340" s="201">
        <v>1</v>
      </c>
      <c r="H340" s="201">
        <v>2</v>
      </c>
      <c r="I340" s="201">
        <v>1</v>
      </c>
      <c r="J340" s="201">
        <v>0</v>
      </c>
      <c r="K340" s="236">
        <v>0.15720000000000001</v>
      </c>
      <c r="L340" s="201">
        <v>0</v>
      </c>
      <c r="M340" s="201">
        <v>0</v>
      </c>
      <c r="N340" s="201">
        <v>0</v>
      </c>
      <c r="O340" s="201">
        <v>0</v>
      </c>
      <c r="P340" s="201">
        <v>4</v>
      </c>
      <c r="Q340" s="201">
        <v>4</v>
      </c>
      <c r="R340" s="236">
        <v>1.0640000000000001</v>
      </c>
      <c r="S340" s="201">
        <v>3</v>
      </c>
      <c r="T340" s="63"/>
      <c r="U340" s="235">
        <v>446099101</v>
      </c>
      <c r="V340" s="67" t="s">
        <v>824</v>
      </c>
      <c r="W340" s="63" t="s">
        <v>825</v>
      </c>
      <c r="X340" s="63" t="s">
        <v>758</v>
      </c>
      <c r="Y340" s="67">
        <v>1</v>
      </c>
      <c r="Z340" s="67">
        <v>4</v>
      </c>
      <c r="AA340" s="67">
        <v>66252.536587456008</v>
      </c>
      <c r="AB340" s="67">
        <v>16563</v>
      </c>
      <c r="AC340" s="67">
        <v>1316</v>
      </c>
      <c r="AD340" s="67">
        <v>15247</v>
      </c>
      <c r="AK340" s="237">
        <v>0</v>
      </c>
      <c r="AM340" s="237">
        <v>0</v>
      </c>
      <c r="AO340" s="237"/>
    </row>
    <row r="341" spans="1:41" s="67" customFormat="1" x14ac:dyDescent="0.2">
      <c r="A341" s="235" t="s">
        <v>824</v>
      </c>
      <c r="B341" s="63">
        <v>446099133</v>
      </c>
      <c r="C341" s="197" t="s">
        <v>518</v>
      </c>
      <c r="D341" s="201">
        <v>0</v>
      </c>
      <c r="E341" s="201">
        <v>0</v>
      </c>
      <c r="F341" s="201">
        <v>0</v>
      </c>
      <c r="G341" s="201">
        <v>6</v>
      </c>
      <c r="H341" s="201">
        <v>1</v>
      </c>
      <c r="I341" s="201">
        <v>1</v>
      </c>
      <c r="J341" s="201">
        <v>0</v>
      </c>
      <c r="K341" s="236">
        <v>0.31440000000000001</v>
      </c>
      <c r="L341" s="201">
        <v>0</v>
      </c>
      <c r="M341" s="201">
        <v>1</v>
      </c>
      <c r="N341" s="201">
        <v>0</v>
      </c>
      <c r="O341" s="201">
        <v>0</v>
      </c>
      <c r="P341" s="201">
        <v>6</v>
      </c>
      <c r="Q341" s="201">
        <v>8</v>
      </c>
      <c r="R341" s="236">
        <v>1.0640000000000001</v>
      </c>
      <c r="S341" s="201">
        <v>9</v>
      </c>
      <c r="T341" s="63"/>
      <c r="U341" s="235">
        <v>446099133</v>
      </c>
      <c r="V341" s="67" t="s">
        <v>824</v>
      </c>
      <c r="W341" s="63" t="s">
        <v>825</v>
      </c>
      <c r="X341" s="63" t="s">
        <v>712</v>
      </c>
      <c r="Y341" s="67">
        <v>1</v>
      </c>
      <c r="Z341" s="67">
        <v>8</v>
      </c>
      <c r="AA341" s="67">
        <v>139544.16925491203</v>
      </c>
      <c r="AB341" s="67">
        <v>17443</v>
      </c>
      <c r="AC341" s="67">
        <v>2562</v>
      </c>
      <c r="AD341" s="67">
        <v>14881</v>
      </c>
      <c r="AK341" s="237">
        <v>0</v>
      </c>
      <c r="AM341" s="237">
        <v>0</v>
      </c>
      <c r="AO341" s="237"/>
    </row>
    <row r="342" spans="1:41" s="67" customFormat="1" x14ac:dyDescent="0.2">
      <c r="A342" s="235" t="s">
        <v>824</v>
      </c>
      <c r="B342" s="63">
        <v>446099136</v>
      </c>
      <c r="C342" s="197" t="s">
        <v>518</v>
      </c>
      <c r="D342" s="201">
        <v>0</v>
      </c>
      <c r="E342" s="201">
        <v>0</v>
      </c>
      <c r="F342" s="201">
        <v>0</v>
      </c>
      <c r="G342" s="201">
        <v>0</v>
      </c>
      <c r="H342" s="201">
        <v>0</v>
      </c>
      <c r="I342" s="201">
        <v>1</v>
      </c>
      <c r="J342" s="201">
        <v>0</v>
      </c>
      <c r="K342" s="236">
        <v>3.9300000000000002E-2</v>
      </c>
      <c r="L342" s="201">
        <v>0</v>
      </c>
      <c r="M342" s="201">
        <v>0</v>
      </c>
      <c r="N342" s="201">
        <v>0</v>
      </c>
      <c r="O342" s="201">
        <v>0</v>
      </c>
      <c r="P342" s="201">
        <v>1</v>
      </c>
      <c r="Q342" s="201">
        <v>1</v>
      </c>
      <c r="R342" s="236">
        <v>1.0640000000000001</v>
      </c>
      <c r="S342" s="201">
        <v>3</v>
      </c>
      <c r="T342" s="63"/>
      <c r="U342" s="235">
        <v>446099136</v>
      </c>
      <c r="V342" s="67" t="s">
        <v>824</v>
      </c>
      <c r="W342" s="63" t="s">
        <v>825</v>
      </c>
      <c r="X342" s="63" t="s">
        <v>718</v>
      </c>
      <c r="Y342" s="67">
        <v>1</v>
      </c>
      <c r="Z342" s="67">
        <v>1</v>
      </c>
      <c r="AA342" s="67">
        <v>17973.103766864002</v>
      </c>
      <c r="AB342" s="67">
        <v>17973</v>
      </c>
      <c r="AC342" s="67">
        <v>112</v>
      </c>
      <c r="AD342" s="67">
        <v>17861</v>
      </c>
      <c r="AK342" s="237">
        <v>0</v>
      </c>
      <c r="AM342" s="237">
        <v>0</v>
      </c>
      <c r="AO342" s="237"/>
    </row>
    <row r="343" spans="1:41" s="67" customFormat="1" x14ac:dyDescent="0.2">
      <c r="A343" s="235" t="s">
        <v>824</v>
      </c>
      <c r="B343" s="63">
        <v>446099167</v>
      </c>
      <c r="C343" s="197" t="s">
        <v>518</v>
      </c>
      <c r="D343" s="201">
        <v>0</v>
      </c>
      <c r="E343" s="201">
        <v>0</v>
      </c>
      <c r="F343" s="201">
        <v>4</v>
      </c>
      <c r="G343" s="201">
        <v>23</v>
      </c>
      <c r="H343" s="201">
        <v>7</v>
      </c>
      <c r="I343" s="201">
        <v>10</v>
      </c>
      <c r="J343" s="201">
        <v>0</v>
      </c>
      <c r="K343" s="236">
        <v>1.7292000000000001</v>
      </c>
      <c r="L343" s="201">
        <v>0</v>
      </c>
      <c r="M343" s="201">
        <v>0</v>
      </c>
      <c r="N343" s="201">
        <v>0</v>
      </c>
      <c r="O343" s="201">
        <v>0</v>
      </c>
      <c r="P343" s="201">
        <v>25</v>
      </c>
      <c r="Q343" s="201">
        <v>44</v>
      </c>
      <c r="R343" s="236">
        <v>1.0640000000000001</v>
      </c>
      <c r="S343" s="201">
        <v>4</v>
      </c>
      <c r="T343" s="63"/>
      <c r="U343" s="235">
        <v>446099167</v>
      </c>
      <c r="V343" s="67" t="s">
        <v>824</v>
      </c>
      <c r="W343" s="63" t="s">
        <v>825</v>
      </c>
      <c r="X343" s="63" t="s">
        <v>828</v>
      </c>
      <c r="Y343" s="67">
        <v>1</v>
      </c>
      <c r="Z343" s="67">
        <v>44</v>
      </c>
      <c r="AA343" s="67">
        <v>647270.44294201594</v>
      </c>
      <c r="AB343" s="67">
        <v>14711</v>
      </c>
      <c r="AC343" s="67">
        <v>119</v>
      </c>
      <c r="AD343" s="67">
        <v>14592</v>
      </c>
      <c r="AK343" s="237">
        <v>0</v>
      </c>
      <c r="AM343" s="237">
        <v>0</v>
      </c>
      <c r="AO343" s="237"/>
    </row>
    <row r="344" spans="1:41" s="67" customFormat="1" x14ac:dyDescent="0.2">
      <c r="A344" s="235" t="s">
        <v>824</v>
      </c>
      <c r="B344" s="63">
        <v>446099182</v>
      </c>
      <c r="C344" s="197" t="s">
        <v>518</v>
      </c>
      <c r="D344" s="201">
        <v>0</v>
      </c>
      <c r="E344" s="201">
        <v>0</v>
      </c>
      <c r="F344" s="201">
        <v>0</v>
      </c>
      <c r="G344" s="201">
        <v>1</v>
      </c>
      <c r="H344" s="201">
        <v>0</v>
      </c>
      <c r="I344" s="201">
        <v>2</v>
      </c>
      <c r="J344" s="201">
        <v>0</v>
      </c>
      <c r="K344" s="236">
        <v>0.1179</v>
      </c>
      <c r="L344" s="201">
        <v>0</v>
      </c>
      <c r="M344" s="201">
        <v>0</v>
      </c>
      <c r="N344" s="201">
        <v>0</v>
      </c>
      <c r="O344" s="201">
        <v>0</v>
      </c>
      <c r="P344" s="201">
        <v>1</v>
      </c>
      <c r="Q344" s="201">
        <v>3</v>
      </c>
      <c r="R344" s="236">
        <v>1.0640000000000001</v>
      </c>
      <c r="S344" s="201">
        <v>8</v>
      </c>
      <c r="T344" s="63"/>
      <c r="U344" s="235">
        <v>446099182</v>
      </c>
      <c r="V344" s="67" t="s">
        <v>824</v>
      </c>
      <c r="W344" s="63" t="s">
        <v>825</v>
      </c>
      <c r="X344" s="63" t="s">
        <v>829</v>
      </c>
      <c r="Y344" s="67">
        <v>1</v>
      </c>
      <c r="Z344" s="67">
        <v>3</v>
      </c>
      <c r="AA344" s="67">
        <v>44636.653140592003</v>
      </c>
      <c r="AB344" s="67">
        <v>14879</v>
      </c>
      <c r="AC344" s="67">
        <v>-1684</v>
      </c>
      <c r="AD344" s="67">
        <v>16563</v>
      </c>
      <c r="AK344" s="237">
        <v>0</v>
      </c>
      <c r="AM344" s="237">
        <v>0</v>
      </c>
      <c r="AO344" s="237"/>
    </row>
    <row r="345" spans="1:41" s="67" customFormat="1" x14ac:dyDescent="0.2">
      <c r="A345" s="235" t="s">
        <v>824</v>
      </c>
      <c r="B345" s="63">
        <v>446099208</v>
      </c>
      <c r="C345" s="197" t="s">
        <v>518</v>
      </c>
      <c r="D345" s="201">
        <v>0</v>
      </c>
      <c r="E345" s="201">
        <v>0</v>
      </c>
      <c r="F345" s="201">
        <v>1</v>
      </c>
      <c r="G345" s="201">
        <v>2</v>
      </c>
      <c r="H345" s="201">
        <v>1</v>
      </c>
      <c r="I345" s="201">
        <v>0</v>
      </c>
      <c r="J345" s="201">
        <v>0</v>
      </c>
      <c r="K345" s="236">
        <v>0.15720000000000001</v>
      </c>
      <c r="L345" s="201">
        <v>0</v>
      </c>
      <c r="M345" s="201">
        <v>1</v>
      </c>
      <c r="N345" s="201">
        <v>0</v>
      </c>
      <c r="O345" s="201">
        <v>0</v>
      </c>
      <c r="P345" s="201">
        <v>2</v>
      </c>
      <c r="Q345" s="201">
        <v>4</v>
      </c>
      <c r="R345" s="236">
        <v>1.0640000000000001</v>
      </c>
      <c r="S345" s="201">
        <v>2</v>
      </c>
      <c r="T345" s="63"/>
      <c r="U345" s="235">
        <v>446099208</v>
      </c>
      <c r="V345" s="67" t="s">
        <v>824</v>
      </c>
      <c r="W345" s="63" t="s">
        <v>825</v>
      </c>
      <c r="X345" s="63" t="s">
        <v>830</v>
      </c>
      <c r="Y345" s="67">
        <v>1</v>
      </c>
      <c r="Z345" s="67">
        <v>4</v>
      </c>
      <c r="AA345" s="67">
        <v>58033.764267456005</v>
      </c>
      <c r="AB345" s="67">
        <v>14508</v>
      </c>
      <c r="AC345" s="67">
        <v>-2935</v>
      </c>
      <c r="AD345" s="67">
        <v>17443</v>
      </c>
      <c r="AK345" s="237">
        <v>0</v>
      </c>
      <c r="AM345" s="237">
        <v>0</v>
      </c>
      <c r="AO345" s="237"/>
    </row>
    <row r="346" spans="1:41" s="67" customFormat="1" x14ac:dyDescent="0.2">
      <c r="A346" s="235" t="s">
        <v>824</v>
      </c>
      <c r="B346" s="63">
        <v>446099212</v>
      </c>
      <c r="C346" s="197" t="s">
        <v>518</v>
      </c>
      <c r="D346" s="201">
        <v>0</v>
      </c>
      <c r="E346" s="201">
        <v>0</v>
      </c>
      <c r="F346" s="201">
        <v>8</v>
      </c>
      <c r="G346" s="201">
        <v>48</v>
      </c>
      <c r="H346" s="201">
        <v>12</v>
      </c>
      <c r="I346" s="201">
        <v>16</v>
      </c>
      <c r="J346" s="201">
        <v>0</v>
      </c>
      <c r="K346" s="236">
        <v>3.3012000000000001</v>
      </c>
      <c r="L346" s="201">
        <v>0</v>
      </c>
      <c r="M346" s="201">
        <v>2</v>
      </c>
      <c r="N346" s="201">
        <v>1</v>
      </c>
      <c r="O346" s="201">
        <v>0</v>
      </c>
      <c r="P346" s="201">
        <v>30</v>
      </c>
      <c r="Q346" s="201">
        <v>84</v>
      </c>
      <c r="R346" s="236">
        <v>1.0640000000000001</v>
      </c>
      <c r="S346" s="201">
        <v>5</v>
      </c>
      <c r="T346" s="63"/>
      <c r="U346" s="235">
        <v>446099212</v>
      </c>
      <c r="V346" s="67" t="s">
        <v>824</v>
      </c>
      <c r="W346" s="63" t="s">
        <v>825</v>
      </c>
      <c r="X346" s="63" t="s">
        <v>831</v>
      </c>
      <c r="Y346" s="67">
        <v>1</v>
      </c>
      <c r="Z346" s="67">
        <v>84</v>
      </c>
      <c r="AA346" s="67">
        <v>1158224.5796965761</v>
      </c>
      <c r="AB346" s="67">
        <v>13788</v>
      </c>
      <c r="AC346" s="67">
        <v>-4185</v>
      </c>
      <c r="AD346" s="67">
        <v>17973</v>
      </c>
      <c r="AK346" s="237">
        <v>0</v>
      </c>
      <c r="AM346" s="237">
        <v>0</v>
      </c>
      <c r="AO346" s="237"/>
    </row>
    <row r="347" spans="1:41" s="67" customFormat="1" x14ac:dyDescent="0.2">
      <c r="A347" s="235" t="s">
        <v>824</v>
      </c>
      <c r="B347" s="63">
        <v>446099218</v>
      </c>
      <c r="C347" s="197" t="s">
        <v>518</v>
      </c>
      <c r="D347" s="201">
        <v>0</v>
      </c>
      <c r="E347" s="201">
        <v>0</v>
      </c>
      <c r="F347" s="201">
        <v>6</v>
      </c>
      <c r="G347" s="201">
        <v>21</v>
      </c>
      <c r="H347" s="201">
        <v>10</v>
      </c>
      <c r="I347" s="201">
        <v>13</v>
      </c>
      <c r="J347" s="201">
        <v>0</v>
      </c>
      <c r="K347" s="236">
        <v>1.9650000000000001</v>
      </c>
      <c r="L347" s="201">
        <v>0</v>
      </c>
      <c r="M347" s="201">
        <v>1</v>
      </c>
      <c r="N347" s="201">
        <v>1</v>
      </c>
      <c r="O347" s="201">
        <v>0</v>
      </c>
      <c r="P347" s="201">
        <v>14</v>
      </c>
      <c r="Q347" s="201">
        <v>50</v>
      </c>
      <c r="R347" s="236">
        <v>1.0640000000000001</v>
      </c>
      <c r="S347" s="201">
        <v>5</v>
      </c>
      <c r="T347" s="63"/>
      <c r="U347" s="235">
        <v>446099218</v>
      </c>
      <c r="V347" s="67" t="s">
        <v>824</v>
      </c>
      <c r="W347" s="63" t="s">
        <v>825</v>
      </c>
      <c r="X347" s="63" t="s">
        <v>832</v>
      </c>
      <c r="Y347" s="67">
        <v>1</v>
      </c>
      <c r="Z347" s="67">
        <v>50</v>
      </c>
      <c r="AA347" s="67">
        <v>674611.81442319998</v>
      </c>
      <c r="AB347" s="67">
        <v>13492</v>
      </c>
      <c r="AC347" s="67">
        <v>-1219</v>
      </c>
      <c r="AD347" s="67">
        <v>14711</v>
      </c>
      <c r="AK347" s="237">
        <v>0</v>
      </c>
      <c r="AM347" s="237">
        <v>0</v>
      </c>
      <c r="AO347" s="237"/>
    </row>
    <row r="348" spans="1:41" s="67" customFormat="1" x14ac:dyDescent="0.2">
      <c r="A348" s="235" t="s">
        <v>824</v>
      </c>
      <c r="B348" s="63">
        <v>446099220</v>
      </c>
      <c r="C348" s="197" t="s">
        <v>518</v>
      </c>
      <c r="D348" s="201">
        <v>0</v>
      </c>
      <c r="E348" s="201">
        <v>0</v>
      </c>
      <c r="F348" s="201">
        <v>5</v>
      </c>
      <c r="G348" s="201">
        <v>17</v>
      </c>
      <c r="H348" s="201">
        <v>4</v>
      </c>
      <c r="I348" s="201">
        <v>5</v>
      </c>
      <c r="J348" s="201">
        <v>0</v>
      </c>
      <c r="K348" s="236">
        <v>1.2182999999999999</v>
      </c>
      <c r="L348" s="201">
        <v>0</v>
      </c>
      <c r="M348" s="201">
        <v>0</v>
      </c>
      <c r="N348" s="201">
        <v>0</v>
      </c>
      <c r="O348" s="201">
        <v>0</v>
      </c>
      <c r="P348" s="201">
        <v>19</v>
      </c>
      <c r="Q348" s="201">
        <v>31</v>
      </c>
      <c r="R348" s="236">
        <v>1.0640000000000001</v>
      </c>
      <c r="S348" s="201">
        <v>8</v>
      </c>
      <c r="T348" s="63"/>
      <c r="U348" s="235">
        <v>446099220</v>
      </c>
      <c r="V348" s="67" t="s">
        <v>824</v>
      </c>
      <c r="W348" s="63" t="s">
        <v>825</v>
      </c>
      <c r="X348" s="63" t="s">
        <v>678</v>
      </c>
      <c r="Y348" s="67">
        <v>1</v>
      </c>
      <c r="Z348" s="67">
        <v>31</v>
      </c>
      <c r="AA348" s="67">
        <v>491598.32933278405</v>
      </c>
      <c r="AB348" s="67">
        <v>15858</v>
      </c>
      <c r="AC348" s="67">
        <v>979</v>
      </c>
      <c r="AD348" s="67">
        <v>14879</v>
      </c>
      <c r="AK348" s="237">
        <v>0</v>
      </c>
      <c r="AM348" s="237">
        <v>0</v>
      </c>
      <c r="AO348" s="237"/>
    </row>
    <row r="349" spans="1:41" s="67" customFormat="1" x14ac:dyDescent="0.2">
      <c r="A349" s="235" t="s">
        <v>824</v>
      </c>
      <c r="B349" s="63">
        <v>446099238</v>
      </c>
      <c r="C349" s="197" t="s">
        <v>518</v>
      </c>
      <c r="D349" s="201">
        <v>0</v>
      </c>
      <c r="E349" s="201">
        <v>0</v>
      </c>
      <c r="F349" s="201">
        <v>1</v>
      </c>
      <c r="G349" s="201">
        <v>10</v>
      </c>
      <c r="H349" s="201">
        <v>3</v>
      </c>
      <c r="I349" s="201">
        <v>0</v>
      </c>
      <c r="J349" s="201">
        <v>0</v>
      </c>
      <c r="K349" s="236">
        <v>0.55020000000000002</v>
      </c>
      <c r="L349" s="201">
        <v>0</v>
      </c>
      <c r="M349" s="201">
        <v>0</v>
      </c>
      <c r="N349" s="201">
        <v>0</v>
      </c>
      <c r="O349" s="201">
        <v>0</v>
      </c>
      <c r="P349" s="201">
        <v>3</v>
      </c>
      <c r="Q349" s="201">
        <v>14</v>
      </c>
      <c r="R349" s="236">
        <v>1.0640000000000001</v>
      </c>
      <c r="S349" s="201">
        <v>6</v>
      </c>
      <c r="T349" s="63"/>
      <c r="U349" s="235">
        <v>446099238</v>
      </c>
      <c r="V349" s="67" t="s">
        <v>824</v>
      </c>
      <c r="W349" s="63" t="s">
        <v>825</v>
      </c>
      <c r="X349" s="63" t="s">
        <v>833</v>
      </c>
      <c r="Y349" s="67">
        <v>1</v>
      </c>
      <c r="Z349" s="67">
        <v>14</v>
      </c>
      <c r="AA349" s="67">
        <v>178132.827936096</v>
      </c>
      <c r="AB349" s="67">
        <v>12724</v>
      </c>
      <c r="AC349" s="67">
        <v>-1784</v>
      </c>
      <c r="AD349" s="67">
        <v>14508</v>
      </c>
      <c r="AK349" s="237">
        <v>0</v>
      </c>
      <c r="AM349" s="237">
        <v>0</v>
      </c>
      <c r="AO349" s="237"/>
    </row>
    <row r="350" spans="1:41" s="67" customFormat="1" x14ac:dyDescent="0.2">
      <c r="A350" s="235" t="s">
        <v>824</v>
      </c>
      <c r="B350" s="63">
        <v>446099244</v>
      </c>
      <c r="C350" s="197" t="s">
        <v>518</v>
      </c>
      <c r="D350" s="201">
        <v>0</v>
      </c>
      <c r="E350" s="201">
        <v>0</v>
      </c>
      <c r="F350" s="201">
        <v>0</v>
      </c>
      <c r="G350" s="201">
        <v>2</v>
      </c>
      <c r="H350" s="201">
        <v>4</v>
      </c>
      <c r="I350" s="201">
        <v>11</v>
      </c>
      <c r="J350" s="201">
        <v>0</v>
      </c>
      <c r="K350" s="236">
        <v>0.66810000000000003</v>
      </c>
      <c r="L350" s="201">
        <v>0</v>
      </c>
      <c r="M350" s="201">
        <v>0</v>
      </c>
      <c r="N350" s="201">
        <v>0</v>
      </c>
      <c r="O350" s="201">
        <v>0</v>
      </c>
      <c r="P350" s="201">
        <v>5</v>
      </c>
      <c r="Q350" s="201">
        <v>17</v>
      </c>
      <c r="R350" s="236">
        <v>1.0640000000000001</v>
      </c>
      <c r="S350" s="201">
        <v>10</v>
      </c>
      <c r="T350" s="63"/>
      <c r="U350" s="235">
        <v>446099244</v>
      </c>
      <c r="V350" s="67" t="s">
        <v>824</v>
      </c>
      <c r="W350" s="63" t="s">
        <v>825</v>
      </c>
      <c r="X350" s="63" t="s">
        <v>669</v>
      </c>
      <c r="Y350" s="67">
        <v>1</v>
      </c>
      <c r="Z350" s="67">
        <v>17</v>
      </c>
      <c r="AA350" s="67">
        <v>251054.579476688</v>
      </c>
      <c r="AB350" s="67">
        <v>14768</v>
      </c>
      <c r="AC350" s="67">
        <v>980</v>
      </c>
      <c r="AD350" s="67">
        <v>13788</v>
      </c>
      <c r="AK350" s="237">
        <v>0</v>
      </c>
      <c r="AM350" s="237">
        <v>0</v>
      </c>
      <c r="AO350" s="237"/>
    </row>
    <row r="351" spans="1:41" s="67" customFormat="1" x14ac:dyDescent="0.2">
      <c r="A351" s="235" t="s">
        <v>824</v>
      </c>
      <c r="B351" s="63">
        <v>446099265</v>
      </c>
      <c r="C351" s="197" t="s">
        <v>518</v>
      </c>
      <c r="D351" s="201">
        <v>0</v>
      </c>
      <c r="E351" s="201">
        <v>0</v>
      </c>
      <c r="F351" s="201">
        <v>1</v>
      </c>
      <c r="G351" s="201">
        <v>0</v>
      </c>
      <c r="H351" s="201">
        <v>0</v>
      </c>
      <c r="I351" s="201">
        <v>0</v>
      </c>
      <c r="J351" s="201">
        <v>0</v>
      </c>
      <c r="K351" s="236">
        <v>3.9300000000000002E-2</v>
      </c>
      <c r="L351" s="201">
        <v>0</v>
      </c>
      <c r="M351" s="201">
        <v>0</v>
      </c>
      <c r="N351" s="201">
        <v>0</v>
      </c>
      <c r="O351" s="201">
        <v>0</v>
      </c>
      <c r="P351" s="201">
        <v>0</v>
      </c>
      <c r="Q351" s="201">
        <v>1</v>
      </c>
      <c r="R351" s="236">
        <v>1.0640000000000001</v>
      </c>
      <c r="S351" s="201">
        <v>4</v>
      </c>
      <c r="T351" s="63"/>
      <c r="U351" s="235">
        <v>446099265</v>
      </c>
      <c r="V351" s="67" t="s">
        <v>824</v>
      </c>
      <c r="W351" s="63" t="s">
        <v>825</v>
      </c>
      <c r="X351" s="63" t="s">
        <v>834</v>
      </c>
      <c r="Y351" s="67">
        <v>1</v>
      </c>
      <c r="Z351" s="67">
        <v>1</v>
      </c>
      <c r="AA351" s="67">
        <v>11536.482806864</v>
      </c>
      <c r="AB351" s="67">
        <v>11536</v>
      </c>
      <c r="AC351" s="67">
        <v>-1956</v>
      </c>
      <c r="AD351" s="67">
        <v>13492</v>
      </c>
      <c r="AK351" s="237">
        <v>0</v>
      </c>
      <c r="AM351" s="237">
        <v>0</v>
      </c>
      <c r="AO351" s="237"/>
    </row>
    <row r="352" spans="1:41" s="67" customFormat="1" x14ac:dyDescent="0.2">
      <c r="A352" s="235" t="s">
        <v>824</v>
      </c>
      <c r="B352" s="63">
        <v>446099266</v>
      </c>
      <c r="C352" s="197" t="s">
        <v>518</v>
      </c>
      <c r="D352" s="201">
        <v>0</v>
      </c>
      <c r="E352" s="201">
        <v>0</v>
      </c>
      <c r="F352" s="201">
        <v>0</v>
      </c>
      <c r="G352" s="201">
        <v>7</v>
      </c>
      <c r="H352" s="201">
        <v>1</v>
      </c>
      <c r="I352" s="201">
        <v>0</v>
      </c>
      <c r="J352" s="201">
        <v>0</v>
      </c>
      <c r="K352" s="236">
        <v>0.31440000000000001</v>
      </c>
      <c r="L352" s="201">
        <v>0</v>
      </c>
      <c r="M352" s="201">
        <v>1</v>
      </c>
      <c r="N352" s="201">
        <v>0</v>
      </c>
      <c r="O352" s="201">
        <v>0</v>
      </c>
      <c r="P352" s="201">
        <v>7</v>
      </c>
      <c r="Q352" s="201">
        <v>8</v>
      </c>
      <c r="R352" s="236">
        <v>1.0640000000000001</v>
      </c>
      <c r="S352" s="201">
        <v>3</v>
      </c>
      <c r="T352" s="63"/>
      <c r="U352" s="235">
        <v>446099266</v>
      </c>
      <c r="V352" s="67" t="s">
        <v>824</v>
      </c>
      <c r="W352" s="63" t="s">
        <v>825</v>
      </c>
      <c r="X352" s="63" t="s">
        <v>835</v>
      </c>
      <c r="Y352" s="67">
        <v>1</v>
      </c>
      <c r="Z352" s="67">
        <v>8</v>
      </c>
      <c r="AA352" s="67">
        <v>128698.32885491199</v>
      </c>
      <c r="AB352" s="67">
        <v>16087</v>
      </c>
      <c r="AC352" s="67">
        <v>229</v>
      </c>
      <c r="AD352" s="67">
        <v>15858</v>
      </c>
      <c r="AK352" s="237">
        <v>0</v>
      </c>
      <c r="AM352" s="237">
        <v>0</v>
      </c>
      <c r="AO352" s="237"/>
    </row>
    <row r="353" spans="1:41" s="67" customFormat="1" x14ac:dyDescent="0.2">
      <c r="A353" s="235" t="s">
        <v>824</v>
      </c>
      <c r="B353" s="63">
        <v>446099285</v>
      </c>
      <c r="C353" s="197" t="s">
        <v>518</v>
      </c>
      <c r="D353" s="201">
        <v>0</v>
      </c>
      <c r="E353" s="201">
        <v>0</v>
      </c>
      <c r="F353" s="201">
        <v>6</v>
      </c>
      <c r="G353" s="201">
        <v>32</v>
      </c>
      <c r="H353" s="201">
        <v>18</v>
      </c>
      <c r="I353" s="201">
        <v>29</v>
      </c>
      <c r="J353" s="201">
        <v>0</v>
      </c>
      <c r="K353" s="236">
        <v>3.3405</v>
      </c>
      <c r="L353" s="201">
        <v>0</v>
      </c>
      <c r="M353" s="201">
        <v>6</v>
      </c>
      <c r="N353" s="201">
        <v>3</v>
      </c>
      <c r="O353" s="201">
        <v>1</v>
      </c>
      <c r="P353" s="201">
        <v>27</v>
      </c>
      <c r="Q353" s="201">
        <v>85</v>
      </c>
      <c r="R353" s="236">
        <v>1.0640000000000001</v>
      </c>
      <c r="S353" s="201">
        <v>9</v>
      </c>
      <c r="T353" s="63"/>
      <c r="U353" s="235">
        <v>446099285</v>
      </c>
      <c r="V353" s="67" t="s">
        <v>824</v>
      </c>
      <c r="W353" s="63" t="s">
        <v>825</v>
      </c>
      <c r="X353" s="63" t="s">
        <v>681</v>
      </c>
      <c r="Y353" s="67">
        <v>1</v>
      </c>
      <c r="Z353" s="67">
        <v>85</v>
      </c>
      <c r="AA353" s="67">
        <v>1247065.48978344</v>
      </c>
      <c r="AB353" s="67">
        <v>14671</v>
      </c>
      <c r="AC353" s="67">
        <v>1947</v>
      </c>
      <c r="AD353" s="67">
        <v>12724</v>
      </c>
      <c r="AK353" s="237">
        <v>0</v>
      </c>
      <c r="AM353" s="237">
        <v>0</v>
      </c>
      <c r="AO353" s="237"/>
    </row>
    <row r="354" spans="1:41" s="67" customFormat="1" x14ac:dyDescent="0.2">
      <c r="A354" s="235" t="s">
        <v>824</v>
      </c>
      <c r="B354" s="63">
        <v>446099293</v>
      </c>
      <c r="C354" s="197" t="s">
        <v>518</v>
      </c>
      <c r="D354" s="201">
        <v>0</v>
      </c>
      <c r="E354" s="201">
        <v>0</v>
      </c>
      <c r="F354" s="201">
        <v>8</v>
      </c>
      <c r="G354" s="201">
        <v>17</v>
      </c>
      <c r="H354" s="201">
        <v>17</v>
      </c>
      <c r="I354" s="201">
        <v>8</v>
      </c>
      <c r="J354" s="201">
        <v>0</v>
      </c>
      <c r="K354" s="236">
        <v>1.9650000000000001</v>
      </c>
      <c r="L354" s="201">
        <v>0</v>
      </c>
      <c r="M354" s="201">
        <v>4</v>
      </c>
      <c r="N354" s="201">
        <v>3</v>
      </c>
      <c r="O354" s="201">
        <v>0</v>
      </c>
      <c r="P354" s="201">
        <v>36</v>
      </c>
      <c r="Q354" s="201">
        <v>50</v>
      </c>
      <c r="R354" s="236">
        <v>1.0640000000000001</v>
      </c>
      <c r="S354" s="201">
        <v>10</v>
      </c>
      <c r="T354" s="63"/>
      <c r="U354" s="235">
        <v>446099293</v>
      </c>
      <c r="V354" s="67" t="s">
        <v>824</v>
      </c>
      <c r="W354" s="63" t="s">
        <v>825</v>
      </c>
      <c r="X354" s="63" t="s">
        <v>682</v>
      </c>
      <c r="Y354" s="67">
        <v>1</v>
      </c>
      <c r="Z354" s="67">
        <v>50</v>
      </c>
      <c r="AA354" s="67">
        <v>879198.19162320008</v>
      </c>
      <c r="AB354" s="67">
        <v>17584</v>
      </c>
      <c r="AC354" s="67">
        <v>2816</v>
      </c>
      <c r="AD354" s="67">
        <v>14768</v>
      </c>
      <c r="AK354" s="237">
        <v>0</v>
      </c>
      <c r="AM354" s="237">
        <v>0</v>
      </c>
      <c r="AO354" s="237"/>
    </row>
    <row r="355" spans="1:41" s="67" customFormat="1" x14ac:dyDescent="0.2">
      <c r="A355" s="235" t="s">
        <v>824</v>
      </c>
      <c r="B355" s="63">
        <v>446099307</v>
      </c>
      <c r="C355" s="197" t="s">
        <v>518</v>
      </c>
      <c r="D355" s="201">
        <v>0</v>
      </c>
      <c r="E355" s="201">
        <v>0</v>
      </c>
      <c r="F355" s="201">
        <v>0</v>
      </c>
      <c r="G355" s="201">
        <v>5</v>
      </c>
      <c r="H355" s="201">
        <v>1</v>
      </c>
      <c r="I355" s="201">
        <v>2</v>
      </c>
      <c r="J355" s="201">
        <v>0</v>
      </c>
      <c r="K355" s="236">
        <v>0.31440000000000001</v>
      </c>
      <c r="L355" s="201">
        <v>0</v>
      </c>
      <c r="M355" s="201">
        <v>2</v>
      </c>
      <c r="N355" s="201">
        <v>0</v>
      </c>
      <c r="O355" s="201">
        <v>0</v>
      </c>
      <c r="P355" s="201">
        <v>5</v>
      </c>
      <c r="Q355" s="201">
        <v>8</v>
      </c>
      <c r="R355" s="236">
        <v>1.0640000000000001</v>
      </c>
      <c r="S355" s="201">
        <v>3</v>
      </c>
      <c r="T355" s="63"/>
      <c r="U355" s="235">
        <v>446099307</v>
      </c>
      <c r="V355" s="67" t="s">
        <v>824</v>
      </c>
      <c r="W355" s="63" t="s">
        <v>825</v>
      </c>
      <c r="X355" s="63" t="s">
        <v>836</v>
      </c>
      <c r="Y355" s="67">
        <v>1</v>
      </c>
      <c r="Z355" s="67">
        <v>8</v>
      </c>
      <c r="AA355" s="67">
        <v>125356.80645491202</v>
      </c>
      <c r="AB355" s="67">
        <v>15670</v>
      </c>
      <c r="AC355" s="67">
        <v>4134</v>
      </c>
      <c r="AD355" s="67">
        <v>11536</v>
      </c>
      <c r="AK355" s="237">
        <v>0</v>
      </c>
      <c r="AM355" s="237">
        <v>0</v>
      </c>
      <c r="AO355" s="237"/>
    </row>
    <row r="356" spans="1:41" s="67" customFormat="1" x14ac:dyDescent="0.2">
      <c r="A356" s="235" t="s">
        <v>824</v>
      </c>
      <c r="B356" s="63">
        <v>446099323</v>
      </c>
      <c r="C356" s="197" t="s">
        <v>518</v>
      </c>
      <c r="D356" s="201">
        <v>0</v>
      </c>
      <c r="E356" s="201">
        <v>0</v>
      </c>
      <c r="F356" s="201">
        <v>0</v>
      </c>
      <c r="G356" s="201">
        <v>2</v>
      </c>
      <c r="H356" s="201">
        <v>2</v>
      </c>
      <c r="I356" s="201">
        <v>2</v>
      </c>
      <c r="J356" s="201">
        <v>0</v>
      </c>
      <c r="K356" s="236">
        <v>0.23580000000000001</v>
      </c>
      <c r="L356" s="201">
        <v>0</v>
      </c>
      <c r="M356" s="201">
        <v>0</v>
      </c>
      <c r="N356" s="201">
        <v>0</v>
      </c>
      <c r="O356" s="201">
        <v>0</v>
      </c>
      <c r="P356" s="201">
        <v>0</v>
      </c>
      <c r="Q356" s="201">
        <v>6</v>
      </c>
      <c r="R356" s="236">
        <v>1.0640000000000001</v>
      </c>
      <c r="S356" s="201">
        <v>6</v>
      </c>
      <c r="T356" s="63"/>
      <c r="U356" s="235">
        <v>446099323</v>
      </c>
      <c r="V356" s="67" t="s">
        <v>824</v>
      </c>
      <c r="W356" s="63" t="s">
        <v>825</v>
      </c>
      <c r="X356" s="63" t="s">
        <v>837</v>
      </c>
      <c r="Y356" s="67">
        <v>1</v>
      </c>
      <c r="Z356" s="67">
        <v>6</v>
      </c>
      <c r="AA356" s="67">
        <v>71977.135881184004</v>
      </c>
      <c r="AB356" s="67">
        <v>11996</v>
      </c>
      <c r="AC356" s="67">
        <v>-4091</v>
      </c>
      <c r="AD356" s="67">
        <v>16087</v>
      </c>
      <c r="AK356" s="237">
        <v>0</v>
      </c>
      <c r="AM356" s="237">
        <v>0</v>
      </c>
      <c r="AO356" s="237"/>
    </row>
    <row r="357" spans="1:41" s="67" customFormat="1" x14ac:dyDescent="0.2">
      <c r="A357" s="235" t="s">
        <v>824</v>
      </c>
      <c r="B357" s="63">
        <v>446099350</v>
      </c>
      <c r="C357" s="197" t="s">
        <v>518</v>
      </c>
      <c r="D357" s="201">
        <v>0</v>
      </c>
      <c r="E357" s="201">
        <v>0</v>
      </c>
      <c r="F357" s="201">
        <v>0</v>
      </c>
      <c r="G357" s="201">
        <v>3</v>
      </c>
      <c r="H357" s="201">
        <v>1</v>
      </c>
      <c r="I357" s="201">
        <v>0</v>
      </c>
      <c r="J357" s="201">
        <v>0</v>
      </c>
      <c r="K357" s="236">
        <v>0.15720000000000001</v>
      </c>
      <c r="L357" s="201">
        <v>0</v>
      </c>
      <c r="M357" s="201">
        <v>0</v>
      </c>
      <c r="N357" s="201">
        <v>0</v>
      </c>
      <c r="O357" s="201">
        <v>0</v>
      </c>
      <c r="P357" s="201">
        <v>1</v>
      </c>
      <c r="Q357" s="201">
        <v>4</v>
      </c>
      <c r="R357" s="236">
        <v>1.0640000000000001</v>
      </c>
      <c r="S357" s="201">
        <v>3</v>
      </c>
      <c r="T357" s="63"/>
      <c r="U357" s="235">
        <v>446099350</v>
      </c>
      <c r="V357" s="67" t="s">
        <v>824</v>
      </c>
      <c r="W357" s="63" t="s">
        <v>825</v>
      </c>
      <c r="X357" s="63" t="s">
        <v>749</v>
      </c>
      <c r="Y357" s="67">
        <v>1</v>
      </c>
      <c r="Z357" s="67">
        <v>4</v>
      </c>
      <c r="AA357" s="67">
        <v>50739.677627456003</v>
      </c>
      <c r="AB357" s="67">
        <v>12685</v>
      </c>
      <c r="AC357" s="67">
        <v>-1986</v>
      </c>
      <c r="AD357" s="67">
        <v>14671</v>
      </c>
      <c r="AK357" s="237">
        <v>0</v>
      </c>
      <c r="AM357" s="237">
        <v>0</v>
      </c>
      <c r="AO357" s="237"/>
    </row>
    <row r="358" spans="1:41" s="67" customFormat="1" x14ac:dyDescent="0.2">
      <c r="A358" s="235" t="s">
        <v>824</v>
      </c>
      <c r="B358" s="63">
        <v>446099625</v>
      </c>
      <c r="C358" s="197" t="s">
        <v>518</v>
      </c>
      <c r="D358" s="201">
        <v>0</v>
      </c>
      <c r="E358" s="201">
        <v>0</v>
      </c>
      <c r="F358" s="201">
        <v>2</v>
      </c>
      <c r="G358" s="201">
        <v>4</v>
      </c>
      <c r="H358" s="201">
        <v>1</v>
      </c>
      <c r="I358" s="201">
        <v>3</v>
      </c>
      <c r="J358" s="201">
        <v>0</v>
      </c>
      <c r="K358" s="236">
        <v>0.39300000000000002</v>
      </c>
      <c r="L358" s="201">
        <v>0</v>
      </c>
      <c r="M358" s="201">
        <v>0</v>
      </c>
      <c r="N358" s="201">
        <v>0</v>
      </c>
      <c r="O358" s="201">
        <v>0</v>
      </c>
      <c r="P358" s="201">
        <v>7</v>
      </c>
      <c r="Q358" s="201">
        <v>10</v>
      </c>
      <c r="R358" s="236">
        <v>1.0640000000000001</v>
      </c>
      <c r="S358" s="201">
        <v>6</v>
      </c>
      <c r="T358" s="63"/>
      <c r="U358" s="235">
        <v>446099625</v>
      </c>
      <c r="V358" s="67" t="s">
        <v>824</v>
      </c>
      <c r="W358" s="63" t="s">
        <v>825</v>
      </c>
      <c r="X358" s="63" t="s">
        <v>683</v>
      </c>
      <c r="Y358" s="67">
        <v>1</v>
      </c>
      <c r="Z358" s="67">
        <v>10</v>
      </c>
      <c r="AA358" s="67">
        <v>160126.09334864002</v>
      </c>
      <c r="AB358" s="67">
        <v>16013</v>
      </c>
      <c r="AC358" s="67">
        <v>-1571</v>
      </c>
      <c r="AD358" s="67">
        <v>17584</v>
      </c>
      <c r="AK358" s="237">
        <v>0</v>
      </c>
      <c r="AM358" s="237">
        <v>0</v>
      </c>
      <c r="AO358" s="237"/>
    </row>
    <row r="359" spans="1:41" s="67" customFormat="1" x14ac:dyDescent="0.2">
      <c r="A359" s="235" t="s">
        <v>824</v>
      </c>
      <c r="B359" s="63">
        <v>446099650</v>
      </c>
      <c r="C359" s="197" t="s">
        <v>518</v>
      </c>
      <c r="D359" s="201">
        <v>0</v>
      </c>
      <c r="E359" s="201">
        <v>0</v>
      </c>
      <c r="F359" s="201">
        <v>0</v>
      </c>
      <c r="G359" s="201">
        <v>1</v>
      </c>
      <c r="H359" s="201">
        <v>0</v>
      </c>
      <c r="I359" s="201">
        <v>0</v>
      </c>
      <c r="J359" s="201">
        <v>0</v>
      </c>
      <c r="K359" s="236">
        <v>3.9300000000000002E-2</v>
      </c>
      <c r="L359" s="201">
        <v>0</v>
      </c>
      <c r="M359" s="201">
        <v>1</v>
      </c>
      <c r="N359" s="201">
        <v>0</v>
      </c>
      <c r="O359" s="201">
        <v>0</v>
      </c>
      <c r="P359" s="201">
        <v>0</v>
      </c>
      <c r="Q359" s="201">
        <v>1</v>
      </c>
      <c r="R359" s="236">
        <v>1.0640000000000001</v>
      </c>
      <c r="S359" s="201">
        <v>5</v>
      </c>
      <c r="T359" s="63"/>
      <c r="U359" s="235">
        <v>446099650</v>
      </c>
      <c r="V359" s="67" t="s">
        <v>824</v>
      </c>
      <c r="W359" s="63" t="s">
        <v>825</v>
      </c>
      <c r="X359" s="63" t="s">
        <v>838</v>
      </c>
      <c r="Y359" s="67">
        <v>1</v>
      </c>
      <c r="Z359" s="67">
        <v>1</v>
      </c>
      <c r="AA359" s="67">
        <v>14567.025446864</v>
      </c>
      <c r="AB359" s="67">
        <v>14567</v>
      </c>
      <c r="AC359" s="67">
        <v>-1103</v>
      </c>
      <c r="AD359" s="67">
        <v>15670</v>
      </c>
      <c r="AK359" s="237">
        <v>0</v>
      </c>
      <c r="AM359" s="237">
        <v>0</v>
      </c>
      <c r="AO359" s="237"/>
    </row>
    <row r="360" spans="1:41" s="67" customFormat="1" x14ac:dyDescent="0.2">
      <c r="A360" s="235" t="s">
        <v>824</v>
      </c>
      <c r="B360" s="63">
        <v>446099665</v>
      </c>
      <c r="C360" s="197" t="s">
        <v>518</v>
      </c>
      <c r="D360" s="201">
        <v>0</v>
      </c>
      <c r="E360" s="201">
        <v>0</v>
      </c>
      <c r="F360" s="201">
        <v>1</v>
      </c>
      <c r="G360" s="201">
        <v>0</v>
      </c>
      <c r="H360" s="201">
        <v>1</v>
      </c>
      <c r="I360" s="201">
        <v>0</v>
      </c>
      <c r="J360" s="201">
        <v>0</v>
      </c>
      <c r="K360" s="236">
        <v>7.8600000000000003E-2</v>
      </c>
      <c r="L360" s="201">
        <v>0</v>
      </c>
      <c r="M360" s="201">
        <v>0</v>
      </c>
      <c r="N360" s="201">
        <v>0</v>
      </c>
      <c r="O360" s="201">
        <v>0</v>
      </c>
      <c r="P360" s="201">
        <v>0</v>
      </c>
      <c r="Q360" s="201">
        <v>2</v>
      </c>
      <c r="R360" s="236">
        <v>1.0640000000000001</v>
      </c>
      <c r="S360" s="201">
        <v>5</v>
      </c>
      <c r="T360" s="63"/>
      <c r="U360" s="235">
        <v>446099665</v>
      </c>
      <c r="V360" s="67" t="s">
        <v>824</v>
      </c>
      <c r="W360" s="63" t="s">
        <v>825</v>
      </c>
      <c r="X360" s="63" t="s">
        <v>839</v>
      </c>
      <c r="Y360" s="67">
        <v>1</v>
      </c>
      <c r="Z360" s="67">
        <v>2</v>
      </c>
      <c r="AA360" s="67">
        <v>22726.710653727998</v>
      </c>
      <c r="AB360" s="67">
        <v>11363</v>
      </c>
      <c r="AC360" s="67">
        <v>-633</v>
      </c>
      <c r="AD360" s="67">
        <v>11996</v>
      </c>
      <c r="AK360" s="237">
        <v>0</v>
      </c>
      <c r="AM360" s="237">
        <v>0</v>
      </c>
      <c r="AO360" s="237"/>
    </row>
    <row r="361" spans="1:41" s="67" customFormat="1" x14ac:dyDescent="0.2">
      <c r="A361" s="235" t="s">
        <v>824</v>
      </c>
      <c r="B361" s="63">
        <v>446099690</v>
      </c>
      <c r="C361" s="197" t="s">
        <v>518</v>
      </c>
      <c r="D361" s="201">
        <v>0</v>
      </c>
      <c r="E361" s="201">
        <v>0</v>
      </c>
      <c r="F361" s="201">
        <v>0</v>
      </c>
      <c r="G361" s="201">
        <v>0</v>
      </c>
      <c r="H361" s="201">
        <v>6</v>
      </c>
      <c r="I361" s="201">
        <v>6</v>
      </c>
      <c r="J361" s="201">
        <v>0</v>
      </c>
      <c r="K361" s="236">
        <v>0.47160000000000002</v>
      </c>
      <c r="L361" s="201">
        <v>0</v>
      </c>
      <c r="M361" s="201">
        <v>0</v>
      </c>
      <c r="N361" s="201">
        <v>0</v>
      </c>
      <c r="O361" s="201">
        <v>0</v>
      </c>
      <c r="P361" s="201">
        <v>4</v>
      </c>
      <c r="Q361" s="201">
        <v>12</v>
      </c>
      <c r="R361" s="236">
        <v>1.0640000000000001</v>
      </c>
      <c r="S361" s="201">
        <v>4</v>
      </c>
      <c r="T361" s="63"/>
      <c r="U361" s="235">
        <v>446099690</v>
      </c>
      <c r="V361" s="67" t="s">
        <v>824</v>
      </c>
      <c r="W361" s="63" t="s">
        <v>825</v>
      </c>
      <c r="X361" s="63" t="s">
        <v>726</v>
      </c>
      <c r="Y361" s="67">
        <v>1</v>
      </c>
      <c r="Z361" s="67">
        <v>12</v>
      </c>
      <c r="AA361" s="67">
        <v>166224.06424236801</v>
      </c>
      <c r="AB361" s="67">
        <v>13852</v>
      </c>
      <c r="AC361" s="67">
        <v>1167</v>
      </c>
      <c r="AD361" s="67">
        <v>12685</v>
      </c>
      <c r="AK361" s="237">
        <v>0</v>
      </c>
      <c r="AM361" s="237">
        <v>0</v>
      </c>
      <c r="AO361" s="237"/>
    </row>
    <row r="362" spans="1:41" s="67" customFormat="1" x14ac:dyDescent="0.2">
      <c r="A362" s="235" t="s">
        <v>824</v>
      </c>
      <c r="B362" s="63">
        <v>446099780</v>
      </c>
      <c r="C362" s="197" t="s">
        <v>518</v>
      </c>
      <c r="D362" s="201">
        <v>0</v>
      </c>
      <c r="E362" s="201">
        <v>0</v>
      </c>
      <c r="F362" s="201">
        <v>1</v>
      </c>
      <c r="G362" s="201">
        <v>0</v>
      </c>
      <c r="H362" s="201">
        <v>1</v>
      </c>
      <c r="I362" s="201">
        <v>1</v>
      </c>
      <c r="J362" s="201">
        <v>0</v>
      </c>
      <c r="K362" s="236">
        <v>0.1179</v>
      </c>
      <c r="L362" s="201">
        <v>0</v>
      </c>
      <c r="M362" s="201">
        <v>0</v>
      </c>
      <c r="N362" s="201">
        <v>0</v>
      </c>
      <c r="O362" s="201">
        <v>0</v>
      </c>
      <c r="P362" s="201">
        <v>3</v>
      </c>
      <c r="Q362" s="201">
        <v>3</v>
      </c>
      <c r="R362" s="236">
        <v>1.0640000000000001</v>
      </c>
      <c r="S362" s="201">
        <v>6</v>
      </c>
      <c r="T362" s="63"/>
      <c r="U362" s="235">
        <v>446099780</v>
      </c>
      <c r="V362" s="67" t="s">
        <v>824</v>
      </c>
      <c r="W362" s="63" t="s">
        <v>825</v>
      </c>
      <c r="X362" s="63" t="s">
        <v>796</v>
      </c>
      <c r="Y362" s="67">
        <v>1</v>
      </c>
      <c r="Z362" s="67">
        <v>3</v>
      </c>
      <c r="AA362" s="67">
        <v>53020.325540591999</v>
      </c>
      <c r="AB362" s="67">
        <v>17673</v>
      </c>
      <c r="AC362" s="67">
        <v>1660</v>
      </c>
      <c r="AD362" s="67">
        <v>16013</v>
      </c>
      <c r="AK362" s="237">
        <v>0</v>
      </c>
      <c r="AM362" s="237">
        <v>0</v>
      </c>
      <c r="AO362" s="237"/>
    </row>
    <row r="363" spans="1:41" s="67" customFormat="1" x14ac:dyDescent="0.2">
      <c r="A363" s="235" t="s">
        <v>840</v>
      </c>
      <c r="B363" s="63">
        <v>447101025</v>
      </c>
      <c r="C363" s="197" t="s">
        <v>519</v>
      </c>
      <c r="D363" s="201">
        <v>0</v>
      </c>
      <c r="E363" s="201">
        <v>0</v>
      </c>
      <c r="F363" s="201">
        <v>19</v>
      </c>
      <c r="G363" s="201">
        <v>103</v>
      </c>
      <c r="H363" s="201">
        <v>53</v>
      </c>
      <c r="I363" s="201">
        <v>0</v>
      </c>
      <c r="J363" s="201">
        <v>0</v>
      </c>
      <c r="K363" s="236">
        <v>6.8775000000000004</v>
      </c>
      <c r="L363" s="201">
        <v>0</v>
      </c>
      <c r="M363" s="201">
        <v>16</v>
      </c>
      <c r="N363" s="201">
        <v>0</v>
      </c>
      <c r="O363" s="201">
        <v>0</v>
      </c>
      <c r="P363" s="201">
        <v>38</v>
      </c>
      <c r="Q363" s="201">
        <v>175</v>
      </c>
      <c r="R363" s="236">
        <v>1.052</v>
      </c>
      <c r="S363" s="201">
        <v>6</v>
      </c>
      <c r="T363" s="63"/>
      <c r="U363" s="235">
        <v>447101025</v>
      </c>
      <c r="V363" s="67" t="s">
        <v>840</v>
      </c>
      <c r="W363" s="63" t="s">
        <v>758</v>
      </c>
      <c r="X363" s="63" t="s">
        <v>756</v>
      </c>
      <c r="Y363" s="67">
        <v>1</v>
      </c>
      <c r="Z363" s="67">
        <v>175</v>
      </c>
      <c r="AA363" s="67">
        <v>2249869.7151016006</v>
      </c>
      <c r="AB363" s="67">
        <v>12856</v>
      </c>
      <c r="AC363" s="67">
        <v>-1711</v>
      </c>
      <c r="AD363" s="67">
        <v>14567</v>
      </c>
      <c r="AK363" s="237">
        <v>0</v>
      </c>
      <c r="AM363" s="237">
        <v>0</v>
      </c>
      <c r="AO363" s="237"/>
    </row>
    <row r="364" spans="1:41" s="67" customFormat="1" x14ac:dyDescent="0.2">
      <c r="A364" s="235" t="s">
        <v>840</v>
      </c>
      <c r="B364" s="63">
        <v>447101035</v>
      </c>
      <c r="C364" s="197" t="s">
        <v>519</v>
      </c>
      <c r="D364" s="201">
        <v>0</v>
      </c>
      <c r="E364" s="201">
        <v>0</v>
      </c>
      <c r="F364" s="201">
        <v>0</v>
      </c>
      <c r="G364" s="201">
        <v>1</v>
      </c>
      <c r="H364" s="201">
        <v>0</v>
      </c>
      <c r="I364" s="201">
        <v>0</v>
      </c>
      <c r="J364" s="201">
        <v>0</v>
      </c>
      <c r="K364" s="236">
        <v>3.9300000000000002E-2</v>
      </c>
      <c r="L364" s="201">
        <v>0</v>
      </c>
      <c r="M364" s="201">
        <v>1</v>
      </c>
      <c r="N364" s="201">
        <v>0</v>
      </c>
      <c r="O364" s="201">
        <v>0</v>
      </c>
      <c r="P364" s="201">
        <v>1</v>
      </c>
      <c r="Q364" s="201">
        <v>1</v>
      </c>
      <c r="R364" s="236">
        <v>1.052</v>
      </c>
      <c r="S364" s="201">
        <v>11</v>
      </c>
      <c r="T364" s="63"/>
      <c r="U364" s="235">
        <v>447101035</v>
      </c>
      <c r="V364" s="67" t="s">
        <v>840</v>
      </c>
      <c r="W364" s="63" t="s">
        <v>758</v>
      </c>
      <c r="X364" s="63" t="s">
        <v>659</v>
      </c>
      <c r="Y364" s="67">
        <v>1</v>
      </c>
      <c r="Z364" s="67">
        <v>1</v>
      </c>
      <c r="AA364" s="67">
        <v>22635.396577952</v>
      </c>
      <c r="AB364" s="67">
        <v>22635</v>
      </c>
      <c r="AC364" s="67">
        <v>11272</v>
      </c>
      <c r="AD364" s="67">
        <v>11363</v>
      </c>
      <c r="AK364" s="237">
        <v>0</v>
      </c>
      <c r="AM364" s="237">
        <v>0</v>
      </c>
      <c r="AO364" s="237"/>
    </row>
    <row r="365" spans="1:41" s="67" customFormat="1" x14ac:dyDescent="0.2">
      <c r="A365" s="235" t="s">
        <v>840</v>
      </c>
      <c r="B365" s="63">
        <v>447101100</v>
      </c>
      <c r="C365" s="197" t="s">
        <v>519</v>
      </c>
      <c r="D365" s="201">
        <v>0</v>
      </c>
      <c r="E365" s="201">
        <v>0</v>
      </c>
      <c r="F365" s="201">
        <v>0</v>
      </c>
      <c r="G365" s="201">
        <v>1</v>
      </c>
      <c r="H365" s="201">
        <v>1</v>
      </c>
      <c r="I365" s="201">
        <v>0</v>
      </c>
      <c r="J365" s="201">
        <v>0</v>
      </c>
      <c r="K365" s="236">
        <v>7.8600000000000003E-2</v>
      </c>
      <c r="L365" s="201">
        <v>0</v>
      </c>
      <c r="M365" s="201">
        <v>0</v>
      </c>
      <c r="N365" s="201">
        <v>0</v>
      </c>
      <c r="O365" s="201">
        <v>0</v>
      </c>
      <c r="P365" s="201">
        <v>2</v>
      </c>
      <c r="Q365" s="201">
        <v>2</v>
      </c>
      <c r="R365" s="236">
        <v>1.052</v>
      </c>
      <c r="S365" s="201">
        <v>10</v>
      </c>
      <c r="T365" s="63"/>
      <c r="U365" s="235">
        <v>447101100</v>
      </c>
      <c r="V365" s="67" t="s">
        <v>840</v>
      </c>
      <c r="W365" s="63" t="s">
        <v>758</v>
      </c>
      <c r="X365" s="63" t="s">
        <v>715</v>
      </c>
      <c r="Y365" s="67">
        <v>1</v>
      </c>
      <c r="Z365" s="67">
        <v>2</v>
      </c>
      <c r="AA365" s="67">
        <v>37570.105475903998</v>
      </c>
      <c r="AB365" s="67">
        <v>18785</v>
      </c>
      <c r="AC365" s="67">
        <v>4933</v>
      </c>
      <c r="AD365" s="67">
        <v>13852</v>
      </c>
      <c r="AK365" s="237">
        <v>0</v>
      </c>
      <c r="AM365" s="237">
        <v>0</v>
      </c>
      <c r="AO365" s="237"/>
    </row>
    <row r="366" spans="1:41" s="67" customFormat="1" x14ac:dyDescent="0.2">
      <c r="A366" s="235" t="s">
        <v>840</v>
      </c>
      <c r="B366" s="63">
        <v>447101101</v>
      </c>
      <c r="C366" s="197" t="s">
        <v>519</v>
      </c>
      <c r="D366" s="201">
        <v>0</v>
      </c>
      <c r="E366" s="201">
        <v>0</v>
      </c>
      <c r="F366" s="201">
        <v>35</v>
      </c>
      <c r="G366" s="201">
        <v>172</v>
      </c>
      <c r="H366" s="201">
        <v>117</v>
      </c>
      <c r="I366" s="201">
        <v>0</v>
      </c>
      <c r="J366" s="201">
        <v>0</v>
      </c>
      <c r="K366" s="236">
        <v>12.7332</v>
      </c>
      <c r="L366" s="201">
        <v>0</v>
      </c>
      <c r="M366" s="201">
        <v>18</v>
      </c>
      <c r="N366" s="201">
        <v>0</v>
      </c>
      <c r="O366" s="201">
        <v>0</v>
      </c>
      <c r="P366" s="201">
        <v>43</v>
      </c>
      <c r="Q366" s="201">
        <v>324</v>
      </c>
      <c r="R366" s="236">
        <v>1.052</v>
      </c>
      <c r="S366" s="201">
        <v>3</v>
      </c>
      <c r="T366" s="63"/>
      <c r="U366" s="235">
        <v>447101101</v>
      </c>
      <c r="V366" s="67" t="s">
        <v>840</v>
      </c>
      <c r="W366" s="63" t="s">
        <v>758</v>
      </c>
      <c r="X366" s="63" t="s">
        <v>758</v>
      </c>
      <c r="Y366" s="67">
        <v>1</v>
      </c>
      <c r="Z366" s="67">
        <v>324</v>
      </c>
      <c r="AA366" s="67">
        <v>3930005.0450564479</v>
      </c>
      <c r="AB366" s="67">
        <v>12130</v>
      </c>
      <c r="AC366" s="67">
        <v>-5543</v>
      </c>
      <c r="AD366" s="67">
        <v>17673</v>
      </c>
      <c r="AK366" s="237">
        <v>0</v>
      </c>
      <c r="AM366" s="237">
        <v>0</v>
      </c>
      <c r="AO366" s="237"/>
    </row>
    <row r="367" spans="1:41" s="67" customFormat="1" x14ac:dyDescent="0.2">
      <c r="A367" s="235" t="s">
        <v>840</v>
      </c>
      <c r="B367" s="63">
        <v>447101136</v>
      </c>
      <c r="C367" s="197" t="s">
        <v>519</v>
      </c>
      <c r="D367" s="201">
        <v>0</v>
      </c>
      <c r="E367" s="201">
        <v>0</v>
      </c>
      <c r="F367" s="201">
        <v>0</v>
      </c>
      <c r="G367" s="201">
        <v>4</v>
      </c>
      <c r="H367" s="201">
        <v>2</v>
      </c>
      <c r="I367" s="201">
        <v>0</v>
      </c>
      <c r="J367" s="201">
        <v>0</v>
      </c>
      <c r="K367" s="236">
        <v>0.23580000000000001</v>
      </c>
      <c r="L367" s="201">
        <v>0</v>
      </c>
      <c r="M367" s="201">
        <v>0</v>
      </c>
      <c r="N367" s="201">
        <v>0</v>
      </c>
      <c r="O367" s="201">
        <v>0</v>
      </c>
      <c r="P367" s="201">
        <v>3</v>
      </c>
      <c r="Q367" s="201">
        <v>6</v>
      </c>
      <c r="R367" s="236">
        <v>1.052</v>
      </c>
      <c r="S367" s="201">
        <v>3</v>
      </c>
      <c r="T367" s="63"/>
      <c r="U367" s="235">
        <v>447101136</v>
      </c>
      <c r="V367" s="67" t="s">
        <v>840</v>
      </c>
      <c r="W367" s="63" t="s">
        <v>758</v>
      </c>
      <c r="X367" s="63" t="s">
        <v>718</v>
      </c>
      <c r="Y367" s="67">
        <v>1</v>
      </c>
      <c r="Z367" s="67">
        <v>6</v>
      </c>
      <c r="AA367" s="67">
        <v>82301.316187712</v>
      </c>
      <c r="AB367" s="67">
        <v>13717</v>
      </c>
      <c r="AC367" s="67">
        <v>861</v>
      </c>
      <c r="AD367" s="67">
        <v>12856</v>
      </c>
      <c r="AK367" s="237">
        <v>0</v>
      </c>
      <c r="AM367" s="237">
        <v>0</v>
      </c>
      <c r="AO367" s="237"/>
    </row>
    <row r="368" spans="1:41" s="67" customFormat="1" x14ac:dyDescent="0.2">
      <c r="A368" s="235" t="s">
        <v>840</v>
      </c>
      <c r="B368" s="63">
        <v>447101138</v>
      </c>
      <c r="C368" s="197" t="s">
        <v>519</v>
      </c>
      <c r="D368" s="201">
        <v>0</v>
      </c>
      <c r="E368" s="201">
        <v>0</v>
      </c>
      <c r="F368" s="201">
        <v>1</v>
      </c>
      <c r="G368" s="201">
        <v>4</v>
      </c>
      <c r="H368" s="201">
        <v>3</v>
      </c>
      <c r="I368" s="201">
        <v>0</v>
      </c>
      <c r="J368" s="201">
        <v>0</v>
      </c>
      <c r="K368" s="236">
        <v>0.31440000000000001</v>
      </c>
      <c r="L368" s="201">
        <v>0</v>
      </c>
      <c r="M368" s="201">
        <v>0</v>
      </c>
      <c r="N368" s="201">
        <v>0</v>
      </c>
      <c r="O368" s="201">
        <v>0</v>
      </c>
      <c r="P368" s="201">
        <v>3</v>
      </c>
      <c r="Q368" s="201">
        <v>8</v>
      </c>
      <c r="R368" s="236">
        <v>1.052</v>
      </c>
      <c r="S368" s="201">
        <v>5</v>
      </c>
      <c r="T368" s="63"/>
      <c r="U368" s="235">
        <v>447101138</v>
      </c>
      <c r="V368" s="67" t="s">
        <v>840</v>
      </c>
      <c r="W368" s="63" t="s">
        <v>758</v>
      </c>
      <c r="X368" s="63" t="s">
        <v>841</v>
      </c>
      <c r="Y368" s="67">
        <v>1</v>
      </c>
      <c r="Z368" s="67">
        <v>8</v>
      </c>
      <c r="AA368" s="67">
        <v>105985.325423616</v>
      </c>
      <c r="AB368" s="67">
        <v>13248</v>
      </c>
      <c r="AC368" s="67">
        <v>-9387</v>
      </c>
      <c r="AD368" s="67">
        <v>22635</v>
      </c>
      <c r="AK368" s="237">
        <v>0</v>
      </c>
      <c r="AM368" s="237">
        <v>0</v>
      </c>
      <c r="AO368" s="237"/>
    </row>
    <row r="369" spans="1:41" s="67" customFormat="1" x14ac:dyDescent="0.2">
      <c r="A369" s="235" t="s">
        <v>840</v>
      </c>
      <c r="B369" s="63">
        <v>447101170</v>
      </c>
      <c r="C369" s="197" t="s">
        <v>519</v>
      </c>
      <c r="D369" s="201">
        <v>0</v>
      </c>
      <c r="E369" s="201">
        <v>0</v>
      </c>
      <c r="F369" s="201">
        <v>0</v>
      </c>
      <c r="G369" s="201">
        <v>1</v>
      </c>
      <c r="H369" s="201">
        <v>0</v>
      </c>
      <c r="I369" s="201">
        <v>0</v>
      </c>
      <c r="J369" s="201">
        <v>0</v>
      </c>
      <c r="K369" s="236">
        <v>3.9300000000000002E-2</v>
      </c>
      <c r="L369" s="201">
        <v>0</v>
      </c>
      <c r="M369" s="201">
        <v>0</v>
      </c>
      <c r="N369" s="201">
        <v>0</v>
      </c>
      <c r="O369" s="201">
        <v>0</v>
      </c>
      <c r="P369" s="201">
        <v>0</v>
      </c>
      <c r="Q369" s="201">
        <v>1</v>
      </c>
      <c r="R369" s="236">
        <v>1.052</v>
      </c>
      <c r="S369" s="201">
        <v>10</v>
      </c>
      <c r="T369" s="63"/>
      <c r="U369" s="235">
        <v>447101170</v>
      </c>
      <c r="V369" s="67" t="s">
        <v>840</v>
      </c>
      <c r="W369" s="63" t="s">
        <v>758</v>
      </c>
      <c r="X369" s="63" t="s">
        <v>719</v>
      </c>
      <c r="Y369" s="67">
        <v>1</v>
      </c>
      <c r="Z369" s="67">
        <v>1</v>
      </c>
      <c r="AA369" s="67">
        <v>11489.278977952001</v>
      </c>
      <c r="AB369" s="67">
        <v>11489</v>
      </c>
      <c r="AC369" s="67">
        <v>-7296</v>
      </c>
      <c r="AD369" s="67">
        <v>18785</v>
      </c>
      <c r="AK369" s="237">
        <v>0</v>
      </c>
      <c r="AM369" s="237">
        <v>0</v>
      </c>
      <c r="AO369" s="237"/>
    </row>
    <row r="370" spans="1:41" s="67" customFormat="1" x14ac:dyDescent="0.2">
      <c r="A370" s="235" t="s">
        <v>840</v>
      </c>
      <c r="B370" s="63">
        <v>447101177</v>
      </c>
      <c r="C370" s="197" t="s">
        <v>519</v>
      </c>
      <c r="D370" s="201">
        <v>0</v>
      </c>
      <c r="E370" s="201">
        <v>0</v>
      </c>
      <c r="F370" s="201">
        <v>3</v>
      </c>
      <c r="G370" s="201">
        <v>12</v>
      </c>
      <c r="H370" s="201">
        <v>7</v>
      </c>
      <c r="I370" s="201">
        <v>0</v>
      </c>
      <c r="J370" s="201">
        <v>0</v>
      </c>
      <c r="K370" s="236">
        <v>0.86460000000000004</v>
      </c>
      <c r="L370" s="201">
        <v>0</v>
      </c>
      <c r="M370" s="201">
        <v>2</v>
      </c>
      <c r="N370" s="201">
        <v>0</v>
      </c>
      <c r="O370" s="201">
        <v>0</v>
      </c>
      <c r="P370" s="201">
        <v>3</v>
      </c>
      <c r="Q370" s="201">
        <v>22</v>
      </c>
      <c r="R370" s="236">
        <v>1.052</v>
      </c>
      <c r="S370" s="201">
        <v>4</v>
      </c>
      <c r="T370" s="63"/>
      <c r="U370" s="235">
        <v>447101177</v>
      </c>
      <c r="V370" s="67" t="s">
        <v>840</v>
      </c>
      <c r="W370" s="63" t="s">
        <v>758</v>
      </c>
      <c r="X370" s="63" t="s">
        <v>842</v>
      </c>
      <c r="Y370" s="67">
        <v>1</v>
      </c>
      <c r="Z370" s="67">
        <v>22</v>
      </c>
      <c r="AA370" s="67">
        <v>270441.68083494401</v>
      </c>
      <c r="AB370" s="67">
        <v>12293</v>
      </c>
      <c r="AC370" s="67">
        <v>163</v>
      </c>
      <c r="AD370" s="67">
        <v>12130</v>
      </c>
      <c r="AK370" s="237">
        <v>0</v>
      </c>
      <c r="AM370" s="237">
        <v>0</v>
      </c>
      <c r="AO370" s="237"/>
    </row>
    <row r="371" spans="1:41" s="67" customFormat="1" x14ac:dyDescent="0.2">
      <c r="A371" s="235" t="s">
        <v>840</v>
      </c>
      <c r="B371" s="63">
        <v>447101185</v>
      </c>
      <c r="C371" s="197" t="s">
        <v>519</v>
      </c>
      <c r="D371" s="201">
        <v>0</v>
      </c>
      <c r="E371" s="201">
        <v>0</v>
      </c>
      <c r="F371" s="201">
        <v>19</v>
      </c>
      <c r="G371" s="201">
        <v>86</v>
      </c>
      <c r="H371" s="201">
        <v>40</v>
      </c>
      <c r="I371" s="201">
        <v>0</v>
      </c>
      <c r="J371" s="201">
        <v>0</v>
      </c>
      <c r="K371" s="236">
        <v>5.6985000000000001</v>
      </c>
      <c r="L371" s="201">
        <v>0</v>
      </c>
      <c r="M371" s="201">
        <v>24</v>
      </c>
      <c r="N371" s="201">
        <v>1</v>
      </c>
      <c r="O371" s="201">
        <v>0</v>
      </c>
      <c r="P371" s="201">
        <v>64</v>
      </c>
      <c r="Q371" s="201">
        <v>145</v>
      </c>
      <c r="R371" s="236">
        <v>1.052</v>
      </c>
      <c r="S371" s="201">
        <v>10</v>
      </c>
      <c r="T371" s="63"/>
      <c r="U371" s="235">
        <v>447101185</v>
      </c>
      <c r="V371" s="67" t="s">
        <v>840</v>
      </c>
      <c r="W371" s="63" t="s">
        <v>758</v>
      </c>
      <c r="X371" s="63" t="s">
        <v>763</v>
      </c>
      <c r="Y371" s="67">
        <v>1</v>
      </c>
      <c r="Z371" s="67">
        <v>145</v>
      </c>
      <c r="AA371" s="67">
        <v>2202434.33276304</v>
      </c>
      <c r="AB371" s="67">
        <v>15189</v>
      </c>
      <c r="AC371" s="67">
        <v>1472</v>
      </c>
      <c r="AD371" s="67">
        <v>13717</v>
      </c>
      <c r="AK371" s="237">
        <v>0</v>
      </c>
      <c r="AM371" s="237">
        <v>0</v>
      </c>
      <c r="AO371" s="237"/>
    </row>
    <row r="372" spans="1:41" s="67" customFormat="1" x14ac:dyDescent="0.2">
      <c r="A372" s="235" t="s">
        <v>840</v>
      </c>
      <c r="B372" s="63">
        <v>447101187</v>
      </c>
      <c r="C372" s="197" t="s">
        <v>519</v>
      </c>
      <c r="D372" s="201">
        <v>0</v>
      </c>
      <c r="E372" s="201">
        <v>0</v>
      </c>
      <c r="F372" s="201">
        <v>0</v>
      </c>
      <c r="G372" s="201">
        <v>0</v>
      </c>
      <c r="H372" s="201">
        <v>2</v>
      </c>
      <c r="I372" s="201">
        <v>0</v>
      </c>
      <c r="J372" s="201">
        <v>0</v>
      </c>
      <c r="K372" s="236">
        <v>7.8600000000000003E-2</v>
      </c>
      <c r="L372" s="201">
        <v>0</v>
      </c>
      <c r="M372" s="201">
        <v>0</v>
      </c>
      <c r="N372" s="201">
        <v>0</v>
      </c>
      <c r="O372" s="201">
        <v>0</v>
      </c>
      <c r="P372" s="201">
        <v>1</v>
      </c>
      <c r="Q372" s="201">
        <v>2</v>
      </c>
      <c r="R372" s="236">
        <v>1.052</v>
      </c>
      <c r="S372" s="201">
        <v>4</v>
      </c>
      <c r="T372" s="63"/>
      <c r="U372" s="235">
        <v>447101187</v>
      </c>
      <c r="V372" s="67" t="s">
        <v>840</v>
      </c>
      <c r="W372" s="63" t="s">
        <v>758</v>
      </c>
      <c r="X372" s="63" t="s">
        <v>843</v>
      </c>
      <c r="Y372" s="67">
        <v>1</v>
      </c>
      <c r="Z372" s="67">
        <v>2</v>
      </c>
      <c r="AA372" s="67">
        <v>27096.819395904</v>
      </c>
      <c r="AB372" s="67">
        <v>13548</v>
      </c>
      <c r="AC372" s="67">
        <v>300</v>
      </c>
      <c r="AD372" s="67">
        <v>13248</v>
      </c>
      <c r="AK372" s="237">
        <v>0</v>
      </c>
      <c r="AM372" s="237">
        <v>0</v>
      </c>
      <c r="AO372" s="237"/>
    </row>
    <row r="373" spans="1:41" s="67" customFormat="1" x14ac:dyDescent="0.2">
      <c r="A373" s="235" t="s">
        <v>840</v>
      </c>
      <c r="B373" s="63">
        <v>447101208</v>
      </c>
      <c r="C373" s="197" t="s">
        <v>519</v>
      </c>
      <c r="D373" s="201">
        <v>0</v>
      </c>
      <c r="E373" s="201">
        <v>0</v>
      </c>
      <c r="F373" s="201">
        <v>1</v>
      </c>
      <c r="G373" s="201">
        <v>7</v>
      </c>
      <c r="H373" s="201">
        <v>1</v>
      </c>
      <c r="I373" s="201">
        <v>0</v>
      </c>
      <c r="J373" s="201">
        <v>0</v>
      </c>
      <c r="K373" s="236">
        <v>0.35370000000000001</v>
      </c>
      <c r="L373" s="201">
        <v>0</v>
      </c>
      <c r="M373" s="201">
        <v>2</v>
      </c>
      <c r="N373" s="201">
        <v>0</v>
      </c>
      <c r="O373" s="201">
        <v>0</v>
      </c>
      <c r="P373" s="201">
        <v>1</v>
      </c>
      <c r="Q373" s="201">
        <v>9</v>
      </c>
      <c r="R373" s="236">
        <v>1.052</v>
      </c>
      <c r="S373" s="201">
        <v>2</v>
      </c>
      <c r="T373" s="63"/>
      <c r="U373" s="235">
        <v>447101208</v>
      </c>
      <c r="V373" s="67" t="s">
        <v>840</v>
      </c>
      <c r="W373" s="63" t="s">
        <v>758</v>
      </c>
      <c r="X373" s="63" t="s">
        <v>830</v>
      </c>
      <c r="Y373" s="67">
        <v>1</v>
      </c>
      <c r="Z373" s="67">
        <v>9</v>
      </c>
      <c r="AA373" s="67">
        <v>113366.39448156799</v>
      </c>
      <c r="AB373" s="67">
        <v>12596</v>
      </c>
      <c r="AC373" s="67">
        <v>1107</v>
      </c>
      <c r="AD373" s="67">
        <v>11489</v>
      </c>
      <c r="AK373" s="237">
        <v>0</v>
      </c>
      <c r="AM373" s="237">
        <v>0</v>
      </c>
      <c r="AO373" s="237"/>
    </row>
    <row r="374" spans="1:41" s="67" customFormat="1" x14ac:dyDescent="0.2">
      <c r="A374" s="235" t="s">
        <v>840</v>
      </c>
      <c r="B374" s="63">
        <v>447101212</v>
      </c>
      <c r="C374" s="197" t="s">
        <v>519</v>
      </c>
      <c r="D374" s="201">
        <v>0</v>
      </c>
      <c r="E374" s="201">
        <v>0</v>
      </c>
      <c r="F374" s="201">
        <v>0</v>
      </c>
      <c r="G374" s="201">
        <v>2</v>
      </c>
      <c r="H374" s="201">
        <v>2</v>
      </c>
      <c r="I374" s="201">
        <v>0</v>
      </c>
      <c r="J374" s="201">
        <v>0</v>
      </c>
      <c r="K374" s="236">
        <v>0.15720000000000001</v>
      </c>
      <c r="L374" s="201">
        <v>0</v>
      </c>
      <c r="M374" s="201">
        <v>0</v>
      </c>
      <c r="N374" s="201">
        <v>0</v>
      </c>
      <c r="O374" s="201">
        <v>0</v>
      </c>
      <c r="P374" s="201">
        <v>0</v>
      </c>
      <c r="Q374" s="201">
        <v>4</v>
      </c>
      <c r="R374" s="236">
        <v>1.052</v>
      </c>
      <c r="S374" s="201">
        <v>5</v>
      </c>
      <c r="T374" s="63"/>
      <c r="U374" s="235">
        <v>447101212</v>
      </c>
      <c r="V374" s="67" t="s">
        <v>840</v>
      </c>
      <c r="W374" s="63" t="s">
        <v>758</v>
      </c>
      <c r="X374" s="63" t="s">
        <v>831</v>
      </c>
      <c r="Y374" s="67">
        <v>1</v>
      </c>
      <c r="Z374" s="67">
        <v>4</v>
      </c>
      <c r="AA374" s="67">
        <v>45161.787431807999</v>
      </c>
      <c r="AB374" s="67">
        <v>11290</v>
      </c>
      <c r="AC374" s="67">
        <v>-1003</v>
      </c>
      <c r="AD374" s="67">
        <v>12293</v>
      </c>
      <c r="AK374" s="237">
        <v>0</v>
      </c>
      <c r="AM374" s="237">
        <v>0</v>
      </c>
      <c r="AO374" s="237"/>
    </row>
    <row r="375" spans="1:41" s="67" customFormat="1" x14ac:dyDescent="0.2">
      <c r="A375" s="235" t="s">
        <v>840</v>
      </c>
      <c r="B375" s="63">
        <v>447101214</v>
      </c>
      <c r="C375" s="197" t="s">
        <v>519</v>
      </c>
      <c r="D375" s="201">
        <v>0</v>
      </c>
      <c r="E375" s="201">
        <v>0</v>
      </c>
      <c r="F375" s="201">
        <v>0</v>
      </c>
      <c r="G375" s="201">
        <v>1</v>
      </c>
      <c r="H375" s="201">
        <v>0</v>
      </c>
      <c r="I375" s="201">
        <v>0</v>
      </c>
      <c r="J375" s="201">
        <v>0</v>
      </c>
      <c r="K375" s="236">
        <v>3.9300000000000002E-2</v>
      </c>
      <c r="L375" s="201">
        <v>0</v>
      </c>
      <c r="M375" s="201">
        <v>1</v>
      </c>
      <c r="N375" s="201">
        <v>0</v>
      </c>
      <c r="O375" s="201">
        <v>0</v>
      </c>
      <c r="P375" s="201">
        <v>0</v>
      </c>
      <c r="Q375" s="201">
        <v>1</v>
      </c>
      <c r="R375" s="236">
        <v>1.052</v>
      </c>
      <c r="S375" s="201">
        <v>8</v>
      </c>
      <c r="T375" s="63"/>
      <c r="U375" s="235">
        <v>447101214</v>
      </c>
      <c r="V375" s="67" t="s">
        <v>840</v>
      </c>
      <c r="W375" s="63" t="s">
        <v>758</v>
      </c>
      <c r="X375" s="63" t="s">
        <v>844</v>
      </c>
      <c r="Y375" s="67">
        <v>1</v>
      </c>
      <c r="Z375" s="67">
        <v>1</v>
      </c>
      <c r="AA375" s="67">
        <v>14434.306537952001</v>
      </c>
      <c r="AB375" s="67">
        <v>14434</v>
      </c>
      <c r="AC375" s="67">
        <v>-704</v>
      </c>
      <c r="AD375" s="67">
        <v>15138</v>
      </c>
      <c r="AK375" s="237">
        <v>0</v>
      </c>
      <c r="AM375" s="237">
        <v>0</v>
      </c>
      <c r="AO375" s="237"/>
    </row>
    <row r="376" spans="1:41" s="67" customFormat="1" x14ac:dyDescent="0.2">
      <c r="A376" s="235" t="s">
        <v>840</v>
      </c>
      <c r="B376" s="63">
        <v>447101218</v>
      </c>
      <c r="C376" s="197" t="s">
        <v>519</v>
      </c>
      <c r="D376" s="201">
        <v>0</v>
      </c>
      <c r="E376" s="201">
        <v>0</v>
      </c>
      <c r="F376" s="201">
        <v>0</v>
      </c>
      <c r="G376" s="201">
        <v>0</v>
      </c>
      <c r="H376" s="201">
        <v>1</v>
      </c>
      <c r="I376" s="201">
        <v>0</v>
      </c>
      <c r="J376" s="201">
        <v>0</v>
      </c>
      <c r="K376" s="236">
        <v>3.9300000000000002E-2</v>
      </c>
      <c r="L376" s="201">
        <v>0</v>
      </c>
      <c r="M376" s="201">
        <v>0</v>
      </c>
      <c r="N376" s="201">
        <v>0</v>
      </c>
      <c r="O376" s="201">
        <v>0</v>
      </c>
      <c r="P376" s="201">
        <v>0</v>
      </c>
      <c r="Q376" s="201">
        <v>1</v>
      </c>
      <c r="R376" s="236">
        <v>1.052</v>
      </c>
      <c r="S376" s="201">
        <v>5</v>
      </c>
      <c r="T376" s="63"/>
      <c r="U376" s="235">
        <v>447101218</v>
      </c>
      <c r="V376" s="67" t="s">
        <v>840</v>
      </c>
      <c r="W376" s="63" t="s">
        <v>758</v>
      </c>
      <c r="X376" s="63" t="s">
        <v>832</v>
      </c>
      <c r="Y376" s="67">
        <v>1</v>
      </c>
      <c r="Z376" s="67">
        <v>1</v>
      </c>
      <c r="AA376" s="67">
        <v>11091.614737952003</v>
      </c>
      <c r="AB376" s="67">
        <v>11092</v>
      </c>
      <c r="AC376" s="67">
        <v>-2456</v>
      </c>
      <c r="AD376" s="67">
        <v>13548</v>
      </c>
      <c r="AK376" s="237">
        <v>0</v>
      </c>
      <c r="AM376" s="237">
        <v>0</v>
      </c>
      <c r="AO376" s="237"/>
    </row>
    <row r="377" spans="1:41" s="67" customFormat="1" x14ac:dyDescent="0.2">
      <c r="A377" s="235" t="s">
        <v>840</v>
      </c>
      <c r="B377" s="63">
        <v>447101220</v>
      </c>
      <c r="C377" s="197" t="s">
        <v>519</v>
      </c>
      <c r="D377" s="201">
        <v>0</v>
      </c>
      <c r="E377" s="201">
        <v>0</v>
      </c>
      <c r="F377" s="201">
        <v>0</v>
      </c>
      <c r="G377" s="201">
        <v>0</v>
      </c>
      <c r="H377" s="201">
        <v>1</v>
      </c>
      <c r="I377" s="201">
        <v>0</v>
      </c>
      <c r="J377" s="201">
        <v>0</v>
      </c>
      <c r="K377" s="236">
        <v>3.9300000000000002E-2</v>
      </c>
      <c r="L377" s="201">
        <v>0</v>
      </c>
      <c r="M377" s="201">
        <v>0</v>
      </c>
      <c r="N377" s="201">
        <v>0</v>
      </c>
      <c r="O377" s="201">
        <v>0</v>
      </c>
      <c r="P377" s="201">
        <v>1</v>
      </c>
      <c r="Q377" s="201">
        <v>1</v>
      </c>
      <c r="R377" s="236">
        <v>1.052</v>
      </c>
      <c r="S377" s="201">
        <v>8</v>
      </c>
      <c r="T377" s="63"/>
      <c r="U377" s="235">
        <v>447101220</v>
      </c>
      <c r="V377" s="67" t="s">
        <v>840</v>
      </c>
      <c r="W377" s="63" t="s">
        <v>758</v>
      </c>
      <c r="X377" s="63" t="s">
        <v>678</v>
      </c>
      <c r="Y377" s="67">
        <v>1</v>
      </c>
      <c r="Z377" s="67">
        <v>1</v>
      </c>
      <c r="AA377" s="67">
        <v>17658.328377951999</v>
      </c>
      <c r="AB377" s="67">
        <v>17658</v>
      </c>
      <c r="AC377" s="67">
        <v>5062</v>
      </c>
      <c r="AD377" s="67">
        <v>12596</v>
      </c>
      <c r="AK377" s="237">
        <v>0</v>
      </c>
      <c r="AM377" s="237">
        <v>0</v>
      </c>
      <c r="AO377" s="237"/>
    </row>
    <row r="378" spans="1:41" s="67" customFormat="1" x14ac:dyDescent="0.2">
      <c r="A378" s="235" t="s">
        <v>840</v>
      </c>
      <c r="B378" s="63">
        <v>447101238</v>
      </c>
      <c r="C378" s="197" t="s">
        <v>519</v>
      </c>
      <c r="D378" s="201">
        <v>0</v>
      </c>
      <c r="E378" s="201">
        <v>0</v>
      </c>
      <c r="F378" s="201">
        <v>0</v>
      </c>
      <c r="G378" s="201">
        <v>11</v>
      </c>
      <c r="H378" s="201">
        <v>2</v>
      </c>
      <c r="I378" s="201">
        <v>0</v>
      </c>
      <c r="J378" s="201">
        <v>0</v>
      </c>
      <c r="K378" s="236">
        <v>0.51090000000000002</v>
      </c>
      <c r="L378" s="201">
        <v>0</v>
      </c>
      <c r="M378" s="201">
        <v>0</v>
      </c>
      <c r="N378" s="201">
        <v>0</v>
      </c>
      <c r="O378" s="201">
        <v>0</v>
      </c>
      <c r="P378" s="201">
        <v>2</v>
      </c>
      <c r="Q378" s="201">
        <v>13</v>
      </c>
      <c r="R378" s="236">
        <v>1.052</v>
      </c>
      <c r="S378" s="201">
        <v>6</v>
      </c>
      <c r="T378" s="63"/>
      <c r="U378" s="235">
        <v>447101238</v>
      </c>
      <c r="V378" s="67" t="s">
        <v>840</v>
      </c>
      <c r="W378" s="63" t="s">
        <v>758</v>
      </c>
      <c r="X378" s="63" t="s">
        <v>833</v>
      </c>
      <c r="Y378" s="67">
        <v>1</v>
      </c>
      <c r="Z378" s="67">
        <v>13</v>
      </c>
      <c r="AA378" s="67">
        <v>159842.98207337601</v>
      </c>
      <c r="AB378" s="67">
        <v>12296</v>
      </c>
      <c r="AC378" s="67">
        <v>1006</v>
      </c>
      <c r="AD378" s="67">
        <v>11290</v>
      </c>
      <c r="AK378" s="237">
        <v>0</v>
      </c>
      <c r="AM378" s="237">
        <v>0</v>
      </c>
      <c r="AO378" s="237"/>
    </row>
    <row r="379" spans="1:41" s="67" customFormat="1" x14ac:dyDescent="0.2">
      <c r="A379" s="235" t="s">
        <v>840</v>
      </c>
      <c r="B379" s="63">
        <v>447101304</v>
      </c>
      <c r="C379" s="197" t="s">
        <v>519</v>
      </c>
      <c r="D379" s="201">
        <v>0</v>
      </c>
      <c r="E379" s="201">
        <v>0</v>
      </c>
      <c r="F379" s="201">
        <v>0</v>
      </c>
      <c r="G379" s="201">
        <v>1</v>
      </c>
      <c r="H379" s="201">
        <v>1</v>
      </c>
      <c r="I379" s="201">
        <v>0</v>
      </c>
      <c r="J379" s="201">
        <v>0</v>
      </c>
      <c r="K379" s="236">
        <v>7.8600000000000003E-2</v>
      </c>
      <c r="L379" s="201">
        <v>0</v>
      </c>
      <c r="M379" s="201">
        <v>0</v>
      </c>
      <c r="N379" s="201">
        <v>0</v>
      </c>
      <c r="O379" s="201">
        <v>0</v>
      </c>
      <c r="P379" s="201">
        <v>2</v>
      </c>
      <c r="Q379" s="201">
        <v>2</v>
      </c>
      <c r="R379" s="236">
        <v>1.052</v>
      </c>
      <c r="S379" s="201">
        <v>6</v>
      </c>
      <c r="T379" s="63"/>
      <c r="U379" s="235">
        <v>447101304</v>
      </c>
      <c r="V379" s="67" t="s">
        <v>840</v>
      </c>
      <c r="W379" s="63" t="s">
        <v>758</v>
      </c>
      <c r="X379" s="63" t="s">
        <v>845</v>
      </c>
      <c r="Y379" s="67">
        <v>1</v>
      </c>
      <c r="Z379" s="67">
        <v>2</v>
      </c>
      <c r="AA379" s="67">
        <v>33858.577555903998</v>
      </c>
      <c r="AB379" s="67">
        <v>16929</v>
      </c>
      <c r="AC379" s="67">
        <v>2495</v>
      </c>
      <c r="AD379" s="67">
        <v>14434</v>
      </c>
      <c r="AK379" s="237">
        <v>0</v>
      </c>
      <c r="AM379" s="237">
        <v>0</v>
      </c>
      <c r="AO379" s="237"/>
    </row>
    <row r="380" spans="1:41" s="67" customFormat="1" x14ac:dyDescent="0.2">
      <c r="A380" s="235" t="s">
        <v>840</v>
      </c>
      <c r="B380" s="63">
        <v>447101307</v>
      </c>
      <c r="C380" s="197" t="s">
        <v>519</v>
      </c>
      <c r="D380" s="201">
        <v>0</v>
      </c>
      <c r="E380" s="201">
        <v>0</v>
      </c>
      <c r="F380" s="201">
        <v>2</v>
      </c>
      <c r="G380" s="201">
        <v>3</v>
      </c>
      <c r="H380" s="201">
        <v>1</v>
      </c>
      <c r="I380" s="201">
        <v>0</v>
      </c>
      <c r="J380" s="201">
        <v>0</v>
      </c>
      <c r="K380" s="236">
        <v>0.23580000000000001</v>
      </c>
      <c r="L380" s="201">
        <v>0</v>
      </c>
      <c r="M380" s="201">
        <v>0</v>
      </c>
      <c r="N380" s="201">
        <v>0</v>
      </c>
      <c r="O380" s="201">
        <v>0</v>
      </c>
      <c r="P380" s="201">
        <v>0</v>
      </c>
      <c r="Q380" s="201">
        <v>6</v>
      </c>
      <c r="R380" s="236">
        <v>1.052</v>
      </c>
      <c r="S380" s="201">
        <v>3</v>
      </c>
      <c r="T380" s="63"/>
      <c r="U380" s="235">
        <v>447101307</v>
      </c>
      <c r="V380" s="67" t="s">
        <v>840</v>
      </c>
      <c r="W380" s="63" t="s">
        <v>758</v>
      </c>
      <c r="X380" s="63" t="s">
        <v>836</v>
      </c>
      <c r="Y380" s="67">
        <v>1</v>
      </c>
      <c r="Z380" s="67">
        <v>6</v>
      </c>
      <c r="AA380" s="67">
        <v>68424.921707711997</v>
      </c>
      <c r="AB380" s="67">
        <v>11404</v>
      </c>
      <c r="AC380" s="67">
        <v>312</v>
      </c>
      <c r="AD380" s="67">
        <v>11092</v>
      </c>
      <c r="AK380" s="237">
        <v>0</v>
      </c>
      <c r="AM380" s="237">
        <v>0</v>
      </c>
      <c r="AO380" s="237"/>
    </row>
    <row r="381" spans="1:41" s="67" customFormat="1" x14ac:dyDescent="0.2">
      <c r="A381" s="235" t="s">
        <v>840</v>
      </c>
      <c r="B381" s="63">
        <v>447101350</v>
      </c>
      <c r="C381" s="197" t="s">
        <v>519</v>
      </c>
      <c r="D381" s="201">
        <v>0</v>
      </c>
      <c r="E381" s="201">
        <v>0</v>
      </c>
      <c r="F381" s="201">
        <v>9</v>
      </c>
      <c r="G381" s="201">
        <v>34</v>
      </c>
      <c r="H381" s="201">
        <v>4</v>
      </c>
      <c r="I381" s="201">
        <v>0</v>
      </c>
      <c r="J381" s="201">
        <v>0</v>
      </c>
      <c r="K381" s="236">
        <v>1.8471</v>
      </c>
      <c r="L381" s="201">
        <v>0</v>
      </c>
      <c r="M381" s="201">
        <v>5</v>
      </c>
      <c r="N381" s="201">
        <v>0</v>
      </c>
      <c r="O381" s="201">
        <v>0</v>
      </c>
      <c r="P381" s="201">
        <v>10</v>
      </c>
      <c r="Q381" s="201">
        <v>47</v>
      </c>
      <c r="R381" s="236">
        <v>1.052</v>
      </c>
      <c r="S381" s="201">
        <v>3</v>
      </c>
      <c r="T381" s="63"/>
      <c r="U381" s="235">
        <v>447101350</v>
      </c>
      <c r="V381" s="67" t="s">
        <v>840</v>
      </c>
      <c r="W381" s="63" t="s">
        <v>758</v>
      </c>
      <c r="X381" s="63" t="s">
        <v>749</v>
      </c>
      <c r="Y381" s="67">
        <v>1</v>
      </c>
      <c r="Z381" s="67">
        <v>47</v>
      </c>
      <c r="AA381" s="67">
        <v>599824.93316374393</v>
      </c>
      <c r="AB381" s="67">
        <v>12762</v>
      </c>
      <c r="AC381" s="67">
        <v>-4896</v>
      </c>
      <c r="AD381" s="67">
        <v>17658</v>
      </c>
      <c r="AK381" s="237">
        <v>0</v>
      </c>
      <c r="AM381" s="237">
        <v>0</v>
      </c>
      <c r="AO381" s="237"/>
    </row>
    <row r="382" spans="1:41" s="67" customFormat="1" x14ac:dyDescent="0.2">
      <c r="A382" s="235" t="s">
        <v>840</v>
      </c>
      <c r="B382" s="63">
        <v>447101622</v>
      </c>
      <c r="C382" s="197" t="s">
        <v>519</v>
      </c>
      <c r="D382" s="201">
        <v>0</v>
      </c>
      <c r="E382" s="201">
        <v>0</v>
      </c>
      <c r="F382" s="201">
        <v>9</v>
      </c>
      <c r="G382" s="201">
        <v>46</v>
      </c>
      <c r="H382" s="201">
        <v>21</v>
      </c>
      <c r="I382" s="201">
        <v>0</v>
      </c>
      <c r="J382" s="201">
        <v>0</v>
      </c>
      <c r="K382" s="236">
        <v>2.9868000000000001</v>
      </c>
      <c r="L382" s="201">
        <v>0</v>
      </c>
      <c r="M382" s="201">
        <v>3</v>
      </c>
      <c r="N382" s="201">
        <v>0</v>
      </c>
      <c r="O382" s="201">
        <v>0</v>
      </c>
      <c r="P382" s="201">
        <v>12</v>
      </c>
      <c r="Q382" s="201">
        <v>76</v>
      </c>
      <c r="R382" s="236">
        <v>1.052</v>
      </c>
      <c r="S382" s="201">
        <v>7</v>
      </c>
      <c r="T382" s="63"/>
      <c r="U382" s="235">
        <v>447101622</v>
      </c>
      <c r="V382" s="67" t="s">
        <v>840</v>
      </c>
      <c r="W382" s="63" t="s">
        <v>758</v>
      </c>
      <c r="X382" s="63" t="s">
        <v>846</v>
      </c>
      <c r="Y382" s="67">
        <v>1</v>
      </c>
      <c r="Z382" s="67">
        <v>76</v>
      </c>
      <c r="AA382" s="67">
        <v>946393.59056435199</v>
      </c>
      <c r="AB382" s="67">
        <v>12453</v>
      </c>
      <c r="AC382" s="67">
        <v>157</v>
      </c>
      <c r="AD382" s="67">
        <v>12296</v>
      </c>
      <c r="AK382" s="237">
        <v>0</v>
      </c>
      <c r="AM382" s="237">
        <v>0</v>
      </c>
      <c r="AO382" s="237"/>
    </row>
    <row r="383" spans="1:41" s="67" customFormat="1" x14ac:dyDescent="0.2">
      <c r="A383" s="235" t="s">
        <v>840</v>
      </c>
      <c r="B383" s="63">
        <v>447101690</v>
      </c>
      <c r="C383" s="197" t="s">
        <v>519</v>
      </c>
      <c r="D383" s="201">
        <v>0</v>
      </c>
      <c r="E383" s="201">
        <v>0</v>
      </c>
      <c r="F383" s="201">
        <v>0</v>
      </c>
      <c r="G383" s="201">
        <v>0</v>
      </c>
      <c r="H383" s="201">
        <v>25</v>
      </c>
      <c r="I383" s="201">
        <v>0</v>
      </c>
      <c r="J383" s="201">
        <v>0</v>
      </c>
      <c r="K383" s="236">
        <v>0.98250000000000004</v>
      </c>
      <c r="L383" s="201">
        <v>0</v>
      </c>
      <c r="M383" s="201">
        <v>0</v>
      </c>
      <c r="N383" s="201">
        <v>0</v>
      </c>
      <c r="O383" s="201">
        <v>0</v>
      </c>
      <c r="P383" s="201">
        <v>1</v>
      </c>
      <c r="Q383" s="201">
        <v>25</v>
      </c>
      <c r="R383" s="236">
        <v>1.052</v>
      </c>
      <c r="S383" s="201">
        <v>4</v>
      </c>
      <c r="T383" s="63"/>
      <c r="U383" s="235">
        <v>447101690</v>
      </c>
      <c r="V383" s="67" t="s">
        <v>840</v>
      </c>
      <c r="W383" s="63" t="s">
        <v>758</v>
      </c>
      <c r="X383" s="63" t="s">
        <v>726</v>
      </c>
      <c r="Y383" s="67">
        <v>1</v>
      </c>
      <c r="Z383" s="67">
        <v>25</v>
      </c>
      <c r="AA383" s="67">
        <v>282203.9583688</v>
      </c>
      <c r="AB383" s="67">
        <v>11288</v>
      </c>
      <c r="AC383" s="67">
        <v>-5641</v>
      </c>
      <c r="AD383" s="67">
        <v>16929</v>
      </c>
      <c r="AK383" s="237">
        <v>0</v>
      </c>
      <c r="AM383" s="237">
        <v>0</v>
      </c>
      <c r="AO383" s="237"/>
    </row>
    <row r="384" spans="1:41" s="67" customFormat="1" x14ac:dyDescent="0.2">
      <c r="A384" s="235" t="s">
        <v>840</v>
      </c>
      <c r="B384" s="63">
        <v>447101710</v>
      </c>
      <c r="C384" s="197" t="s">
        <v>519</v>
      </c>
      <c r="D384" s="201">
        <v>0</v>
      </c>
      <c r="E384" s="201">
        <v>0</v>
      </c>
      <c r="F384" s="201">
        <v>2</v>
      </c>
      <c r="G384" s="201">
        <v>11</v>
      </c>
      <c r="H384" s="201">
        <v>4</v>
      </c>
      <c r="I384" s="201">
        <v>0</v>
      </c>
      <c r="J384" s="201">
        <v>0</v>
      </c>
      <c r="K384" s="236">
        <v>0.66810000000000003</v>
      </c>
      <c r="L384" s="201">
        <v>0</v>
      </c>
      <c r="M384" s="201">
        <v>0</v>
      </c>
      <c r="N384" s="201">
        <v>0</v>
      </c>
      <c r="O384" s="201">
        <v>0</v>
      </c>
      <c r="P384" s="201">
        <v>0</v>
      </c>
      <c r="Q384" s="201">
        <v>17</v>
      </c>
      <c r="R384" s="236">
        <v>1.052</v>
      </c>
      <c r="S384" s="201">
        <v>3</v>
      </c>
      <c r="T384" s="63"/>
      <c r="U384" s="235">
        <v>447101710</v>
      </c>
      <c r="V384" s="67" t="s">
        <v>840</v>
      </c>
      <c r="W384" s="63" t="s">
        <v>758</v>
      </c>
      <c r="X384" s="63" t="s">
        <v>769</v>
      </c>
      <c r="Y384" s="67">
        <v>1</v>
      </c>
      <c r="Z384" s="67">
        <v>17</v>
      </c>
      <c r="AA384" s="67">
        <v>193613.99774518399</v>
      </c>
      <c r="AB384" s="67">
        <v>11389</v>
      </c>
      <c r="AC384" s="67">
        <v>-15</v>
      </c>
      <c r="AD384" s="67">
        <v>11404</v>
      </c>
      <c r="AK384" s="237">
        <v>0</v>
      </c>
      <c r="AM384" s="237">
        <v>0</v>
      </c>
      <c r="AO384" s="237"/>
    </row>
    <row r="385" spans="1:41" s="67" customFormat="1" x14ac:dyDescent="0.2">
      <c r="A385" s="235" t="s">
        <v>847</v>
      </c>
      <c r="B385" s="63">
        <v>449035001</v>
      </c>
      <c r="C385" s="197" t="s">
        <v>520</v>
      </c>
      <c r="D385" s="201">
        <v>0</v>
      </c>
      <c r="E385" s="201">
        <v>0</v>
      </c>
      <c r="F385" s="201">
        <v>0</v>
      </c>
      <c r="G385" s="201">
        <v>0</v>
      </c>
      <c r="H385" s="201">
        <v>1</v>
      </c>
      <c r="I385" s="201">
        <v>0</v>
      </c>
      <c r="J385" s="201">
        <v>0</v>
      </c>
      <c r="K385" s="236">
        <v>3.9300000000000002E-2</v>
      </c>
      <c r="L385" s="201">
        <v>0</v>
      </c>
      <c r="M385" s="201">
        <v>0</v>
      </c>
      <c r="N385" s="201">
        <v>0</v>
      </c>
      <c r="O385" s="201">
        <v>0</v>
      </c>
      <c r="P385" s="201">
        <v>0</v>
      </c>
      <c r="Q385" s="201">
        <v>1</v>
      </c>
      <c r="R385" s="236">
        <v>1.087</v>
      </c>
      <c r="S385" s="201">
        <v>7</v>
      </c>
      <c r="T385" s="63"/>
      <c r="U385" s="235">
        <v>449035001</v>
      </c>
      <c r="V385" s="67" t="s">
        <v>847</v>
      </c>
      <c r="W385" s="63" t="s">
        <v>659</v>
      </c>
      <c r="X385" s="63" t="s">
        <v>826</v>
      </c>
      <c r="Y385" s="67">
        <v>1</v>
      </c>
      <c r="Z385" s="67">
        <v>1</v>
      </c>
      <c r="AA385" s="67">
        <v>11379.236305611999</v>
      </c>
      <c r="AB385" s="67">
        <v>11379</v>
      </c>
      <c r="AC385" s="67">
        <v>-1383</v>
      </c>
      <c r="AD385" s="67">
        <v>12762</v>
      </c>
      <c r="AK385" s="237">
        <v>0</v>
      </c>
      <c r="AM385" s="237">
        <v>0</v>
      </c>
      <c r="AO385" s="237"/>
    </row>
    <row r="386" spans="1:41" s="67" customFormat="1" x14ac:dyDescent="0.2">
      <c r="A386" s="235" t="s">
        <v>847</v>
      </c>
      <c r="B386" s="63">
        <v>449035018</v>
      </c>
      <c r="C386" s="197" t="s">
        <v>520</v>
      </c>
      <c r="D386" s="201">
        <v>0</v>
      </c>
      <c r="E386" s="201">
        <v>0</v>
      </c>
      <c r="F386" s="201">
        <v>0</v>
      </c>
      <c r="G386" s="201">
        <v>0</v>
      </c>
      <c r="H386" s="201">
        <v>1</v>
      </c>
      <c r="I386" s="201">
        <v>1</v>
      </c>
      <c r="J386" s="201">
        <v>0</v>
      </c>
      <c r="K386" s="236">
        <v>7.8600000000000003E-2</v>
      </c>
      <c r="L386" s="201">
        <v>0</v>
      </c>
      <c r="M386" s="201">
        <v>0</v>
      </c>
      <c r="N386" s="201">
        <v>0</v>
      </c>
      <c r="O386" s="201">
        <v>0</v>
      </c>
      <c r="P386" s="201">
        <v>2</v>
      </c>
      <c r="Q386" s="201">
        <v>2</v>
      </c>
      <c r="R386" s="236">
        <v>1.087</v>
      </c>
      <c r="S386" s="201">
        <v>9</v>
      </c>
      <c r="T386" s="63"/>
      <c r="U386" s="235">
        <v>449035018</v>
      </c>
      <c r="V386" s="67" t="s">
        <v>847</v>
      </c>
      <c r="W386" s="63" t="s">
        <v>659</v>
      </c>
      <c r="X386" s="63" t="s">
        <v>710</v>
      </c>
      <c r="Y386" s="67">
        <v>1</v>
      </c>
      <c r="Z386" s="67">
        <v>2</v>
      </c>
      <c r="AA386" s="67">
        <v>39292.988481223998</v>
      </c>
      <c r="AB386" s="67">
        <v>19646</v>
      </c>
      <c r="AC386" s="67">
        <v>7274</v>
      </c>
      <c r="AD386" s="67">
        <v>12372</v>
      </c>
      <c r="AK386" s="237">
        <v>0</v>
      </c>
      <c r="AM386" s="237">
        <v>0</v>
      </c>
      <c r="AO386" s="237"/>
    </row>
    <row r="387" spans="1:41" s="67" customFormat="1" x14ac:dyDescent="0.2">
      <c r="A387" s="235" t="s">
        <v>847</v>
      </c>
      <c r="B387" s="63">
        <v>449035035</v>
      </c>
      <c r="C387" s="197" t="s">
        <v>520</v>
      </c>
      <c r="D387" s="201">
        <v>0</v>
      </c>
      <c r="E387" s="201">
        <v>0</v>
      </c>
      <c r="F387" s="201">
        <v>0</v>
      </c>
      <c r="G387" s="201">
        <v>102</v>
      </c>
      <c r="H387" s="201">
        <v>269</v>
      </c>
      <c r="I387" s="201">
        <v>302</v>
      </c>
      <c r="J387" s="201">
        <v>0</v>
      </c>
      <c r="K387" s="236">
        <v>26.448899999999998</v>
      </c>
      <c r="L387" s="201">
        <v>0</v>
      </c>
      <c r="M387" s="201">
        <v>11</v>
      </c>
      <c r="N387" s="201">
        <v>12</v>
      </c>
      <c r="O387" s="201">
        <v>22</v>
      </c>
      <c r="P387" s="201">
        <v>330</v>
      </c>
      <c r="Q387" s="201">
        <v>673</v>
      </c>
      <c r="R387" s="236">
        <v>1.087</v>
      </c>
      <c r="S387" s="201">
        <v>11</v>
      </c>
      <c r="T387" s="63"/>
      <c r="U387" s="235">
        <v>449035035</v>
      </c>
      <c r="V387" s="67" t="s">
        <v>847</v>
      </c>
      <c r="W387" s="63" t="s">
        <v>659</v>
      </c>
      <c r="X387" s="63" t="s">
        <v>659</v>
      </c>
      <c r="Y387" s="67">
        <v>1</v>
      </c>
      <c r="Z387" s="67">
        <v>673</v>
      </c>
      <c r="AA387" s="67">
        <v>11255980.726486875</v>
      </c>
      <c r="AB387" s="67">
        <v>16725</v>
      </c>
      <c r="AC387" s="67">
        <v>5437</v>
      </c>
      <c r="AD387" s="67">
        <v>11288</v>
      </c>
      <c r="AK387" s="237">
        <v>0</v>
      </c>
      <c r="AM387" s="237">
        <v>0</v>
      </c>
      <c r="AO387" s="237"/>
    </row>
    <row r="388" spans="1:41" s="67" customFormat="1" x14ac:dyDescent="0.2">
      <c r="A388" s="235" t="s">
        <v>847</v>
      </c>
      <c r="B388" s="63">
        <v>449035044</v>
      </c>
      <c r="C388" s="197" t="s">
        <v>520</v>
      </c>
      <c r="D388" s="201">
        <v>0</v>
      </c>
      <c r="E388" s="201">
        <v>0</v>
      </c>
      <c r="F388" s="201">
        <v>0</v>
      </c>
      <c r="G388" s="201">
        <v>0</v>
      </c>
      <c r="H388" s="201">
        <v>0</v>
      </c>
      <c r="I388" s="201">
        <v>2</v>
      </c>
      <c r="J388" s="201">
        <v>0</v>
      </c>
      <c r="K388" s="236">
        <v>7.8600000000000003E-2</v>
      </c>
      <c r="L388" s="201">
        <v>0</v>
      </c>
      <c r="M388" s="201">
        <v>0</v>
      </c>
      <c r="N388" s="201">
        <v>0</v>
      </c>
      <c r="O388" s="201">
        <v>0</v>
      </c>
      <c r="P388" s="201">
        <v>0</v>
      </c>
      <c r="Q388" s="201">
        <v>2</v>
      </c>
      <c r="R388" s="236">
        <v>1.087</v>
      </c>
      <c r="S388" s="201">
        <v>11</v>
      </c>
      <c r="T388" s="63"/>
      <c r="U388" s="235">
        <v>449035044</v>
      </c>
      <c r="V388" s="67" t="s">
        <v>847</v>
      </c>
      <c r="W388" s="63" t="s">
        <v>659</v>
      </c>
      <c r="X388" s="63" t="s">
        <v>660</v>
      </c>
      <c r="Y388" s="67">
        <v>1</v>
      </c>
      <c r="Z388" s="67">
        <v>2</v>
      </c>
      <c r="AA388" s="67">
        <v>26868.853631223999</v>
      </c>
      <c r="AB388" s="67">
        <v>13434</v>
      </c>
      <c r="AC388" s="67">
        <v>2045</v>
      </c>
      <c r="AD388" s="67">
        <v>11389</v>
      </c>
      <c r="AK388" s="237">
        <v>0</v>
      </c>
      <c r="AM388" s="237">
        <v>0</v>
      </c>
      <c r="AO388" s="237"/>
    </row>
    <row r="389" spans="1:41" s="67" customFormat="1" x14ac:dyDescent="0.2">
      <c r="A389" s="235" t="s">
        <v>847</v>
      </c>
      <c r="B389" s="63">
        <v>449035073</v>
      </c>
      <c r="C389" s="197" t="s">
        <v>520</v>
      </c>
      <c r="D389" s="201">
        <v>0</v>
      </c>
      <c r="E389" s="201">
        <v>0</v>
      </c>
      <c r="F389" s="201">
        <v>0</v>
      </c>
      <c r="G389" s="201">
        <v>0</v>
      </c>
      <c r="H389" s="201">
        <v>0</v>
      </c>
      <c r="I389" s="201">
        <v>1</v>
      </c>
      <c r="J389" s="201">
        <v>0</v>
      </c>
      <c r="K389" s="236">
        <v>3.9300000000000002E-2</v>
      </c>
      <c r="L389" s="201">
        <v>0</v>
      </c>
      <c r="M389" s="201">
        <v>0</v>
      </c>
      <c r="N389" s="201">
        <v>0</v>
      </c>
      <c r="O389" s="201">
        <v>0</v>
      </c>
      <c r="P389" s="201">
        <v>1</v>
      </c>
      <c r="Q389" s="201">
        <v>1</v>
      </c>
      <c r="R389" s="236">
        <v>1.087</v>
      </c>
      <c r="S389" s="201">
        <v>6</v>
      </c>
      <c r="T389" s="63"/>
      <c r="U389" s="235">
        <v>449035073</v>
      </c>
      <c r="V389" s="67" t="s">
        <v>847</v>
      </c>
      <c r="W389" s="63" t="s">
        <v>659</v>
      </c>
      <c r="X389" s="63" t="s">
        <v>675</v>
      </c>
      <c r="Y389" s="67">
        <v>1</v>
      </c>
      <c r="Z389" s="67">
        <v>1</v>
      </c>
      <c r="AA389" s="67">
        <v>19240.899835612003</v>
      </c>
      <c r="AB389" s="67">
        <v>19241</v>
      </c>
      <c r="AC389" s="67">
        <v>7862</v>
      </c>
      <c r="AD389" s="67">
        <v>11379</v>
      </c>
      <c r="AK389" s="237">
        <v>0</v>
      </c>
      <c r="AM389" s="237">
        <v>0</v>
      </c>
      <c r="AO389" s="237"/>
    </row>
    <row r="390" spans="1:41" s="67" customFormat="1" x14ac:dyDescent="0.2">
      <c r="A390" s="235" t="s">
        <v>847</v>
      </c>
      <c r="B390" s="63">
        <v>449035217</v>
      </c>
      <c r="C390" s="197" t="s">
        <v>520</v>
      </c>
      <c r="D390" s="201">
        <v>0</v>
      </c>
      <c r="E390" s="201">
        <v>0</v>
      </c>
      <c r="F390" s="201">
        <v>0</v>
      </c>
      <c r="G390" s="201">
        <v>0</v>
      </c>
      <c r="H390" s="201">
        <v>0</v>
      </c>
      <c r="I390" s="201">
        <v>1</v>
      </c>
      <c r="J390" s="201">
        <v>0</v>
      </c>
      <c r="K390" s="236">
        <v>3.9300000000000002E-2</v>
      </c>
      <c r="L390" s="201">
        <v>0</v>
      </c>
      <c r="M390" s="201">
        <v>0</v>
      </c>
      <c r="N390" s="201">
        <v>0</v>
      </c>
      <c r="O390" s="201">
        <v>0</v>
      </c>
      <c r="P390" s="201">
        <v>1</v>
      </c>
      <c r="Q390" s="201">
        <v>1</v>
      </c>
      <c r="R390" s="236">
        <v>1.087</v>
      </c>
      <c r="S390" s="201">
        <v>3</v>
      </c>
      <c r="T390" s="63"/>
      <c r="U390" s="235">
        <v>449035217</v>
      </c>
      <c r="V390" s="67" t="s">
        <v>847</v>
      </c>
      <c r="W390" s="63" t="s">
        <v>659</v>
      </c>
      <c r="X390" s="63" t="s">
        <v>848</v>
      </c>
      <c r="Y390" s="67">
        <v>1</v>
      </c>
      <c r="Z390" s="67">
        <v>1</v>
      </c>
      <c r="AA390" s="67">
        <v>18295.075915612</v>
      </c>
      <c r="AB390" s="67">
        <v>18295</v>
      </c>
      <c r="AC390" s="67">
        <v>-1351</v>
      </c>
      <c r="AD390" s="67">
        <v>19646</v>
      </c>
      <c r="AK390" s="237">
        <v>0</v>
      </c>
      <c r="AM390" s="237">
        <v>0</v>
      </c>
      <c r="AO390" s="237"/>
    </row>
    <row r="391" spans="1:41" s="67" customFormat="1" x14ac:dyDescent="0.2">
      <c r="A391" s="235" t="s">
        <v>847</v>
      </c>
      <c r="B391" s="63">
        <v>449035243</v>
      </c>
      <c r="C391" s="197" t="s">
        <v>520</v>
      </c>
      <c r="D391" s="201">
        <v>0</v>
      </c>
      <c r="E391" s="201">
        <v>0</v>
      </c>
      <c r="F391" s="201">
        <v>0</v>
      </c>
      <c r="G391" s="201">
        <v>0</v>
      </c>
      <c r="H391" s="201">
        <v>1</v>
      </c>
      <c r="I391" s="201">
        <v>1</v>
      </c>
      <c r="J391" s="201">
        <v>0</v>
      </c>
      <c r="K391" s="236">
        <v>7.8600000000000003E-2</v>
      </c>
      <c r="L391" s="201">
        <v>0</v>
      </c>
      <c r="M391" s="201">
        <v>0</v>
      </c>
      <c r="N391" s="201">
        <v>0</v>
      </c>
      <c r="O391" s="201">
        <v>0</v>
      </c>
      <c r="P391" s="201">
        <v>2</v>
      </c>
      <c r="Q391" s="201">
        <v>2</v>
      </c>
      <c r="R391" s="236">
        <v>1.087</v>
      </c>
      <c r="S391" s="201">
        <v>9</v>
      </c>
      <c r="T391" s="63"/>
      <c r="U391" s="235">
        <v>449035243</v>
      </c>
      <c r="V391" s="67" t="s">
        <v>847</v>
      </c>
      <c r="W391" s="63" t="s">
        <v>659</v>
      </c>
      <c r="X391" s="63" t="s">
        <v>679</v>
      </c>
      <c r="Y391" s="67">
        <v>1</v>
      </c>
      <c r="Z391" s="67">
        <v>2</v>
      </c>
      <c r="AA391" s="67">
        <v>39292.988481223998</v>
      </c>
      <c r="AB391" s="67">
        <v>19646</v>
      </c>
      <c r="AC391" s="67">
        <v>2933</v>
      </c>
      <c r="AD391" s="67">
        <v>16713</v>
      </c>
      <c r="AK391" s="237">
        <v>0</v>
      </c>
      <c r="AM391" s="237">
        <v>0</v>
      </c>
      <c r="AO391" s="237"/>
    </row>
    <row r="392" spans="1:41" s="67" customFormat="1" x14ac:dyDescent="0.2">
      <c r="A392" s="235" t="s">
        <v>847</v>
      </c>
      <c r="B392" s="63">
        <v>449035244</v>
      </c>
      <c r="C392" s="197" t="s">
        <v>520</v>
      </c>
      <c r="D392" s="201">
        <v>0</v>
      </c>
      <c r="E392" s="201">
        <v>0</v>
      </c>
      <c r="F392" s="201">
        <v>0</v>
      </c>
      <c r="G392" s="201">
        <v>0</v>
      </c>
      <c r="H392" s="201">
        <v>2</v>
      </c>
      <c r="I392" s="201">
        <v>2</v>
      </c>
      <c r="J392" s="201">
        <v>0</v>
      </c>
      <c r="K392" s="236">
        <v>0.15720000000000001</v>
      </c>
      <c r="L392" s="201">
        <v>0</v>
      </c>
      <c r="M392" s="201">
        <v>0</v>
      </c>
      <c r="N392" s="201">
        <v>0</v>
      </c>
      <c r="O392" s="201">
        <v>1</v>
      </c>
      <c r="P392" s="201">
        <v>1</v>
      </c>
      <c r="Q392" s="201">
        <v>4</v>
      </c>
      <c r="R392" s="236">
        <v>1.087</v>
      </c>
      <c r="S392" s="201">
        <v>10</v>
      </c>
      <c r="T392" s="63"/>
      <c r="U392" s="235">
        <v>449035244</v>
      </c>
      <c r="V392" s="67" t="s">
        <v>847</v>
      </c>
      <c r="W392" s="63" t="s">
        <v>659</v>
      </c>
      <c r="X392" s="63" t="s">
        <v>669</v>
      </c>
      <c r="Y392" s="67">
        <v>1</v>
      </c>
      <c r="Z392" s="67">
        <v>4</v>
      </c>
      <c r="AA392" s="67">
        <v>60800.196232447997</v>
      </c>
      <c r="AB392" s="67">
        <v>15200</v>
      </c>
      <c r="AC392" s="67">
        <v>1766</v>
      </c>
      <c r="AD392" s="67">
        <v>13434</v>
      </c>
      <c r="AK392" s="237">
        <v>0</v>
      </c>
      <c r="AM392" s="237">
        <v>0</v>
      </c>
      <c r="AO392" s="237"/>
    </row>
    <row r="393" spans="1:41" s="67" customFormat="1" x14ac:dyDescent="0.2">
      <c r="A393" s="235" t="s">
        <v>847</v>
      </c>
      <c r="B393" s="63">
        <v>449035248</v>
      </c>
      <c r="C393" s="197" t="s">
        <v>520</v>
      </c>
      <c r="D393" s="201">
        <v>0</v>
      </c>
      <c r="E393" s="201">
        <v>0</v>
      </c>
      <c r="F393" s="201">
        <v>0</v>
      </c>
      <c r="G393" s="201">
        <v>0</v>
      </c>
      <c r="H393" s="201">
        <v>1</v>
      </c>
      <c r="I393" s="201">
        <v>0</v>
      </c>
      <c r="J393" s="201">
        <v>0</v>
      </c>
      <c r="K393" s="236">
        <v>3.9300000000000002E-2</v>
      </c>
      <c r="L393" s="201">
        <v>0</v>
      </c>
      <c r="M393" s="201">
        <v>0</v>
      </c>
      <c r="N393" s="201">
        <v>0</v>
      </c>
      <c r="O393" s="201">
        <v>0</v>
      </c>
      <c r="P393" s="201">
        <v>0</v>
      </c>
      <c r="Q393" s="201">
        <v>1</v>
      </c>
      <c r="R393" s="236">
        <v>1.087</v>
      </c>
      <c r="S393" s="201">
        <v>11</v>
      </c>
      <c r="T393" s="63"/>
      <c r="U393" s="235">
        <v>449035248</v>
      </c>
      <c r="V393" s="67" t="s">
        <v>847</v>
      </c>
      <c r="W393" s="63" t="s">
        <v>659</v>
      </c>
      <c r="X393" s="63" t="s">
        <v>670</v>
      </c>
      <c r="Y393" s="67">
        <v>1</v>
      </c>
      <c r="Z393" s="67">
        <v>1</v>
      </c>
      <c r="AA393" s="67">
        <v>11379.236305611999</v>
      </c>
      <c r="AB393" s="67">
        <v>11379</v>
      </c>
      <c r="AC393" s="67">
        <v>-7862</v>
      </c>
      <c r="AD393" s="67">
        <v>19241</v>
      </c>
      <c r="AK393" s="237">
        <v>0</v>
      </c>
      <c r="AM393" s="237">
        <v>0</v>
      </c>
      <c r="AO393" s="237"/>
    </row>
    <row r="394" spans="1:41" s="67" customFormat="1" x14ac:dyDescent="0.2">
      <c r="A394" s="235" t="s">
        <v>847</v>
      </c>
      <c r="B394" s="63">
        <v>449035336</v>
      </c>
      <c r="C394" s="197" t="s">
        <v>520</v>
      </c>
      <c r="D394" s="201">
        <v>0</v>
      </c>
      <c r="E394" s="201">
        <v>0</v>
      </c>
      <c r="F394" s="201">
        <v>0</v>
      </c>
      <c r="G394" s="201">
        <v>0</v>
      </c>
      <c r="H394" s="201">
        <v>0</v>
      </c>
      <c r="I394" s="201">
        <v>1</v>
      </c>
      <c r="J394" s="201">
        <v>0</v>
      </c>
      <c r="K394" s="236">
        <v>3.9300000000000002E-2</v>
      </c>
      <c r="L394" s="201">
        <v>0</v>
      </c>
      <c r="M394" s="201">
        <v>0</v>
      </c>
      <c r="N394" s="201">
        <v>0</v>
      </c>
      <c r="O394" s="201">
        <v>0</v>
      </c>
      <c r="P394" s="201">
        <v>0</v>
      </c>
      <c r="Q394" s="201">
        <v>1</v>
      </c>
      <c r="R394" s="236">
        <v>1.087</v>
      </c>
      <c r="S394" s="201">
        <v>8</v>
      </c>
      <c r="T394" s="63"/>
      <c r="U394" s="235">
        <v>449035336</v>
      </c>
      <c r="V394" s="67" t="s">
        <v>847</v>
      </c>
      <c r="W394" s="63" t="s">
        <v>659</v>
      </c>
      <c r="X394" s="63" t="s">
        <v>748</v>
      </c>
      <c r="Y394" s="67">
        <v>1</v>
      </c>
      <c r="Z394" s="67">
        <v>1</v>
      </c>
      <c r="AA394" s="67">
        <v>13434.426815612</v>
      </c>
      <c r="AB394" s="67">
        <v>13434</v>
      </c>
      <c r="AC394" s="67">
        <v>-4861</v>
      </c>
      <c r="AD394" s="67">
        <v>18295</v>
      </c>
      <c r="AK394" s="237">
        <v>0</v>
      </c>
      <c r="AM394" s="237">
        <v>0</v>
      </c>
      <c r="AO394" s="237"/>
    </row>
    <row r="395" spans="1:41" s="67" customFormat="1" x14ac:dyDescent="0.2">
      <c r="A395" s="235" t="s">
        <v>849</v>
      </c>
      <c r="B395" s="63">
        <v>450086008</v>
      </c>
      <c r="C395" s="197" t="s">
        <v>521</v>
      </c>
      <c r="D395" s="201">
        <v>0</v>
      </c>
      <c r="E395" s="201">
        <v>0</v>
      </c>
      <c r="F395" s="201">
        <v>0</v>
      </c>
      <c r="G395" s="201">
        <v>1</v>
      </c>
      <c r="H395" s="201">
        <v>2</v>
      </c>
      <c r="I395" s="201">
        <v>0</v>
      </c>
      <c r="J395" s="201">
        <v>0</v>
      </c>
      <c r="K395" s="236">
        <v>0.1179</v>
      </c>
      <c r="L395" s="201">
        <v>0</v>
      </c>
      <c r="M395" s="201">
        <v>0</v>
      </c>
      <c r="N395" s="201">
        <v>0</v>
      </c>
      <c r="O395" s="201">
        <v>0</v>
      </c>
      <c r="P395" s="201">
        <v>0</v>
      </c>
      <c r="Q395" s="201">
        <v>3</v>
      </c>
      <c r="R395" s="236">
        <v>1</v>
      </c>
      <c r="S395" s="201">
        <v>6</v>
      </c>
      <c r="T395" s="63"/>
      <c r="U395" s="235">
        <v>450086008</v>
      </c>
      <c r="V395" s="67" t="s">
        <v>849</v>
      </c>
      <c r="W395" s="63" t="s">
        <v>850</v>
      </c>
      <c r="X395" s="63" t="s">
        <v>851</v>
      </c>
      <c r="Y395" s="67">
        <v>1</v>
      </c>
      <c r="Z395" s="67">
        <v>3</v>
      </c>
      <c r="AA395" s="67">
        <v>32365.493798000003</v>
      </c>
      <c r="AB395" s="67">
        <v>10788</v>
      </c>
      <c r="AC395" s="67">
        <v>-8858</v>
      </c>
      <c r="AD395" s="67">
        <v>19646</v>
      </c>
      <c r="AK395" s="237">
        <v>0</v>
      </c>
      <c r="AM395" s="237">
        <v>0</v>
      </c>
      <c r="AO395" s="237"/>
    </row>
    <row r="396" spans="1:41" s="67" customFormat="1" x14ac:dyDescent="0.2">
      <c r="A396" s="235" t="s">
        <v>849</v>
      </c>
      <c r="B396" s="63">
        <v>450086086</v>
      </c>
      <c r="C396" s="197" t="s">
        <v>521</v>
      </c>
      <c r="D396" s="201">
        <v>0</v>
      </c>
      <c r="E396" s="201">
        <v>0</v>
      </c>
      <c r="F396" s="201">
        <v>10</v>
      </c>
      <c r="G396" s="201">
        <v>47</v>
      </c>
      <c r="H396" s="201">
        <v>20</v>
      </c>
      <c r="I396" s="201">
        <v>0</v>
      </c>
      <c r="J396" s="201">
        <v>0</v>
      </c>
      <c r="K396" s="236">
        <v>3.0261</v>
      </c>
      <c r="L396" s="201">
        <v>0</v>
      </c>
      <c r="M396" s="201">
        <v>0</v>
      </c>
      <c r="N396" s="201">
        <v>0</v>
      </c>
      <c r="O396" s="201">
        <v>0</v>
      </c>
      <c r="P396" s="201">
        <v>19</v>
      </c>
      <c r="Q396" s="201">
        <v>77</v>
      </c>
      <c r="R396" s="236">
        <v>1</v>
      </c>
      <c r="S396" s="201">
        <v>8</v>
      </c>
      <c r="T396" s="63"/>
      <c r="U396" s="235">
        <v>450086086</v>
      </c>
      <c r="V396" s="67" t="s">
        <v>849</v>
      </c>
      <c r="W396" s="63" t="s">
        <v>850</v>
      </c>
      <c r="X396" s="63" t="s">
        <v>850</v>
      </c>
      <c r="Y396" s="67">
        <v>1</v>
      </c>
      <c r="Z396" s="67">
        <v>77</v>
      </c>
      <c r="AA396" s="67">
        <v>961109.1874820001</v>
      </c>
      <c r="AB396" s="67">
        <v>12482</v>
      </c>
      <c r="AC396" s="67">
        <v>-2718</v>
      </c>
      <c r="AD396" s="67">
        <v>15200</v>
      </c>
      <c r="AK396" s="237">
        <v>0</v>
      </c>
      <c r="AM396" s="237">
        <v>0</v>
      </c>
      <c r="AO396" s="237"/>
    </row>
    <row r="397" spans="1:41" s="67" customFormat="1" x14ac:dyDescent="0.2">
      <c r="A397" s="235" t="s">
        <v>849</v>
      </c>
      <c r="B397" s="63">
        <v>450086114</v>
      </c>
      <c r="C397" s="197" t="s">
        <v>521</v>
      </c>
      <c r="D397" s="201">
        <v>0</v>
      </c>
      <c r="E397" s="201">
        <v>0</v>
      </c>
      <c r="F397" s="201">
        <v>0</v>
      </c>
      <c r="G397" s="201">
        <v>0</v>
      </c>
      <c r="H397" s="201">
        <v>1</v>
      </c>
      <c r="I397" s="201">
        <v>0</v>
      </c>
      <c r="J397" s="201">
        <v>0</v>
      </c>
      <c r="K397" s="236">
        <v>3.9300000000000002E-2</v>
      </c>
      <c r="L397" s="201">
        <v>0</v>
      </c>
      <c r="M397" s="201">
        <v>0</v>
      </c>
      <c r="N397" s="201">
        <v>0</v>
      </c>
      <c r="O397" s="201">
        <v>0</v>
      </c>
      <c r="P397" s="201">
        <v>0</v>
      </c>
      <c r="Q397" s="201">
        <v>1</v>
      </c>
      <c r="R397" s="236">
        <v>1</v>
      </c>
      <c r="S397" s="201">
        <v>10</v>
      </c>
      <c r="T397" s="63"/>
      <c r="U397" s="235">
        <v>450086114</v>
      </c>
      <c r="V397" s="67" t="s">
        <v>849</v>
      </c>
      <c r="W397" s="63" t="s">
        <v>850</v>
      </c>
      <c r="X397" s="63" t="s">
        <v>685</v>
      </c>
      <c r="Y397" s="67">
        <v>1</v>
      </c>
      <c r="Z397" s="67">
        <v>1</v>
      </c>
      <c r="AA397" s="67">
        <v>10664.291266</v>
      </c>
      <c r="AB397" s="67">
        <v>10664</v>
      </c>
      <c r="AC397" s="67">
        <v>-715</v>
      </c>
      <c r="AD397" s="67">
        <v>11379</v>
      </c>
      <c r="AK397" s="237">
        <v>0</v>
      </c>
      <c r="AM397" s="237">
        <v>0</v>
      </c>
      <c r="AO397" s="237"/>
    </row>
    <row r="398" spans="1:41" s="67" customFormat="1" x14ac:dyDescent="0.2">
      <c r="A398" s="235" t="s">
        <v>849</v>
      </c>
      <c r="B398" s="63">
        <v>450086127</v>
      </c>
      <c r="C398" s="197" t="s">
        <v>521</v>
      </c>
      <c r="D398" s="201">
        <v>0</v>
      </c>
      <c r="E398" s="201">
        <v>0</v>
      </c>
      <c r="F398" s="201">
        <v>1</v>
      </c>
      <c r="G398" s="201">
        <v>2</v>
      </c>
      <c r="H398" s="201">
        <v>0</v>
      </c>
      <c r="I398" s="201">
        <v>0</v>
      </c>
      <c r="J398" s="201">
        <v>0</v>
      </c>
      <c r="K398" s="236">
        <v>0.1179</v>
      </c>
      <c r="L398" s="201">
        <v>0</v>
      </c>
      <c r="M398" s="201">
        <v>0</v>
      </c>
      <c r="N398" s="201">
        <v>0</v>
      </c>
      <c r="O398" s="201">
        <v>0</v>
      </c>
      <c r="P398" s="201">
        <v>0</v>
      </c>
      <c r="Q398" s="201">
        <v>3</v>
      </c>
      <c r="R398" s="236">
        <v>1</v>
      </c>
      <c r="S398" s="201">
        <v>4</v>
      </c>
      <c r="T398" s="63"/>
      <c r="U398" s="235">
        <v>450086127</v>
      </c>
      <c r="V398" s="67" t="s">
        <v>849</v>
      </c>
      <c r="W398" s="63" t="s">
        <v>850</v>
      </c>
      <c r="X398" s="63" t="s">
        <v>687</v>
      </c>
      <c r="Y398" s="67">
        <v>1</v>
      </c>
      <c r="Z398" s="67">
        <v>3</v>
      </c>
      <c r="AA398" s="67">
        <v>33056.983798000001</v>
      </c>
      <c r="AB398" s="67">
        <v>11019</v>
      </c>
      <c r="AC398" s="67">
        <v>-2415</v>
      </c>
      <c r="AD398" s="67">
        <v>13434</v>
      </c>
      <c r="AK398" s="237">
        <v>0</v>
      </c>
      <c r="AM398" s="237">
        <v>0</v>
      </c>
      <c r="AO398" s="237"/>
    </row>
    <row r="399" spans="1:41" s="67" customFormat="1" x14ac:dyDescent="0.2">
      <c r="A399" s="235" t="s">
        <v>849</v>
      </c>
      <c r="B399" s="63">
        <v>450086137</v>
      </c>
      <c r="C399" s="197" t="s">
        <v>521</v>
      </c>
      <c r="D399" s="201">
        <v>0</v>
      </c>
      <c r="E399" s="201">
        <v>0</v>
      </c>
      <c r="F399" s="201">
        <v>0</v>
      </c>
      <c r="G399" s="201">
        <v>3</v>
      </c>
      <c r="H399" s="201">
        <v>1</v>
      </c>
      <c r="I399" s="201">
        <v>0</v>
      </c>
      <c r="J399" s="201">
        <v>0</v>
      </c>
      <c r="K399" s="236">
        <v>0.15720000000000001</v>
      </c>
      <c r="L399" s="201">
        <v>0</v>
      </c>
      <c r="M399" s="201">
        <v>0</v>
      </c>
      <c r="N399" s="201">
        <v>0</v>
      </c>
      <c r="O399" s="201">
        <v>0</v>
      </c>
      <c r="P399" s="201">
        <v>4</v>
      </c>
      <c r="Q399" s="201">
        <v>4</v>
      </c>
      <c r="R399" s="236">
        <v>1</v>
      </c>
      <c r="S399" s="201">
        <v>12</v>
      </c>
      <c r="T399" s="63"/>
      <c r="U399" s="235">
        <v>450086137</v>
      </c>
      <c r="V399" s="67" t="s">
        <v>849</v>
      </c>
      <c r="W399" s="63" t="s">
        <v>850</v>
      </c>
      <c r="X399" s="63" t="s">
        <v>852</v>
      </c>
      <c r="Y399" s="67">
        <v>1</v>
      </c>
      <c r="Z399" s="67">
        <v>4</v>
      </c>
      <c r="AA399" s="67">
        <v>77831.705063999994</v>
      </c>
      <c r="AB399" s="67">
        <v>19458</v>
      </c>
      <c r="AC399" s="67">
        <v>8670</v>
      </c>
      <c r="AD399" s="67">
        <v>10788</v>
      </c>
      <c r="AK399" s="237">
        <v>0</v>
      </c>
      <c r="AM399" s="237">
        <v>0</v>
      </c>
      <c r="AO399" s="237"/>
    </row>
    <row r="400" spans="1:41" s="67" customFormat="1" x14ac:dyDescent="0.2">
      <c r="A400" s="235" t="s">
        <v>849</v>
      </c>
      <c r="B400" s="63">
        <v>450086210</v>
      </c>
      <c r="C400" s="197" t="s">
        <v>521</v>
      </c>
      <c r="D400" s="201">
        <v>0</v>
      </c>
      <c r="E400" s="201">
        <v>0</v>
      </c>
      <c r="F400" s="201">
        <v>6</v>
      </c>
      <c r="G400" s="201">
        <v>36</v>
      </c>
      <c r="H400" s="201">
        <v>58</v>
      </c>
      <c r="I400" s="201">
        <v>0</v>
      </c>
      <c r="J400" s="201">
        <v>0</v>
      </c>
      <c r="K400" s="236">
        <v>3.93</v>
      </c>
      <c r="L400" s="201">
        <v>0</v>
      </c>
      <c r="M400" s="201">
        <v>0</v>
      </c>
      <c r="N400" s="201">
        <v>0</v>
      </c>
      <c r="O400" s="201">
        <v>0</v>
      </c>
      <c r="P400" s="201">
        <v>17</v>
      </c>
      <c r="Q400" s="201">
        <v>100</v>
      </c>
      <c r="R400" s="236">
        <v>1</v>
      </c>
      <c r="S400" s="201">
        <v>6</v>
      </c>
      <c r="T400" s="63"/>
      <c r="U400" s="235">
        <v>450086210</v>
      </c>
      <c r="V400" s="67" t="s">
        <v>849</v>
      </c>
      <c r="W400" s="63" t="s">
        <v>850</v>
      </c>
      <c r="X400" s="63" t="s">
        <v>688</v>
      </c>
      <c r="Y400" s="67">
        <v>1</v>
      </c>
      <c r="Z400" s="67">
        <v>100</v>
      </c>
      <c r="AA400" s="67">
        <v>1173383.0965999998</v>
      </c>
      <c r="AB400" s="67">
        <v>11734</v>
      </c>
      <c r="AC400" s="67">
        <v>-748</v>
      </c>
      <c r="AD400" s="67">
        <v>12482</v>
      </c>
      <c r="AK400" s="237">
        <v>0</v>
      </c>
      <c r="AM400" s="237">
        <v>0</v>
      </c>
      <c r="AO400" s="237"/>
    </row>
    <row r="401" spans="1:41" s="67" customFormat="1" x14ac:dyDescent="0.2">
      <c r="A401" s="235" t="s">
        <v>849</v>
      </c>
      <c r="B401" s="63">
        <v>450086275</v>
      </c>
      <c r="C401" s="197" t="s">
        <v>521</v>
      </c>
      <c r="D401" s="201">
        <v>0</v>
      </c>
      <c r="E401" s="201">
        <v>0</v>
      </c>
      <c r="F401" s="201">
        <v>1</v>
      </c>
      <c r="G401" s="201">
        <v>6</v>
      </c>
      <c r="H401" s="201">
        <v>0</v>
      </c>
      <c r="I401" s="201">
        <v>0</v>
      </c>
      <c r="J401" s="201">
        <v>0</v>
      </c>
      <c r="K401" s="236">
        <v>0.27510000000000001</v>
      </c>
      <c r="L401" s="201">
        <v>0</v>
      </c>
      <c r="M401" s="201">
        <v>0</v>
      </c>
      <c r="N401" s="201">
        <v>0</v>
      </c>
      <c r="O401" s="201">
        <v>0</v>
      </c>
      <c r="P401" s="201">
        <v>2</v>
      </c>
      <c r="Q401" s="201">
        <v>7</v>
      </c>
      <c r="R401" s="236">
        <v>1</v>
      </c>
      <c r="S401" s="201">
        <v>4</v>
      </c>
      <c r="T401" s="63"/>
      <c r="U401" s="235">
        <v>450086275</v>
      </c>
      <c r="V401" s="67" t="s">
        <v>849</v>
      </c>
      <c r="W401" s="63" t="s">
        <v>850</v>
      </c>
      <c r="X401" s="63" t="s">
        <v>853</v>
      </c>
      <c r="Y401" s="67">
        <v>1</v>
      </c>
      <c r="Z401" s="67">
        <v>7</v>
      </c>
      <c r="AA401" s="67">
        <v>86597.768862000012</v>
      </c>
      <c r="AB401" s="67">
        <v>12371</v>
      </c>
      <c r="AC401" s="67">
        <v>1707</v>
      </c>
      <c r="AD401" s="67">
        <v>10664</v>
      </c>
      <c r="AK401" s="237">
        <v>0</v>
      </c>
      <c r="AM401" s="237">
        <v>0</v>
      </c>
      <c r="AO401" s="237"/>
    </row>
    <row r="402" spans="1:41" s="67" customFormat="1" x14ac:dyDescent="0.2">
      <c r="A402" s="235" t="s">
        <v>849</v>
      </c>
      <c r="B402" s="63">
        <v>450086278</v>
      </c>
      <c r="C402" s="197" t="s">
        <v>521</v>
      </c>
      <c r="D402" s="201">
        <v>0</v>
      </c>
      <c r="E402" s="201">
        <v>0</v>
      </c>
      <c r="F402" s="201">
        <v>2</v>
      </c>
      <c r="G402" s="201">
        <v>5</v>
      </c>
      <c r="H402" s="201">
        <v>3</v>
      </c>
      <c r="I402" s="201">
        <v>0</v>
      </c>
      <c r="J402" s="201">
        <v>0</v>
      </c>
      <c r="K402" s="236">
        <v>0.39300000000000002</v>
      </c>
      <c r="L402" s="201">
        <v>0</v>
      </c>
      <c r="M402" s="201">
        <v>0</v>
      </c>
      <c r="N402" s="201">
        <v>0</v>
      </c>
      <c r="O402" s="201">
        <v>0</v>
      </c>
      <c r="P402" s="201">
        <v>2</v>
      </c>
      <c r="Q402" s="201">
        <v>10</v>
      </c>
      <c r="R402" s="236">
        <v>1</v>
      </c>
      <c r="S402" s="201">
        <v>7</v>
      </c>
      <c r="T402" s="63"/>
      <c r="U402" s="235">
        <v>450086278</v>
      </c>
      <c r="V402" s="67" t="s">
        <v>849</v>
      </c>
      <c r="W402" s="63" t="s">
        <v>850</v>
      </c>
      <c r="X402" s="63" t="s">
        <v>854</v>
      </c>
      <c r="Y402" s="67">
        <v>1</v>
      </c>
      <c r="Z402" s="67">
        <v>10</v>
      </c>
      <c r="AA402" s="67">
        <v>120810.19265999999</v>
      </c>
      <c r="AB402" s="67">
        <v>12081</v>
      </c>
      <c r="AC402" s="67">
        <v>1062</v>
      </c>
      <c r="AD402" s="67">
        <v>11019</v>
      </c>
      <c r="AK402" s="237">
        <v>0</v>
      </c>
      <c r="AM402" s="237">
        <v>0</v>
      </c>
      <c r="AO402" s="237"/>
    </row>
    <row r="403" spans="1:41" s="67" customFormat="1" x14ac:dyDescent="0.2">
      <c r="A403" s="235" t="s">
        <v>849</v>
      </c>
      <c r="B403" s="63">
        <v>450086327</v>
      </c>
      <c r="C403" s="197" t="s">
        <v>521</v>
      </c>
      <c r="D403" s="201">
        <v>0</v>
      </c>
      <c r="E403" s="201">
        <v>0</v>
      </c>
      <c r="F403" s="201">
        <v>0</v>
      </c>
      <c r="G403" s="201">
        <v>1</v>
      </c>
      <c r="H403" s="201">
        <v>0</v>
      </c>
      <c r="I403" s="201">
        <v>0</v>
      </c>
      <c r="J403" s="201">
        <v>0</v>
      </c>
      <c r="K403" s="236">
        <v>3.9300000000000002E-2</v>
      </c>
      <c r="L403" s="201">
        <v>0</v>
      </c>
      <c r="M403" s="201">
        <v>0</v>
      </c>
      <c r="N403" s="201">
        <v>0</v>
      </c>
      <c r="O403" s="201">
        <v>0</v>
      </c>
      <c r="P403" s="201">
        <v>0</v>
      </c>
      <c r="Q403" s="201">
        <v>1</v>
      </c>
      <c r="R403" s="236">
        <v>1</v>
      </c>
      <c r="S403" s="201">
        <v>6</v>
      </c>
      <c r="T403" s="63"/>
      <c r="U403" s="235">
        <v>450086327</v>
      </c>
      <c r="V403" s="67" t="s">
        <v>849</v>
      </c>
      <c r="W403" s="63" t="s">
        <v>850</v>
      </c>
      <c r="X403" s="63" t="s">
        <v>855</v>
      </c>
      <c r="Y403" s="67">
        <v>1</v>
      </c>
      <c r="Z403" s="67">
        <v>1</v>
      </c>
      <c r="AA403" s="67">
        <v>11036.911266000001</v>
      </c>
      <c r="AB403" s="67">
        <v>11037</v>
      </c>
      <c r="AC403" s="67">
        <v>-8421</v>
      </c>
      <c r="AD403" s="67">
        <v>19458</v>
      </c>
      <c r="AK403" s="237">
        <v>0</v>
      </c>
      <c r="AM403" s="237">
        <v>0</v>
      </c>
      <c r="AO403" s="237"/>
    </row>
    <row r="404" spans="1:41" s="67" customFormat="1" x14ac:dyDescent="0.2">
      <c r="A404" s="235" t="s">
        <v>849</v>
      </c>
      <c r="B404" s="63">
        <v>450086337</v>
      </c>
      <c r="C404" s="197" t="s">
        <v>521</v>
      </c>
      <c r="D404" s="201">
        <v>0</v>
      </c>
      <c r="E404" s="201">
        <v>0</v>
      </c>
      <c r="F404" s="201">
        <v>0</v>
      </c>
      <c r="G404" s="201">
        <v>1</v>
      </c>
      <c r="H404" s="201">
        <v>0</v>
      </c>
      <c r="I404" s="201">
        <v>0</v>
      </c>
      <c r="J404" s="201">
        <v>0</v>
      </c>
      <c r="K404" s="236">
        <v>3.9300000000000002E-2</v>
      </c>
      <c r="L404" s="201">
        <v>0</v>
      </c>
      <c r="M404" s="201">
        <v>0</v>
      </c>
      <c r="N404" s="201">
        <v>0</v>
      </c>
      <c r="O404" s="201">
        <v>0</v>
      </c>
      <c r="P404" s="201">
        <v>1</v>
      </c>
      <c r="Q404" s="201">
        <v>1</v>
      </c>
      <c r="R404" s="236">
        <v>1</v>
      </c>
      <c r="S404" s="201">
        <v>5</v>
      </c>
      <c r="T404" s="63"/>
      <c r="U404" s="235">
        <v>450086337</v>
      </c>
      <c r="V404" s="67" t="s">
        <v>849</v>
      </c>
      <c r="W404" s="63" t="s">
        <v>850</v>
      </c>
      <c r="X404" s="63" t="s">
        <v>856</v>
      </c>
      <c r="Y404" s="67">
        <v>1</v>
      </c>
      <c r="Z404" s="67">
        <v>1</v>
      </c>
      <c r="AA404" s="67">
        <v>15918.231265999999</v>
      </c>
      <c r="AB404" s="67">
        <v>15918</v>
      </c>
      <c r="AC404" s="67">
        <v>4184</v>
      </c>
      <c r="AD404" s="67">
        <v>11734</v>
      </c>
      <c r="AK404" s="237">
        <v>0</v>
      </c>
      <c r="AM404" s="237">
        <v>0</v>
      </c>
      <c r="AO404" s="237"/>
    </row>
    <row r="405" spans="1:41" s="67" customFormat="1" x14ac:dyDescent="0.2">
      <c r="A405" s="235" t="s">
        <v>849</v>
      </c>
      <c r="B405" s="63">
        <v>450086340</v>
      </c>
      <c r="C405" s="197" t="s">
        <v>521</v>
      </c>
      <c r="D405" s="201">
        <v>0</v>
      </c>
      <c r="E405" s="201">
        <v>0</v>
      </c>
      <c r="F405" s="201">
        <v>0</v>
      </c>
      <c r="G405" s="201">
        <v>3</v>
      </c>
      <c r="H405" s="201">
        <v>3</v>
      </c>
      <c r="I405" s="201">
        <v>0</v>
      </c>
      <c r="J405" s="201">
        <v>0</v>
      </c>
      <c r="K405" s="236">
        <v>0.23580000000000001</v>
      </c>
      <c r="L405" s="201">
        <v>0</v>
      </c>
      <c r="M405" s="201">
        <v>0</v>
      </c>
      <c r="N405" s="201">
        <v>0</v>
      </c>
      <c r="O405" s="201">
        <v>0</v>
      </c>
      <c r="P405" s="201">
        <v>3</v>
      </c>
      <c r="Q405" s="201">
        <v>6</v>
      </c>
      <c r="R405" s="236">
        <v>1</v>
      </c>
      <c r="S405" s="201">
        <v>7</v>
      </c>
      <c r="T405" s="63"/>
      <c r="U405" s="235">
        <v>450086340</v>
      </c>
      <c r="V405" s="67" t="s">
        <v>849</v>
      </c>
      <c r="W405" s="63" t="s">
        <v>850</v>
      </c>
      <c r="X405" s="63" t="s">
        <v>857</v>
      </c>
      <c r="Y405" s="67">
        <v>1</v>
      </c>
      <c r="Z405" s="67">
        <v>6</v>
      </c>
      <c r="AA405" s="67">
        <v>82603.26759600002</v>
      </c>
      <c r="AB405" s="67">
        <v>13767</v>
      </c>
      <c r="AC405" s="67">
        <v>1396</v>
      </c>
      <c r="AD405" s="67">
        <v>12371</v>
      </c>
      <c r="AK405" s="237">
        <v>0</v>
      </c>
      <c r="AM405" s="237">
        <v>0</v>
      </c>
      <c r="AO405" s="237"/>
    </row>
    <row r="406" spans="1:41" s="67" customFormat="1" x14ac:dyDescent="0.2">
      <c r="A406" s="235" t="s">
        <v>849</v>
      </c>
      <c r="B406" s="63">
        <v>450086670</v>
      </c>
      <c r="C406" s="197" t="s">
        <v>521</v>
      </c>
      <c r="D406" s="201">
        <v>0</v>
      </c>
      <c r="E406" s="201">
        <v>0</v>
      </c>
      <c r="F406" s="201">
        <v>0</v>
      </c>
      <c r="G406" s="201">
        <v>0</v>
      </c>
      <c r="H406" s="201">
        <v>1</v>
      </c>
      <c r="I406" s="201">
        <v>0</v>
      </c>
      <c r="J406" s="201">
        <v>0</v>
      </c>
      <c r="K406" s="236">
        <v>3.9300000000000002E-2</v>
      </c>
      <c r="L406" s="201">
        <v>0</v>
      </c>
      <c r="M406" s="201">
        <v>0</v>
      </c>
      <c r="N406" s="201">
        <v>0</v>
      </c>
      <c r="O406" s="201">
        <v>0</v>
      </c>
      <c r="P406" s="201">
        <v>1</v>
      </c>
      <c r="Q406" s="201">
        <v>1</v>
      </c>
      <c r="R406" s="236">
        <v>1</v>
      </c>
      <c r="S406" s="201">
        <v>6</v>
      </c>
      <c r="T406" s="63"/>
      <c r="U406" s="235">
        <v>450086670</v>
      </c>
      <c r="V406" s="67" t="s">
        <v>849</v>
      </c>
      <c r="W406" s="63" t="s">
        <v>850</v>
      </c>
      <c r="X406" s="63" t="s">
        <v>693</v>
      </c>
      <c r="Y406" s="67">
        <v>1</v>
      </c>
      <c r="Z406" s="67">
        <v>1</v>
      </c>
      <c r="AA406" s="67">
        <v>16054.081265999999</v>
      </c>
      <c r="AB406" s="67">
        <v>16054</v>
      </c>
      <c r="AC406" s="67">
        <v>3973</v>
      </c>
      <c r="AD406" s="67">
        <v>12081</v>
      </c>
      <c r="AK406" s="237">
        <v>0</v>
      </c>
      <c r="AM406" s="237">
        <v>0</v>
      </c>
      <c r="AO406" s="237"/>
    </row>
    <row r="407" spans="1:41" s="67" customFormat="1" x14ac:dyDescent="0.2">
      <c r="A407" s="235" t="s">
        <v>849</v>
      </c>
      <c r="B407" s="63">
        <v>450086674</v>
      </c>
      <c r="C407" s="197" t="s">
        <v>521</v>
      </c>
      <c r="D407" s="201">
        <v>0</v>
      </c>
      <c r="E407" s="201">
        <v>0</v>
      </c>
      <c r="F407" s="201">
        <v>0</v>
      </c>
      <c r="G407" s="201">
        <v>1</v>
      </c>
      <c r="H407" s="201">
        <v>0</v>
      </c>
      <c r="I407" s="201">
        <v>0</v>
      </c>
      <c r="J407" s="201">
        <v>0</v>
      </c>
      <c r="K407" s="236">
        <v>3.9300000000000002E-2</v>
      </c>
      <c r="L407" s="201">
        <v>0</v>
      </c>
      <c r="M407" s="201">
        <v>0</v>
      </c>
      <c r="N407" s="201">
        <v>0</v>
      </c>
      <c r="O407" s="201">
        <v>0</v>
      </c>
      <c r="P407" s="201">
        <v>0</v>
      </c>
      <c r="Q407" s="201">
        <v>1</v>
      </c>
      <c r="R407" s="236">
        <v>1</v>
      </c>
      <c r="S407" s="201">
        <v>10</v>
      </c>
      <c r="T407" s="63"/>
      <c r="U407" s="235">
        <v>450086674</v>
      </c>
      <c r="V407" s="67" t="s">
        <v>849</v>
      </c>
      <c r="W407" s="63" t="s">
        <v>850</v>
      </c>
      <c r="X407" s="63" t="s">
        <v>694</v>
      </c>
      <c r="Y407" s="67">
        <v>1</v>
      </c>
      <c r="Z407" s="67">
        <v>1</v>
      </c>
      <c r="AA407" s="67">
        <v>11036.911266000001</v>
      </c>
      <c r="AB407" s="67">
        <v>11037</v>
      </c>
      <c r="AC407" s="67">
        <v>0</v>
      </c>
      <c r="AD407" s="67">
        <v>11037</v>
      </c>
      <c r="AK407" s="237">
        <v>0</v>
      </c>
      <c r="AM407" s="237">
        <v>0</v>
      </c>
      <c r="AO407" s="237"/>
    </row>
    <row r="408" spans="1:41" s="67" customFormat="1" x14ac:dyDescent="0.2">
      <c r="A408" s="235" t="s">
        <v>849</v>
      </c>
      <c r="B408" s="63">
        <v>450086683</v>
      </c>
      <c r="C408" s="197" t="s">
        <v>521</v>
      </c>
      <c r="D408" s="201">
        <v>0</v>
      </c>
      <c r="E408" s="201">
        <v>0</v>
      </c>
      <c r="F408" s="201">
        <v>0</v>
      </c>
      <c r="G408" s="201">
        <v>0</v>
      </c>
      <c r="H408" s="201">
        <v>2</v>
      </c>
      <c r="I408" s="201">
        <v>0</v>
      </c>
      <c r="J408" s="201">
        <v>0</v>
      </c>
      <c r="K408" s="236">
        <v>7.8600000000000003E-2</v>
      </c>
      <c r="L408" s="201">
        <v>0</v>
      </c>
      <c r="M408" s="201">
        <v>0</v>
      </c>
      <c r="N408" s="201">
        <v>0</v>
      </c>
      <c r="O408" s="201">
        <v>0</v>
      </c>
      <c r="P408" s="201">
        <v>0</v>
      </c>
      <c r="Q408" s="201">
        <v>2</v>
      </c>
      <c r="R408" s="236">
        <v>1</v>
      </c>
      <c r="S408" s="201">
        <v>4</v>
      </c>
      <c r="T408" s="63"/>
      <c r="U408" s="235">
        <v>450086683</v>
      </c>
      <c r="V408" s="67" t="s">
        <v>849</v>
      </c>
      <c r="W408" s="63" t="s">
        <v>850</v>
      </c>
      <c r="X408" s="63" t="s">
        <v>858</v>
      </c>
      <c r="Y408" s="67">
        <v>1</v>
      </c>
      <c r="Z408" s="67">
        <v>2</v>
      </c>
      <c r="AA408" s="67">
        <v>21328.582532</v>
      </c>
      <c r="AB408" s="67">
        <v>10664</v>
      </c>
      <c r="AC408" s="67">
        <v>-5254</v>
      </c>
      <c r="AD408" s="67">
        <v>15918</v>
      </c>
      <c r="AK408" s="237">
        <v>0</v>
      </c>
      <c r="AM408" s="237">
        <v>0</v>
      </c>
      <c r="AO408" s="237"/>
    </row>
    <row r="409" spans="1:41" s="67" customFormat="1" x14ac:dyDescent="0.2">
      <c r="A409" s="235" t="s">
        <v>859</v>
      </c>
      <c r="B409" s="63">
        <v>453137005</v>
      </c>
      <c r="C409" s="197" t="s">
        <v>522</v>
      </c>
      <c r="D409" s="201">
        <v>0</v>
      </c>
      <c r="E409" s="201">
        <v>0</v>
      </c>
      <c r="F409" s="201">
        <v>0</v>
      </c>
      <c r="G409" s="201">
        <v>2</v>
      </c>
      <c r="H409" s="201">
        <v>1</v>
      </c>
      <c r="I409" s="201">
        <v>0</v>
      </c>
      <c r="J409" s="201">
        <v>0</v>
      </c>
      <c r="K409" s="236">
        <v>0.1179</v>
      </c>
      <c r="L409" s="201">
        <v>0</v>
      </c>
      <c r="M409" s="201">
        <v>0</v>
      </c>
      <c r="N409" s="201">
        <v>0</v>
      </c>
      <c r="O409" s="201">
        <v>0</v>
      </c>
      <c r="P409" s="201">
        <v>1</v>
      </c>
      <c r="Q409" s="201">
        <v>3</v>
      </c>
      <c r="R409" s="236">
        <v>1</v>
      </c>
      <c r="S409" s="201">
        <v>8</v>
      </c>
      <c r="T409" s="63"/>
      <c r="U409" s="235">
        <v>453137005</v>
      </c>
      <c r="V409" s="67" t="s">
        <v>859</v>
      </c>
      <c r="W409" s="63" t="s">
        <v>852</v>
      </c>
      <c r="X409" s="63" t="s">
        <v>802</v>
      </c>
      <c r="Y409" s="67">
        <v>1</v>
      </c>
      <c r="Z409" s="67">
        <v>3</v>
      </c>
      <c r="AA409" s="67">
        <v>39014.793798000006</v>
      </c>
      <c r="AB409" s="67">
        <v>13005</v>
      </c>
      <c r="AC409" s="67">
        <v>-762</v>
      </c>
      <c r="AD409" s="67">
        <v>13767</v>
      </c>
      <c r="AK409" s="237">
        <v>0</v>
      </c>
      <c r="AM409" s="237">
        <v>0</v>
      </c>
      <c r="AO409" s="237"/>
    </row>
    <row r="410" spans="1:41" s="67" customFormat="1" x14ac:dyDescent="0.2">
      <c r="A410" s="235" t="s">
        <v>859</v>
      </c>
      <c r="B410" s="63">
        <v>453137061</v>
      </c>
      <c r="C410" s="197" t="s">
        <v>522</v>
      </c>
      <c r="D410" s="201">
        <v>0</v>
      </c>
      <c r="E410" s="201">
        <v>0</v>
      </c>
      <c r="F410" s="201">
        <v>7</v>
      </c>
      <c r="G410" s="201">
        <v>44</v>
      </c>
      <c r="H410" s="201">
        <v>23</v>
      </c>
      <c r="I410" s="201">
        <v>0</v>
      </c>
      <c r="J410" s="201">
        <v>0</v>
      </c>
      <c r="K410" s="236">
        <v>2.9081999999999999</v>
      </c>
      <c r="L410" s="201">
        <v>0</v>
      </c>
      <c r="M410" s="201">
        <v>6</v>
      </c>
      <c r="N410" s="201">
        <v>1</v>
      </c>
      <c r="O410" s="201">
        <v>0</v>
      </c>
      <c r="P410" s="201">
        <v>58</v>
      </c>
      <c r="Q410" s="201">
        <v>74</v>
      </c>
      <c r="R410" s="236">
        <v>1</v>
      </c>
      <c r="S410" s="201">
        <v>11</v>
      </c>
      <c r="T410" s="63"/>
      <c r="U410" s="235">
        <v>453137061</v>
      </c>
      <c r="V410" s="67" t="s">
        <v>859</v>
      </c>
      <c r="W410" s="63" t="s">
        <v>852</v>
      </c>
      <c r="X410" s="63" t="s">
        <v>804</v>
      </c>
      <c r="Y410" s="67">
        <v>1</v>
      </c>
      <c r="Z410" s="67">
        <v>74</v>
      </c>
      <c r="AA410" s="67">
        <v>1282376.7736839999</v>
      </c>
      <c r="AB410" s="67">
        <v>17329</v>
      </c>
      <c r="AC410" s="67">
        <v>1275</v>
      </c>
      <c r="AD410" s="67">
        <v>16054</v>
      </c>
      <c r="AK410" s="237">
        <v>0</v>
      </c>
      <c r="AM410" s="237">
        <v>0</v>
      </c>
      <c r="AO410" s="237"/>
    </row>
    <row r="411" spans="1:41" s="67" customFormat="1" x14ac:dyDescent="0.2">
      <c r="A411" s="235" t="s">
        <v>859</v>
      </c>
      <c r="B411" s="63">
        <v>453137086</v>
      </c>
      <c r="C411" s="197" t="s">
        <v>522</v>
      </c>
      <c r="D411" s="201">
        <v>0</v>
      </c>
      <c r="E411" s="201">
        <v>0</v>
      </c>
      <c r="F411" s="201">
        <v>0</v>
      </c>
      <c r="G411" s="201">
        <v>0</v>
      </c>
      <c r="H411" s="201">
        <v>1</v>
      </c>
      <c r="I411" s="201">
        <v>0</v>
      </c>
      <c r="J411" s="201">
        <v>0</v>
      </c>
      <c r="K411" s="236">
        <v>3.9300000000000002E-2</v>
      </c>
      <c r="L411" s="201">
        <v>0</v>
      </c>
      <c r="M411" s="201">
        <v>0</v>
      </c>
      <c r="N411" s="201">
        <v>0</v>
      </c>
      <c r="O411" s="201">
        <v>0</v>
      </c>
      <c r="P411" s="201">
        <v>1</v>
      </c>
      <c r="Q411" s="201">
        <v>1</v>
      </c>
      <c r="R411" s="236">
        <v>1</v>
      </c>
      <c r="S411" s="201">
        <v>8</v>
      </c>
      <c r="T411" s="63"/>
      <c r="U411" s="235">
        <v>453137086</v>
      </c>
      <c r="V411" s="67" t="s">
        <v>859</v>
      </c>
      <c r="W411" s="63" t="s">
        <v>852</v>
      </c>
      <c r="X411" s="63" t="s">
        <v>850</v>
      </c>
      <c r="Y411" s="67">
        <v>1</v>
      </c>
      <c r="Z411" s="67">
        <v>1</v>
      </c>
      <c r="AA411" s="67">
        <v>16940.971266</v>
      </c>
      <c r="AB411" s="67">
        <v>16941</v>
      </c>
      <c r="AC411" s="67">
        <v>5904</v>
      </c>
      <c r="AD411" s="67">
        <v>11037</v>
      </c>
      <c r="AK411" s="237">
        <v>0</v>
      </c>
      <c r="AM411" s="237">
        <v>0</v>
      </c>
      <c r="AO411" s="237"/>
    </row>
    <row r="412" spans="1:41" s="67" customFormat="1" x14ac:dyDescent="0.2">
      <c r="A412" s="235" t="s">
        <v>859</v>
      </c>
      <c r="B412" s="63">
        <v>453137114</v>
      </c>
      <c r="C412" s="197" t="s">
        <v>522</v>
      </c>
      <c r="D412" s="201">
        <v>0</v>
      </c>
      <c r="E412" s="201">
        <v>0</v>
      </c>
      <c r="F412" s="201">
        <v>0</v>
      </c>
      <c r="G412" s="201">
        <v>0</v>
      </c>
      <c r="H412" s="201">
        <v>2</v>
      </c>
      <c r="I412" s="201">
        <v>0</v>
      </c>
      <c r="J412" s="201">
        <v>0</v>
      </c>
      <c r="K412" s="236">
        <v>7.8600000000000003E-2</v>
      </c>
      <c r="L412" s="201">
        <v>0</v>
      </c>
      <c r="M412" s="201">
        <v>0</v>
      </c>
      <c r="N412" s="201">
        <v>0</v>
      </c>
      <c r="O412" s="201">
        <v>0</v>
      </c>
      <c r="P412" s="201">
        <v>2</v>
      </c>
      <c r="Q412" s="201">
        <v>2</v>
      </c>
      <c r="R412" s="236">
        <v>1</v>
      </c>
      <c r="S412" s="201">
        <v>10</v>
      </c>
      <c r="T412" s="63"/>
      <c r="U412" s="235">
        <v>453137114</v>
      </c>
      <c r="V412" s="67" t="s">
        <v>859</v>
      </c>
      <c r="W412" s="63" t="s">
        <v>852</v>
      </c>
      <c r="X412" s="63" t="s">
        <v>685</v>
      </c>
      <c r="Y412" s="67">
        <v>1</v>
      </c>
      <c r="Z412" s="67">
        <v>2</v>
      </c>
      <c r="AA412" s="67">
        <v>35655.762531999993</v>
      </c>
      <c r="AB412" s="67">
        <v>17828</v>
      </c>
      <c r="AC412" s="67">
        <v>7164</v>
      </c>
      <c r="AD412" s="67">
        <v>10664</v>
      </c>
      <c r="AK412" s="237">
        <v>0</v>
      </c>
      <c r="AM412" s="237">
        <v>0</v>
      </c>
      <c r="AO412" s="237"/>
    </row>
    <row r="413" spans="1:41" s="67" customFormat="1" x14ac:dyDescent="0.2">
      <c r="A413" s="235" t="s">
        <v>859</v>
      </c>
      <c r="B413" s="63">
        <v>453137137</v>
      </c>
      <c r="C413" s="197" t="s">
        <v>522</v>
      </c>
      <c r="D413" s="201">
        <v>0</v>
      </c>
      <c r="E413" s="201">
        <v>0</v>
      </c>
      <c r="F413" s="201">
        <v>51</v>
      </c>
      <c r="G413" s="201">
        <v>289</v>
      </c>
      <c r="H413" s="201">
        <v>151</v>
      </c>
      <c r="I413" s="201">
        <v>0</v>
      </c>
      <c r="J413" s="201">
        <v>0</v>
      </c>
      <c r="K413" s="236">
        <v>19.296299999999999</v>
      </c>
      <c r="L413" s="201">
        <v>0</v>
      </c>
      <c r="M413" s="201">
        <v>50</v>
      </c>
      <c r="N413" s="201">
        <v>7</v>
      </c>
      <c r="O413" s="201">
        <v>0</v>
      </c>
      <c r="P413" s="201">
        <v>451</v>
      </c>
      <c r="Q413" s="201">
        <v>491</v>
      </c>
      <c r="R413" s="236">
        <v>1</v>
      </c>
      <c r="S413" s="201">
        <v>12</v>
      </c>
      <c r="T413" s="63"/>
      <c r="U413" s="235">
        <v>453137137</v>
      </c>
      <c r="V413" s="67" t="s">
        <v>859</v>
      </c>
      <c r="W413" s="63" t="s">
        <v>852</v>
      </c>
      <c r="X413" s="63" t="s">
        <v>852</v>
      </c>
      <c r="Y413" s="67">
        <v>1</v>
      </c>
      <c r="Z413" s="67">
        <v>491</v>
      </c>
      <c r="AA413" s="67">
        <v>9362147.2016059998</v>
      </c>
      <c r="AB413" s="67">
        <v>19068</v>
      </c>
      <c r="AC413" s="67">
        <v>6063</v>
      </c>
      <c r="AD413" s="67">
        <v>13005</v>
      </c>
      <c r="AK413" s="237">
        <v>0</v>
      </c>
      <c r="AM413" s="237">
        <v>0</v>
      </c>
      <c r="AO413" s="237"/>
    </row>
    <row r="414" spans="1:41" s="67" customFormat="1" x14ac:dyDescent="0.2">
      <c r="A414" s="235" t="s">
        <v>859</v>
      </c>
      <c r="B414" s="63">
        <v>453137161</v>
      </c>
      <c r="C414" s="197" t="s">
        <v>522</v>
      </c>
      <c r="D414" s="201">
        <v>0</v>
      </c>
      <c r="E414" s="201">
        <v>0</v>
      </c>
      <c r="F414" s="201">
        <v>0</v>
      </c>
      <c r="G414" s="201">
        <v>1</v>
      </c>
      <c r="H414" s="201">
        <v>0</v>
      </c>
      <c r="I414" s="201">
        <v>0</v>
      </c>
      <c r="J414" s="201">
        <v>0</v>
      </c>
      <c r="K414" s="236">
        <v>3.9300000000000002E-2</v>
      </c>
      <c r="L414" s="201">
        <v>0</v>
      </c>
      <c r="M414" s="201">
        <v>0</v>
      </c>
      <c r="N414" s="201">
        <v>0</v>
      </c>
      <c r="O414" s="201">
        <v>0</v>
      </c>
      <c r="P414" s="201">
        <v>1</v>
      </c>
      <c r="Q414" s="201">
        <v>1</v>
      </c>
      <c r="R414" s="236">
        <v>1</v>
      </c>
      <c r="S414" s="201">
        <v>8</v>
      </c>
      <c r="T414" s="63"/>
      <c r="U414" s="235">
        <v>453137161</v>
      </c>
      <c r="V414" s="67" t="s">
        <v>859</v>
      </c>
      <c r="W414" s="63" t="s">
        <v>852</v>
      </c>
      <c r="X414" s="63" t="s">
        <v>807</v>
      </c>
      <c r="Y414" s="67">
        <v>1</v>
      </c>
      <c r="Z414" s="67">
        <v>1</v>
      </c>
      <c r="AA414" s="67">
        <v>17313.591265999999</v>
      </c>
      <c r="AB414" s="67">
        <v>17314</v>
      </c>
      <c r="AC414" s="67">
        <v>-15</v>
      </c>
      <c r="AD414" s="67">
        <v>17329</v>
      </c>
      <c r="AK414" s="237">
        <v>0</v>
      </c>
      <c r="AM414" s="237">
        <v>0</v>
      </c>
      <c r="AO414" s="237"/>
    </row>
    <row r="415" spans="1:41" s="67" customFormat="1" x14ac:dyDescent="0.2">
      <c r="A415" s="235" t="s">
        <v>859</v>
      </c>
      <c r="B415" s="63">
        <v>453137210</v>
      </c>
      <c r="C415" s="197" t="s">
        <v>522</v>
      </c>
      <c r="D415" s="201">
        <v>0</v>
      </c>
      <c r="E415" s="201">
        <v>0</v>
      </c>
      <c r="F415" s="201">
        <v>1</v>
      </c>
      <c r="G415" s="201">
        <v>2</v>
      </c>
      <c r="H415" s="201">
        <v>1</v>
      </c>
      <c r="I415" s="201">
        <v>0</v>
      </c>
      <c r="J415" s="201">
        <v>0</v>
      </c>
      <c r="K415" s="236">
        <v>0.15720000000000001</v>
      </c>
      <c r="L415" s="201">
        <v>0</v>
      </c>
      <c r="M415" s="201">
        <v>0</v>
      </c>
      <c r="N415" s="201">
        <v>0</v>
      </c>
      <c r="O415" s="201">
        <v>0</v>
      </c>
      <c r="P415" s="201">
        <v>4</v>
      </c>
      <c r="Q415" s="201">
        <v>4</v>
      </c>
      <c r="R415" s="236">
        <v>1</v>
      </c>
      <c r="S415" s="201">
        <v>6</v>
      </c>
      <c r="T415" s="63"/>
      <c r="U415" s="235">
        <v>453137210</v>
      </c>
      <c r="V415" s="67" t="s">
        <v>859</v>
      </c>
      <c r="W415" s="63" t="s">
        <v>852</v>
      </c>
      <c r="X415" s="63" t="s">
        <v>688</v>
      </c>
      <c r="Y415" s="67">
        <v>1</v>
      </c>
      <c r="Z415" s="67">
        <v>4</v>
      </c>
      <c r="AA415" s="67">
        <v>65280.435063999998</v>
      </c>
      <c r="AB415" s="67">
        <v>16320</v>
      </c>
      <c r="AC415" s="67">
        <v>-621</v>
      </c>
      <c r="AD415" s="67">
        <v>16941</v>
      </c>
      <c r="AK415" s="237">
        <v>0</v>
      </c>
      <c r="AM415" s="237">
        <v>0</v>
      </c>
      <c r="AO415" s="237"/>
    </row>
    <row r="416" spans="1:41" s="67" customFormat="1" x14ac:dyDescent="0.2">
      <c r="A416" s="235" t="s">
        <v>859</v>
      </c>
      <c r="B416" s="63">
        <v>453137278</v>
      </c>
      <c r="C416" s="197" t="s">
        <v>522</v>
      </c>
      <c r="D416" s="201">
        <v>0</v>
      </c>
      <c r="E416" s="201">
        <v>0</v>
      </c>
      <c r="F416" s="201">
        <v>1</v>
      </c>
      <c r="G416" s="201">
        <v>4</v>
      </c>
      <c r="H416" s="201">
        <v>1</v>
      </c>
      <c r="I416" s="201">
        <v>0</v>
      </c>
      <c r="J416" s="201">
        <v>0</v>
      </c>
      <c r="K416" s="236">
        <v>0.23580000000000001</v>
      </c>
      <c r="L416" s="201">
        <v>0</v>
      </c>
      <c r="M416" s="201">
        <v>0</v>
      </c>
      <c r="N416" s="201">
        <v>0</v>
      </c>
      <c r="O416" s="201">
        <v>0</v>
      </c>
      <c r="P416" s="201">
        <v>4</v>
      </c>
      <c r="Q416" s="201">
        <v>6</v>
      </c>
      <c r="R416" s="236">
        <v>1</v>
      </c>
      <c r="S416" s="201">
        <v>7</v>
      </c>
      <c r="T416" s="63"/>
      <c r="U416" s="235">
        <v>453137278</v>
      </c>
      <c r="V416" s="67" t="s">
        <v>859</v>
      </c>
      <c r="W416" s="63" t="s">
        <v>852</v>
      </c>
      <c r="X416" s="63" t="s">
        <v>854</v>
      </c>
      <c r="Y416" s="67">
        <v>1</v>
      </c>
      <c r="Z416" s="67">
        <v>6</v>
      </c>
      <c r="AA416" s="67">
        <v>89127.977596000012</v>
      </c>
      <c r="AB416" s="67">
        <v>14855</v>
      </c>
      <c r="AC416" s="67">
        <v>-2973</v>
      </c>
      <c r="AD416" s="67">
        <v>17828</v>
      </c>
      <c r="AK416" s="237">
        <v>0</v>
      </c>
      <c r="AM416" s="237">
        <v>0</v>
      </c>
      <c r="AO416" s="237"/>
    </row>
    <row r="417" spans="1:41" s="67" customFormat="1" x14ac:dyDescent="0.2">
      <c r="A417" s="235" t="s">
        <v>859</v>
      </c>
      <c r="B417" s="63">
        <v>453137281</v>
      </c>
      <c r="C417" s="197" t="s">
        <v>522</v>
      </c>
      <c r="D417" s="201">
        <v>0</v>
      </c>
      <c r="E417" s="201">
        <v>0</v>
      </c>
      <c r="F417" s="201">
        <v>11</v>
      </c>
      <c r="G417" s="201">
        <v>50</v>
      </c>
      <c r="H417" s="201">
        <v>35</v>
      </c>
      <c r="I417" s="201">
        <v>0</v>
      </c>
      <c r="J417" s="201">
        <v>0</v>
      </c>
      <c r="K417" s="236">
        <v>3.7728000000000002</v>
      </c>
      <c r="L417" s="201">
        <v>0</v>
      </c>
      <c r="M417" s="201">
        <v>5</v>
      </c>
      <c r="N417" s="201">
        <v>2</v>
      </c>
      <c r="O417" s="201">
        <v>0</v>
      </c>
      <c r="P417" s="201">
        <v>80</v>
      </c>
      <c r="Q417" s="201">
        <v>96</v>
      </c>
      <c r="R417" s="236">
        <v>1</v>
      </c>
      <c r="S417" s="201">
        <v>12</v>
      </c>
      <c r="T417" s="63"/>
      <c r="U417" s="235">
        <v>453137281</v>
      </c>
      <c r="V417" s="67" t="s">
        <v>859</v>
      </c>
      <c r="W417" s="63" t="s">
        <v>852</v>
      </c>
      <c r="X417" s="63" t="s">
        <v>801</v>
      </c>
      <c r="Y417" s="67">
        <v>1</v>
      </c>
      <c r="Z417" s="67">
        <v>96</v>
      </c>
      <c r="AA417" s="67">
        <v>1747162.9515359998</v>
      </c>
      <c r="AB417" s="67">
        <v>18200</v>
      </c>
      <c r="AC417" s="67">
        <v>-833</v>
      </c>
      <c r="AD417" s="67">
        <v>19033</v>
      </c>
      <c r="AK417" s="237">
        <v>0</v>
      </c>
      <c r="AM417" s="237">
        <v>0</v>
      </c>
      <c r="AO417" s="237"/>
    </row>
    <row r="418" spans="1:41" s="67" customFormat="1" x14ac:dyDescent="0.2">
      <c r="A418" s="235" t="s">
        <v>859</v>
      </c>
      <c r="B418" s="63">
        <v>453137309</v>
      </c>
      <c r="C418" s="197" t="s">
        <v>522</v>
      </c>
      <c r="D418" s="201">
        <v>0</v>
      </c>
      <c r="E418" s="201">
        <v>0</v>
      </c>
      <c r="F418" s="201">
        <v>1</v>
      </c>
      <c r="G418" s="201">
        <v>0</v>
      </c>
      <c r="H418" s="201">
        <v>0</v>
      </c>
      <c r="I418" s="201">
        <v>0</v>
      </c>
      <c r="J418" s="201">
        <v>0</v>
      </c>
      <c r="K418" s="236">
        <v>3.9300000000000002E-2</v>
      </c>
      <c r="L418" s="201">
        <v>0</v>
      </c>
      <c r="M418" s="201">
        <v>0</v>
      </c>
      <c r="N418" s="201">
        <v>0</v>
      </c>
      <c r="O418" s="201">
        <v>0</v>
      </c>
      <c r="P418" s="201">
        <v>1</v>
      </c>
      <c r="Q418" s="201">
        <v>1</v>
      </c>
      <c r="R418" s="236">
        <v>1</v>
      </c>
      <c r="S418" s="201">
        <v>10</v>
      </c>
      <c r="T418" s="63"/>
      <c r="U418" s="235">
        <v>453137309</v>
      </c>
      <c r="V418" s="67" t="s">
        <v>859</v>
      </c>
      <c r="W418" s="63" t="s">
        <v>852</v>
      </c>
      <c r="X418" s="63" t="s">
        <v>860</v>
      </c>
      <c r="Y418" s="67">
        <v>1</v>
      </c>
      <c r="Z418" s="67">
        <v>1</v>
      </c>
      <c r="AA418" s="67">
        <v>18146.751265999999</v>
      </c>
      <c r="AB418" s="67">
        <v>18147</v>
      </c>
      <c r="AC418" s="67">
        <v>833</v>
      </c>
      <c r="AD418" s="67">
        <v>17314</v>
      </c>
      <c r="AK418" s="237">
        <v>0</v>
      </c>
      <c r="AM418" s="237">
        <v>0</v>
      </c>
      <c r="AO418" s="237"/>
    </row>
    <row r="419" spans="1:41" s="67" customFormat="1" x14ac:dyDescent="0.2">
      <c r="A419" s="235" t="s">
        <v>859</v>
      </c>
      <c r="B419" s="63">
        <v>453137325</v>
      </c>
      <c r="C419" s="197" t="s">
        <v>522</v>
      </c>
      <c r="D419" s="201">
        <v>0</v>
      </c>
      <c r="E419" s="201">
        <v>0</v>
      </c>
      <c r="F419" s="201">
        <v>0</v>
      </c>
      <c r="G419" s="201">
        <v>1</v>
      </c>
      <c r="H419" s="201">
        <v>1</v>
      </c>
      <c r="I419" s="201">
        <v>0</v>
      </c>
      <c r="J419" s="201">
        <v>0</v>
      </c>
      <c r="K419" s="236">
        <v>7.8600000000000003E-2</v>
      </c>
      <c r="L419" s="201">
        <v>0</v>
      </c>
      <c r="M419" s="201">
        <v>0</v>
      </c>
      <c r="N419" s="201">
        <v>0</v>
      </c>
      <c r="O419" s="201">
        <v>0</v>
      </c>
      <c r="P419" s="201">
        <v>0</v>
      </c>
      <c r="Q419" s="201">
        <v>2</v>
      </c>
      <c r="R419" s="236">
        <v>1</v>
      </c>
      <c r="S419" s="201">
        <v>9</v>
      </c>
      <c r="T419" s="63"/>
      <c r="U419" s="235">
        <v>453137325</v>
      </c>
      <c r="V419" s="67" t="s">
        <v>859</v>
      </c>
      <c r="W419" s="63" t="s">
        <v>852</v>
      </c>
      <c r="X419" s="63" t="s">
        <v>810</v>
      </c>
      <c r="Y419" s="67">
        <v>1</v>
      </c>
      <c r="Z419" s="67">
        <v>2</v>
      </c>
      <c r="AA419" s="67">
        <v>21701.202532000003</v>
      </c>
      <c r="AB419" s="67">
        <v>10851</v>
      </c>
      <c r="AC419" s="67">
        <v>-5469</v>
      </c>
      <c r="AD419" s="67">
        <v>16320</v>
      </c>
      <c r="AK419" s="237">
        <v>0</v>
      </c>
      <c r="AM419" s="237">
        <v>0</v>
      </c>
      <c r="AO419" s="237"/>
    </row>
    <row r="420" spans="1:41" s="67" customFormat="1" x14ac:dyDescent="0.2">
      <c r="A420" s="235" t="s">
        <v>859</v>
      </c>
      <c r="B420" s="63">
        <v>453137332</v>
      </c>
      <c r="C420" s="197" t="s">
        <v>522</v>
      </c>
      <c r="D420" s="201">
        <v>0</v>
      </c>
      <c r="E420" s="201">
        <v>0</v>
      </c>
      <c r="F420" s="201">
        <v>1</v>
      </c>
      <c r="G420" s="201">
        <v>5</v>
      </c>
      <c r="H420" s="201">
        <v>5</v>
      </c>
      <c r="I420" s="201">
        <v>0</v>
      </c>
      <c r="J420" s="201">
        <v>0</v>
      </c>
      <c r="K420" s="236">
        <v>0.43230000000000002</v>
      </c>
      <c r="L420" s="201">
        <v>0</v>
      </c>
      <c r="M420" s="201">
        <v>1</v>
      </c>
      <c r="N420" s="201">
        <v>0</v>
      </c>
      <c r="O420" s="201">
        <v>0</v>
      </c>
      <c r="P420" s="201">
        <v>9</v>
      </c>
      <c r="Q420" s="201">
        <v>11</v>
      </c>
      <c r="R420" s="236">
        <v>1</v>
      </c>
      <c r="S420" s="201">
        <v>10</v>
      </c>
      <c r="T420" s="63"/>
      <c r="U420" s="235">
        <v>453137332</v>
      </c>
      <c r="V420" s="67" t="s">
        <v>859</v>
      </c>
      <c r="W420" s="63" t="s">
        <v>852</v>
      </c>
      <c r="X420" s="63" t="s">
        <v>811</v>
      </c>
      <c r="Y420" s="67">
        <v>1</v>
      </c>
      <c r="Z420" s="67">
        <v>11</v>
      </c>
      <c r="AA420" s="67">
        <v>186783.76392600004</v>
      </c>
      <c r="AB420" s="67">
        <v>16980</v>
      </c>
      <c r="AC420" s="67">
        <v>2125</v>
      </c>
      <c r="AD420" s="67">
        <v>14855</v>
      </c>
      <c r="AK420" s="237">
        <v>0</v>
      </c>
      <c r="AM420" s="237">
        <v>0</v>
      </c>
      <c r="AO420" s="237"/>
    </row>
    <row r="421" spans="1:41" s="67" customFormat="1" x14ac:dyDescent="0.2">
      <c r="A421" s="235" t="s">
        <v>861</v>
      </c>
      <c r="B421" s="63">
        <v>454149009</v>
      </c>
      <c r="C421" s="197" t="s">
        <v>523</v>
      </c>
      <c r="D421" s="201">
        <v>0</v>
      </c>
      <c r="E421" s="201">
        <v>0</v>
      </c>
      <c r="F421" s="201">
        <v>0</v>
      </c>
      <c r="G421" s="201">
        <v>2</v>
      </c>
      <c r="H421" s="201">
        <v>1</v>
      </c>
      <c r="I421" s="201">
        <v>0</v>
      </c>
      <c r="J421" s="201">
        <v>0</v>
      </c>
      <c r="K421" s="236">
        <v>0.1179</v>
      </c>
      <c r="L421" s="201">
        <v>0</v>
      </c>
      <c r="M421" s="201">
        <v>2</v>
      </c>
      <c r="N421" s="201">
        <v>0</v>
      </c>
      <c r="O421" s="201">
        <v>0</v>
      </c>
      <c r="P421" s="201">
        <v>2</v>
      </c>
      <c r="Q421" s="201">
        <v>3</v>
      </c>
      <c r="R421" s="236">
        <v>1</v>
      </c>
      <c r="S421" s="201">
        <v>3</v>
      </c>
      <c r="T421" s="63"/>
      <c r="U421" s="235">
        <v>454149009</v>
      </c>
      <c r="V421" s="67" t="s">
        <v>861</v>
      </c>
      <c r="W421" s="63" t="s">
        <v>788</v>
      </c>
      <c r="X421" s="63" t="s">
        <v>785</v>
      </c>
      <c r="Y421" s="67">
        <v>1</v>
      </c>
      <c r="Z421" s="67">
        <v>3</v>
      </c>
      <c r="AA421" s="67">
        <v>47406.353798000004</v>
      </c>
      <c r="AB421" s="67">
        <v>15802</v>
      </c>
      <c r="AC421" s="67">
        <v>-2398</v>
      </c>
      <c r="AD421" s="67">
        <v>18200</v>
      </c>
      <c r="AK421" s="237">
        <v>0</v>
      </c>
      <c r="AM421" s="237">
        <v>0</v>
      </c>
      <c r="AO421" s="237"/>
    </row>
    <row r="422" spans="1:41" s="67" customFormat="1" x14ac:dyDescent="0.2">
      <c r="A422" s="235" t="s">
        <v>861</v>
      </c>
      <c r="B422" s="63">
        <v>454149128</v>
      </c>
      <c r="C422" s="197" t="s">
        <v>523</v>
      </c>
      <c r="D422" s="201">
        <v>1</v>
      </c>
      <c r="E422" s="201">
        <v>0</v>
      </c>
      <c r="F422" s="201">
        <v>4</v>
      </c>
      <c r="G422" s="201">
        <v>11</v>
      </c>
      <c r="H422" s="201">
        <v>6</v>
      </c>
      <c r="I422" s="201">
        <v>0</v>
      </c>
      <c r="J422" s="201">
        <v>0</v>
      </c>
      <c r="K422" s="236">
        <v>0.82530000000000003</v>
      </c>
      <c r="L422" s="201">
        <v>0</v>
      </c>
      <c r="M422" s="201">
        <v>4</v>
      </c>
      <c r="N422" s="201">
        <v>0</v>
      </c>
      <c r="O422" s="201">
        <v>0</v>
      </c>
      <c r="P422" s="201">
        <v>17</v>
      </c>
      <c r="Q422" s="201">
        <v>22</v>
      </c>
      <c r="R422" s="236">
        <v>1</v>
      </c>
      <c r="S422" s="201">
        <v>10</v>
      </c>
      <c r="T422" s="63"/>
      <c r="U422" s="235">
        <v>454149128</v>
      </c>
      <c r="V422" s="67" t="s">
        <v>861</v>
      </c>
      <c r="W422" s="63" t="s">
        <v>788</v>
      </c>
      <c r="X422" s="63" t="s">
        <v>734</v>
      </c>
      <c r="Y422" s="67">
        <v>1</v>
      </c>
      <c r="Z422" s="67">
        <v>22</v>
      </c>
      <c r="AA422" s="67">
        <v>367270.35658600001</v>
      </c>
      <c r="AB422" s="67">
        <v>16694</v>
      </c>
      <c r="AC422" s="67">
        <v>-1453</v>
      </c>
      <c r="AD422" s="67">
        <v>18147</v>
      </c>
      <c r="AK422" s="237">
        <v>0</v>
      </c>
      <c r="AM422" s="237">
        <v>0</v>
      </c>
      <c r="AO422" s="237"/>
    </row>
    <row r="423" spans="1:41" s="67" customFormat="1" x14ac:dyDescent="0.2">
      <c r="A423" s="235" t="s">
        <v>861</v>
      </c>
      <c r="B423" s="63">
        <v>454149149</v>
      </c>
      <c r="C423" s="197" t="s">
        <v>523</v>
      </c>
      <c r="D423" s="201">
        <v>97</v>
      </c>
      <c r="E423" s="201">
        <v>0</v>
      </c>
      <c r="F423" s="201">
        <v>94</v>
      </c>
      <c r="G423" s="201">
        <v>405</v>
      </c>
      <c r="H423" s="201">
        <v>180</v>
      </c>
      <c r="I423" s="201">
        <v>0</v>
      </c>
      <c r="J423" s="201">
        <v>0</v>
      </c>
      <c r="K423" s="236">
        <v>26.684699999999999</v>
      </c>
      <c r="L423" s="201">
        <v>0</v>
      </c>
      <c r="M423" s="201">
        <v>263</v>
      </c>
      <c r="N423" s="201">
        <v>9</v>
      </c>
      <c r="O423" s="201">
        <v>0</v>
      </c>
      <c r="P423" s="201">
        <v>620</v>
      </c>
      <c r="Q423" s="201">
        <v>728</v>
      </c>
      <c r="R423" s="236">
        <v>1</v>
      </c>
      <c r="S423" s="201">
        <v>12</v>
      </c>
      <c r="T423" s="63"/>
      <c r="U423" s="235">
        <v>454149149</v>
      </c>
      <c r="V423" s="67" t="s">
        <v>861</v>
      </c>
      <c r="W423" s="63" t="s">
        <v>788</v>
      </c>
      <c r="X423" s="63" t="s">
        <v>788</v>
      </c>
      <c r="Y423" s="67">
        <v>1</v>
      </c>
      <c r="Z423" s="67">
        <v>728</v>
      </c>
      <c r="AA423" s="67">
        <v>13942968.709613999</v>
      </c>
      <c r="AB423" s="67">
        <v>19152</v>
      </c>
      <c r="AC423" s="67">
        <v>8301</v>
      </c>
      <c r="AD423" s="67">
        <v>10851</v>
      </c>
      <c r="AK423" s="237">
        <v>0</v>
      </c>
      <c r="AM423" s="237">
        <v>0</v>
      </c>
      <c r="AO423" s="237"/>
    </row>
    <row r="424" spans="1:41" s="67" customFormat="1" x14ac:dyDescent="0.2">
      <c r="A424" s="235" t="s">
        <v>861</v>
      </c>
      <c r="B424" s="63">
        <v>454149181</v>
      </c>
      <c r="C424" s="197" t="s">
        <v>523</v>
      </c>
      <c r="D424" s="201">
        <v>6</v>
      </c>
      <c r="E424" s="201">
        <v>0</v>
      </c>
      <c r="F424" s="201">
        <v>5</v>
      </c>
      <c r="G424" s="201">
        <v>36</v>
      </c>
      <c r="H424" s="201">
        <v>29</v>
      </c>
      <c r="I424" s="201">
        <v>0</v>
      </c>
      <c r="J424" s="201">
        <v>0</v>
      </c>
      <c r="K424" s="236">
        <v>2.7509999999999999</v>
      </c>
      <c r="L424" s="201">
        <v>0</v>
      </c>
      <c r="M424" s="201">
        <v>14</v>
      </c>
      <c r="N424" s="201">
        <v>0</v>
      </c>
      <c r="O424" s="201">
        <v>0</v>
      </c>
      <c r="P424" s="201">
        <v>51</v>
      </c>
      <c r="Q424" s="201">
        <v>73</v>
      </c>
      <c r="R424" s="236">
        <v>1</v>
      </c>
      <c r="S424" s="201">
        <v>10</v>
      </c>
      <c r="T424" s="63"/>
      <c r="U424" s="235">
        <v>454149181</v>
      </c>
      <c r="V424" s="67" t="s">
        <v>861</v>
      </c>
      <c r="W424" s="63" t="s">
        <v>788</v>
      </c>
      <c r="X424" s="63" t="s">
        <v>737</v>
      </c>
      <c r="Y424" s="67">
        <v>1</v>
      </c>
      <c r="Z424" s="67">
        <v>73</v>
      </c>
      <c r="AA424" s="67">
        <v>1195618.8086199998</v>
      </c>
      <c r="AB424" s="67">
        <v>16378</v>
      </c>
      <c r="AC424" s="67">
        <v>-602</v>
      </c>
      <c r="AD424" s="67">
        <v>16980</v>
      </c>
      <c r="AK424" s="237">
        <v>0</v>
      </c>
      <c r="AM424" s="237">
        <v>0</v>
      </c>
      <c r="AO424" s="237"/>
    </row>
    <row r="425" spans="1:41" s="67" customFormat="1" x14ac:dyDescent="0.2">
      <c r="A425" s="235" t="s">
        <v>861</v>
      </c>
      <c r="B425" s="63">
        <v>454149211</v>
      </c>
      <c r="C425" s="197" t="s">
        <v>523</v>
      </c>
      <c r="D425" s="201">
        <v>0</v>
      </c>
      <c r="E425" s="201">
        <v>0</v>
      </c>
      <c r="F425" s="201">
        <v>1</v>
      </c>
      <c r="G425" s="201">
        <v>1</v>
      </c>
      <c r="H425" s="201">
        <v>0</v>
      </c>
      <c r="I425" s="201">
        <v>0</v>
      </c>
      <c r="J425" s="201">
        <v>0</v>
      </c>
      <c r="K425" s="236">
        <v>7.8600000000000003E-2</v>
      </c>
      <c r="L425" s="201">
        <v>0</v>
      </c>
      <c r="M425" s="201">
        <v>0</v>
      </c>
      <c r="N425" s="201">
        <v>0</v>
      </c>
      <c r="O425" s="201">
        <v>0</v>
      </c>
      <c r="P425" s="201">
        <v>1</v>
      </c>
      <c r="Q425" s="201">
        <v>2</v>
      </c>
      <c r="R425" s="236">
        <v>1</v>
      </c>
      <c r="S425" s="201">
        <v>5</v>
      </c>
      <c r="T425" s="63"/>
      <c r="U425" s="235">
        <v>454149211</v>
      </c>
      <c r="V425" s="67" t="s">
        <v>861</v>
      </c>
      <c r="W425" s="63" t="s">
        <v>788</v>
      </c>
      <c r="X425" s="63" t="s">
        <v>789</v>
      </c>
      <c r="Y425" s="67">
        <v>1</v>
      </c>
      <c r="Z425" s="67">
        <v>2</v>
      </c>
      <c r="AA425" s="67">
        <v>26901.392531999998</v>
      </c>
      <c r="AB425" s="67">
        <v>13451</v>
      </c>
      <c r="AC425" s="67">
        <v>-2351</v>
      </c>
      <c r="AD425" s="67">
        <v>15802</v>
      </c>
      <c r="AK425" s="237">
        <v>0</v>
      </c>
      <c r="AM425" s="237">
        <v>0</v>
      </c>
      <c r="AO425" s="237"/>
    </row>
    <row r="426" spans="1:41" s="67" customFormat="1" x14ac:dyDescent="0.2">
      <c r="A426" s="235" t="s">
        <v>862</v>
      </c>
      <c r="B426" s="63">
        <v>455128128</v>
      </c>
      <c r="C426" s="197" t="s">
        <v>524</v>
      </c>
      <c r="D426" s="201">
        <v>0</v>
      </c>
      <c r="E426" s="201">
        <v>0</v>
      </c>
      <c r="F426" s="201">
        <v>34</v>
      </c>
      <c r="G426" s="201">
        <v>164</v>
      </c>
      <c r="H426" s="201">
        <v>94</v>
      </c>
      <c r="I426" s="201">
        <v>0</v>
      </c>
      <c r="J426" s="201">
        <v>0</v>
      </c>
      <c r="K426" s="236">
        <v>11.4756</v>
      </c>
      <c r="L426" s="201">
        <v>0</v>
      </c>
      <c r="M426" s="201">
        <v>23</v>
      </c>
      <c r="N426" s="201">
        <v>1</v>
      </c>
      <c r="O426" s="201">
        <v>0</v>
      </c>
      <c r="P426" s="201">
        <v>137</v>
      </c>
      <c r="Q426" s="201">
        <v>292</v>
      </c>
      <c r="R426" s="236">
        <v>1</v>
      </c>
      <c r="S426" s="201">
        <v>10</v>
      </c>
      <c r="T426" s="63"/>
      <c r="U426" s="235">
        <v>455128128</v>
      </c>
      <c r="V426" s="67" t="s">
        <v>862</v>
      </c>
      <c r="W426" s="63" t="s">
        <v>734</v>
      </c>
      <c r="X426" s="63" t="s">
        <v>734</v>
      </c>
      <c r="Y426" s="67">
        <v>1</v>
      </c>
      <c r="Z426" s="67">
        <v>292</v>
      </c>
      <c r="AA426" s="67">
        <v>4235252.2896719994</v>
      </c>
      <c r="AB426" s="67">
        <v>14504</v>
      </c>
      <c r="AC426" s="67">
        <v>-2190</v>
      </c>
      <c r="AD426" s="67">
        <v>16694</v>
      </c>
      <c r="AK426" s="237">
        <v>0</v>
      </c>
      <c r="AM426" s="237">
        <v>0</v>
      </c>
      <c r="AO426" s="237"/>
    </row>
    <row r="427" spans="1:41" s="67" customFormat="1" x14ac:dyDescent="0.2">
      <c r="A427" s="235" t="s">
        <v>862</v>
      </c>
      <c r="B427" s="63">
        <v>455128149</v>
      </c>
      <c r="C427" s="197" t="s">
        <v>524</v>
      </c>
      <c r="D427" s="201">
        <v>0</v>
      </c>
      <c r="E427" s="201">
        <v>0</v>
      </c>
      <c r="F427" s="201">
        <v>1</v>
      </c>
      <c r="G427" s="201">
        <v>2</v>
      </c>
      <c r="H427" s="201">
        <v>1</v>
      </c>
      <c r="I427" s="201">
        <v>0</v>
      </c>
      <c r="J427" s="201">
        <v>0</v>
      </c>
      <c r="K427" s="236">
        <v>0.15720000000000001</v>
      </c>
      <c r="L427" s="201">
        <v>0</v>
      </c>
      <c r="M427" s="201">
        <v>0</v>
      </c>
      <c r="N427" s="201">
        <v>0</v>
      </c>
      <c r="O427" s="201">
        <v>0</v>
      </c>
      <c r="P427" s="201">
        <v>2</v>
      </c>
      <c r="Q427" s="201">
        <v>4</v>
      </c>
      <c r="R427" s="236">
        <v>1</v>
      </c>
      <c r="S427" s="201">
        <v>12</v>
      </c>
      <c r="T427" s="63"/>
      <c r="U427" s="235">
        <v>455128149</v>
      </c>
      <c r="V427" s="67" t="s">
        <v>862</v>
      </c>
      <c r="W427" s="63" t="s">
        <v>734</v>
      </c>
      <c r="X427" s="63" t="s">
        <v>788</v>
      </c>
      <c r="Y427" s="67">
        <v>1</v>
      </c>
      <c r="Z427" s="67">
        <v>4</v>
      </c>
      <c r="AA427" s="67">
        <v>60749.615063999998</v>
      </c>
      <c r="AB427" s="67">
        <v>15187</v>
      </c>
      <c r="AC427" s="67">
        <v>-3942</v>
      </c>
      <c r="AD427" s="67">
        <v>19129</v>
      </c>
      <c r="AK427" s="237">
        <v>0</v>
      </c>
      <c r="AM427" s="237">
        <v>0</v>
      </c>
      <c r="AO427" s="237"/>
    </row>
    <row r="428" spans="1:41" s="67" customFormat="1" x14ac:dyDescent="0.2">
      <c r="A428" s="235" t="s">
        <v>862</v>
      </c>
      <c r="B428" s="63">
        <v>455128181</v>
      </c>
      <c r="C428" s="197" t="s">
        <v>524</v>
      </c>
      <c r="D428" s="201">
        <v>0</v>
      </c>
      <c r="E428" s="201">
        <v>0</v>
      </c>
      <c r="F428" s="201">
        <v>0</v>
      </c>
      <c r="G428" s="201">
        <v>1</v>
      </c>
      <c r="H428" s="201">
        <v>4</v>
      </c>
      <c r="I428" s="201">
        <v>0</v>
      </c>
      <c r="J428" s="201">
        <v>0</v>
      </c>
      <c r="K428" s="236">
        <v>0.19650000000000001</v>
      </c>
      <c r="L428" s="201">
        <v>0</v>
      </c>
      <c r="M428" s="201">
        <v>0</v>
      </c>
      <c r="N428" s="201">
        <v>0</v>
      </c>
      <c r="O428" s="201">
        <v>0</v>
      </c>
      <c r="P428" s="201">
        <v>2</v>
      </c>
      <c r="Q428" s="201">
        <v>5</v>
      </c>
      <c r="R428" s="236">
        <v>1</v>
      </c>
      <c r="S428" s="201">
        <v>10</v>
      </c>
      <c r="T428" s="63"/>
      <c r="U428" s="235">
        <v>455128181</v>
      </c>
      <c r="V428" s="67" t="s">
        <v>862</v>
      </c>
      <c r="W428" s="63" t="s">
        <v>734</v>
      </c>
      <c r="X428" s="63" t="s">
        <v>737</v>
      </c>
      <c r="Y428" s="67">
        <v>1</v>
      </c>
      <c r="Z428" s="67">
        <v>5</v>
      </c>
      <c r="AA428" s="67">
        <v>68021.256330000004</v>
      </c>
      <c r="AB428" s="67">
        <v>13604</v>
      </c>
      <c r="AC428" s="67">
        <v>-2774</v>
      </c>
      <c r="AD428" s="67">
        <v>16378</v>
      </c>
      <c r="AK428" s="237">
        <v>0</v>
      </c>
      <c r="AM428" s="237">
        <v>0</v>
      </c>
      <c r="AO428" s="237"/>
    </row>
    <row r="429" spans="1:41" s="67" customFormat="1" x14ac:dyDescent="0.2">
      <c r="A429" s="235" t="s">
        <v>862</v>
      </c>
      <c r="B429" s="63">
        <v>455128745</v>
      </c>
      <c r="C429" s="197" t="s">
        <v>524</v>
      </c>
      <c r="D429" s="201">
        <v>0</v>
      </c>
      <c r="E429" s="201">
        <v>0</v>
      </c>
      <c r="F429" s="201">
        <v>0</v>
      </c>
      <c r="G429" s="201">
        <v>2</v>
      </c>
      <c r="H429" s="201">
        <v>1</v>
      </c>
      <c r="I429" s="201">
        <v>0</v>
      </c>
      <c r="J429" s="201">
        <v>0</v>
      </c>
      <c r="K429" s="236">
        <v>0.1179</v>
      </c>
      <c r="L429" s="201">
        <v>0</v>
      </c>
      <c r="M429" s="201">
        <v>0</v>
      </c>
      <c r="N429" s="201">
        <v>0</v>
      </c>
      <c r="O429" s="201">
        <v>0</v>
      </c>
      <c r="P429" s="201">
        <v>0</v>
      </c>
      <c r="Q429" s="201">
        <v>3</v>
      </c>
      <c r="R429" s="236">
        <v>1</v>
      </c>
      <c r="S429" s="201">
        <v>4</v>
      </c>
      <c r="T429" s="63"/>
      <c r="U429" s="235">
        <v>455128745</v>
      </c>
      <c r="V429" s="67" t="s">
        <v>862</v>
      </c>
      <c r="W429" s="63" t="s">
        <v>734</v>
      </c>
      <c r="X429" s="63" t="s">
        <v>799</v>
      </c>
      <c r="Y429" s="67">
        <v>1</v>
      </c>
      <c r="Z429" s="67">
        <v>3</v>
      </c>
      <c r="AA429" s="67">
        <v>32738.113798000002</v>
      </c>
      <c r="AB429" s="67">
        <v>10913</v>
      </c>
      <c r="AC429" s="67">
        <v>-2538</v>
      </c>
      <c r="AD429" s="67">
        <v>13451</v>
      </c>
      <c r="AK429" s="237">
        <v>0</v>
      </c>
      <c r="AM429" s="237">
        <v>0</v>
      </c>
      <c r="AO429" s="237"/>
    </row>
    <row r="430" spans="1:41" s="67" customFormat="1" x14ac:dyDescent="0.2">
      <c r="A430" s="235" t="s">
        <v>863</v>
      </c>
      <c r="B430" s="63">
        <v>456160009</v>
      </c>
      <c r="C430" s="197" t="s">
        <v>525</v>
      </c>
      <c r="D430" s="201">
        <v>0</v>
      </c>
      <c r="E430" s="201">
        <v>0</v>
      </c>
      <c r="F430" s="201">
        <v>0</v>
      </c>
      <c r="G430" s="201">
        <v>1</v>
      </c>
      <c r="H430" s="201">
        <v>0</v>
      </c>
      <c r="I430" s="201">
        <v>0</v>
      </c>
      <c r="J430" s="201">
        <v>0</v>
      </c>
      <c r="K430" s="236">
        <v>3.9300000000000002E-2</v>
      </c>
      <c r="L430" s="201">
        <v>0</v>
      </c>
      <c r="M430" s="201">
        <v>0</v>
      </c>
      <c r="N430" s="201">
        <v>0</v>
      </c>
      <c r="O430" s="201">
        <v>0</v>
      </c>
      <c r="P430" s="201">
        <v>0</v>
      </c>
      <c r="Q430" s="201">
        <v>1</v>
      </c>
      <c r="R430" s="236">
        <v>1</v>
      </c>
      <c r="S430" s="201">
        <v>3</v>
      </c>
      <c r="T430" s="63"/>
      <c r="U430" s="235">
        <v>456160009</v>
      </c>
      <c r="V430" s="67" t="s">
        <v>863</v>
      </c>
      <c r="W430" s="63" t="s">
        <v>664</v>
      </c>
      <c r="X430" s="63" t="s">
        <v>785</v>
      </c>
      <c r="Y430" s="67">
        <v>1</v>
      </c>
      <c r="Z430" s="67">
        <v>1</v>
      </c>
      <c r="AA430" s="67">
        <v>11036.911266000001</v>
      </c>
      <c r="AB430" s="67">
        <v>11037</v>
      </c>
      <c r="AC430" s="67">
        <v>-3467</v>
      </c>
      <c r="AD430" s="67">
        <v>14504</v>
      </c>
      <c r="AK430" s="237">
        <v>0</v>
      </c>
      <c r="AM430" s="237">
        <v>0</v>
      </c>
      <c r="AO430" s="237"/>
    </row>
    <row r="431" spans="1:41" s="67" customFormat="1" x14ac:dyDescent="0.2">
      <c r="A431" s="235" t="s">
        <v>863</v>
      </c>
      <c r="B431" s="63">
        <v>456160031</v>
      </c>
      <c r="C431" s="197" t="s">
        <v>525</v>
      </c>
      <c r="D431" s="201">
        <v>0</v>
      </c>
      <c r="E431" s="201">
        <v>0</v>
      </c>
      <c r="F431" s="201">
        <v>0</v>
      </c>
      <c r="G431" s="201">
        <v>4</v>
      </c>
      <c r="H431" s="201">
        <v>2</v>
      </c>
      <c r="I431" s="201">
        <v>0</v>
      </c>
      <c r="J431" s="201">
        <v>0</v>
      </c>
      <c r="K431" s="236">
        <v>0.23580000000000001</v>
      </c>
      <c r="L431" s="201">
        <v>0</v>
      </c>
      <c r="M431" s="201">
        <v>2</v>
      </c>
      <c r="N431" s="201">
        <v>0</v>
      </c>
      <c r="O431" s="201">
        <v>0</v>
      </c>
      <c r="P431" s="201">
        <v>2</v>
      </c>
      <c r="Q431" s="201">
        <v>6</v>
      </c>
      <c r="R431" s="236">
        <v>1</v>
      </c>
      <c r="S431" s="201">
        <v>5</v>
      </c>
      <c r="T431" s="63"/>
      <c r="U431" s="235">
        <v>456160031</v>
      </c>
      <c r="V431" s="67" t="s">
        <v>863</v>
      </c>
      <c r="W431" s="63" t="s">
        <v>664</v>
      </c>
      <c r="X431" s="63" t="s">
        <v>732</v>
      </c>
      <c r="Y431" s="67">
        <v>1</v>
      </c>
      <c r="Z431" s="67">
        <v>6</v>
      </c>
      <c r="AA431" s="67">
        <v>80883.42759599998</v>
      </c>
      <c r="AB431" s="67">
        <v>13481</v>
      </c>
      <c r="AC431" s="67">
        <v>-1706</v>
      </c>
      <c r="AD431" s="67">
        <v>15187</v>
      </c>
      <c r="AK431" s="237">
        <v>0</v>
      </c>
      <c r="AM431" s="237">
        <v>0</v>
      </c>
      <c r="AO431" s="237"/>
    </row>
    <row r="432" spans="1:41" s="67" customFormat="1" x14ac:dyDescent="0.2">
      <c r="A432" s="235" t="s">
        <v>863</v>
      </c>
      <c r="B432" s="63">
        <v>456160056</v>
      </c>
      <c r="C432" s="197" t="s">
        <v>525</v>
      </c>
      <c r="D432" s="201">
        <v>0</v>
      </c>
      <c r="E432" s="201">
        <v>0</v>
      </c>
      <c r="F432" s="201">
        <v>0</v>
      </c>
      <c r="G432" s="201">
        <v>3</v>
      </c>
      <c r="H432" s="201">
        <v>3</v>
      </c>
      <c r="I432" s="201">
        <v>0</v>
      </c>
      <c r="J432" s="201">
        <v>0</v>
      </c>
      <c r="K432" s="236">
        <v>0.23580000000000001</v>
      </c>
      <c r="L432" s="201">
        <v>0</v>
      </c>
      <c r="M432" s="201">
        <v>0</v>
      </c>
      <c r="N432" s="201">
        <v>0</v>
      </c>
      <c r="O432" s="201">
        <v>0</v>
      </c>
      <c r="P432" s="201">
        <v>3</v>
      </c>
      <c r="Q432" s="201">
        <v>6</v>
      </c>
      <c r="R432" s="236">
        <v>1</v>
      </c>
      <c r="S432" s="201">
        <v>4</v>
      </c>
      <c r="T432" s="63"/>
      <c r="U432" s="235">
        <v>456160056</v>
      </c>
      <c r="V432" s="67" t="s">
        <v>863</v>
      </c>
      <c r="W432" s="63" t="s">
        <v>664</v>
      </c>
      <c r="X432" s="63" t="s">
        <v>786</v>
      </c>
      <c r="Y432" s="67">
        <v>1</v>
      </c>
      <c r="Z432" s="67">
        <v>6</v>
      </c>
      <c r="AA432" s="67">
        <v>79193.317596000008</v>
      </c>
      <c r="AB432" s="67">
        <v>13199</v>
      </c>
      <c r="AC432" s="67">
        <v>-405</v>
      </c>
      <c r="AD432" s="67">
        <v>13604</v>
      </c>
      <c r="AK432" s="237">
        <v>0</v>
      </c>
      <c r="AM432" s="237">
        <v>0</v>
      </c>
      <c r="AO432" s="237"/>
    </row>
    <row r="433" spans="1:41" s="67" customFormat="1" x14ac:dyDescent="0.2">
      <c r="A433" s="235" t="s">
        <v>863</v>
      </c>
      <c r="B433" s="63">
        <v>456160079</v>
      </c>
      <c r="C433" s="197" t="s">
        <v>525</v>
      </c>
      <c r="D433" s="201">
        <v>2</v>
      </c>
      <c r="E433" s="201">
        <v>0</v>
      </c>
      <c r="F433" s="201">
        <v>4</v>
      </c>
      <c r="G433" s="201">
        <v>34</v>
      </c>
      <c r="H433" s="201">
        <v>12</v>
      </c>
      <c r="I433" s="201">
        <v>0</v>
      </c>
      <c r="J433" s="201">
        <v>0</v>
      </c>
      <c r="K433" s="236">
        <v>1.9650000000000001</v>
      </c>
      <c r="L433" s="201">
        <v>0</v>
      </c>
      <c r="M433" s="201">
        <v>22</v>
      </c>
      <c r="N433" s="201">
        <v>5</v>
      </c>
      <c r="O433" s="201">
        <v>0</v>
      </c>
      <c r="P433" s="201">
        <v>41</v>
      </c>
      <c r="Q433" s="201">
        <v>51</v>
      </c>
      <c r="R433" s="236">
        <v>1</v>
      </c>
      <c r="S433" s="201">
        <v>7</v>
      </c>
      <c r="T433" s="63"/>
      <c r="U433" s="235">
        <v>456160079</v>
      </c>
      <c r="V433" s="67" t="s">
        <v>863</v>
      </c>
      <c r="W433" s="63" t="s">
        <v>664</v>
      </c>
      <c r="X433" s="63" t="s">
        <v>787</v>
      </c>
      <c r="Y433" s="67">
        <v>1</v>
      </c>
      <c r="Z433" s="67">
        <v>51</v>
      </c>
      <c r="AA433" s="67">
        <v>873181.43330000015</v>
      </c>
      <c r="AB433" s="67">
        <v>17121</v>
      </c>
      <c r="AC433" s="67">
        <v>6208</v>
      </c>
      <c r="AD433" s="67">
        <v>10913</v>
      </c>
      <c r="AK433" s="237">
        <v>0</v>
      </c>
      <c r="AM433" s="237">
        <v>0</v>
      </c>
      <c r="AO433" s="237"/>
    </row>
    <row r="434" spans="1:41" s="67" customFormat="1" x14ac:dyDescent="0.2">
      <c r="A434" s="235" t="s">
        <v>863</v>
      </c>
      <c r="B434" s="63">
        <v>456160128</v>
      </c>
      <c r="C434" s="197" t="s">
        <v>525</v>
      </c>
      <c r="D434" s="201">
        <v>0</v>
      </c>
      <c r="E434" s="201">
        <v>0</v>
      </c>
      <c r="F434" s="201">
        <v>0</v>
      </c>
      <c r="G434" s="201">
        <v>0</v>
      </c>
      <c r="H434" s="201">
        <v>1</v>
      </c>
      <c r="I434" s="201">
        <v>0</v>
      </c>
      <c r="J434" s="201">
        <v>0</v>
      </c>
      <c r="K434" s="236">
        <v>3.9300000000000002E-2</v>
      </c>
      <c r="L434" s="201">
        <v>0</v>
      </c>
      <c r="M434" s="201">
        <v>0</v>
      </c>
      <c r="N434" s="201">
        <v>1</v>
      </c>
      <c r="O434" s="201">
        <v>0</v>
      </c>
      <c r="P434" s="201">
        <v>1</v>
      </c>
      <c r="Q434" s="201">
        <v>1</v>
      </c>
      <c r="R434" s="236">
        <v>1</v>
      </c>
      <c r="S434" s="201">
        <v>10</v>
      </c>
      <c r="T434" s="63"/>
      <c r="U434" s="235">
        <v>456160128</v>
      </c>
      <c r="V434" s="67" t="s">
        <v>863</v>
      </c>
      <c r="W434" s="63" t="s">
        <v>664</v>
      </c>
      <c r="X434" s="63" t="s">
        <v>734</v>
      </c>
      <c r="Y434" s="67">
        <v>1</v>
      </c>
      <c r="Z434" s="67">
        <v>1</v>
      </c>
      <c r="AA434" s="67">
        <v>20831.591265999996</v>
      </c>
      <c r="AB434" s="67">
        <v>20832</v>
      </c>
      <c r="AC434" s="67">
        <v>9795</v>
      </c>
      <c r="AD434" s="67">
        <v>11037</v>
      </c>
      <c r="AK434" s="237">
        <v>0</v>
      </c>
      <c r="AM434" s="237">
        <v>0</v>
      </c>
      <c r="AO434" s="237"/>
    </row>
    <row r="435" spans="1:41" s="67" customFormat="1" x14ac:dyDescent="0.2">
      <c r="A435" s="235" t="s">
        <v>863</v>
      </c>
      <c r="B435" s="63">
        <v>456160149</v>
      </c>
      <c r="C435" s="197" t="s">
        <v>525</v>
      </c>
      <c r="D435" s="201">
        <v>0</v>
      </c>
      <c r="E435" s="201">
        <v>0</v>
      </c>
      <c r="F435" s="201">
        <v>1</v>
      </c>
      <c r="G435" s="201">
        <v>2</v>
      </c>
      <c r="H435" s="201">
        <v>0</v>
      </c>
      <c r="I435" s="201">
        <v>0</v>
      </c>
      <c r="J435" s="201">
        <v>0</v>
      </c>
      <c r="K435" s="236">
        <v>0.1179</v>
      </c>
      <c r="L435" s="201">
        <v>0</v>
      </c>
      <c r="M435" s="201">
        <v>1</v>
      </c>
      <c r="N435" s="201">
        <v>0</v>
      </c>
      <c r="O435" s="201">
        <v>0</v>
      </c>
      <c r="P435" s="201">
        <v>2</v>
      </c>
      <c r="Q435" s="201">
        <v>3</v>
      </c>
      <c r="R435" s="236">
        <v>1</v>
      </c>
      <c r="S435" s="201">
        <v>12</v>
      </c>
      <c r="T435" s="63"/>
      <c r="U435" s="235">
        <v>456160149</v>
      </c>
      <c r="V435" s="67" t="s">
        <v>863</v>
      </c>
      <c r="W435" s="63" t="s">
        <v>664</v>
      </c>
      <c r="X435" s="63" t="s">
        <v>788</v>
      </c>
      <c r="Y435" s="67">
        <v>1</v>
      </c>
      <c r="Z435" s="67">
        <v>3</v>
      </c>
      <c r="AA435" s="67">
        <v>52907.603798000011</v>
      </c>
      <c r="AB435" s="67">
        <v>17636</v>
      </c>
      <c r="AC435" s="67">
        <v>4155</v>
      </c>
      <c r="AD435" s="67">
        <v>13481</v>
      </c>
      <c r="AK435" s="237">
        <v>0</v>
      </c>
      <c r="AM435" s="237">
        <v>0</v>
      </c>
      <c r="AO435" s="237"/>
    </row>
    <row r="436" spans="1:41" s="67" customFormat="1" x14ac:dyDescent="0.2">
      <c r="A436" s="235" t="s">
        <v>863</v>
      </c>
      <c r="B436" s="63">
        <v>456160153</v>
      </c>
      <c r="C436" s="197" t="s">
        <v>525</v>
      </c>
      <c r="D436" s="201">
        <v>0</v>
      </c>
      <c r="E436" s="201">
        <v>0</v>
      </c>
      <c r="F436" s="201">
        <v>0</v>
      </c>
      <c r="G436" s="201">
        <v>1</v>
      </c>
      <c r="H436" s="201">
        <v>0</v>
      </c>
      <c r="I436" s="201">
        <v>0</v>
      </c>
      <c r="J436" s="201">
        <v>0</v>
      </c>
      <c r="K436" s="236">
        <v>3.9300000000000002E-2</v>
      </c>
      <c r="L436" s="201">
        <v>0</v>
      </c>
      <c r="M436" s="201">
        <v>1</v>
      </c>
      <c r="N436" s="201">
        <v>0</v>
      </c>
      <c r="O436" s="201">
        <v>0</v>
      </c>
      <c r="P436" s="201">
        <v>1</v>
      </c>
      <c r="Q436" s="201">
        <v>1</v>
      </c>
      <c r="R436" s="236">
        <v>1</v>
      </c>
      <c r="S436" s="201">
        <v>10</v>
      </c>
      <c r="T436" s="63"/>
      <c r="U436" s="235">
        <v>456160153</v>
      </c>
      <c r="V436" s="67" t="s">
        <v>863</v>
      </c>
      <c r="W436" s="63" t="s">
        <v>664</v>
      </c>
      <c r="X436" s="63" t="s">
        <v>663</v>
      </c>
      <c r="Y436" s="67">
        <v>1</v>
      </c>
      <c r="Z436" s="67">
        <v>1</v>
      </c>
      <c r="AA436" s="67">
        <v>21022.781265999998</v>
      </c>
      <c r="AB436" s="67">
        <v>21023</v>
      </c>
      <c r="AC436" s="67">
        <v>7824</v>
      </c>
      <c r="AD436" s="67">
        <v>13199</v>
      </c>
      <c r="AK436" s="237">
        <v>0</v>
      </c>
      <c r="AM436" s="237">
        <v>0</v>
      </c>
      <c r="AO436" s="237"/>
    </row>
    <row r="437" spans="1:41" s="67" customFormat="1" x14ac:dyDescent="0.2">
      <c r="A437" s="235" t="s">
        <v>863</v>
      </c>
      <c r="B437" s="63">
        <v>456160160</v>
      </c>
      <c r="C437" s="197" t="s">
        <v>525</v>
      </c>
      <c r="D437" s="201">
        <v>37</v>
      </c>
      <c r="E437" s="201">
        <v>0</v>
      </c>
      <c r="F437" s="201">
        <v>95</v>
      </c>
      <c r="G437" s="201">
        <v>401</v>
      </c>
      <c r="H437" s="201">
        <v>199</v>
      </c>
      <c r="I437" s="201">
        <v>0</v>
      </c>
      <c r="J437" s="201">
        <v>0</v>
      </c>
      <c r="K437" s="236">
        <v>27.313500000000001</v>
      </c>
      <c r="L437" s="201">
        <v>0</v>
      </c>
      <c r="M437" s="201">
        <v>284</v>
      </c>
      <c r="N437" s="201">
        <v>118</v>
      </c>
      <c r="O437" s="201">
        <v>0</v>
      </c>
      <c r="P437" s="201">
        <v>529</v>
      </c>
      <c r="Q437" s="201">
        <v>714</v>
      </c>
      <c r="R437" s="236">
        <v>1</v>
      </c>
      <c r="S437" s="201">
        <v>11</v>
      </c>
      <c r="T437" s="63"/>
      <c r="U437" s="235">
        <v>456160160</v>
      </c>
      <c r="V437" s="67" t="s">
        <v>863</v>
      </c>
      <c r="W437" s="63" t="s">
        <v>664</v>
      </c>
      <c r="X437" s="63" t="s">
        <v>664</v>
      </c>
      <c r="Y437" s="67">
        <v>1</v>
      </c>
      <c r="Z437" s="67">
        <v>714</v>
      </c>
      <c r="AA437" s="67">
        <v>13074527.459869999</v>
      </c>
      <c r="AB437" s="67">
        <v>18312</v>
      </c>
      <c r="AC437" s="67">
        <v>1191</v>
      </c>
      <c r="AD437" s="67">
        <v>17121</v>
      </c>
      <c r="AK437" s="237">
        <v>0</v>
      </c>
      <c r="AM437" s="237">
        <v>0</v>
      </c>
      <c r="AO437" s="237"/>
    </row>
    <row r="438" spans="1:41" s="67" customFormat="1" x14ac:dyDescent="0.2">
      <c r="A438" s="235" t="s">
        <v>863</v>
      </c>
      <c r="B438" s="63">
        <v>456160170</v>
      </c>
      <c r="C438" s="197" t="s">
        <v>525</v>
      </c>
      <c r="D438" s="201">
        <v>0</v>
      </c>
      <c r="E438" s="201">
        <v>0</v>
      </c>
      <c r="F438" s="201">
        <v>0</v>
      </c>
      <c r="G438" s="201">
        <v>1</v>
      </c>
      <c r="H438" s="201">
        <v>1</v>
      </c>
      <c r="I438" s="201">
        <v>0</v>
      </c>
      <c r="J438" s="201">
        <v>0</v>
      </c>
      <c r="K438" s="236">
        <v>7.8600000000000003E-2</v>
      </c>
      <c r="L438" s="201">
        <v>0</v>
      </c>
      <c r="M438" s="201">
        <v>1</v>
      </c>
      <c r="N438" s="201">
        <v>1</v>
      </c>
      <c r="O438" s="201">
        <v>0</v>
      </c>
      <c r="P438" s="201">
        <v>0</v>
      </c>
      <c r="Q438" s="201">
        <v>2</v>
      </c>
      <c r="R438" s="236">
        <v>1</v>
      </c>
      <c r="S438" s="201">
        <v>10</v>
      </c>
      <c r="T438" s="63"/>
      <c r="U438" s="235">
        <v>456160170</v>
      </c>
      <c r="V438" s="67" t="s">
        <v>863</v>
      </c>
      <c r="W438" s="63" t="s">
        <v>664</v>
      </c>
      <c r="X438" s="63" t="s">
        <v>719</v>
      </c>
      <c r="Y438" s="67">
        <v>1</v>
      </c>
      <c r="Z438" s="67">
        <v>2</v>
      </c>
      <c r="AA438" s="67">
        <v>27527.192532000001</v>
      </c>
      <c r="AB438" s="67">
        <v>13764</v>
      </c>
      <c r="AC438" s="67">
        <v>-7068</v>
      </c>
      <c r="AD438" s="67">
        <v>20832</v>
      </c>
      <c r="AK438" s="237">
        <v>0</v>
      </c>
      <c r="AM438" s="237">
        <v>0</v>
      </c>
      <c r="AO438" s="237"/>
    </row>
    <row r="439" spans="1:41" s="67" customFormat="1" x14ac:dyDescent="0.2">
      <c r="A439" s="235" t="s">
        <v>863</v>
      </c>
      <c r="B439" s="63">
        <v>456160181</v>
      </c>
      <c r="C439" s="197" t="s">
        <v>525</v>
      </c>
      <c r="D439" s="201">
        <v>0</v>
      </c>
      <c r="E439" s="201">
        <v>0</v>
      </c>
      <c r="F439" s="201">
        <v>0</v>
      </c>
      <c r="G439" s="201">
        <v>0</v>
      </c>
      <c r="H439" s="201">
        <v>1</v>
      </c>
      <c r="I439" s="201">
        <v>0</v>
      </c>
      <c r="J439" s="201">
        <v>0</v>
      </c>
      <c r="K439" s="236">
        <v>3.9300000000000002E-2</v>
      </c>
      <c r="L439" s="201">
        <v>0</v>
      </c>
      <c r="M439" s="201">
        <v>0</v>
      </c>
      <c r="N439" s="201">
        <v>0</v>
      </c>
      <c r="O439" s="201">
        <v>0</v>
      </c>
      <c r="P439" s="201">
        <v>1</v>
      </c>
      <c r="Q439" s="201">
        <v>1</v>
      </c>
      <c r="R439" s="236">
        <v>1</v>
      </c>
      <c r="S439" s="201">
        <v>10</v>
      </c>
      <c r="T439" s="63"/>
      <c r="U439" s="235">
        <v>456160181</v>
      </c>
      <c r="V439" s="67" t="s">
        <v>863</v>
      </c>
      <c r="W439" s="63" t="s">
        <v>664</v>
      </c>
      <c r="X439" s="63" t="s">
        <v>737</v>
      </c>
      <c r="Y439" s="67">
        <v>1</v>
      </c>
      <c r="Z439" s="67">
        <v>1</v>
      </c>
      <c r="AA439" s="67">
        <v>17827.881265999997</v>
      </c>
      <c r="AB439" s="67">
        <v>17828</v>
      </c>
      <c r="AC439" s="67">
        <v>192</v>
      </c>
      <c r="AD439" s="67">
        <v>17636</v>
      </c>
      <c r="AK439" s="237">
        <v>0</v>
      </c>
      <c r="AM439" s="237">
        <v>0</v>
      </c>
      <c r="AO439" s="237"/>
    </row>
    <row r="440" spans="1:41" s="67" customFormat="1" x14ac:dyDescent="0.2">
      <c r="A440" s="235" t="s">
        <v>863</v>
      </c>
      <c r="B440" s="63">
        <v>456160295</v>
      </c>
      <c r="C440" s="197" t="s">
        <v>525</v>
      </c>
      <c r="D440" s="201">
        <v>1</v>
      </c>
      <c r="E440" s="201">
        <v>0</v>
      </c>
      <c r="F440" s="201">
        <v>0</v>
      </c>
      <c r="G440" s="201">
        <v>3</v>
      </c>
      <c r="H440" s="201">
        <v>2</v>
      </c>
      <c r="I440" s="201">
        <v>0</v>
      </c>
      <c r="J440" s="201">
        <v>0</v>
      </c>
      <c r="K440" s="236">
        <v>0.19650000000000001</v>
      </c>
      <c r="L440" s="201">
        <v>0</v>
      </c>
      <c r="M440" s="201">
        <v>0</v>
      </c>
      <c r="N440" s="201">
        <v>0</v>
      </c>
      <c r="O440" s="201">
        <v>0</v>
      </c>
      <c r="P440" s="201">
        <v>5</v>
      </c>
      <c r="Q440" s="201">
        <v>6</v>
      </c>
      <c r="R440" s="236">
        <v>1</v>
      </c>
      <c r="S440" s="201">
        <v>5</v>
      </c>
      <c r="T440" s="63"/>
      <c r="U440" s="235">
        <v>456160295</v>
      </c>
      <c r="V440" s="67" t="s">
        <v>863</v>
      </c>
      <c r="W440" s="63" t="s">
        <v>664</v>
      </c>
      <c r="X440" s="63" t="s">
        <v>740</v>
      </c>
      <c r="Y440" s="67">
        <v>1</v>
      </c>
      <c r="Z440" s="67">
        <v>6</v>
      </c>
      <c r="AA440" s="67">
        <v>83721.706330000001</v>
      </c>
      <c r="AB440" s="67">
        <v>13954</v>
      </c>
      <c r="AC440" s="67">
        <v>-7069</v>
      </c>
      <c r="AD440" s="67">
        <v>21023</v>
      </c>
      <c r="AK440" s="237">
        <v>0</v>
      </c>
      <c r="AM440" s="237">
        <v>0</v>
      </c>
      <c r="AO440" s="237"/>
    </row>
    <row r="441" spans="1:41" s="67" customFormat="1" x14ac:dyDescent="0.2">
      <c r="A441" s="235" t="s">
        <v>863</v>
      </c>
      <c r="B441" s="63">
        <v>456160301</v>
      </c>
      <c r="C441" s="197" t="s">
        <v>525</v>
      </c>
      <c r="D441" s="201">
        <v>0</v>
      </c>
      <c r="E441" s="201">
        <v>0</v>
      </c>
      <c r="F441" s="201">
        <v>0</v>
      </c>
      <c r="G441" s="201">
        <v>2</v>
      </c>
      <c r="H441" s="201">
        <v>0</v>
      </c>
      <c r="I441" s="201">
        <v>0</v>
      </c>
      <c r="J441" s="201">
        <v>0</v>
      </c>
      <c r="K441" s="236">
        <v>7.8600000000000003E-2</v>
      </c>
      <c r="L441" s="201">
        <v>0</v>
      </c>
      <c r="M441" s="201">
        <v>1</v>
      </c>
      <c r="N441" s="201">
        <v>0</v>
      </c>
      <c r="O441" s="201">
        <v>0</v>
      </c>
      <c r="P441" s="201">
        <v>2</v>
      </c>
      <c r="Q441" s="201">
        <v>2</v>
      </c>
      <c r="R441" s="236">
        <v>1</v>
      </c>
      <c r="S441" s="201">
        <v>5</v>
      </c>
      <c r="T441" s="63"/>
      <c r="U441" s="235">
        <v>456160301</v>
      </c>
      <c r="V441" s="67" t="s">
        <v>863</v>
      </c>
      <c r="W441" s="63" t="s">
        <v>664</v>
      </c>
      <c r="X441" s="63" t="s">
        <v>784</v>
      </c>
      <c r="Y441" s="67">
        <v>1</v>
      </c>
      <c r="Z441" s="67">
        <v>2</v>
      </c>
      <c r="AA441" s="67">
        <v>34658.742531999997</v>
      </c>
      <c r="AB441" s="67">
        <v>17329</v>
      </c>
      <c r="AC441" s="67">
        <v>-972</v>
      </c>
      <c r="AD441" s="67">
        <v>18301</v>
      </c>
      <c r="AK441" s="237">
        <v>0</v>
      </c>
      <c r="AM441" s="237">
        <v>0</v>
      </c>
      <c r="AO441" s="237"/>
    </row>
    <row r="442" spans="1:41" s="67" customFormat="1" x14ac:dyDescent="0.2">
      <c r="A442" s="235" t="s">
        <v>863</v>
      </c>
      <c r="B442" s="63">
        <v>456160616</v>
      </c>
      <c r="C442" s="197" t="s">
        <v>525</v>
      </c>
      <c r="D442" s="201">
        <v>0</v>
      </c>
      <c r="E442" s="201">
        <v>0</v>
      </c>
      <c r="F442" s="201">
        <v>0</v>
      </c>
      <c r="G442" s="201">
        <v>0</v>
      </c>
      <c r="H442" s="201">
        <v>1</v>
      </c>
      <c r="I442" s="201">
        <v>0</v>
      </c>
      <c r="J442" s="201">
        <v>0</v>
      </c>
      <c r="K442" s="236">
        <v>3.9300000000000002E-2</v>
      </c>
      <c r="L442" s="201">
        <v>0</v>
      </c>
      <c r="M442" s="201">
        <v>0</v>
      </c>
      <c r="N442" s="201">
        <v>0</v>
      </c>
      <c r="O442" s="201">
        <v>0</v>
      </c>
      <c r="P442" s="201">
        <v>1</v>
      </c>
      <c r="Q442" s="201">
        <v>1</v>
      </c>
      <c r="R442" s="236">
        <v>1</v>
      </c>
      <c r="S442" s="201">
        <v>7</v>
      </c>
      <c r="T442" s="63"/>
      <c r="U442" s="235">
        <v>456160616</v>
      </c>
      <c r="V442" s="67" t="s">
        <v>863</v>
      </c>
      <c r="W442" s="63" t="s">
        <v>664</v>
      </c>
      <c r="X442" s="63" t="s">
        <v>744</v>
      </c>
      <c r="Y442" s="67">
        <v>1</v>
      </c>
      <c r="Z442" s="67">
        <v>1</v>
      </c>
      <c r="AA442" s="67">
        <v>16497.511266000001</v>
      </c>
      <c r="AB442" s="67">
        <v>16498</v>
      </c>
      <c r="AC442" s="67">
        <v>2734</v>
      </c>
      <c r="AD442" s="67">
        <v>13764</v>
      </c>
      <c r="AK442" s="237">
        <v>0</v>
      </c>
      <c r="AM442" s="237">
        <v>0</v>
      </c>
      <c r="AO442" s="237"/>
    </row>
    <row r="443" spans="1:41" s="67" customFormat="1" x14ac:dyDescent="0.2">
      <c r="A443" s="235" t="s">
        <v>863</v>
      </c>
      <c r="B443" s="63">
        <v>456160735</v>
      </c>
      <c r="C443" s="197" t="s">
        <v>525</v>
      </c>
      <c r="D443" s="201">
        <v>0</v>
      </c>
      <c r="E443" s="201">
        <v>0</v>
      </c>
      <c r="F443" s="201">
        <v>0</v>
      </c>
      <c r="G443" s="201">
        <v>2</v>
      </c>
      <c r="H443" s="201">
        <v>1</v>
      </c>
      <c r="I443" s="201">
        <v>0</v>
      </c>
      <c r="J443" s="201">
        <v>0</v>
      </c>
      <c r="K443" s="236">
        <v>0.1179</v>
      </c>
      <c r="L443" s="201">
        <v>0</v>
      </c>
      <c r="M443" s="201">
        <v>1</v>
      </c>
      <c r="N443" s="201">
        <v>0</v>
      </c>
      <c r="O443" s="201">
        <v>0</v>
      </c>
      <c r="P443" s="201">
        <v>1</v>
      </c>
      <c r="Q443" s="201">
        <v>3</v>
      </c>
      <c r="R443" s="236">
        <v>1</v>
      </c>
      <c r="S443" s="201">
        <v>6</v>
      </c>
      <c r="T443" s="63"/>
      <c r="U443" s="235">
        <v>456160735</v>
      </c>
      <c r="V443" s="67" t="s">
        <v>863</v>
      </c>
      <c r="W443" s="63" t="s">
        <v>664</v>
      </c>
      <c r="X443" s="63" t="s">
        <v>772</v>
      </c>
      <c r="Y443" s="67">
        <v>1</v>
      </c>
      <c r="Z443" s="67">
        <v>3</v>
      </c>
      <c r="AA443" s="67">
        <v>40950.183798000005</v>
      </c>
      <c r="AB443" s="67">
        <v>13650</v>
      </c>
      <c r="AC443" s="67">
        <v>-4178</v>
      </c>
      <c r="AD443" s="67">
        <v>17828</v>
      </c>
      <c r="AK443" s="237">
        <v>0</v>
      </c>
      <c r="AM443" s="237">
        <v>0</v>
      </c>
      <c r="AO443" s="237"/>
    </row>
    <row r="444" spans="1:41" s="67" customFormat="1" x14ac:dyDescent="0.2">
      <c r="A444" s="235" t="s">
        <v>864</v>
      </c>
      <c r="B444" s="63">
        <v>458160056</v>
      </c>
      <c r="C444" s="197" t="s">
        <v>526</v>
      </c>
      <c r="D444" s="201">
        <v>0</v>
      </c>
      <c r="E444" s="201">
        <v>0</v>
      </c>
      <c r="F444" s="201">
        <v>0</v>
      </c>
      <c r="G444" s="201">
        <v>0</v>
      </c>
      <c r="H444" s="201">
        <v>0</v>
      </c>
      <c r="I444" s="201">
        <v>2</v>
      </c>
      <c r="J444" s="201">
        <v>0</v>
      </c>
      <c r="K444" s="236">
        <v>7.8600000000000003E-2</v>
      </c>
      <c r="L444" s="201">
        <v>0</v>
      </c>
      <c r="M444" s="201">
        <v>0</v>
      </c>
      <c r="N444" s="201">
        <v>0</v>
      </c>
      <c r="O444" s="201">
        <v>0</v>
      </c>
      <c r="P444" s="201">
        <v>1</v>
      </c>
      <c r="Q444" s="201">
        <v>2</v>
      </c>
      <c r="R444" s="236">
        <v>1</v>
      </c>
      <c r="S444" s="201">
        <v>4</v>
      </c>
      <c r="T444" s="63"/>
      <c r="U444" s="235">
        <v>458160056</v>
      </c>
      <c r="V444" s="67" t="s">
        <v>864</v>
      </c>
      <c r="W444" s="63" t="s">
        <v>664</v>
      </c>
      <c r="X444" s="63" t="s">
        <v>786</v>
      </c>
      <c r="Y444" s="67">
        <v>1</v>
      </c>
      <c r="Z444" s="67">
        <v>2</v>
      </c>
      <c r="AA444" s="67">
        <v>29827.252532000002</v>
      </c>
      <c r="AB444" s="67">
        <v>14914</v>
      </c>
      <c r="AC444" s="67">
        <v>960</v>
      </c>
      <c r="AD444" s="67">
        <v>13954</v>
      </c>
      <c r="AK444" s="237">
        <v>0</v>
      </c>
      <c r="AM444" s="237">
        <v>0</v>
      </c>
      <c r="AO444" s="237"/>
    </row>
    <row r="445" spans="1:41" s="67" customFormat="1" x14ac:dyDescent="0.2">
      <c r="A445" s="235" t="s">
        <v>864</v>
      </c>
      <c r="B445" s="63">
        <v>458160079</v>
      </c>
      <c r="C445" s="197" t="s">
        <v>526</v>
      </c>
      <c r="D445" s="201">
        <v>0</v>
      </c>
      <c r="E445" s="201">
        <v>0</v>
      </c>
      <c r="F445" s="201">
        <v>0</v>
      </c>
      <c r="G445" s="201">
        <v>0</v>
      </c>
      <c r="H445" s="201">
        <v>0</v>
      </c>
      <c r="I445" s="201">
        <v>9</v>
      </c>
      <c r="J445" s="201">
        <v>0</v>
      </c>
      <c r="K445" s="236">
        <v>0.35370000000000001</v>
      </c>
      <c r="L445" s="201">
        <v>0</v>
      </c>
      <c r="M445" s="201">
        <v>0</v>
      </c>
      <c r="N445" s="201">
        <v>0</v>
      </c>
      <c r="O445" s="201">
        <v>0</v>
      </c>
      <c r="P445" s="201">
        <v>5</v>
      </c>
      <c r="Q445" s="201">
        <v>9</v>
      </c>
      <c r="R445" s="236">
        <v>1</v>
      </c>
      <c r="S445" s="201">
        <v>7</v>
      </c>
      <c r="T445" s="63"/>
      <c r="U445" s="235">
        <v>458160079</v>
      </c>
      <c r="V445" s="67" t="s">
        <v>864</v>
      </c>
      <c r="W445" s="63" t="s">
        <v>664</v>
      </c>
      <c r="X445" s="63" t="s">
        <v>787</v>
      </c>
      <c r="Y445" s="67">
        <v>1</v>
      </c>
      <c r="Z445" s="67">
        <v>9</v>
      </c>
      <c r="AA445" s="67">
        <v>142254.171394</v>
      </c>
      <c r="AB445" s="67">
        <v>15806</v>
      </c>
      <c r="AC445" s="67">
        <v>-1523</v>
      </c>
      <c r="AD445" s="67">
        <v>17329</v>
      </c>
      <c r="AK445" s="237">
        <v>0</v>
      </c>
      <c r="AM445" s="237">
        <v>0</v>
      </c>
      <c r="AO445" s="237"/>
    </row>
    <row r="446" spans="1:41" s="67" customFormat="1" x14ac:dyDescent="0.2">
      <c r="A446" s="235" t="s">
        <v>864</v>
      </c>
      <c r="B446" s="63">
        <v>458160160</v>
      </c>
      <c r="C446" s="197" t="s">
        <v>526</v>
      </c>
      <c r="D446" s="201">
        <v>0</v>
      </c>
      <c r="E446" s="201">
        <v>0</v>
      </c>
      <c r="F446" s="201">
        <v>0</v>
      </c>
      <c r="G446" s="201">
        <v>0</v>
      </c>
      <c r="H446" s="201">
        <v>0</v>
      </c>
      <c r="I446" s="201">
        <v>90</v>
      </c>
      <c r="J446" s="201">
        <v>0</v>
      </c>
      <c r="K446" s="236">
        <v>3.5369999999999999</v>
      </c>
      <c r="L446" s="201">
        <v>0</v>
      </c>
      <c r="M446" s="201">
        <v>0</v>
      </c>
      <c r="N446" s="201">
        <v>0</v>
      </c>
      <c r="O446" s="201">
        <v>1</v>
      </c>
      <c r="P446" s="201">
        <v>81</v>
      </c>
      <c r="Q446" s="201">
        <v>90</v>
      </c>
      <c r="R446" s="236">
        <v>1</v>
      </c>
      <c r="S446" s="201">
        <v>11</v>
      </c>
      <c r="T446" s="63"/>
      <c r="U446" s="235">
        <v>458160160</v>
      </c>
      <c r="V446" s="67" t="s">
        <v>864</v>
      </c>
      <c r="W446" s="63" t="s">
        <v>664</v>
      </c>
      <c r="X446" s="63" t="s">
        <v>664</v>
      </c>
      <c r="Y446" s="67">
        <v>1</v>
      </c>
      <c r="Z446" s="67">
        <v>90</v>
      </c>
      <c r="AA446" s="67">
        <v>1769050.26394</v>
      </c>
      <c r="AB446" s="67">
        <v>19656</v>
      </c>
      <c r="AC446" s="67">
        <v>3158</v>
      </c>
      <c r="AD446" s="67">
        <v>16498</v>
      </c>
      <c r="AK446" s="237">
        <v>0</v>
      </c>
      <c r="AM446" s="237">
        <v>0</v>
      </c>
      <c r="AO446" s="237"/>
    </row>
    <row r="447" spans="1:41" s="67" customFormat="1" x14ac:dyDescent="0.2">
      <c r="A447" s="235" t="s">
        <v>864</v>
      </c>
      <c r="B447" s="63">
        <v>458160163</v>
      </c>
      <c r="C447" s="197" t="s">
        <v>526</v>
      </c>
      <c r="D447" s="201">
        <v>0</v>
      </c>
      <c r="E447" s="201">
        <v>0</v>
      </c>
      <c r="F447" s="201">
        <v>0</v>
      </c>
      <c r="G447" s="201">
        <v>0</v>
      </c>
      <c r="H447" s="201">
        <v>0</v>
      </c>
      <c r="I447" s="201">
        <v>1</v>
      </c>
      <c r="J447" s="201">
        <v>0</v>
      </c>
      <c r="K447" s="236">
        <v>3.9300000000000002E-2</v>
      </c>
      <c r="L447" s="201">
        <v>0</v>
      </c>
      <c r="M447" s="201">
        <v>0</v>
      </c>
      <c r="N447" s="201">
        <v>0</v>
      </c>
      <c r="O447" s="201">
        <v>0</v>
      </c>
      <c r="P447" s="201">
        <v>1</v>
      </c>
      <c r="Q447" s="201">
        <v>1</v>
      </c>
      <c r="R447" s="236">
        <v>1</v>
      </c>
      <c r="S447" s="201">
        <v>11</v>
      </c>
      <c r="T447" s="63"/>
      <c r="U447" s="235">
        <v>458160163</v>
      </c>
      <c r="V447" s="67" t="s">
        <v>864</v>
      </c>
      <c r="W447" s="63" t="s">
        <v>664</v>
      </c>
      <c r="X447" s="63" t="s">
        <v>665</v>
      </c>
      <c r="Y447" s="67">
        <v>1</v>
      </c>
      <c r="Z447" s="67">
        <v>1</v>
      </c>
      <c r="AA447" s="67">
        <v>20404.211265999998</v>
      </c>
      <c r="AB447" s="67">
        <v>20404</v>
      </c>
      <c r="AC447" s="67">
        <v>6754</v>
      </c>
      <c r="AD447" s="67">
        <v>13650</v>
      </c>
      <c r="AK447" s="237">
        <v>0</v>
      </c>
      <c r="AM447" s="237">
        <v>0</v>
      </c>
      <c r="AO447" s="237"/>
    </row>
    <row r="448" spans="1:41" s="67" customFormat="1" x14ac:dyDescent="0.2">
      <c r="A448" s="235" t="s">
        <v>864</v>
      </c>
      <c r="B448" s="63">
        <v>458160295</v>
      </c>
      <c r="C448" s="197" t="s">
        <v>526</v>
      </c>
      <c r="D448" s="201">
        <v>0</v>
      </c>
      <c r="E448" s="201">
        <v>0</v>
      </c>
      <c r="F448" s="201">
        <v>0</v>
      </c>
      <c r="G448" s="201">
        <v>0</v>
      </c>
      <c r="H448" s="201">
        <v>0</v>
      </c>
      <c r="I448" s="201">
        <v>1</v>
      </c>
      <c r="J448" s="201">
        <v>0</v>
      </c>
      <c r="K448" s="236">
        <v>3.9300000000000002E-2</v>
      </c>
      <c r="L448" s="201">
        <v>0</v>
      </c>
      <c r="M448" s="201">
        <v>0</v>
      </c>
      <c r="N448" s="201">
        <v>0</v>
      </c>
      <c r="O448" s="201">
        <v>0</v>
      </c>
      <c r="P448" s="201">
        <v>0</v>
      </c>
      <c r="Q448" s="201">
        <v>1</v>
      </c>
      <c r="R448" s="236">
        <v>1</v>
      </c>
      <c r="S448" s="201">
        <v>5</v>
      </c>
      <c r="T448" s="63"/>
      <c r="U448" s="235">
        <v>458160295</v>
      </c>
      <c r="V448" s="67" t="s">
        <v>864</v>
      </c>
      <c r="W448" s="63" t="s">
        <v>664</v>
      </c>
      <c r="X448" s="63" t="s">
        <v>740</v>
      </c>
      <c r="Y448" s="67">
        <v>1</v>
      </c>
      <c r="Z448" s="67">
        <v>1</v>
      </c>
      <c r="AA448" s="67">
        <v>12565.341266000001</v>
      </c>
      <c r="AB448" s="67">
        <v>12565</v>
      </c>
      <c r="AC448" s="67">
        <v>-2349</v>
      </c>
      <c r="AD448" s="67">
        <v>14914</v>
      </c>
      <c r="AK448" s="237">
        <v>0</v>
      </c>
      <c r="AM448" s="237">
        <v>0</v>
      </c>
      <c r="AO448" s="237"/>
    </row>
    <row r="449" spans="1:41" s="67" customFormat="1" x14ac:dyDescent="0.2">
      <c r="A449" s="235" t="s">
        <v>864</v>
      </c>
      <c r="B449" s="63">
        <v>458160301</v>
      </c>
      <c r="C449" s="197" t="s">
        <v>526</v>
      </c>
      <c r="D449" s="201">
        <v>0</v>
      </c>
      <c r="E449" s="201">
        <v>0</v>
      </c>
      <c r="F449" s="201">
        <v>0</v>
      </c>
      <c r="G449" s="201">
        <v>0</v>
      </c>
      <c r="H449" s="201">
        <v>0</v>
      </c>
      <c r="I449" s="201">
        <v>3</v>
      </c>
      <c r="J449" s="201">
        <v>0</v>
      </c>
      <c r="K449" s="236">
        <v>0.1179</v>
      </c>
      <c r="L449" s="201">
        <v>0</v>
      </c>
      <c r="M449" s="201">
        <v>0</v>
      </c>
      <c r="N449" s="201">
        <v>0</v>
      </c>
      <c r="O449" s="201">
        <v>0</v>
      </c>
      <c r="P449" s="201">
        <v>1</v>
      </c>
      <c r="Q449" s="201">
        <v>3</v>
      </c>
      <c r="R449" s="236">
        <v>1</v>
      </c>
      <c r="S449" s="201">
        <v>5</v>
      </c>
      <c r="T449" s="63"/>
      <c r="U449" s="235">
        <v>458160301</v>
      </c>
      <c r="V449" s="67" t="s">
        <v>864</v>
      </c>
      <c r="W449" s="63" t="s">
        <v>664</v>
      </c>
      <c r="X449" s="63" t="s">
        <v>784</v>
      </c>
      <c r="Y449" s="67">
        <v>1</v>
      </c>
      <c r="Z449" s="67">
        <v>3</v>
      </c>
      <c r="AA449" s="67">
        <v>42577.343798000002</v>
      </c>
      <c r="AB449" s="67">
        <v>14192</v>
      </c>
      <c r="AC449" s="67">
        <v>-1614</v>
      </c>
      <c r="AD449" s="67">
        <v>15806</v>
      </c>
      <c r="AK449" s="237">
        <v>0</v>
      </c>
      <c r="AM449" s="237">
        <v>0</v>
      </c>
      <c r="AO449" s="237"/>
    </row>
    <row r="450" spans="1:41" s="67" customFormat="1" x14ac:dyDescent="0.2">
      <c r="A450" s="235" t="s">
        <v>865</v>
      </c>
      <c r="B450" s="63">
        <v>463035035</v>
      </c>
      <c r="C450" s="197" t="s">
        <v>527</v>
      </c>
      <c r="D450" s="201">
        <v>0</v>
      </c>
      <c r="E450" s="201">
        <v>0</v>
      </c>
      <c r="F450" s="201">
        <v>60</v>
      </c>
      <c r="G450" s="201">
        <v>339</v>
      </c>
      <c r="H450" s="201">
        <v>167</v>
      </c>
      <c r="I450" s="201">
        <v>0</v>
      </c>
      <c r="J450" s="201">
        <v>0</v>
      </c>
      <c r="K450" s="236">
        <v>22.2438</v>
      </c>
      <c r="L450" s="201">
        <v>0</v>
      </c>
      <c r="M450" s="201">
        <v>67</v>
      </c>
      <c r="N450" s="201">
        <v>21</v>
      </c>
      <c r="O450" s="201">
        <v>0</v>
      </c>
      <c r="P450" s="201">
        <v>473</v>
      </c>
      <c r="Q450" s="201">
        <v>566</v>
      </c>
      <c r="R450" s="236">
        <v>1.087</v>
      </c>
      <c r="S450" s="201">
        <v>11</v>
      </c>
      <c r="T450" s="63"/>
      <c r="U450" s="235">
        <v>463035035</v>
      </c>
      <c r="V450" s="67" t="s">
        <v>865</v>
      </c>
      <c r="W450" s="63" t="s">
        <v>659</v>
      </c>
      <c r="X450" s="63" t="s">
        <v>659</v>
      </c>
      <c r="Y450" s="67">
        <v>1</v>
      </c>
      <c r="Z450" s="67">
        <v>566</v>
      </c>
      <c r="AA450" s="67">
        <v>10867490.16136639</v>
      </c>
      <c r="AB450" s="67">
        <v>19201</v>
      </c>
      <c r="AC450" s="67">
        <v>-455</v>
      </c>
      <c r="AD450" s="67">
        <v>19656</v>
      </c>
      <c r="AK450" s="237">
        <v>0</v>
      </c>
      <c r="AM450" s="237">
        <v>0</v>
      </c>
      <c r="AO450" s="237"/>
    </row>
    <row r="451" spans="1:41" s="67" customFormat="1" x14ac:dyDescent="0.2">
      <c r="A451" s="235" t="s">
        <v>865</v>
      </c>
      <c r="B451" s="63">
        <v>463035044</v>
      </c>
      <c r="C451" s="197" t="s">
        <v>527</v>
      </c>
      <c r="D451" s="201">
        <v>0</v>
      </c>
      <c r="E451" s="201">
        <v>0</v>
      </c>
      <c r="F451" s="201">
        <v>0</v>
      </c>
      <c r="G451" s="201">
        <v>6</v>
      </c>
      <c r="H451" s="201">
        <v>4</v>
      </c>
      <c r="I451" s="201">
        <v>0</v>
      </c>
      <c r="J451" s="201">
        <v>0</v>
      </c>
      <c r="K451" s="236">
        <v>0.39300000000000002</v>
      </c>
      <c r="L451" s="201">
        <v>0</v>
      </c>
      <c r="M451" s="201">
        <v>0</v>
      </c>
      <c r="N451" s="201">
        <v>1</v>
      </c>
      <c r="O451" s="201">
        <v>0</v>
      </c>
      <c r="P451" s="201">
        <v>9</v>
      </c>
      <c r="Q451" s="201">
        <v>10</v>
      </c>
      <c r="R451" s="236">
        <v>1.087</v>
      </c>
      <c r="S451" s="201">
        <v>11</v>
      </c>
      <c r="T451" s="63"/>
      <c r="U451" s="235">
        <v>463035044</v>
      </c>
      <c r="V451" s="67" t="s">
        <v>865</v>
      </c>
      <c r="W451" s="63" t="s">
        <v>659</v>
      </c>
      <c r="X451" s="63" t="s">
        <v>660</v>
      </c>
      <c r="Y451" s="67">
        <v>1</v>
      </c>
      <c r="Z451" s="67">
        <v>10</v>
      </c>
      <c r="AA451" s="67">
        <v>195505.79409611996</v>
      </c>
      <c r="AB451" s="67">
        <v>19551</v>
      </c>
      <c r="AC451" s="67">
        <v>-853</v>
      </c>
      <c r="AD451" s="67">
        <v>20404</v>
      </c>
      <c r="AK451" s="237">
        <v>0</v>
      </c>
      <c r="AM451" s="237">
        <v>0</v>
      </c>
      <c r="AO451" s="237"/>
    </row>
    <row r="452" spans="1:41" s="67" customFormat="1" x14ac:dyDescent="0.2">
      <c r="A452" s="235" t="s">
        <v>865</v>
      </c>
      <c r="B452" s="63">
        <v>463035093</v>
      </c>
      <c r="C452" s="197" t="s">
        <v>527</v>
      </c>
      <c r="D452" s="201">
        <v>0</v>
      </c>
      <c r="E452" s="201">
        <v>0</v>
      </c>
      <c r="F452" s="201">
        <v>0</v>
      </c>
      <c r="G452" s="201">
        <v>0</v>
      </c>
      <c r="H452" s="201">
        <v>2</v>
      </c>
      <c r="I452" s="201">
        <v>0</v>
      </c>
      <c r="J452" s="201">
        <v>0</v>
      </c>
      <c r="K452" s="236">
        <v>7.8600000000000003E-2</v>
      </c>
      <c r="L452" s="201">
        <v>0</v>
      </c>
      <c r="M452" s="201">
        <v>0</v>
      </c>
      <c r="N452" s="201">
        <v>1</v>
      </c>
      <c r="O452" s="201">
        <v>0</v>
      </c>
      <c r="P452" s="201">
        <v>1</v>
      </c>
      <c r="Q452" s="201">
        <v>2</v>
      </c>
      <c r="R452" s="236">
        <v>1.087</v>
      </c>
      <c r="S452" s="201">
        <v>11</v>
      </c>
      <c r="T452" s="63"/>
      <c r="U452" s="235">
        <v>463035093</v>
      </c>
      <c r="V452" s="67" t="s">
        <v>865</v>
      </c>
      <c r="W452" s="63" t="s">
        <v>659</v>
      </c>
      <c r="X452" s="63" t="s">
        <v>662</v>
      </c>
      <c r="Y452" s="67">
        <v>1</v>
      </c>
      <c r="Z452" s="67">
        <v>2</v>
      </c>
      <c r="AA452" s="67">
        <v>34425.642091223999</v>
      </c>
      <c r="AB452" s="67">
        <v>17213</v>
      </c>
      <c r="AC452" s="67">
        <v>4648</v>
      </c>
      <c r="AD452" s="67">
        <v>12565</v>
      </c>
      <c r="AK452" s="237">
        <v>0</v>
      </c>
      <c r="AM452" s="237">
        <v>0</v>
      </c>
      <c r="AO452" s="237"/>
    </row>
    <row r="453" spans="1:41" s="67" customFormat="1" x14ac:dyDescent="0.2">
      <c r="A453" s="235" t="s">
        <v>865</v>
      </c>
      <c r="B453" s="63">
        <v>463035099</v>
      </c>
      <c r="C453" s="197" t="s">
        <v>527</v>
      </c>
      <c r="D453" s="201">
        <v>0</v>
      </c>
      <c r="E453" s="201">
        <v>0</v>
      </c>
      <c r="F453" s="201">
        <v>0</v>
      </c>
      <c r="G453" s="201">
        <v>1</v>
      </c>
      <c r="H453" s="201">
        <v>0</v>
      </c>
      <c r="I453" s="201">
        <v>0</v>
      </c>
      <c r="J453" s="201">
        <v>0</v>
      </c>
      <c r="K453" s="236">
        <v>3.9300000000000002E-2</v>
      </c>
      <c r="L453" s="201">
        <v>0</v>
      </c>
      <c r="M453" s="201">
        <v>0</v>
      </c>
      <c r="N453" s="201">
        <v>0</v>
      </c>
      <c r="O453" s="201">
        <v>0</v>
      </c>
      <c r="P453" s="201">
        <v>0</v>
      </c>
      <c r="Q453" s="201">
        <v>1</v>
      </c>
      <c r="R453" s="236">
        <v>1.087</v>
      </c>
      <c r="S453" s="201">
        <v>5</v>
      </c>
      <c r="T453" s="63"/>
      <c r="U453" s="235">
        <v>463035099</v>
      </c>
      <c r="V453" s="67" t="s">
        <v>865</v>
      </c>
      <c r="W453" s="63" t="s">
        <v>659</v>
      </c>
      <c r="X453" s="63" t="s">
        <v>825</v>
      </c>
      <c r="Y453" s="67">
        <v>1</v>
      </c>
      <c r="Z453" s="67">
        <v>1</v>
      </c>
      <c r="AA453" s="67">
        <v>11793.757245612001</v>
      </c>
      <c r="AB453" s="67">
        <v>11794</v>
      </c>
      <c r="AC453" s="67">
        <v>-2398</v>
      </c>
      <c r="AD453" s="67">
        <v>14192</v>
      </c>
      <c r="AK453" s="237">
        <v>0</v>
      </c>
      <c r="AM453" s="237">
        <v>0</v>
      </c>
      <c r="AO453" s="237"/>
    </row>
    <row r="454" spans="1:41" s="67" customFormat="1" x14ac:dyDescent="0.2">
      <c r="A454" s="235" t="s">
        <v>865</v>
      </c>
      <c r="B454" s="63">
        <v>463035133</v>
      </c>
      <c r="C454" s="197" t="s">
        <v>527</v>
      </c>
      <c r="D454" s="201">
        <v>0</v>
      </c>
      <c r="E454" s="201">
        <v>0</v>
      </c>
      <c r="F454" s="201">
        <v>0</v>
      </c>
      <c r="G454" s="201">
        <v>0</v>
      </c>
      <c r="H454" s="201">
        <v>1</v>
      </c>
      <c r="I454" s="201">
        <v>0</v>
      </c>
      <c r="J454" s="201">
        <v>0</v>
      </c>
      <c r="K454" s="236">
        <v>3.9300000000000002E-2</v>
      </c>
      <c r="L454" s="201">
        <v>0</v>
      </c>
      <c r="M454" s="201">
        <v>0</v>
      </c>
      <c r="N454" s="201">
        <v>0</v>
      </c>
      <c r="O454" s="201">
        <v>0</v>
      </c>
      <c r="P454" s="201">
        <v>1</v>
      </c>
      <c r="Q454" s="201">
        <v>1</v>
      </c>
      <c r="R454" s="236">
        <v>1.087</v>
      </c>
      <c r="S454" s="201">
        <v>9</v>
      </c>
      <c r="T454" s="63"/>
      <c r="U454" s="235">
        <v>463035133</v>
      </c>
      <c r="V454" s="67" t="s">
        <v>865</v>
      </c>
      <c r="W454" s="63" t="s">
        <v>659</v>
      </c>
      <c r="X454" s="63" t="s">
        <v>712</v>
      </c>
      <c r="Y454" s="67">
        <v>1</v>
      </c>
      <c r="Z454" s="67">
        <v>1</v>
      </c>
      <c r="AA454" s="67">
        <v>18618.898985611999</v>
      </c>
      <c r="AB454" s="67">
        <v>18619</v>
      </c>
      <c r="AC454" s="67">
        <v>-552</v>
      </c>
      <c r="AD454" s="67">
        <v>19171</v>
      </c>
      <c r="AK454" s="237">
        <v>0</v>
      </c>
      <c r="AM454" s="237">
        <v>0</v>
      </c>
      <c r="AO454" s="237"/>
    </row>
    <row r="455" spans="1:41" s="67" customFormat="1" x14ac:dyDescent="0.2">
      <c r="A455" s="235" t="s">
        <v>865</v>
      </c>
      <c r="B455" s="63">
        <v>463035207</v>
      </c>
      <c r="C455" s="197" t="s">
        <v>527</v>
      </c>
      <c r="D455" s="201">
        <v>0</v>
      </c>
      <c r="E455" s="201">
        <v>0</v>
      </c>
      <c r="F455" s="201">
        <v>0</v>
      </c>
      <c r="G455" s="201">
        <v>0</v>
      </c>
      <c r="H455" s="201">
        <v>1</v>
      </c>
      <c r="I455" s="201">
        <v>0</v>
      </c>
      <c r="J455" s="201">
        <v>0</v>
      </c>
      <c r="K455" s="236">
        <v>3.9300000000000002E-2</v>
      </c>
      <c r="L455" s="201">
        <v>0</v>
      </c>
      <c r="M455" s="201">
        <v>0</v>
      </c>
      <c r="N455" s="201">
        <v>0</v>
      </c>
      <c r="O455" s="201">
        <v>0</v>
      </c>
      <c r="P455" s="201">
        <v>1</v>
      </c>
      <c r="Q455" s="201">
        <v>1</v>
      </c>
      <c r="R455" s="236">
        <v>1.087</v>
      </c>
      <c r="S455" s="201">
        <v>3</v>
      </c>
      <c r="T455" s="63"/>
      <c r="U455" s="235">
        <v>463035207</v>
      </c>
      <c r="V455" s="67" t="s">
        <v>865</v>
      </c>
      <c r="W455" s="63" t="s">
        <v>659</v>
      </c>
      <c r="X455" s="63" t="s">
        <v>677</v>
      </c>
      <c r="Y455" s="67">
        <v>1</v>
      </c>
      <c r="Z455" s="67">
        <v>1</v>
      </c>
      <c r="AA455" s="67">
        <v>16239.885405612</v>
      </c>
      <c r="AB455" s="67">
        <v>16240</v>
      </c>
      <c r="AC455" s="67">
        <v>-3311</v>
      </c>
      <c r="AD455" s="67">
        <v>19551</v>
      </c>
      <c r="AK455" s="237">
        <v>0</v>
      </c>
      <c r="AM455" s="237">
        <v>0</v>
      </c>
      <c r="AO455" s="237"/>
    </row>
    <row r="456" spans="1:41" s="67" customFormat="1" x14ac:dyDescent="0.2">
      <c r="A456" s="235" t="s">
        <v>865</v>
      </c>
      <c r="B456" s="63">
        <v>463035220</v>
      </c>
      <c r="C456" s="197" t="s">
        <v>527</v>
      </c>
      <c r="D456" s="201">
        <v>0</v>
      </c>
      <c r="E456" s="201">
        <v>0</v>
      </c>
      <c r="F456" s="201">
        <v>0</v>
      </c>
      <c r="G456" s="201">
        <v>1</v>
      </c>
      <c r="H456" s="201">
        <v>0</v>
      </c>
      <c r="I456" s="201">
        <v>0</v>
      </c>
      <c r="J456" s="201">
        <v>0</v>
      </c>
      <c r="K456" s="236">
        <v>3.9300000000000002E-2</v>
      </c>
      <c r="L456" s="201">
        <v>0</v>
      </c>
      <c r="M456" s="201">
        <v>0</v>
      </c>
      <c r="N456" s="201">
        <v>0</v>
      </c>
      <c r="O456" s="201">
        <v>0</v>
      </c>
      <c r="P456" s="201">
        <v>1</v>
      </c>
      <c r="Q456" s="201">
        <v>1</v>
      </c>
      <c r="R456" s="236">
        <v>1.087</v>
      </c>
      <c r="S456" s="201">
        <v>8</v>
      </c>
      <c r="T456" s="63"/>
      <c r="U456" s="235">
        <v>463035220</v>
      </c>
      <c r="V456" s="67" t="s">
        <v>865</v>
      </c>
      <c r="W456" s="63" t="s">
        <v>659</v>
      </c>
      <c r="X456" s="63" t="s">
        <v>678</v>
      </c>
      <c r="Y456" s="67">
        <v>1</v>
      </c>
      <c r="Z456" s="67">
        <v>1</v>
      </c>
      <c r="AA456" s="67">
        <v>18555.685835612003</v>
      </c>
      <c r="AB456" s="67">
        <v>18556</v>
      </c>
      <c r="AC456" s="67">
        <v>1343</v>
      </c>
      <c r="AD456" s="67">
        <v>17213</v>
      </c>
      <c r="AK456" s="237">
        <v>0</v>
      </c>
      <c r="AM456" s="237">
        <v>0</v>
      </c>
      <c r="AO456" s="237"/>
    </row>
    <row r="457" spans="1:41" s="67" customFormat="1" x14ac:dyDescent="0.2">
      <c r="A457" s="235" t="s">
        <v>865</v>
      </c>
      <c r="B457" s="63">
        <v>463035243</v>
      </c>
      <c r="C457" s="197" t="s">
        <v>527</v>
      </c>
      <c r="D457" s="201">
        <v>0</v>
      </c>
      <c r="E457" s="201">
        <v>0</v>
      </c>
      <c r="F457" s="201">
        <v>0</v>
      </c>
      <c r="G457" s="201">
        <v>1</v>
      </c>
      <c r="H457" s="201">
        <v>1</v>
      </c>
      <c r="I457" s="201">
        <v>0</v>
      </c>
      <c r="J457" s="201">
        <v>0</v>
      </c>
      <c r="K457" s="236">
        <v>7.8600000000000003E-2</v>
      </c>
      <c r="L457" s="201">
        <v>0</v>
      </c>
      <c r="M457" s="201">
        <v>0</v>
      </c>
      <c r="N457" s="201">
        <v>0</v>
      </c>
      <c r="O457" s="201">
        <v>0</v>
      </c>
      <c r="P457" s="201">
        <v>2</v>
      </c>
      <c r="Q457" s="201">
        <v>2</v>
      </c>
      <c r="R457" s="236">
        <v>1.087</v>
      </c>
      <c r="S457" s="201">
        <v>9</v>
      </c>
      <c r="T457" s="63"/>
      <c r="U457" s="235">
        <v>463035243</v>
      </c>
      <c r="V457" s="67" t="s">
        <v>865</v>
      </c>
      <c r="W457" s="63" t="s">
        <v>659</v>
      </c>
      <c r="X457" s="63" t="s">
        <v>679</v>
      </c>
      <c r="Y457" s="67">
        <v>1</v>
      </c>
      <c r="Z457" s="67">
        <v>2</v>
      </c>
      <c r="AA457" s="67">
        <v>37652.318911224007</v>
      </c>
      <c r="AB457" s="67">
        <v>18826</v>
      </c>
      <c r="AC457" s="67">
        <v>7032</v>
      </c>
      <c r="AD457" s="67">
        <v>11794</v>
      </c>
      <c r="AK457" s="237">
        <v>0</v>
      </c>
      <c r="AM457" s="237">
        <v>0</v>
      </c>
      <c r="AO457" s="237"/>
    </row>
    <row r="458" spans="1:41" s="67" customFormat="1" x14ac:dyDescent="0.2">
      <c r="A458" s="235" t="s">
        <v>865</v>
      </c>
      <c r="B458" s="63">
        <v>463035244</v>
      </c>
      <c r="C458" s="197" t="s">
        <v>527</v>
      </c>
      <c r="D458" s="201">
        <v>0</v>
      </c>
      <c r="E458" s="201">
        <v>0</v>
      </c>
      <c r="F458" s="201">
        <v>0</v>
      </c>
      <c r="G458" s="201">
        <v>4</v>
      </c>
      <c r="H458" s="201">
        <v>2</v>
      </c>
      <c r="I458" s="201">
        <v>0</v>
      </c>
      <c r="J458" s="201">
        <v>0</v>
      </c>
      <c r="K458" s="236">
        <v>0.23580000000000001</v>
      </c>
      <c r="L458" s="201">
        <v>0</v>
      </c>
      <c r="M458" s="201">
        <v>0</v>
      </c>
      <c r="N458" s="201">
        <v>0</v>
      </c>
      <c r="O458" s="201">
        <v>0</v>
      </c>
      <c r="P458" s="201">
        <v>3</v>
      </c>
      <c r="Q458" s="201">
        <v>6</v>
      </c>
      <c r="R458" s="236">
        <v>1.087</v>
      </c>
      <c r="S458" s="201">
        <v>10</v>
      </c>
      <c r="T458" s="63"/>
      <c r="U458" s="235">
        <v>463035244</v>
      </c>
      <c r="V458" s="67" t="s">
        <v>865</v>
      </c>
      <c r="W458" s="63" t="s">
        <v>659</v>
      </c>
      <c r="X458" s="63" t="s">
        <v>669</v>
      </c>
      <c r="Y458" s="67">
        <v>1</v>
      </c>
      <c r="Z458" s="67">
        <v>6</v>
      </c>
      <c r="AA458" s="67">
        <v>93085.716683672013</v>
      </c>
      <c r="AB458" s="67">
        <v>15514</v>
      </c>
      <c r="AC458" s="67">
        <v>-3105</v>
      </c>
      <c r="AD458" s="67">
        <v>18619</v>
      </c>
      <c r="AK458" s="237">
        <v>0</v>
      </c>
      <c r="AM458" s="237">
        <v>0</v>
      </c>
      <c r="AO458" s="237"/>
    </row>
    <row r="459" spans="1:41" s="67" customFormat="1" x14ac:dyDescent="0.2">
      <c r="A459" s="235" t="s">
        <v>865</v>
      </c>
      <c r="B459" s="63">
        <v>463035251</v>
      </c>
      <c r="C459" s="197" t="s">
        <v>527</v>
      </c>
      <c r="D459" s="201">
        <v>0</v>
      </c>
      <c r="E459" s="201">
        <v>0</v>
      </c>
      <c r="F459" s="201">
        <v>0</v>
      </c>
      <c r="G459" s="201">
        <v>1</v>
      </c>
      <c r="H459" s="201">
        <v>0</v>
      </c>
      <c r="I459" s="201">
        <v>0</v>
      </c>
      <c r="J459" s="201">
        <v>0</v>
      </c>
      <c r="K459" s="236">
        <v>3.9300000000000002E-2</v>
      </c>
      <c r="L459" s="201">
        <v>0</v>
      </c>
      <c r="M459" s="201">
        <v>0</v>
      </c>
      <c r="N459" s="201">
        <v>0</v>
      </c>
      <c r="O459" s="201">
        <v>0</v>
      </c>
      <c r="P459" s="201">
        <v>1</v>
      </c>
      <c r="Q459" s="201">
        <v>1</v>
      </c>
      <c r="R459" s="236">
        <v>1.087</v>
      </c>
      <c r="S459" s="201">
        <v>9</v>
      </c>
      <c r="T459" s="63"/>
      <c r="U459" s="235">
        <v>463035251</v>
      </c>
      <c r="V459" s="67" t="s">
        <v>865</v>
      </c>
      <c r="W459" s="63" t="s">
        <v>659</v>
      </c>
      <c r="X459" s="63" t="s">
        <v>866</v>
      </c>
      <c r="Y459" s="67">
        <v>1</v>
      </c>
      <c r="Z459" s="67">
        <v>1</v>
      </c>
      <c r="AA459" s="67">
        <v>19033.419925611997</v>
      </c>
      <c r="AB459" s="67">
        <v>19033</v>
      </c>
      <c r="AC459" s="67">
        <v>2793</v>
      </c>
      <c r="AD459" s="67">
        <v>16240</v>
      </c>
      <c r="AK459" s="237">
        <v>0</v>
      </c>
      <c r="AM459" s="237">
        <v>0</v>
      </c>
      <c r="AO459" s="237"/>
    </row>
    <row r="460" spans="1:41" s="67" customFormat="1" x14ac:dyDescent="0.2">
      <c r="A460" s="235" t="s">
        <v>867</v>
      </c>
      <c r="B460" s="63">
        <v>464168030</v>
      </c>
      <c r="C460" s="197" t="s">
        <v>528</v>
      </c>
      <c r="D460" s="201">
        <v>0</v>
      </c>
      <c r="E460" s="201">
        <v>0</v>
      </c>
      <c r="F460" s="201">
        <v>0</v>
      </c>
      <c r="G460" s="201">
        <v>2</v>
      </c>
      <c r="H460" s="201">
        <v>3</v>
      </c>
      <c r="I460" s="201">
        <v>0</v>
      </c>
      <c r="J460" s="201">
        <v>0</v>
      </c>
      <c r="K460" s="236">
        <v>0.19650000000000001</v>
      </c>
      <c r="L460" s="201">
        <v>0</v>
      </c>
      <c r="M460" s="201">
        <v>0</v>
      </c>
      <c r="N460" s="201">
        <v>0</v>
      </c>
      <c r="O460" s="201">
        <v>0</v>
      </c>
      <c r="P460" s="201">
        <v>3</v>
      </c>
      <c r="Q460" s="201">
        <v>5</v>
      </c>
      <c r="R460" s="236">
        <v>1</v>
      </c>
      <c r="S460" s="201">
        <v>7</v>
      </c>
      <c r="T460" s="63"/>
      <c r="U460" s="235">
        <v>464168030</v>
      </c>
      <c r="V460" s="67" t="s">
        <v>867</v>
      </c>
      <c r="W460" s="63" t="s">
        <v>752</v>
      </c>
      <c r="X460" s="63" t="s">
        <v>711</v>
      </c>
      <c r="Y460" s="67">
        <v>1</v>
      </c>
      <c r="Z460" s="67">
        <v>5</v>
      </c>
      <c r="AA460" s="67">
        <v>71566.35633000001</v>
      </c>
      <c r="AB460" s="67">
        <v>14313</v>
      </c>
      <c r="AC460" s="67">
        <v>-4243</v>
      </c>
      <c r="AD460" s="67">
        <v>18556</v>
      </c>
      <c r="AK460" s="237">
        <v>0</v>
      </c>
      <c r="AM460" s="237">
        <v>0</v>
      </c>
      <c r="AO460" s="237"/>
    </row>
    <row r="461" spans="1:41" s="67" customFormat="1" x14ac:dyDescent="0.2">
      <c r="A461" s="235" t="s">
        <v>867</v>
      </c>
      <c r="B461" s="63">
        <v>464168035</v>
      </c>
      <c r="C461" s="197" t="s">
        <v>528</v>
      </c>
      <c r="D461" s="201">
        <v>0</v>
      </c>
      <c r="E461" s="201">
        <v>0</v>
      </c>
      <c r="F461" s="201">
        <v>0</v>
      </c>
      <c r="G461" s="201">
        <v>1</v>
      </c>
      <c r="H461" s="201">
        <v>0</v>
      </c>
      <c r="I461" s="201">
        <v>0</v>
      </c>
      <c r="J461" s="201">
        <v>0</v>
      </c>
      <c r="K461" s="236">
        <v>3.9300000000000002E-2</v>
      </c>
      <c r="L461" s="201">
        <v>0</v>
      </c>
      <c r="M461" s="201">
        <v>0</v>
      </c>
      <c r="N461" s="201">
        <v>0</v>
      </c>
      <c r="O461" s="201">
        <v>0</v>
      </c>
      <c r="P461" s="201">
        <v>0</v>
      </c>
      <c r="Q461" s="201">
        <v>1</v>
      </c>
      <c r="R461" s="236">
        <v>1</v>
      </c>
      <c r="S461" s="201">
        <v>11</v>
      </c>
      <c r="T461" s="63"/>
      <c r="U461" s="235">
        <v>464168035</v>
      </c>
      <c r="V461" s="67" t="s">
        <v>867</v>
      </c>
      <c r="W461" s="63" t="s">
        <v>752</v>
      </c>
      <c r="X461" s="63" t="s">
        <v>659</v>
      </c>
      <c r="Y461" s="67">
        <v>1</v>
      </c>
      <c r="Z461" s="67">
        <v>1</v>
      </c>
      <c r="AA461" s="67">
        <v>11036.911266000001</v>
      </c>
      <c r="AB461" s="67">
        <v>11037</v>
      </c>
      <c r="AC461" s="67">
        <v>-7789</v>
      </c>
      <c r="AD461" s="67">
        <v>18826</v>
      </c>
      <c r="AK461" s="237">
        <v>0</v>
      </c>
      <c r="AM461" s="237">
        <v>0</v>
      </c>
      <c r="AO461" s="237"/>
    </row>
    <row r="462" spans="1:41" s="67" customFormat="1" x14ac:dyDescent="0.2">
      <c r="A462" s="235" t="s">
        <v>867</v>
      </c>
      <c r="B462" s="63">
        <v>464168071</v>
      </c>
      <c r="C462" s="197" t="s">
        <v>528</v>
      </c>
      <c r="D462" s="201">
        <v>0</v>
      </c>
      <c r="E462" s="201">
        <v>0</v>
      </c>
      <c r="F462" s="201">
        <v>0</v>
      </c>
      <c r="G462" s="201">
        <v>1</v>
      </c>
      <c r="H462" s="201">
        <v>1</v>
      </c>
      <c r="I462" s="201">
        <v>0</v>
      </c>
      <c r="J462" s="201">
        <v>0</v>
      </c>
      <c r="K462" s="236">
        <v>7.8600000000000003E-2</v>
      </c>
      <c r="L462" s="201">
        <v>0</v>
      </c>
      <c r="M462" s="201">
        <v>0</v>
      </c>
      <c r="N462" s="201">
        <v>0</v>
      </c>
      <c r="O462" s="201">
        <v>0</v>
      </c>
      <c r="P462" s="201">
        <v>0</v>
      </c>
      <c r="Q462" s="201">
        <v>2</v>
      </c>
      <c r="R462" s="236">
        <v>1</v>
      </c>
      <c r="S462" s="201">
        <v>5</v>
      </c>
      <c r="T462" s="63"/>
      <c r="U462" s="235">
        <v>464168071</v>
      </c>
      <c r="V462" s="67" t="s">
        <v>867</v>
      </c>
      <c r="W462" s="63" t="s">
        <v>752</v>
      </c>
      <c r="X462" s="63" t="s">
        <v>751</v>
      </c>
      <c r="Y462" s="67">
        <v>1</v>
      </c>
      <c r="Z462" s="67">
        <v>2</v>
      </c>
      <c r="AA462" s="67">
        <v>21701.202532000003</v>
      </c>
      <c r="AB462" s="67">
        <v>10851</v>
      </c>
      <c r="AC462" s="67">
        <v>-4663</v>
      </c>
      <c r="AD462" s="67">
        <v>15514</v>
      </c>
      <c r="AK462" s="237">
        <v>0</v>
      </c>
      <c r="AM462" s="237">
        <v>0</v>
      </c>
      <c r="AO462" s="237"/>
    </row>
    <row r="463" spans="1:41" s="67" customFormat="1" x14ac:dyDescent="0.2">
      <c r="A463" s="235" t="s">
        <v>867</v>
      </c>
      <c r="B463" s="63">
        <v>464168163</v>
      </c>
      <c r="C463" s="197" t="s">
        <v>528</v>
      </c>
      <c r="D463" s="201">
        <v>0</v>
      </c>
      <c r="E463" s="201">
        <v>0</v>
      </c>
      <c r="F463" s="201">
        <v>0</v>
      </c>
      <c r="G463" s="201">
        <v>3</v>
      </c>
      <c r="H463" s="201">
        <v>26</v>
      </c>
      <c r="I463" s="201">
        <v>0</v>
      </c>
      <c r="J463" s="201">
        <v>0</v>
      </c>
      <c r="K463" s="236">
        <v>1.1396999999999999</v>
      </c>
      <c r="L463" s="201">
        <v>0</v>
      </c>
      <c r="M463" s="201">
        <v>1</v>
      </c>
      <c r="N463" s="201">
        <v>8</v>
      </c>
      <c r="O463" s="201">
        <v>0</v>
      </c>
      <c r="P463" s="201">
        <v>15</v>
      </c>
      <c r="Q463" s="201">
        <v>29</v>
      </c>
      <c r="R463" s="236">
        <v>1</v>
      </c>
      <c r="S463" s="201">
        <v>11</v>
      </c>
      <c r="T463" s="63"/>
      <c r="U463" s="235">
        <v>464168163</v>
      </c>
      <c r="V463" s="67" t="s">
        <v>867</v>
      </c>
      <c r="W463" s="63" t="s">
        <v>752</v>
      </c>
      <c r="X463" s="63" t="s">
        <v>665</v>
      </c>
      <c r="Y463" s="67">
        <v>1</v>
      </c>
      <c r="Z463" s="67">
        <v>29</v>
      </c>
      <c r="AA463" s="67">
        <v>454817.31671400007</v>
      </c>
      <c r="AB463" s="67">
        <v>15683</v>
      </c>
      <c r="AC463" s="67">
        <v>-3350</v>
      </c>
      <c r="AD463" s="67">
        <v>19033</v>
      </c>
      <c r="AK463" s="237">
        <v>0</v>
      </c>
      <c r="AM463" s="237">
        <v>0</v>
      </c>
      <c r="AO463" s="237"/>
    </row>
    <row r="464" spans="1:41" s="67" customFormat="1" x14ac:dyDescent="0.2">
      <c r="A464" s="235" t="s">
        <v>867</v>
      </c>
      <c r="B464" s="63">
        <v>464168168</v>
      </c>
      <c r="C464" s="197" t="s">
        <v>528</v>
      </c>
      <c r="D464" s="201">
        <v>0</v>
      </c>
      <c r="E464" s="201">
        <v>0</v>
      </c>
      <c r="F464" s="201">
        <v>0</v>
      </c>
      <c r="G464" s="201">
        <v>37</v>
      </c>
      <c r="H464" s="201">
        <v>23</v>
      </c>
      <c r="I464" s="201">
        <v>0</v>
      </c>
      <c r="J464" s="201">
        <v>0</v>
      </c>
      <c r="K464" s="236">
        <v>2.3580000000000001</v>
      </c>
      <c r="L464" s="201">
        <v>0</v>
      </c>
      <c r="M464" s="201">
        <v>7</v>
      </c>
      <c r="N464" s="201">
        <v>1</v>
      </c>
      <c r="O464" s="201">
        <v>0</v>
      </c>
      <c r="P464" s="201">
        <v>13</v>
      </c>
      <c r="Q464" s="201">
        <v>60</v>
      </c>
      <c r="R464" s="236">
        <v>1</v>
      </c>
      <c r="S464" s="201">
        <v>3</v>
      </c>
      <c r="T464" s="63"/>
      <c r="U464" s="235">
        <v>464168168</v>
      </c>
      <c r="V464" s="67" t="s">
        <v>867</v>
      </c>
      <c r="W464" s="63" t="s">
        <v>752</v>
      </c>
      <c r="X464" s="63" t="s">
        <v>752</v>
      </c>
      <c r="Y464" s="67">
        <v>1</v>
      </c>
      <c r="Z464" s="67">
        <v>60</v>
      </c>
      <c r="AA464" s="67">
        <v>735058.0059600001</v>
      </c>
      <c r="AB464" s="67">
        <v>12251</v>
      </c>
      <c r="AC464" s="67">
        <v>-1796</v>
      </c>
      <c r="AD464" s="67">
        <v>14047</v>
      </c>
      <c r="AK464" s="237">
        <v>0</v>
      </c>
      <c r="AM464" s="237">
        <v>0</v>
      </c>
      <c r="AO464" s="237"/>
    </row>
    <row r="465" spans="1:41" s="67" customFormat="1" x14ac:dyDescent="0.2">
      <c r="A465" s="235" t="s">
        <v>867</v>
      </c>
      <c r="B465" s="63">
        <v>464168196</v>
      </c>
      <c r="C465" s="197" t="s">
        <v>528</v>
      </c>
      <c r="D465" s="201">
        <v>0</v>
      </c>
      <c r="E465" s="201">
        <v>0</v>
      </c>
      <c r="F465" s="201">
        <v>0</v>
      </c>
      <c r="G465" s="201">
        <v>4</v>
      </c>
      <c r="H465" s="201">
        <v>5</v>
      </c>
      <c r="I465" s="201">
        <v>0</v>
      </c>
      <c r="J465" s="201">
        <v>0</v>
      </c>
      <c r="K465" s="236">
        <v>0.35370000000000001</v>
      </c>
      <c r="L465" s="201">
        <v>0</v>
      </c>
      <c r="M465" s="201">
        <v>0</v>
      </c>
      <c r="N465" s="201">
        <v>0</v>
      </c>
      <c r="O465" s="201">
        <v>0</v>
      </c>
      <c r="P465" s="201">
        <v>2</v>
      </c>
      <c r="Q465" s="201">
        <v>9</v>
      </c>
      <c r="R465" s="236">
        <v>1</v>
      </c>
      <c r="S465" s="201">
        <v>4</v>
      </c>
      <c r="T465" s="63"/>
      <c r="U465" s="235">
        <v>464168196</v>
      </c>
      <c r="V465" s="67" t="s">
        <v>867</v>
      </c>
      <c r="W465" s="63" t="s">
        <v>752</v>
      </c>
      <c r="X465" s="63" t="s">
        <v>868</v>
      </c>
      <c r="Y465" s="67">
        <v>1</v>
      </c>
      <c r="Z465" s="67">
        <v>9</v>
      </c>
      <c r="AA465" s="67">
        <v>106862.241394</v>
      </c>
      <c r="AB465" s="67">
        <v>11874</v>
      </c>
      <c r="AC465" s="67">
        <v>837</v>
      </c>
      <c r="AD465" s="67">
        <v>11037</v>
      </c>
      <c r="AK465" s="237">
        <v>0</v>
      </c>
      <c r="AM465" s="237">
        <v>0</v>
      </c>
      <c r="AO465" s="237"/>
    </row>
    <row r="466" spans="1:41" s="67" customFormat="1" x14ac:dyDescent="0.2">
      <c r="A466" s="235" t="s">
        <v>867</v>
      </c>
      <c r="B466" s="63">
        <v>464168229</v>
      </c>
      <c r="C466" s="197" t="s">
        <v>528</v>
      </c>
      <c r="D466" s="201">
        <v>0</v>
      </c>
      <c r="E466" s="201">
        <v>0</v>
      </c>
      <c r="F466" s="201">
        <v>0</v>
      </c>
      <c r="G466" s="201">
        <v>8</v>
      </c>
      <c r="H466" s="201">
        <v>6</v>
      </c>
      <c r="I466" s="201">
        <v>0</v>
      </c>
      <c r="J466" s="201">
        <v>0</v>
      </c>
      <c r="K466" s="236">
        <v>0.55020000000000002</v>
      </c>
      <c r="L466" s="201">
        <v>0</v>
      </c>
      <c r="M466" s="201">
        <v>1</v>
      </c>
      <c r="N466" s="201">
        <v>0</v>
      </c>
      <c r="O466" s="201">
        <v>0</v>
      </c>
      <c r="P466" s="201">
        <v>6</v>
      </c>
      <c r="Q466" s="201">
        <v>14</v>
      </c>
      <c r="R466" s="236">
        <v>1</v>
      </c>
      <c r="S466" s="201">
        <v>9</v>
      </c>
      <c r="T466" s="63"/>
      <c r="U466" s="235">
        <v>464168229</v>
      </c>
      <c r="V466" s="67" t="s">
        <v>867</v>
      </c>
      <c r="W466" s="63" t="s">
        <v>752</v>
      </c>
      <c r="X466" s="63" t="s">
        <v>668</v>
      </c>
      <c r="Y466" s="67">
        <v>1</v>
      </c>
      <c r="Z466" s="67">
        <v>14</v>
      </c>
      <c r="AA466" s="67">
        <v>195424.09772399996</v>
      </c>
      <c r="AB466" s="67">
        <v>13959</v>
      </c>
      <c r="AC466" s="67">
        <v>3108</v>
      </c>
      <c r="AD466" s="67">
        <v>10851</v>
      </c>
      <c r="AK466" s="237">
        <v>0</v>
      </c>
      <c r="AM466" s="237">
        <v>0</v>
      </c>
      <c r="AO466" s="237"/>
    </row>
    <row r="467" spans="1:41" s="67" customFormat="1" x14ac:dyDescent="0.2">
      <c r="A467" s="235" t="s">
        <v>867</v>
      </c>
      <c r="B467" s="63">
        <v>464168248</v>
      </c>
      <c r="C467" s="197" t="s">
        <v>528</v>
      </c>
      <c r="D467" s="201">
        <v>0</v>
      </c>
      <c r="E467" s="201">
        <v>0</v>
      </c>
      <c r="F467" s="201">
        <v>0</v>
      </c>
      <c r="G467" s="201">
        <v>0</v>
      </c>
      <c r="H467" s="201">
        <v>1</v>
      </c>
      <c r="I467" s="201">
        <v>0</v>
      </c>
      <c r="J467" s="201">
        <v>0</v>
      </c>
      <c r="K467" s="236">
        <v>3.9300000000000002E-2</v>
      </c>
      <c r="L467" s="201">
        <v>0</v>
      </c>
      <c r="M467" s="201">
        <v>0</v>
      </c>
      <c r="N467" s="201">
        <v>0</v>
      </c>
      <c r="O467" s="201">
        <v>0</v>
      </c>
      <c r="P467" s="201">
        <v>1</v>
      </c>
      <c r="Q467" s="201">
        <v>1</v>
      </c>
      <c r="R467" s="236">
        <v>1</v>
      </c>
      <c r="S467" s="201">
        <v>11</v>
      </c>
      <c r="T467" s="63"/>
      <c r="U467" s="235">
        <v>464168248</v>
      </c>
      <c r="V467" s="67" t="s">
        <v>867</v>
      </c>
      <c r="W467" s="63" t="s">
        <v>752</v>
      </c>
      <c r="X467" s="63" t="s">
        <v>670</v>
      </c>
      <c r="Y467" s="67">
        <v>1</v>
      </c>
      <c r="Z467" s="67">
        <v>1</v>
      </c>
      <c r="AA467" s="67">
        <v>18503.161266000003</v>
      </c>
      <c r="AB467" s="67">
        <v>18503</v>
      </c>
      <c r="AC467" s="67">
        <v>2820</v>
      </c>
      <c r="AD467" s="67">
        <v>15683</v>
      </c>
      <c r="AK467" s="237">
        <v>0</v>
      </c>
      <c r="AM467" s="237">
        <v>0</v>
      </c>
      <c r="AO467" s="237"/>
    </row>
    <row r="468" spans="1:41" s="67" customFormat="1" x14ac:dyDescent="0.2">
      <c r="A468" s="235" t="s">
        <v>867</v>
      </c>
      <c r="B468" s="63">
        <v>464168258</v>
      </c>
      <c r="C468" s="197" t="s">
        <v>528</v>
      </c>
      <c r="D468" s="201">
        <v>0</v>
      </c>
      <c r="E468" s="201">
        <v>0</v>
      </c>
      <c r="F468" s="201">
        <v>0</v>
      </c>
      <c r="G468" s="201">
        <v>1</v>
      </c>
      <c r="H468" s="201">
        <v>6</v>
      </c>
      <c r="I468" s="201">
        <v>0</v>
      </c>
      <c r="J468" s="201">
        <v>0</v>
      </c>
      <c r="K468" s="236">
        <v>0.27510000000000001</v>
      </c>
      <c r="L468" s="201">
        <v>0</v>
      </c>
      <c r="M468" s="201">
        <v>0</v>
      </c>
      <c r="N468" s="201">
        <v>2</v>
      </c>
      <c r="O468" s="201">
        <v>0</v>
      </c>
      <c r="P468" s="201">
        <v>5</v>
      </c>
      <c r="Q468" s="201">
        <v>7</v>
      </c>
      <c r="R468" s="236">
        <v>1</v>
      </c>
      <c r="S468" s="201">
        <v>10</v>
      </c>
      <c r="T468" s="63"/>
      <c r="U468" s="235">
        <v>464168258</v>
      </c>
      <c r="V468" s="67" t="s">
        <v>867</v>
      </c>
      <c r="W468" s="63" t="s">
        <v>752</v>
      </c>
      <c r="X468" s="63" t="s">
        <v>746</v>
      </c>
      <c r="Y468" s="67">
        <v>1</v>
      </c>
      <c r="Z468" s="67">
        <v>7</v>
      </c>
      <c r="AA468" s="67">
        <v>116848.02886200002</v>
      </c>
      <c r="AB468" s="67">
        <v>16693</v>
      </c>
      <c r="AC468" s="67">
        <v>4442</v>
      </c>
      <c r="AD468" s="67">
        <v>12251</v>
      </c>
      <c r="AK468" s="237">
        <v>0</v>
      </c>
      <c r="AM468" s="237">
        <v>0</v>
      </c>
      <c r="AO468" s="237"/>
    </row>
    <row r="469" spans="1:41" s="67" customFormat="1" x14ac:dyDescent="0.2">
      <c r="A469" s="235" t="s">
        <v>867</v>
      </c>
      <c r="B469" s="63">
        <v>464168262</v>
      </c>
      <c r="C469" s="197" t="s">
        <v>528</v>
      </c>
      <c r="D469" s="201">
        <v>0</v>
      </c>
      <c r="E469" s="201">
        <v>0</v>
      </c>
      <c r="F469" s="201">
        <v>0</v>
      </c>
      <c r="G469" s="201">
        <v>1</v>
      </c>
      <c r="H469" s="201">
        <v>0</v>
      </c>
      <c r="I469" s="201">
        <v>0</v>
      </c>
      <c r="J469" s="201">
        <v>0</v>
      </c>
      <c r="K469" s="236">
        <v>3.9300000000000002E-2</v>
      </c>
      <c r="L469" s="201">
        <v>0</v>
      </c>
      <c r="M469" s="201">
        <v>0</v>
      </c>
      <c r="N469" s="201">
        <v>0</v>
      </c>
      <c r="O469" s="201">
        <v>0</v>
      </c>
      <c r="P469" s="201">
        <v>0</v>
      </c>
      <c r="Q469" s="201">
        <v>1</v>
      </c>
      <c r="R469" s="236">
        <v>1</v>
      </c>
      <c r="S469" s="201">
        <v>9</v>
      </c>
      <c r="T469" s="63"/>
      <c r="U469" s="235">
        <v>464168262</v>
      </c>
      <c r="V469" s="67" t="s">
        <v>867</v>
      </c>
      <c r="W469" s="63" t="s">
        <v>752</v>
      </c>
      <c r="X469" s="63" t="s">
        <v>671</v>
      </c>
      <c r="Y469" s="67">
        <v>1</v>
      </c>
      <c r="Z469" s="67">
        <v>1</v>
      </c>
      <c r="AA469" s="67">
        <v>11036.911266000001</v>
      </c>
      <c r="AB469" s="67">
        <v>11037</v>
      </c>
      <c r="AC469" s="67">
        <v>-837</v>
      </c>
      <c r="AD469" s="67">
        <v>11874</v>
      </c>
      <c r="AK469" s="237">
        <v>0</v>
      </c>
      <c r="AM469" s="237">
        <v>0</v>
      </c>
      <c r="AO469" s="237"/>
    </row>
    <row r="470" spans="1:41" s="67" customFormat="1" x14ac:dyDescent="0.2">
      <c r="A470" s="235" t="s">
        <v>867</v>
      </c>
      <c r="B470" s="63">
        <v>464168291</v>
      </c>
      <c r="C470" s="197" t="s">
        <v>528</v>
      </c>
      <c r="D470" s="201">
        <v>0</v>
      </c>
      <c r="E470" s="201">
        <v>0</v>
      </c>
      <c r="F470" s="201">
        <v>0</v>
      </c>
      <c r="G470" s="201">
        <v>20</v>
      </c>
      <c r="H470" s="201">
        <v>26</v>
      </c>
      <c r="I470" s="201">
        <v>0</v>
      </c>
      <c r="J470" s="201">
        <v>0</v>
      </c>
      <c r="K470" s="236">
        <v>1.8078000000000001</v>
      </c>
      <c r="L470" s="201">
        <v>0</v>
      </c>
      <c r="M470" s="201">
        <v>4</v>
      </c>
      <c r="N470" s="201">
        <v>1</v>
      </c>
      <c r="O470" s="201">
        <v>0</v>
      </c>
      <c r="P470" s="201">
        <v>9</v>
      </c>
      <c r="Q470" s="201">
        <v>46</v>
      </c>
      <c r="R470" s="236">
        <v>1</v>
      </c>
      <c r="S470" s="201">
        <v>5</v>
      </c>
      <c r="T470" s="63"/>
      <c r="U470" s="235">
        <v>464168291</v>
      </c>
      <c r="V470" s="67" t="s">
        <v>867</v>
      </c>
      <c r="W470" s="63" t="s">
        <v>752</v>
      </c>
      <c r="X470" s="63" t="s">
        <v>754</v>
      </c>
      <c r="Y470" s="67">
        <v>1</v>
      </c>
      <c r="Z470" s="67">
        <v>46</v>
      </c>
      <c r="AA470" s="67">
        <v>556234.50823599985</v>
      </c>
      <c r="AB470" s="67">
        <v>12092</v>
      </c>
      <c r="AC470" s="67">
        <v>-1867</v>
      </c>
      <c r="AD470" s="67">
        <v>13959</v>
      </c>
      <c r="AK470" s="237">
        <v>0</v>
      </c>
      <c r="AM470" s="237">
        <v>0</v>
      </c>
      <c r="AO470" s="237"/>
    </row>
    <row r="471" spans="1:41" s="67" customFormat="1" x14ac:dyDescent="0.2">
      <c r="A471" s="235" t="s">
        <v>869</v>
      </c>
      <c r="B471" s="63">
        <v>466700096</v>
      </c>
      <c r="C471" s="197" t="s">
        <v>529</v>
      </c>
      <c r="D471" s="201">
        <v>0</v>
      </c>
      <c r="E471" s="201">
        <v>0</v>
      </c>
      <c r="F471" s="201">
        <v>0</v>
      </c>
      <c r="G471" s="201">
        <v>0</v>
      </c>
      <c r="H471" s="201">
        <v>0</v>
      </c>
      <c r="I471" s="201">
        <v>2</v>
      </c>
      <c r="J471" s="201">
        <v>0</v>
      </c>
      <c r="K471" s="236">
        <v>7.8600000000000003E-2</v>
      </c>
      <c r="L471" s="201">
        <v>0</v>
      </c>
      <c r="M471" s="201">
        <v>0</v>
      </c>
      <c r="N471" s="201">
        <v>0</v>
      </c>
      <c r="O471" s="201">
        <v>0</v>
      </c>
      <c r="P471" s="201">
        <v>1</v>
      </c>
      <c r="Q471" s="201">
        <v>2</v>
      </c>
      <c r="R471" s="236">
        <v>1</v>
      </c>
      <c r="S471" s="201">
        <v>8</v>
      </c>
      <c r="T471" s="63"/>
      <c r="U471" s="235">
        <v>466700096</v>
      </c>
      <c r="V471" s="67" t="s">
        <v>869</v>
      </c>
      <c r="W471" s="63" t="s">
        <v>870</v>
      </c>
      <c r="X471" s="63" t="s">
        <v>871</v>
      </c>
      <c r="Y471" s="67">
        <v>1</v>
      </c>
      <c r="Z471" s="67">
        <v>2</v>
      </c>
      <c r="AA471" s="67">
        <v>31407.362532000003</v>
      </c>
      <c r="AB471" s="67">
        <v>15704</v>
      </c>
      <c r="AC471" s="67">
        <v>-2799</v>
      </c>
      <c r="AD471" s="67">
        <v>18503</v>
      </c>
      <c r="AK471" s="237">
        <v>0</v>
      </c>
      <c r="AM471" s="237">
        <v>0</v>
      </c>
      <c r="AO471" s="237"/>
    </row>
    <row r="472" spans="1:41" s="67" customFormat="1" x14ac:dyDescent="0.2">
      <c r="A472" s="235" t="s">
        <v>869</v>
      </c>
      <c r="B472" s="63">
        <v>466700700</v>
      </c>
      <c r="C472" s="197" t="s">
        <v>529</v>
      </c>
      <c r="D472" s="201">
        <v>0</v>
      </c>
      <c r="E472" s="201">
        <v>0</v>
      </c>
      <c r="F472" s="201">
        <v>0</v>
      </c>
      <c r="G472" s="201">
        <v>0</v>
      </c>
      <c r="H472" s="201">
        <v>0</v>
      </c>
      <c r="I472" s="201">
        <v>30</v>
      </c>
      <c r="J472" s="201">
        <v>0</v>
      </c>
      <c r="K472" s="236">
        <v>1.179</v>
      </c>
      <c r="L472" s="201">
        <v>0</v>
      </c>
      <c r="M472" s="201">
        <v>0</v>
      </c>
      <c r="N472" s="201">
        <v>0</v>
      </c>
      <c r="O472" s="201">
        <v>0</v>
      </c>
      <c r="P472" s="201">
        <v>17</v>
      </c>
      <c r="Q472" s="201">
        <v>30</v>
      </c>
      <c r="R472" s="236">
        <v>1</v>
      </c>
      <c r="S472" s="201">
        <v>8</v>
      </c>
      <c r="T472" s="63"/>
      <c r="U472" s="235">
        <v>466700700</v>
      </c>
      <c r="V472" s="67" t="s">
        <v>869</v>
      </c>
      <c r="W472" s="63" t="s">
        <v>870</v>
      </c>
      <c r="X472" s="63" t="s">
        <v>870</v>
      </c>
      <c r="Y472" s="67">
        <v>1</v>
      </c>
      <c r="Z472" s="67">
        <v>30</v>
      </c>
      <c r="AA472" s="67">
        <v>483663.79798000009</v>
      </c>
      <c r="AB472" s="67">
        <v>16122</v>
      </c>
      <c r="AC472" s="67">
        <v>-571</v>
      </c>
      <c r="AD472" s="67">
        <v>16693</v>
      </c>
      <c r="AK472" s="237">
        <v>0</v>
      </c>
      <c r="AM472" s="237">
        <v>0</v>
      </c>
      <c r="AO472" s="237"/>
    </row>
    <row r="473" spans="1:41" s="67" customFormat="1" x14ac:dyDescent="0.2">
      <c r="A473" s="235" t="s">
        <v>869</v>
      </c>
      <c r="B473" s="63">
        <v>466774089</v>
      </c>
      <c r="C473" s="197" t="s">
        <v>529</v>
      </c>
      <c r="D473" s="201">
        <v>0</v>
      </c>
      <c r="E473" s="201">
        <v>0</v>
      </c>
      <c r="F473" s="201">
        <v>3</v>
      </c>
      <c r="G473" s="201">
        <v>23</v>
      </c>
      <c r="H473" s="201">
        <v>8</v>
      </c>
      <c r="I473" s="201">
        <v>0</v>
      </c>
      <c r="J473" s="201">
        <v>0</v>
      </c>
      <c r="K473" s="236">
        <v>1.3362000000000001</v>
      </c>
      <c r="L473" s="201">
        <v>0</v>
      </c>
      <c r="M473" s="201">
        <v>1</v>
      </c>
      <c r="N473" s="201">
        <v>0</v>
      </c>
      <c r="O473" s="201">
        <v>0</v>
      </c>
      <c r="P473" s="201">
        <v>15</v>
      </c>
      <c r="Q473" s="201">
        <v>34</v>
      </c>
      <c r="R473" s="236">
        <v>1</v>
      </c>
      <c r="S473" s="201">
        <v>10</v>
      </c>
      <c r="T473" s="63"/>
      <c r="U473" s="235">
        <v>466774089</v>
      </c>
      <c r="V473" s="67" t="s">
        <v>869</v>
      </c>
      <c r="W473" s="63" t="s">
        <v>872</v>
      </c>
      <c r="X473" s="63" t="s">
        <v>873</v>
      </c>
      <c r="Y473" s="67">
        <v>1</v>
      </c>
      <c r="Z473" s="67">
        <v>34</v>
      </c>
      <c r="AA473" s="67">
        <v>482388.90304399998</v>
      </c>
      <c r="AB473" s="67">
        <v>14188</v>
      </c>
      <c r="AC473" s="67">
        <v>3151</v>
      </c>
      <c r="AD473" s="67">
        <v>11037</v>
      </c>
      <c r="AK473" s="237">
        <v>0</v>
      </c>
      <c r="AM473" s="237">
        <v>0</v>
      </c>
      <c r="AO473" s="237"/>
    </row>
    <row r="474" spans="1:41" s="67" customFormat="1" x14ac:dyDescent="0.2">
      <c r="A474" s="235" t="s">
        <v>869</v>
      </c>
      <c r="B474" s="63">
        <v>466774096</v>
      </c>
      <c r="C474" s="197" t="s">
        <v>529</v>
      </c>
      <c r="D474" s="201">
        <v>0</v>
      </c>
      <c r="E474" s="201">
        <v>0</v>
      </c>
      <c r="F474" s="201">
        <v>1</v>
      </c>
      <c r="G474" s="201">
        <v>5</v>
      </c>
      <c r="H474" s="201">
        <v>0</v>
      </c>
      <c r="I474" s="201">
        <v>0</v>
      </c>
      <c r="J474" s="201">
        <v>0</v>
      </c>
      <c r="K474" s="236">
        <v>0.23580000000000001</v>
      </c>
      <c r="L474" s="201">
        <v>0</v>
      </c>
      <c r="M474" s="201">
        <v>0</v>
      </c>
      <c r="N474" s="201">
        <v>0</v>
      </c>
      <c r="O474" s="201">
        <v>0</v>
      </c>
      <c r="P474" s="201">
        <v>5</v>
      </c>
      <c r="Q474" s="201">
        <v>6</v>
      </c>
      <c r="R474" s="236">
        <v>1</v>
      </c>
      <c r="S474" s="201">
        <v>8</v>
      </c>
      <c r="T474" s="63"/>
      <c r="U474" s="235">
        <v>466774096</v>
      </c>
      <c r="V474" s="67" t="s">
        <v>869</v>
      </c>
      <c r="W474" s="63" t="s">
        <v>872</v>
      </c>
      <c r="X474" s="63" t="s">
        <v>871</v>
      </c>
      <c r="Y474" s="67">
        <v>1</v>
      </c>
      <c r="Z474" s="67">
        <v>6</v>
      </c>
      <c r="AA474" s="67">
        <v>97551.117596000026</v>
      </c>
      <c r="AB474" s="67">
        <v>16259</v>
      </c>
      <c r="AC474" s="67">
        <v>4167</v>
      </c>
      <c r="AD474" s="67">
        <v>12092</v>
      </c>
      <c r="AK474" s="237">
        <v>0</v>
      </c>
      <c r="AM474" s="237">
        <v>0</v>
      </c>
      <c r="AO474" s="237"/>
    </row>
    <row r="475" spans="1:41" s="67" customFormat="1" x14ac:dyDescent="0.2">
      <c r="A475" s="235" t="s">
        <v>869</v>
      </c>
      <c r="B475" s="63">
        <v>466774221</v>
      </c>
      <c r="C475" s="197" t="s">
        <v>529</v>
      </c>
      <c r="D475" s="201">
        <v>0</v>
      </c>
      <c r="E475" s="201">
        <v>0</v>
      </c>
      <c r="F475" s="201">
        <v>1</v>
      </c>
      <c r="G475" s="201">
        <v>11</v>
      </c>
      <c r="H475" s="201">
        <v>11</v>
      </c>
      <c r="I475" s="201">
        <v>0</v>
      </c>
      <c r="J475" s="201">
        <v>0</v>
      </c>
      <c r="K475" s="236">
        <v>0.90390000000000004</v>
      </c>
      <c r="L475" s="201">
        <v>0</v>
      </c>
      <c r="M475" s="201">
        <v>1</v>
      </c>
      <c r="N475" s="201">
        <v>0</v>
      </c>
      <c r="O475" s="201">
        <v>0</v>
      </c>
      <c r="P475" s="201">
        <v>14</v>
      </c>
      <c r="Q475" s="201">
        <v>23</v>
      </c>
      <c r="R475" s="236">
        <v>1</v>
      </c>
      <c r="S475" s="201">
        <v>8</v>
      </c>
      <c r="T475" s="63"/>
      <c r="U475" s="235">
        <v>466774221</v>
      </c>
      <c r="V475" s="67" t="s">
        <v>869</v>
      </c>
      <c r="W475" s="63" t="s">
        <v>872</v>
      </c>
      <c r="X475" s="63" t="s">
        <v>874</v>
      </c>
      <c r="Y475" s="67">
        <v>1</v>
      </c>
      <c r="Z475" s="67">
        <v>23</v>
      </c>
      <c r="AA475" s="67">
        <v>340392.18911799998</v>
      </c>
      <c r="AB475" s="67">
        <v>14800</v>
      </c>
      <c r="AC475" s="67">
        <v>-904</v>
      </c>
      <c r="AD475" s="67">
        <v>15704</v>
      </c>
      <c r="AK475" s="237">
        <v>0</v>
      </c>
      <c r="AM475" s="237">
        <v>0</v>
      </c>
      <c r="AO475" s="237"/>
    </row>
    <row r="476" spans="1:41" s="67" customFormat="1" x14ac:dyDescent="0.2">
      <c r="A476" s="235" t="s">
        <v>869</v>
      </c>
      <c r="B476" s="63">
        <v>466774296</v>
      </c>
      <c r="C476" s="197" t="s">
        <v>529</v>
      </c>
      <c r="D476" s="201">
        <v>0</v>
      </c>
      <c r="E476" s="201">
        <v>0</v>
      </c>
      <c r="F476" s="201">
        <v>4</v>
      </c>
      <c r="G476" s="201">
        <v>15</v>
      </c>
      <c r="H476" s="201">
        <v>25</v>
      </c>
      <c r="I476" s="201">
        <v>0</v>
      </c>
      <c r="J476" s="201">
        <v>0</v>
      </c>
      <c r="K476" s="236">
        <v>1.7292000000000001</v>
      </c>
      <c r="L476" s="201">
        <v>0</v>
      </c>
      <c r="M476" s="201">
        <v>1</v>
      </c>
      <c r="N476" s="201">
        <v>1</v>
      </c>
      <c r="O476" s="201">
        <v>0</v>
      </c>
      <c r="P476" s="201">
        <v>17</v>
      </c>
      <c r="Q476" s="201">
        <v>44</v>
      </c>
      <c r="R476" s="236">
        <v>1</v>
      </c>
      <c r="S476" s="201">
        <v>10</v>
      </c>
      <c r="T476" s="63"/>
      <c r="U476" s="235">
        <v>466774296</v>
      </c>
      <c r="V476" s="67" t="s">
        <v>869</v>
      </c>
      <c r="W476" s="63" t="s">
        <v>872</v>
      </c>
      <c r="X476" s="63" t="s">
        <v>875</v>
      </c>
      <c r="Y476" s="67">
        <v>1</v>
      </c>
      <c r="Z476" s="67">
        <v>44</v>
      </c>
      <c r="AA476" s="67">
        <v>603700.61570399988</v>
      </c>
      <c r="AB476" s="67">
        <v>13720</v>
      </c>
      <c r="AC476" s="67">
        <v>-2402</v>
      </c>
      <c r="AD476" s="67">
        <v>16122</v>
      </c>
      <c r="AK476" s="237">
        <v>0</v>
      </c>
      <c r="AM476" s="237">
        <v>0</v>
      </c>
      <c r="AO476" s="237"/>
    </row>
    <row r="477" spans="1:41" s="67" customFormat="1" x14ac:dyDescent="0.2">
      <c r="A477" s="235" t="s">
        <v>869</v>
      </c>
      <c r="B477" s="63">
        <v>466774774</v>
      </c>
      <c r="C477" s="197" t="s">
        <v>529</v>
      </c>
      <c r="D477" s="201">
        <v>0</v>
      </c>
      <c r="E477" s="201">
        <v>0</v>
      </c>
      <c r="F477" s="201">
        <v>3</v>
      </c>
      <c r="G477" s="201">
        <v>23</v>
      </c>
      <c r="H477" s="201">
        <v>10</v>
      </c>
      <c r="I477" s="201">
        <v>0</v>
      </c>
      <c r="J477" s="201">
        <v>0</v>
      </c>
      <c r="K477" s="236">
        <v>1.4148000000000001</v>
      </c>
      <c r="L477" s="201">
        <v>0</v>
      </c>
      <c r="M477" s="201">
        <v>1</v>
      </c>
      <c r="N477" s="201">
        <v>0</v>
      </c>
      <c r="O477" s="201">
        <v>0</v>
      </c>
      <c r="P477" s="201">
        <v>19</v>
      </c>
      <c r="Q477" s="201">
        <v>36</v>
      </c>
      <c r="R477" s="236">
        <v>1</v>
      </c>
      <c r="S477" s="201">
        <v>6</v>
      </c>
      <c r="T477" s="63"/>
      <c r="U477" s="235">
        <v>466774774</v>
      </c>
      <c r="V477" s="67" t="s">
        <v>869</v>
      </c>
      <c r="W477" s="63" t="s">
        <v>872</v>
      </c>
      <c r="X477" s="63" t="s">
        <v>872</v>
      </c>
      <c r="Y477" s="67">
        <v>1</v>
      </c>
      <c r="Z477" s="67">
        <v>36</v>
      </c>
      <c r="AA477" s="67">
        <v>498669.64557599998</v>
      </c>
      <c r="AB477" s="67">
        <v>13852</v>
      </c>
      <c r="AC477" s="67">
        <v>-336</v>
      </c>
      <c r="AD477" s="67">
        <v>14188</v>
      </c>
      <c r="AK477" s="237">
        <v>0</v>
      </c>
      <c r="AM477" s="237">
        <v>0</v>
      </c>
      <c r="AO477" s="237"/>
    </row>
    <row r="478" spans="1:41" s="67" customFormat="1" x14ac:dyDescent="0.2">
      <c r="A478" s="235" t="s">
        <v>876</v>
      </c>
      <c r="B478" s="63">
        <v>469035018</v>
      </c>
      <c r="C478" s="197" t="s">
        <v>530</v>
      </c>
      <c r="D478" s="201">
        <v>0</v>
      </c>
      <c r="E478" s="201">
        <v>0</v>
      </c>
      <c r="F478" s="201">
        <v>0</v>
      </c>
      <c r="G478" s="201">
        <v>1</v>
      </c>
      <c r="H478" s="201">
        <v>0</v>
      </c>
      <c r="I478" s="201">
        <v>0</v>
      </c>
      <c r="J478" s="201">
        <v>0</v>
      </c>
      <c r="K478" s="236">
        <v>3.9300000000000002E-2</v>
      </c>
      <c r="L478" s="201">
        <v>0</v>
      </c>
      <c r="M478" s="201">
        <v>1</v>
      </c>
      <c r="N478" s="201">
        <v>0</v>
      </c>
      <c r="O478" s="201">
        <v>0</v>
      </c>
      <c r="P478" s="201">
        <v>0</v>
      </c>
      <c r="Q478" s="201">
        <v>1</v>
      </c>
      <c r="R478" s="236">
        <v>1.087</v>
      </c>
      <c r="S478" s="201">
        <v>9</v>
      </c>
      <c r="T478" s="63"/>
      <c r="U478" s="235">
        <v>469035018</v>
      </c>
      <c r="V478" s="67" t="s">
        <v>876</v>
      </c>
      <c r="W478" s="63" t="s">
        <v>659</v>
      </c>
      <c r="X478" s="63" t="s">
        <v>710</v>
      </c>
      <c r="Y478" s="67">
        <v>1</v>
      </c>
      <c r="Z478" s="67">
        <v>1</v>
      </c>
      <c r="AA478" s="67">
        <v>14821.403355612001</v>
      </c>
      <c r="AB478" s="67">
        <v>14821</v>
      </c>
      <c r="AC478" s="67">
        <v>-1438</v>
      </c>
      <c r="AD478" s="67">
        <v>16259</v>
      </c>
      <c r="AK478" s="237">
        <v>0</v>
      </c>
      <c r="AM478" s="237">
        <v>0</v>
      </c>
      <c r="AO478" s="237"/>
    </row>
    <row r="479" spans="1:41" s="67" customFormat="1" x14ac:dyDescent="0.2">
      <c r="A479" s="235" t="s">
        <v>876</v>
      </c>
      <c r="B479" s="63">
        <v>469035035</v>
      </c>
      <c r="C479" s="197" t="s">
        <v>530</v>
      </c>
      <c r="D479" s="201">
        <v>53</v>
      </c>
      <c r="E479" s="201">
        <v>0</v>
      </c>
      <c r="F479" s="201">
        <v>79</v>
      </c>
      <c r="G479" s="201">
        <v>467</v>
      </c>
      <c r="H479" s="201">
        <v>267</v>
      </c>
      <c r="I479" s="201">
        <v>276</v>
      </c>
      <c r="J479" s="201">
        <v>0</v>
      </c>
      <c r="K479" s="236">
        <v>42.797699999999999</v>
      </c>
      <c r="L479" s="201">
        <v>0</v>
      </c>
      <c r="M479" s="201">
        <v>149</v>
      </c>
      <c r="N479" s="201">
        <v>39</v>
      </c>
      <c r="O479" s="201">
        <v>24</v>
      </c>
      <c r="P479" s="201">
        <v>895</v>
      </c>
      <c r="Q479" s="201">
        <v>1116</v>
      </c>
      <c r="R479" s="236">
        <v>1.087</v>
      </c>
      <c r="S479" s="201">
        <v>11</v>
      </c>
      <c r="T479" s="63"/>
      <c r="U479" s="235">
        <v>469035035</v>
      </c>
      <c r="V479" s="67" t="s">
        <v>876</v>
      </c>
      <c r="W479" s="63" t="s">
        <v>659</v>
      </c>
      <c r="X479" s="63" t="s">
        <v>659</v>
      </c>
      <c r="Y479" s="67">
        <v>1</v>
      </c>
      <c r="Z479" s="67">
        <v>1116</v>
      </c>
      <c r="AA479" s="67">
        <v>21674751.715331465</v>
      </c>
      <c r="AB479" s="67">
        <v>19422</v>
      </c>
      <c r="AC479" s="67">
        <v>4622</v>
      </c>
      <c r="AD479" s="67">
        <v>14800</v>
      </c>
      <c r="AK479" s="237">
        <v>0</v>
      </c>
      <c r="AM479" s="237">
        <v>0</v>
      </c>
      <c r="AO479" s="237"/>
    </row>
    <row r="480" spans="1:41" s="67" customFormat="1" x14ac:dyDescent="0.2">
      <c r="A480" s="235" t="s">
        <v>876</v>
      </c>
      <c r="B480" s="63">
        <v>469035044</v>
      </c>
      <c r="C480" s="197" t="s">
        <v>530</v>
      </c>
      <c r="D480" s="201">
        <v>0</v>
      </c>
      <c r="E480" s="201">
        <v>0</v>
      </c>
      <c r="F480" s="201">
        <v>0</v>
      </c>
      <c r="G480" s="201">
        <v>3</v>
      </c>
      <c r="H480" s="201">
        <v>5</v>
      </c>
      <c r="I480" s="201">
        <v>0</v>
      </c>
      <c r="J480" s="201">
        <v>0</v>
      </c>
      <c r="K480" s="236">
        <v>0.31440000000000001</v>
      </c>
      <c r="L480" s="201">
        <v>0</v>
      </c>
      <c r="M480" s="201">
        <v>1</v>
      </c>
      <c r="N480" s="201">
        <v>0</v>
      </c>
      <c r="O480" s="201">
        <v>0</v>
      </c>
      <c r="P480" s="201">
        <v>5</v>
      </c>
      <c r="Q480" s="201">
        <v>8</v>
      </c>
      <c r="R480" s="236">
        <v>1.087</v>
      </c>
      <c r="S480" s="201">
        <v>11</v>
      </c>
      <c r="T480" s="63"/>
      <c r="U480" s="235">
        <v>469035044</v>
      </c>
      <c r="V480" s="67" t="s">
        <v>876</v>
      </c>
      <c r="W480" s="63" t="s">
        <v>659</v>
      </c>
      <c r="X480" s="63" t="s">
        <v>660</v>
      </c>
      <c r="Y480" s="67">
        <v>1</v>
      </c>
      <c r="Z480" s="67">
        <v>8</v>
      </c>
      <c r="AA480" s="67">
        <v>137529.55932489599</v>
      </c>
      <c r="AB480" s="67">
        <v>17191</v>
      </c>
      <c r="AC480" s="67">
        <v>3471</v>
      </c>
      <c r="AD480" s="67">
        <v>13720</v>
      </c>
      <c r="AK480" s="237">
        <v>0</v>
      </c>
      <c r="AM480" s="237">
        <v>0</v>
      </c>
      <c r="AO480" s="237"/>
    </row>
    <row r="481" spans="1:41" s="67" customFormat="1" x14ac:dyDescent="0.2">
      <c r="A481" s="235" t="s">
        <v>876</v>
      </c>
      <c r="B481" s="63">
        <v>469035049</v>
      </c>
      <c r="C481" s="197" t="s">
        <v>530</v>
      </c>
      <c r="D481" s="201">
        <v>0</v>
      </c>
      <c r="E481" s="201">
        <v>0</v>
      </c>
      <c r="F481" s="201">
        <v>0</v>
      </c>
      <c r="G481" s="201">
        <v>0</v>
      </c>
      <c r="H481" s="201">
        <v>0</v>
      </c>
      <c r="I481" s="201">
        <v>2</v>
      </c>
      <c r="J481" s="201">
        <v>0</v>
      </c>
      <c r="K481" s="236">
        <v>7.8600000000000003E-2</v>
      </c>
      <c r="L481" s="201">
        <v>0</v>
      </c>
      <c r="M481" s="201">
        <v>0</v>
      </c>
      <c r="N481" s="201">
        <v>0</v>
      </c>
      <c r="O481" s="201">
        <v>0</v>
      </c>
      <c r="P481" s="201">
        <v>2</v>
      </c>
      <c r="Q481" s="201">
        <v>2</v>
      </c>
      <c r="R481" s="236">
        <v>1.087</v>
      </c>
      <c r="S481" s="201">
        <v>7</v>
      </c>
      <c r="T481" s="63"/>
      <c r="U481" s="235">
        <v>469035049</v>
      </c>
      <c r="V481" s="67" t="s">
        <v>876</v>
      </c>
      <c r="W481" s="63" t="s">
        <v>659</v>
      </c>
      <c r="X481" s="63" t="s">
        <v>728</v>
      </c>
      <c r="Y481" s="67">
        <v>1</v>
      </c>
      <c r="Z481" s="67">
        <v>2</v>
      </c>
      <c r="AA481" s="67">
        <v>39437.224371224002</v>
      </c>
      <c r="AB481" s="67">
        <v>19719</v>
      </c>
      <c r="AC481" s="67">
        <v>5867</v>
      </c>
      <c r="AD481" s="67">
        <v>13852</v>
      </c>
      <c r="AK481" s="237">
        <v>0</v>
      </c>
      <c r="AM481" s="237">
        <v>0</v>
      </c>
      <c r="AO481" s="237"/>
    </row>
    <row r="482" spans="1:41" s="67" customFormat="1" x14ac:dyDescent="0.2">
      <c r="A482" s="235" t="s">
        <v>876</v>
      </c>
      <c r="B482" s="63">
        <v>469035050</v>
      </c>
      <c r="C482" s="197" t="s">
        <v>530</v>
      </c>
      <c r="D482" s="201">
        <v>0</v>
      </c>
      <c r="E482" s="201">
        <v>0</v>
      </c>
      <c r="F482" s="201">
        <v>0</v>
      </c>
      <c r="G482" s="201">
        <v>2</v>
      </c>
      <c r="H482" s="201">
        <v>0</v>
      </c>
      <c r="I482" s="201">
        <v>0</v>
      </c>
      <c r="J482" s="201">
        <v>0</v>
      </c>
      <c r="K482" s="236">
        <v>7.8600000000000003E-2</v>
      </c>
      <c r="L482" s="201">
        <v>0</v>
      </c>
      <c r="M482" s="201">
        <v>0</v>
      </c>
      <c r="N482" s="201">
        <v>0</v>
      </c>
      <c r="O482" s="201">
        <v>0</v>
      </c>
      <c r="P482" s="201">
        <v>2</v>
      </c>
      <c r="Q482" s="201">
        <v>2</v>
      </c>
      <c r="R482" s="236">
        <v>1.087</v>
      </c>
      <c r="S482" s="201">
        <v>5</v>
      </c>
      <c r="T482" s="63"/>
      <c r="U482" s="235">
        <v>469035050</v>
      </c>
      <c r="V482" s="67" t="s">
        <v>876</v>
      </c>
      <c r="W482" s="63" t="s">
        <v>659</v>
      </c>
      <c r="X482" s="63" t="s">
        <v>674</v>
      </c>
      <c r="Y482" s="67">
        <v>1</v>
      </c>
      <c r="Z482" s="67">
        <v>2</v>
      </c>
      <c r="AA482" s="67">
        <v>34104.902111223993</v>
      </c>
      <c r="AB482" s="67">
        <v>17052</v>
      </c>
      <c r="AC482" s="67">
        <v>2231</v>
      </c>
      <c r="AD482" s="67">
        <v>14821</v>
      </c>
      <c r="AK482" s="237">
        <v>0</v>
      </c>
      <c r="AM482" s="237">
        <v>0</v>
      </c>
      <c r="AO482" s="237"/>
    </row>
    <row r="483" spans="1:41" s="67" customFormat="1" x14ac:dyDescent="0.2">
      <c r="A483" s="235" t="s">
        <v>876</v>
      </c>
      <c r="B483" s="63">
        <v>469035073</v>
      </c>
      <c r="C483" s="197" t="s">
        <v>530</v>
      </c>
      <c r="D483" s="201">
        <v>1</v>
      </c>
      <c r="E483" s="201">
        <v>0</v>
      </c>
      <c r="F483" s="201">
        <v>0</v>
      </c>
      <c r="G483" s="201">
        <v>0</v>
      </c>
      <c r="H483" s="201">
        <v>0</v>
      </c>
      <c r="I483" s="201">
        <v>2</v>
      </c>
      <c r="J483" s="201">
        <v>0</v>
      </c>
      <c r="K483" s="236">
        <v>7.8600000000000003E-2</v>
      </c>
      <c r="L483" s="201">
        <v>0</v>
      </c>
      <c r="M483" s="201">
        <v>1</v>
      </c>
      <c r="N483" s="201">
        <v>0</v>
      </c>
      <c r="O483" s="201">
        <v>0</v>
      </c>
      <c r="P483" s="201">
        <v>1</v>
      </c>
      <c r="Q483" s="201">
        <v>3</v>
      </c>
      <c r="R483" s="236">
        <v>1.087</v>
      </c>
      <c r="S483" s="201">
        <v>6</v>
      </c>
      <c r="T483" s="63"/>
      <c r="U483" s="235">
        <v>469035073</v>
      </c>
      <c r="V483" s="67" t="s">
        <v>876</v>
      </c>
      <c r="W483" s="63" t="s">
        <v>659</v>
      </c>
      <c r="X483" s="63" t="s">
        <v>675</v>
      </c>
      <c r="Y483" s="67">
        <v>1</v>
      </c>
      <c r="Z483" s="67">
        <v>3</v>
      </c>
      <c r="AA483" s="67">
        <v>40909.016501224003</v>
      </c>
      <c r="AB483" s="67">
        <v>13636</v>
      </c>
      <c r="AC483" s="67">
        <v>-5763</v>
      </c>
      <c r="AD483" s="67">
        <v>19399</v>
      </c>
      <c r="AK483" s="237">
        <v>0</v>
      </c>
      <c r="AM483" s="237">
        <v>0</v>
      </c>
      <c r="AO483" s="237"/>
    </row>
    <row r="484" spans="1:41" s="67" customFormat="1" x14ac:dyDescent="0.2">
      <c r="A484" s="235" t="s">
        <v>876</v>
      </c>
      <c r="B484" s="63">
        <v>469035083</v>
      </c>
      <c r="C484" s="197" t="s">
        <v>530</v>
      </c>
      <c r="D484" s="201">
        <v>0</v>
      </c>
      <c r="E484" s="201">
        <v>0</v>
      </c>
      <c r="F484" s="201">
        <v>0</v>
      </c>
      <c r="G484" s="201">
        <v>1</v>
      </c>
      <c r="H484" s="201">
        <v>0</v>
      </c>
      <c r="I484" s="201">
        <v>0</v>
      </c>
      <c r="J484" s="201">
        <v>0</v>
      </c>
      <c r="K484" s="236">
        <v>3.9300000000000002E-2</v>
      </c>
      <c r="L484" s="201">
        <v>0</v>
      </c>
      <c r="M484" s="201">
        <v>0</v>
      </c>
      <c r="N484" s="201">
        <v>0</v>
      </c>
      <c r="O484" s="201">
        <v>0</v>
      </c>
      <c r="P484" s="201">
        <v>1</v>
      </c>
      <c r="Q484" s="201">
        <v>1</v>
      </c>
      <c r="R484" s="236">
        <v>1.087</v>
      </c>
      <c r="S484" s="201">
        <v>6</v>
      </c>
      <c r="T484" s="63"/>
      <c r="U484" s="235">
        <v>469035083</v>
      </c>
      <c r="V484" s="67" t="s">
        <v>876</v>
      </c>
      <c r="W484" s="63" t="s">
        <v>659</v>
      </c>
      <c r="X484" s="63" t="s">
        <v>827</v>
      </c>
      <c r="Y484" s="67">
        <v>1</v>
      </c>
      <c r="Z484" s="67">
        <v>1</v>
      </c>
      <c r="AA484" s="67">
        <v>17600.230265612001</v>
      </c>
      <c r="AB484" s="67">
        <v>17600</v>
      </c>
      <c r="AC484" s="67">
        <v>409</v>
      </c>
      <c r="AD484" s="67">
        <v>17191</v>
      </c>
      <c r="AK484" s="237">
        <v>0</v>
      </c>
      <c r="AM484" s="237">
        <v>0</v>
      </c>
      <c r="AO484" s="237"/>
    </row>
    <row r="485" spans="1:41" s="67" customFormat="1" x14ac:dyDescent="0.2">
      <c r="A485" s="235" t="s">
        <v>876</v>
      </c>
      <c r="B485" s="63">
        <v>469035093</v>
      </c>
      <c r="C485" s="197" t="s">
        <v>530</v>
      </c>
      <c r="D485" s="201">
        <v>0</v>
      </c>
      <c r="E485" s="201">
        <v>0</v>
      </c>
      <c r="F485" s="201">
        <v>0</v>
      </c>
      <c r="G485" s="201">
        <v>0</v>
      </c>
      <c r="H485" s="201">
        <v>0</v>
      </c>
      <c r="I485" s="201">
        <v>2</v>
      </c>
      <c r="J485" s="201">
        <v>0</v>
      </c>
      <c r="K485" s="236">
        <v>7.8600000000000003E-2</v>
      </c>
      <c r="L485" s="201">
        <v>0</v>
      </c>
      <c r="M485" s="201">
        <v>0</v>
      </c>
      <c r="N485" s="201">
        <v>0</v>
      </c>
      <c r="O485" s="201">
        <v>0</v>
      </c>
      <c r="P485" s="201">
        <v>2</v>
      </c>
      <c r="Q485" s="201">
        <v>2</v>
      </c>
      <c r="R485" s="236">
        <v>1.087</v>
      </c>
      <c r="S485" s="201">
        <v>11</v>
      </c>
      <c r="T485" s="63"/>
      <c r="U485" s="235">
        <v>469035093</v>
      </c>
      <c r="V485" s="67" t="s">
        <v>876</v>
      </c>
      <c r="W485" s="63" t="s">
        <v>659</v>
      </c>
      <c r="X485" s="63" t="s">
        <v>662</v>
      </c>
      <c r="Y485" s="67">
        <v>1</v>
      </c>
      <c r="Z485" s="67">
        <v>2</v>
      </c>
      <c r="AA485" s="67">
        <v>43758.637611223996</v>
      </c>
      <c r="AB485" s="67">
        <v>21879</v>
      </c>
      <c r="AC485" s="67">
        <v>2160</v>
      </c>
      <c r="AD485" s="67">
        <v>19719</v>
      </c>
      <c r="AK485" s="237">
        <v>0</v>
      </c>
      <c r="AM485" s="237">
        <v>0</v>
      </c>
      <c r="AO485" s="237"/>
    </row>
    <row r="486" spans="1:41" s="67" customFormat="1" x14ac:dyDescent="0.2">
      <c r="A486" s="235" t="s">
        <v>876</v>
      </c>
      <c r="B486" s="63">
        <v>469035133</v>
      </c>
      <c r="C486" s="197" t="s">
        <v>530</v>
      </c>
      <c r="D486" s="201">
        <v>0</v>
      </c>
      <c r="E486" s="201">
        <v>0</v>
      </c>
      <c r="F486" s="201">
        <v>0</v>
      </c>
      <c r="G486" s="201">
        <v>0</v>
      </c>
      <c r="H486" s="201">
        <v>1</v>
      </c>
      <c r="I486" s="201">
        <v>0</v>
      </c>
      <c r="J486" s="201">
        <v>0</v>
      </c>
      <c r="K486" s="236">
        <v>3.9300000000000002E-2</v>
      </c>
      <c r="L486" s="201">
        <v>0</v>
      </c>
      <c r="M486" s="201">
        <v>0</v>
      </c>
      <c r="N486" s="201">
        <v>0</v>
      </c>
      <c r="O486" s="201">
        <v>0</v>
      </c>
      <c r="P486" s="201">
        <v>0</v>
      </c>
      <c r="Q486" s="201">
        <v>1</v>
      </c>
      <c r="R486" s="236">
        <v>1.087</v>
      </c>
      <c r="S486" s="201">
        <v>9</v>
      </c>
      <c r="T486" s="63"/>
      <c r="U486" s="235">
        <v>469035133</v>
      </c>
      <c r="V486" s="67" t="s">
        <v>876</v>
      </c>
      <c r="W486" s="63" t="s">
        <v>659</v>
      </c>
      <c r="X486" s="63" t="s">
        <v>712</v>
      </c>
      <c r="Y486" s="67">
        <v>1</v>
      </c>
      <c r="Z486" s="67">
        <v>1</v>
      </c>
      <c r="AA486" s="67">
        <v>11379.236305611999</v>
      </c>
      <c r="AB486" s="67">
        <v>11379</v>
      </c>
      <c r="AC486" s="67">
        <v>-5673</v>
      </c>
      <c r="AD486" s="67">
        <v>17052</v>
      </c>
      <c r="AK486" s="237">
        <v>0</v>
      </c>
      <c r="AM486" s="237">
        <v>0</v>
      </c>
      <c r="AO486" s="237"/>
    </row>
    <row r="487" spans="1:41" s="67" customFormat="1" x14ac:dyDescent="0.2">
      <c r="A487" s="235" t="s">
        <v>876</v>
      </c>
      <c r="B487" s="63">
        <v>469035163</v>
      </c>
      <c r="C487" s="197" t="s">
        <v>530</v>
      </c>
      <c r="D487" s="201">
        <v>0</v>
      </c>
      <c r="E487" s="201">
        <v>0</v>
      </c>
      <c r="F487" s="201">
        <v>1</v>
      </c>
      <c r="G487" s="201">
        <v>2</v>
      </c>
      <c r="H487" s="201">
        <v>0</v>
      </c>
      <c r="I487" s="201">
        <v>2</v>
      </c>
      <c r="J487" s="201">
        <v>0</v>
      </c>
      <c r="K487" s="236">
        <v>0.19650000000000001</v>
      </c>
      <c r="L487" s="201">
        <v>0</v>
      </c>
      <c r="M487" s="201">
        <v>0</v>
      </c>
      <c r="N487" s="201">
        <v>0</v>
      </c>
      <c r="O487" s="201">
        <v>0</v>
      </c>
      <c r="P487" s="201">
        <v>5</v>
      </c>
      <c r="Q487" s="201">
        <v>5</v>
      </c>
      <c r="R487" s="236">
        <v>1.087</v>
      </c>
      <c r="S487" s="201">
        <v>11</v>
      </c>
      <c r="T487" s="63"/>
      <c r="U487" s="235">
        <v>469035163</v>
      </c>
      <c r="V487" s="67" t="s">
        <v>876</v>
      </c>
      <c r="W487" s="63" t="s">
        <v>659</v>
      </c>
      <c r="X487" s="63" t="s">
        <v>665</v>
      </c>
      <c r="Y487" s="67">
        <v>1</v>
      </c>
      <c r="Z487" s="67">
        <v>5</v>
      </c>
      <c r="AA487" s="67">
        <v>104416.16080806</v>
      </c>
      <c r="AB487" s="67">
        <v>20883</v>
      </c>
      <c r="AC487" s="67">
        <v>7247</v>
      </c>
      <c r="AD487" s="67">
        <v>13636</v>
      </c>
      <c r="AK487" s="237">
        <v>0</v>
      </c>
      <c r="AM487" s="237">
        <v>0</v>
      </c>
      <c r="AO487" s="237"/>
    </row>
    <row r="488" spans="1:41" s="67" customFormat="1" x14ac:dyDescent="0.2">
      <c r="A488" s="235" t="s">
        <v>876</v>
      </c>
      <c r="B488" s="63">
        <v>469035176</v>
      </c>
      <c r="C488" s="197" t="s">
        <v>530</v>
      </c>
      <c r="D488" s="201">
        <v>0</v>
      </c>
      <c r="E488" s="201">
        <v>0</v>
      </c>
      <c r="F488" s="201">
        <v>0</v>
      </c>
      <c r="G488" s="201">
        <v>1</v>
      </c>
      <c r="H488" s="201">
        <v>0</v>
      </c>
      <c r="I488" s="201">
        <v>0</v>
      </c>
      <c r="J488" s="201">
        <v>0</v>
      </c>
      <c r="K488" s="236">
        <v>3.9300000000000002E-2</v>
      </c>
      <c r="L488" s="201">
        <v>0</v>
      </c>
      <c r="M488" s="201">
        <v>0</v>
      </c>
      <c r="N488" s="201">
        <v>0</v>
      </c>
      <c r="O488" s="201">
        <v>0</v>
      </c>
      <c r="P488" s="201">
        <v>1</v>
      </c>
      <c r="Q488" s="201">
        <v>1</v>
      </c>
      <c r="R488" s="236">
        <v>1.087</v>
      </c>
      <c r="S488" s="201">
        <v>8</v>
      </c>
      <c r="T488" s="63"/>
      <c r="U488" s="235">
        <v>469035176</v>
      </c>
      <c r="V488" s="67" t="s">
        <v>876</v>
      </c>
      <c r="W488" s="63" t="s">
        <v>659</v>
      </c>
      <c r="X488" s="63" t="s">
        <v>667</v>
      </c>
      <c r="Y488" s="67">
        <v>1</v>
      </c>
      <c r="Z488" s="67">
        <v>1</v>
      </c>
      <c r="AA488" s="67">
        <v>18555.685835612003</v>
      </c>
      <c r="AB488" s="67">
        <v>18556</v>
      </c>
      <c r="AC488" s="67">
        <v>956</v>
      </c>
      <c r="AD488" s="67">
        <v>17600</v>
      </c>
      <c r="AK488" s="237">
        <v>0</v>
      </c>
      <c r="AM488" s="237">
        <v>0</v>
      </c>
      <c r="AO488" s="237"/>
    </row>
    <row r="489" spans="1:41" s="67" customFormat="1" x14ac:dyDescent="0.2">
      <c r="A489" s="235" t="s">
        <v>876</v>
      </c>
      <c r="B489" s="63">
        <v>469035189</v>
      </c>
      <c r="C489" s="197" t="s">
        <v>530</v>
      </c>
      <c r="D489" s="201">
        <v>0</v>
      </c>
      <c r="E489" s="201">
        <v>0</v>
      </c>
      <c r="F489" s="201">
        <v>0</v>
      </c>
      <c r="G489" s="201">
        <v>2</v>
      </c>
      <c r="H489" s="201">
        <v>0</v>
      </c>
      <c r="I489" s="201">
        <v>0</v>
      </c>
      <c r="J489" s="201">
        <v>0</v>
      </c>
      <c r="K489" s="236">
        <v>7.8600000000000003E-2</v>
      </c>
      <c r="L489" s="201">
        <v>0</v>
      </c>
      <c r="M489" s="201">
        <v>1</v>
      </c>
      <c r="N489" s="201">
        <v>0</v>
      </c>
      <c r="O489" s="201">
        <v>0</v>
      </c>
      <c r="P489" s="201">
        <v>2</v>
      </c>
      <c r="Q489" s="201">
        <v>2</v>
      </c>
      <c r="R489" s="236">
        <v>1.087</v>
      </c>
      <c r="S489" s="201">
        <v>3</v>
      </c>
      <c r="T489" s="63"/>
      <c r="U489" s="235">
        <v>469035189</v>
      </c>
      <c r="V489" s="67" t="s">
        <v>876</v>
      </c>
      <c r="W489" s="63" t="s">
        <v>659</v>
      </c>
      <c r="X489" s="63" t="s">
        <v>676</v>
      </c>
      <c r="Y489" s="67">
        <v>1</v>
      </c>
      <c r="Z489" s="67">
        <v>2</v>
      </c>
      <c r="AA489" s="67">
        <v>36336.458801223998</v>
      </c>
      <c r="AB489" s="67">
        <v>18168</v>
      </c>
      <c r="AC489" s="67">
        <v>-3711</v>
      </c>
      <c r="AD489" s="67">
        <v>21879</v>
      </c>
      <c r="AK489" s="237">
        <v>0</v>
      </c>
      <c r="AM489" s="237">
        <v>0</v>
      </c>
      <c r="AO489" s="237"/>
    </row>
    <row r="490" spans="1:41" s="67" customFormat="1" x14ac:dyDescent="0.2">
      <c r="A490" s="235" t="s">
        <v>876</v>
      </c>
      <c r="B490" s="63">
        <v>469035220</v>
      </c>
      <c r="C490" s="197" t="s">
        <v>530</v>
      </c>
      <c r="D490" s="201">
        <v>0</v>
      </c>
      <c r="E490" s="201">
        <v>0</v>
      </c>
      <c r="F490" s="201">
        <v>0</v>
      </c>
      <c r="G490" s="201">
        <v>1</v>
      </c>
      <c r="H490" s="201">
        <v>0</v>
      </c>
      <c r="I490" s="201">
        <v>0</v>
      </c>
      <c r="J490" s="201">
        <v>0</v>
      </c>
      <c r="K490" s="236">
        <v>3.9300000000000002E-2</v>
      </c>
      <c r="L490" s="201">
        <v>0</v>
      </c>
      <c r="M490" s="201">
        <v>1</v>
      </c>
      <c r="N490" s="201">
        <v>0</v>
      </c>
      <c r="O490" s="201">
        <v>0</v>
      </c>
      <c r="P490" s="201">
        <v>1</v>
      </c>
      <c r="Q490" s="201">
        <v>1</v>
      </c>
      <c r="R490" s="236">
        <v>1.087</v>
      </c>
      <c r="S490" s="201">
        <v>8</v>
      </c>
      <c r="T490" s="63"/>
      <c r="U490" s="235">
        <v>469035220</v>
      </c>
      <c r="V490" s="67" t="s">
        <v>876</v>
      </c>
      <c r="W490" s="63" t="s">
        <v>659</v>
      </c>
      <c r="X490" s="63" t="s">
        <v>678</v>
      </c>
      <c r="Y490" s="67">
        <v>1</v>
      </c>
      <c r="Z490" s="67">
        <v>1</v>
      </c>
      <c r="AA490" s="67">
        <v>21583.331945612001</v>
      </c>
      <c r="AB490" s="67">
        <v>21583</v>
      </c>
      <c r="AC490" s="67">
        <v>10204</v>
      </c>
      <c r="AD490" s="67">
        <v>11379</v>
      </c>
      <c r="AK490" s="237">
        <v>0</v>
      </c>
      <c r="AM490" s="237">
        <v>0</v>
      </c>
      <c r="AO490" s="237"/>
    </row>
    <row r="491" spans="1:41" s="67" customFormat="1" x14ac:dyDescent="0.2">
      <c r="A491" s="235" t="s">
        <v>876</v>
      </c>
      <c r="B491" s="63">
        <v>469035244</v>
      </c>
      <c r="C491" s="197" t="s">
        <v>530</v>
      </c>
      <c r="D491" s="201">
        <v>0</v>
      </c>
      <c r="E491" s="201">
        <v>0</v>
      </c>
      <c r="F491" s="201">
        <v>0</v>
      </c>
      <c r="G491" s="201">
        <v>5</v>
      </c>
      <c r="H491" s="201">
        <v>2</v>
      </c>
      <c r="I491" s="201">
        <v>4</v>
      </c>
      <c r="J491" s="201">
        <v>0</v>
      </c>
      <c r="K491" s="236">
        <v>0.43230000000000002</v>
      </c>
      <c r="L491" s="201">
        <v>0</v>
      </c>
      <c r="M491" s="201">
        <v>1</v>
      </c>
      <c r="N491" s="201">
        <v>0</v>
      </c>
      <c r="O491" s="201">
        <v>0</v>
      </c>
      <c r="P491" s="201">
        <v>5</v>
      </c>
      <c r="Q491" s="201">
        <v>11</v>
      </c>
      <c r="R491" s="236">
        <v>1.087</v>
      </c>
      <c r="S491" s="201">
        <v>10</v>
      </c>
      <c r="T491" s="63"/>
      <c r="U491" s="235">
        <v>469035244</v>
      </c>
      <c r="V491" s="67" t="s">
        <v>876</v>
      </c>
      <c r="W491" s="63" t="s">
        <v>659</v>
      </c>
      <c r="X491" s="63" t="s">
        <v>669</v>
      </c>
      <c r="Y491" s="67">
        <v>1</v>
      </c>
      <c r="Z491" s="67">
        <v>11</v>
      </c>
      <c r="AA491" s="67">
        <v>177079.63736173196</v>
      </c>
      <c r="AB491" s="67">
        <v>16098</v>
      </c>
      <c r="AC491" s="67">
        <v>-4785</v>
      </c>
      <c r="AD491" s="67">
        <v>20883</v>
      </c>
      <c r="AK491" s="237">
        <v>0</v>
      </c>
      <c r="AM491" s="237">
        <v>0</v>
      </c>
      <c r="AO491" s="237"/>
    </row>
    <row r="492" spans="1:41" s="67" customFormat="1" x14ac:dyDescent="0.2">
      <c r="A492" s="235" t="s">
        <v>876</v>
      </c>
      <c r="B492" s="63">
        <v>469035285</v>
      </c>
      <c r="C492" s="197" t="s">
        <v>530</v>
      </c>
      <c r="D492" s="201">
        <v>0</v>
      </c>
      <c r="E492" s="201">
        <v>0</v>
      </c>
      <c r="F492" s="201">
        <v>1</v>
      </c>
      <c r="G492" s="201">
        <v>2</v>
      </c>
      <c r="H492" s="201">
        <v>0</v>
      </c>
      <c r="I492" s="201">
        <v>0</v>
      </c>
      <c r="J492" s="201">
        <v>0</v>
      </c>
      <c r="K492" s="236">
        <v>0.1179</v>
      </c>
      <c r="L492" s="201">
        <v>0</v>
      </c>
      <c r="M492" s="201">
        <v>0</v>
      </c>
      <c r="N492" s="201">
        <v>0</v>
      </c>
      <c r="O492" s="201">
        <v>0</v>
      </c>
      <c r="P492" s="201">
        <v>3</v>
      </c>
      <c r="Q492" s="201">
        <v>3</v>
      </c>
      <c r="R492" s="236">
        <v>1.087</v>
      </c>
      <c r="S492" s="201">
        <v>9</v>
      </c>
      <c r="T492" s="63"/>
      <c r="U492" s="235">
        <v>469035285</v>
      </c>
      <c r="V492" s="67" t="s">
        <v>876</v>
      </c>
      <c r="W492" s="63" t="s">
        <v>659</v>
      </c>
      <c r="X492" s="63" t="s">
        <v>681</v>
      </c>
      <c r="Y492" s="67">
        <v>1</v>
      </c>
      <c r="Z492" s="67">
        <v>3</v>
      </c>
      <c r="AA492" s="67">
        <v>57041.835266836002</v>
      </c>
      <c r="AB492" s="67">
        <v>19014</v>
      </c>
      <c r="AC492" s="67">
        <v>458</v>
      </c>
      <c r="AD492" s="67">
        <v>18556</v>
      </c>
      <c r="AK492" s="237">
        <v>0</v>
      </c>
      <c r="AM492" s="237">
        <v>0</v>
      </c>
      <c r="AO492" s="237"/>
    </row>
    <row r="493" spans="1:41" s="67" customFormat="1" x14ac:dyDescent="0.2">
      <c r="A493" s="235" t="s">
        <v>877</v>
      </c>
      <c r="B493" s="63">
        <v>470165010</v>
      </c>
      <c r="C493" s="197" t="s">
        <v>531</v>
      </c>
      <c r="D493" s="201">
        <v>0</v>
      </c>
      <c r="E493" s="201">
        <v>0</v>
      </c>
      <c r="F493" s="201">
        <v>0</v>
      </c>
      <c r="G493" s="201">
        <v>2</v>
      </c>
      <c r="H493" s="201">
        <v>0</v>
      </c>
      <c r="I493" s="201">
        <v>0</v>
      </c>
      <c r="J493" s="201">
        <v>0</v>
      </c>
      <c r="K493" s="236">
        <v>7.8600000000000003E-2</v>
      </c>
      <c r="L493" s="201">
        <v>0</v>
      </c>
      <c r="M493" s="201">
        <v>0</v>
      </c>
      <c r="N493" s="201">
        <v>0</v>
      </c>
      <c r="O493" s="201">
        <v>0</v>
      </c>
      <c r="P493" s="201">
        <v>0</v>
      </c>
      <c r="Q493" s="201">
        <v>2</v>
      </c>
      <c r="R493" s="236">
        <v>1.038</v>
      </c>
      <c r="S493" s="201">
        <v>3</v>
      </c>
      <c r="T493" s="63"/>
      <c r="U493" s="235">
        <v>470165010</v>
      </c>
      <c r="V493" s="67" t="s">
        <v>877</v>
      </c>
      <c r="W493" s="63" t="s">
        <v>666</v>
      </c>
      <c r="X493" s="63" t="s">
        <v>729</v>
      </c>
      <c r="Y493" s="67">
        <v>1</v>
      </c>
      <c r="Z493" s="67">
        <v>2</v>
      </c>
      <c r="AA493" s="67">
        <v>22734.975341776004</v>
      </c>
      <c r="AB493" s="67">
        <v>11367</v>
      </c>
      <c r="AC493" s="67">
        <v>-6801</v>
      </c>
      <c r="AD493" s="67">
        <v>18168</v>
      </c>
      <c r="AK493" s="237">
        <v>0</v>
      </c>
      <c r="AM493" s="237">
        <v>0</v>
      </c>
      <c r="AO493" s="237"/>
    </row>
    <row r="494" spans="1:41" s="67" customFormat="1" x14ac:dyDescent="0.2">
      <c r="A494" s="235" t="s">
        <v>877</v>
      </c>
      <c r="B494" s="63">
        <v>470165031</v>
      </c>
      <c r="C494" s="197" t="s">
        <v>531</v>
      </c>
      <c r="D494" s="201">
        <v>0</v>
      </c>
      <c r="E494" s="201">
        <v>0</v>
      </c>
      <c r="F494" s="201">
        <v>0</v>
      </c>
      <c r="G494" s="201">
        <v>1</v>
      </c>
      <c r="H494" s="201">
        <v>0</v>
      </c>
      <c r="I494" s="201">
        <v>1</v>
      </c>
      <c r="J494" s="201">
        <v>0</v>
      </c>
      <c r="K494" s="236">
        <v>7.8600000000000003E-2</v>
      </c>
      <c r="L494" s="201">
        <v>0</v>
      </c>
      <c r="M494" s="201">
        <v>0</v>
      </c>
      <c r="N494" s="201">
        <v>0</v>
      </c>
      <c r="O494" s="201">
        <v>0</v>
      </c>
      <c r="P494" s="201">
        <v>0</v>
      </c>
      <c r="Q494" s="201">
        <v>2</v>
      </c>
      <c r="R494" s="236">
        <v>1.038</v>
      </c>
      <c r="S494" s="201">
        <v>5</v>
      </c>
      <c r="T494" s="63"/>
      <c r="U494" s="235">
        <v>470165031</v>
      </c>
      <c r="V494" s="67" t="s">
        <v>877</v>
      </c>
      <c r="W494" s="63" t="s">
        <v>666</v>
      </c>
      <c r="X494" s="63" t="s">
        <v>732</v>
      </c>
      <c r="Y494" s="67">
        <v>1</v>
      </c>
      <c r="Z494" s="67">
        <v>2</v>
      </c>
      <c r="AA494" s="67">
        <v>24312.429521775997</v>
      </c>
      <c r="AB494" s="67">
        <v>12156</v>
      </c>
      <c r="AC494" s="67">
        <v>-9427</v>
      </c>
      <c r="AD494" s="67">
        <v>21583</v>
      </c>
      <c r="AK494" s="237">
        <v>0</v>
      </c>
      <c r="AM494" s="237">
        <v>0</v>
      </c>
      <c r="AO494" s="237"/>
    </row>
    <row r="495" spans="1:41" s="67" customFormat="1" x14ac:dyDescent="0.2">
      <c r="A495" s="235" t="s">
        <v>877</v>
      </c>
      <c r="B495" s="63">
        <v>470165035</v>
      </c>
      <c r="C495" s="197" t="s">
        <v>531</v>
      </c>
      <c r="D495" s="201">
        <v>0</v>
      </c>
      <c r="E495" s="201">
        <v>0</v>
      </c>
      <c r="F495" s="201">
        <v>0</v>
      </c>
      <c r="G495" s="201">
        <v>3</v>
      </c>
      <c r="H495" s="201">
        <v>0</v>
      </c>
      <c r="I495" s="201">
        <v>1</v>
      </c>
      <c r="J495" s="201">
        <v>0</v>
      </c>
      <c r="K495" s="236">
        <v>0.15720000000000001</v>
      </c>
      <c r="L495" s="201">
        <v>0</v>
      </c>
      <c r="M495" s="201">
        <v>0</v>
      </c>
      <c r="N495" s="201">
        <v>0</v>
      </c>
      <c r="O495" s="201">
        <v>0</v>
      </c>
      <c r="P495" s="201">
        <v>2</v>
      </c>
      <c r="Q495" s="201">
        <v>4</v>
      </c>
      <c r="R495" s="236">
        <v>1.038</v>
      </c>
      <c r="S495" s="201">
        <v>11</v>
      </c>
      <c r="T495" s="63"/>
      <c r="U495" s="235">
        <v>470165035</v>
      </c>
      <c r="V495" s="67" t="s">
        <v>877</v>
      </c>
      <c r="W495" s="63" t="s">
        <v>666</v>
      </c>
      <c r="X495" s="63" t="s">
        <v>659</v>
      </c>
      <c r="Y495" s="67">
        <v>1</v>
      </c>
      <c r="Z495" s="67">
        <v>4</v>
      </c>
      <c r="AA495" s="67">
        <v>63254.543383551994</v>
      </c>
      <c r="AB495" s="67">
        <v>15814</v>
      </c>
      <c r="AC495" s="67">
        <v>-284</v>
      </c>
      <c r="AD495" s="67">
        <v>16098</v>
      </c>
      <c r="AK495" s="237">
        <v>0</v>
      </c>
      <c r="AM495" s="237">
        <v>0</v>
      </c>
      <c r="AO495" s="237"/>
    </row>
    <row r="496" spans="1:41" s="67" customFormat="1" x14ac:dyDescent="0.2">
      <c r="A496" s="235" t="s">
        <v>877</v>
      </c>
      <c r="B496" s="63">
        <v>470165057</v>
      </c>
      <c r="C496" s="197" t="s">
        <v>531</v>
      </c>
      <c r="D496" s="201">
        <v>0</v>
      </c>
      <c r="E496" s="201">
        <v>0</v>
      </c>
      <c r="F496" s="201">
        <v>0</v>
      </c>
      <c r="G496" s="201">
        <v>2</v>
      </c>
      <c r="H496" s="201">
        <v>0</v>
      </c>
      <c r="I496" s="201">
        <v>1</v>
      </c>
      <c r="J496" s="201">
        <v>0</v>
      </c>
      <c r="K496" s="236">
        <v>0.1179</v>
      </c>
      <c r="L496" s="201">
        <v>0</v>
      </c>
      <c r="M496" s="201">
        <v>0</v>
      </c>
      <c r="N496" s="201">
        <v>0</v>
      </c>
      <c r="O496" s="201">
        <v>0</v>
      </c>
      <c r="P496" s="201">
        <v>2</v>
      </c>
      <c r="Q496" s="201">
        <v>3</v>
      </c>
      <c r="R496" s="236">
        <v>1.038</v>
      </c>
      <c r="S496" s="201">
        <v>12</v>
      </c>
      <c r="T496" s="63"/>
      <c r="U496" s="235">
        <v>470165057</v>
      </c>
      <c r="V496" s="67" t="s">
        <v>877</v>
      </c>
      <c r="W496" s="63" t="s">
        <v>666</v>
      </c>
      <c r="X496" s="63" t="s">
        <v>661</v>
      </c>
      <c r="Y496" s="67">
        <v>1</v>
      </c>
      <c r="Z496" s="67">
        <v>3</v>
      </c>
      <c r="AA496" s="67">
        <v>53283.261792664001</v>
      </c>
      <c r="AB496" s="67">
        <v>17761</v>
      </c>
      <c r="AC496" s="67">
        <v>-1253</v>
      </c>
      <c r="AD496" s="67">
        <v>19014</v>
      </c>
      <c r="AK496" s="237">
        <v>0</v>
      </c>
      <c r="AM496" s="237">
        <v>0</v>
      </c>
      <c r="AO496" s="237"/>
    </row>
    <row r="497" spans="1:41" s="67" customFormat="1" x14ac:dyDescent="0.2">
      <c r="A497" s="235" t="s">
        <v>877</v>
      </c>
      <c r="B497" s="63">
        <v>470165071</v>
      </c>
      <c r="C497" s="197" t="s">
        <v>531</v>
      </c>
      <c r="D497" s="201">
        <v>0</v>
      </c>
      <c r="E497" s="201">
        <v>0</v>
      </c>
      <c r="F497" s="201">
        <v>0</v>
      </c>
      <c r="G497" s="201">
        <v>0</v>
      </c>
      <c r="H497" s="201">
        <v>1</v>
      </c>
      <c r="I497" s="201">
        <v>2</v>
      </c>
      <c r="J497" s="201">
        <v>0</v>
      </c>
      <c r="K497" s="236">
        <v>0.1179</v>
      </c>
      <c r="L497" s="201">
        <v>0</v>
      </c>
      <c r="M497" s="201">
        <v>0</v>
      </c>
      <c r="N497" s="201">
        <v>0</v>
      </c>
      <c r="O497" s="201">
        <v>0</v>
      </c>
      <c r="P497" s="201">
        <v>0</v>
      </c>
      <c r="Q497" s="201">
        <v>3</v>
      </c>
      <c r="R497" s="236">
        <v>1.038</v>
      </c>
      <c r="S497" s="201">
        <v>5</v>
      </c>
      <c r="T497" s="63"/>
      <c r="U497" s="235">
        <v>470165071</v>
      </c>
      <c r="V497" s="67" t="s">
        <v>877</v>
      </c>
      <c r="W497" s="63" t="s">
        <v>666</v>
      </c>
      <c r="X497" s="63" t="s">
        <v>751</v>
      </c>
      <c r="Y497" s="67">
        <v>1</v>
      </c>
      <c r="Z497" s="67">
        <v>3</v>
      </c>
      <c r="AA497" s="67">
        <v>36866.449812664003</v>
      </c>
      <c r="AB497" s="67">
        <v>12289</v>
      </c>
      <c r="AC497" s="67">
        <v>922</v>
      </c>
      <c r="AD497" s="67">
        <v>11367</v>
      </c>
      <c r="AK497" s="237">
        <v>0</v>
      </c>
      <c r="AM497" s="237">
        <v>0</v>
      </c>
      <c r="AO497" s="237"/>
    </row>
    <row r="498" spans="1:41" s="67" customFormat="1" x14ac:dyDescent="0.2">
      <c r="A498" s="235" t="s">
        <v>877</v>
      </c>
      <c r="B498" s="63">
        <v>470165093</v>
      </c>
      <c r="C498" s="197" t="s">
        <v>531</v>
      </c>
      <c r="D498" s="201">
        <v>0</v>
      </c>
      <c r="E498" s="201">
        <v>0</v>
      </c>
      <c r="F498" s="201">
        <v>60</v>
      </c>
      <c r="G498" s="201">
        <v>131</v>
      </c>
      <c r="H498" s="201">
        <v>69</v>
      </c>
      <c r="I498" s="201">
        <v>39</v>
      </c>
      <c r="J498" s="201">
        <v>0</v>
      </c>
      <c r="K498" s="236">
        <v>11.7507</v>
      </c>
      <c r="L498" s="201">
        <v>0</v>
      </c>
      <c r="M498" s="201">
        <v>15</v>
      </c>
      <c r="N498" s="201">
        <v>2</v>
      </c>
      <c r="O498" s="201">
        <v>0</v>
      </c>
      <c r="P498" s="201">
        <v>169</v>
      </c>
      <c r="Q498" s="201">
        <v>299</v>
      </c>
      <c r="R498" s="236">
        <v>1.038</v>
      </c>
      <c r="S498" s="201">
        <v>11</v>
      </c>
      <c r="T498" s="63"/>
      <c r="U498" s="235">
        <v>470165093</v>
      </c>
      <c r="V498" s="67" t="s">
        <v>877</v>
      </c>
      <c r="W498" s="63" t="s">
        <v>666</v>
      </c>
      <c r="X498" s="63" t="s">
        <v>662</v>
      </c>
      <c r="Y498" s="67">
        <v>1</v>
      </c>
      <c r="Z498" s="67">
        <v>299</v>
      </c>
      <c r="AA498" s="67">
        <v>4849459.6941355122</v>
      </c>
      <c r="AB498" s="67">
        <v>16219</v>
      </c>
      <c r="AC498" s="67">
        <v>4063</v>
      </c>
      <c r="AD498" s="67">
        <v>12156</v>
      </c>
      <c r="AK498" s="237">
        <v>0</v>
      </c>
      <c r="AM498" s="237">
        <v>0</v>
      </c>
      <c r="AO498" s="237"/>
    </row>
    <row r="499" spans="1:41" s="67" customFormat="1" x14ac:dyDescent="0.2">
      <c r="A499" s="235" t="s">
        <v>877</v>
      </c>
      <c r="B499" s="63">
        <v>470165128</v>
      </c>
      <c r="C499" s="197" t="s">
        <v>531</v>
      </c>
      <c r="D499" s="201">
        <v>0</v>
      </c>
      <c r="E499" s="201">
        <v>0</v>
      </c>
      <c r="F499" s="201">
        <v>0</v>
      </c>
      <c r="G499" s="201">
        <v>1</v>
      </c>
      <c r="H499" s="201">
        <v>0</v>
      </c>
      <c r="I499" s="201">
        <v>3</v>
      </c>
      <c r="J499" s="201">
        <v>0</v>
      </c>
      <c r="K499" s="236">
        <v>0.15720000000000001</v>
      </c>
      <c r="L499" s="201">
        <v>0</v>
      </c>
      <c r="M499" s="201">
        <v>0</v>
      </c>
      <c r="N499" s="201">
        <v>0</v>
      </c>
      <c r="O499" s="201">
        <v>0</v>
      </c>
      <c r="P499" s="201">
        <v>0</v>
      </c>
      <c r="Q499" s="201">
        <v>4</v>
      </c>
      <c r="R499" s="236">
        <v>1.038</v>
      </c>
      <c r="S499" s="201">
        <v>10</v>
      </c>
      <c r="T499" s="63"/>
      <c r="U499" s="235">
        <v>470165128</v>
      </c>
      <c r="V499" s="67" t="s">
        <v>877</v>
      </c>
      <c r="W499" s="63" t="s">
        <v>666</v>
      </c>
      <c r="X499" s="63" t="s">
        <v>734</v>
      </c>
      <c r="Y499" s="67">
        <v>1</v>
      </c>
      <c r="Z499" s="67">
        <v>4</v>
      </c>
      <c r="AA499" s="67">
        <v>50202.313223552002</v>
      </c>
      <c r="AB499" s="67">
        <v>12551</v>
      </c>
      <c r="AC499" s="67">
        <v>-3263</v>
      </c>
      <c r="AD499" s="67">
        <v>15814</v>
      </c>
      <c r="AK499" s="237">
        <v>0</v>
      </c>
      <c r="AM499" s="237">
        <v>0</v>
      </c>
      <c r="AO499" s="237"/>
    </row>
    <row r="500" spans="1:41" s="67" customFormat="1" x14ac:dyDescent="0.2">
      <c r="A500" s="235" t="s">
        <v>877</v>
      </c>
      <c r="B500" s="63">
        <v>470165149</v>
      </c>
      <c r="C500" s="197" t="s">
        <v>531</v>
      </c>
      <c r="D500" s="201">
        <v>0</v>
      </c>
      <c r="E500" s="201">
        <v>0</v>
      </c>
      <c r="F500" s="201">
        <v>0</v>
      </c>
      <c r="G500" s="201">
        <v>0</v>
      </c>
      <c r="H500" s="201">
        <v>0</v>
      </c>
      <c r="I500" s="201">
        <v>1</v>
      </c>
      <c r="J500" s="201">
        <v>0</v>
      </c>
      <c r="K500" s="236">
        <v>3.9300000000000002E-2</v>
      </c>
      <c r="L500" s="201">
        <v>0</v>
      </c>
      <c r="M500" s="201">
        <v>0</v>
      </c>
      <c r="N500" s="201">
        <v>0</v>
      </c>
      <c r="O500" s="201">
        <v>0</v>
      </c>
      <c r="P500" s="201">
        <v>0</v>
      </c>
      <c r="Q500" s="201">
        <v>1</v>
      </c>
      <c r="R500" s="236">
        <v>1.038</v>
      </c>
      <c r="S500" s="201">
        <v>12</v>
      </c>
      <c r="T500" s="63"/>
      <c r="U500" s="235">
        <v>470165149</v>
      </c>
      <c r="V500" s="67" t="s">
        <v>877</v>
      </c>
      <c r="W500" s="63" t="s">
        <v>666</v>
      </c>
      <c r="X500" s="63" t="s">
        <v>788</v>
      </c>
      <c r="Y500" s="67">
        <v>1</v>
      </c>
      <c r="Z500" s="67">
        <v>1</v>
      </c>
      <c r="AA500" s="67">
        <v>12944.941850888001</v>
      </c>
      <c r="AB500" s="67">
        <v>12945</v>
      </c>
      <c r="AC500" s="67">
        <v>-4816</v>
      </c>
      <c r="AD500" s="67">
        <v>17761</v>
      </c>
      <c r="AK500" s="237">
        <v>0</v>
      </c>
      <c r="AM500" s="237">
        <v>0</v>
      </c>
      <c r="AO500" s="237"/>
    </row>
    <row r="501" spans="1:41" s="67" customFormat="1" x14ac:dyDescent="0.2">
      <c r="A501" s="235" t="s">
        <v>877</v>
      </c>
      <c r="B501" s="63">
        <v>470165163</v>
      </c>
      <c r="C501" s="197" t="s">
        <v>531</v>
      </c>
      <c r="D501" s="201">
        <v>0</v>
      </c>
      <c r="E501" s="201">
        <v>0</v>
      </c>
      <c r="F501" s="201">
        <v>3</v>
      </c>
      <c r="G501" s="201">
        <v>22</v>
      </c>
      <c r="H501" s="201">
        <v>7</v>
      </c>
      <c r="I501" s="201">
        <v>7</v>
      </c>
      <c r="J501" s="201">
        <v>0</v>
      </c>
      <c r="K501" s="236">
        <v>1.5327</v>
      </c>
      <c r="L501" s="201">
        <v>0</v>
      </c>
      <c r="M501" s="201">
        <v>1</v>
      </c>
      <c r="N501" s="201">
        <v>0</v>
      </c>
      <c r="O501" s="201">
        <v>0</v>
      </c>
      <c r="P501" s="201">
        <v>19</v>
      </c>
      <c r="Q501" s="201">
        <v>39</v>
      </c>
      <c r="R501" s="236">
        <v>1.038</v>
      </c>
      <c r="S501" s="201">
        <v>11</v>
      </c>
      <c r="T501" s="63"/>
      <c r="U501" s="235">
        <v>470165163</v>
      </c>
      <c r="V501" s="67" t="s">
        <v>877</v>
      </c>
      <c r="W501" s="63" t="s">
        <v>666</v>
      </c>
      <c r="X501" s="63" t="s">
        <v>665</v>
      </c>
      <c r="Y501" s="67">
        <v>1</v>
      </c>
      <c r="Z501" s="67">
        <v>39</v>
      </c>
      <c r="AA501" s="67">
        <v>608350.16836463206</v>
      </c>
      <c r="AB501" s="67">
        <v>15599</v>
      </c>
      <c r="AC501" s="67">
        <v>3310</v>
      </c>
      <c r="AD501" s="67">
        <v>12289</v>
      </c>
      <c r="AK501" s="237">
        <v>0</v>
      </c>
      <c r="AM501" s="237">
        <v>0</v>
      </c>
      <c r="AO501" s="237"/>
    </row>
    <row r="502" spans="1:41" s="67" customFormat="1" x14ac:dyDescent="0.2">
      <c r="A502" s="235" t="s">
        <v>877</v>
      </c>
      <c r="B502" s="63">
        <v>470165164</v>
      </c>
      <c r="C502" s="197" t="s">
        <v>531</v>
      </c>
      <c r="D502" s="201">
        <v>0</v>
      </c>
      <c r="E502" s="201">
        <v>0</v>
      </c>
      <c r="F502" s="201">
        <v>1</v>
      </c>
      <c r="G502" s="201">
        <v>1</v>
      </c>
      <c r="H502" s="201">
        <v>1</v>
      </c>
      <c r="I502" s="201">
        <v>2</v>
      </c>
      <c r="J502" s="201">
        <v>0</v>
      </c>
      <c r="K502" s="236">
        <v>0.19650000000000001</v>
      </c>
      <c r="L502" s="201">
        <v>0</v>
      </c>
      <c r="M502" s="201">
        <v>0</v>
      </c>
      <c r="N502" s="201">
        <v>0</v>
      </c>
      <c r="O502" s="201">
        <v>0</v>
      </c>
      <c r="P502" s="201">
        <v>5</v>
      </c>
      <c r="Q502" s="201">
        <v>5</v>
      </c>
      <c r="R502" s="236">
        <v>1.038</v>
      </c>
      <c r="S502" s="201">
        <v>3</v>
      </c>
      <c r="T502" s="63"/>
      <c r="U502" s="235">
        <v>470165164</v>
      </c>
      <c r="V502" s="67" t="s">
        <v>877</v>
      </c>
      <c r="W502" s="63" t="s">
        <v>666</v>
      </c>
      <c r="X502" s="63" t="s">
        <v>878</v>
      </c>
      <c r="Y502" s="67">
        <v>1</v>
      </c>
      <c r="Z502" s="67">
        <v>5</v>
      </c>
      <c r="AA502" s="67">
        <v>82866.600414440007</v>
      </c>
      <c r="AB502" s="67">
        <v>16573</v>
      </c>
      <c r="AC502" s="67">
        <v>354</v>
      </c>
      <c r="AD502" s="67">
        <v>16219</v>
      </c>
      <c r="AK502" s="237">
        <v>0</v>
      </c>
      <c r="AM502" s="237">
        <v>0</v>
      </c>
      <c r="AO502" s="237"/>
    </row>
    <row r="503" spans="1:41" s="67" customFormat="1" x14ac:dyDescent="0.2">
      <c r="A503" s="235" t="s">
        <v>877</v>
      </c>
      <c r="B503" s="63">
        <v>470165165</v>
      </c>
      <c r="C503" s="197" t="s">
        <v>531</v>
      </c>
      <c r="D503" s="201">
        <v>0</v>
      </c>
      <c r="E503" s="201">
        <v>0</v>
      </c>
      <c r="F503" s="201">
        <v>31</v>
      </c>
      <c r="G503" s="201">
        <v>141</v>
      </c>
      <c r="H503" s="201">
        <v>108</v>
      </c>
      <c r="I503" s="201">
        <v>141</v>
      </c>
      <c r="J503" s="201">
        <v>0</v>
      </c>
      <c r="K503" s="236">
        <v>16.545300000000001</v>
      </c>
      <c r="L503" s="201">
        <v>0</v>
      </c>
      <c r="M503" s="201">
        <v>7</v>
      </c>
      <c r="N503" s="201">
        <v>2</v>
      </c>
      <c r="O503" s="201">
        <v>0</v>
      </c>
      <c r="P503" s="201">
        <v>166</v>
      </c>
      <c r="Q503" s="201">
        <v>421</v>
      </c>
      <c r="R503" s="236">
        <v>1.038</v>
      </c>
      <c r="S503" s="201">
        <v>10</v>
      </c>
      <c r="T503" s="63"/>
      <c r="U503" s="235">
        <v>470165165</v>
      </c>
      <c r="V503" s="67" t="s">
        <v>877</v>
      </c>
      <c r="W503" s="63" t="s">
        <v>666</v>
      </c>
      <c r="X503" s="63" t="s">
        <v>666</v>
      </c>
      <c r="Y503" s="67">
        <v>1</v>
      </c>
      <c r="Z503" s="67">
        <v>421</v>
      </c>
      <c r="AA503" s="67">
        <v>6220077.2024238482</v>
      </c>
      <c r="AB503" s="67">
        <v>14775</v>
      </c>
      <c r="AC503" s="67">
        <v>2224</v>
      </c>
      <c r="AD503" s="67">
        <v>12551</v>
      </c>
      <c r="AK503" s="237">
        <v>0</v>
      </c>
      <c r="AM503" s="237">
        <v>0</v>
      </c>
      <c r="AO503" s="237"/>
    </row>
    <row r="504" spans="1:41" s="67" customFormat="1" x14ac:dyDescent="0.2">
      <c r="A504" s="235" t="s">
        <v>877</v>
      </c>
      <c r="B504" s="63">
        <v>470165176</v>
      </c>
      <c r="C504" s="197" t="s">
        <v>531</v>
      </c>
      <c r="D504" s="201">
        <v>0</v>
      </c>
      <c r="E504" s="201">
        <v>0</v>
      </c>
      <c r="F504" s="201">
        <v>8</v>
      </c>
      <c r="G504" s="201">
        <v>119</v>
      </c>
      <c r="H504" s="201">
        <v>49</v>
      </c>
      <c r="I504" s="201">
        <v>39</v>
      </c>
      <c r="J504" s="201">
        <v>0</v>
      </c>
      <c r="K504" s="236">
        <v>8.4495000000000005</v>
      </c>
      <c r="L504" s="201">
        <v>0</v>
      </c>
      <c r="M504" s="201">
        <v>0</v>
      </c>
      <c r="N504" s="201">
        <v>0</v>
      </c>
      <c r="O504" s="201">
        <v>0</v>
      </c>
      <c r="P504" s="201">
        <v>71</v>
      </c>
      <c r="Q504" s="201">
        <v>215</v>
      </c>
      <c r="R504" s="236">
        <v>1.038</v>
      </c>
      <c r="S504" s="201">
        <v>8</v>
      </c>
      <c r="T504" s="63"/>
      <c r="U504" s="235">
        <v>470165176</v>
      </c>
      <c r="V504" s="67" t="s">
        <v>877</v>
      </c>
      <c r="W504" s="63" t="s">
        <v>666</v>
      </c>
      <c r="X504" s="63" t="s">
        <v>667</v>
      </c>
      <c r="Y504" s="67">
        <v>1</v>
      </c>
      <c r="Z504" s="67">
        <v>215</v>
      </c>
      <c r="AA504" s="67">
        <v>2946621.6357609206</v>
      </c>
      <c r="AB504" s="67">
        <v>13705</v>
      </c>
      <c r="AC504" s="67">
        <v>760</v>
      </c>
      <c r="AD504" s="67">
        <v>12945</v>
      </c>
      <c r="AK504" s="237">
        <v>0</v>
      </c>
      <c r="AM504" s="237">
        <v>0</v>
      </c>
      <c r="AO504" s="237"/>
    </row>
    <row r="505" spans="1:41" s="67" customFormat="1" x14ac:dyDescent="0.2">
      <c r="A505" s="235" t="s">
        <v>877</v>
      </c>
      <c r="B505" s="63">
        <v>470165178</v>
      </c>
      <c r="C505" s="197" t="s">
        <v>531</v>
      </c>
      <c r="D505" s="201">
        <v>0</v>
      </c>
      <c r="E505" s="201">
        <v>0</v>
      </c>
      <c r="F505" s="201">
        <v>30</v>
      </c>
      <c r="G505" s="201">
        <v>131</v>
      </c>
      <c r="H505" s="201">
        <v>37</v>
      </c>
      <c r="I505" s="201">
        <v>42</v>
      </c>
      <c r="J505" s="201">
        <v>0</v>
      </c>
      <c r="K505" s="236">
        <v>9.4320000000000004</v>
      </c>
      <c r="L505" s="201">
        <v>0</v>
      </c>
      <c r="M505" s="201">
        <v>4</v>
      </c>
      <c r="N505" s="201">
        <v>2</v>
      </c>
      <c r="O505" s="201">
        <v>0</v>
      </c>
      <c r="P505" s="201">
        <v>41</v>
      </c>
      <c r="Q505" s="201">
        <v>240</v>
      </c>
      <c r="R505" s="236">
        <v>1.038</v>
      </c>
      <c r="S505" s="201">
        <v>4</v>
      </c>
      <c r="T505" s="63"/>
      <c r="U505" s="235">
        <v>470165178</v>
      </c>
      <c r="V505" s="67" t="s">
        <v>877</v>
      </c>
      <c r="W505" s="63" t="s">
        <v>666</v>
      </c>
      <c r="X505" s="63" t="s">
        <v>879</v>
      </c>
      <c r="Y505" s="67">
        <v>1</v>
      </c>
      <c r="Z505" s="67">
        <v>240</v>
      </c>
      <c r="AA505" s="67">
        <v>2995220.1604131204</v>
      </c>
      <c r="AB505" s="67">
        <v>12480</v>
      </c>
      <c r="AC505" s="67">
        <v>-3119</v>
      </c>
      <c r="AD505" s="67">
        <v>15599</v>
      </c>
      <c r="AK505" s="237">
        <v>0</v>
      </c>
      <c r="AM505" s="237">
        <v>0</v>
      </c>
      <c r="AO505" s="237"/>
    </row>
    <row r="506" spans="1:41" s="67" customFormat="1" x14ac:dyDescent="0.2">
      <c r="A506" s="235" t="s">
        <v>877</v>
      </c>
      <c r="B506" s="63">
        <v>470165181</v>
      </c>
      <c r="C506" s="197" t="s">
        <v>531</v>
      </c>
      <c r="D506" s="201">
        <v>0</v>
      </c>
      <c r="E506" s="201">
        <v>0</v>
      </c>
      <c r="F506" s="201">
        <v>0</v>
      </c>
      <c r="G506" s="201">
        <v>1</v>
      </c>
      <c r="H506" s="201">
        <v>0</v>
      </c>
      <c r="I506" s="201">
        <v>0</v>
      </c>
      <c r="J506" s="201">
        <v>0</v>
      </c>
      <c r="K506" s="236">
        <v>3.9300000000000002E-2</v>
      </c>
      <c r="L506" s="201">
        <v>0</v>
      </c>
      <c r="M506" s="201">
        <v>0</v>
      </c>
      <c r="N506" s="201">
        <v>0</v>
      </c>
      <c r="O506" s="201">
        <v>0</v>
      </c>
      <c r="P506" s="201">
        <v>1</v>
      </c>
      <c r="Q506" s="201">
        <v>1</v>
      </c>
      <c r="R506" s="236">
        <v>1.038</v>
      </c>
      <c r="S506" s="201">
        <v>10</v>
      </c>
      <c r="T506" s="63"/>
      <c r="U506" s="235">
        <v>470165181</v>
      </c>
      <c r="V506" s="67" t="s">
        <v>877</v>
      </c>
      <c r="W506" s="63" t="s">
        <v>666</v>
      </c>
      <c r="X506" s="63" t="s">
        <v>737</v>
      </c>
      <c r="Y506" s="67">
        <v>1</v>
      </c>
      <c r="Z506" s="67">
        <v>1</v>
      </c>
      <c r="AA506" s="67">
        <v>18772.973890888003</v>
      </c>
      <c r="AB506" s="67">
        <v>18773</v>
      </c>
      <c r="AC506" s="67">
        <v>2200</v>
      </c>
      <c r="AD506" s="67">
        <v>16573</v>
      </c>
      <c r="AK506" s="237">
        <v>0</v>
      </c>
      <c r="AM506" s="237">
        <v>0</v>
      </c>
      <c r="AO506" s="237"/>
    </row>
    <row r="507" spans="1:41" s="67" customFormat="1" x14ac:dyDescent="0.2">
      <c r="A507" s="235" t="s">
        <v>877</v>
      </c>
      <c r="B507" s="63">
        <v>470165184</v>
      </c>
      <c r="C507" s="197" t="s">
        <v>531</v>
      </c>
      <c r="D507" s="201">
        <v>0</v>
      </c>
      <c r="E507" s="201">
        <v>0</v>
      </c>
      <c r="F507" s="201">
        <v>0</v>
      </c>
      <c r="G507" s="201">
        <v>0</v>
      </c>
      <c r="H507" s="201">
        <v>1</v>
      </c>
      <c r="I507" s="201">
        <v>0</v>
      </c>
      <c r="J507" s="201">
        <v>0</v>
      </c>
      <c r="K507" s="236">
        <v>3.9300000000000002E-2</v>
      </c>
      <c r="L507" s="201">
        <v>0</v>
      </c>
      <c r="M507" s="201">
        <v>0</v>
      </c>
      <c r="N507" s="201">
        <v>0</v>
      </c>
      <c r="O507" s="201">
        <v>0</v>
      </c>
      <c r="P507" s="201">
        <v>0</v>
      </c>
      <c r="Q507" s="201">
        <v>1</v>
      </c>
      <c r="R507" s="236">
        <v>1.038</v>
      </c>
      <c r="S507" s="201">
        <v>3</v>
      </c>
      <c r="T507" s="63"/>
      <c r="U507" s="235">
        <v>470165184</v>
      </c>
      <c r="V507" s="67" t="s">
        <v>877</v>
      </c>
      <c r="W507" s="63" t="s">
        <v>666</v>
      </c>
      <c r="X507" s="63" t="s">
        <v>880</v>
      </c>
      <c r="Y507" s="67">
        <v>1</v>
      </c>
      <c r="Z507" s="67">
        <v>1</v>
      </c>
      <c r="AA507" s="67">
        <v>10976.566110887999</v>
      </c>
      <c r="AB507" s="67">
        <v>10977</v>
      </c>
      <c r="AC507" s="67">
        <v>-3780</v>
      </c>
      <c r="AD507" s="67">
        <v>14757</v>
      </c>
      <c r="AK507" s="237">
        <v>0</v>
      </c>
      <c r="AM507" s="237">
        <v>0</v>
      </c>
      <c r="AO507" s="237"/>
    </row>
    <row r="508" spans="1:41" s="67" customFormat="1" x14ac:dyDescent="0.2">
      <c r="A508" s="235" t="s">
        <v>877</v>
      </c>
      <c r="B508" s="63">
        <v>470165229</v>
      </c>
      <c r="C508" s="197" t="s">
        <v>531</v>
      </c>
      <c r="D508" s="201">
        <v>0</v>
      </c>
      <c r="E508" s="201">
        <v>0</v>
      </c>
      <c r="F508" s="201">
        <v>0</v>
      </c>
      <c r="G508" s="201">
        <v>4</v>
      </c>
      <c r="H508" s="201">
        <v>2</v>
      </c>
      <c r="I508" s="201">
        <v>3</v>
      </c>
      <c r="J508" s="201">
        <v>0</v>
      </c>
      <c r="K508" s="236">
        <v>0.35370000000000001</v>
      </c>
      <c r="L508" s="201">
        <v>0</v>
      </c>
      <c r="M508" s="201">
        <v>0</v>
      </c>
      <c r="N508" s="201">
        <v>0</v>
      </c>
      <c r="O508" s="201">
        <v>0</v>
      </c>
      <c r="P508" s="201">
        <v>4</v>
      </c>
      <c r="Q508" s="201">
        <v>9</v>
      </c>
      <c r="R508" s="236">
        <v>1.038</v>
      </c>
      <c r="S508" s="201">
        <v>9</v>
      </c>
      <c r="T508" s="63"/>
      <c r="U508" s="235">
        <v>470165229</v>
      </c>
      <c r="V508" s="67" t="s">
        <v>877</v>
      </c>
      <c r="W508" s="63" t="s">
        <v>666</v>
      </c>
      <c r="X508" s="63" t="s">
        <v>668</v>
      </c>
      <c r="Y508" s="67">
        <v>1</v>
      </c>
      <c r="Z508" s="67">
        <v>9</v>
      </c>
      <c r="AA508" s="67">
        <v>134046.117737992</v>
      </c>
      <c r="AB508" s="67">
        <v>14894</v>
      </c>
      <c r="AC508" s="67">
        <v>1189</v>
      </c>
      <c r="AD508" s="67">
        <v>13705</v>
      </c>
      <c r="AK508" s="237">
        <v>0</v>
      </c>
      <c r="AM508" s="237">
        <v>0</v>
      </c>
      <c r="AO508" s="237"/>
    </row>
    <row r="509" spans="1:41" s="67" customFormat="1" x14ac:dyDescent="0.2">
      <c r="A509" s="235" t="s">
        <v>877</v>
      </c>
      <c r="B509" s="63">
        <v>470165246</v>
      </c>
      <c r="C509" s="197" t="s">
        <v>531</v>
      </c>
      <c r="D509" s="201">
        <v>0</v>
      </c>
      <c r="E509" s="201">
        <v>0</v>
      </c>
      <c r="F509" s="201">
        <v>0</v>
      </c>
      <c r="G509" s="201">
        <v>1</v>
      </c>
      <c r="H509" s="201">
        <v>0</v>
      </c>
      <c r="I509" s="201">
        <v>0</v>
      </c>
      <c r="J509" s="201">
        <v>0</v>
      </c>
      <c r="K509" s="236">
        <v>3.9300000000000002E-2</v>
      </c>
      <c r="L509" s="201">
        <v>0</v>
      </c>
      <c r="M509" s="201">
        <v>0</v>
      </c>
      <c r="N509" s="201">
        <v>0</v>
      </c>
      <c r="O509" s="201">
        <v>0</v>
      </c>
      <c r="P509" s="201">
        <v>0</v>
      </c>
      <c r="Q509" s="201">
        <v>1</v>
      </c>
      <c r="R509" s="236">
        <v>1.038</v>
      </c>
      <c r="S509" s="201">
        <v>3</v>
      </c>
      <c r="T509" s="63"/>
      <c r="U509" s="235">
        <v>470165246</v>
      </c>
      <c r="V509" s="67" t="s">
        <v>877</v>
      </c>
      <c r="W509" s="63" t="s">
        <v>666</v>
      </c>
      <c r="X509" s="63" t="s">
        <v>753</v>
      </c>
      <c r="Y509" s="67">
        <v>1</v>
      </c>
      <c r="Z509" s="67">
        <v>1</v>
      </c>
      <c r="AA509" s="67">
        <v>11367.487670888002</v>
      </c>
      <c r="AB509" s="67">
        <v>11367</v>
      </c>
      <c r="AC509" s="67">
        <v>-1113</v>
      </c>
      <c r="AD509" s="67">
        <v>12480</v>
      </c>
      <c r="AK509" s="237">
        <v>0</v>
      </c>
      <c r="AM509" s="237">
        <v>0</v>
      </c>
      <c r="AO509" s="237"/>
    </row>
    <row r="510" spans="1:41" s="67" customFormat="1" x14ac:dyDescent="0.2">
      <c r="A510" s="235" t="s">
        <v>877</v>
      </c>
      <c r="B510" s="63">
        <v>470165248</v>
      </c>
      <c r="C510" s="197" t="s">
        <v>531</v>
      </c>
      <c r="D510" s="201">
        <v>0</v>
      </c>
      <c r="E510" s="201">
        <v>0</v>
      </c>
      <c r="F510" s="201">
        <v>3</v>
      </c>
      <c r="G510" s="201">
        <v>23</v>
      </c>
      <c r="H510" s="201">
        <v>9</v>
      </c>
      <c r="I510" s="201">
        <v>5</v>
      </c>
      <c r="J510" s="201">
        <v>0</v>
      </c>
      <c r="K510" s="236">
        <v>1.5720000000000001</v>
      </c>
      <c r="L510" s="201">
        <v>0</v>
      </c>
      <c r="M510" s="201">
        <v>1</v>
      </c>
      <c r="N510" s="201">
        <v>0</v>
      </c>
      <c r="O510" s="201">
        <v>0</v>
      </c>
      <c r="P510" s="201">
        <v>17</v>
      </c>
      <c r="Q510" s="201">
        <v>40</v>
      </c>
      <c r="R510" s="236">
        <v>1.038</v>
      </c>
      <c r="S510" s="201">
        <v>11</v>
      </c>
      <c r="T510" s="63"/>
      <c r="U510" s="235">
        <v>470165248</v>
      </c>
      <c r="V510" s="67" t="s">
        <v>877</v>
      </c>
      <c r="W510" s="63" t="s">
        <v>666</v>
      </c>
      <c r="X510" s="63" t="s">
        <v>670</v>
      </c>
      <c r="Y510" s="67">
        <v>1</v>
      </c>
      <c r="Z510" s="67">
        <v>40</v>
      </c>
      <c r="AA510" s="67">
        <v>599573.76603552012</v>
      </c>
      <c r="AB510" s="67">
        <v>14989</v>
      </c>
      <c r="AC510" s="67">
        <v>-3784</v>
      </c>
      <c r="AD510" s="67">
        <v>18773</v>
      </c>
      <c r="AK510" s="237">
        <v>0</v>
      </c>
      <c r="AM510" s="237">
        <v>0</v>
      </c>
      <c r="AO510" s="237"/>
    </row>
    <row r="511" spans="1:41" s="67" customFormat="1" x14ac:dyDescent="0.2">
      <c r="A511" s="235" t="s">
        <v>877</v>
      </c>
      <c r="B511" s="63">
        <v>470165262</v>
      </c>
      <c r="C511" s="197" t="s">
        <v>531</v>
      </c>
      <c r="D511" s="201">
        <v>0</v>
      </c>
      <c r="E511" s="201">
        <v>0</v>
      </c>
      <c r="F511" s="201">
        <v>4</v>
      </c>
      <c r="G511" s="201">
        <v>40</v>
      </c>
      <c r="H511" s="201">
        <v>31</v>
      </c>
      <c r="I511" s="201">
        <v>22</v>
      </c>
      <c r="J511" s="201">
        <v>0</v>
      </c>
      <c r="K511" s="236">
        <v>3.8121</v>
      </c>
      <c r="L511" s="201">
        <v>0</v>
      </c>
      <c r="M511" s="201">
        <v>1</v>
      </c>
      <c r="N511" s="201">
        <v>0</v>
      </c>
      <c r="O511" s="201">
        <v>0</v>
      </c>
      <c r="P511" s="201">
        <v>27</v>
      </c>
      <c r="Q511" s="201">
        <v>97</v>
      </c>
      <c r="R511" s="236">
        <v>1.038</v>
      </c>
      <c r="S511" s="201">
        <v>9</v>
      </c>
      <c r="T511" s="63"/>
      <c r="U511" s="235">
        <v>470165262</v>
      </c>
      <c r="V511" s="67" t="s">
        <v>877</v>
      </c>
      <c r="W511" s="63" t="s">
        <v>666</v>
      </c>
      <c r="X511" s="63" t="s">
        <v>671</v>
      </c>
      <c r="Y511" s="67">
        <v>1</v>
      </c>
      <c r="Z511" s="67">
        <v>97</v>
      </c>
      <c r="AA511" s="67">
        <v>1315490.953496136</v>
      </c>
      <c r="AB511" s="67">
        <v>13562</v>
      </c>
      <c r="AC511" s="67">
        <v>2585</v>
      </c>
      <c r="AD511" s="67">
        <v>10977</v>
      </c>
      <c r="AK511" s="237">
        <v>0</v>
      </c>
      <c r="AM511" s="237">
        <v>0</v>
      </c>
      <c r="AO511" s="237"/>
    </row>
    <row r="512" spans="1:41" s="67" customFormat="1" x14ac:dyDescent="0.2">
      <c r="A512" s="235" t="s">
        <v>877</v>
      </c>
      <c r="B512" s="63">
        <v>470165274</v>
      </c>
      <c r="C512" s="197" t="s">
        <v>531</v>
      </c>
      <c r="D512" s="201">
        <v>0</v>
      </c>
      <c r="E512" s="201">
        <v>0</v>
      </c>
      <c r="F512" s="201">
        <v>0</v>
      </c>
      <c r="G512" s="201">
        <v>1</v>
      </c>
      <c r="H512" s="201">
        <v>0</v>
      </c>
      <c r="I512" s="201">
        <v>0</v>
      </c>
      <c r="J512" s="201">
        <v>0</v>
      </c>
      <c r="K512" s="236">
        <v>3.9300000000000002E-2</v>
      </c>
      <c r="L512" s="201">
        <v>0</v>
      </c>
      <c r="M512" s="201">
        <v>0</v>
      </c>
      <c r="N512" s="201">
        <v>0</v>
      </c>
      <c r="O512" s="201">
        <v>0</v>
      </c>
      <c r="P512" s="201">
        <v>0</v>
      </c>
      <c r="Q512" s="201">
        <v>1</v>
      </c>
      <c r="R512" s="236">
        <v>1.038</v>
      </c>
      <c r="S512" s="201">
        <v>10</v>
      </c>
      <c r="T512" s="63"/>
      <c r="U512" s="235">
        <v>470165274</v>
      </c>
      <c r="V512" s="67" t="s">
        <v>877</v>
      </c>
      <c r="W512" s="63" t="s">
        <v>666</v>
      </c>
      <c r="X512" s="63" t="s">
        <v>680</v>
      </c>
      <c r="Y512" s="67">
        <v>1</v>
      </c>
      <c r="Z512" s="67">
        <v>1</v>
      </c>
      <c r="AA512" s="67">
        <v>11367.487670888002</v>
      </c>
      <c r="AB512" s="67">
        <v>11367</v>
      </c>
      <c r="AC512" s="67">
        <v>-3527</v>
      </c>
      <c r="AD512" s="67">
        <v>14894</v>
      </c>
      <c r="AK512" s="237">
        <v>0</v>
      </c>
      <c r="AM512" s="237">
        <v>0</v>
      </c>
      <c r="AO512" s="237"/>
    </row>
    <row r="513" spans="1:41" s="67" customFormat="1" x14ac:dyDescent="0.2">
      <c r="A513" s="235" t="s">
        <v>877</v>
      </c>
      <c r="B513" s="63">
        <v>470165284</v>
      </c>
      <c r="C513" s="197" t="s">
        <v>531</v>
      </c>
      <c r="D513" s="201">
        <v>0</v>
      </c>
      <c r="E513" s="201">
        <v>0</v>
      </c>
      <c r="F513" s="201">
        <v>17</v>
      </c>
      <c r="G513" s="201">
        <v>89</v>
      </c>
      <c r="H513" s="201">
        <v>29</v>
      </c>
      <c r="I513" s="201">
        <v>30</v>
      </c>
      <c r="J513" s="201">
        <v>0</v>
      </c>
      <c r="K513" s="236">
        <v>6.4844999999999997</v>
      </c>
      <c r="L513" s="201">
        <v>0</v>
      </c>
      <c r="M513" s="201">
        <v>1</v>
      </c>
      <c r="N513" s="201">
        <v>0</v>
      </c>
      <c r="O513" s="201">
        <v>1</v>
      </c>
      <c r="P513" s="201">
        <v>44</v>
      </c>
      <c r="Q513" s="201">
        <v>165</v>
      </c>
      <c r="R513" s="236">
        <v>1.038</v>
      </c>
      <c r="S513" s="201">
        <v>5</v>
      </c>
      <c r="T513" s="63"/>
      <c r="U513" s="235">
        <v>470165284</v>
      </c>
      <c r="V513" s="67" t="s">
        <v>877</v>
      </c>
      <c r="W513" s="63" t="s">
        <v>666</v>
      </c>
      <c r="X513" s="63" t="s">
        <v>739</v>
      </c>
      <c r="Y513" s="67">
        <v>1</v>
      </c>
      <c r="Z513" s="67">
        <v>165</v>
      </c>
      <c r="AA513" s="67">
        <v>2138939.9388165199</v>
      </c>
      <c r="AB513" s="67">
        <v>12963</v>
      </c>
      <c r="AC513" s="67">
        <v>1596</v>
      </c>
      <c r="AD513" s="67">
        <v>11367</v>
      </c>
      <c r="AK513" s="237">
        <v>0</v>
      </c>
      <c r="AM513" s="237">
        <v>0</v>
      </c>
      <c r="AO513" s="237"/>
    </row>
    <row r="514" spans="1:41" s="67" customFormat="1" x14ac:dyDescent="0.2">
      <c r="A514" s="235" t="s">
        <v>877</v>
      </c>
      <c r="B514" s="63">
        <v>470165295</v>
      </c>
      <c r="C514" s="197" t="s">
        <v>531</v>
      </c>
      <c r="D514" s="201">
        <v>0</v>
      </c>
      <c r="E514" s="201">
        <v>0</v>
      </c>
      <c r="F514" s="201">
        <v>0</v>
      </c>
      <c r="G514" s="201">
        <v>1</v>
      </c>
      <c r="H514" s="201">
        <v>2</v>
      </c>
      <c r="I514" s="201">
        <v>0</v>
      </c>
      <c r="J514" s="201">
        <v>0</v>
      </c>
      <c r="K514" s="236">
        <v>0.1179</v>
      </c>
      <c r="L514" s="201">
        <v>0</v>
      </c>
      <c r="M514" s="201">
        <v>0</v>
      </c>
      <c r="N514" s="201">
        <v>0</v>
      </c>
      <c r="O514" s="201">
        <v>0</v>
      </c>
      <c r="P514" s="201">
        <v>0</v>
      </c>
      <c r="Q514" s="201">
        <v>3</v>
      </c>
      <c r="R514" s="236">
        <v>1.038</v>
      </c>
      <c r="S514" s="201">
        <v>5</v>
      </c>
      <c r="T514" s="63"/>
      <c r="U514" s="235">
        <v>470165295</v>
      </c>
      <c r="V514" s="67" t="s">
        <v>877</v>
      </c>
      <c r="W514" s="63" t="s">
        <v>666</v>
      </c>
      <c r="X514" s="63" t="s">
        <v>740</v>
      </c>
      <c r="Y514" s="67">
        <v>1</v>
      </c>
      <c r="Z514" s="67">
        <v>3</v>
      </c>
      <c r="AA514" s="67">
        <v>33320.619892664006</v>
      </c>
      <c r="AB514" s="67">
        <v>11107</v>
      </c>
      <c r="AC514" s="67">
        <v>-3882</v>
      </c>
      <c r="AD514" s="67">
        <v>14989</v>
      </c>
      <c r="AK514" s="237">
        <v>0</v>
      </c>
      <c r="AM514" s="237">
        <v>0</v>
      </c>
      <c r="AO514" s="237"/>
    </row>
    <row r="515" spans="1:41" s="67" customFormat="1" x14ac:dyDescent="0.2">
      <c r="A515" s="235" t="s">
        <v>877</v>
      </c>
      <c r="B515" s="63">
        <v>470165305</v>
      </c>
      <c r="C515" s="197" t="s">
        <v>531</v>
      </c>
      <c r="D515" s="201">
        <v>0</v>
      </c>
      <c r="E515" s="201">
        <v>0</v>
      </c>
      <c r="F515" s="201">
        <v>8</v>
      </c>
      <c r="G515" s="201">
        <v>41</v>
      </c>
      <c r="H515" s="201">
        <v>13</v>
      </c>
      <c r="I515" s="201">
        <v>11</v>
      </c>
      <c r="J515" s="201">
        <v>0</v>
      </c>
      <c r="K515" s="236">
        <v>2.8689</v>
      </c>
      <c r="L515" s="201">
        <v>0</v>
      </c>
      <c r="M515" s="201">
        <v>0</v>
      </c>
      <c r="N515" s="201">
        <v>0</v>
      </c>
      <c r="O515" s="201">
        <v>0</v>
      </c>
      <c r="P515" s="201">
        <v>13</v>
      </c>
      <c r="Q515" s="201">
        <v>73</v>
      </c>
      <c r="R515" s="236">
        <v>1.038</v>
      </c>
      <c r="S515" s="201">
        <v>4</v>
      </c>
      <c r="T515" s="63"/>
      <c r="U515" s="235">
        <v>470165305</v>
      </c>
      <c r="V515" s="67" t="s">
        <v>877</v>
      </c>
      <c r="W515" s="63" t="s">
        <v>666</v>
      </c>
      <c r="X515" s="63" t="s">
        <v>741</v>
      </c>
      <c r="Y515" s="67">
        <v>1</v>
      </c>
      <c r="Z515" s="67">
        <v>73</v>
      </c>
      <c r="AA515" s="67">
        <v>904767.38099482411</v>
      </c>
      <c r="AB515" s="67">
        <v>12394</v>
      </c>
      <c r="AC515" s="67">
        <v>-1168</v>
      </c>
      <c r="AD515" s="67">
        <v>13562</v>
      </c>
      <c r="AK515" s="237">
        <v>0</v>
      </c>
      <c r="AM515" s="237">
        <v>0</v>
      </c>
      <c r="AO515" s="237"/>
    </row>
    <row r="516" spans="1:41" s="67" customFormat="1" x14ac:dyDescent="0.2">
      <c r="A516" s="235" t="s">
        <v>877</v>
      </c>
      <c r="B516" s="63">
        <v>470165342</v>
      </c>
      <c r="C516" s="197" t="s">
        <v>531</v>
      </c>
      <c r="D516" s="201">
        <v>0</v>
      </c>
      <c r="E516" s="201">
        <v>0</v>
      </c>
      <c r="F516" s="201">
        <v>0</v>
      </c>
      <c r="G516" s="201">
        <v>0</v>
      </c>
      <c r="H516" s="201">
        <v>1</v>
      </c>
      <c r="I516" s="201">
        <v>1</v>
      </c>
      <c r="J516" s="201">
        <v>0</v>
      </c>
      <c r="K516" s="236">
        <v>7.8600000000000003E-2</v>
      </c>
      <c r="L516" s="201">
        <v>0</v>
      </c>
      <c r="M516" s="201">
        <v>0</v>
      </c>
      <c r="N516" s="201">
        <v>0</v>
      </c>
      <c r="O516" s="201">
        <v>0</v>
      </c>
      <c r="P516" s="201">
        <v>2</v>
      </c>
      <c r="Q516" s="201">
        <v>2</v>
      </c>
      <c r="R516" s="236">
        <v>1.038</v>
      </c>
      <c r="S516" s="201">
        <v>3</v>
      </c>
      <c r="T516" s="63"/>
      <c r="U516" s="235">
        <v>470165342</v>
      </c>
      <c r="V516" s="67" t="s">
        <v>877</v>
      </c>
      <c r="W516" s="63" t="s">
        <v>666</v>
      </c>
      <c r="X516" s="63" t="s">
        <v>791</v>
      </c>
      <c r="Y516" s="67">
        <v>1</v>
      </c>
      <c r="Z516" s="67">
        <v>2</v>
      </c>
      <c r="AA516" s="67">
        <v>33249.894761776006</v>
      </c>
      <c r="AB516" s="67">
        <v>16625</v>
      </c>
      <c r="AC516" s="67">
        <v>5258</v>
      </c>
      <c r="AD516" s="67">
        <v>11367</v>
      </c>
      <c r="AK516" s="237">
        <v>0</v>
      </c>
      <c r="AM516" s="237">
        <v>0</v>
      </c>
      <c r="AO516" s="237"/>
    </row>
    <row r="517" spans="1:41" s="67" customFormat="1" x14ac:dyDescent="0.2">
      <c r="A517" s="235" t="s">
        <v>877</v>
      </c>
      <c r="B517" s="63">
        <v>470165346</v>
      </c>
      <c r="C517" s="197" t="s">
        <v>531</v>
      </c>
      <c r="D517" s="201">
        <v>0</v>
      </c>
      <c r="E517" s="201">
        <v>0</v>
      </c>
      <c r="F517" s="201">
        <v>1</v>
      </c>
      <c r="G517" s="201">
        <v>2</v>
      </c>
      <c r="H517" s="201">
        <v>0</v>
      </c>
      <c r="I517" s="201">
        <v>0</v>
      </c>
      <c r="J517" s="201">
        <v>0</v>
      </c>
      <c r="K517" s="236">
        <v>0.1179</v>
      </c>
      <c r="L517" s="201">
        <v>0</v>
      </c>
      <c r="M517" s="201">
        <v>1</v>
      </c>
      <c r="N517" s="201">
        <v>0</v>
      </c>
      <c r="O517" s="201">
        <v>0</v>
      </c>
      <c r="P517" s="201">
        <v>2</v>
      </c>
      <c r="Q517" s="201">
        <v>3</v>
      </c>
      <c r="R517" s="236">
        <v>1.038</v>
      </c>
      <c r="S517" s="201">
        <v>8</v>
      </c>
      <c r="T517" s="63"/>
      <c r="U517" s="235">
        <v>470165346</v>
      </c>
      <c r="V517" s="67" t="s">
        <v>877</v>
      </c>
      <c r="W517" s="63" t="s">
        <v>666</v>
      </c>
      <c r="X517" s="63" t="s">
        <v>672</v>
      </c>
      <c r="Y517" s="67">
        <v>1</v>
      </c>
      <c r="Z517" s="67">
        <v>3</v>
      </c>
      <c r="AA517" s="67">
        <v>49935.906732664007</v>
      </c>
      <c r="AB517" s="67">
        <v>16645</v>
      </c>
      <c r="AC517" s="67">
        <v>3682</v>
      </c>
      <c r="AD517" s="67">
        <v>12963</v>
      </c>
      <c r="AK517" s="237">
        <v>0</v>
      </c>
      <c r="AM517" s="237">
        <v>0</v>
      </c>
      <c r="AO517" s="237"/>
    </row>
    <row r="518" spans="1:41" s="67" customFormat="1" x14ac:dyDescent="0.2">
      <c r="A518" s="235" t="s">
        <v>877</v>
      </c>
      <c r="B518" s="63">
        <v>470165347</v>
      </c>
      <c r="C518" s="197" t="s">
        <v>531</v>
      </c>
      <c r="D518" s="201">
        <v>0</v>
      </c>
      <c r="E518" s="201">
        <v>0</v>
      </c>
      <c r="F518" s="201">
        <v>1</v>
      </c>
      <c r="G518" s="201">
        <v>5</v>
      </c>
      <c r="H518" s="201">
        <v>3</v>
      </c>
      <c r="I518" s="201">
        <v>4</v>
      </c>
      <c r="J518" s="201">
        <v>0</v>
      </c>
      <c r="K518" s="236">
        <v>0.51090000000000002</v>
      </c>
      <c r="L518" s="201">
        <v>0</v>
      </c>
      <c r="M518" s="201">
        <v>0</v>
      </c>
      <c r="N518" s="201">
        <v>0</v>
      </c>
      <c r="O518" s="201">
        <v>0</v>
      </c>
      <c r="P518" s="201">
        <v>6</v>
      </c>
      <c r="Q518" s="201">
        <v>13</v>
      </c>
      <c r="R518" s="236">
        <v>1.038</v>
      </c>
      <c r="S518" s="201">
        <v>8</v>
      </c>
      <c r="T518" s="63"/>
      <c r="U518" s="235">
        <v>470165347</v>
      </c>
      <c r="V518" s="67" t="s">
        <v>877</v>
      </c>
      <c r="W518" s="63" t="s">
        <v>666</v>
      </c>
      <c r="X518" s="63" t="s">
        <v>743</v>
      </c>
      <c r="Y518" s="67">
        <v>1</v>
      </c>
      <c r="Z518" s="67">
        <v>13</v>
      </c>
      <c r="AA518" s="67">
        <v>191790.36598154396</v>
      </c>
      <c r="AB518" s="67">
        <v>14753</v>
      </c>
      <c r="AC518" s="67">
        <v>3646</v>
      </c>
      <c r="AD518" s="67">
        <v>11107</v>
      </c>
      <c r="AK518" s="237">
        <v>0</v>
      </c>
      <c r="AM518" s="237">
        <v>0</v>
      </c>
      <c r="AO518" s="237"/>
    </row>
    <row r="519" spans="1:41" s="67" customFormat="1" x14ac:dyDescent="0.2">
      <c r="A519" s="235" t="s">
        <v>877</v>
      </c>
      <c r="B519" s="63">
        <v>470165705</v>
      </c>
      <c r="C519" s="197" t="s">
        <v>531</v>
      </c>
      <c r="D519" s="201">
        <v>0</v>
      </c>
      <c r="E519" s="201">
        <v>0</v>
      </c>
      <c r="F519" s="201">
        <v>0</v>
      </c>
      <c r="G519" s="201">
        <v>0</v>
      </c>
      <c r="H519" s="201">
        <v>0</v>
      </c>
      <c r="I519" s="201">
        <v>1</v>
      </c>
      <c r="J519" s="201">
        <v>0</v>
      </c>
      <c r="K519" s="236">
        <v>3.9300000000000002E-2</v>
      </c>
      <c r="L519" s="201">
        <v>0</v>
      </c>
      <c r="M519" s="201">
        <v>0</v>
      </c>
      <c r="N519" s="201">
        <v>0</v>
      </c>
      <c r="O519" s="201">
        <v>0</v>
      </c>
      <c r="P519" s="201">
        <v>0</v>
      </c>
      <c r="Q519" s="201">
        <v>1</v>
      </c>
      <c r="R519" s="236">
        <v>1.038</v>
      </c>
      <c r="S519" s="201">
        <v>3</v>
      </c>
      <c r="T519" s="63"/>
      <c r="U519" s="235">
        <v>470165705</v>
      </c>
      <c r="V519" s="67" t="s">
        <v>877</v>
      </c>
      <c r="W519" s="63" t="s">
        <v>666</v>
      </c>
      <c r="X519" s="63" t="s">
        <v>881</v>
      </c>
      <c r="Y519" s="67">
        <v>1</v>
      </c>
      <c r="Z519" s="67">
        <v>1</v>
      </c>
      <c r="AA519" s="67">
        <v>12944.941850888001</v>
      </c>
      <c r="AB519" s="67">
        <v>12945</v>
      </c>
      <c r="AC519" s="67">
        <v>551</v>
      </c>
      <c r="AD519" s="67">
        <v>12394</v>
      </c>
      <c r="AK519" s="237">
        <v>0</v>
      </c>
      <c r="AM519" s="237">
        <v>0</v>
      </c>
      <c r="AO519" s="237"/>
    </row>
    <row r="520" spans="1:41" s="67" customFormat="1" x14ac:dyDescent="0.2">
      <c r="A520" s="235" t="s">
        <v>877</v>
      </c>
      <c r="B520" s="63">
        <v>470165735</v>
      </c>
      <c r="C520" s="197" t="s">
        <v>531</v>
      </c>
      <c r="D520" s="201">
        <v>0</v>
      </c>
      <c r="E520" s="201">
        <v>0</v>
      </c>
      <c r="F520" s="201">
        <v>0</v>
      </c>
      <c r="G520" s="201">
        <v>2</v>
      </c>
      <c r="H520" s="201">
        <v>0</v>
      </c>
      <c r="I520" s="201">
        <v>3</v>
      </c>
      <c r="J520" s="201">
        <v>0</v>
      </c>
      <c r="K520" s="236">
        <v>0.19650000000000001</v>
      </c>
      <c r="L520" s="201">
        <v>0</v>
      </c>
      <c r="M520" s="201">
        <v>0</v>
      </c>
      <c r="N520" s="201">
        <v>0</v>
      </c>
      <c r="O520" s="201">
        <v>0</v>
      </c>
      <c r="P520" s="201">
        <v>5</v>
      </c>
      <c r="Q520" s="201">
        <v>5</v>
      </c>
      <c r="R520" s="236">
        <v>1.038</v>
      </c>
      <c r="S520" s="201">
        <v>6</v>
      </c>
      <c r="T520" s="63"/>
      <c r="U520" s="235">
        <v>470165735</v>
      </c>
      <c r="V520" s="67" t="s">
        <v>877</v>
      </c>
      <c r="W520" s="63" t="s">
        <v>666</v>
      </c>
      <c r="X520" s="63" t="s">
        <v>772</v>
      </c>
      <c r="Y520" s="67">
        <v>1</v>
      </c>
      <c r="Z520" s="67">
        <v>5</v>
      </c>
      <c r="AA520" s="67">
        <v>89428.748294439996</v>
      </c>
      <c r="AB520" s="67">
        <v>17886</v>
      </c>
      <c r="AC520" s="67">
        <v>1261</v>
      </c>
      <c r="AD520" s="67">
        <v>16625</v>
      </c>
      <c r="AK520" s="237">
        <v>0</v>
      </c>
      <c r="AM520" s="237">
        <v>0</v>
      </c>
      <c r="AO520" s="237"/>
    </row>
    <row r="521" spans="1:41" s="67" customFormat="1" x14ac:dyDescent="0.2">
      <c r="A521" s="235" t="s">
        <v>882</v>
      </c>
      <c r="B521" s="63">
        <v>474097064</v>
      </c>
      <c r="C521" s="197" t="s">
        <v>532</v>
      </c>
      <c r="D521" s="201">
        <v>0</v>
      </c>
      <c r="E521" s="201">
        <v>0</v>
      </c>
      <c r="F521" s="201">
        <v>0</v>
      </c>
      <c r="G521" s="201">
        <v>0</v>
      </c>
      <c r="H521" s="201">
        <v>1</v>
      </c>
      <c r="I521" s="201">
        <v>1</v>
      </c>
      <c r="J521" s="201">
        <v>0</v>
      </c>
      <c r="K521" s="236">
        <v>7.8600000000000003E-2</v>
      </c>
      <c r="L521" s="201">
        <v>0</v>
      </c>
      <c r="M521" s="201">
        <v>0</v>
      </c>
      <c r="N521" s="201">
        <v>0</v>
      </c>
      <c r="O521" s="201">
        <v>0</v>
      </c>
      <c r="P521" s="201">
        <v>0</v>
      </c>
      <c r="Q521" s="201">
        <v>2</v>
      </c>
      <c r="R521" s="236">
        <v>1</v>
      </c>
      <c r="S521" s="201">
        <v>10</v>
      </c>
      <c r="T521" s="63"/>
      <c r="U521" s="235">
        <v>474097064</v>
      </c>
      <c r="V521" s="67" t="s">
        <v>882</v>
      </c>
      <c r="W521" s="63" t="s">
        <v>733</v>
      </c>
      <c r="X521" s="63" t="s">
        <v>757</v>
      </c>
      <c r="Y521" s="67">
        <v>1</v>
      </c>
      <c r="Z521" s="67">
        <v>2</v>
      </c>
      <c r="AA521" s="67">
        <v>23229.632531999996</v>
      </c>
      <c r="AB521" s="67">
        <v>11615</v>
      </c>
      <c r="AC521" s="67">
        <v>-5030</v>
      </c>
      <c r="AD521" s="67">
        <v>16645</v>
      </c>
      <c r="AK521" s="237">
        <v>0</v>
      </c>
      <c r="AM521" s="237">
        <v>0</v>
      </c>
      <c r="AO521" s="237"/>
    </row>
    <row r="522" spans="1:41" s="67" customFormat="1" x14ac:dyDescent="0.2">
      <c r="A522" s="235" t="s">
        <v>882</v>
      </c>
      <c r="B522" s="63">
        <v>474097097</v>
      </c>
      <c r="C522" s="197" t="s">
        <v>532</v>
      </c>
      <c r="D522" s="201">
        <v>0</v>
      </c>
      <c r="E522" s="201">
        <v>0</v>
      </c>
      <c r="F522" s="201">
        <v>0</v>
      </c>
      <c r="G522" s="201">
        <v>0</v>
      </c>
      <c r="H522" s="201">
        <v>77</v>
      </c>
      <c r="I522" s="201">
        <v>110</v>
      </c>
      <c r="J522" s="201">
        <v>0</v>
      </c>
      <c r="K522" s="236">
        <v>7.3491</v>
      </c>
      <c r="L522" s="201">
        <v>0</v>
      </c>
      <c r="M522" s="201">
        <v>0</v>
      </c>
      <c r="N522" s="201">
        <v>3</v>
      </c>
      <c r="O522" s="201">
        <v>2</v>
      </c>
      <c r="P522" s="201">
        <v>118</v>
      </c>
      <c r="Q522" s="201">
        <v>187</v>
      </c>
      <c r="R522" s="236">
        <v>1</v>
      </c>
      <c r="S522" s="201">
        <v>11</v>
      </c>
      <c r="T522" s="63"/>
      <c r="U522" s="235">
        <v>474097097</v>
      </c>
      <c r="V522" s="67" t="s">
        <v>882</v>
      </c>
      <c r="W522" s="63" t="s">
        <v>733</v>
      </c>
      <c r="X522" s="63" t="s">
        <v>733</v>
      </c>
      <c r="Y522" s="67">
        <v>1</v>
      </c>
      <c r="Z522" s="67">
        <v>187</v>
      </c>
      <c r="AA522" s="67">
        <v>3143777.9167419998</v>
      </c>
      <c r="AB522" s="67">
        <v>16812</v>
      </c>
      <c r="AC522" s="67">
        <v>2059</v>
      </c>
      <c r="AD522" s="67">
        <v>14753</v>
      </c>
      <c r="AK522" s="237">
        <v>0</v>
      </c>
      <c r="AM522" s="237">
        <v>0</v>
      </c>
      <c r="AO522" s="237"/>
    </row>
    <row r="523" spans="1:41" s="67" customFormat="1" x14ac:dyDescent="0.2">
      <c r="A523" s="235" t="s">
        <v>882</v>
      </c>
      <c r="B523" s="63">
        <v>474097103</v>
      </c>
      <c r="C523" s="197" t="s">
        <v>532</v>
      </c>
      <c r="D523" s="201">
        <v>0</v>
      </c>
      <c r="E523" s="201">
        <v>0</v>
      </c>
      <c r="F523" s="201">
        <v>0</v>
      </c>
      <c r="G523" s="201">
        <v>0</v>
      </c>
      <c r="H523" s="201">
        <v>7</v>
      </c>
      <c r="I523" s="201">
        <v>9</v>
      </c>
      <c r="J523" s="201">
        <v>0</v>
      </c>
      <c r="K523" s="236">
        <v>0.62880000000000003</v>
      </c>
      <c r="L523" s="201">
        <v>0</v>
      </c>
      <c r="M523" s="201">
        <v>0</v>
      </c>
      <c r="N523" s="201">
        <v>0</v>
      </c>
      <c r="O523" s="201">
        <v>0</v>
      </c>
      <c r="P523" s="201">
        <v>5</v>
      </c>
      <c r="Q523" s="201">
        <v>16</v>
      </c>
      <c r="R523" s="236">
        <v>1</v>
      </c>
      <c r="S523" s="201">
        <v>10</v>
      </c>
      <c r="T523" s="63"/>
      <c r="U523" s="235">
        <v>474097103</v>
      </c>
      <c r="V523" s="67" t="s">
        <v>882</v>
      </c>
      <c r="W523" s="63" t="s">
        <v>733</v>
      </c>
      <c r="X523" s="63" t="s">
        <v>883</v>
      </c>
      <c r="Y523" s="67">
        <v>1</v>
      </c>
      <c r="Z523" s="67">
        <v>16</v>
      </c>
      <c r="AA523" s="67">
        <v>223556.06025600003</v>
      </c>
      <c r="AB523" s="67">
        <v>13972</v>
      </c>
      <c r="AC523" s="67">
        <v>1027</v>
      </c>
      <c r="AD523" s="67">
        <v>12945</v>
      </c>
      <c r="AK523" s="237">
        <v>0</v>
      </c>
      <c r="AM523" s="237">
        <v>0</v>
      </c>
      <c r="AO523" s="237"/>
    </row>
    <row r="524" spans="1:41" s="67" customFormat="1" x14ac:dyDescent="0.2">
      <c r="A524" s="235" t="s">
        <v>882</v>
      </c>
      <c r="B524" s="63">
        <v>474097153</v>
      </c>
      <c r="C524" s="197" t="s">
        <v>532</v>
      </c>
      <c r="D524" s="201">
        <v>0</v>
      </c>
      <c r="E524" s="201">
        <v>0</v>
      </c>
      <c r="F524" s="201">
        <v>0</v>
      </c>
      <c r="G524" s="201">
        <v>0</v>
      </c>
      <c r="H524" s="201">
        <v>11</v>
      </c>
      <c r="I524" s="201">
        <v>23</v>
      </c>
      <c r="J524" s="201">
        <v>0</v>
      </c>
      <c r="K524" s="236">
        <v>1.3362000000000001</v>
      </c>
      <c r="L524" s="201">
        <v>0</v>
      </c>
      <c r="M524" s="201">
        <v>0</v>
      </c>
      <c r="N524" s="201">
        <v>0</v>
      </c>
      <c r="O524" s="201">
        <v>0</v>
      </c>
      <c r="P524" s="201">
        <v>21</v>
      </c>
      <c r="Q524" s="201">
        <v>34</v>
      </c>
      <c r="R524" s="236">
        <v>1</v>
      </c>
      <c r="S524" s="201">
        <v>10</v>
      </c>
      <c r="T524" s="63"/>
      <c r="U524" s="235">
        <v>474097153</v>
      </c>
      <c r="V524" s="67" t="s">
        <v>882</v>
      </c>
      <c r="W524" s="63" t="s">
        <v>733</v>
      </c>
      <c r="X524" s="63" t="s">
        <v>663</v>
      </c>
      <c r="Y524" s="67">
        <v>1</v>
      </c>
      <c r="Z524" s="67">
        <v>34</v>
      </c>
      <c r="AA524" s="67">
        <v>556745.44304399996</v>
      </c>
      <c r="AB524" s="67">
        <v>16375</v>
      </c>
      <c r="AC524" s="67">
        <v>-1511</v>
      </c>
      <c r="AD524" s="67">
        <v>17886</v>
      </c>
      <c r="AK524" s="237">
        <v>0</v>
      </c>
      <c r="AM524" s="237">
        <v>0</v>
      </c>
      <c r="AO524" s="237"/>
    </row>
    <row r="525" spans="1:41" s="67" customFormat="1" x14ac:dyDescent="0.2">
      <c r="A525" s="235" t="s">
        <v>882</v>
      </c>
      <c r="B525" s="63">
        <v>474097155</v>
      </c>
      <c r="C525" s="197" t="s">
        <v>532</v>
      </c>
      <c r="D525" s="201">
        <v>0</v>
      </c>
      <c r="E525" s="201">
        <v>0</v>
      </c>
      <c r="F525" s="201">
        <v>0</v>
      </c>
      <c r="G525" s="201">
        <v>0</v>
      </c>
      <c r="H525" s="201">
        <v>0</v>
      </c>
      <c r="I525" s="201">
        <v>1</v>
      </c>
      <c r="J525" s="201">
        <v>0</v>
      </c>
      <c r="K525" s="236">
        <v>3.9300000000000002E-2</v>
      </c>
      <c r="L525" s="201">
        <v>0</v>
      </c>
      <c r="M525" s="201">
        <v>0</v>
      </c>
      <c r="N525" s="201">
        <v>0</v>
      </c>
      <c r="O525" s="201">
        <v>0</v>
      </c>
      <c r="P525" s="201">
        <v>1</v>
      </c>
      <c r="Q525" s="201">
        <v>1</v>
      </c>
      <c r="R525" s="236">
        <v>1</v>
      </c>
      <c r="S525" s="201">
        <v>2</v>
      </c>
      <c r="T525" s="63"/>
      <c r="U525" s="235">
        <v>474097155</v>
      </c>
      <c r="V525" s="67" t="s">
        <v>882</v>
      </c>
      <c r="W525" s="63" t="s">
        <v>733</v>
      </c>
      <c r="X525" s="63" t="s">
        <v>735</v>
      </c>
      <c r="Y525" s="67">
        <v>1</v>
      </c>
      <c r="Z525" s="67">
        <v>1</v>
      </c>
      <c r="AA525" s="67">
        <v>16892.431266000003</v>
      </c>
      <c r="AB525" s="67">
        <v>16892</v>
      </c>
      <c r="AC525" s="67">
        <v>5277</v>
      </c>
      <c r="AD525" s="67">
        <v>11615</v>
      </c>
      <c r="AK525" s="237">
        <v>0</v>
      </c>
      <c r="AM525" s="237">
        <v>0</v>
      </c>
      <c r="AO525" s="237"/>
    </row>
    <row r="526" spans="1:41" s="67" customFormat="1" x14ac:dyDescent="0.2">
      <c r="A526" s="235" t="s">
        <v>882</v>
      </c>
      <c r="B526" s="63">
        <v>474097162</v>
      </c>
      <c r="C526" s="197" t="s">
        <v>532</v>
      </c>
      <c r="D526" s="201">
        <v>0</v>
      </c>
      <c r="E526" s="201">
        <v>0</v>
      </c>
      <c r="F526" s="201">
        <v>0</v>
      </c>
      <c r="G526" s="201">
        <v>0</v>
      </c>
      <c r="H526" s="201">
        <v>5</v>
      </c>
      <c r="I526" s="201">
        <v>8</v>
      </c>
      <c r="J526" s="201">
        <v>0</v>
      </c>
      <c r="K526" s="236">
        <v>0.51090000000000002</v>
      </c>
      <c r="L526" s="201">
        <v>0</v>
      </c>
      <c r="M526" s="201">
        <v>0</v>
      </c>
      <c r="N526" s="201">
        <v>0</v>
      </c>
      <c r="O526" s="201">
        <v>0</v>
      </c>
      <c r="P526" s="201">
        <v>4</v>
      </c>
      <c r="Q526" s="201">
        <v>13</v>
      </c>
      <c r="R526" s="236">
        <v>1</v>
      </c>
      <c r="S526" s="201">
        <v>5</v>
      </c>
      <c r="T526" s="63"/>
      <c r="U526" s="235">
        <v>474097162</v>
      </c>
      <c r="V526" s="67" t="s">
        <v>882</v>
      </c>
      <c r="W526" s="63" t="s">
        <v>733</v>
      </c>
      <c r="X526" s="63" t="s">
        <v>762</v>
      </c>
      <c r="Y526" s="67">
        <v>1</v>
      </c>
      <c r="Z526" s="67">
        <v>13</v>
      </c>
      <c r="AA526" s="67">
        <v>173369.46645800001</v>
      </c>
      <c r="AB526" s="67">
        <v>13336</v>
      </c>
      <c r="AC526" s="67">
        <v>-3476</v>
      </c>
      <c r="AD526" s="67">
        <v>16812</v>
      </c>
      <c r="AK526" s="237">
        <v>0</v>
      </c>
      <c r="AM526" s="237">
        <v>0</v>
      </c>
      <c r="AO526" s="237"/>
    </row>
    <row r="527" spans="1:41" s="67" customFormat="1" x14ac:dyDescent="0.2">
      <c r="A527" s="235" t="s">
        <v>882</v>
      </c>
      <c r="B527" s="63">
        <v>474097226</v>
      </c>
      <c r="C527" s="197" t="s">
        <v>532</v>
      </c>
      <c r="D527" s="201">
        <v>0</v>
      </c>
      <c r="E527" s="201">
        <v>0</v>
      </c>
      <c r="F527" s="201">
        <v>0</v>
      </c>
      <c r="G527" s="201">
        <v>0</v>
      </c>
      <c r="H527" s="201">
        <v>1</v>
      </c>
      <c r="I527" s="201">
        <v>0</v>
      </c>
      <c r="J527" s="201">
        <v>0</v>
      </c>
      <c r="K527" s="236">
        <v>3.9300000000000002E-2</v>
      </c>
      <c r="L527" s="201">
        <v>0</v>
      </c>
      <c r="M527" s="201">
        <v>0</v>
      </c>
      <c r="N527" s="201">
        <v>0</v>
      </c>
      <c r="O527" s="201">
        <v>0</v>
      </c>
      <c r="P527" s="201">
        <v>0</v>
      </c>
      <c r="Q527" s="201">
        <v>1</v>
      </c>
      <c r="R527" s="236">
        <v>1</v>
      </c>
      <c r="S527" s="201">
        <v>9</v>
      </c>
      <c r="T527" s="63"/>
      <c r="U527" s="235">
        <v>474097226</v>
      </c>
      <c r="V527" s="67" t="s">
        <v>882</v>
      </c>
      <c r="W527" s="63" t="s">
        <v>733</v>
      </c>
      <c r="X527" s="63" t="s">
        <v>818</v>
      </c>
      <c r="Y527" s="67">
        <v>1</v>
      </c>
      <c r="Z527" s="67">
        <v>1</v>
      </c>
      <c r="AA527" s="67">
        <v>10664.291266</v>
      </c>
      <c r="AB527" s="67">
        <v>10664</v>
      </c>
      <c r="AC527" s="67">
        <v>-3308</v>
      </c>
      <c r="AD527" s="67">
        <v>13972</v>
      </c>
      <c r="AK527" s="237">
        <v>0</v>
      </c>
      <c r="AM527" s="237">
        <v>0</v>
      </c>
      <c r="AO527" s="237"/>
    </row>
    <row r="528" spans="1:41" s="67" customFormat="1" x14ac:dyDescent="0.2">
      <c r="A528" s="235" t="s">
        <v>882</v>
      </c>
      <c r="B528" s="63">
        <v>474097343</v>
      </c>
      <c r="C528" s="197" t="s">
        <v>532</v>
      </c>
      <c r="D528" s="201">
        <v>0</v>
      </c>
      <c r="E528" s="201">
        <v>0</v>
      </c>
      <c r="F528" s="201">
        <v>0</v>
      </c>
      <c r="G528" s="201">
        <v>0</v>
      </c>
      <c r="H528" s="201">
        <v>3</v>
      </c>
      <c r="I528" s="201">
        <v>9</v>
      </c>
      <c r="J528" s="201">
        <v>0</v>
      </c>
      <c r="K528" s="236">
        <v>0.47160000000000002</v>
      </c>
      <c r="L528" s="201">
        <v>0</v>
      </c>
      <c r="M528" s="201">
        <v>0</v>
      </c>
      <c r="N528" s="201">
        <v>0</v>
      </c>
      <c r="O528" s="201">
        <v>0</v>
      </c>
      <c r="P528" s="201">
        <v>9</v>
      </c>
      <c r="Q528" s="201">
        <v>12</v>
      </c>
      <c r="R528" s="236">
        <v>1</v>
      </c>
      <c r="S528" s="201">
        <v>10</v>
      </c>
      <c r="T528" s="63"/>
      <c r="U528" s="235">
        <v>474097343</v>
      </c>
      <c r="V528" s="67" t="s">
        <v>882</v>
      </c>
      <c r="W528" s="63" t="s">
        <v>733</v>
      </c>
      <c r="X528" s="63" t="s">
        <v>884</v>
      </c>
      <c r="Y528" s="67">
        <v>1</v>
      </c>
      <c r="Z528" s="67">
        <v>12</v>
      </c>
      <c r="AA528" s="67">
        <v>209553.25519200001</v>
      </c>
      <c r="AB528" s="67">
        <v>17463</v>
      </c>
      <c r="AC528" s="67">
        <v>1088</v>
      </c>
      <c r="AD528" s="67">
        <v>16375</v>
      </c>
      <c r="AK528" s="237">
        <v>0</v>
      </c>
      <c r="AM528" s="237">
        <v>0</v>
      </c>
      <c r="AO528" s="237"/>
    </row>
    <row r="529" spans="1:41" s="67" customFormat="1" x14ac:dyDescent="0.2">
      <c r="A529" s="235" t="s">
        <v>882</v>
      </c>
      <c r="B529" s="63">
        <v>474097610</v>
      </c>
      <c r="C529" s="197" t="s">
        <v>532</v>
      </c>
      <c r="D529" s="201">
        <v>0</v>
      </c>
      <c r="E529" s="201">
        <v>0</v>
      </c>
      <c r="F529" s="201">
        <v>0</v>
      </c>
      <c r="G529" s="201">
        <v>0</v>
      </c>
      <c r="H529" s="201">
        <v>2</v>
      </c>
      <c r="I529" s="201">
        <v>6</v>
      </c>
      <c r="J529" s="201">
        <v>0</v>
      </c>
      <c r="K529" s="236">
        <v>0.31440000000000001</v>
      </c>
      <c r="L529" s="201">
        <v>0</v>
      </c>
      <c r="M529" s="201">
        <v>0</v>
      </c>
      <c r="N529" s="201">
        <v>0</v>
      </c>
      <c r="O529" s="201">
        <v>0</v>
      </c>
      <c r="P529" s="201">
        <v>4</v>
      </c>
      <c r="Q529" s="201">
        <v>8</v>
      </c>
      <c r="R529" s="236">
        <v>1</v>
      </c>
      <c r="S529" s="201">
        <v>5</v>
      </c>
      <c r="T529" s="63"/>
      <c r="U529" s="235">
        <v>474097610</v>
      </c>
      <c r="V529" s="67" t="s">
        <v>882</v>
      </c>
      <c r="W529" s="63" t="s">
        <v>733</v>
      </c>
      <c r="X529" s="63" t="s">
        <v>885</v>
      </c>
      <c r="Y529" s="67">
        <v>1</v>
      </c>
      <c r="Z529" s="67">
        <v>8</v>
      </c>
      <c r="AA529" s="67">
        <v>116245.91012799999</v>
      </c>
      <c r="AB529" s="67">
        <v>14531</v>
      </c>
      <c r="AC529" s="67">
        <v>-2361</v>
      </c>
      <c r="AD529" s="67">
        <v>16892</v>
      </c>
      <c r="AK529" s="237">
        <v>0</v>
      </c>
      <c r="AM529" s="237">
        <v>0</v>
      </c>
      <c r="AO529" s="237"/>
    </row>
    <row r="530" spans="1:41" s="67" customFormat="1" x14ac:dyDescent="0.2">
      <c r="A530" s="235" t="s">
        <v>882</v>
      </c>
      <c r="B530" s="63">
        <v>474097620</v>
      </c>
      <c r="C530" s="197" t="s">
        <v>532</v>
      </c>
      <c r="D530" s="201">
        <v>0</v>
      </c>
      <c r="E530" s="201">
        <v>0</v>
      </c>
      <c r="F530" s="201">
        <v>0</v>
      </c>
      <c r="G530" s="201">
        <v>0</v>
      </c>
      <c r="H530" s="201">
        <v>0</v>
      </c>
      <c r="I530" s="201">
        <v>2</v>
      </c>
      <c r="J530" s="201">
        <v>0</v>
      </c>
      <c r="K530" s="236">
        <v>7.8600000000000003E-2</v>
      </c>
      <c r="L530" s="201">
        <v>0</v>
      </c>
      <c r="M530" s="201">
        <v>0</v>
      </c>
      <c r="N530" s="201">
        <v>0</v>
      </c>
      <c r="O530" s="201">
        <v>0</v>
      </c>
      <c r="P530" s="201">
        <v>0</v>
      </c>
      <c r="Q530" s="201">
        <v>2</v>
      </c>
      <c r="R530" s="236">
        <v>1</v>
      </c>
      <c r="S530" s="201">
        <v>4</v>
      </c>
      <c r="T530" s="63"/>
      <c r="U530" s="235">
        <v>474097620</v>
      </c>
      <c r="V530" s="67" t="s">
        <v>882</v>
      </c>
      <c r="W530" s="63" t="s">
        <v>733</v>
      </c>
      <c r="X530" s="63" t="s">
        <v>767</v>
      </c>
      <c r="Y530" s="67">
        <v>1</v>
      </c>
      <c r="Z530" s="67">
        <v>2</v>
      </c>
      <c r="AA530" s="67">
        <v>25130.682532000003</v>
      </c>
      <c r="AB530" s="67">
        <v>12565</v>
      </c>
      <c r="AC530" s="67">
        <v>-771</v>
      </c>
      <c r="AD530" s="67">
        <v>13336</v>
      </c>
      <c r="AK530" s="237">
        <v>0</v>
      </c>
      <c r="AM530" s="237">
        <v>0</v>
      </c>
      <c r="AO530" s="237"/>
    </row>
    <row r="531" spans="1:41" s="67" customFormat="1" x14ac:dyDescent="0.2">
      <c r="A531" s="235" t="s">
        <v>882</v>
      </c>
      <c r="B531" s="63">
        <v>474097720</v>
      </c>
      <c r="C531" s="197" t="s">
        <v>532</v>
      </c>
      <c r="D531" s="201">
        <v>0</v>
      </c>
      <c r="E531" s="201">
        <v>0</v>
      </c>
      <c r="F531" s="201">
        <v>0</v>
      </c>
      <c r="G531" s="201">
        <v>0</v>
      </c>
      <c r="H531" s="201">
        <v>0</v>
      </c>
      <c r="I531" s="201">
        <v>2</v>
      </c>
      <c r="J531" s="201">
        <v>0</v>
      </c>
      <c r="K531" s="236">
        <v>7.8600000000000003E-2</v>
      </c>
      <c r="L531" s="201">
        <v>0</v>
      </c>
      <c r="M531" s="201">
        <v>0</v>
      </c>
      <c r="N531" s="201">
        <v>0</v>
      </c>
      <c r="O531" s="201">
        <v>0</v>
      </c>
      <c r="P531" s="201">
        <v>1</v>
      </c>
      <c r="Q531" s="201">
        <v>2</v>
      </c>
      <c r="R531" s="236">
        <v>1</v>
      </c>
      <c r="S531" s="201">
        <v>7</v>
      </c>
      <c r="T531" s="63"/>
      <c r="U531" s="235">
        <v>474097720</v>
      </c>
      <c r="V531" s="67" t="s">
        <v>882</v>
      </c>
      <c r="W531" s="63" t="s">
        <v>733</v>
      </c>
      <c r="X531" s="63" t="s">
        <v>886</v>
      </c>
      <c r="Y531" s="67">
        <v>1</v>
      </c>
      <c r="Z531" s="67">
        <v>2</v>
      </c>
      <c r="AA531" s="67">
        <v>30963.902532</v>
      </c>
      <c r="AB531" s="67">
        <v>15482</v>
      </c>
      <c r="AC531" s="67">
        <v>4818</v>
      </c>
      <c r="AD531" s="67">
        <v>10664</v>
      </c>
      <c r="AK531" s="237">
        <v>0</v>
      </c>
      <c r="AM531" s="237">
        <v>0</v>
      </c>
      <c r="AO531" s="237"/>
    </row>
    <row r="532" spans="1:41" s="67" customFormat="1" x14ac:dyDescent="0.2">
      <c r="A532" s="235" t="s">
        <v>882</v>
      </c>
      <c r="B532" s="63">
        <v>474097725</v>
      </c>
      <c r="C532" s="197" t="s">
        <v>532</v>
      </c>
      <c r="D532" s="201">
        <v>0</v>
      </c>
      <c r="E532" s="201">
        <v>0</v>
      </c>
      <c r="F532" s="201">
        <v>0</v>
      </c>
      <c r="G532" s="201">
        <v>0</v>
      </c>
      <c r="H532" s="201">
        <v>1</v>
      </c>
      <c r="I532" s="201">
        <v>0</v>
      </c>
      <c r="J532" s="201">
        <v>0</v>
      </c>
      <c r="K532" s="236">
        <v>3.9300000000000002E-2</v>
      </c>
      <c r="L532" s="201">
        <v>0</v>
      </c>
      <c r="M532" s="201">
        <v>0</v>
      </c>
      <c r="N532" s="201">
        <v>0</v>
      </c>
      <c r="O532" s="201">
        <v>0</v>
      </c>
      <c r="P532" s="201">
        <v>0</v>
      </c>
      <c r="Q532" s="201">
        <v>1</v>
      </c>
      <c r="R532" s="236">
        <v>1</v>
      </c>
      <c r="S532" s="201">
        <v>3</v>
      </c>
      <c r="T532" s="63"/>
      <c r="U532" s="235">
        <v>474097725</v>
      </c>
      <c r="V532" s="67" t="s">
        <v>882</v>
      </c>
      <c r="W532" s="63" t="s">
        <v>733</v>
      </c>
      <c r="X532" s="63" t="s">
        <v>770</v>
      </c>
      <c r="Y532" s="67">
        <v>1</v>
      </c>
      <c r="Z532" s="67">
        <v>1</v>
      </c>
      <c r="AA532" s="67">
        <v>10664.291266</v>
      </c>
      <c r="AB532" s="67">
        <v>10664</v>
      </c>
      <c r="AC532" s="67">
        <v>-6799</v>
      </c>
      <c r="AD532" s="67">
        <v>17463</v>
      </c>
      <c r="AK532" s="237">
        <v>0</v>
      </c>
      <c r="AM532" s="237">
        <v>0</v>
      </c>
      <c r="AO532" s="237"/>
    </row>
    <row r="533" spans="1:41" s="67" customFormat="1" x14ac:dyDescent="0.2">
      <c r="A533" s="235" t="s">
        <v>882</v>
      </c>
      <c r="B533" s="63">
        <v>474097735</v>
      </c>
      <c r="C533" s="197" t="s">
        <v>532</v>
      </c>
      <c r="D533" s="201">
        <v>0</v>
      </c>
      <c r="E533" s="201">
        <v>0</v>
      </c>
      <c r="F533" s="201">
        <v>0</v>
      </c>
      <c r="G533" s="201">
        <v>0</v>
      </c>
      <c r="H533" s="201">
        <v>7</v>
      </c>
      <c r="I533" s="201">
        <v>8</v>
      </c>
      <c r="J533" s="201">
        <v>0</v>
      </c>
      <c r="K533" s="236">
        <v>0.58950000000000002</v>
      </c>
      <c r="L533" s="201">
        <v>0</v>
      </c>
      <c r="M533" s="201">
        <v>0</v>
      </c>
      <c r="N533" s="201">
        <v>0</v>
      </c>
      <c r="O533" s="201">
        <v>0</v>
      </c>
      <c r="P533" s="201">
        <v>8</v>
      </c>
      <c r="Q533" s="201">
        <v>15</v>
      </c>
      <c r="R533" s="236">
        <v>1</v>
      </c>
      <c r="S533" s="201">
        <v>6</v>
      </c>
      <c r="T533" s="63"/>
      <c r="U533" s="235">
        <v>474097735</v>
      </c>
      <c r="V533" s="67" t="s">
        <v>882</v>
      </c>
      <c r="W533" s="63" t="s">
        <v>733</v>
      </c>
      <c r="X533" s="63" t="s">
        <v>772</v>
      </c>
      <c r="Y533" s="67">
        <v>1</v>
      </c>
      <c r="Z533" s="67">
        <v>15</v>
      </c>
      <c r="AA533" s="67">
        <v>218291.08898999999</v>
      </c>
      <c r="AB533" s="67">
        <v>14553</v>
      </c>
      <c r="AC533" s="67">
        <v>22</v>
      </c>
      <c r="AD533" s="67">
        <v>14531</v>
      </c>
      <c r="AK533" s="237">
        <v>0</v>
      </c>
      <c r="AM533" s="237">
        <v>0</v>
      </c>
      <c r="AO533" s="237"/>
    </row>
    <row r="534" spans="1:41" s="67" customFormat="1" x14ac:dyDescent="0.2">
      <c r="A534" s="235" t="s">
        <v>882</v>
      </c>
      <c r="B534" s="63">
        <v>474097753</v>
      </c>
      <c r="C534" s="197" t="s">
        <v>532</v>
      </c>
      <c r="D534" s="201">
        <v>0</v>
      </c>
      <c r="E534" s="201">
        <v>0</v>
      </c>
      <c r="F534" s="201">
        <v>0</v>
      </c>
      <c r="G534" s="201">
        <v>0</v>
      </c>
      <c r="H534" s="201">
        <v>2</v>
      </c>
      <c r="I534" s="201">
        <v>1</v>
      </c>
      <c r="J534" s="201">
        <v>0</v>
      </c>
      <c r="K534" s="236">
        <v>0.1179</v>
      </c>
      <c r="L534" s="201">
        <v>0</v>
      </c>
      <c r="M534" s="201">
        <v>0</v>
      </c>
      <c r="N534" s="201">
        <v>0</v>
      </c>
      <c r="O534" s="201">
        <v>0</v>
      </c>
      <c r="P534" s="201">
        <v>2</v>
      </c>
      <c r="Q534" s="201">
        <v>3</v>
      </c>
      <c r="R534" s="236">
        <v>1</v>
      </c>
      <c r="S534" s="201">
        <v>7</v>
      </c>
      <c r="T534" s="63"/>
      <c r="U534" s="235">
        <v>474097753</v>
      </c>
      <c r="V534" s="67" t="s">
        <v>882</v>
      </c>
      <c r="W534" s="63" t="s">
        <v>733</v>
      </c>
      <c r="X534" s="63" t="s">
        <v>822</v>
      </c>
      <c r="Y534" s="67">
        <v>1</v>
      </c>
      <c r="Z534" s="67">
        <v>3</v>
      </c>
      <c r="AA534" s="67">
        <v>45560.363797999998</v>
      </c>
      <c r="AB534" s="67">
        <v>15187</v>
      </c>
      <c r="AC534" s="67">
        <v>2622</v>
      </c>
      <c r="AD534" s="67">
        <v>12565</v>
      </c>
      <c r="AK534" s="237">
        <v>0</v>
      </c>
      <c r="AM534" s="237">
        <v>0</v>
      </c>
      <c r="AO534" s="237"/>
    </row>
    <row r="535" spans="1:41" s="67" customFormat="1" x14ac:dyDescent="0.2">
      <c r="A535" s="235" t="s">
        <v>882</v>
      </c>
      <c r="B535" s="63">
        <v>474097755</v>
      </c>
      <c r="C535" s="197" t="s">
        <v>532</v>
      </c>
      <c r="D535" s="201">
        <v>0</v>
      </c>
      <c r="E535" s="201">
        <v>0</v>
      </c>
      <c r="F535" s="201">
        <v>0</v>
      </c>
      <c r="G535" s="201">
        <v>0</v>
      </c>
      <c r="H535" s="201">
        <v>0</v>
      </c>
      <c r="I535" s="201">
        <v>1</v>
      </c>
      <c r="J535" s="201">
        <v>0</v>
      </c>
      <c r="K535" s="236">
        <v>3.9300000000000002E-2</v>
      </c>
      <c r="L535" s="201">
        <v>0</v>
      </c>
      <c r="M535" s="201">
        <v>0</v>
      </c>
      <c r="N535" s="201">
        <v>0</v>
      </c>
      <c r="O535" s="201">
        <v>0</v>
      </c>
      <c r="P535" s="201">
        <v>1</v>
      </c>
      <c r="Q535" s="201">
        <v>1</v>
      </c>
      <c r="R535" s="236">
        <v>1</v>
      </c>
      <c r="S535" s="201">
        <v>10</v>
      </c>
      <c r="T535" s="63"/>
      <c r="U535" s="235">
        <v>474097755</v>
      </c>
      <c r="V535" s="67" t="s">
        <v>882</v>
      </c>
      <c r="W535" s="63" t="s">
        <v>733</v>
      </c>
      <c r="X535" s="63" t="s">
        <v>697</v>
      </c>
      <c r="Y535" s="67">
        <v>1</v>
      </c>
      <c r="Z535" s="67">
        <v>1</v>
      </c>
      <c r="AA535" s="67">
        <v>19728.931266</v>
      </c>
      <c r="AB535" s="67">
        <v>19729</v>
      </c>
      <c r="AC535" s="67">
        <v>4247</v>
      </c>
      <c r="AD535" s="67">
        <v>15482</v>
      </c>
      <c r="AK535" s="237">
        <v>0</v>
      </c>
      <c r="AM535" s="237">
        <v>0</v>
      </c>
      <c r="AO535" s="237"/>
    </row>
    <row r="536" spans="1:41" s="67" customFormat="1" x14ac:dyDescent="0.2">
      <c r="A536" s="235" t="s">
        <v>882</v>
      </c>
      <c r="B536" s="63">
        <v>474097775</v>
      </c>
      <c r="C536" s="197" t="s">
        <v>532</v>
      </c>
      <c r="D536" s="201">
        <v>0</v>
      </c>
      <c r="E536" s="201">
        <v>0</v>
      </c>
      <c r="F536" s="201">
        <v>0</v>
      </c>
      <c r="G536" s="201">
        <v>0</v>
      </c>
      <c r="H536" s="201">
        <v>0</v>
      </c>
      <c r="I536" s="201">
        <v>4</v>
      </c>
      <c r="J536" s="201">
        <v>0</v>
      </c>
      <c r="K536" s="236">
        <v>0.15720000000000001</v>
      </c>
      <c r="L536" s="201">
        <v>0</v>
      </c>
      <c r="M536" s="201">
        <v>0</v>
      </c>
      <c r="N536" s="201">
        <v>0</v>
      </c>
      <c r="O536" s="201">
        <v>0</v>
      </c>
      <c r="P536" s="201">
        <v>0</v>
      </c>
      <c r="Q536" s="201">
        <v>4</v>
      </c>
      <c r="R536" s="236">
        <v>1</v>
      </c>
      <c r="S536" s="201">
        <v>4</v>
      </c>
      <c r="T536" s="63"/>
      <c r="U536" s="235">
        <v>474097775</v>
      </c>
      <c r="V536" s="67" t="s">
        <v>882</v>
      </c>
      <c r="W536" s="63" t="s">
        <v>733</v>
      </c>
      <c r="X536" s="63" t="s">
        <v>773</v>
      </c>
      <c r="Y536" s="67">
        <v>1</v>
      </c>
      <c r="Z536" s="67">
        <v>4</v>
      </c>
      <c r="AA536" s="67">
        <v>50261.365064000005</v>
      </c>
      <c r="AB536" s="67">
        <v>12565</v>
      </c>
      <c r="AC536" s="67">
        <v>1901</v>
      </c>
      <c r="AD536" s="67">
        <v>10664</v>
      </c>
      <c r="AK536" s="237">
        <v>0</v>
      </c>
      <c r="AM536" s="237">
        <v>0</v>
      </c>
      <c r="AO536" s="237"/>
    </row>
    <row r="537" spans="1:41" s="67" customFormat="1" x14ac:dyDescent="0.2">
      <c r="A537" s="235" t="s">
        <v>887</v>
      </c>
      <c r="B537" s="63">
        <v>478352010</v>
      </c>
      <c r="C537" s="197" t="s">
        <v>533</v>
      </c>
      <c r="D537" s="201">
        <v>0</v>
      </c>
      <c r="E537" s="201">
        <v>0</v>
      </c>
      <c r="F537" s="201">
        <v>0</v>
      </c>
      <c r="G537" s="201">
        <v>0</v>
      </c>
      <c r="H537" s="201">
        <v>1</v>
      </c>
      <c r="I537" s="201">
        <v>0</v>
      </c>
      <c r="J537" s="201">
        <v>0</v>
      </c>
      <c r="K537" s="236">
        <v>3.9300000000000002E-2</v>
      </c>
      <c r="L537" s="201">
        <v>0</v>
      </c>
      <c r="M537" s="201">
        <v>0</v>
      </c>
      <c r="N537" s="201">
        <v>0</v>
      </c>
      <c r="O537" s="201">
        <v>0</v>
      </c>
      <c r="P537" s="201">
        <v>0</v>
      </c>
      <c r="Q537" s="201">
        <v>1</v>
      </c>
      <c r="R537" s="236">
        <v>1</v>
      </c>
      <c r="S537" s="201">
        <v>3</v>
      </c>
      <c r="T537" s="63"/>
      <c r="U537" s="235">
        <v>478352010</v>
      </c>
      <c r="V537" s="67" t="s">
        <v>887</v>
      </c>
      <c r="W537" s="63" t="s">
        <v>888</v>
      </c>
      <c r="X537" s="63" t="s">
        <v>729</v>
      </c>
      <c r="Y537" s="67">
        <v>1</v>
      </c>
      <c r="Z537" s="67">
        <v>1</v>
      </c>
      <c r="AA537" s="67">
        <v>10664.291266</v>
      </c>
      <c r="AB537" s="67">
        <v>10664</v>
      </c>
      <c r="AC537" s="67">
        <v>-3889</v>
      </c>
      <c r="AD537" s="67">
        <v>14553</v>
      </c>
      <c r="AK537" s="237">
        <v>0</v>
      </c>
      <c r="AM537" s="237">
        <v>0</v>
      </c>
      <c r="AO537" s="237"/>
    </row>
    <row r="538" spans="1:41" s="67" customFormat="1" x14ac:dyDescent="0.2">
      <c r="A538" s="235" t="s">
        <v>887</v>
      </c>
      <c r="B538" s="63">
        <v>478352056</v>
      </c>
      <c r="C538" s="197" t="s">
        <v>533</v>
      </c>
      <c r="D538" s="201">
        <v>0</v>
      </c>
      <c r="E538" s="201">
        <v>0</v>
      </c>
      <c r="F538" s="201">
        <v>0</v>
      </c>
      <c r="G538" s="201">
        <v>0</v>
      </c>
      <c r="H538" s="201">
        <v>2</v>
      </c>
      <c r="I538" s="201">
        <v>1</v>
      </c>
      <c r="J538" s="201">
        <v>0</v>
      </c>
      <c r="K538" s="236">
        <v>0.1179</v>
      </c>
      <c r="L538" s="201">
        <v>0</v>
      </c>
      <c r="M538" s="201">
        <v>0</v>
      </c>
      <c r="N538" s="201">
        <v>0</v>
      </c>
      <c r="O538" s="201">
        <v>0</v>
      </c>
      <c r="P538" s="201">
        <v>0</v>
      </c>
      <c r="Q538" s="201">
        <v>3</v>
      </c>
      <c r="R538" s="236">
        <v>1</v>
      </c>
      <c r="S538" s="201">
        <v>4</v>
      </c>
      <c r="T538" s="63"/>
      <c r="U538" s="235">
        <v>478352056</v>
      </c>
      <c r="V538" s="67" t="s">
        <v>887</v>
      </c>
      <c r="W538" s="63" t="s">
        <v>888</v>
      </c>
      <c r="X538" s="63" t="s">
        <v>786</v>
      </c>
      <c r="Y538" s="67">
        <v>1</v>
      </c>
      <c r="Z538" s="67">
        <v>3</v>
      </c>
      <c r="AA538" s="67">
        <v>33893.923797999996</v>
      </c>
      <c r="AB538" s="67">
        <v>11298</v>
      </c>
      <c r="AC538" s="67">
        <v>-3889</v>
      </c>
      <c r="AD538" s="67">
        <v>15187</v>
      </c>
      <c r="AK538" s="237">
        <v>0</v>
      </c>
      <c r="AM538" s="237">
        <v>0</v>
      </c>
      <c r="AO538" s="237"/>
    </row>
    <row r="539" spans="1:41" s="67" customFormat="1" x14ac:dyDescent="0.2">
      <c r="A539" s="235" t="s">
        <v>887</v>
      </c>
      <c r="B539" s="63">
        <v>478352064</v>
      </c>
      <c r="C539" s="197" t="s">
        <v>533</v>
      </c>
      <c r="D539" s="201">
        <v>0</v>
      </c>
      <c r="E539" s="201">
        <v>0</v>
      </c>
      <c r="F539" s="201">
        <v>0</v>
      </c>
      <c r="G539" s="201">
        <v>0</v>
      </c>
      <c r="H539" s="201">
        <v>0</v>
      </c>
      <c r="I539" s="201">
        <v>1</v>
      </c>
      <c r="J539" s="201">
        <v>0</v>
      </c>
      <c r="K539" s="236">
        <v>3.9300000000000002E-2</v>
      </c>
      <c r="L539" s="201">
        <v>0</v>
      </c>
      <c r="M539" s="201">
        <v>0</v>
      </c>
      <c r="N539" s="201">
        <v>0</v>
      </c>
      <c r="O539" s="201">
        <v>0</v>
      </c>
      <c r="P539" s="201">
        <v>0</v>
      </c>
      <c r="Q539" s="201">
        <v>1</v>
      </c>
      <c r="R539" s="236">
        <v>1</v>
      </c>
      <c r="S539" s="201">
        <v>10</v>
      </c>
      <c r="T539" s="63"/>
      <c r="U539" s="235">
        <v>478352064</v>
      </c>
      <c r="V539" s="67" t="s">
        <v>887</v>
      </c>
      <c r="W539" s="63" t="s">
        <v>888</v>
      </c>
      <c r="X539" s="63" t="s">
        <v>757</v>
      </c>
      <c r="Y539" s="67">
        <v>1</v>
      </c>
      <c r="Z539" s="67">
        <v>1</v>
      </c>
      <c r="AA539" s="67">
        <v>12565.341266000001</v>
      </c>
      <c r="AB539" s="67">
        <v>12565</v>
      </c>
      <c r="AC539" s="67">
        <v>-7164</v>
      </c>
      <c r="AD539" s="67">
        <v>19729</v>
      </c>
      <c r="AK539" s="237">
        <v>0</v>
      </c>
      <c r="AM539" s="237">
        <v>0</v>
      </c>
      <c r="AO539" s="237"/>
    </row>
    <row r="540" spans="1:41" s="67" customFormat="1" x14ac:dyDescent="0.2">
      <c r="A540" s="235" t="s">
        <v>887</v>
      </c>
      <c r="B540" s="63">
        <v>478352067</v>
      </c>
      <c r="C540" s="197" t="s">
        <v>533</v>
      </c>
      <c r="D540" s="201">
        <v>0</v>
      </c>
      <c r="E540" s="201">
        <v>0</v>
      </c>
      <c r="F540" s="201">
        <v>0</v>
      </c>
      <c r="G540" s="201">
        <v>0</v>
      </c>
      <c r="H540" s="201">
        <v>4</v>
      </c>
      <c r="I540" s="201">
        <v>0</v>
      </c>
      <c r="J540" s="201">
        <v>0</v>
      </c>
      <c r="K540" s="236">
        <v>0.15720000000000001</v>
      </c>
      <c r="L540" s="201">
        <v>0</v>
      </c>
      <c r="M540" s="201">
        <v>0</v>
      </c>
      <c r="N540" s="201">
        <v>0</v>
      </c>
      <c r="O540" s="201">
        <v>0</v>
      </c>
      <c r="P540" s="201">
        <v>1</v>
      </c>
      <c r="Q540" s="201">
        <v>4</v>
      </c>
      <c r="R540" s="236">
        <v>1</v>
      </c>
      <c r="S540" s="201">
        <v>3</v>
      </c>
      <c r="T540" s="63"/>
      <c r="U540" s="235">
        <v>478352067</v>
      </c>
      <c r="V540" s="67" t="s">
        <v>887</v>
      </c>
      <c r="W540" s="63" t="s">
        <v>888</v>
      </c>
      <c r="X540" s="63" t="s">
        <v>889</v>
      </c>
      <c r="Y540" s="67">
        <v>1</v>
      </c>
      <c r="Z540" s="67">
        <v>4</v>
      </c>
      <c r="AA540" s="67">
        <v>47169.005063999997</v>
      </c>
      <c r="AB540" s="67">
        <v>11792</v>
      </c>
      <c r="AC540" s="67">
        <v>-773</v>
      </c>
      <c r="AD540" s="67">
        <v>12565</v>
      </c>
      <c r="AK540" s="237">
        <v>0</v>
      </c>
      <c r="AM540" s="237">
        <v>0</v>
      </c>
      <c r="AO540" s="237"/>
    </row>
    <row r="541" spans="1:41" s="67" customFormat="1" x14ac:dyDescent="0.2">
      <c r="A541" s="235" t="s">
        <v>887</v>
      </c>
      <c r="B541" s="63">
        <v>478352097</v>
      </c>
      <c r="C541" s="197" t="s">
        <v>533</v>
      </c>
      <c r="D541" s="201">
        <v>0</v>
      </c>
      <c r="E541" s="201">
        <v>0</v>
      </c>
      <c r="F541" s="201">
        <v>0</v>
      </c>
      <c r="G541" s="201">
        <v>0</v>
      </c>
      <c r="H541" s="201">
        <v>0</v>
      </c>
      <c r="I541" s="201">
        <v>10</v>
      </c>
      <c r="J541" s="201">
        <v>0</v>
      </c>
      <c r="K541" s="236">
        <v>0.39300000000000002</v>
      </c>
      <c r="L541" s="201">
        <v>0</v>
      </c>
      <c r="M541" s="201">
        <v>0</v>
      </c>
      <c r="N541" s="201">
        <v>0</v>
      </c>
      <c r="O541" s="201">
        <v>0</v>
      </c>
      <c r="P541" s="201">
        <v>2</v>
      </c>
      <c r="Q541" s="201">
        <v>10</v>
      </c>
      <c r="R541" s="236">
        <v>1</v>
      </c>
      <c r="S541" s="201">
        <v>11</v>
      </c>
      <c r="T541" s="63"/>
      <c r="U541" s="235">
        <v>478352097</v>
      </c>
      <c r="V541" s="67" t="s">
        <v>887</v>
      </c>
      <c r="W541" s="63" t="s">
        <v>888</v>
      </c>
      <c r="X541" s="63" t="s">
        <v>733</v>
      </c>
      <c r="Y541" s="67">
        <v>1</v>
      </c>
      <c r="Z541" s="67">
        <v>10</v>
      </c>
      <c r="AA541" s="67">
        <v>141331.15265999999</v>
      </c>
      <c r="AB541" s="67">
        <v>14133</v>
      </c>
      <c r="AC541" s="67">
        <v>3469</v>
      </c>
      <c r="AD541" s="67">
        <v>10664</v>
      </c>
      <c r="AK541" s="237">
        <v>0</v>
      </c>
      <c r="AM541" s="237">
        <v>0</v>
      </c>
      <c r="AO541" s="237"/>
    </row>
    <row r="542" spans="1:41" s="67" customFormat="1" x14ac:dyDescent="0.2">
      <c r="A542" s="235" t="s">
        <v>887</v>
      </c>
      <c r="B542" s="63">
        <v>478352103</v>
      </c>
      <c r="C542" s="197" t="s">
        <v>533</v>
      </c>
      <c r="D542" s="201">
        <v>0</v>
      </c>
      <c r="E542" s="201">
        <v>0</v>
      </c>
      <c r="F542" s="201">
        <v>0</v>
      </c>
      <c r="G542" s="201">
        <v>0</v>
      </c>
      <c r="H542" s="201">
        <v>1</v>
      </c>
      <c r="I542" s="201">
        <v>0</v>
      </c>
      <c r="J542" s="201">
        <v>0</v>
      </c>
      <c r="K542" s="236">
        <v>3.9300000000000002E-2</v>
      </c>
      <c r="L542" s="201">
        <v>0</v>
      </c>
      <c r="M542" s="201">
        <v>0</v>
      </c>
      <c r="N542" s="201">
        <v>0</v>
      </c>
      <c r="O542" s="201">
        <v>0</v>
      </c>
      <c r="P542" s="201">
        <v>1</v>
      </c>
      <c r="Q542" s="201">
        <v>1</v>
      </c>
      <c r="R542" s="236">
        <v>1</v>
      </c>
      <c r="S542" s="201">
        <v>10</v>
      </c>
      <c r="T542" s="63"/>
      <c r="U542" s="235">
        <v>478352103</v>
      </c>
      <c r="V542" s="67" t="s">
        <v>887</v>
      </c>
      <c r="W542" s="63" t="s">
        <v>888</v>
      </c>
      <c r="X542" s="63" t="s">
        <v>883</v>
      </c>
      <c r="Y542" s="67">
        <v>1</v>
      </c>
      <c r="Z542" s="67">
        <v>1</v>
      </c>
      <c r="AA542" s="67">
        <v>17827.881265999997</v>
      </c>
      <c r="AB542" s="67">
        <v>17828</v>
      </c>
      <c r="AC542" s="67">
        <v>6530</v>
      </c>
      <c r="AD542" s="67">
        <v>11298</v>
      </c>
      <c r="AK542" s="237">
        <v>0</v>
      </c>
      <c r="AM542" s="237">
        <v>0</v>
      </c>
      <c r="AO542" s="237"/>
    </row>
    <row r="543" spans="1:41" s="67" customFormat="1" x14ac:dyDescent="0.2">
      <c r="A543" s="235" t="s">
        <v>887</v>
      </c>
      <c r="B543" s="63">
        <v>478352125</v>
      </c>
      <c r="C543" s="197" t="s">
        <v>533</v>
      </c>
      <c r="D543" s="201">
        <v>0</v>
      </c>
      <c r="E543" s="201">
        <v>0</v>
      </c>
      <c r="F543" s="201">
        <v>0</v>
      </c>
      <c r="G543" s="201">
        <v>0</v>
      </c>
      <c r="H543" s="201">
        <v>6</v>
      </c>
      <c r="I543" s="201">
        <v>17</v>
      </c>
      <c r="J543" s="201">
        <v>0</v>
      </c>
      <c r="K543" s="236">
        <v>0.90390000000000004</v>
      </c>
      <c r="L543" s="201">
        <v>0</v>
      </c>
      <c r="M543" s="201">
        <v>0</v>
      </c>
      <c r="N543" s="201">
        <v>0</v>
      </c>
      <c r="O543" s="201">
        <v>0</v>
      </c>
      <c r="P543" s="201">
        <v>2</v>
      </c>
      <c r="Q543" s="201">
        <v>23</v>
      </c>
      <c r="R543" s="236">
        <v>1</v>
      </c>
      <c r="S543" s="201">
        <v>2</v>
      </c>
      <c r="T543" s="63"/>
      <c r="U543" s="235">
        <v>478352125</v>
      </c>
      <c r="V543" s="67" t="s">
        <v>887</v>
      </c>
      <c r="W543" s="63" t="s">
        <v>888</v>
      </c>
      <c r="X543" s="63" t="s">
        <v>890</v>
      </c>
      <c r="Y543" s="67">
        <v>1</v>
      </c>
      <c r="Z543" s="67">
        <v>23</v>
      </c>
      <c r="AA543" s="67">
        <v>286250.72911799996</v>
      </c>
      <c r="AB543" s="67">
        <v>12446</v>
      </c>
      <c r="AC543" s="67">
        <v>-119</v>
      </c>
      <c r="AD543" s="67">
        <v>12565</v>
      </c>
      <c r="AK543" s="237">
        <v>0</v>
      </c>
      <c r="AM543" s="237">
        <v>0</v>
      </c>
      <c r="AO543" s="237"/>
    </row>
    <row r="544" spans="1:41" s="67" customFormat="1" x14ac:dyDescent="0.2">
      <c r="A544" s="235" t="s">
        <v>887</v>
      </c>
      <c r="B544" s="63">
        <v>478352141</v>
      </c>
      <c r="C544" s="197" t="s">
        <v>533</v>
      </c>
      <c r="D544" s="201">
        <v>0</v>
      </c>
      <c r="E544" s="201">
        <v>0</v>
      </c>
      <c r="F544" s="201">
        <v>0</v>
      </c>
      <c r="G544" s="201">
        <v>0</v>
      </c>
      <c r="H544" s="201">
        <v>2</v>
      </c>
      <c r="I544" s="201">
        <v>5</v>
      </c>
      <c r="J544" s="201">
        <v>0</v>
      </c>
      <c r="K544" s="236">
        <v>0.27510000000000001</v>
      </c>
      <c r="L544" s="201">
        <v>0</v>
      </c>
      <c r="M544" s="201">
        <v>0</v>
      </c>
      <c r="N544" s="201">
        <v>0</v>
      </c>
      <c r="O544" s="201">
        <v>0</v>
      </c>
      <c r="P544" s="201">
        <v>0</v>
      </c>
      <c r="Q544" s="201">
        <v>7</v>
      </c>
      <c r="R544" s="236">
        <v>1</v>
      </c>
      <c r="S544" s="201">
        <v>7</v>
      </c>
      <c r="T544" s="63"/>
      <c r="U544" s="235">
        <v>478352141</v>
      </c>
      <c r="V544" s="67" t="s">
        <v>887</v>
      </c>
      <c r="W544" s="63" t="s">
        <v>888</v>
      </c>
      <c r="X544" s="63" t="s">
        <v>761</v>
      </c>
      <c r="Y544" s="67">
        <v>1</v>
      </c>
      <c r="Z544" s="67">
        <v>7</v>
      </c>
      <c r="AA544" s="67">
        <v>84155.288862000001</v>
      </c>
      <c r="AB544" s="67">
        <v>12022</v>
      </c>
      <c r="AC544" s="67">
        <v>276</v>
      </c>
      <c r="AD544" s="67">
        <v>11746</v>
      </c>
      <c r="AK544" s="237">
        <v>0</v>
      </c>
      <c r="AM544" s="237">
        <v>0</v>
      </c>
      <c r="AO544" s="237"/>
    </row>
    <row r="545" spans="1:41" s="67" customFormat="1" x14ac:dyDescent="0.2">
      <c r="A545" s="235" t="s">
        <v>887</v>
      </c>
      <c r="B545" s="63">
        <v>478352153</v>
      </c>
      <c r="C545" s="197" t="s">
        <v>533</v>
      </c>
      <c r="D545" s="201">
        <v>0</v>
      </c>
      <c r="E545" s="201">
        <v>0</v>
      </c>
      <c r="F545" s="201">
        <v>0</v>
      </c>
      <c r="G545" s="201">
        <v>0</v>
      </c>
      <c r="H545" s="201">
        <v>8</v>
      </c>
      <c r="I545" s="201">
        <v>28</v>
      </c>
      <c r="J545" s="201">
        <v>0</v>
      </c>
      <c r="K545" s="236">
        <v>1.4148000000000001</v>
      </c>
      <c r="L545" s="201">
        <v>0</v>
      </c>
      <c r="M545" s="201">
        <v>0</v>
      </c>
      <c r="N545" s="201">
        <v>0</v>
      </c>
      <c r="O545" s="201">
        <v>0</v>
      </c>
      <c r="P545" s="201">
        <v>11</v>
      </c>
      <c r="Q545" s="201">
        <v>36</v>
      </c>
      <c r="R545" s="236">
        <v>1</v>
      </c>
      <c r="S545" s="201">
        <v>10</v>
      </c>
      <c r="T545" s="63"/>
      <c r="U545" s="235">
        <v>478352153</v>
      </c>
      <c r="V545" s="67" t="s">
        <v>887</v>
      </c>
      <c r="W545" s="63" t="s">
        <v>888</v>
      </c>
      <c r="X545" s="63" t="s">
        <v>663</v>
      </c>
      <c r="Y545" s="67">
        <v>1</v>
      </c>
      <c r="Z545" s="67">
        <v>36</v>
      </c>
      <c r="AA545" s="67">
        <v>515943.37557600002</v>
      </c>
      <c r="AB545" s="67">
        <v>14332</v>
      </c>
      <c r="AC545" s="67">
        <v>199</v>
      </c>
      <c r="AD545" s="67">
        <v>14133</v>
      </c>
      <c r="AK545" s="237">
        <v>0</v>
      </c>
      <c r="AM545" s="237">
        <v>0</v>
      </c>
      <c r="AO545" s="237"/>
    </row>
    <row r="546" spans="1:41" s="67" customFormat="1" x14ac:dyDescent="0.2">
      <c r="A546" s="235" t="s">
        <v>887</v>
      </c>
      <c r="B546" s="63">
        <v>478352158</v>
      </c>
      <c r="C546" s="197" t="s">
        <v>533</v>
      </c>
      <c r="D546" s="201">
        <v>0</v>
      </c>
      <c r="E546" s="201">
        <v>0</v>
      </c>
      <c r="F546" s="201">
        <v>0</v>
      </c>
      <c r="G546" s="201">
        <v>0</v>
      </c>
      <c r="H546" s="201">
        <v>15</v>
      </c>
      <c r="I546" s="201">
        <v>31</v>
      </c>
      <c r="J546" s="201">
        <v>0</v>
      </c>
      <c r="K546" s="236">
        <v>1.8078000000000001</v>
      </c>
      <c r="L546" s="201">
        <v>0</v>
      </c>
      <c r="M546" s="201">
        <v>0</v>
      </c>
      <c r="N546" s="201">
        <v>0</v>
      </c>
      <c r="O546" s="201">
        <v>0</v>
      </c>
      <c r="P546" s="201">
        <v>5</v>
      </c>
      <c r="Q546" s="201">
        <v>46</v>
      </c>
      <c r="R546" s="236">
        <v>1</v>
      </c>
      <c r="S546" s="201">
        <v>2</v>
      </c>
      <c r="T546" s="63"/>
      <c r="U546" s="235">
        <v>478352158</v>
      </c>
      <c r="V546" s="67" t="s">
        <v>887</v>
      </c>
      <c r="W546" s="63" t="s">
        <v>888</v>
      </c>
      <c r="X546" s="63" t="s">
        <v>891</v>
      </c>
      <c r="Y546" s="67">
        <v>1</v>
      </c>
      <c r="Z546" s="67">
        <v>46</v>
      </c>
      <c r="AA546" s="67">
        <v>571125.3982360001</v>
      </c>
      <c r="AB546" s="67">
        <v>12416</v>
      </c>
      <c r="AC546" s="67">
        <v>-5412</v>
      </c>
      <c r="AD546" s="67">
        <v>17828</v>
      </c>
      <c r="AK546" s="237">
        <v>0</v>
      </c>
      <c r="AM546" s="237">
        <v>0</v>
      </c>
      <c r="AO546" s="237"/>
    </row>
    <row r="547" spans="1:41" s="67" customFormat="1" x14ac:dyDescent="0.2">
      <c r="A547" s="235" t="s">
        <v>887</v>
      </c>
      <c r="B547" s="63">
        <v>478352160</v>
      </c>
      <c r="C547" s="197" t="s">
        <v>533</v>
      </c>
      <c r="D547" s="201">
        <v>0</v>
      </c>
      <c r="E547" s="201">
        <v>0</v>
      </c>
      <c r="F547" s="201">
        <v>0</v>
      </c>
      <c r="G547" s="201">
        <v>0</v>
      </c>
      <c r="H547" s="201">
        <v>1</v>
      </c>
      <c r="I547" s="201">
        <v>0</v>
      </c>
      <c r="J547" s="201">
        <v>0</v>
      </c>
      <c r="K547" s="236">
        <v>3.9300000000000002E-2</v>
      </c>
      <c r="L547" s="201">
        <v>0</v>
      </c>
      <c r="M547" s="201">
        <v>0</v>
      </c>
      <c r="N547" s="201">
        <v>0</v>
      </c>
      <c r="O547" s="201">
        <v>0</v>
      </c>
      <c r="P547" s="201">
        <v>0</v>
      </c>
      <c r="Q547" s="201">
        <v>1</v>
      </c>
      <c r="R547" s="236">
        <v>1</v>
      </c>
      <c r="S547" s="201">
        <v>11</v>
      </c>
      <c r="T547" s="63"/>
      <c r="U547" s="235">
        <v>478352160</v>
      </c>
      <c r="V547" s="67" t="s">
        <v>887</v>
      </c>
      <c r="W547" s="63" t="s">
        <v>888</v>
      </c>
      <c r="X547" s="63" t="s">
        <v>664</v>
      </c>
      <c r="Y547" s="67">
        <v>1</v>
      </c>
      <c r="Z547" s="67">
        <v>1</v>
      </c>
      <c r="AA547" s="67">
        <v>10664.291266</v>
      </c>
      <c r="AB547" s="67">
        <v>10664</v>
      </c>
      <c r="AC547" s="67">
        <v>-1782</v>
      </c>
      <c r="AD547" s="67">
        <v>12446</v>
      </c>
      <c r="AK547" s="237">
        <v>0</v>
      </c>
      <c r="AM547" s="237">
        <v>0</v>
      </c>
      <c r="AO547" s="237"/>
    </row>
    <row r="548" spans="1:41" s="67" customFormat="1" x14ac:dyDescent="0.2">
      <c r="A548" s="235" t="s">
        <v>887</v>
      </c>
      <c r="B548" s="63">
        <v>478352162</v>
      </c>
      <c r="C548" s="197" t="s">
        <v>533</v>
      </c>
      <c r="D548" s="201">
        <v>0</v>
      </c>
      <c r="E548" s="201">
        <v>0</v>
      </c>
      <c r="F548" s="201">
        <v>0</v>
      </c>
      <c r="G548" s="201">
        <v>0</v>
      </c>
      <c r="H548" s="201">
        <v>3</v>
      </c>
      <c r="I548" s="201">
        <v>9</v>
      </c>
      <c r="J548" s="201">
        <v>0</v>
      </c>
      <c r="K548" s="236">
        <v>0.47160000000000002</v>
      </c>
      <c r="L548" s="201">
        <v>0</v>
      </c>
      <c r="M548" s="201">
        <v>0</v>
      </c>
      <c r="N548" s="201">
        <v>0</v>
      </c>
      <c r="O548" s="201">
        <v>0</v>
      </c>
      <c r="P548" s="201">
        <v>0</v>
      </c>
      <c r="Q548" s="201">
        <v>12</v>
      </c>
      <c r="R548" s="236">
        <v>1</v>
      </c>
      <c r="S548" s="201">
        <v>5</v>
      </c>
      <c r="T548" s="63"/>
      <c r="U548" s="235">
        <v>478352162</v>
      </c>
      <c r="V548" s="67" t="s">
        <v>887</v>
      </c>
      <c r="W548" s="63" t="s">
        <v>888</v>
      </c>
      <c r="X548" s="63" t="s">
        <v>762</v>
      </c>
      <c r="Y548" s="67">
        <v>1</v>
      </c>
      <c r="Z548" s="67">
        <v>12</v>
      </c>
      <c r="AA548" s="67">
        <v>145080.94519200001</v>
      </c>
      <c r="AB548" s="67">
        <v>12090</v>
      </c>
      <c r="AC548" s="67">
        <v>68</v>
      </c>
      <c r="AD548" s="67">
        <v>12022</v>
      </c>
      <c r="AK548" s="237">
        <v>0</v>
      </c>
      <c r="AM548" s="237">
        <v>0</v>
      </c>
      <c r="AO548" s="237"/>
    </row>
    <row r="549" spans="1:41" s="67" customFormat="1" x14ac:dyDescent="0.2">
      <c r="A549" s="235" t="s">
        <v>887</v>
      </c>
      <c r="B549" s="63">
        <v>478352170</v>
      </c>
      <c r="C549" s="197" t="s">
        <v>533</v>
      </c>
      <c r="D549" s="201">
        <v>0</v>
      </c>
      <c r="E549" s="201">
        <v>0</v>
      </c>
      <c r="F549" s="201">
        <v>0</v>
      </c>
      <c r="G549" s="201">
        <v>0</v>
      </c>
      <c r="H549" s="201">
        <v>1</v>
      </c>
      <c r="I549" s="201">
        <v>1</v>
      </c>
      <c r="J549" s="201">
        <v>0</v>
      </c>
      <c r="K549" s="236">
        <v>7.8600000000000003E-2</v>
      </c>
      <c r="L549" s="201">
        <v>0</v>
      </c>
      <c r="M549" s="201">
        <v>0</v>
      </c>
      <c r="N549" s="201">
        <v>0</v>
      </c>
      <c r="O549" s="201">
        <v>0</v>
      </c>
      <c r="P549" s="201">
        <v>0</v>
      </c>
      <c r="Q549" s="201">
        <v>2</v>
      </c>
      <c r="R549" s="236">
        <v>1</v>
      </c>
      <c r="S549" s="201">
        <v>10</v>
      </c>
      <c r="T549" s="63"/>
      <c r="U549" s="235">
        <v>478352170</v>
      </c>
      <c r="V549" s="67" t="s">
        <v>887</v>
      </c>
      <c r="W549" s="63" t="s">
        <v>888</v>
      </c>
      <c r="X549" s="63" t="s">
        <v>719</v>
      </c>
      <c r="Y549" s="67">
        <v>1</v>
      </c>
      <c r="Z549" s="67">
        <v>2</v>
      </c>
      <c r="AA549" s="67">
        <v>23229.632531999996</v>
      </c>
      <c r="AB549" s="67">
        <v>11615</v>
      </c>
      <c r="AC549" s="67">
        <v>-2518</v>
      </c>
      <c r="AD549" s="67">
        <v>14133</v>
      </c>
      <c r="AK549" s="237">
        <v>0</v>
      </c>
      <c r="AM549" s="237">
        <v>0</v>
      </c>
      <c r="AO549" s="237"/>
    </row>
    <row r="550" spans="1:41" s="67" customFormat="1" x14ac:dyDescent="0.2">
      <c r="A550" s="235" t="s">
        <v>887</v>
      </c>
      <c r="B550" s="63">
        <v>478352174</v>
      </c>
      <c r="C550" s="197" t="s">
        <v>533</v>
      </c>
      <c r="D550" s="201">
        <v>0</v>
      </c>
      <c r="E550" s="201">
        <v>0</v>
      </c>
      <c r="F550" s="201">
        <v>0</v>
      </c>
      <c r="G550" s="201">
        <v>0</v>
      </c>
      <c r="H550" s="201">
        <v>5</v>
      </c>
      <c r="I550" s="201">
        <v>8</v>
      </c>
      <c r="J550" s="201">
        <v>0</v>
      </c>
      <c r="K550" s="236">
        <v>0.51090000000000002</v>
      </c>
      <c r="L550" s="201">
        <v>0</v>
      </c>
      <c r="M550" s="201">
        <v>0</v>
      </c>
      <c r="N550" s="201">
        <v>0</v>
      </c>
      <c r="O550" s="201">
        <v>0</v>
      </c>
      <c r="P550" s="201">
        <v>0</v>
      </c>
      <c r="Q550" s="201">
        <v>13</v>
      </c>
      <c r="R550" s="236">
        <v>1</v>
      </c>
      <c r="S550" s="201">
        <v>5</v>
      </c>
      <c r="T550" s="63"/>
      <c r="U550" s="235">
        <v>478352174</v>
      </c>
      <c r="V550" s="67" t="s">
        <v>887</v>
      </c>
      <c r="W550" s="63" t="s">
        <v>888</v>
      </c>
      <c r="X550" s="63" t="s">
        <v>736</v>
      </c>
      <c r="Y550" s="67">
        <v>1</v>
      </c>
      <c r="Z550" s="67">
        <v>13</v>
      </c>
      <c r="AA550" s="67">
        <v>153844.18645799998</v>
      </c>
      <c r="AB550" s="67">
        <v>11834</v>
      </c>
      <c r="AC550" s="67">
        <v>-582</v>
      </c>
      <c r="AD550" s="67">
        <v>12416</v>
      </c>
      <c r="AK550" s="237">
        <v>0</v>
      </c>
      <c r="AM550" s="237">
        <v>0</v>
      </c>
      <c r="AO550" s="237"/>
    </row>
    <row r="551" spans="1:41" s="67" customFormat="1" x14ac:dyDescent="0.2">
      <c r="A551" s="235" t="s">
        <v>887</v>
      </c>
      <c r="B551" s="63">
        <v>478352271</v>
      </c>
      <c r="C551" s="197" t="s">
        <v>533</v>
      </c>
      <c r="D551" s="201">
        <v>0</v>
      </c>
      <c r="E551" s="201">
        <v>0</v>
      </c>
      <c r="F551" s="201">
        <v>0</v>
      </c>
      <c r="G551" s="201">
        <v>0</v>
      </c>
      <c r="H551" s="201">
        <v>1</v>
      </c>
      <c r="I551" s="201">
        <v>1</v>
      </c>
      <c r="J551" s="201">
        <v>0</v>
      </c>
      <c r="K551" s="236">
        <v>7.8600000000000003E-2</v>
      </c>
      <c r="L551" s="201">
        <v>0</v>
      </c>
      <c r="M551" s="201">
        <v>0</v>
      </c>
      <c r="N551" s="201">
        <v>0</v>
      </c>
      <c r="O551" s="201">
        <v>0</v>
      </c>
      <c r="P551" s="201">
        <v>0</v>
      </c>
      <c r="Q551" s="201">
        <v>2</v>
      </c>
      <c r="R551" s="236">
        <v>1</v>
      </c>
      <c r="S551" s="201">
        <v>4</v>
      </c>
      <c r="T551" s="63"/>
      <c r="U551" s="235">
        <v>478352271</v>
      </c>
      <c r="V551" s="67" t="s">
        <v>887</v>
      </c>
      <c r="W551" s="63" t="s">
        <v>888</v>
      </c>
      <c r="X551" s="63" t="s">
        <v>765</v>
      </c>
      <c r="Y551" s="67">
        <v>1</v>
      </c>
      <c r="Z551" s="67">
        <v>2</v>
      </c>
      <c r="AA551" s="67">
        <v>23229.632531999996</v>
      </c>
      <c r="AB551" s="67">
        <v>11615</v>
      </c>
      <c r="AC551" s="67">
        <v>951</v>
      </c>
      <c r="AD551" s="67">
        <v>10664</v>
      </c>
      <c r="AK551" s="237">
        <v>0</v>
      </c>
      <c r="AM551" s="237">
        <v>0</v>
      </c>
      <c r="AO551" s="237"/>
    </row>
    <row r="552" spans="1:41" s="67" customFormat="1" x14ac:dyDescent="0.2">
      <c r="A552" s="235" t="s">
        <v>887</v>
      </c>
      <c r="B552" s="63">
        <v>478352288</v>
      </c>
      <c r="C552" s="197" t="s">
        <v>533</v>
      </c>
      <c r="D552" s="201">
        <v>0</v>
      </c>
      <c r="E552" s="201">
        <v>0</v>
      </c>
      <c r="F552" s="201">
        <v>0</v>
      </c>
      <c r="G552" s="201">
        <v>0</v>
      </c>
      <c r="H552" s="201">
        <v>3</v>
      </c>
      <c r="I552" s="201">
        <v>0</v>
      </c>
      <c r="J552" s="201">
        <v>0</v>
      </c>
      <c r="K552" s="236">
        <v>0.1179</v>
      </c>
      <c r="L552" s="201">
        <v>0</v>
      </c>
      <c r="M552" s="201">
        <v>0</v>
      </c>
      <c r="N552" s="201">
        <v>0</v>
      </c>
      <c r="O552" s="201">
        <v>0</v>
      </c>
      <c r="P552" s="201">
        <v>0</v>
      </c>
      <c r="Q552" s="201">
        <v>3</v>
      </c>
      <c r="R552" s="236">
        <v>1</v>
      </c>
      <c r="S552" s="201">
        <v>2</v>
      </c>
      <c r="T552" s="63"/>
      <c r="U552" s="235">
        <v>478352288</v>
      </c>
      <c r="V552" s="67" t="s">
        <v>887</v>
      </c>
      <c r="W552" s="63" t="s">
        <v>888</v>
      </c>
      <c r="X552" s="63" t="s">
        <v>892</v>
      </c>
      <c r="Y552" s="67">
        <v>1</v>
      </c>
      <c r="Z552" s="67">
        <v>3</v>
      </c>
      <c r="AA552" s="67">
        <v>31992.873798000004</v>
      </c>
      <c r="AB552" s="67">
        <v>10664</v>
      </c>
      <c r="AC552" s="67">
        <v>-1426</v>
      </c>
      <c r="AD552" s="67">
        <v>12090</v>
      </c>
      <c r="AK552" s="237">
        <v>0</v>
      </c>
      <c r="AM552" s="237">
        <v>0</v>
      </c>
      <c r="AO552" s="237"/>
    </row>
    <row r="553" spans="1:41" s="67" customFormat="1" x14ac:dyDescent="0.2">
      <c r="A553" s="235" t="s">
        <v>887</v>
      </c>
      <c r="B553" s="63">
        <v>478352301</v>
      </c>
      <c r="C553" s="197" t="s">
        <v>533</v>
      </c>
      <c r="D553" s="201">
        <v>0</v>
      </c>
      <c r="E553" s="201">
        <v>0</v>
      </c>
      <c r="F553" s="201">
        <v>0</v>
      </c>
      <c r="G553" s="201">
        <v>0</v>
      </c>
      <c r="H553" s="201">
        <v>1</v>
      </c>
      <c r="I553" s="201">
        <v>0</v>
      </c>
      <c r="J553" s="201">
        <v>0</v>
      </c>
      <c r="K553" s="236">
        <v>3.9300000000000002E-2</v>
      </c>
      <c r="L553" s="201">
        <v>0</v>
      </c>
      <c r="M553" s="201">
        <v>0</v>
      </c>
      <c r="N553" s="201">
        <v>0</v>
      </c>
      <c r="O553" s="201">
        <v>0</v>
      </c>
      <c r="P553" s="201">
        <v>0</v>
      </c>
      <c r="Q553" s="201">
        <v>1</v>
      </c>
      <c r="R553" s="236">
        <v>1</v>
      </c>
      <c r="S553" s="201">
        <v>5</v>
      </c>
      <c r="T553" s="63"/>
      <c r="U553" s="235">
        <v>478352301</v>
      </c>
      <c r="V553" s="67" t="s">
        <v>887</v>
      </c>
      <c r="W553" s="63" t="s">
        <v>888</v>
      </c>
      <c r="X553" s="63" t="s">
        <v>784</v>
      </c>
      <c r="Y553" s="67">
        <v>1</v>
      </c>
      <c r="Z553" s="67">
        <v>1</v>
      </c>
      <c r="AA553" s="67">
        <v>10664.291266</v>
      </c>
      <c r="AB553" s="67">
        <v>10664</v>
      </c>
      <c r="AC553" s="67">
        <v>-951</v>
      </c>
      <c r="AD553" s="67">
        <v>11615</v>
      </c>
      <c r="AK553" s="237">
        <v>0</v>
      </c>
      <c r="AM553" s="237">
        <v>0</v>
      </c>
      <c r="AO553" s="237"/>
    </row>
    <row r="554" spans="1:41" s="67" customFormat="1" x14ac:dyDescent="0.2">
      <c r="A554" s="235" t="s">
        <v>887</v>
      </c>
      <c r="B554" s="63">
        <v>478352321</v>
      </c>
      <c r="C554" s="197" t="s">
        <v>533</v>
      </c>
      <c r="D554" s="201">
        <v>0</v>
      </c>
      <c r="E554" s="201">
        <v>0</v>
      </c>
      <c r="F554" s="201">
        <v>0</v>
      </c>
      <c r="G554" s="201">
        <v>0</v>
      </c>
      <c r="H554" s="201">
        <v>1</v>
      </c>
      <c r="I554" s="201">
        <v>0</v>
      </c>
      <c r="J554" s="201">
        <v>0</v>
      </c>
      <c r="K554" s="236">
        <v>3.9300000000000002E-2</v>
      </c>
      <c r="L554" s="201">
        <v>0</v>
      </c>
      <c r="M554" s="201">
        <v>0</v>
      </c>
      <c r="N554" s="201">
        <v>0</v>
      </c>
      <c r="O554" s="201">
        <v>0</v>
      </c>
      <c r="P554" s="201">
        <v>0</v>
      </c>
      <c r="Q554" s="201">
        <v>1</v>
      </c>
      <c r="R554" s="236">
        <v>1</v>
      </c>
      <c r="S554" s="201">
        <v>4</v>
      </c>
      <c r="T554" s="63"/>
      <c r="U554" s="235">
        <v>478352321</v>
      </c>
      <c r="V554" s="67" t="s">
        <v>887</v>
      </c>
      <c r="W554" s="63" t="s">
        <v>888</v>
      </c>
      <c r="X554" s="63" t="s">
        <v>724</v>
      </c>
      <c r="Y554" s="67">
        <v>1</v>
      </c>
      <c r="Z554" s="67">
        <v>1</v>
      </c>
      <c r="AA554" s="67">
        <v>10664.291266</v>
      </c>
      <c r="AB554" s="67">
        <v>10664</v>
      </c>
      <c r="AC554" s="67">
        <v>-1170</v>
      </c>
      <c r="AD554" s="67">
        <v>11834</v>
      </c>
      <c r="AK554" s="237">
        <v>0</v>
      </c>
      <c r="AM554" s="237">
        <v>0</v>
      </c>
      <c r="AO554" s="237"/>
    </row>
    <row r="555" spans="1:41" s="67" customFormat="1" x14ac:dyDescent="0.2">
      <c r="A555" s="235" t="s">
        <v>887</v>
      </c>
      <c r="B555" s="63">
        <v>478352322</v>
      </c>
      <c r="C555" s="197" t="s">
        <v>533</v>
      </c>
      <c r="D555" s="201">
        <v>0</v>
      </c>
      <c r="E555" s="201">
        <v>0</v>
      </c>
      <c r="F555" s="201">
        <v>0</v>
      </c>
      <c r="G555" s="201">
        <v>0</v>
      </c>
      <c r="H555" s="201">
        <v>2</v>
      </c>
      <c r="I555" s="201">
        <v>0</v>
      </c>
      <c r="J555" s="201">
        <v>0</v>
      </c>
      <c r="K555" s="236">
        <v>7.8600000000000003E-2</v>
      </c>
      <c r="L555" s="201">
        <v>0</v>
      </c>
      <c r="M555" s="201">
        <v>0</v>
      </c>
      <c r="N555" s="201">
        <v>0</v>
      </c>
      <c r="O555" s="201">
        <v>0</v>
      </c>
      <c r="P555" s="201">
        <v>0</v>
      </c>
      <c r="Q555" s="201">
        <v>2</v>
      </c>
      <c r="R555" s="236">
        <v>1</v>
      </c>
      <c r="S555" s="201">
        <v>6</v>
      </c>
      <c r="T555" s="63"/>
      <c r="U555" s="235">
        <v>478352322</v>
      </c>
      <c r="V555" s="67" t="s">
        <v>887</v>
      </c>
      <c r="W555" s="63" t="s">
        <v>888</v>
      </c>
      <c r="X555" s="63" t="s">
        <v>820</v>
      </c>
      <c r="Y555" s="67">
        <v>1</v>
      </c>
      <c r="Z555" s="67">
        <v>2</v>
      </c>
      <c r="AA555" s="67">
        <v>21328.582532</v>
      </c>
      <c r="AB555" s="67">
        <v>10664</v>
      </c>
      <c r="AC555" s="67">
        <v>-951</v>
      </c>
      <c r="AD555" s="67">
        <v>11615</v>
      </c>
      <c r="AK555" s="237">
        <v>0</v>
      </c>
      <c r="AM555" s="237">
        <v>0</v>
      </c>
      <c r="AO555" s="237"/>
    </row>
    <row r="556" spans="1:41" s="67" customFormat="1" x14ac:dyDescent="0.2">
      <c r="A556" s="235" t="s">
        <v>887</v>
      </c>
      <c r="B556" s="63">
        <v>478352326</v>
      </c>
      <c r="C556" s="197" t="s">
        <v>533</v>
      </c>
      <c r="D556" s="201">
        <v>0</v>
      </c>
      <c r="E556" s="201">
        <v>0</v>
      </c>
      <c r="F556" s="201">
        <v>0</v>
      </c>
      <c r="G556" s="201">
        <v>0</v>
      </c>
      <c r="H556" s="201">
        <v>2</v>
      </c>
      <c r="I556" s="201">
        <v>2</v>
      </c>
      <c r="J556" s="201">
        <v>0</v>
      </c>
      <c r="K556" s="236">
        <v>0.15720000000000001</v>
      </c>
      <c r="L556" s="201">
        <v>0</v>
      </c>
      <c r="M556" s="201">
        <v>0</v>
      </c>
      <c r="N556" s="201">
        <v>0</v>
      </c>
      <c r="O556" s="201">
        <v>0</v>
      </c>
      <c r="P556" s="201">
        <v>0</v>
      </c>
      <c r="Q556" s="201">
        <v>4</v>
      </c>
      <c r="R556" s="236">
        <v>1</v>
      </c>
      <c r="S556" s="201">
        <v>2</v>
      </c>
      <c r="T556" s="63"/>
      <c r="U556" s="235">
        <v>478352326</v>
      </c>
      <c r="V556" s="67" t="s">
        <v>887</v>
      </c>
      <c r="W556" s="63" t="s">
        <v>888</v>
      </c>
      <c r="X556" s="63" t="s">
        <v>790</v>
      </c>
      <c r="Y556" s="67">
        <v>1</v>
      </c>
      <c r="Z556" s="67">
        <v>4</v>
      </c>
      <c r="AA556" s="67">
        <v>46459.265063999992</v>
      </c>
      <c r="AB556" s="67">
        <v>11615</v>
      </c>
      <c r="AC556" s="67">
        <v>951</v>
      </c>
      <c r="AD556" s="67">
        <v>10664</v>
      </c>
      <c r="AK556" s="237">
        <v>0</v>
      </c>
      <c r="AM556" s="237">
        <v>0</v>
      </c>
      <c r="AO556" s="237"/>
    </row>
    <row r="557" spans="1:41" s="67" customFormat="1" x14ac:dyDescent="0.2">
      <c r="A557" s="235" t="s">
        <v>887</v>
      </c>
      <c r="B557" s="63">
        <v>478352348</v>
      </c>
      <c r="C557" s="197" t="s">
        <v>533</v>
      </c>
      <c r="D557" s="201">
        <v>0</v>
      </c>
      <c r="E557" s="201">
        <v>0</v>
      </c>
      <c r="F557" s="201">
        <v>0</v>
      </c>
      <c r="G557" s="201">
        <v>0</v>
      </c>
      <c r="H557" s="201">
        <v>2</v>
      </c>
      <c r="I557" s="201">
        <v>2</v>
      </c>
      <c r="J557" s="201">
        <v>0</v>
      </c>
      <c r="K557" s="236">
        <v>0.15720000000000001</v>
      </c>
      <c r="L557" s="201">
        <v>0</v>
      </c>
      <c r="M557" s="201">
        <v>0</v>
      </c>
      <c r="N557" s="201">
        <v>0</v>
      </c>
      <c r="O557" s="201">
        <v>0</v>
      </c>
      <c r="P557" s="201">
        <v>1</v>
      </c>
      <c r="Q557" s="201">
        <v>4</v>
      </c>
      <c r="R557" s="236">
        <v>1</v>
      </c>
      <c r="S557" s="201">
        <v>11</v>
      </c>
      <c r="T557" s="63"/>
      <c r="U557" s="235">
        <v>478352348</v>
      </c>
      <c r="V557" s="67" t="s">
        <v>887</v>
      </c>
      <c r="W557" s="63" t="s">
        <v>888</v>
      </c>
      <c r="X557" s="63" t="s">
        <v>725</v>
      </c>
      <c r="Y557" s="67">
        <v>1</v>
      </c>
      <c r="Z557" s="67">
        <v>4</v>
      </c>
      <c r="AA557" s="67">
        <v>54298.135063999995</v>
      </c>
      <c r="AB557" s="67">
        <v>13575</v>
      </c>
      <c r="AC557" s="67">
        <v>2911</v>
      </c>
      <c r="AD557" s="67">
        <v>10664</v>
      </c>
      <c r="AK557" s="237">
        <v>0</v>
      </c>
      <c r="AM557" s="237">
        <v>0</v>
      </c>
      <c r="AO557" s="237"/>
    </row>
    <row r="558" spans="1:41" s="67" customFormat="1" x14ac:dyDescent="0.2">
      <c r="A558" s="235" t="s">
        <v>887</v>
      </c>
      <c r="B558" s="63">
        <v>478352352</v>
      </c>
      <c r="C558" s="197" t="s">
        <v>533</v>
      </c>
      <c r="D558" s="201">
        <v>0</v>
      </c>
      <c r="E558" s="201">
        <v>0</v>
      </c>
      <c r="F558" s="201">
        <v>0</v>
      </c>
      <c r="G558" s="201">
        <v>0</v>
      </c>
      <c r="H558" s="201">
        <v>2</v>
      </c>
      <c r="I558" s="201">
        <v>4</v>
      </c>
      <c r="J558" s="201">
        <v>0</v>
      </c>
      <c r="K558" s="236">
        <v>0.23580000000000001</v>
      </c>
      <c r="L558" s="201">
        <v>0</v>
      </c>
      <c r="M558" s="201">
        <v>0</v>
      </c>
      <c r="N558" s="201">
        <v>0</v>
      </c>
      <c r="O558" s="201">
        <v>0</v>
      </c>
      <c r="P558" s="201">
        <v>4</v>
      </c>
      <c r="Q558" s="201">
        <v>6</v>
      </c>
      <c r="R558" s="236">
        <v>1</v>
      </c>
      <c r="S558" s="201">
        <v>2</v>
      </c>
      <c r="T558" s="63"/>
      <c r="U558" s="235">
        <v>478352352</v>
      </c>
      <c r="V558" s="67" t="s">
        <v>887</v>
      </c>
      <c r="W558" s="63" t="s">
        <v>888</v>
      </c>
      <c r="X558" s="63" t="s">
        <v>888</v>
      </c>
      <c r="Y558" s="67">
        <v>1</v>
      </c>
      <c r="Z558" s="67">
        <v>6</v>
      </c>
      <c r="AA558" s="67">
        <v>88898.307595999984</v>
      </c>
      <c r="AB558" s="67">
        <v>14816</v>
      </c>
      <c r="AC558" s="67">
        <v>4152</v>
      </c>
      <c r="AD558" s="67">
        <v>10664</v>
      </c>
      <c r="AK558" s="237">
        <v>0</v>
      </c>
      <c r="AM558" s="237">
        <v>0</v>
      </c>
      <c r="AO558" s="237"/>
    </row>
    <row r="559" spans="1:41" s="67" customFormat="1" x14ac:dyDescent="0.2">
      <c r="A559" s="235" t="s">
        <v>887</v>
      </c>
      <c r="B559" s="63">
        <v>478352600</v>
      </c>
      <c r="C559" s="197" t="s">
        <v>533</v>
      </c>
      <c r="D559" s="201">
        <v>0</v>
      </c>
      <c r="E559" s="201">
        <v>0</v>
      </c>
      <c r="F559" s="201">
        <v>0</v>
      </c>
      <c r="G559" s="201">
        <v>0</v>
      </c>
      <c r="H559" s="201">
        <v>12</v>
      </c>
      <c r="I559" s="201">
        <v>24</v>
      </c>
      <c r="J559" s="201">
        <v>0</v>
      </c>
      <c r="K559" s="236">
        <v>1.4148000000000001</v>
      </c>
      <c r="L559" s="201">
        <v>0</v>
      </c>
      <c r="M559" s="201">
        <v>0</v>
      </c>
      <c r="N559" s="201">
        <v>0</v>
      </c>
      <c r="O559" s="201">
        <v>0</v>
      </c>
      <c r="P559" s="201">
        <v>2</v>
      </c>
      <c r="Q559" s="201">
        <v>36</v>
      </c>
      <c r="R559" s="236">
        <v>1</v>
      </c>
      <c r="S559" s="201">
        <v>3</v>
      </c>
      <c r="T559" s="63"/>
      <c r="U559" s="235">
        <v>478352600</v>
      </c>
      <c r="V559" s="67" t="s">
        <v>887</v>
      </c>
      <c r="W559" s="63" t="s">
        <v>888</v>
      </c>
      <c r="X559" s="63" t="s">
        <v>766</v>
      </c>
      <c r="Y559" s="67">
        <v>1</v>
      </c>
      <c r="Z559" s="67">
        <v>36</v>
      </c>
      <c r="AA559" s="67">
        <v>438563.36557599995</v>
      </c>
      <c r="AB559" s="67">
        <v>12182</v>
      </c>
      <c r="AC559" s="67">
        <v>1518</v>
      </c>
      <c r="AD559" s="67">
        <v>10664</v>
      </c>
      <c r="AK559" s="237">
        <v>0</v>
      </c>
      <c r="AM559" s="237">
        <v>0</v>
      </c>
      <c r="AO559" s="237"/>
    </row>
    <row r="560" spans="1:41" s="67" customFormat="1" x14ac:dyDescent="0.2">
      <c r="A560" s="235" t="s">
        <v>887</v>
      </c>
      <c r="B560" s="63">
        <v>478352610</v>
      </c>
      <c r="C560" s="197" t="s">
        <v>533</v>
      </c>
      <c r="D560" s="201">
        <v>0</v>
      </c>
      <c r="E560" s="201">
        <v>0</v>
      </c>
      <c r="F560" s="201">
        <v>0</v>
      </c>
      <c r="G560" s="201">
        <v>0</v>
      </c>
      <c r="H560" s="201">
        <v>6</v>
      </c>
      <c r="I560" s="201">
        <v>1</v>
      </c>
      <c r="J560" s="201">
        <v>0</v>
      </c>
      <c r="K560" s="236">
        <v>0.27510000000000001</v>
      </c>
      <c r="L560" s="201">
        <v>0</v>
      </c>
      <c r="M560" s="201">
        <v>0</v>
      </c>
      <c r="N560" s="201">
        <v>0</v>
      </c>
      <c r="O560" s="201">
        <v>0</v>
      </c>
      <c r="P560" s="201">
        <v>1</v>
      </c>
      <c r="Q560" s="201">
        <v>7</v>
      </c>
      <c r="R560" s="236">
        <v>1</v>
      </c>
      <c r="S560" s="201">
        <v>5</v>
      </c>
      <c r="T560" s="63"/>
      <c r="U560" s="235">
        <v>478352610</v>
      </c>
      <c r="V560" s="67" t="s">
        <v>887</v>
      </c>
      <c r="W560" s="63" t="s">
        <v>888</v>
      </c>
      <c r="X560" s="63" t="s">
        <v>885</v>
      </c>
      <c r="Y560" s="67">
        <v>1</v>
      </c>
      <c r="Z560" s="67">
        <v>7</v>
      </c>
      <c r="AA560" s="67">
        <v>81432.408861999997</v>
      </c>
      <c r="AB560" s="67">
        <v>11633</v>
      </c>
      <c r="AC560" s="67">
        <v>18</v>
      </c>
      <c r="AD560" s="67">
        <v>11615</v>
      </c>
      <c r="AK560" s="237">
        <v>0</v>
      </c>
      <c r="AM560" s="237">
        <v>0</v>
      </c>
      <c r="AO560" s="237"/>
    </row>
    <row r="561" spans="1:41" s="67" customFormat="1" x14ac:dyDescent="0.2">
      <c r="A561" s="235" t="s">
        <v>887</v>
      </c>
      <c r="B561" s="63">
        <v>478352616</v>
      </c>
      <c r="C561" s="197" t="s">
        <v>533</v>
      </c>
      <c r="D561" s="201">
        <v>0</v>
      </c>
      <c r="E561" s="201">
        <v>0</v>
      </c>
      <c r="F561" s="201">
        <v>0</v>
      </c>
      <c r="G561" s="201">
        <v>0</v>
      </c>
      <c r="H561" s="201">
        <v>18</v>
      </c>
      <c r="I561" s="201">
        <v>29</v>
      </c>
      <c r="J561" s="201">
        <v>0</v>
      </c>
      <c r="K561" s="236">
        <v>1.8471</v>
      </c>
      <c r="L561" s="201">
        <v>0</v>
      </c>
      <c r="M561" s="201">
        <v>0</v>
      </c>
      <c r="N561" s="201">
        <v>0</v>
      </c>
      <c r="O561" s="201">
        <v>0</v>
      </c>
      <c r="P561" s="201">
        <v>8</v>
      </c>
      <c r="Q561" s="201">
        <v>47</v>
      </c>
      <c r="R561" s="236">
        <v>1</v>
      </c>
      <c r="S561" s="201">
        <v>7</v>
      </c>
      <c r="T561" s="63"/>
      <c r="U561" s="235">
        <v>478352616</v>
      </c>
      <c r="V561" s="67" t="s">
        <v>887</v>
      </c>
      <c r="W561" s="63" t="s">
        <v>888</v>
      </c>
      <c r="X561" s="63" t="s">
        <v>744</v>
      </c>
      <c r="Y561" s="67">
        <v>1</v>
      </c>
      <c r="Z561" s="67">
        <v>47</v>
      </c>
      <c r="AA561" s="67">
        <v>603017.89950199996</v>
      </c>
      <c r="AB561" s="67">
        <v>12830</v>
      </c>
      <c r="AC561" s="67">
        <v>-745</v>
      </c>
      <c r="AD561" s="67">
        <v>13575</v>
      </c>
      <c r="AK561" s="237">
        <v>0</v>
      </c>
      <c r="AM561" s="237">
        <v>0</v>
      </c>
      <c r="AO561" s="237"/>
    </row>
    <row r="562" spans="1:41" s="67" customFormat="1" x14ac:dyDescent="0.2">
      <c r="A562" s="235" t="s">
        <v>887</v>
      </c>
      <c r="B562" s="63">
        <v>478352640</v>
      </c>
      <c r="C562" s="197" t="s">
        <v>533</v>
      </c>
      <c r="D562" s="201">
        <v>0</v>
      </c>
      <c r="E562" s="201">
        <v>0</v>
      </c>
      <c r="F562" s="201">
        <v>0</v>
      </c>
      <c r="G562" s="201">
        <v>0</v>
      </c>
      <c r="H562" s="201">
        <v>0</v>
      </c>
      <c r="I562" s="201">
        <v>3</v>
      </c>
      <c r="J562" s="201">
        <v>0</v>
      </c>
      <c r="K562" s="236">
        <v>0.1179</v>
      </c>
      <c r="L562" s="201">
        <v>0</v>
      </c>
      <c r="M562" s="201">
        <v>0</v>
      </c>
      <c r="N562" s="201">
        <v>0</v>
      </c>
      <c r="O562" s="201">
        <v>0</v>
      </c>
      <c r="P562" s="201">
        <v>0</v>
      </c>
      <c r="Q562" s="201">
        <v>3</v>
      </c>
      <c r="R562" s="236">
        <v>1</v>
      </c>
      <c r="S562" s="201">
        <v>2</v>
      </c>
      <c r="T562" s="63"/>
      <c r="U562" s="235">
        <v>478352640</v>
      </c>
      <c r="V562" s="67" t="s">
        <v>887</v>
      </c>
      <c r="W562" s="63" t="s">
        <v>888</v>
      </c>
      <c r="X562" s="63" t="s">
        <v>893</v>
      </c>
      <c r="Y562" s="67">
        <v>1</v>
      </c>
      <c r="Z562" s="67">
        <v>3</v>
      </c>
      <c r="AA562" s="67">
        <v>37696.023797999995</v>
      </c>
      <c r="AB562" s="67">
        <v>12565</v>
      </c>
      <c r="AC562" s="67">
        <v>-2251</v>
      </c>
      <c r="AD562" s="67">
        <v>14816</v>
      </c>
      <c r="AK562" s="237">
        <v>0</v>
      </c>
      <c r="AM562" s="237">
        <v>0</v>
      </c>
      <c r="AO562" s="237"/>
    </row>
    <row r="563" spans="1:41" s="67" customFormat="1" x14ac:dyDescent="0.2">
      <c r="A563" s="235" t="s">
        <v>887</v>
      </c>
      <c r="B563" s="63">
        <v>478352673</v>
      </c>
      <c r="C563" s="197" t="s">
        <v>533</v>
      </c>
      <c r="D563" s="201">
        <v>0</v>
      </c>
      <c r="E563" s="201">
        <v>0</v>
      </c>
      <c r="F563" s="201">
        <v>0</v>
      </c>
      <c r="G563" s="201">
        <v>0</v>
      </c>
      <c r="H563" s="201">
        <v>9</v>
      </c>
      <c r="I563" s="201">
        <v>14</v>
      </c>
      <c r="J563" s="201">
        <v>0</v>
      </c>
      <c r="K563" s="236">
        <v>0.90390000000000004</v>
      </c>
      <c r="L563" s="201">
        <v>0</v>
      </c>
      <c r="M563" s="201">
        <v>0</v>
      </c>
      <c r="N563" s="201">
        <v>0</v>
      </c>
      <c r="O563" s="201">
        <v>0</v>
      </c>
      <c r="P563" s="201">
        <v>0</v>
      </c>
      <c r="Q563" s="201">
        <v>23</v>
      </c>
      <c r="R563" s="236">
        <v>1</v>
      </c>
      <c r="S563" s="201">
        <v>2</v>
      </c>
      <c r="T563" s="63"/>
      <c r="U563" s="235">
        <v>478352673</v>
      </c>
      <c r="V563" s="67" t="s">
        <v>887</v>
      </c>
      <c r="W563" s="63" t="s">
        <v>888</v>
      </c>
      <c r="X563" s="63" t="s">
        <v>768</v>
      </c>
      <c r="Y563" s="67">
        <v>1</v>
      </c>
      <c r="Z563" s="67">
        <v>23</v>
      </c>
      <c r="AA563" s="67">
        <v>271893.399118</v>
      </c>
      <c r="AB563" s="67">
        <v>11821</v>
      </c>
      <c r="AC563" s="67">
        <v>-361</v>
      </c>
      <c r="AD563" s="67">
        <v>12182</v>
      </c>
      <c r="AK563" s="237">
        <v>0</v>
      </c>
      <c r="AM563" s="237">
        <v>0</v>
      </c>
      <c r="AO563" s="237"/>
    </row>
    <row r="564" spans="1:41" s="67" customFormat="1" x14ac:dyDescent="0.2">
      <c r="A564" s="235" t="s">
        <v>887</v>
      </c>
      <c r="B564" s="63">
        <v>478352695</v>
      </c>
      <c r="C564" s="197" t="s">
        <v>533</v>
      </c>
      <c r="D564" s="201">
        <v>0</v>
      </c>
      <c r="E564" s="201">
        <v>0</v>
      </c>
      <c r="F564" s="201">
        <v>0</v>
      </c>
      <c r="G564" s="201">
        <v>0</v>
      </c>
      <c r="H564" s="201">
        <v>0</v>
      </c>
      <c r="I564" s="201">
        <v>1</v>
      </c>
      <c r="J564" s="201">
        <v>0</v>
      </c>
      <c r="K564" s="236">
        <v>3.9300000000000002E-2</v>
      </c>
      <c r="L564" s="201">
        <v>0</v>
      </c>
      <c r="M564" s="201">
        <v>0</v>
      </c>
      <c r="N564" s="201">
        <v>0</v>
      </c>
      <c r="O564" s="201">
        <v>0</v>
      </c>
      <c r="P564" s="201">
        <v>0</v>
      </c>
      <c r="Q564" s="201">
        <v>1</v>
      </c>
      <c r="R564" s="236">
        <v>1</v>
      </c>
      <c r="S564" s="201">
        <v>2</v>
      </c>
      <c r="T564" s="63"/>
      <c r="U564" s="235">
        <v>478352695</v>
      </c>
      <c r="V564" s="67" t="s">
        <v>887</v>
      </c>
      <c r="W564" s="63" t="s">
        <v>888</v>
      </c>
      <c r="X564" s="63" t="s">
        <v>894</v>
      </c>
      <c r="Y564" s="67">
        <v>1</v>
      </c>
      <c r="Z564" s="67">
        <v>1</v>
      </c>
      <c r="AA564" s="67">
        <v>12565.341266000001</v>
      </c>
      <c r="AB564" s="67">
        <v>12565</v>
      </c>
      <c r="AC564" s="67">
        <v>932</v>
      </c>
      <c r="AD564" s="67">
        <v>11633</v>
      </c>
      <c r="AK564" s="237">
        <v>0</v>
      </c>
      <c r="AM564" s="237">
        <v>0</v>
      </c>
      <c r="AO564" s="237"/>
    </row>
    <row r="565" spans="1:41" s="67" customFormat="1" x14ac:dyDescent="0.2">
      <c r="A565" s="235" t="s">
        <v>887</v>
      </c>
      <c r="B565" s="63">
        <v>478352720</v>
      </c>
      <c r="C565" s="197" t="s">
        <v>533</v>
      </c>
      <c r="D565" s="201">
        <v>0</v>
      </c>
      <c r="E565" s="201">
        <v>0</v>
      </c>
      <c r="F565" s="201">
        <v>0</v>
      </c>
      <c r="G565" s="201">
        <v>0</v>
      </c>
      <c r="H565" s="201">
        <v>0</v>
      </c>
      <c r="I565" s="201">
        <v>1</v>
      </c>
      <c r="J565" s="201">
        <v>0</v>
      </c>
      <c r="K565" s="236">
        <v>3.9300000000000002E-2</v>
      </c>
      <c r="L565" s="201">
        <v>0</v>
      </c>
      <c r="M565" s="201">
        <v>0</v>
      </c>
      <c r="N565" s="201">
        <v>0</v>
      </c>
      <c r="O565" s="201">
        <v>0</v>
      </c>
      <c r="P565" s="201">
        <v>0</v>
      </c>
      <c r="Q565" s="201">
        <v>1</v>
      </c>
      <c r="R565" s="236">
        <v>1</v>
      </c>
      <c r="S565" s="201">
        <v>7</v>
      </c>
      <c r="T565" s="63"/>
      <c r="U565" s="235">
        <v>478352720</v>
      </c>
      <c r="V565" s="67" t="s">
        <v>887</v>
      </c>
      <c r="W565" s="63" t="s">
        <v>888</v>
      </c>
      <c r="X565" s="63" t="s">
        <v>886</v>
      </c>
      <c r="Y565" s="67">
        <v>1</v>
      </c>
      <c r="Z565" s="67">
        <v>1</v>
      </c>
      <c r="AA565" s="67">
        <v>12565.341266000001</v>
      </c>
      <c r="AB565" s="67">
        <v>12565</v>
      </c>
      <c r="AC565" s="67">
        <v>-265</v>
      </c>
      <c r="AD565" s="67">
        <v>12830</v>
      </c>
      <c r="AK565" s="237">
        <v>0</v>
      </c>
      <c r="AM565" s="237">
        <v>0</v>
      </c>
      <c r="AO565" s="237"/>
    </row>
    <row r="566" spans="1:41" s="67" customFormat="1" x14ac:dyDescent="0.2">
      <c r="A566" s="235" t="s">
        <v>887</v>
      </c>
      <c r="B566" s="63">
        <v>478352725</v>
      </c>
      <c r="C566" s="197" t="s">
        <v>533</v>
      </c>
      <c r="D566" s="201">
        <v>0</v>
      </c>
      <c r="E566" s="201">
        <v>0</v>
      </c>
      <c r="F566" s="201">
        <v>0</v>
      </c>
      <c r="G566" s="201">
        <v>0</v>
      </c>
      <c r="H566" s="201">
        <v>6</v>
      </c>
      <c r="I566" s="201">
        <v>14</v>
      </c>
      <c r="J566" s="201">
        <v>0</v>
      </c>
      <c r="K566" s="236">
        <v>0.78600000000000003</v>
      </c>
      <c r="L566" s="201">
        <v>0</v>
      </c>
      <c r="M566" s="201">
        <v>0</v>
      </c>
      <c r="N566" s="201">
        <v>0</v>
      </c>
      <c r="O566" s="201">
        <v>0</v>
      </c>
      <c r="P566" s="201">
        <v>2</v>
      </c>
      <c r="Q566" s="201">
        <v>20</v>
      </c>
      <c r="R566" s="236">
        <v>1</v>
      </c>
      <c r="S566" s="201">
        <v>3</v>
      </c>
      <c r="T566" s="63"/>
      <c r="U566" s="235">
        <v>478352725</v>
      </c>
      <c r="V566" s="67" t="s">
        <v>887</v>
      </c>
      <c r="W566" s="63" t="s">
        <v>888</v>
      </c>
      <c r="X566" s="63" t="s">
        <v>770</v>
      </c>
      <c r="Y566" s="67">
        <v>1</v>
      </c>
      <c r="Z566" s="67">
        <v>20</v>
      </c>
      <c r="AA566" s="67">
        <v>248924.20531999998</v>
      </c>
      <c r="AB566" s="67">
        <v>12446</v>
      </c>
      <c r="AC566" s="67">
        <v>-119</v>
      </c>
      <c r="AD566" s="67">
        <v>12565</v>
      </c>
      <c r="AK566" s="237">
        <v>0</v>
      </c>
      <c r="AM566" s="237">
        <v>0</v>
      </c>
      <c r="AO566" s="237"/>
    </row>
    <row r="567" spans="1:41" s="67" customFormat="1" x14ac:dyDescent="0.2">
      <c r="A567" s="235" t="s">
        <v>887</v>
      </c>
      <c r="B567" s="63">
        <v>478352735</v>
      </c>
      <c r="C567" s="197" t="s">
        <v>533</v>
      </c>
      <c r="D567" s="201">
        <v>0</v>
      </c>
      <c r="E567" s="201">
        <v>0</v>
      </c>
      <c r="F567" s="201">
        <v>0</v>
      </c>
      <c r="G567" s="201">
        <v>0</v>
      </c>
      <c r="H567" s="201">
        <v>18</v>
      </c>
      <c r="I567" s="201">
        <v>15</v>
      </c>
      <c r="J567" s="201">
        <v>0</v>
      </c>
      <c r="K567" s="236">
        <v>1.2968999999999999</v>
      </c>
      <c r="L567" s="201">
        <v>0</v>
      </c>
      <c r="M567" s="201">
        <v>0</v>
      </c>
      <c r="N567" s="201">
        <v>0</v>
      </c>
      <c r="O567" s="201">
        <v>0</v>
      </c>
      <c r="P567" s="201">
        <v>3</v>
      </c>
      <c r="Q567" s="201">
        <v>33</v>
      </c>
      <c r="R567" s="236">
        <v>1</v>
      </c>
      <c r="S567" s="201">
        <v>6</v>
      </c>
      <c r="T567" s="63"/>
      <c r="U567" s="235">
        <v>478352735</v>
      </c>
      <c r="V567" s="67" t="s">
        <v>887</v>
      </c>
      <c r="W567" s="63" t="s">
        <v>888</v>
      </c>
      <c r="X567" s="63" t="s">
        <v>772</v>
      </c>
      <c r="Y567" s="67">
        <v>1</v>
      </c>
      <c r="Z567" s="67">
        <v>33</v>
      </c>
      <c r="AA567" s="67">
        <v>396606.73177800002</v>
      </c>
      <c r="AB567" s="67">
        <v>12018</v>
      </c>
      <c r="AC567" s="67">
        <v>197</v>
      </c>
      <c r="AD567" s="67">
        <v>11821</v>
      </c>
      <c r="AK567" s="237">
        <v>0</v>
      </c>
      <c r="AM567" s="237">
        <v>0</v>
      </c>
      <c r="AO567" s="237"/>
    </row>
    <row r="568" spans="1:41" s="67" customFormat="1" x14ac:dyDescent="0.2">
      <c r="A568" s="235" t="s">
        <v>887</v>
      </c>
      <c r="B568" s="63">
        <v>478352753</v>
      </c>
      <c r="C568" s="197" t="s">
        <v>533</v>
      </c>
      <c r="D568" s="201">
        <v>0</v>
      </c>
      <c r="E568" s="201">
        <v>0</v>
      </c>
      <c r="F568" s="201">
        <v>0</v>
      </c>
      <c r="G568" s="201">
        <v>0</v>
      </c>
      <c r="H568" s="201">
        <v>0</v>
      </c>
      <c r="I568" s="201">
        <v>2</v>
      </c>
      <c r="J568" s="201">
        <v>0</v>
      </c>
      <c r="K568" s="236">
        <v>7.8600000000000003E-2</v>
      </c>
      <c r="L568" s="201">
        <v>0</v>
      </c>
      <c r="M568" s="201">
        <v>0</v>
      </c>
      <c r="N568" s="201">
        <v>0</v>
      </c>
      <c r="O568" s="201">
        <v>0</v>
      </c>
      <c r="P568" s="201">
        <v>0</v>
      </c>
      <c r="Q568" s="201">
        <v>2</v>
      </c>
      <c r="R568" s="236">
        <v>1</v>
      </c>
      <c r="S568" s="201">
        <v>7</v>
      </c>
      <c r="T568" s="63"/>
      <c r="U568" s="235">
        <v>478352753</v>
      </c>
      <c r="V568" s="67" t="s">
        <v>887</v>
      </c>
      <c r="W568" s="63" t="s">
        <v>888</v>
      </c>
      <c r="X568" s="63" t="s">
        <v>822</v>
      </c>
      <c r="Y568" s="67">
        <v>1</v>
      </c>
      <c r="Z568" s="67">
        <v>2</v>
      </c>
      <c r="AA568" s="67">
        <v>25130.682532000003</v>
      </c>
      <c r="AB568" s="67">
        <v>12565</v>
      </c>
      <c r="AC568" s="67">
        <v>0</v>
      </c>
      <c r="AD568" s="67">
        <v>12565</v>
      </c>
      <c r="AK568" s="237">
        <v>0</v>
      </c>
      <c r="AM568" s="237">
        <v>0</v>
      </c>
      <c r="AO568" s="237"/>
    </row>
    <row r="569" spans="1:41" s="67" customFormat="1" x14ac:dyDescent="0.2">
      <c r="A569" s="235" t="s">
        <v>887</v>
      </c>
      <c r="B569" s="63">
        <v>478352775</v>
      </c>
      <c r="C569" s="197" t="s">
        <v>533</v>
      </c>
      <c r="D569" s="201">
        <v>0</v>
      </c>
      <c r="E569" s="201">
        <v>0</v>
      </c>
      <c r="F569" s="201">
        <v>0</v>
      </c>
      <c r="G569" s="201">
        <v>0</v>
      </c>
      <c r="H569" s="201">
        <v>5</v>
      </c>
      <c r="I569" s="201">
        <v>9</v>
      </c>
      <c r="J569" s="201">
        <v>0</v>
      </c>
      <c r="K569" s="236">
        <v>0.55020000000000002</v>
      </c>
      <c r="L569" s="201">
        <v>0</v>
      </c>
      <c r="M569" s="201">
        <v>0</v>
      </c>
      <c r="N569" s="201">
        <v>0</v>
      </c>
      <c r="O569" s="201">
        <v>0</v>
      </c>
      <c r="P569" s="201">
        <v>0</v>
      </c>
      <c r="Q569" s="201">
        <v>14</v>
      </c>
      <c r="R569" s="236">
        <v>1</v>
      </c>
      <c r="S569" s="201">
        <v>4</v>
      </c>
      <c r="T569" s="63"/>
      <c r="U569" s="235">
        <v>478352775</v>
      </c>
      <c r="V569" s="67" t="s">
        <v>887</v>
      </c>
      <c r="W569" s="63" t="s">
        <v>888</v>
      </c>
      <c r="X569" s="63" t="s">
        <v>773</v>
      </c>
      <c r="Y569" s="67">
        <v>1</v>
      </c>
      <c r="Z569" s="67">
        <v>14</v>
      </c>
      <c r="AA569" s="67">
        <v>166409.52772399999</v>
      </c>
      <c r="AB569" s="67">
        <v>11886</v>
      </c>
      <c r="AC569" s="67">
        <v>-679</v>
      </c>
      <c r="AD569" s="67">
        <v>12565</v>
      </c>
      <c r="AK569" s="237">
        <v>0</v>
      </c>
      <c r="AM569" s="237">
        <v>0</v>
      </c>
      <c r="AO569" s="237"/>
    </row>
    <row r="570" spans="1:41" s="67" customFormat="1" x14ac:dyDescent="0.2">
      <c r="A570" s="235" t="s">
        <v>895</v>
      </c>
      <c r="B570" s="63">
        <v>479278005</v>
      </c>
      <c r="C570" s="197" t="s">
        <v>534</v>
      </c>
      <c r="D570" s="201">
        <v>0</v>
      </c>
      <c r="E570" s="201">
        <v>0</v>
      </c>
      <c r="F570" s="201">
        <v>0</v>
      </c>
      <c r="G570" s="201">
        <v>0</v>
      </c>
      <c r="H570" s="201">
        <v>0</v>
      </c>
      <c r="I570" s="201">
        <v>5</v>
      </c>
      <c r="J570" s="201">
        <v>0</v>
      </c>
      <c r="K570" s="236">
        <v>0.19650000000000001</v>
      </c>
      <c r="L570" s="201">
        <v>0</v>
      </c>
      <c r="M570" s="201">
        <v>0</v>
      </c>
      <c r="N570" s="201">
        <v>0</v>
      </c>
      <c r="O570" s="201">
        <v>0</v>
      </c>
      <c r="P570" s="201">
        <v>3</v>
      </c>
      <c r="Q570" s="201">
        <v>5</v>
      </c>
      <c r="R570" s="236">
        <v>1</v>
      </c>
      <c r="S570" s="201">
        <v>8</v>
      </c>
      <c r="T570" s="63"/>
      <c r="U570" s="235">
        <v>479278005</v>
      </c>
      <c r="V570" s="67" t="s">
        <v>895</v>
      </c>
      <c r="W570" s="63" t="s">
        <v>854</v>
      </c>
      <c r="X570" s="63" t="s">
        <v>802</v>
      </c>
      <c r="Y570" s="67">
        <v>1</v>
      </c>
      <c r="Z570" s="67">
        <v>5</v>
      </c>
      <c r="AA570" s="67">
        <v>81656.746329999994</v>
      </c>
      <c r="AB570" s="67">
        <v>16331</v>
      </c>
      <c r="AC570" s="67">
        <v>3885</v>
      </c>
      <c r="AD570" s="67">
        <v>12446</v>
      </c>
      <c r="AK570" s="237">
        <v>0</v>
      </c>
      <c r="AM570" s="237">
        <v>0</v>
      </c>
      <c r="AO570" s="237"/>
    </row>
    <row r="571" spans="1:41" s="67" customFormat="1" x14ac:dyDescent="0.2">
      <c r="A571" s="235" t="s">
        <v>895</v>
      </c>
      <c r="B571" s="63">
        <v>479278024</v>
      </c>
      <c r="C571" s="197" t="s">
        <v>534</v>
      </c>
      <c r="D571" s="201">
        <v>0</v>
      </c>
      <c r="E571" s="201">
        <v>0</v>
      </c>
      <c r="F571" s="201">
        <v>0</v>
      </c>
      <c r="G571" s="201">
        <v>0</v>
      </c>
      <c r="H571" s="201">
        <v>4</v>
      </c>
      <c r="I571" s="201">
        <v>9</v>
      </c>
      <c r="J571" s="201">
        <v>0</v>
      </c>
      <c r="K571" s="236">
        <v>0.51090000000000002</v>
      </c>
      <c r="L571" s="201">
        <v>0</v>
      </c>
      <c r="M571" s="201">
        <v>0</v>
      </c>
      <c r="N571" s="201">
        <v>0</v>
      </c>
      <c r="O571" s="201">
        <v>0</v>
      </c>
      <c r="P571" s="201">
        <v>4</v>
      </c>
      <c r="Q571" s="201">
        <v>13</v>
      </c>
      <c r="R571" s="236">
        <v>1</v>
      </c>
      <c r="S571" s="201">
        <v>5</v>
      </c>
      <c r="T571" s="63"/>
      <c r="U571" s="235">
        <v>479278024</v>
      </c>
      <c r="V571" s="67" t="s">
        <v>895</v>
      </c>
      <c r="W571" s="63" t="s">
        <v>854</v>
      </c>
      <c r="X571" s="63" t="s">
        <v>803</v>
      </c>
      <c r="Y571" s="67">
        <v>1</v>
      </c>
      <c r="Z571" s="67">
        <v>13</v>
      </c>
      <c r="AA571" s="67">
        <v>175270.516458</v>
      </c>
      <c r="AB571" s="67">
        <v>13482</v>
      </c>
      <c r="AC571" s="67">
        <v>1464</v>
      </c>
      <c r="AD571" s="67">
        <v>12018</v>
      </c>
      <c r="AK571" s="237">
        <v>0</v>
      </c>
      <c r="AM571" s="237">
        <v>0</v>
      </c>
      <c r="AO571" s="237"/>
    </row>
    <row r="572" spans="1:41" s="67" customFormat="1" x14ac:dyDescent="0.2">
      <c r="A572" s="235" t="s">
        <v>895</v>
      </c>
      <c r="B572" s="63">
        <v>479278061</v>
      </c>
      <c r="C572" s="197" t="s">
        <v>534</v>
      </c>
      <c r="D572" s="201">
        <v>0</v>
      </c>
      <c r="E572" s="201">
        <v>0</v>
      </c>
      <c r="F572" s="201">
        <v>0</v>
      </c>
      <c r="G572" s="201">
        <v>0</v>
      </c>
      <c r="H572" s="201">
        <v>18</v>
      </c>
      <c r="I572" s="201">
        <v>18</v>
      </c>
      <c r="J572" s="201">
        <v>0</v>
      </c>
      <c r="K572" s="236">
        <v>1.4148000000000001</v>
      </c>
      <c r="L572" s="201">
        <v>0</v>
      </c>
      <c r="M572" s="201">
        <v>0</v>
      </c>
      <c r="N572" s="201">
        <v>0</v>
      </c>
      <c r="O572" s="201">
        <v>0</v>
      </c>
      <c r="P572" s="201">
        <v>25</v>
      </c>
      <c r="Q572" s="201">
        <v>36</v>
      </c>
      <c r="R572" s="236">
        <v>1</v>
      </c>
      <c r="S572" s="201">
        <v>11</v>
      </c>
      <c r="T572" s="63"/>
      <c r="U572" s="235">
        <v>479278061</v>
      </c>
      <c r="V572" s="67" t="s">
        <v>895</v>
      </c>
      <c r="W572" s="63" t="s">
        <v>854</v>
      </c>
      <c r="X572" s="63" t="s">
        <v>804</v>
      </c>
      <c r="Y572" s="67">
        <v>1</v>
      </c>
      <c r="Z572" s="67">
        <v>36</v>
      </c>
      <c r="AA572" s="67">
        <v>614105.13557599986</v>
      </c>
      <c r="AB572" s="67">
        <v>17058</v>
      </c>
      <c r="AC572" s="67">
        <v>4493</v>
      </c>
      <c r="AD572" s="67">
        <v>12565</v>
      </c>
      <c r="AK572" s="237">
        <v>0</v>
      </c>
      <c r="AM572" s="237">
        <v>0</v>
      </c>
      <c r="AO572" s="237"/>
    </row>
    <row r="573" spans="1:41" s="67" customFormat="1" x14ac:dyDescent="0.2">
      <c r="A573" s="235" t="s">
        <v>895</v>
      </c>
      <c r="B573" s="63">
        <v>479278086</v>
      </c>
      <c r="C573" s="197" t="s">
        <v>534</v>
      </c>
      <c r="D573" s="201">
        <v>0</v>
      </c>
      <c r="E573" s="201">
        <v>0</v>
      </c>
      <c r="F573" s="201">
        <v>0</v>
      </c>
      <c r="G573" s="201">
        <v>0</v>
      </c>
      <c r="H573" s="201">
        <v>6</v>
      </c>
      <c r="I573" s="201">
        <v>12</v>
      </c>
      <c r="J573" s="201">
        <v>0</v>
      </c>
      <c r="K573" s="236">
        <v>0.70740000000000003</v>
      </c>
      <c r="L573" s="201">
        <v>0</v>
      </c>
      <c r="M573" s="201">
        <v>0</v>
      </c>
      <c r="N573" s="201">
        <v>0</v>
      </c>
      <c r="O573" s="201">
        <v>0</v>
      </c>
      <c r="P573" s="201">
        <v>4</v>
      </c>
      <c r="Q573" s="201">
        <v>18</v>
      </c>
      <c r="R573" s="236">
        <v>1</v>
      </c>
      <c r="S573" s="201">
        <v>8</v>
      </c>
      <c r="T573" s="63"/>
      <c r="U573" s="235">
        <v>479278086</v>
      </c>
      <c r="V573" s="67" t="s">
        <v>895</v>
      </c>
      <c r="W573" s="63" t="s">
        <v>854</v>
      </c>
      <c r="X573" s="63" t="s">
        <v>850</v>
      </c>
      <c r="Y573" s="67">
        <v>1</v>
      </c>
      <c r="Z573" s="67">
        <v>18</v>
      </c>
      <c r="AA573" s="67">
        <v>239876.56278800001</v>
      </c>
      <c r="AB573" s="67">
        <v>13326</v>
      </c>
      <c r="AC573" s="67">
        <v>1440</v>
      </c>
      <c r="AD573" s="67">
        <v>11886</v>
      </c>
      <c r="AK573" s="237">
        <v>0</v>
      </c>
      <c r="AM573" s="237">
        <v>0</v>
      </c>
      <c r="AO573" s="237"/>
    </row>
    <row r="574" spans="1:41" s="67" customFormat="1" x14ac:dyDescent="0.2">
      <c r="A574" s="235" t="s">
        <v>895</v>
      </c>
      <c r="B574" s="63">
        <v>479278087</v>
      </c>
      <c r="C574" s="197" t="s">
        <v>534</v>
      </c>
      <c r="D574" s="201">
        <v>0</v>
      </c>
      <c r="E574" s="201">
        <v>0</v>
      </c>
      <c r="F574" s="201">
        <v>0</v>
      </c>
      <c r="G574" s="201">
        <v>0</v>
      </c>
      <c r="H574" s="201">
        <v>1</v>
      </c>
      <c r="I574" s="201">
        <v>3</v>
      </c>
      <c r="J574" s="201">
        <v>0</v>
      </c>
      <c r="K574" s="236">
        <v>0.15720000000000001</v>
      </c>
      <c r="L574" s="201">
        <v>0</v>
      </c>
      <c r="M574" s="201">
        <v>0</v>
      </c>
      <c r="N574" s="201">
        <v>0</v>
      </c>
      <c r="O574" s="201">
        <v>0</v>
      </c>
      <c r="P574" s="201">
        <v>2</v>
      </c>
      <c r="Q574" s="201">
        <v>4</v>
      </c>
      <c r="R574" s="236">
        <v>1</v>
      </c>
      <c r="S574" s="201">
        <v>6</v>
      </c>
      <c r="T574" s="63"/>
      <c r="U574" s="235">
        <v>479278087</v>
      </c>
      <c r="V574" s="67" t="s">
        <v>895</v>
      </c>
      <c r="W574" s="63" t="s">
        <v>854</v>
      </c>
      <c r="X574" s="63" t="s">
        <v>805</v>
      </c>
      <c r="Y574" s="67">
        <v>1</v>
      </c>
      <c r="Z574" s="67">
        <v>4</v>
      </c>
      <c r="AA574" s="67">
        <v>59139.895064000004</v>
      </c>
      <c r="AB574" s="67">
        <v>14785</v>
      </c>
      <c r="AC574" s="67">
        <v>-1546</v>
      </c>
      <c r="AD574" s="67">
        <v>16331</v>
      </c>
      <c r="AK574" s="237">
        <v>0</v>
      </c>
      <c r="AM574" s="237">
        <v>0</v>
      </c>
      <c r="AO574" s="237"/>
    </row>
    <row r="575" spans="1:41" s="67" customFormat="1" x14ac:dyDescent="0.2">
      <c r="A575" s="235" t="s">
        <v>895</v>
      </c>
      <c r="B575" s="63">
        <v>479278111</v>
      </c>
      <c r="C575" s="197" t="s">
        <v>534</v>
      </c>
      <c r="D575" s="201">
        <v>0</v>
      </c>
      <c r="E575" s="201">
        <v>0</v>
      </c>
      <c r="F575" s="201">
        <v>0</v>
      </c>
      <c r="G575" s="201">
        <v>0</v>
      </c>
      <c r="H575" s="201">
        <v>1</v>
      </c>
      <c r="I575" s="201">
        <v>8</v>
      </c>
      <c r="J575" s="201">
        <v>0</v>
      </c>
      <c r="K575" s="236">
        <v>0.35370000000000001</v>
      </c>
      <c r="L575" s="201">
        <v>0</v>
      </c>
      <c r="M575" s="201">
        <v>0</v>
      </c>
      <c r="N575" s="201">
        <v>0</v>
      </c>
      <c r="O575" s="201">
        <v>0</v>
      </c>
      <c r="P575" s="201">
        <v>5</v>
      </c>
      <c r="Q575" s="201">
        <v>9</v>
      </c>
      <c r="R575" s="236">
        <v>1</v>
      </c>
      <c r="S575" s="201">
        <v>8</v>
      </c>
      <c r="T575" s="63"/>
      <c r="U575" s="235">
        <v>479278111</v>
      </c>
      <c r="V575" s="67" t="s">
        <v>895</v>
      </c>
      <c r="W575" s="63" t="s">
        <v>854</v>
      </c>
      <c r="X575" s="63" t="s">
        <v>806</v>
      </c>
      <c r="Y575" s="67">
        <v>1</v>
      </c>
      <c r="Z575" s="67">
        <v>9</v>
      </c>
      <c r="AA575" s="67">
        <v>142570.421394</v>
      </c>
      <c r="AB575" s="67">
        <v>15841</v>
      </c>
      <c r="AC575" s="67">
        <v>2359</v>
      </c>
      <c r="AD575" s="67">
        <v>13482</v>
      </c>
      <c r="AK575" s="237">
        <v>0</v>
      </c>
      <c r="AM575" s="237">
        <v>0</v>
      </c>
      <c r="AO575" s="237"/>
    </row>
    <row r="576" spans="1:41" s="67" customFormat="1" x14ac:dyDescent="0.2">
      <c r="A576" s="235" t="s">
        <v>895</v>
      </c>
      <c r="B576" s="63">
        <v>479278114</v>
      </c>
      <c r="C576" s="197" t="s">
        <v>534</v>
      </c>
      <c r="D576" s="201">
        <v>0</v>
      </c>
      <c r="E576" s="201">
        <v>0</v>
      </c>
      <c r="F576" s="201">
        <v>0</v>
      </c>
      <c r="G576" s="201">
        <v>0</v>
      </c>
      <c r="H576" s="201">
        <v>0</v>
      </c>
      <c r="I576" s="201">
        <v>3</v>
      </c>
      <c r="J576" s="201">
        <v>0</v>
      </c>
      <c r="K576" s="236">
        <v>0.1179</v>
      </c>
      <c r="L576" s="201">
        <v>0</v>
      </c>
      <c r="M576" s="201">
        <v>0</v>
      </c>
      <c r="N576" s="201">
        <v>0</v>
      </c>
      <c r="O576" s="201">
        <v>0</v>
      </c>
      <c r="P576" s="201">
        <v>1</v>
      </c>
      <c r="Q576" s="201">
        <v>3</v>
      </c>
      <c r="R576" s="236">
        <v>1</v>
      </c>
      <c r="S576" s="201">
        <v>10</v>
      </c>
      <c r="T576" s="63"/>
      <c r="U576" s="235">
        <v>479278114</v>
      </c>
      <c r="V576" s="67" t="s">
        <v>895</v>
      </c>
      <c r="W576" s="63" t="s">
        <v>854</v>
      </c>
      <c r="X576" s="63" t="s">
        <v>685</v>
      </c>
      <c r="Y576" s="67">
        <v>1</v>
      </c>
      <c r="Z576" s="67">
        <v>3</v>
      </c>
      <c r="AA576" s="67">
        <v>44859.613798000006</v>
      </c>
      <c r="AB576" s="67">
        <v>14953</v>
      </c>
      <c r="AC576" s="67">
        <v>-2105</v>
      </c>
      <c r="AD576" s="67">
        <v>17058</v>
      </c>
      <c r="AK576" s="237">
        <v>0</v>
      </c>
      <c r="AM576" s="237">
        <v>0</v>
      </c>
      <c r="AO576" s="237"/>
    </row>
    <row r="577" spans="1:41" s="67" customFormat="1" x14ac:dyDescent="0.2">
      <c r="A577" s="235" t="s">
        <v>895</v>
      </c>
      <c r="B577" s="63">
        <v>479278117</v>
      </c>
      <c r="C577" s="197" t="s">
        <v>534</v>
      </c>
      <c r="D577" s="201">
        <v>0</v>
      </c>
      <c r="E577" s="201">
        <v>0</v>
      </c>
      <c r="F577" s="201">
        <v>0</v>
      </c>
      <c r="G577" s="201">
        <v>0</v>
      </c>
      <c r="H577" s="201">
        <v>3</v>
      </c>
      <c r="I577" s="201">
        <v>8</v>
      </c>
      <c r="J577" s="201">
        <v>0</v>
      </c>
      <c r="K577" s="236">
        <v>0.43230000000000002</v>
      </c>
      <c r="L577" s="201">
        <v>0</v>
      </c>
      <c r="M577" s="201">
        <v>0</v>
      </c>
      <c r="N577" s="201">
        <v>0</v>
      </c>
      <c r="O577" s="201">
        <v>0</v>
      </c>
      <c r="P577" s="201">
        <v>6</v>
      </c>
      <c r="Q577" s="201">
        <v>11</v>
      </c>
      <c r="R577" s="236">
        <v>1</v>
      </c>
      <c r="S577" s="201">
        <v>5</v>
      </c>
      <c r="T577" s="63"/>
      <c r="U577" s="235">
        <v>479278117</v>
      </c>
      <c r="V577" s="67" t="s">
        <v>895</v>
      </c>
      <c r="W577" s="63" t="s">
        <v>854</v>
      </c>
      <c r="X577" s="63" t="s">
        <v>896</v>
      </c>
      <c r="Y577" s="67">
        <v>1</v>
      </c>
      <c r="Z577" s="67">
        <v>11</v>
      </c>
      <c r="AA577" s="67">
        <v>161803.52392599999</v>
      </c>
      <c r="AB577" s="67">
        <v>14709</v>
      </c>
      <c r="AC577" s="67">
        <v>1383</v>
      </c>
      <c r="AD577" s="67">
        <v>13326</v>
      </c>
      <c r="AK577" s="237">
        <v>0</v>
      </c>
      <c r="AM577" s="237">
        <v>0</v>
      </c>
      <c r="AO577" s="237"/>
    </row>
    <row r="578" spans="1:41" s="67" customFormat="1" x14ac:dyDescent="0.2">
      <c r="A578" s="235" t="s">
        <v>895</v>
      </c>
      <c r="B578" s="63">
        <v>479278127</v>
      </c>
      <c r="C578" s="197" t="s">
        <v>534</v>
      </c>
      <c r="D578" s="201">
        <v>0</v>
      </c>
      <c r="E578" s="201">
        <v>0</v>
      </c>
      <c r="F578" s="201">
        <v>0</v>
      </c>
      <c r="G578" s="201">
        <v>0</v>
      </c>
      <c r="H578" s="201">
        <v>2</v>
      </c>
      <c r="I578" s="201">
        <v>6</v>
      </c>
      <c r="J578" s="201">
        <v>0</v>
      </c>
      <c r="K578" s="236">
        <v>0.31440000000000001</v>
      </c>
      <c r="L578" s="201">
        <v>0</v>
      </c>
      <c r="M578" s="201">
        <v>0</v>
      </c>
      <c r="N578" s="201">
        <v>0</v>
      </c>
      <c r="O578" s="201">
        <v>0</v>
      </c>
      <c r="P578" s="201">
        <v>6</v>
      </c>
      <c r="Q578" s="201">
        <v>8</v>
      </c>
      <c r="R578" s="236">
        <v>1</v>
      </c>
      <c r="S578" s="201">
        <v>4</v>
      </c>
      <c r="T578" s="63"/>
      <c r="U578" s="235">
        <v>479278127</v>
      </c>
      <c r="V578" s="67" t="s">
        <v>895</v>
      </c>
      <c r="W578" s="63" t="s">
        <v>854</v>
      </c>
      <c r="X578" s="63" t="s">
        <v>687</v>
      </c>
      <c r="Y578" s="67">
        <v>1</v>
      </c>
      <c r="Z578" s="67">
        <v>8</v>
      </c>
      <c r="AA578" s="67">
        <v>124900.05012799997</v>
      </c>
      <c r="AB578" s="67">
        <v>15613</v>
      </c>
      <c r="AC578" s="67">
        <v>828</v>
      </c>
      <c r="AD578" s="67">
        <v>14785</v>
      </c>
      <c r="AK578" s="237">
        <v>0</v>
      </c>
      <c r="AM578" s="237">
        <v>0</v>
      </c>
      <c r="AO578" s="237"/>
    </row>
    <row r="579" spans="1:41" s="67" customFormat="1" x14ac:dyDescent="0.2">
      <c r="A579" s="235" t="s">
        <v>895</v>
      </c>
      <c r="B579" s="63">
        <v>479278137</v>
      </c>
      <c r="C579" s="197" t="s">
        <v>534</v>
      </c>
      <c r="D579" s="201">
        <v>0</v>
      </c>
      <c r="E579" s="201">
        <v>0</v>
      </c>
      <c r="F579" s="201">
        <v>0</v>
      </c>
      <c r="G579" s="201">
        <v>0</v>
      </c>
      <c r="H579" s="201">
        <v>17</v>
      </c>
      <c r="I579" s="201">
        <v>18</v>
      </c>
      <c r="J579" s="201">
        <v>0</v>
      </c>
      <c r="K579" s="236">
        <v>1.3754999999999999</v>
      </c>
      <c r="L579" s="201">
        <v>0</v>
      </c>
      <c r="M579" s="201">
        <v>0</v>
      </c>
      <c r="N579" s="201">
        <v>1</v>
      </c>
      <c r="O579" s="201">
        <v>0</v>
      </c>
      <c r="P579" s="201">
        <v>17</v>
      </c>
      <c r="Q579" s="201">
        <v>35</v>
      </c>
      <c r="R579" s="236">
        <v>1</v>
      </c>
      <c r="S579" s="201">
        <v>12</v>
      </c>
      <c r="T579" s="63"/>
      <c r="U579" s="235">
        <v>479278137</v>
      </c>
      <c r="V579" s="67" t="s">
        <v>895</v>
      </c>
      <c r="W579" s="63" t="s">
        <v>854</v>
      </c>
      <c r="X579" s="63" t="s">
        <v>852</v>
      </c>
      <c r="Y579" s="67">
        <v>1</v>
      </c>
      <c r="Z579" s="67">
        <v>35</v>
      </c>
      <c r="AA579" s="67">
        <v>555213.69430999993</v>
      </c>
      <c r="AB579" s="67">
        <v>15863</v>
      </c>
      <c r="AC579" s="67">
        <v>22</v>
      </c>
      <c r="AD579" s="67">
        <v>15841</v>
      </c>
      <c r="AK579" s="237">
        <v>0</v>
      </c>
      <c r="AM579" s="237">
        <v>0</v>
      </c>
      <c r="AO579" s="237"/>
    </row>
    <row r="580" spans="1:41" s="67" customFormat="1" x14ac:dyDescent="0.2">
      <c r="A580" s="235" t="s">
        <v>895</v>
      </c>
      <c r="B580" s="63">
        <v>479278159</v>
      </c>
      <c r="C580" s="197" t="s">
        <v>534</v>
      </c>
      <c r="D580" s="201">
        <v>0</v>
      </c>
      <c r="E580" s="201">
        <v>0</v>
      </c>
      <c r="F580" s="201">
        <v>0</v>
      </c>
      <c r="G580" s="201">
        <v>0</v>
      </c>
      <c r="H580" s="201">
        <v>0</v>
      </c>
      <c r="I580" s="201">
        <v>1</v>
      </c>
      <c r="J580" s="201">
        <v>0</v>
      </c>
      <c r="K580" s="236">
        <v>3.9300000000000002E-2</v>
      </c>
      <c r="L580" s="201">
        <v>0</v>
      </c>
      <c r="M580" s="201">
        <v>0</v>
      </c>
      <c r="N580" s="201">
        <v>0</v>
      </c>
      <c r="O580" s="201">
        <v>0</v>
      </c>
      <c r="P580" s="201">
        <v>0</v>
      </c>
      <c r="Q580" s="201">
        <v>1</v>
      </c>
      <c r="R580" s="236">
        <v>1</v>
      </c>
      <c r="S580" s="201">
        <v>3</v>
      </c>
      <c r="T580" s="63"/>
      <c r="U580" s="235">
        <v>479278159</v>
      </c>
      <c r="V580" s="67" t="s">
        <v>895</v>
      </c>
      <c r="W580" s="63" t="s">
        <v>854</v>
      </c>
      <c r="X580" s="63" t="s">
        <v>897</v>
      </c>
      <c r="Y580" s="67">
        <v>1</v>
      </c>
      <c r="Z580" s="67">
        <v>1</v>
      </c>
      <c r="AA580" s="67">
        <v>12565.341266000001</v>
      </c>
      <c r="AB580" s="67">
        <v>12565</v>
      </c>
      <c r="AC580" s="67">
        <v>-2388</v>
      </c>
      <c r="AD580" s="67">
        <v>14953</v>
      </c>
      <c r="AK580" s="237">
        <v>0</v>
      </c>
      <c r="AM580" s="237">
        <v>0</v>
      </c>
      <c r="AO580" s="237"/>
    </row>
    <row r="581" spans="1:41" s="67" customFormat="1" x14ac:dyDescent="0.2">
      <c r="A581" s="235" t="s">
        <v>895</v>
      </c>
      <c r="B581" s="63">
        <v>479278161</v>
      </c>
      <c r="C581" s="197" t="s">
        <v>534</v>
      </c>
      <c r="D581" s="201">
        <v>0</v>
      </c>
      <c r="E581" s="201">
        <v>0</v>
      </c>
      <c r="F581" s="201">
        <v>0</v>
      </c>
      <c r="G581" s="201">
        <v>0</v>
      </c>
      <c r="H581" s="201">
        <v>4</v>
      </c>
      <c r="I581" s="201">
        <v>5</v>
      </c>
      <c r="J581" s="201">
        <v>0</v>
      </c>
      <c r="K581" s="236">
        <v>0.35370000000000001</v>
      </c>
      <c r="L581" s="201">
        <v>0</v>
      </c>
      <c r="M581" s="201">
        <v>0</v>
      </c>
      <c r="N581" s="201">
        <v>0</v>
      </c>
      <c r="O581" s="201">
        <v>0</v>
      </c>
      <c r="P581" s="201">
        <v>5</v>
      </c>
      <c r="Q581" s="201">
        <v>9</v>
      </c>
      <c r="R581" s="236">
        <v>1</v>
      </c>
      <c r="S581" s="201">
        <v>8</v>
      </c>
      <c r="T581" s="63"/>
      <c r="U581" s="235">
        <v>479278161</v>
      </c>
      <c r="V581" s="67" t="s">
        <v>895</v>
      </c>
      <c r="W581" s="63" t="s">
        <v>854</v>
      </c>
      <c r="X581" s="63" t="s">
        <v>807</v>
      </c>
      <c r="Y581" s="67">
        <v>1</v>
      </c>
      <c r="Z581" s="67">
        <v>9</v>
      </c>
      <c r="AA581" s="67">
        <v>136867.27139400001</v>
      </c>
      <c r="AB581" s="67">
        <v>15207</v>
      </c>
      <c r="AC581" s="67">
        <v>498</v>
      </c>
      <c r="AD581" s="67">
        <v>14709</v>
      </c>
      <c r="AK581" s="237">
        <v>0</v>
      </c>
      <c r="AM581" s="237">
        <v>0</v>
      </c>
      <c r="AO581" s="237"/>
    </row>
    <row r="582" spans="1:41" s="67" customFormat="1" x14ac:dyDescent="0.2">
      <c r="A582" s="235" t="s">
        <v>895</v>
      </c>
      <c r="B582" s="63">
        <v>479278191</v>
      </c>
      <c r="C582" s="197" t="s">
        <v>534</v>
      </c>
      <c r="D582" s="201">
        <v>0</v>
      </c>
      <c r="E582" s="201">
        <v>0</v>
      </c>
      <c r="F582" s="201">
        <v>0</v>
      </c>
      <c r="G582" s="201">
        <v>0</v>
      </c>
      <c r="H582" s="201">
        <v>0</v>
      </c>
      <c r="I582" s="201">
        <v>1</v>
      </c>
      <c r="J582" s="201">
        <v>0</v>
      </c>
      <c r="K582" s="236">
        <v>3.9300000000000002E-2</v>
      </c>
      <c r="L582" s="201">
        <v>0</v>
      </c>
      <c r="M582" s="201">
        <v>0</v>
      </c>
      <c r="N582" s="201">
        <v>0</v>
      </c>
      <c r="O582" s="201">
        <v>0</v>
      </c>
      <c r="P582" s="201">
        <v>0</v>
      </c>
      <c r="Q582" s="201">
        <v>1</v>
      </c>
      <c r="R582" s="236">
        <v>1</v>
      </c>
      <c r="S582" s="201">
        <v>8</v>
      </c>
      <c r="T582" s="63"/>
      <c r="U582" s="235">
        <v>479278191</v>
      </c>
      <c r="V582" s="67" t="s">
        <v>895</v>
      </c>
      <c r="W582" s="63" t="s">
        <v>854</v>
      </c>
      <c r="X582" s="63" t="s">
        <v>808</v>
      </c>
      <c r="Y582" s="67">
        <v>1</v>
      </c>
      <c r="Z582" s="67">
        <v>1</v>
      </c>
      <c r="AA582" s="67">
        <v>12565.341266000001</v>
      </c>
      <c r="AB582" s="67">
        <v>12565</v>
      </c>
      <c r="AC582" s="67">
        <v>-3048</v>
      </c>
      <c r="AD582" s="67">
        <v>15613</v>
      </c>
      <c r="AK582" s="237">
        <v>0</v>
      </c>
      <c r="AM582" s="237">
        <v>0</v>
      </c>
      <c r="AO582" s="237"/>
    </row>
    <row r="583" spans="1:41" s="67" customFormat="1" x14ac:dyDescent="0.2">
      <c r="A583" s="235" t="s">
        <v>895</v>
      </c>
      <c r="B583" s="63">
        <v>479278210</v>
      </c>
      <c r="C583" s="197" t="s">
        <v>534</v>
      </c>
      <c r="D583" s="201">
        <v>0</v>
      </c>
      <c r="E583" s="201">
        <v>0</v>
      </c>
      <c r="F583" s="201">
        <v>0</v>
      </c>
      <c r="G583" s="201">
        <v>0</v>
      </c>
      <c r="H583" s="201">
        <v>12</v>
      </c>
      <c r="I583" s="201">
        <v>14</v>
      </c>
      <c r="J583" s="201">
        <v>0</v>
      </c>
      <c r="K583" s="236">
        <v>1.0218</v>
      </c>
      <c r="L583" s="201">
        <v>0</v>
      </c>
      <c r="M583" s="201">
        <v>0</v>
      </c>
      <c r="N583" s="201">
        <v>0</v>
      </c>
      <c r="O583" s="201">
        <v>1</v>
      </c>
      <c r="P583" s="201">
        <v>8</v>
      </c>
      <c r="Q583" s="201">
        <v>26</v>
      </c>
      <c r="R583" s="236">
        <v>1</v>
      </c>
      <c r="S583" s="201">
        <v>6</v>
      </c>
      <c r="T583" s="63"/>
      <c r="U583" s="235">
        <v>479278210</v>
      </c>
      <c r="V583" s="67" t="s">
        <v>895</v>
      </c>
      <c r="W583" s="63" t="s">
        <v>854</v>
      </c>
      <c r="X583" s="63" t="s">
        <v>688</v>
      </c>
      <c r="Y583" s="67">
        <v>1</v>
      </c>
      <c r="Z583" s="67">
        <v>26</v>
      </c>
      <c r="AA583" s="67">
        <v>350225.67291599995</v>
      </c>
      <c r="AB583" s="67">
        <v>13470</v>
      </c>
      <c r="AC583" s="67">
        <v>-2393</v>
      </c>
      <c r="AD583" s="67">
        <v>15863</v>
      </c>
      <c r="AK583" s="237">
        <v>0</v>
      </c>
      <c r="AM583" s="237">
        <v>0</v>
      </c>
      <c r="AO583" s="237"/>
    </row>
    <row r="584" spans="1:41" s="67" customFormat="1" x14ac:dyDescent="0.2">
      <c r="A584" s="235" t="s">
        <v>895</v>
      </c>
      <c r="B584" s="63">
        <v>479278227</v>
      </c>
      <c r="C584" s="197" t="s">
        <v>534</v>
      </c>
      <c r="D584" s="201">
        <v>0</v>
      </c>
      <c r="E584" s="201">
        <v>0</v>
      </c>
      <c r="F584" s="201">
        <v>0</v>
      </c>
      <c r="G584" s="201">
        <v>0</v>
      </c>
      <c r="H584" s="201">
        <v>0</v>
      </c>
      <c r="I584" s="201">
        <v>3</v>
      </c>
      <c r="J584" s="201">
        <v>0</v>
      </c>
      <c r="K584" s="236">
        <v>0.1179</v>
      </c>
      <c r="L584" s="201">
        <v>0</v>
      </c>
      <c r="M584" s="201">
        <v>0</v>
      </c>
      <c r="N584" s="201">
        <v>0</v>
      </c>
      <c r="O584" s="201">
        <v>0</v>
      </c>
      <c r="P584" s="201">
        <v>1</v>
      </c>
      <c r="Q584" s="201">
        <v>3</v>
      </c>
      <c r="R584" s="236">
        <v>1</v>
      </c>
      <c r="S584" s="201">
        <v>10</v>
      </c>
      <c r="T584" s="63"/>
      <c r="U584" s="235">
        <v>479278227</v>
      </c>
      <c r="V584" s="67" t="s">
        <v>895</v>
      </c>
      <c r="W584" s="63" t="s">
        <v>854</v>
      </c>
      <c r="X584" s="63" t="s">
        <v>809</v>
      </c>
      <c r="Y584" s="67">
        <v>1</v>
      </c>
      <c r="Z584" s="67">
        <v>3</v>
      </c>
      <c r="AA584" s="67">
        <v>44859.613798000006</v>
      </c>
      <c r="AB584" s="67">
        <v>14953</v>
      </c>
      <c r="AC584" s="67">
        <v>2388</v>
      </c>
      <c r="AD584" s="67">
        <v>12565</v>
      </c>
      <c r="AK584" s="237">
        <v>0</v>
      </c>
      <c r="AM584" s="237">
        <v>0</v>
      </c>
      <c r="AO584" s="237"/>
    </row>
    <row r="585" spans="1:41" s="67" customFormat="1" x14ac:dyDescent="0.2">
      <c r="A585" s="235" t="s">
        <v>895</v>
      </c>
      <c r="B585" s="63">
        <v>479278278</v>
      </c>
      <c r="C585" s="197" t="s">
        <v>534</v>
      </c>
      <c r="D585" s="201">
        <v>0</v>
      </c>
      <c r="E585" s="201">
        <v>0</v>
      </c>
      <c r="F585" s="201">
        <v>0</v>
      </c>
      <c r="G585" s="201">
        <v>0</v>
      </c>
      <c r="H585" s="201">
        <v>24</v>
      </c>
      <c r="I585" s="201">
        <v>36</v>
      </c>
      <c r="J585" s="201">
        <v>0</v>
      </c>
      <c r="K585" s="236">
        <v>2.3580000000000001</v>
      </c>
      <c r="L585" s="201">
        <v>0</v>
      </c>
      <c r="M585" s="201">
        <v>0</v>
      </c>
      <c r="N585" s="201">
        <v>0</v>
      </c>
      <c r="O585" s="201">
        <v>0</v>
      </c>
      <c r="P585" s="201">
        <v>20</v>
      </c>
      <c r="Q585" s="201">
        <v>60</v>
      </c>
      <c r="R585" s="236">
        <v>1</v>
      </c>
      <c r="S585" s="201">
        <v>7</v>
      </c>
      <c r="T585" s="63"/>
      <c r="U585" s="235">
        <v>479278278</v>
      </c>
      <c r="V585" s="67" t="s">
        <v>895</v>
      </c>
      <c r="W585" s="63" t="s">
        <v>854</v>
      </c>
      <c r="X585" s="63" t="s">
        <v>854</v>
      </c>
      <c r="Y585" s="67">
        <v>1</v>
      </c>
      <c r="Z585" s="67">
        <v>60</v>
      </c>
      <c r="AA585" s="67">
        <v>824959.67596000026</v>
      </c>
      <c r="AB585" s="67">
        <v>13749</v>
      </c>
      <c r="AC585" s="67">
        <v>-1458</v>
      </c>
      <c r="AD585" s="67">
        <v>15207</v>
      </c>
      <c r="AK585" s="237">
        <v>0</v>
      </c>
      <c r="AM585" s="237">
        <v>0</v>
      </c>
      <c r="AO585" s="237"/>
    </row>
    <row r="586" spans="1:41" s="67" customFormat="1" x14ac:dyDescent="0.2">
      <c r="A586" s="235" t="s">
        <v>895</v>
      </c>
      <c r="B586" s="63">
        <v>479278281</v>
      </c>
      <c r="C586" s="197" t="s">
        <v>534</v>
      </c>
      <c r="D586" s="201">
        <v>0</v>
      </c>
      <c r="E586" s="201">
        <v>0</v>
      </c>
      <c r="F586" s="201">
        <v>0</v>
      </c>
      <c r="G586" s="201">
        <v>0</v>
      </c>
      <c r="H586" s="201">
        <v>22</v>
      </c>
      <c r="I586" s="201">
        <v>45</v>
      </c>
      <c r="J586" s="201">
        <v>0</v>
      </c>
      <c r="K586" s="236">
        <v>2.6331000000000002</v>
      </c>
      <c r="L586" s="201">
        <v>0</v>
      </c>
      <c r="M586" s="201">
        <v>0</v>
      </c>
      <c r="N586" s="201">
        <v>0</v>
      </c>
      <c r="O586" s="201">
        <v>1</v>
      </c>
      <c r="P586" s="201">
        <v>51</v>
      </c>
      <c r="Q586" s="201">
        <v>67</v>
      </c>
      <c r="R586" s="236">
        <v>1</v>
      </c>
      <c r="S586" s="201">
        <v>12</v>
      </c>
      <c r="T586" s="63"/>
      <c r="U586" s="235">
        <v>479278281</v>
      </c>
      <c r="V586" s="67" t="s">
        <v>895</v>
      </c>
      <c r="W586" s="63" t="s">
        <v>854</v>
      </c>
      <c r="X586" s="63" t="s">
        <v>801</v>
      </c>
      <c r="Y586" s="67">
        <v>1</v>
      </c>
      <c r="Z586" s="67">
        <v>67</v>
      </c>
      <c r="AA586" s="67">
        <v>1237498.5148219999</v>
      </c>
      <c r="AB586" s="67">
        <v>18470</v>
      </c>
      <c r="AC586" s="67">
        <v>5905</v>
      </c>
      <c r="AD586" s="67">
        <v>12565</v>
      </c>
      <c r="AK586" s="237">
        <v>0</v>
      </c>
      <c r="AM586" s="237">
        <v>0</v>
      </c>
      <c r="AO586" s="237"/>
    </row>
    <row r="587" spans="1:41" s="67" customFormat="1" x14ac:dyDescent="0.2">
      <c r="A587" s="235" t="s">
        <v>895</v>
      </c>
      <c r="B587" s="63">
        <v>479278309</v>
      </c>
      <c r="C587" s="197" t="s">
        <v>534</v>
      </c>
      <c r="D587" s="201">
        <v>0</v>
      </c>
      <c r="E587" s="201">
        <v>0</v>
      </c>
      <c r="F587" s="201">
        <v>0</v>
      </c>
      <c r="G587" s="201">
        <v>0</v>
      </c>
      <c r="H587" s="201">
        <v>0</v>
      </c>
      <c r="I587" s="201">
        <v>2</v>
      </c>
      <c r="J587" s="201">
        <v>0</v>
      </c>
      <c r="K587" s="236">
        <v>7.8600000000000003E-2</v>
      </c>
      <c r="L587" s="201">
        <v>0</v>
      </c>
      <c r="M587" s="201">
        <v>0</v>
      </c>
      <c r="N587" s="201">
        <v>0</v>
      </c>
      <c r="O587" s="201">
        <v>0</v>
      </c>
      <c r="P587" s="201">
        <v>1</v>
      </c>
      <c r="Q587" s="201">
        <v>2</v>
      </c>
      <c r="R587" s="236">
        <v>1</v>
      </c>
      <c r="S587" s="201">
        <v>10</v>
      </c>
      <c r="T587" s="63"/>
      <c r="U587" s="235">
        <v>479278309</v>
      </c>
      <c r="V587" s="67" t="s">
        <v>895</v>
      </c>
      <c r="W587" s="63" t="s">
        <v>854</v>
      </c>
      <c r="X587" s="63" t="s">
        <v>860</v>
      </c>
      <c r="Y587" s="67">
        <v>1</v>
      </c>
      <c r="Z587" s="67">
        <v>2</v>
      </c>
      <c r="AA587" s="67">
        <v>32294.272532000006</v>
      </c>
      <c r="AB587" s="67">
        <v>16147</v>
      </c>
      <c r="AC587" s="67">
        <v>2677</v>
      </c>
      <c r="AD587" s="67">
        <v>13470</v>
      </c>
      <c r="AK587" s="237">
        <v>0</v>
      </c>
      <c r="AM587" s="237">
        <v>0</v>
      </c>
      <c r="AO587" s="237"/>
    </row>
    <row r="588" spans="1:41" s="67" customFormat="1" x14ac:dyDescent="0.2">
      <c r="A588" s="235" t="s">
        <v>895</v>
      </c>
      <c r="B588" s="63">
        <v>479278325</v>
      </c>
      <c r="C588" s="197" t="s">
        <v>534</v>
      </c>
      <c r="D588" s="201">
        <v>0</v>
      </c>
      <c r="E588" s="201">
        <v>0</v>
      </c>
      <c r="F588" s="201">
        <v>0</v>
      </c>
      <c r="G588" s="201">
        <v>0</v>
      </c>
      <c r="H588" s="201">
        <v>5</v>
      </c>
      <c r="I588" s="201">
        <v>16</v>
      </c>
      <c r="J588" s="201">
        <v>0</v>
      </c>
      <c r="K588" s="236">
        <v>0.82530000000000003</v>
      </c>
      <c r="L588" s="201">
        <v>0</v>
      </c>
      <c r="M588" s="201">
        <v>0</v>
      </c>
      <c r="N588" s="201">
        <v>0</v>
      </c>
      <c r="O588" s="201">
        <v>0</v>
      </c>
      <c r="P588" s="201">
        <v>10</v>
      </c>
      <c r="Q588" s="201">
        <v>21</v>
      </c>
      <c r="R588" s="236">
        <v>1</v>
      </c>
      <c r="S588" s="201">
        <v>9</v>
      </c>
      <c r="T588" s="63"/>
      <c r="U588" s="235">
        <v>479278325</v>
      </c>
      <c r="V588" s="67" t="s">
        <v>895</v>
      </c>
      <c r="W588" s="63" t="s">
        <v>854</v>
      </c>
      <c r="X588" s="63" t="s">
        <v>810</v>
      </c>
      <c r="Y588" s="67">
        <v>1</v>
      </c>
      <c r="Z588" s="67">
        <v>21</v>
      </c>
      <c r="AA588" s="67">
        <v>321568.21658600005</v>
      </c>
      <c r="AB588" s="67">
        <v>15313</v>
      </c>
      <c r="AC588" s="67">
        <v>360</v>
      </c>
      <c r="AD588" s="67">
        <v>14953</v>
      </c>
      <c r="AK588" s="237">
        <v>0</v>
      </c>
      <c r="AM588" s="237">
        <v>0</v>
      </c>
      <c r="AO588" s="237"/>
    </row>
    <row r="589" spans="1:41" s="67" customFormat="1" x14ac:dyDescent="0.2">
      <c r="A589" s="235" t="s">
        <v>895</v>
      </c>
      <c r="B589" s="63">
        <v>479278332</v>
      </c>
      <c r="C589" s="197" t="s">
        <v>534</v>
      </c>
      <c r="D589" s="201">
        <v>0</v>
      </c>
      <c r="E589" s="201">
        <v>0</v>
      </c>
      <c r="F589" s="201">
        <v>0</v>
      </c>
      <c r="G589" s="201">
        <v>0</v>
      </c>
      <c r="H589" s="201">
        <v>3</v>
      </c>
      <c r="I589" s="201">
        <v>4</v>
      </c>
      <c r="J589" s="201">
        <v>0</v>
      </c>
      <c r="K589" s="236">
        <v>0.27510000000000001</v>
      </c>
      <c r="L589" s="201">
        <v>0</v>
      </c>
      <c r="M589" s="201">
        <v>0</v>
      </c>
      <c r="N589" s="201">
        <v>0</v>
      </c>
      <c r="O589" s="201">
        <v>0</v>
      </c>
      <c r="P589" s="201">
        <v>1</v>
      </c>
      <c r="Q589" s="201">
        <v>7</v>
      </c>
      <c r="R589" s="236">
        <v>1</v>
      </c>
      <c r="S589" s="201">
        <v>10</v>
      </c>
      <c r="T589" s="63"/>
      <c r="U589" s="235">
        <v>479278332</v>
      </c>
      <c r="V589" s="67" t="s">
        <v>895</v>
      </c>
      <c r="W589" s="63" t="s">
        <v>854</v>
      </c>
      <c r="X589" s="63" t="s">
        <v>811</v>
      </c>
      <c r="Y589" s="67">
        <v>1</v>
      </c>
      <c r="Z589" s="67">
        <v>7</v>
      </c>
      <c r="AA589" s="67">
        <v>89417.828862000009</v>
      </c>
      <c r="AB589" s="67">
        <v>12774</v>
      </c>
      <c r="AC589" s="67">
        <v>-975</v>
      </c>
      <c r="AD589" s="67">
        <v>13749</v>
      </c>
      <c r="AK589" s="237">
        <v>0</v>
      </c>
      <c r="AM589" s="237">
        <v>0</v>
      </c>
      <c r="AO589" s="237"/>
    </row>
    <row r="590" spans="1:41" s="67" customFormat="1" x14ac:dyDescent="0.2">
      <c r="A590" s="235" t="s">
        <v>895</v>
      </c>
      <c r="B590" s="63">
        <v>479278605</v>
      </c>
      <c r="C590" s="197" t="s">
        <v>534</v>
      </c>
      <c r="D590" s="201">
        <v>0</v>
      </c>
      <c r="E590" s="201">
        <v>0</v>
      </c>
      <c r="F590" s="201">
        <v>0</v>
      </c>
      <c r="G590" s="201">
        <v>0</v>
      </c>
      <c r="H590" s="201">
        <v>9</v>
      </c>
      <c r="I590" s="201">
        <v>19</v>
      </c>
      <c r="J590" s="201">
        <v>0</v>
      </c>
      <c r="K590" s="236">
        <v>1.1004</v>
      </c>
      <c r="L590" s="201">
        <v>0</v>
      </c>
      <c r="M590" s="201">
        <v>0</v>
      </c>
      <c r="N590" s="201">
        <v>0</v>
      </c>
      <c r="O590" s="201">
        <v>0</v>
      </c>
      <c r="P590" s="201">
        <v>12</v>
      </c>
      <c r="Q590" s="201">
        <v>28</v>
      </c>
      <c r="R590" s="236">
        <v>1</v>
      </c>
      <c r="S590" s="201">
        <v>6</v>
      </c>
      <c r="T590" s="63"/>
      <c r="U590" s="235">
        <v>479278605</v>
      </c>
      <c r="V590" s="67" t="s">
        <v>895</v>
      </c>
      <c r="W590" s="63" t="s">
        <v>854</v>
      </c>
      <c r="X590" s="63" t="s">
        <v>691</v>
      </c>
      <c r="Y590" s="67">
        <v>1</v>
      </c>
      <c r="Z590" s="67">
        <v>28</v>
      </c>
      <c r="AA590" s="67">
        <v>399397.58544799994</v>
      </c>
      <c r="AB590" s="67">
        <v>14264</v>
      </c>
      <c r="AC590" s="67">
        <v>-4206</v>
      </c>
      <c r="AD590" s="67">
        <v>18470</v>
      </c>
      <c r="AK590" s="237">
        <v>0</v>
      </c>
      <c r="AM590" s="237">
        <v>0</v>
      </c>
      <c r="AO590" s="237"/>
    </row>
    <row r="591" spans="1:41" s="67" customFormat="1" x14ac:dyDescent="0.2">
      <c r="A591" s="235" t="s">
        <v>895</v>
      </c>
      <c r="B591" s="63">
        <v>479278670</v>
      </c>
      <c r="C591" s="197" t="s">
        <v>534</v>
      </c>
      <c r="D591" s="201">
        <v>0</v>
      </c>
      <c r="E591" s="201">
        <v>0</v>
      </c>
      <c r="F591" s="201">
        <v>0</v>
      </c>
      <c r="G591" s="201">
        <v>0</v>
      </c>
      <c r="H591" s="201">
        <v>0</v>
      </c>
      <c r="I591" s="201">
        <v>4</v>
      </c>
      <c r="J591" s="201">
        <v>0</v>
      </c>
      <c r="K591" s="236">
        <v>0.15720000000000001</v>
      </c>
      <c r="L591" s="201">
        <v>0</v>
      </c>
      <c r="M591" s="201">
        <v>0</v>
      </c>
      <c r="N591" s="201">
        <v>0</v>
      </c>
      <c r="O591" s="201">
        <v>0</v>
      </c>
      <c r="P591" s="201">
        <v>0</v>
      </c>
      <c r="Q591" s="201">
        <v>4</v>
      </c>
      <c r="R591" s="236">
        <v>1</v>
      </c>
      <c r="S591" s="201">
        <v>6</v>
      </c>
      <c r="T591" s="63"/>
      <c r="U591" s="235">
        <v>479278670</v>
      </c>
      <c r="V591" s="67" t="s">
        <v>895</v>
      </c>
      <c r="W591" s="63" t="s">
        <v>854</v>
      </c>
      <c r="X591" s="63" t="s">
        <v>693</v>
      </c>
      <c r="Y591" s="67">
        <v>1</v>
      </c>
      <c r="Z591" s="67">
        <v>4</v>
      </c>
      <c r="AA591" s="67">
        <v>50261.365064000005</v>
      </c>
      <c r="AB591" s="67">
        <v>12565</v>
      </c>
      <c r="AC591" s="67">
        <v>-3582</v>
      </c>
      <c r="AD591" s="67">
        <v>16147</v>
      </c>
      <c r="AK591" s="237">
        <v>0</v>
      </c>
      <c r="AM591" s="237">
        <v>0</v>
      </c>
      <c r="AO591" s="237"/>
    </row>
    <row r="592" spans="1:41" s="67" customFormat="1" x14ac:dyDescent="0.2">
      <c r="A592" s="235" t="s">
        <v>895</v>
      </c>
      <c r="B592" s="63">
        <v>479278672</v>
      </c>
      <c r="C592" s="197" t="s">
        <v>534</v>
      </c>
      <c r="D592" s="201">
        <v>0</v>
      </c>
      <c r="E592" s="201">
        <v>0</v>
      </c>
      <c r="F592" s="201">
        <v>0</v>
      </c>
      <c r="G592" s="201">
        <v>0</v>
      </c>
      <c r="H592" s="201">
        <v>1</v>
      </c>
      <c r="I592" s="201">
        <v>2</v>
      </c>
      <c r="J592" s="201">
        <v>0</v>
      </c>
      <c r="K592" s="236">
        <v>0.1179</v>
      </c>
      <c r="L592" s="201">
        <v>0</v>
      </c>
      <c r="M592" s="201">
        <v>0</v>
      </c>
      <c r="N592" s="201">
        <v>0</v>
      </c>
      <c r="O592" s="201">
        <v>0</v>
      </c>
      <c r="P592" s="201">
        <v>2</v>
      </c>
      <c r="Q592" s="201">
        <v>3</v>
      </c>
      <c r="R592" s="236">
        <v>1</v>
      </c>
      <c r="S592" s="201">
        <v>10</v>
      </c>
      <c r="T592" s="63"/>
      <c r="U592" s="235">
        <v>479278672</v>
      </c>
      <c r="V592" s="67" t="s">
        <v>895</v>
      </c>
      <c r="W592" s="63" t="s">
        <v>854</v>
      </c>
      <c r="X592" s="63" t="s">
        <v>812</v>
      </c>
      <c r="Y592" s="67">
        <v>1</v>
      </c>
      <c r="Z592" s="67">
        <v>3</v>
      </c>
      <c r="AA592" s="67">
        <v>50122.153797999992</v>
      </c>
      <c r="AB592" s="67">
        <v>16707</v>
      </c>
      <c r="AC592" s="67">
        <v>1394</v>
      </c>
      <c r="AD592" s="67">
        <v>15313</v>
      </c>
      <c r="AK592" s="237">
        <v>0</v>
      </c>
      <c r="AM592" s="237">
        <v>0</v>
      </c>
      <c r="AO592" s="237"/>
    </row>
    <row r="593" spans="1:41" s="67" customFormat="1" x14ac:dyDescent="0.2">
      <c r="A593" s="235" t="s">
        <v>895</v>
      </c>
      <c r="B593" s="63">
        <v>479278674</v>
      </c>
      <c r="C593" s="197" t="s">
        <v>534</v>
      </c>
      <c r="D593" s="201">
        <v>0</v>
      </c>
      <c r="E593" s="201">
        <v>0</v>
      </c>
      <c r="F593" s="201">
        <v>0</v>
      </c>
      <c r="G593" s="201">
        <v>0</v>
      </c>
      <c r="H593" s="201">
        <v>0</v>
      </c>
      <c r="I593" s="201">
        <v>2</v>
      </c>
      <c r="J593" s="201">
        <v>0</v>
      </c>
      <c r="K593" s="236">
        <v>7.8600000000000003E-2</v>
      </c>
      <c r="L593" s="201">
        <v>0</v>
      </c>
      <c r="M593" s="201">
        <v>0</v>
      </c>
      <c r="N593" s="201">
        <v>0</v>
      </c>
      <c r="O593" s="201">
        <v>0</v>
      </c>
      <c r="P593" s="201">
        <v>2</v>
      </c>
      <c r="Q593" s="201">
        <v>2</v>
      </c>
      <c r="R593" s="236">
        <v>1</v>
      </c>
      <c r="S593" s="201">
        <v>10</v>
      </c>
      <c r="T593" s="63"/>
      <c r="U593" s="235">
        <v>479278674</v>
      </c>
      <c r="V593" s="67" t="s">
        <v>895</v>
      </c>
      <c r="W593" s="63" t="s">
        <v>854</v>
      </c>
      <c r="X593" s="63" t="s">
        <v>694</v>
      </c>
      <c r="Y593" s="67">
        <v>1</v>
      </c>
      <c r="Z593" s="67">
        <v>2</v>
      </c>
      <c r="AA593" s="67">
        <v>39457.862531999999</v>
      </c>
      <c r="AB593" s="67">
        <v>19729</v>
      </c>
      <c r="AC593" s="67">
        <v>6955</v>
      </c>
      <c r="AD593" s="67">
        <v>12774</v>
      </c>
      <c r="AK593" s="237">
        <v>0</v>
      </c>
      <c r="AM593" s="237">
        <v>0</v>
      </c>
      <c r="AO593" s="237"/>
    </row>
    <row r="594" spans="1:41" s="67" customFormat="1" x14ac:dyDescent="0.2">
      <c r="A594" s="235" t="s">
        <v>895</v>
      </c>
      <c r="B594" s="63">
        <v>479278680</v>
      </c>
      <c r="C594" s="197" t="s">
        <v>534</v>
      </c>
      <c r="D594" s="201">
        <v>0</v>
      </c>
      <c r="E594" s="201">
        <v>0</v>
      </c>
      <c r="F594" s="201">
        <v>0</v>
      </c>
      <c r="G594" s="201">
        <v>0</v>
      </c>
      <c r="H594" s="201">
        <v>2</v>
      </c>
      <c r="I594" s="201">
        <v>7</v>
      </c>
      <c r="J594" s="201">
        <v>0</v>
      </c>
      <c r="K594" s="236">
        <v>0.35370000000000001</v>
      </c>
      <c r="L594" s="201">
        <v>0</v>
      </c>
      <c r="M594" s="201">
        <v>0</v>
      </c>
      <c r="N594" s="201">
        <v>0</v>
      </c>
      <c r="O594" s="201">
        <v>0</v>
      </c>
      <c r="P594" s="201">
        <v>3</v>
      </c>
      <c r="Q594" s="201">
        <v>9</v>
      </c>
      <c r="R594" s="236">
        <v>1</v>
      </c>
      <c r="S594" s="201">
        <v>5</v>
      </c>
      <c r="T594" s="63"/>
      <c r="U594" s="235">
        <v>479278680</v>
      </c>
      <c r="V594" s="67" t="s">
        <v>895</v>
      </c>
      <c r="W594" s="63" t="s">
        <v>854</v>
      </c>
      <c r="X594" s="63" t="s">
        <v>813</v>
      </c>
      <c r="Y594" s="67">
        <v>1</v>
      </c>
      <c r="Z594" s="67">
        <v>9</v>
      </c>
      <c r="AA594" s="67">
        <v>123929.93139399998</v>
      </c>
      <c r="AB594" s="67">
        <v>13770</v>
      </c>
      <c r="AC594" s="67">
        <v>-494</v>
      </c>
      <c r="AD594" s="67">
        <v>14264</v>
      </c>
      <c r="AK594" s="237">
        <v>0</v>
      </c>
      <c r="AM594" s="237">
        <v>0</v>
      </c>
      <c r="AO594" s="237"/>
    </row>
    <row r="595" spans="1:41" s="67" customFormat="1" x14ac:dyDescent="0.2">
      <c r="A595" s="235" t="s">
        <v>895</v>
      </c>
      <c r="B595" s="63">
        <v>479278683</v>
      </c>
      <c r="C595" s="197" t="s">
        <v>534</v>
      </c>
      <c r="D595" s="201">
        <v>0</v>
      </c>
      <c r="E595" s="201">
        <v>0</v>
      </c>
      <c r="F595" s="201">
        <v>0</v>
      </c>
      <c r="G595" s="201">
        <v>0</v>
      </c>
      <c r="H595" s="201">
        <v>4</v>
      </c>
      <c r="I595" s="201">
        <v>3</v>
      </c>
      <c r="J595" s="201">
        <v>0</v>
      </c>
      <c r="K595" s="236">
        <v>0.27510000000000001</v>
      </c>
      <c r="L595" s="201">
        <v>0</v>
      </c>
      <c r="M595" s="201">
        <v>0</v>
      </c>
      <c r="N595" s="201">
        <v>0</v>
      </c>
      <c r="O595" s="201">
        <v>0</v>
      </c>
      <c r="P595" s="201">
        <v>1</v>
      </c>
      <c r="Q595" s="201">
        <v>7</v>
      </c>
      <c r="R595" s="236">
        <v>1</v>
      </c>
      <c r="S595" s="201">
        <v>4</v>
      </c>
      <c r="T595" s="63"/>
      <c r="U595" s="235">
        <v>479278683</v>
      </c>
      <c r="V595" s="67" t="s">
        <v>895</v>
      </c>
      <c r="W595" s="63" t="s">
        <v>854</v>
      </c>
      <c r="X595" s="63" t="s">
        <v>858</v>
      </c>
      <c r="Y595" s="67">
        <v>1</v>
      </c>
      <c r="Z595" s="67">
        <v>7</v>
      </c>
      <c r="AA595" s="67">
        <v>85049.758862000017</v>
      </c>
      <c r="AB595" s="67">
        <v>12150</v>
      </c>
      <c r="AC595" s="67">
        <v>-415</v>
      </c>
      <c r="AD595" s="67">
        <v>12565</v>
      </c>
      <c r="AK595" s="237">
        <v>0</v>
      </c>
      <c r="AM595" s="237">
        <v>0</v>
      </c>
      <c r="AO595" s="237"/>
    </row>
    <row r="596" spans="1:41" s="67" customFormat="1" x14ac:dyDescent="0.2">
      <c r="A596" s="235" t="s">
        <v>895</v>
      </c>
      <c r="B596" s="63">
        <v>479278750</v>
      </c>
      <c r="C596" s="197" t="s">
        <v>534</v>
      </c>
      <c r="D596" s="201">
        <v>0</v>
      </c>
      <c r="E596" s="201">
        <v>0</v>
      </c>
      <c r="F596" s="201">
        <v>0</v>
      </c>
      <c r="G596" s="201">
        <v>0</v>
      </c>
      <c r="H596" s="201">
        <v>0</v>
      </c>
      <c r="I596" s="201">
        <v>1</v>
      </c>
      <c r="J596" s="201">
        <v>0</v>
      </c>
      <c r="K596" s="236">
        <v>3.9300000000000002E-2</v>
      </c>
      <c r="L596" s="201">
        <v>0</v>
      </c>
      <c r="M596" s="201">
        <v>0</v>
      </c>
      <c r="N596" s="201">
        <v>0</v>
      </c>
      <c r="O596" s="201">
        <v>0</v>
      </c>
      <c r="P596" s="201">
        <v>0</v>
      </c>
      <c r="Q596" s="201">
        <v>1</v>
      </c>
      <c r="R596" s="236">
        <v>1</v>
      </c>
      <c r="S596" s="201">
        <v>7</v>
      </c>
      <c r="T596" s="63"/>
      <c r="U596" s="235">
        <v>479278750</v>
      </c>
      <c r="V596" s="67" t="s">
        <v>895</v>
      </c>
      <c r="W596" s="63" t="s">
        <v>854</v>
      </c>
      <c r="X596" s="63" t="s">
        <v>696</v>
      </c>
      <c r="Y596" s="67">
        <v>1</v>
      </c>
      <c r="Z596" s="67">
        <v>1</v>
      </c>
      <c r="AA596" s="67">
        <v>12565.341266000001</v>
      </c>
      <c r="AB596" s="67">
        <v>12565</v>
      </c>
      <c r="AC596" s="67">
        <v>-4142</v>
      </c>
      <c r="AD596" s="67">
        <v>16707</v>
      </c>
      <c r="AK596" s="237">
        <v>0</v>
      </c>
      <c r="AM596" s="237">
        <v>0</v>
      </c>
      <c r="AO596" s="237"/>
    </row>
    <row r="597" spans="1:41" s="67" customFormat="1" x14ac:dyDescent="0.2">
      <c r="A597" s="235" t="s">
        <v>895</v>
      </c>
      <c r="B597" s="63">
        <v>479278753</v>
      </c>
      <c r="C597" s="197" t="s">
        <v>534</v>
      </c>
      <c r="D597" s="201">
        <v>0</v>
      </c>
      <c r="E597" s="201">
        <v>0</v>
      </c>
      <c r="F597" s="201">
        <v>0</v>
      </c>
      <c r="G597" s="201">
        <v>0</v>
      </c>
      <c r="H597" s="201">
        <v>0</v>
      </c>
      <c r="I597" s="201">
        <v>2</v>
      </c>
      <c r="J597" s="201">
        <v>0</v>
      </c>
      <c r="K597" s="236">
        <v>7.8600000000000003E-2</v>
      </c>
      <c r="L597" s="201">
        <v>0</v>
      </c>
      <c r="M597" s="201">
        <v>0</v>
      </c>
      <c r="N597" s="201">
        <v>0</v>
      </c>
      <c r="O597" s="201">
        <v>0</v>
      </c>
      <c r="P597" s="201">
        <v>1</v>
      </c>
      <c r="Q597" s="201">
        <v>2</v>
      </c>
      <c r="R597" s="236">
        <v>1</v>
      </c>
      <c r="S597" s="201">
        <v>7</v>
      </c>
      <c r="T597" s="63"/>
      <c r="U597" s="235">
        <v>479278753</v>
      </c>
      <c r="V597" s="67" t="s">
        <v>895</v>
      </c>
      <c r="W597" s="63" t="s">
        <v>854</v>
      </c>
      <c r="X597" s="63" t="s">
        <v>822</v>
      </c>
      <c r="Y597" s="67">
        <v>1</v>
      </c>
      <c r="Z597" s="67">
        <v>2</v>
      </c>
      <c r="AA597" s="67">
        <v>30963.902532</v>
      </c>
      <c r="AB597" s="67">
        <v>15482</v>
      </c>
      <c r="AC597" s="67">
        <v>-4247</v>
      </c>
      <c r="AD597" s="67">
        <v>19729</v>
      </c>
      <c r="AK597" s="237">
        <v>0</v>
      </c>
      <c r="AM597" s="237">
        <v>0</v>
      </c>
      <c r="AO597" s="237"/>
    </row>
    <row r="598" spans="1:41" s="67" customFormat="1" x14ac:dyDescent="0.2">
      <c r="A598" s="235" t="s">
        <v>895</v>
      </c>
      <c r="B598" s="63">
        <v>479278755</v>
      </c>
      <c r="C598" s="197" t="s">
        <v>534</v>
      </c>
      <c r="D598" s="201">
        <v>0</v>
      </c>
      <c r="E598" s="201">
        <v>0</v>
      </c>
      <c r="F598" s="201">
        <v>0</v>
      </c>
      <c r="G598" s="201">
        <v>0</v>
      </c>
      <c r="H598" s="201">
        <v>0</v>
      </c>
      <c r="I598" s="201">
        <v>3</v>
      </c>
      <c r="J598" s="201">
        <v>0</v>
      </c>
      <c r="K598" s="236">
        <v>0.1179</v>
      </c>
      <c r="L598" s="201">
        <v>0</v>
      </c>
      <c r="M598" s="201">
        <v>0</v>
      </c>
      <c r="N598" s="201">
        <v>0</v>
      </c>
      <c r="O598" s="201">
        <v>0</v>
      </c>
      <c r="P598" s="201">
        <v>1</v>
      </c>
      <c r="Q598" s="201">
        <v>3</v>
      </c>
      <c r="R598" s="236">
        <v>1</v>
      </c>
      <c r="S598" s="201">
        <v>10</v>
      </c>
      <c r="T598" s="63"/>
      <c r="U598" s="235">
        <v>479278755</v>
      </c>
      <c r="V598" s="67" t="s">
        <v>895</v>
      </c>
      <c r="W598" s="63" t="s">
        <v>854</v>
      </c>
      <c r="X598" s="63" t="s">
        <v>697</v>
      </c>
      <c r="Y598" s="67">
        <v>1</v>
      </c>
      <c r="Z598" s="67">
        <v>3</v>
      </c>
      <c r="AA598" s="67">
        <v>44859.613798000006</v>
      </c>
      <c r="AB598" s="67">
        <v>14953</v>
      </c>
      <c r="AC598" s="67">
        <v>1183</v>
      </c>
      <c r="AD598" s="67">
        <v>13770</v>
      </c>
      <c r="AK598" s="237">
        <v>0</v>
      </c>
      <c r="AM598" s="237">
        <v>0</v>
      </c>
      <c r="AO598" s="237"/>
    </row>
    <row r="599" spans="1:41" s="67" customFormat="1" x14ac:dyDescent="0.2">
      <c r="A599" s="235" t="s">
        <v>895</v>
      </c>
      <c r="B599" s="63">
        <v>479278766</v>
      </c>
      <c r="C599" s="197" t="s">
        <v>534</v>
      </c>
      <c r="D599" s="201">
        <v>0</v>
      </c>
      <c r="E599" s="201">
        <v>0</v>
      </c>
      <c r="F599" s="201">
        <v>0</v>
      </c>
      <c r="G599" s="201">
        <v>0</v>
      </c>
      <c r="H599" s="201">
        <v>1</v>
      </c>
      <c r="I599" s="201">
        <v>0</v>
      </c>
      <c r="J599" s="201">
        <v>0</v>
      </c>
      <c r="K599" s="236">
        <v>3.9300000000000002E-2</v>
      </c>
      <c r="L599" s="201">
        <v>0</v>
      </c>
      <c r="M599" s="201">
        <v>0</v>
      </c>
      <c r="N599" s="201">
        <v>0</v>
      </c>
      <c r="O599" s="201">
        <v>0</v>
      </c>
      <c r="P599" s="201">
        <v>0</v>
      </c>
      <c r="Q599" s="201">
        <v>1</v>
      </c>
      <c r="R599" s="236">
        <v>1</v>
      </c>
      <c r="S599" s="201">
        <v>7</v>
      </c>
      <c r="T599" s="63"/>
      <c r="U599" s="235">
        <v>479278766</v>
      </c>
      <c r="V599" s="67" t="s">
        <v>895</v>
      </c>
      <c r="W599" s="63" t="s">
        <v>854</v>
      </c>
      <c r="X599" s="63" t="s">
        <v>898</v>
      </c>
      <c r="Y599" s="67">
        <v>1</v>
      </c>
      <c r="Z599" s="67">
        <v>1</v>
      </c>
      <c r="AA599" s="67">
        <v>10664.291266</v>
      </c>
      <c r="AB599" s="67">
        <v>10664</v>
      </c>
      <c r="AC599" s="67">
        <v>-1486</v>
      </c>
      <c r="AD599" s="67">
        <v>12150</v>
      </c>
      <c r="AK599" s="237">
        <v>0</v>
      </c>
      <c r="AM599" s="237">
        <v>0</v>
      </c>
      <c r="AO599" s="237"/>
    </row>
    <row r="600" spans="1:41" s="67" customFormat="1" x14ac:dyDescent="0.2">
      <c r="A600" s="235" t="s">
        <v>899</v>
      </c>
      <c r="B600" s="63">
        <v>481035001</v>
      </c>
      <c r="C600" s="197" t="s">
        <v>535</v>
      </c>
      <c r="D600" s="201">
        <v>0</v>
      </c>
      <c r="E600" s="201">
        <v>0</v>
      </c>
      <c r="F600" s="201">
        <v>0</v>
      </c>
      <c r="G600" s="201">
        <v>1</v>
      </c>
      <c r="H600" s="201">
        <v>0</v>
      </c>
      <c r="I600" s="201">
        <v>0</v>
      </c>
      <c r="J600" s="201">
        <v>0</v>
      </c>
      <c r="K600" s="236">
        <v>3.9300000000000002E-2</v>
      </c>
      <c r="L600" s="201">
        <v>0</v>
      </c>
      <c r="M600" s="201">
        <v>0</v>
      </c>
      <c r="N600" s="201">
        <v>0</v>
      </c>
      <c r="O600" s="201">
        <v>0</v>
      </c>
      <c r="P600" s="201">
        <v>0</v>
      </c>
      <c r="Q600" s="201">
        <v>1</v>
      </c>
      <c r="R600" s="236">
        <v>1.087</v>
      </c>
      <c r="S600" s="201">
        <v>7</v>
      </c>
      <c r="T600" s="63"/>
      <c r="U600" s="235">
        <v>481035001</v>
      </c>
      <c r="V600" s="67" t="s">
        <v>899</v>
      </c>
      <c r="W600" s="63" t="s">
        <v>659</v>
      </c>
      <c r="X600" s="63" t="s">
        <v>826</v>
      </c>
      <c r="Y600" s="67">
        <v>1</v>
      </c>
      <c r="Z600" s="67">
        <v>1</v>
      </c>
      <c r="AA600" s="67">
        <v>11793.757245612001</v>
      </c>
      <c r="AB600" s="67">
        <v>11794</v>
      </c>
      <c r="AC600" s="67">
        <v>-771</v>
      </c>
      <c r="AD600" s="67">
        <v>12565</v>
      </c>
      <c r="AK600" s="237">
        <v>0</v>
      </c>
      <c r="AM600" s="237">
        <v>0</v>
      </c>
      <c r="AO600" s="237"/>
    </row>
    <row r="601" spans="1:41" s="67" customFormat="1" x14ac:dyDescent="0.2">
      <c r="A601" s="235" t="s">
        <v>899</v>
      </c>
      <c r="B601" s="63">
        <v>481035025</v>
      </c>
      <c r="C601" s="197" t="s">
        <v>535</v>
      </c>
      <c r="D601" s="201">
        <v>0</v>
      </c>
      <c r="E601" s="201">
        <v>0</v>
      </c>
      <c r="F601" s="201">
        <v>1</v>
      </c>
      <c r="G601" s="201">
        <v>0</v>
      </c>
      <c r="H601" s="201">
        <v>0</v>
      </c>
      <c r="I601" s="201">
        <v>0</v>
      </c>
      <c r="J601" s="201">
        <v>0</v>
      </c>
      <c r="K601" s="236">
        <v>3.9300000000000002E-2</v>
      </c>
      <c r="L601" s="201">
        <v>0</v>
      </c>
      <c r="M601" s="201">
        <v>0</v>
      </c>
      <c r="N601" s="201">
        <v>0</v>
      </c>
      <c r="O601" s="201">
        <v>0</v>
      </c>
      <c r="P601" s="201">
        <v>0</v>
      </c>
      <c r="Q601" s="201">
        <v>1</v>
      </c>
      <c r="R601" s="236">
        <v>1.087</v>
      </c>
      <c r="S601" s="201">
        <v>6</v>
      </c>
      <c r="T601" s="63"/>
      <c r="U601" s="235">
        <v>481035025</v>
      </c>
      <c r="V601" s="67" t="s">
        <v>899</v>
      </c>
      <c r="W601" s="63" t="s">
        <v>659</v>
      </c>
      <c r="X601" s="63" t="s">
        <v>756</v>
      </c>
      <c r="Y601" s="67">
        <v>1</v>
      </c>
      <c r="Z601" s="67">
        <v>1</v>
      </c>
      <c r="AA601" s="67">
        <v>11735.332735612001</v>
      </c>
      <c r="AB601" s="67">
        <v>11735</v>
      </c>
      <c r="AC601" s="67">
        <v>-3747</v>
      </c>
      <c r="AD601" s="67">
        <v>15482</v>
      </c>
      <c r="AK601" s="237">
        <v>0</v>
      </c>
      <c r="AM601" s="237">
        <v>0</v>
      </c>
      <c r="AO601" s="237"/>
    </row>
    <row r="602" spans="1:41" s="67" customFormat="1" x14ac:dyDescent="0.2">
      <c r="A602" s="235" t="s">
        <v>899</v>
      </c>
      <c r="B602" s="63">
        <v>481035030</v>
      </c>
      <c r="C602" s="197" t="s">
        <v>535</v>
      </c>
      <c r="D602" s="201">
        <v>0</v>
      </c>
      <c r="E602" s="201">
        <v>0</v>
      </c>
      <c r="F602" s="201">
        <v>0</v>
      </c>
      <c r="G602" s="201">
        <v>2</v>
      </c>
      <c r="H602" s="201">
        <v>0</v>
      </c>
      <c r="I602" s="201">
        <v>0</v>
      </c>
      <c r="J602" s="201">
        <v>0</v>
      </c>
      <c r="K602" s="236">
        <v>7.8600000000000003E-2</v>
      </c>
      <c r="L602" s="201">
        <v>0</v>
      </c>
      <c r="M602" s="201">
        <v>1</v>
      </c>
      <c r="N602" s="201">
        <v>0</v>
      </c>
      <c r="O602" s="201">
        <v>0</v>
      </c>
      <c r="P602" s="201">
        <v>2</v>
      </c>
      <c r="Q602" s="201">
        <v>2</v>
      </c>
      <c r="R602" s="236">
        <v>1.087</v>
      </c>
      <c r="S602" s="201">
        <v>7</v>
      </c>
      <c r="T602" s="63"/>
      <c r="U602" s="235">
        <v>481035030</v>
      </c>
      <c r="V602" s="67" t="s">
        <v>899</v>
      </c>
      <c r="W602" s="63" t="s">
        <v>659</v>
      </c>
      <c r="X602" s="63" t="s">
        <v>711</v>
      </c>
      <c r="Y602" s="67">
        <v>1</v>
      </c>
      <c r="Z602" s="67">
        <v>2</v>
      </c>
      <c r="AA602" s="67">
        <v>39183.531341223999</v>
      </c>
      <c r="AB602" s="67">
        <v>19592</v>
      </c>
      <c r="AC602" s="67">
        <v>4639</v>
      </c>
      <c r="AD602" s="67">
        <v>14953</v>
      </c>
      <c r="AK602" s="237">
        <v>0</v>
      </c>
      <c r="AM602" s="237">
        <v>0</v>
      </c>
      <c r="AO602" s="237"/>
    </row>
    <row r="603" spans="1:41" s="67" customFormat="1" x14ac:dyDescent="0.2">
      <c r="A603" s="235" t="s">
        <v>899</v>
      </c>
      <c r="B603" s="63">
        <v>481035035</v>
      </c>
      <c r="C603" s="197" t="s">
        <v>535</v>
      </c>
      <c r="D603" s="201">
        <v>106</v>
      </c>
      <c r="E603" s="201">
        <v>0</v>
      </c>
      <c r="F603" s="201">
        <v>117</v>
      </c>
      <c r="G603" s="201">
        <v>592</v>
      </c>
      <c r="H603" s="201">
        <v>68</v>
      </c>
      <c r="I603" s="201">
        <v>0</v>
      </c>
      <c r="J603" s="201">
        <v>0</v>
      </c>
      <c r="K603" s="236">
        <v>30.536100000000001</v>
      </c>
      <c r="L603" s="201">
        <v>0</v>
      </c>
      <c r="M603" s="201">
        <v>140</v>
      </c>
      <c r="N603" s="201">
        <v>4</v>
      </c>
      <c r="O603" s="201">
        <v>0</v>
      </c>
      <c r="P603" s="201">
        <v>655</v>
      </c>
      <c r="Q603" s="201">
        <v>830</v>
      </c>
      <c r="R603" s="236">
        <v>1.087</v>
      </c>
      <c r="S603" s="201">
        <v>11</v>
      </c>
      <c r="T603" s="63"/>
      <c r="U603" s="235">
        <v>481035035</v>
      </c>
      <c r="V603" s="67" t="s">
        <v>899</v>
      </c>
      <c r="W603" s="63" t="s">
        <v>659</v>
      </c>
      <c r="X603" s="63" t="s">
        <v>659</v>
      </c>
      <c r="Y603" s="67">
        <v>1</v>
      </c>
      <c r="Z603" s="67">
        <v>830</v>
      </c>
      <c r="AA603" s="67">
        <v>15648730.743500523</v>
      </c>
      <c r="AB603" s="67">
        <v>18854</v>
      </c>
      <c r="AC603" s="67">
        <v>8190</v>
      </c>
      <c r="AD603" s="67">
        <v>10664</v>
      </c>
      <c r="AK603" s="237">
        <v>0</v>
      </c>
      <c r="AM603" s="237">
        <v>0</v>
      </c>
      <c r="AO603" s="237"/>
    </row>
    <row r="604" spans="1:41" s="67" customFormat="1" x14ac:dyDescent="0.2">
      <c r="A604" s="235" t="s">
        <v>899</v>
      </c>
      <c r="B604" s="63">
        <v>481035040</v>
      </c>
      <c r="C604" s="197" t="s">
        <v>535</v>
      </c>
      <c r="D604" s="201">
        <v>1</v>
      </c>
      <c r="E604" s="201">
        <v>0</v>
      </c>
      <c r="F604" s="201">
        <v>0</v>
      </c>
      <c r="G604" s="201">
        <v>0</v>
      </c>
      <c r="H604" s="201">
        <v>0</v>
      </c>
      <c r="I604" s="201">
        <v>0</v>
      </c>
      <c r="J604" s="201">
        <v>0</v>
      </c>
      <c r="K604" s="236">
        <v>0</v>
      </c>
      <c r="L604" s="201">
        <v>0</v>
      </c>
      <c r="M604" s="201">
        <v>0</v>
      </c>
      <c r="N604" s="201">
        <v>0</v>
      </c>
      <c r="O604" s="201">
        <v>0</v>
      </c>
      <c r="P604" s="201">
        <v>1</v>
      </c>
      <c r="Q604" s="201">
        <v>1</v>
      </c>
      <c r="R604" s="236">
        <v>1.087</v>
      </c>
      <c r="S604" s="201">
        <v>6</v>
      </c>
      <c r="T604" s="63"/>
      <c r="U604" s="235">
        <v>481035040</v>
      </c>
      <c r="V604" s="67" t="s">
        <v>899</v>
      </c>
      <c r="W604" s="63" t="s">
        <v>659</v>
      </c>
      <c r="X604" s="63" t="s">
        <v>714</v>
      </c>
      <c r="Y604" s="67">
        <v>1</v>
      </c>
      <c r="Z604" s="67">
        <v>1</v>
      </c>
      <c r="AA604" s="67">
        <v>11012.516759999999</v>
      </c>
      <c r="AB604" s="67">
        <v>11013</v>
      </c>
      <c r="AC604" s="67">
        <v>-781</v>
      </c>
      <c r="AD604" s="67">
        <v>11794</v>
      </c>
      <c r="AK604" s="237">
        <v>0</v>
      </c>
      <c r="AM604" s="237">
        <v>0</v>
      </c>
      <c r="AO604" s="237"/>
    </row>
    <row r="605" spans="1:41" s="67" customFormat="1" x14ac:dyDescent="0.2">
      <c r="A605" s="235" t="s">
        <v>899</v>
      </c>
      <c r="B605" s="63">
        <v>481035044</v>
      </c>
      <c r="C605" s="197" t="s">
        <v>535</v>
      </c>
      <c r="D605" s="201">
        <v>0</v>
      </c>
      <c r="E605" s="201">
        <v>0</v>
      </c>
      <c r="F605" s="201">
        <v>0</v>
      </c>
      <c r="G605" s="201">
        <v>6</v>
      </c>
      <c r="H605" s="201">
        <v>0</v>
      </c>
      <c r="I605" s="201">
        <v>0</v>
      </c>
      <c r="J605" s="201">
        <v>0</v>
      </c>
      <c r="K605" s="236">
        <v>0.23580000000000001</v>
      </c>
      <c r="L605" s="201">
        <v>0</v>
      </c>
      <c r="M605" s="201">
        <v>0</v>
      </c>
      <c r="N605" s="201">
        <v>0</v>
      </c>
      <c r="O605" s="201">
        <v>0</v>
      </c>
      <c r="P605" s="201">
        <v>2</v>
      </c>
      <c r="Q605" s="201">
        <v>6</v>
      </c>
      <c r="R605" s="236">
        <v>1.087</v>
      </c>
      <c r="S605" s="201">
        <v>11</v>
      </c>
      <c r="T605" s="63"/>
      <c r="U605" s="235">
        <v>481035044</v>
      </c>
      <c r="V605" s="67" t="s">
        <v>899</v>
      </c>
      <c r="W605" s="63" t="s">
        <v>659</v>
      </c>
      <c r="X605" s="63" t="s">
        <v>660</v>
      </c>
      <c r="Y605" s="67">
        <v>1</v>
      </c>
      <c r="Z605" s="67">
        <v>6</v>
      </c>
      <c r="AA605" s="67">
        <v>87652.327453671984</v>
      </c>
      <c r="AB605" s="67">
        <v>14609</v>
      </c>
      <c r="AC605" s="67">
        <v>2874</v>
      </c>
      <c r="AD605" s="67">
        <v>11735</v>
      </c>
      <c r="AK605" s="237">
        <v>0</v>
      </c>
      <c r="AM605" s="237">
        <v>0</v>
      </c>
      <c r="AO605" s="237"/>
    </row>
    <row r="606" spans="1:41" s="67" customFormat="1" x14ac:dyDescent="0.2">
      <c r="A606" s="235" t="s">
        <v>899</v>
      </c>
      <c r="B606" s="63">
        <v>481035073</v>
      </c>
      <c r="C606" s="197" t="s">
        <v>535</v>
      </c>
      <c r="D606" s="201">
        <v>1</v>
      </c>
      <c r="E606" s="201">
        <v>0</v>
      </c>
      <c r="F606" s="201">
        <v>0</v>
      </c>
      <c r="G606" s="201">
        <v>1</v>
      </c>
      <c r="H606" s="201">
        <v>1</v>
      </c>
      <c r="I606" s="201">
        <v>0</v>
      </c>
      <c r="J606" s="201">
        <v>0</v>
      </c>
      <c r="K606" s="236">
        <v>7.8600000000000003E-2</v>
      </c>
      <c r="L606" s="201">
        <v>0</v>
      </c>
      <c r="M606" s="201">
        <v>0</v>
      </c>
      <c r="N606" s="201">
        <v>0</v>
      </c>
      <c r="O606" s="201">
        <v>0</v>
      </c>
      <c r="P606" s="201">
        <v>1</v>
      </c>
      <c r="Q606" s="201">
        <v>3</v>
      </c>
      <c r="R606" s="236">
        <v>1.087</v>
      </c>
      <c r="S606" s="201">
        <v>6</v>
      </c>
      <c r="T606" s="63"/>
      <c r="U606" s="235">
        <v>481035073</v>
      </c>
      <c r="V606" s="67" t="s">
        <v>899</v>
      </c>
      <c r="W606" s="63" t="s">
        <v>659</v>
      </c>
      <c r="X606" s="63" t="s">
        <v>675</v>
      </c>
      <c r="Y606" s="67">
        <v>1</v>
      </c>
      <c r="Z606" s="67">
        <v>3</v>
      </c>
      <c r="AA606" s="67">
        <v>34185.510311224003</v>
      </c>
      <c r="AB606" s="67">
        <v>11395</v>
      </c>
      <c r="AC606" s="67">
        <v>-7719</v>
      </c>
      <c r="AD606" s="67">
        <v>19114</v>
      </c>
      <c r="AK606" s="237">
        <v>0</v>
      </c>
      <c r="AM606" s="237">
        <v>0</v>
      </c>
      <c r="AO606" s="237"/>
    </row>
    <row r="607" spans="1:41" s="67" customFormat="1" x14ac:dyDescent="0.2">
      <c r="A607" s="235" t="s">
        <v>899</v>
      </c>
      <c r="B607" s="63">
        <v>481035176</v>
      </c>
      <c r="C607" s="197" t="s">
        <v>535</v>
      </c>
      <c r="D607" s="201">
        <v>0</v>
      </c>
      <c r="E607" s="201">
        <v>0</v>
      </c>
      <c r="F607" s="201">
        <v>1</v>
      </c>
      <c r="G607" s="201">
        <v>0</v>
      </c>
      <c r="H607" s="201">
        <v>0</v>
      </c>
      <c r="I607" s="201">
        <v>0</v>
      </c>
      <c r="J607" s="201">
        <v>0</v>
      </c>
      <c r="K607" s="236">
        <v>3.9300000000000002E-2</v>
      </c>
      <c r="L607" s="201">
        <v>0</v>
      </c>
      <c r="M607" s="201">
        <v>0</v>
      </c>
      <c r="N607" s="201">
        <v>0</v>
      </c>
      <c r="O607" s="201">
        <v>0</v>
      </c>
      <c r="P607" s="201">
        <v>0</v>
      </c>
      <c r="Q607" s="201">
        <v>1</v>
      </c>
      <c r="R607" s="236">
        <v>1.087</v>
      </c>
      <c r="S607" s="201">
        <v>8</v>
      </c>
      <c r="T607" s="63"/>
      <c r="U607" s="235">
        <v>481035176</v>
      </c>
      <c r="V607" s="67" t="s">
        <v>899</v>
      </c>
      <c r="W607" s="63" t="s">
        <v>659</v>
      </c>
      <c r="X607" s="63" t="s">
        <v>667</v>
      </c>
      <c r="Y607" s="67">
        <v>1</v>
      </c>
      <c r="Z607" s="67">
        <v>1</v>
      </c>
      <c r="AA607" s="67">
        <v>11735.332735612001</v>
      </c>
      <c r="AB607" s="67">
        <v>11735</v>
      </c>
      <c r="AC607" s="67">
        <v>-7088</v>
      </c>
      <c r="AD607" s="67">
        <v>18823</v>
      </c>
      <c r="AK607" s="237">
        <v>0</v>
      </c>
      <c r="AM607" s="237">
        <v>0</v>
      </c>
      <c r="AO607" s="237"/>
    </row>
    <row r="608" spans="1:41" s="67" customFormat="1" x14ac:dyDescent="0.2">
      <c r="A608" s="235" t="s">
        <v>899</v>
      </c>
      <c r="B608" s="63">
        <v>481035181</v>
      </c>
      <c r="C608" s="197" t="s">
        <v>535</v>
      </c>
      <c r="D608" s="201">
        <v>1</v>
      </c>
      <c r="E608" s="201">
        <v>0</v>
      </c>
      <c r="F608" s="201">
        <v>0</v>
      </c>
      <c r="G608" s="201">
        <v>1</v>
      </c>
      <c r="H608" s="201">
        <v>0</v>
      </c>
      <c r="I608" s="201">
        <v>0</v>
      </c>
      <c r="J608" s="201">
        <v>0</v>
      </c>
      <c r="K608" s="236">
        <v>3.9300000000000002E-2</v>
      </c>
      <c r="L608" s="201">
        <v>0</v>
      </c>
      <c r="M608" s="201">
        <v>0</v>
      </c>
      <c r="N608" s="201">
        <v>0</v>
      </c>
      <c r="O608" s="201">
        <v>0</v>
      </c>
      <c r="P608" s="201">
        <v>0</v>
      </c>
      <c r="Q608" s="201">
        <v>2</v>
      </c>
      <c r="R608" s="236">
        <v>1.087</v>
      </c>
      <c r="S608" s="201">
        <v>10</v>
      </c>
      <c r="T608" s="63"/>
      <c r="U608" s="235">
        <v>481035181</v>
      </c>
      <c r="V608" s="67" t="s">
        <v>899</v>
      </c>
      <c r="W608" s="63" t="s">
        <v>659</v>
      </c>
      <c r="X608" s="63" t="s">
        <v>737</v>
      </c>
      <c r="Y608" s="67">
        <v>1</v>
      </c>
      <c r="Z608" s="67">
        <v>2</v>
      </c>
      <c r="AA608" s="67">
        <v>16999.800985612001</v>
      </c>
      <c r="AB608" s="67">
        <v>8500</v>
      </c>
      <c r="AC608" s="67">
        <v>-2513</v>
      </c>
      <c r="AD608" s="67">
        <v>11013</v>
      </c>
      <c r="AK608" s="237">
        <v>0</v>
      </c>
      <c r="AM608" s="237">
        <v>0</v>
      </c>
      <c r="AO608" s="237"/>
    </row>
    <row r="609" spans="1:41" s="67" customFormat="1" x14ac:dyDescent="0.2">
      <c r="A609" s="235" t="s">
        <v>899</v>
      </c>
      <c r="B609" s="63">
        <v>481035189</v>
      </c>
      <c r="C609" s="197" t="s">
        <v>535</v>
      </c>
      <c r="D609" s="201">
        <v>2</v>
      </c>
      <c r="E609" s="201">
        <v>0</v>
      </c>
      <c r="F609" s="201">
        <v>1</v>
      </c>
      <c r="G609" s="201">
        <v>2</v>
      </c>
      <c r="H609" s="201">
        <v>0</v>
      </c>
      <c r="I609" s="201">
        <v>0</v>
      </c>
      <c r="J609" s="201">
        <v>0</v>
      </c>
      <c r="K609" s="236">
        <v>0.1179</v>
      </c>
      <c r="L609" s="201">
        <v>0</v>
      </c>
      <c r="M609" s="201">
        <v>0</v>
      </c>
      <c r="N609" s="201">
        <v>0</v>
      </c>
      <c r="O609" s="201">
        <v>0</v>
      </c>
      <c r="P609" s="201">
        <v>3</v>
      </c>
      <c r="Q609" s="201">
        <v>4</v>
      </c>
      <c r="R609" s="236">
        <v>1.087</v>
      </c>
      <c r="S609" s="201">
        <v>3</v>
      </c>
      <c r="T609" s="63"/>
      <c r="U609" s="235">
        <v>481035189</v>
      </c>
      <c r="V609" s="67" t="s">
        <v>899</v>
      </c>
      <c r="W609" s="63" t="s">
        <v>659</v>
      </c>
      <c r="X609" s="63" t="s">
        <v>676</v>
      </c>
      <c r="Y609" s="67">
        <v>1</v>
      </c>
      <c r="Z609" s="67">
        <v>4</v>
      </c>
      <c r="AA609" s="67">
        <v>60316.882006836</v>
      </c>
      <c r="AB609" s="67">
        <v>15079</v>
      </c>
      <c r="AC609" s="67">
        <v>470</v>
      </c>
      <c r="AD609" s="67">
        <v>14609</v>
      </c>
      <c r="AK609" s="237">
        <v>0</v>
      </c>
      <c r="AM609" s="237">
        <v>0</v>
      </c>
      <c r="AO609" s="237"/>
    </row>
    <row r="610" spans="1:41" s="67" customFormat="1" x14ac:dyDescent="0.2">
      <c r="A610" s="235" t="s">
        <v>899</v>
      </c>
      <c r="B610" s="63">
        <v>481035212</v>
      </c>
      <c r="C610" s="197" t="s">
        <v>535</v>
      </c>
      <c r="D610" s="201">
        <v>1</v>
      </c>
      <c r="E610" s="201">
        <v>0</v>
      </c>
      <c r="F610" s="201">
        <v>0</v>
      </c>
      <c r="G610" s="201">
        <v>0</v>
      </c>
      <c r="H610" s="201">
        <v>0</v>
      </c>
      <c r="I610" s="201">
        <v>0</v>
      </c>
      <c r="J610" s="201">
        <v>0</v>
      </c>
      <c r="K610" s="236">
        <v>0</v>
      </c>
      <c r="L610" s="201">
        <v>0</v>
      </c>
      <c r="M610" s="201">
        <v>0</v>
      </c>
      <c r="N610" s="201">
        <v>0</v>
      </c>
      <c r="O610" s="201">
        <v>0</v>
      </c>
      <c r="P610" s="201">
        <v>0</v>
      </c>
      <c r="Q610" s="201">
        <v>1</v>
      </c>
      <c r="R610" s="236">
        <v>1.087</v>
      </c>
      <c r="S610" s="201">
        <v>5</v>
      </c>
      <c r="T610" s="63"/>
      <c r="U610" s="235">
        <v>481035212</v>
      </c>
      <c r="V610" s="67" t="s">
        <v>899</v>
      </c>
      <c r="W610" s="63" t="s">
        <v>659</v>
      </c>
      <c r="X610" s="63" t="s">
        <v>831</v>
      </c>
      <c r="Y610" s="67">
        <v>1</v>
      </c>
      <c r="Z610" s="67">
        <v>1</v>
      </c>
      <c r="AA610" s="67">
        <v>5206.0437400000001</v>
      </c>
      <c r="AB610" s="67">
        <v>5206</v>
      </c>
      <c r="AC610" s="67">
        <v>-6189</v>
      </c>
      <c r="AD610" s="67">
        <v>11395</v>
      </c>
      <c r="AK610" s="237">
        <v>0</v>
      </c>
      <c r="AM610" s="237">
        <v>0</v>
      </c>
      <c r="AO610" s="237"/>
    </row>
    <row r="611" spans="1:41" s="67" customFormat="1" x14ac:dyDescent="0.2">
      <c r="A611" s="235" t="s">
        <v>899</v>
      </c>
      <c r="B611" s="63">
        <v>481035220</v>
      </c>
      <c r="C611" s="197" t="s">
        <v>535</v>
      </c>
      <c r="D611" s="201">
        <v>0</v>
      </c>
      <c r="E611" s="201">
        <v>0</v>
      </c>
      <c r="F611" s="201">
        <v>1</v>
      </c>
      <c r="G611" s="201">
        <v>4</v>
      </c>
      <c r="H611" s="201">
        <v>0</v>
      </c>
      <c r="I611" s="201">
        <v>0</v>
      </c>
      <c r="J611" s="201">
        <v>0</v>
      </c>
      <c r="K611" s="236">
        <v>0.19650000000000001</v>
      </c>
      <c r="L611" s="201">
        <v>0</v>
      </c>
      <c r="M611" s="201">
        <v>0</v>
      </c>
      <c r="N611" s="201">
        <v>0</v>
      </c>
      <c r="O611" s="201">
        <v>0</v>
      </c>
      <c r="P611" s="201">
        <v>1</v>
      </c>
      <c r="Q611" s="201">
        <v>5</v>
      </c>
      <c r="R611" s="236">
        <v>1.087</v>
      </c>
      <c r="S611" s="201">
        <v>8</v>
      </c>
      <c r="T611" s="63"/>
      <c r="U611" s="235">
        <v>481035220</v>
      </c>
      <c r="V611" s="67" t="s">
        <v>899</v>
      </c>
      <c r="W611" s="63" t="s">
        <v>659</v>
      </c>
      <c r="X611" s="63" t="s">
        <v>678</v>
      </c>
      <c r="Y611" s="67">
        <v>1</v>
      </c>
      <c r="Z611" s="67">
        <v>5</v>
      </c>
      <c r="AA611" s="67">
        <v>65672.290308059994</v>
      </c>
      <c r="AB611" s="67">
        <v>13134</v>
      </c>
      <c r="AC611" s="67">
        <v>1399</v>
      </c>
      <c r="AD611" s="67">
        <v>11735</v>
      </c>
      <c r="AK611" s="237">
        <v>0</v>
      </c>
      <c r="AM611" s="237">
        <v>0</v>
      </c>
      <c r="AO611" s="237"/>
    </row>
    <row r="612" spans="1:41" s="67" customFormat="1" x14ac:dyDescent="0.2">
      <c r="A612" s="235" t="s">
        <v>899</v>
      </c>
      <c r="B612" s="63">
        <v>481035244</v>
      </c>
      <c r="C612" s="197" t="s">
        <v>535</v>
      </c>
      <c r="D612" s="201">
        <v>1</v>
      </c>
      <c r="E612" s="201">
        <v>0</v>
      </c>
      <c r="F612" s="201">
        <v>1</v>
      </c>
      <c r="G612" s="201">
        <v>12</v>
      </c>
      <c r="H612" s="201">
        <v>0</v>
      </c>
      <c r="I612" s="201">
        <v>0</v>
      </c>
      <c r="J612" s="201">
        <v>0</v>
      </c>
      <c r="K612" s="236">
        <v>0.51090000000000002</v>
      </c>
      <c r="L612" s="201">
        <v>0</v>
      </c>
      <c r="M612" s="201">
        <v>3</v>
      </c>
      <c r="N612" s="201">
        <v>0</v>
      </c>
      <c r="O612" s="201">
        <v>0</v>
      </c>
      <c r="P612" s="201">
        <v>9</v>
      </c>
      <c r="Q612" s="201">
        <v>14</v>
      </c>
      <c r="R612" s="236">
        <v>1.087</v>
      </c>
      <c r="S612" s="201">
        <v>10</v>
      </c>
      <c r="T612" s="63"/>
      <c r="U612" s="235">
        <v>481035244</v>
      </c>
      <c r="V612" s="67" t="s">
        <v>899</v>
      </c>
      <c r="W612" s="63" t="s">
        <v>659</v>
      </c>
      <c r="X612" s="63" t="s">
        <v>669</v>
      </c>
      <c r="Y612" s="67">
        <v>1</v>
      </c>
      <c r="Z612" s="67">
        <v>14</v>
      </c>
      <c r="AA612" s="67">
        <v>237006.04702295602</v>
      </c>
      <c r="AB612" s="67">
        <v>16929</v>
      </c>
      <c r="AC612" s="67">
        <v>8429</v>
      </c>
      <c r="AD612" s="67">
        <v>8500</v>
      </c>
      <c r="AK612" s="237">
        <v>0</v>
      </c>
      <c r="AM612" s="237">
        <v>0</v>
      </c>
      <c r="AO612" s="237"/>
    </row>
    <row r="613" spans="1:41" s="67" customFormat="1" x14ac:dyDescent="0.2">
      <c r="A613" s="235" t="s">
        <v>899</v>
      </c>
      <c r="B613" s="63">
        <v>481035285</v>
      </c>
      <c r="C613" s="197" t="s">
        <v>535</v>
      </c>
      <c r="D613" s="201">
        <v>0</v>
      </c>
      <c r="E613" s="201">
        <v>0</v>
      </c>
      <c r="F613" s="201">
        <v>1</v>
      </c>
      <c r="G613" s="201">
        <v>5</v>
      </c>
      <c r="H613" s="201">
        <v>1</v>
      </c>
      <c r="I613" s="201">
        <v>0</v>
      </c>
      <c r="J613" s="201">
        <v>0</v>
      </c>
      <c r="K613" s="236">
        <v>0.27510000000000001</v>
      </c>
      <c r="L613" s="201">
        <v>0</v>
      </c>
      <c r="M613" s="201">
        <v>0</v>
      </c>
      <c r="N613" s="201">
        <v>0</v>
      </c>
      <c r="O613" s="201">
        <v>0</v>
      </c>
      <c r="P613" s="201">
        <v>5</v>
      </c>
      <c r="Q613" s="201">
        <v>7</v>
      </c>
      <c r="R613" s="236">
        <v>1.087</v>
      </c>
      <c r="S613" s="201">
        <v>9</v>
      </c>
      <c r="T613" s="63"/>
      <c r="U613" s="235">
        <v>481035285</v>
      </c>
      <c r="V613" s="67" t="s">
        <v>899</v>
      </c>
      <c r="W613" s="63" t="s">
        <v>659</v>
      </c>
      <c r="X613" s="63" t="s">
        <v>681</v>
      </c>
      <c r="Y613" s="67">
        <v>1</v>
      </c>
      <c r="Z613" s="67">
        <v>7</v>
      </c>
      <c r="AA613" s="67">
        <v>118281.668669284</v>
      </c>
      <c r="AB613" s="67">
        <v>16897</v>
      </c>
      <c r="AC613" s="67">
        <v>1818</v>
      </c>
      <c r="AD613" s="67">
        <v>15079</v>
      </c>
      <c r="AK613" s="237">
        <v>0</v>
      </c>
      <c r="AM613" s="237">
        <v>0</v>
      </c>
      <c r="AO613" s="237"/>
    </row>
    <row r="614" spans="1:41" s="67" customFormat="1" x14ac:dyDescent="0.2">
      <c r="A614" s="235" t="s">
        <v>899</v>
      </c>
      <c r="B614" s="63">
        <v>481035336</v>
      </c>
      <c r="C614" s="197" t="s">
        <v>535</v>
      </c>
      <c r="D614" s="201">
        <v>2</v>
      </c>
      <c r="E614" s="201">
        <v>0</v>
      </c>
      <c r="F614" s="201">
        <v>0</v>
      </c>
      <c r="G614" s="201">
        <v>2</v>
      </c>
      <c r="H614" s="201">
        <v>0</v>
      </c>
      <c r="I614" s="201">
        <v>0</v>
      </c>
      <c r="J614" s="201">
        <v>0</v>
      </c>
      <c r="K614" s="236">
        <v>7.8600000000000003E-2</v>
      </c>
      <c r="L614" s="201">
        <v>0</v>
      </c>
      <c r="M614" s="201">
        <v>1</v>
      </c>
      <c r="N614" s="201">
        <v>0</v>
      </c>
      <c r="O614" s="201">
        <v>0</v>
      </c>
      <c r="P614" s="201">
        <v>2</v>
      </c>
      <c r="Q614" s="201">
        <v>3</v>
      </c>
      <c r="R614" s="236">
        <v>1.087</v>
      </c>
      <c r="S614" s="201">
        <v>8</v>
      </c>
      <c r="T614" s="63"/>
      <c r="U614" s="235">
        <v>481035336</v>
      </c>
      <c r="V614" s="67" t="s">
        <v>899</v>
      </c>
      <c r="W614" s="63" t="s">
        <v>659</v>
      </c>
      <c r="X614" s="63" t="s">
        <v>748</v>
      </c>
      <c r="Y614" s="67">
        <v>1</v>
      </c>
      <c r="Z614" s="67">
        <v>3</v>
      </c>
      <c r="AA614" s="67">
        <v>50551.105261223995</v>
      </c>
      <c r="AB614" s="67">
        <v>16850</v>
      </c>
      <c r="AC614" s="67">
        <v>11644</v>
      </c>
      <c r="AD614" s="67">
        <v>5206</v>
      </c>
      <c r="AK614" s="237">
        <v>0</v>
      </c>
      <c r="AM614" s="237">
        <v>0</v>
      </c>
      <c r="AO614" s="237"/>
    </row>
    <row r="615" spans="1:41" s="67" customFormat="1" x14ac:dyDescent="0.2">
      <c r="A615" s="235" t="s">
        <v>900</v>
      </c>
      <c r="B615" s="63">
        <v>482204007</v>
      </c>
      <c r="C615" s="197" t="s">
        <v>536</v>
      </c>
      <c r="D615" s="201">
        <v>0</v>
      </c>
      <c r="E615" s="201">
        <v>0</v>
      </c>
      <c r="F615" s="201">
        <v>10</v>
      </c>
      <c r="G615" s="201">
        <v>61</v>
      </c>
      <c r="H615" s="201">
        <v>27</v>
      </c>
      <c r="I615" s="201">
        <v>0</v>
      </c>
      <c r="J615" s="201">
        <v>0</v>
      </c>
      <c r="K615" s="236">
        <v>3.8513999999999999</v>
      </c>
      <c r="L615" s="201">
        <v>0</v>
      </c>
      <c r="M615" s="201">
        <v>0</v>
      </c>
      <c r="N615" s="201">
        <v>0</v>
      </c>
      <c r="O615" s="201">
        <v>0</v>
      </c>
      <c r="P615" s="201">
        <v>10</v>
      </c>
      <c r="Q615" s="201">
        <v>98</v>
      </c>
      <c r="R615" s="236">
        <v>1</v>
      </c>
      <c r="S615" s="201">
        <v>7</v>
      </c>
      <c r="T615" s="63"/>
      <c r="U615" s="235">
        <v>482204007</v>
      </c>
      <c r="V615" s="67" t="s">
        <v>900</v>
      </c>
      <c r="W615" s="63" t="s">
        <v>901</v>
      </c>
      <c r="X615" s="63" t="s">
        <v>902</v>
      </c>
      <c r="Y615" s="67">
        <v>1</v>
      </c>
      <c r="Z615" s="67">
        <v>98</v>
      </c>
      <c r="AA615" s="67">
        <v>1129351.2640679998</v>
      </c>
      <c r="AB615" s="67">
        <v>11524</v>
      </c>
      <c r="AC615" s="67">
        <v>-1610</v>
      </c>
      <c r="AD615" s="67">
        <v>13134</v>
      </c>
      <c r="AK615" s="237">
        <v>0</v>
      </c>
      <c r="AM615" s="237">
        <v>0</v>
      </c>
      <c r="AO615" s="237"/>
    </row>
    <row r="616" spans="1:41" s="67" customFormat="1" x14ac:dyDescent="0.2">
      <c r="A616" s="235" t="s">
        <v>900</v>
      </c>
      <c r="B616" s="63">
        <v>482204030</v>
      </c>
      <c r="C616" s="197" t="s">
        <v>536</v>
      </c>
      <c r="D616" s="201">
        <v>0</v>
      </c>
      <c r="E616" s="201">
        <v>0</v>
      </c>
      <c r="F616" s="201">
        <v>0</v>
      </c>
      <c r="G616" s="201">
        <v>0</v>
      </c>
      <c r="H616" s="201">
        <v>1</v>
      </c>
      <c r="I616" s="201">
        <v>0</v>
      </c>
      <c r="J616" s="201">
        <v>0</v>
      </c>
      <c r="K616" s="236">
        <v>3.9300000000000002E-2</v>
      </c>
      <c r="L616" s="201">
        <v>0</v>
      </c>
      <c r="M616" s="201">
        <v>0</v>
      </c>
      <c r="N616" s="201">
        <v>0</v>
      </c>
      <c r="O616" s="201">
        <v>0</v>
      </c>
      <c r="P616" s="201">
        <v>0</v>
      </c>
      <c r="Q616" s="201">
        <v>1</v>
      </c>
      <c r="R616" s="236">
        <v>1</v>
      </c>
      <c r="S616" s="201">
        <v>7</v>
      </c>
      <c r="T616" s="63"/>
      <c r="U616" s="235">
        <v>482204030</v>
      </c>
      <c r="V616" s="67" t="s">
        <v>900</v>
      </c>
      <c r="W616" s="63" t="s">
        <v>901</v>
      </c>
      <c r="X616" s="63" t="s">
        <v>711</v>
      </c>
      <c r="Y616" s="67">
        <v>1</v>
      </c>
      <c r="Z616" s="67">
        <v>1</v>
      </c>
      <c r="AA616" s="67">
        <v>10664.291266</v>
      </c>
      <c r="AB616" s="67">
        <v>10664</v>
      </c>
      <c r="AC616" s="67">
        <v>-6265</v>
      </c>
      <c r="AD616" s="67">
        <v>16929</v>
      </c>
      <c r="AK616" s="237">
        <v>0</v>
      </c>
      <c r="AM616" s="237">
        <v>0</v>
      </c>
      <c r="AO616" s="237"/>
    </row>
    <row r="617" spans="1:41" s="67" customFormat="1" x14ac:dyDescent="0.2">
      <c r="A617" s="235" t="s">
        <v>900</v>
      </c>
      <c r="B617" s="63">
        <v>482204038</v>
      </c>
      <c r="C617" s="197" t="s">
        <v>536</v>
      </c>
      <c r="D617" s="201">
        <v>0</v>
      </c>
      <c r="E617" s="201">
        <v>0</v>
      </c>
      <c r="F617" s="201">
        <v>0</v>
      </c>
      <c r="G617" s="201">
        <v>1</v>
      </c>
      <c r="H617" s="201">
        <v>0</v>
      </c>
      <c r="I617" s="201">
        <v>0</v>
      </c>
      <c r="J617" s="201">
        <v>0</v>
      </c>
      <c r="K617" s="236">
        <v>3.9300000000000002E-2</v>
      </c>
      <c r="L617" s="201">
        <v>0</v>
      </c>
      <c r="M617" s="201">
        <v>0</v>
      </c>
      <c r="N617" s="201">
        <v>0</v>
      </c>
      <c r="O617" s="201">
        <v>0</v>
      </c>
      <c r="P617" s="201">
        <v>0</v>
      </c>
      <c r="Q617" s="201">
        <v>1</v>
      </c>
      <c r="R617" s="236">
        <v>1</v>
      </c>
      <c r="S617" s="201">
        <v>2</v>
      </c>
      <c r="T617" s="63"/>
      <c r="U617" s="235">
        <v>482204038</v>
      </c>
      <c r="V617" s="67" t="s">
        <v>900</v>
      </c>
      <c r="W617" s="63" t="s">
        <v>901</v>
      </c>
      <c r="X617" s="63" t="s">
        <v>903</v>
      </c>
      <c r="Y617" s="67">
        <v>1</v>
      </c>
      <c r="Z617" s="67">
        <v>1</v>
      </c>
      <c r="AA617" s="67">
        <v>11036.911266000001</v>
      </c>
      <c r="AB617" s="67">
        <v>11037</v>
      </c>
      <c r="AC617" s="67">
        <v>-5860</v>
      </c>
      <c r="AD617" s="67">
        <v>16897</v>
      </c>
      <c r="AK617" s="237">
        <v>0</v>
      </c>
      <c r="AM617" s="237">
        <v>0</v>
      </c>
      <c r="AO617" s="237"/>
    </row>
    <row r="618" spans="1:41" s="67" customFormat="1" x14ac:dyDescent="0.2">
      <c r="A618" s="235" t="s">
        <v>900</v>
      </c>
      <c r="B618" s="63">
        <v>482204105</v>
      </c>
      <c r="C618" s="197" t="s">
        <v>536</v>
      </c>
      <c r="D618" s="201">
        <v>0</v>
      </c>
      <c r="E618" s="201">
        <v>0</v>
      </c>
      <c r="F618" s="201">
        <v>0</v>
      </c>
      <c r="G618" s="201">
        <v>1</v>
      </c>
      <c r="H618" s="201">
        <v>1</v>
      </c>
      <c r="I618" s="201">
        <v>0</v>
      </c>
      <c r="J618" s="201">
        <v>0</v>
      </c>
      <c r="K618" s="236">
        <v>7.8600000000000003E-2</v>
      </c>
      <c r="L618" s="201">
        <v>0</v>
      </c>
      <c r="M618" s="201">
        <v>0</v>
      </c>
      <c r="N618" s="201">
        <v>0</v>
      </c>
      <c r="O618" s="201">
        <v>0</v>
      </c>
      <c r="P618" s="201">
        <v>0</v>
      </c>
      <c r="Q618" s="201">
        <v>2</v>
      </c>
      <c r="R618" s="236">
        <v>1</v>
      </c>
      <c r="S618" s="201">
        <v>3</v>
      </c>
      <c r="T618" s="63"/>
      <c r="U618" s="235">
        <v>482204105</v>
      </c>
      <c r="V618" s="67" t="s">
        <v>900</v>
      </c>
      <c r="W618" s="63" t="s">
        <v>901</v>
      </c>
      <c r="X618" s="63" t="s">
        <v>904</v>
      </c>
      <c r="Y618" s="67">
        <v>1</v>
      </c>
      <c r="Z618" s="67">
        <v>2</v>
      </c>
      <c r="AA618" s="67">
        <v>21701.202532000003</v>
      </c>
      <c r="AB618" s="67">
        <v>10851</v>
      </c>
      <c r="AC618" s="67">
        <v>-5999</v>
      </c>
      <c r="AD618" s="67">
        <v>16850</v>
      </c>
      <c r="AK618" s="237">
        <v>0</v>
      </c>
      <c r="AM618" s="237">
        <v>0</v>
      </c>
      <c r="AO618" s="237"/>
    </row>
    <row r="619" spans="1:41" s="67" customFormat="1" x14ac:dyDescent="0.2">
      <c r="A619" s="235" t="s">
        <v>900</v>
      </c>
      <c r="B619" s="63">
        <v>482204128</v>
      </c>
      <c r="C619" s="197" t="s">
        <v>536</v>
      </c>
      <c r="D619" s="201">
        <v>0</v>
      </c>
      <c r="E619" s="201">
        <v>0</v>
      </c>
      <c r="F619" s="201">
        <v>0</v>
      </c>
      <c r="G619" s="201">
        <v>1</v>
      </c>
      <c r="H619" s="201">
        <v>0</v>
      </c>
      <c r="I619" s="201">
        <v>0</v>
      </c>
      <c r="J619" s="201">
        <v>0</v>
      </c>
      <c r="K619" s="236">
        <v>3.9300000000000002E-2</v>
      </c>
      <c r="L619" s="201">
        <v>0</v>
      </c>
      <c r="M619" s="201">
        <v>0</v>
      </c>
      <c r="N619" s="201">
        <v>0</v>
      </c>
      <c r="O619" s="201">
        <v>0</v>
      </c>
      <c r="P619" s="201">
        <v>0</v>
      </c>
      <c r="Q619" s="201">
        <v>1</v>
      </c>
      <c r="R619" s="236">
        <v>1</v>
      </c>
      <c r="S619" s="201">
        <v>10</v>
      </c>
      <c r="T619" s="63"/>
      <c r="U619" s="235">
        <v>482204128</v>
      </c>
      <c r="V619" s="67" t="s">
        <v>900</v>
      </c>
      <c r="W619" s="63" t="s">
        <v>901</v>
      </c>
      <c r="X619" s="63" t="s">
        <v>734</v>
      </c>
      <c r="Y619" s="67">
        <v>1</v>
      </c>
      <c r="Z619" s="67">
        <v>1</v>
      </c>
      <c r="AA619" s="67">
        <v>11036.911266000001</v>
      </c>
      <c r="AB619" s="67">
        <v>11037</v>
      </c>
      <c r="AC619" s="67">
        <v>-487</v>
      </c>
      <c r="AD619" s="67">
        <v>11524</v>
      </c>
      <c r="AK619" s="237">
        <v>0</v>
      </c>
      <c r="AM619" s="237">
        <v>0</v>
      </c>
      <c r="AO619" s="237"/>
    </row>
    <row r="620" spans="1:41" s="67" customFormat="1" x14ac:dyDescent="0.2">
      <c r="A620" s="235" t="s">
        <v>900</v>
      </c>
      <c r="B620" s="63">
        <v>482204204</v>
      </c>
      <c r="C620" s="197" t="s">
        <v>536</v>
      </c>
      <c r="D620" s="201">
        <v>0</v>
      </c>
      <c r="E620" s="201">
        <v>0</v>
      </c>
      <c r="F620" s="201">
        <v>11</v>
      </c>
      <c r="G620" s="201">
        <v>58</v>
      </c>
      <c r="H620" s="201">
        <v>36</v>
      </c>
      <c r="I620" s="201">
        <v>0</v>
      </c>
      <c r="J620" s="201">
        <v>0</v>
      </c>
      <c r="K620" s="236">
        <v>4.1265000000000001</v>
      </c>
      <c r="L620" s="201">
        <v>0</v>
      </c>
      <c r="M620" s="201">
        <v>0</v>
      </c>
      <c r="N620" s="201">
        <v>0</v>
      </c>
      <c r="O620" s="201">
        <v>0</v>
      </c>
      <c r="P620" s="201">
        <v>8</v>
      </c>
      <c r="Q620" s="201">
        <v>105</v>
      </c>
      <c r="R620" s="236">
        <v>1</v>
      </c>
      <c r="S620" s="201">
        <v>3</v>
      </c>
      <c r="T620" s="63"/>
      <c r="U620" s="235">
        <v>482204204</v>
      </c>
      <c r="V620" s="67" t="s">
        <v>900</v>
      </c>
      <c r="W620" s="63" t="s">
        <v>901</v>
      </c>
      <c r="X620" s="63" t="s">
        <v>901</v>
      </c>
      <c r="Y620" s="67">
        <v>1</v>
      </c>
      <c r="Z620" s="67">
        <v>105</v>
      </c>
      <c r="AA620" s="67">
        <v>1180964.83293</v>
      </c>
      <c r="AB620" s="67">
        <v>11247</v>
      </c>
      <c r="AC620" s="67">
        <v>583</v>
      </c>
      <c r="AD620" s="67">
        <v>10664</v>
      </c>
      <c r="AK620" s="237">
        <v>0</v>
      </c>
      <c r="AM620" s="237">
        <v>0</v>
      </c>
      <c r="AO620" s="237"/>
    </row>
    <row r="621" spans="1:41" s="67" customFormat="1" x14ac:dyDescent="0.2">
      <c r="A621" s="235" t="s">
        <v>900</v>
      </c>
      <c r="B621" s="63">
        <v>482204229</v>
      </c>
      <c r="C621" s="197" t="s">
        <v>536</v>
      </c>
      <c r="D621" s="201">
        <v>0</v>
      </c>
      <c r="E621" s="201">
        <v>0</v>
      </c>
      <c r="F621" s="201">
        <v>0</v>
      </c>
      <c r="G621" s="201">
        <v>1</v>
      </c>
      <c r="H621" s="201">
        <v>0</v>
      </c>
      <c r="I621" s="201">
        <v>0</v>
      </c>
      <c r="J621" s="201">
        <v>0</v>
      </c>
      <c r="K621" s="236">
        <v>3.9300000000000002E-2</v>
      </c>
      <c r="L621" s="201">
        <v>0</v>
      </c>
      <c r="M621" s="201">
        <v>0</v>
      </c>
      <c r="N621" s="201">
        <v>0</v>
      </c>
      <c r="O621" s="201">
        <v>0</v>
      </c>
      <c r="P621" s="201">
        <v>1</v>
      </c>
      <c r="Q621" s="201">
        <v>1</v>
      </c>
      <c r="R621" s="236">
        <v>1</v>
      </c>
      <c r="S621" s="201">
        <v>9</v>
      </c>
      <c r="T621" s="63"/>
      <c r="U621" s="235">
        <v>482204229</v>
      </c>
      <c r="V621" s="67" t="s">
        <v>900</v>
      </c>
      <c r="W621" s="63" t="s">
        <v>901</v>
      </c>
      <c r="X621" s="63" t="s">
        <v>668</v>
      </c>
      <c r="Y621" s="67">
        <v>1</v>
      </c>
      <c r="Z621" s="67">
        <v>1</v>
      </c>
      <c r="AA621" s="67">
        <v>17757.041266</v>
      </c>
      <c r="AB621" s="67">
        <v>17757</v>
      </c>
      <c r="AC621" s="67">
        <v>6720</v>
      </c>
      <c r="AD621" s="67">
        <v>11037</v>
      </c>
      <c r="AK621" s="237">
        <v>0</v>
      </c>
      <c r="AM621" s="237">
        <v>0</v>
      </c>
      <c r="AO621" s="237"/>
    </row>
    <row r="622" spans="1:41" s="67" customFormat="1" x14ac:dyDescent="0.2">
      <c r="A622" s="235" t="s">
        <v>900</v>
      </c>
      <c r="B622" s="63">
        <v>482204705</v>
      </c>
      <c r="C622" s="197" t="s">
        <v>536</v>
      </c>
      <c r="D622" s="201">
        <v>0</v>
      </c>
      <c r="E622" s="201">
        <v>0</v>
      </c>
      <c r="F622" s="201">
        <v>0</v>
      </c>
      <c r="G622" s="201">
        <v>0</v>
      </c>
      <c r="H622" s="201">
        <v>3</v>
      </c>
      <c r="I622" s="201">
        <v>0</v>
      </c>
      <c r="J622" s="201">
        <v>0</v>
      </c>
      <c r="K622" s="236">
        <v>0.1179</v>
      </c>
      <c r="L622" s="201">
        <v>0</v>
      </c>
      <c r="M622" s="201">
        <v>0</v>
      </c>
      <c r="N622" s="201">
        <v>0</v>
      </c>
      <c r="O622" s="201">
        <v>0</v>
      </c>
      <c r="P622" s="201">
        <v>0</v>
      </c>
      <c r="Q622" s="201">
        <v>3</v>
      </c>
      <c r="R622" s="236">
        <v>1</v>
      </c>
      <c r="S622" s="201">
        <v>3</v>
      </c>
      <c r="T622" s="63"/>
      <c r="U622" s="235">
        <v>482204705</v>
      </c>
      <c r="V622" s="67" t="s">
        <v>900</v>
      </c>
      <c r="W622" s="63" t="s">
        <v>901</v>
      </c>
      <c r="X622" s="63" t="s">
        <v>881</v>
      </c>
      <c r="Y622" s="67">
        <v>1</v>
      </c>
      <c r="Z622" s="67">
        <v>3</v>
      </c>
      <c r="AA622" s="67">
        <v>31992.873798000004</v>
      </c>
      <c r="AB622" s="67">
        <v>10664</v>
      </c>
      <c r="AC622" s="67">
        <v>-187</v>
      </c>
      <c r="AD622" s="67">
        <v>10851</v>
      </c>
      <c r="AK622" s="237">
        <v>0</v>
      </c>
      <c r="AM622" s="237">
        <v>0</v>
      </c>
      <c r="AO622" s="237"/>
    </row>
    <row r="623" spans="1:41" s="67" customFormat="1" x14ac:dyDescent="0.2">
      <c r="A623" s="235" t="s">
        <v>900</v>
      </c>
      <c r="B623" s="63">
        <v>482204745</v>
      </c>
      <c r="C623" s="197" t="s">
        <v>536</v>
      </c>
      <c r="D623" s="201">
        <v>0</v>
      </c>
      <c r="E623" s="201">
        <v>0</v>
      </c>
      <c r="F623" s="201">
        <v>4</v>
      </c>
      <c r="G623" s="201">
        <v>15</v>
      </c>
      <c r="H623" s="201">
        <v>14</v>
      </c>
      <c r="I623" s="201">
        <v>0</v>
      </c>
      <c r="J623" s="201">
        <v>0</v>
      </c>
      <c r="K623" s="236">
        <v>1.2968999999999999</v>
      </c>
      <c r="L623" s="201">
        <v>0</v>
      </c>
      <c r="M623" s="201">
        <v>0</v>
      </c>
      <c r="N623" s="201">
        <v>0</v>
      </c>
      <c r="O623" s="201">
        <v>0</v>
      </c>
      <c r="P623" s="201">
        <v>3</v>
      </c>
      <c r="Q623" s="201">
        <v>33</v>
      </c>
      <c r="R623" s="236">
        <v>1</v>
      </c>
      <c r="S623" s="201">
        <v>4</v>
      </c>
      <c r="T623" s="63"/>
      <c r="U623" s="235">
        <v>482204745</v>
      </c>
      <c r="V623" s="67" t="s">
        <v>900</v>
      </c>
      <c r="W623" s="63" t="s">
        <v>901</v>
      </c>
      <c r="X623" s="63" t="s">
        <v>799</v>
      </c>
      <c r="Y623" s="67">
        <v>1</v>
      </c>
      <c r="Z623" s="67">
        <v>33</v>
      </c>
      <c r="AA623" s="67">
        <v>372876.10177800001</v>
      </c>
      <c r="AB623" s="67">
        <v>11299</v>
      </c>
      <c r="AC623" s="67">
        <v>262</v>
      </c>
      <c r="AD623" s="67">
        <v>11037</v>
      </c>
      <c r="AK623" s="237">
        <v>0</v>
      </c>
      <c r="AM623" s="237">
        <v>0</v>
      </c>
      <c r="AO623" s="237"/>
    </row>
    <row r="624" spans="1:41" s="67" customFormat="1" x14ac:dyDescent="0.2">
      <c r="A624" s="235" t="s">
        <v>900</v>
      </c>
      <c r="B624" s="63">
        <v>482204773</v>
      </c>
      <c r="C624" s="197" t="s">
        <v>536</v>
      </c>
      <c r="D624" s="201">
        <v>0</v>
      </c>
      <c r="E624" s="201">
        <v>0</v>
      </c>
      <c r="F624" s="201">
        <v>7</v>
      </c>
      <c r="G624" s="201">
        <v>24</v>
      </c>
      <c r="H624" s="201">
        <v>12</v>
      </c>
      <c r="I624" s="201">
        <v>0</v>
      </c>
      <c r="J624" s="201">
        <v>0</v>
      </c>
      <c r="K624" s="236">
        <v>1.6899</v>
      </c>
      <c r="L624" s="201">
        <v>0</v>
      </c>
      <c r="M624" s="201">
        <v>0</v>
      </c>
      <c r="N624" s="201">
        <v>0</v>
      </c>
      <c r="O624" s="201">
        <v>0</v>
      </c>
      <c r="P624" s="201">
        <v>7</v>
      </c>
      <c r="Q624" s="201">
        <v>43</v>
      </c>
      <c r="R624" s="236">
        <v>1</v>
      </c>
      <c r="S624" s="201">
        <v>6</v>
      </c>
      <c r="T624" s="63"/>
      <c r="U624" s="235">
        <v>482204773</v>
      </c>
      <c r="V624" s="67" t="s">
        <v>900</v>
      </c>
      <c r="W624" s="63" t="s">
        <v>901</v>
      </c>
      <c r="X624" s="63" t="s">
        <v>905</v>
      </c>
      <c r="Y624" s="67">
        <v>1</v>
      </c>
      <c r="Z624" s="67">
        <v>43</v>
      </c>
      <c r="AA624" s="67">
        <v>507468.02443799993</v>
      </c>
      <c r="AB624" s="67">
        <v>11802</v>
      </c>
      <c r="AC624" s="67">
        <v>555</v>
      </c>
      <c r="AD624" s="67">
        <v>11247</v>
      </c>
      <c r="AK624" s="237">
        <v>0</v>
      </c>
      <c r="AM624" s="237">
        <v>0</v>
      </c>
      <c r="AO624" s="237"/>
    </row>
    <row r="625" spans="1:41" s="67" customFormat="1" x14ac:dyDescent="0.2">
      <c r="A625" s="235" t="s">
        <v>906</v>
      </c>
      <c r="B625" s="63">
        <v>483239020</v>
      </c>
      <c r="C625" s="197" t="s">
        <v>537</v>
      </c>
      <c r="D625" s="201">
        <v>0</v>
      </c>
      <c r="E625" s="201">
        <v>0</v>
      </c>
      <c r="F625" s="201">
        <v>0</v>
      </c>
      <c r="G625" s="201">
        <v>4</v>
      </c>
      <c r="H625" s="201">
        <v>10</v>
      </c>
      <c r="I625" s="201">
        <v>9</v>
      </c>
      <c r="J625" s="201">
        <v>0</v>
      </c>
      <c r="K625" s="236">
        <v>0.90390000000000004</v>
      </c>
      <c r="L625" s="201">
        <v>0</v>
      </c>
      <c r="M625" s="201">
        <v>0</v>
      </c>
      <c r="N625" s="201">
        <v>1</v>
      </c>
      <c r="O625" s="201">
        <v>1</v>
      </c>
      <c r="P625" s="201">
        <v>9</v>
      </c>
      <c r="Q625" s="201">
        <v>23</v>
      </c>
      <c r="R625" s="236">
        <v>1.036</v>
      </c>
      <c r="S625" s="201">
        <v>10</v>
      </c>
      <c r="T625" s="63"/>
      <c r="U625" s="235">
        <v>483239020</v>
      </c>
      <c r="V625" s="67" t="s">
        <v>906</v>
      </c>
      <c r="W625" s="63" t="s">
        <v>907</v>
      </c>
      <c r="X625" s="63" t="s">
        <v>776</v>
      </c>
      <c r="Y625" s="67">
        <v>1</v>
      </c>
      <c r="Z625" s="67">
        <v>23</v>
      </c>
      <c r="AA625" s="67">
        <v>344273.33959292807</v>
      </c>
      <c r="AB625" s="67">
        <v>14968</v>
      </c>
      <c r="AC625" s="67">
        <v>-2789</v>
      </c>
      <c r="AD625" s="67">
        <v>17757</v>
      </c>
      <c r="AK625" s="237">
        <v>0</v>
      </c>
      <c r="AM625" s="237">
        <v>0</v>
      </c>
      <c r="AO625" s="237"/>
    </row>
    <row r="626" spans="1:41" s="67" customFormat="1" x14ac:dyDescent="0.2">
      <c r="A626" s="235" t="s">
        <v>906</v>
      </c>
      <c r="B626" s="63">
        <v>483239036</v>
      </c>
      <c r="C626" s="197" t="s">
        <v>537</v>
      </c>
      <c r="D626" s="201">
        <v>0</v>
      </c>
      <c r="E626" s="201">
        <v>0</v>
      </c>
      <c r="F626" s="201">
        <v>0</v>
      </c>
      <c r="G626" s="201">
        <v>4</v>
      </c>
      <c r="H626" s="201">
        <v>7</v>
      </c>
      <c r="I626" s="201">
        <v>10</v>
      </c>
      <c r="J626" s="201">
        <v>0</v>
      </c>
      <c r="K626" s="236">
        <v>0.82530000000000003</v>
      </c>
      <c r="L626" s="201">
        <v>0</v>
      </c>
      <c r="M626" s="201">
        <v>0</v>
      </c>
      <c r="N626" s="201">
        <v>0</v>
      </c>
      <c r="O626" s="201">
        <v>0</v>
      </c>
      <c r="P626" s="201">
        <v>2</v>
      </c>
      <c r="Q626" s="201">
        <v>21</v>
      </c>
      <c r="R626" s="236">
        <v>1.036</v>
      </c>
      <c r="S626" s="201">
        <v>7</v>
      </c>
      <c r="T626" s="63"/>
      <c r="U626" s="235">
        <v>483239036</v>
      </c>
      <c r="V626" s="67" t="s">
        <v>906</v>
      </c>
      <c r="W626" s="63" t="s">
        <v>907</v>
      </c>
      <c r="X626" s="63" t="s">
        <v>908</v>
      </c>
      <c r="Y626" s="67">
        <v>1</v>
      </c>
      <c r="Z626" s="67">
        <v>21</v>
      </c>
      <c r="AA626" s="67">
        <v>263410.55124745599</v>
      </c>
      <c r="AB626" s="67">
        <v>12543</v>
      </c>
      <c r="AC626" s="67">
        <v>1879</v>
      </c>
      <c r="AD626" s="67">
        <v>10664</v>
      </c>
      <c r="AK626" s="237">
        <v>0</v>
      </c>
      <c r="AM626" s="237">
        <v>0</v>
      </c>
      <c r="AO626" s="237"/>
    </row>
    <row r="627" spans="1:41" s="67" customFormat="1" x14ac:dyDescent="0.2">
      <c r="A627" s="235" t="s">
        <v>906</v>
      </c>
      <c r="B627" s="63">
        <v>483239052</v>
      </c>
      <c r="C627" s="197" t="s">
        <v>537</v>
      </c>
      <c r="D627" s="201">
        <v>0</v>
      </c>
      <c r="E627" s="201">
        <v>0</v>
      </c>
      <c r="F627" s="201">
        <v>0</v>
      </c>
      <c r="G627" s="201">
        <v>6</v>
      </c>
      <c r="H627" s="201">
        <v>20</v>
      </c>
      <c r="I627" s="201">
        <v>24</v>
      </c>
      <c r="J627" s="201">
        <v>0</v>
      </c>
      <c r="K627" s="236">
        <v>1.9650000000000001</v>
      </c>
      <c r="L627" s="201">
        <v>0</v>
      </c>
      <c r="M627" s="201">
        <v>0</v>
      </c>
      <c r="N627" s="201">
        <v>0</v>
      </c>
      <c r="O627" s="201">
        <v>0</v>
      </c>
      <c r="P627" s="201">
        <v>8</v>
      </c>
      <c r="Q627" s="201">
        <v>50</v>
      </c>
      <c r="R627" s="236">
        <v>1.036</v>
      </c>
      <c r="S627" s="201">
        <v>6</v>
      </c>
      <c r="T627" s="63"/>
      <c r="U627" s="235">
        <v>483239052</v>
      </c>
      <c r="V627" s="67" t="s">
        <v>906</v>
      </c>
      <c r="W627" s="63" t="s">
        <v>907</v>
      </c>
      <c r="X627" s="63" t="s">
        <v>909</v>
      </c>
      <c r="Y627" s="67">
        <v>1</v>
      </c>
      <c r="Z627" s="67">
        <v>50</v>
      </c>
      <c r="AA627" s="67">
        <v>641999.93875680002</v>
      </c>
      <c r="AB627" s="67">
        <v>12840</v>
      </c>
      <c r="AC627" s="67">
        <v>1541</v>
      </c>
      <c r="AD627" s="67">
        <v>11299</v>
      </c>
      <c r="AK627" s="237">
        <v>0</v>
      </c>
      <c r="AM627" s="237">
        <v>0</v>
      </c>
      <c r="AO627" s="237"/>
    </row>
    <row r="628" spans="1:41" s="67" customFormat="1" x14ac:dyDescent="0.2">
      <c r="A628" s="235" t="s">
        <v>906</v>
      </c>
      <c r="B628" s="63">
        <v>483239072</v>
      </c>
      <c r="C628" s="197" t="s">
        <v>537</v>
      </c>
      <c r="D628" s="201">
        <v>0</v>
      </c>
      <c r="E628" s="201">
        <v>0</v>
      </c>
      <c r="F628" s="201">
        <v>0</v>
      </c>
      <c r="G628" s="201">
        <v>0</v>
      </c>
      <c r="H628" s="201">
        <v>0</v>
      </c>
      <c r="I628" s="201">
        <v>1</v>
      </c>
      <c r="J628" s="201">
        <v>0</v>
      </c>
      <c r="K628" s="236">
        <v>3.9300000000000002E-2</v>
      </c>
      <c r="L628" s="201">
        <v>0</v>
      </c>
      <c r="M628" s="201">
        <v>0</v>
      </c>
      <c r="N628" s="201">
        <v>0</v>
      </c>
      <c r="O628" s="201">
        <v>0</v>
      </c>
      <c r="P628" s="201">
        <v>1</v>
      </c>
      <c r="Q628" s="201">
        <v>1</v>
      </c>
      <c r="R628" s="236">
        <v>1.036</v>
      </c>
      <c r="S628" s="201">
        <v>6</v>
      </c>
      <c r="T628" s="63"/>
      <c r="U628" s="235">
        <v>483239072</v>
      </c>
      <c r="V628" s="67" t="s">
        <v>906</v>
      </c>
      <c r="W628" s="63" t="s">
        <v>907</v>
      </c>
      <c r="X628" s="63" t="s">
        <v>655</v>
      </c>
      <c r="Y628" s="67">
        <v>1</v>
      </c>
      <c r="Z628" s="67">
        <v>1</v>
      </c>
      <c r="AA628" s="67">
        <v>18487.173432736003</v>
      </c>
      <c r="AB628" s="67">
        <v>18487</v>
      </c>
      <c r="AC628" s="67">
        <v>6685</v>
      </c>
      <c r="AD628" s="67">
        <v>11802</v>
      </c>
      <c r="AK628" s="237">
        <v>0</v>
      </c>
      <c r="AM628" s="237">
        <v>0</v>
      </c>
      <c r="AO628" s="237"/>
    </row>
    <row r="629" spans="1:41" s="67" customFormat="1" x14ac:dyDescent="0.2">
      <c r="A629" s="235" t="s">
        <v>906</v>
      </c>
      <c r="B629" s="63">
        <v>483239082</v>
      </c>
      <c r="C629" s="197" t="s">
        <v>537</v>
      </c>
      <c r="D629" s="201">
        <v>0</v>
      </c>
      <c r="E629" s="201">
        <v>0</v>
      </c>
      <c r="F629" s="201">
        <v>0</v>
      </c>
      <c r="G629" s="201">
        <v>0</v>
      </c>
      <c r="H629" s="201">
        <v>3</v>
      </c>
      <c r="I629" s="201">
        <v>3</v>
      </c>
      <c r="J629" s="201">
        <v>0</v>
      </c>
      <c r="K629" s="236">
        <v>0.23580000000000001</v>
      </c>
      <c r="L629" s="201">
        <v>0</v>
      </c>
      <c r="M629" s="201">
        <v>0</v>
      </c>
      <c r="N629" s="201">
        <v>0</v>
      </c>
      <c r="O629" s="201">
        <v>0</v>
      </c>
      <c r="P629" s="201">
        <v>0</v>
      </c>
      <c r="Q629" s="201">
        <v>6</v>
      </c>
      <c r="R629" s="236">
        <v>1.036</v>
      </c>
      <c r="S629" s="201">
        <v>2</v>
      </c>
      <c r="T629" s="63"/>
      <c r="U629" s="235">
        <v>483239082</v>
      </c>
      <c r="V629" s="67" t="s">
        <v>906</v>
      </c>
      <c r="W629" s="63" t="s">
        <v>907</v>
      </c>
      <c r="X629" s="63" t="s">
        <v>910</v>
      </c>
      <c r="Y629" s="67">
        <v>1</v>
      </c>
      <c r="Z629" s="67">
        <v>6</v>
      </c>
      <c r="AA629" s="67">
        <v>71655.280396415998</v>
      </c>
      <c r="AB629" s="67">
        <v>11943</v>
      </c>
      <c r="AC629" s="67">
        <v>-3025</v>
      </c>
      <c r="AD629" s="67">
        <v>14968</v>
      </c>
      <c r="AK629" s="237">
        <v>0</v>
      </c>
      <c r="AM629" s="237">
        <v>0</v>
      </c>
      <c r="AO629" s="237"/>
    </row>
    <row r="630" spans="1:41" s="67" customFormat="1" x14ac:dyDescent="0.2">
      <c r="A630" s="235" t="s">
        <v>906</v>
      </c>
      <c r="B630" s="63">
        <v>483239083</v>
      </c>
      <c r="C630" s="197" t="s">
        <v>537</v>
      </c>
      <c r="D630" s="201">
        <v>0</v>
      </c>
      <c r="E630" s="201">
        <v>0</v>
      </c>
      <c r="F630" s="201">
        <v>0</v>
      </c>
      <c r="G630" s="201">
        <v>0</v>
      </c>
      <c r="H630" s="201">
        <v>0</v>
      </c>
      <c r="I630" s="201">
        <v>2</v>
      </c>
      <c r="J630" s="201">
        <v>0</v>
      </c>
      <c r="K630" s="236">
        <v>7.8600000000000003E-2</v>
      </c>
      <c r="L630" s="201">
        <v>0</v>
      </c>
      <c r="M630" s="201">
        <v>0</v>
      </c>
      <c r="N630" s="201">
        <v>0</v>
      </c>
      <c r="O630" s="201">
        <v>0</v>
      </c>
      <c r="P630" s="201">
        <v>0</v>
      </c>
      <c r="Q630" s="201">
        <v>2</v>
      </c>
      <c r="R630" s="236">
        <v>1.036</v>
      </c>
      <c r="S630" s="201">
        <v>6</v>
      </c>
      <c r="T630" s="63"/>
      <c r="U630" s="235">
        <v>483239083</v>
      </c>
      <c r="V630" s="67" t="s">
        <v>906</v>
      </c>
      <c r="W630" s="63" t="s">
        <v>907</v>
      </c>
      <c r="X630" s="63" t="s">
        <v>827</v>
      </c>
      <c r="Y630" s="67">
        <v>1</v>
      </c>
      <c r="Z630" s="67">
        <v>2</v>
      </c>
      <c r="AA630" s="67">
        <v>25849.925745472003</v>
      </c>
      <c r="AB630" s="67">
        <v>12925</v>
      </c>
      <c r="AC630" s="67">
        <v>382</v>
      </c>
      <c r="AD630" s="67">
        <v>12543</v>
      </c>
      <c r="AK630" s="237">
        <v>0</v>
      </c>
      <c r="AM630" s="237">
        <v>0</v>
      </c>
      <c r="AO630" s="237"/>
    </row>
    <row r="631" spans="1:41" s="67" customFormat="1" x14ac:dyDescent="0.2">
      <c r="A631" s="235" t="s">
        <v>906</v>
      </c>
      <c r="B631" s="63">
        <v>483239095</v>
      </c>
      <c r="C631" s="197" t="s">
        <v>537</v>
      </c>
      <c r="D631" s="201">
        <v>0</v>
      </c>
      <c r="E631" s="201">
        <v>0</v>
      </c>
      <c r="F631" s="201">
        <v>0</v>
      </c>
      <c r="G631" s="201">
        <v>1</v>
      </c>
      <c r="H631" s="201">
        <v>1</v>
      </c>
      <c r="I631" s="201">
        <v>2</v>
      </c>
      <c r="J631" s="201">
        <v>0</v>
      </c>
      <c r="K631" s="236">
        <v>0.15720000000000001</v>
      </c>
      <c r="L631" s="201">
        <v>0</v>
      </c>
      <c r="M631" s="201">
        <v>0</v>
      </c>
      <c r="N631" s="201">
        <v>0</v>
      </c>
      <c r="O631" s="201">
        <v>0</v>
      </c>
      <c r="P631" s="201">
        <v>2</v>
      </c>
      <c r="Q631" s="201">
        <v>4</v>
      </c>
      <c r="R631" s="236">
        <v>1.036</v>
      </c>
      <c r="S631" s="201">
        <v>12</v>
      </c>
      <c r="T631" s="63"/>
      <c r="U631" s="235">
        <v>483239095</v>
      </c>
      <c r="V631" s="67" t="s">
        <v>906</v>
      </c>
      <c r="W631" s="63" t="s">
        <v>907</v>
      </c>
      <c r="X631" s="63" t="s">
        <v>656</v>
      </c>
      <c r="Y631" s="67">
        <v>1</v>
      </c>
      <c r="Z631" s="67">
        <v>4</v>
      </c>
      <c r="AA631" s="67">
        <v>65733.226450943999</v>
      </c>
      <c r="AB631" s="67">
        <v>16433</v>
      </c>
      <c r="AC631" s="67">
        <v>3593</v>
      </c>
      <c r="AD631" s="67">
        <v>12840</v>
      </c>
      <c r="AK631" s="237">
        <v>0</v>
      </c>
      <c r="AM631" s="237">
        <v>0</v>
      </c>
      <c r="AO631" s="237"/>
    </row>
    <row r="632" spans="1:41" s="67" customFormat="1" x14ac:dyDescent="0.2">
      <c r="A632" s="235" t="s">
        <v>906</v>
      </c>
      <c r="B632" s="63">
        <v>483239096</v>
      </c>
      <c r="C632" s="197" t="s">
        <v>537</v>
      </c>
      <c r="D632" s="201">
        <v>0</v>
      </c>
      <c r="E632" s="201">
        <v>0</v>
      </c>
      <c r="F632" s="201">
        <v>0</v>
      </c>
      <c r="G632" s="201">
        <v>2</v>
      </c>
      <c r="H632" s="201">
        <v>7</v>
      </c>
      <c r="I632" s="201">
        <v>2</v>
      </c>
      <c r="J632" s="201">
        <v>0</v>
      </c>
      <c r="K632" s="236">
        <v>0.43230000000000002</v>
      </c>
      <c r="L632" s="201">
        <v>0</v>
      </c>
      <c r="M632" s="201">
        <v>0</v>
      </c>
      <c r="N632" s="201">
        <v>0</v>
      </c>
      <c r="O632" s="201">
        <v>0</v>
      </c>
      <c r="P632" s="201">
        <v>8</v>
      </c>
      <c r="Q632" s="201">
        <v>11</v>
      </c>
      <c r="R632" s="236">
        <v>1.036</v>
      </c>
      <c r="S632" s="201">
        <v>8</v>
      </c>
      <c r="T632" s="63"/>
      <c r="U632" s="235">
        <v>483239096</v>
      </c>
      <c r="V632" s="67" t="s">
        <v>906</v>
      </c>
      <c r="W632" s="63" t="s">
        <v>907</v>
      </c>
      <c r="X632" s="63" t="s">
        <v>871</v>
      </c>
      <c r="Y632" s="67">
        <v>1</v>
      </c>
      <c r="Z632" s="67">
        <v>11</v>
      </c>
      <c r="AA632" s="67">
        <v>177090.79788009598</v>
      </c>
      <c r="AB632" s="67">
        <v>16099</v>
      </c>
      <c r="AC632" s="67">
        <v>-2388</v>
      </c>
      <c r="AD632" s="67">
        <v>18487</v>
      </c>
      <c r="AK632" s="237">
        <v>0</v>
      </c>
      <c r="AM632" s="237">
        <v>0</v>
      </c>
      <c r="AO632" s="237"/>
    </row>
    <row r="633" spans="1:41" s="67" customFormat="1" x14ac:dyDescent="0.2">
      <c r="A633" s="235" t="s">
        <v>906</v>
      </c>
      <c r="B633" s="63">
        <v>483239118</v>
      </c>
      <c r="C633" s="197" t="s">
        <v>537</v>
      </c>
      <c r="D633" s="201">
        <v>0</v>
      </c>
      <c r="E633" s="201">
        <v>0</v>
      </c>
      <c r="F633" s="201">
        <v>0</v>
      </c>
      <c r="G633" s="201">
        <v>3</v>
      </c>
      <c r="H633" s="201">
        <v>2</v>
      </c>
      <c r="I633" s="201">
        <v>0</v>
      </c>
      <c r="J633" s="201">
        <v>0</v>
      </c>
      <c r="K633" s="236">
        <v>0.19650000000000001</v>
      </c>
      <c r="L633" s="201">
        <v>0</v>
      </c>
      <c r="M633" s="201">
        <v>0</v>
      </c>
      <c r="N633" s="201">
        <v>0</v>
      </c>
      <c r="O633" s="201">
        <v>0</v>
      </c>
      <c r="P633" s="201">
        <v>1</v>
      </c>
      <c r="Q633" s="201">
        <v>5</v>
      </c>
      <c r="R633" s="236">
        <v>1.036</v>
      </c>
      <c r="S633" s="201">
        <v>6</v>
      </c>
      <c r="T633" s="63"/>
      <c r="U633" s="235">
        <v>483239118</v>
      </c>
      <c r="V633" s="67" t="s">
        <v>906</v>
      </c>
      <c r="W633" s="63" t="s">
        <v>907</v>
      </c>
      <c r="X633" s="63" t="s">
        <v>911</v>
      </c>
      <c r="Y633" s="67">
        <v>1</v>
      </c>
      <c r="Z633" s="67">
        <v>5</v>
      </c>
      <c r="AA633" s="67">
        <v>61532.73848367999</v>
      </c>
      <c r="AB633" s="67">
        <v>12307</v>
      </c>
      <c r="AC633" s="67">
        <v>364</v>
      </c>
      <c r="AD633" s="67">
        <v>11943</v>
      </c>
      <c r="AK633" s="237">
        <v>0</v>
      </c>
      <c r="AM633" s="237">
        <v>0</v>
      </c>
      <c r="AO633" s="237"/>
    </row>
    <row r="634" spans="1:41" s="67" customFormat="1" x14ac:dyDescent="0.2">
      <c r="A634" s="235" t="s">
        <v>906</v>
      </c>
      <c r="B634" s="63">
        <v>483239122</v>
      </c>
      <c r="C634" s="197" t="s">
        <v>537</v>
      </c>
      <c r="D634" s="201">
        <v>0</v>
      </c>
      <c r="E634" s="201">
        <v>0</v>
      </c>
      <c r="F634" s="201">
        <v>0</v>
      </c>
      <c r="G634" s="201">
        <v>1</v>
      </c>
      <c r="H634" s="201">
        <v>0</v>
      </c>
      <c r="I634" s="201">
        <v>0</v>
      </c>
      <c r="J634" s="201">
        <v>0</v>
      </c>
      <c r="K634" s="236">
        <v>3.9300000000000002E-2</v>
      </c>
      <c r="L634" s="201">
        <v>0</v>
      </c>
      <c r="M634" s="201">
        <v>0</v>
      </c>
      <c r="N634" s="201">
        <v>0</v>
      </c>
      <c r="O634" s="201">
        <v>0</v>
      </c>
      <c r="P634" s="201">
        <v>0</v>
      </c>
      <c r="Q634" s="201">
        <v>1</v>
      </c>
      <c r="R634" s="236">
        <v>1.036</v>
      </c>
      <c r="S634" s="201">
        <v>3</v>
      </c>
      <c r="T634" s="63"/>
      <c r="U634" s="235">
        <v>483239122</v>
      </c>
      <c r="V634" s="67" t="s">
        <v>906</v>
      </c>
      <c r="W634" s="63" t="s">
        <v>907</v>
      </c>
      <c r="X634" s="63" t="s">
        <v>912</v>
      </c>
      <c r="Y634" s="67">
        <v>1</v>
      </c>
      <c r="Z634" s="67">
        <v>1</v>
      </c>
      <c r="AA634" s="67">
        <v>11350.088912736002</v>
      </c>
      <c r="AB634" s="67">
        <v>11350</v>
      </c>
      <c r="AC634" s="67">
        <v>-1575</v>
      </c>
      <c r="AD634" s="67">
        <v>12925</v>
      </c>
      <c r="AK634" s="237">
        <v>0</v>
      </c>
      <c r="AM634" s="237">
        <v>0</v>
      </c>
      <c r="AO634" s="237"/>
    </row>
    <row r="635" spans="1:41" s="67" customFormat="1" x14ac:dyDescent="0.2">
      <c r="A635" s="235" t="s">
        <v>906</v>
      </c>
      <c r="B635" s="63">
        <v>483239131</v>
      </c>
      <c r="C635" s="197" t="s">
        <v>537</v>
      </c>
      <c r="D635" s="201">
        <v>0</v>
      </c>
      <c r="E635" s="201">
        <v>0</v>
      </c>
      <c r="F635" s="201">
        <v>0</v>
      </c>
      <c r="G635" s="201">
        <v>0</v>
      </c>
      <c r="H635" s="201">
        <v>0</v>
      </c>
      <c r="I635" s="201">
        <v>2</v>
      </c>
      <c r="J635" s="201">
        <v>0</v>
      </c>
      <c r="K635" s="236">
        <v>7.8600000000000003E-2</v>
      </c>
      <c r="L635" s="201">
        <v>0</v>
      </c>
      <c r="M635" s="201">
        <v>0</v>
      </c>
      <c r="N635" s="201">
        <v>0</v>
      </c>
      <c r="O635" s="201">
        <v>0</v>
      </c>
      <c r="P635" s="201">
        <v>2</v>
      </c>
      <c r="Q635" s="201">
        <v>2</v>
      </c>
      <c r="R635" s="236">
        <v>1.036</v>
      </c>
      <c r="S635" s="201">
        <v>2</v>
      </c>
      <c r="T635" s="63"/>
      <c r="U635" s="235">
        <v>483239131</v>
      </c>
      <c r="V635" s="67" t="s">
        <v>906</v>
      </c>
      <c r="W635" s="63" t="s">
        <v>907</v>
      </c>
      <c r="X635" s="63" t="s">
        <v>913</v>
      </c>
      <c r="Y635" s="67">
        <v>1</v>
      </c>
      <c r="Z635" s="67">
        <v>2</v>
      </c>
      <c r="AA635" s="67">
        <v>34780.955105472</v>
      </c>
      <c r="AB635" s="67">
        <v>17390</v>
      </c>
      <c r="AC635" s="67">
        <v>957</v>
      </c>
      <c r="AD635" s="67">
        <v>16433</v>
      </c>
      <c r="AK635" s="237">
        <v>0</v>
      </c>
      <c r="AM635" s="237">
        <v>0</v>
      </c>
      <c r="AO635" s="237"/>
    </row>
    <row r="636" spans="1:41" s="67" customFormat="1" x14ac:dyDescent="0.2">
      <c r="A636" s="235" t="s">
        <v>906</v>
      </c>
      <c r="B636" s="63">
        <v>483239145</v>
      </c>
      <c r="C636" s="197" t="s">
        <v>537</v>
      </c>
      <c r="D636" s="201">
        <v>0</v>
      </c>
      <c r="E636" s="201">
        <v>0</v>
      </c>
      <c r="F636" s="201">
        <v>0</v>
      </c>
      <c r="G636" s="201">
        <v>3</v>
      </c>
      <c r="H636" s="201">
        <v>5</v>
      </c>
      <c r="I636" s="201">
        <v>0</v>
      </c>
      <c r="J636" s="201">
        <v>0</v>
      </c>
      <c r="K636" s="236">
        <v>0.31440000000000001</v>
      </c>
      <c r="L636" s="201">
        <v>0</v>
      </c>
      <c r="M636" s="201">
        <v>1</v>
      </c>
      <c r="N636" s="201">
        <v>1</v>
      </c>
      <c r="O636" s="201">
        <v>0</v>
      </c>
      <c r="P636" s="201">
        <v>3</v>
      </c>
      <c r="Q636" s="201">
        <v>8</v>
      </c>
      <c r="R636" s="236">
        <v>1.036</v>
      </c>
      <c r="S636" s="201">
        <v>4</v>
      </c>
      <c r="T636" s="63"/>
      <c r="U636" s="235">
        <v>483239145</v>
      </c>
      <c r="V636" s="67" t="s">
        <v>906</v>
      </c>
      <c r="W636" s="63" t="s">
        <v>907</v>
      </c>
      <c r="X636" s="63" t="s">
        <v>914</v>
      </c>
      <c r="Y636" s="67">
        <v>1</v>
      </c>
      <c r="Z636" s="67">
        <v>8</v>
      </c>
      <c r="AA636" s="67">
        <v>109392.774181888</v>
      </c>
      <c r="AB636" s="67">
        <v>13674</v>
      </c>
      <c r="AC636" s="67">
        <v>-2425</v>
      </c>
      <c r="AD636" s="67">
        <v>16099</v>
      </c>
      <c r="AK636" s="237">
        <v>0</v>
      </c>
      <c r="AM636" s="237">
        <v>0</v>
      </c>
      <c r="AO636" s="237"/>
    </row>
    <row r="637" spans="1:41" s="67" customFormat="1" x14ac:dyDescent="0.2">
      <c r="A637" s="235" t="s">
        <v>906</v>
      </c>
      <c r="B637" s="63">
        <v>483239171</v>
      </c>
      <c r="C637" s="197" t="s">
        <v>537</v>
      </c>
      <c r="D637" s="201">
        <v>0</v>
      </c>
      <c r="E637" s="201">
        <v>0</v>
      </c>
      <c r="F637" s="201">
        <v>0</v>
      </c>
      <c r="G637" s="201">
        <v>2</v>
      </c>
      <c r="H637" s="201">
        <v>3</v>
      </c>
      <c r="I637" s="201">
        <v>9</v>
      </c>
      <c r="J637" s="201">
        <v>0</v>
      </c>
      <c r="K637" s="236">
        <v>0.55020000000000002</v>
      </c>
      <c r="L637" s="201">
        <v>0</v>
      </c>
      <c r="M637" s="201">
        <v>0</v>
      </c>
      <c r="N637" s="201">
        <v>0</v>
      </c>
      <c r="O637" s="201">
        <v>0</v>
      </c>
      <c r="P637" s="201">
        <v>6</v>
      </c>
      <c r="Q637" s="201">
        <v>14</v>
      </c>
      <c r="R637" s="236">
        <v>1.036</v>
      </c>
      <c r="S637" s="201">
        <v>4</v>
      </c>
      <c r="T637" s="63"/>
      <c r="U637" s="235">
        <v>483239171</v>
      </c>
      <c r="V637" s="67" t="s">
        <v>906</v>
      </c>
      <c r="W637" s="63" t="s">
        <v>907</v>
      </c>
      <c r="X637" s="63" t="s">
        <v>915</v>
      </c>
      <c r="Y637" s="67">
        <v>1</v>
      </c>
      <c r="Z637" s="67">
        <v>14</v>
      </c>
      <c r="AA637" s="67">
        <v>200986.12281830402</v>
      </c>
      <c r="AB637" s="67">
        <v>14356</v>
      </c>
      <c r="AC637" s="67">
        <v>2049</v>
      </c>
      <c r="AD637" s="67">
        <v>12307</v>
      </c>
      <c r="AK637" s="237">
        <v>0</v>
      </c>
      <c r="AM637" s="237">
        <v>0</v>
      </c>
      <c r="AO637" s="237"/>
    </row>
    <row r="638" spans="1:41" s="67" customFormat="1" x14ac:dyDescent="0.2">
      <c r="A638" s="235" t="s">
        <v>906</v>
      </c>
      <c r="B638" s="63">
        <v>483239172</v>
      </c>
      <c r="C638" s="197" t="s">
        <v>537</v>
      </c>
      <c r="D638" s="201">
        <v>0</v>
      </c>
      <c r="E638" s="201">
        <v>0</v>
      </c>
      <c r="F638" s="201">
        <v>0</v>
      </c>
      <c r="G638" s="201">
        <v>3</v>
      </c>
      <c r="H638" s="201">
        <v>5</v>
      </c>
      <c r="I638" s="201">
        <v>3</v>
      </c>
      <c r="J638" s="201">
        <v>0</v>
      </c>
      <c r="K638" s="236">
        <v>0.43230000000000002</v>
      </c>
      <c r="L638" s="201">
        <v>0</v>
      </c>
      <c r="M638" s="201">
        <v>0</v>
      </c>
      <c r="N638" s="201">
        <v>0</v>
      </c>
      <c r="O638" s="201">
        <v>0</v>
      </c>
      <c r="P638" s="201">
        <v>7</v>
      </c>
      <c r="Q638" s="201">
        <v>11</v>
      </c>
      <c r="R638" s="236">
        <v>1.036</v>
      </c>
      <c r="S638" s="201">
        <v>8</v>
      </c>
      <c r="T638" s="63"/>
      <c r="U638" s="235">
        <v>483239172</v>
      </c>
      <c r="V638" s="67" t="s">
        <v>906</v>
      </c>
      <c r="W638" s="63" t="s">
        <v>907</v>
      </c>
      <c r="X638" s="63" t="s">
        <v>777</v>
      </c>
      <c r="Y638" s="67">
        <v>1</v>
      </c>
      <c r="Z638" s="67">
        <v>11</v>
      </c>
      <c r="AA638" s="67">
        <v>172968.11596009601</v>
      </c>
      <c r="AB638" s="67">
        <v>15724</v>
      </c>
      <c r="AC638" s="67">
        <v>4374</v>
      </c>
      <c r="AD638" s="67">
        <v>11350</v>
      </c>
      <c r="AK638" s="237">
        <v>0</v>
      </c>
      <c r="AM638" s="237">
        <v>0</v>
      </c>
      <c r="AO638" s="237"/>
    </row>
    <row r="639" spans="1:41" s="67" customFormat="1" x14ac:dyDescent="0.2">
      <c r="A639" s="235" t="s">
        <v>906</v>
      </c>
      <c r="B639" s="63">
        <v>483239173</v>
      </c>
      <c r="C639" s="197" t="s">
        <v>537</v>
      </c>
      <c r="D639" s="201">
        <v>0</v>
      </c>
      <c r="E639" s="201">
        <v>0</v>
      </c>
      <c r="F639" s="201">
        <v>0</v>
      </c>
      <c r="G639" s="201">
        <v>1</v>
      </c>
      <c r="H639" s="201">
        <v>0</v>
      </c>
      <c r="I639" s="201">
        <v>0</v>
      </c>
      <c r="J639" s="201">
        <v>0</v>
      </c>
      <c r="K639" s="236">
        <v>3.9300000000000002E-2</v>
      </c>
      <c r="L639" s="201">
        <v>0</v>
      </c>
      <c r="M639" s="201">
        <v>0</v>
      </c>
      <c r="N639" s="201">
        <v>0</v>
      </c>
      <c r="O639" s="201">
        <v>0</v>
      </c>
      <c r="P639" s="201">
        <v>1</v>
      </c>
      <c r="Q639" s="201">
        <v>1</v>
      </c>
      <c r="R639" s="236">
        <v>1.036</v>
      </c>
      <c r="S639" s="201">
        <v>5</v>
      </c>
      <c r="T639" s="63"/>
      <c r="U639" s="235">
        <v>483239173</v>
      </c>
      <c r="V639" s="67" t="s">
        <v>906</v>
      </c>
      <c r="W639" s="63" t="s">
        <v>907</v>
      </c>
      <c r="X639" s="63" t="s">
        <v>916</v>
      </c>
      <c r="Y639" s="67">
        <v>1</v>
      </c>
      <c r="Z639" s="67">
        <v>1</v>
      </c>
      <c r="AA639" s="67">
        <v>16387.563592735998</v>
      </c>
      <c r="AB639" s="67">
        <v>16388</v>
      </c>
      <c r="AC639" s="67">
        <v>-1002</v>
      </c>
      <c r="AD639" s="67">
        <v>17390</v>
      </c>
      <c r="AK639" s="237">
        <v>0</v>
      </c>
      <c r="AM639" s="237">
        <v>0</v>
      </c>
      <c r="AO639" s="237"/>
    </row>
    <row r="640" spans="1:41" s="67" customFormat="1" x14ac:dyDescent="0.2">
      <c r="A640" s="235" t="s">
        <v>906</v>
      </c>
      <c r="B640" s="63">
        <v>483239182</v>
      </c>
      <c r="C640" s="197" t="s">
        <v>537</v>
      </c>
      <c r="D640" s="201">
        <v>0</v>
      </c>
      <c r="E640" s="201">
        <v>0</v>
      </c>
      <c r="F640" s="201">
        <v>0</v>
      </c>
      <c r="G640" s="201">
        <v>3</v>
      </c>
      <c r="H640" s="201">
        <v>14</v>
      </c>
      <c r="I640" s="201">
        <v>10</v>
      </c>
      <c r="J640" s="201">
        <v>0</v>
      </c>
      <c r="K640" s="236">
        <v>1.0610999999999999</v>
      </c>
      <c r="L640" s="201">
        <v>0</v>
      </c>
      <c r="M640" s="201">
        <v>0</v>
      </c>
      <c r="N640" s="201">
        <v>0</v>
      </c>
      <c r="O640" s="201">
        <v>0</v>
      </c>
      <c r="P640" s="201">
        <v>9</v>
      </c>
      <c r="Q640" s="201">
        <v>27</v>
      </c>
      <c r="R640" s="236">
        <v>1.036</v>
      </c>
      <c r="S640" s="201">
        <v>8</v>
      </c>
      <c r="T640" s="63"/>
      <c r="U640" s="235">
        <v>483239182</v>
      </c>
      <c r="V640" s="67" t="s">
        <v>906</v>
      </c>
      <c r="W640" s="63" t="s">
        <v>907</v>
      </c>
      <c r="X640" s="63" t="s">
        <v>829</v>
      </c>
      <c r="Y640" s="67">
        <v>1</v>
      </c>
      <c r="Z640" s="67">
        <v>27</v>
      </c>
      <c r="AA640" s="67">
        <v>375038.97644387203</v>
      </c>
      <c r="AB640" s="67">
        <v>13890</v>
      </c>
      <c r="AC640" s="67">
        <v>144</v>
      </c>
      <c r="AD640" s="67">
        <v>13746</v>
      </c>
      <c r="AK640" s="237">
        <v>0</v>
      </c>
      <c r="AM640" s="237">
        <v>0</v>
      </c>
      <c r="AO640" s="237"/>
    </row>
    <row r="641" spans="1:41" s="67" customFormat="1" x14ac:dyDescent="0.2">
      <c r="A641" s="235" t="s">
        <v>906</v>
      </c>
      <c r="B641" s="63">
        <v>483239231</v>
      </c>
      <c r="C641" s="197" t="s">
        <v>537</v>
      </c>
      <c r="D641" s="201">
        <v>0</v>
      </c>
      <c r="E641" s="201">
        <v>0</v>
      </c>
      <c r="F641" s="201">
        <v>0</v>
      </c>
      <c r="G641" s="201">
        <v>5</v>
      </c>
      <c r="H641" s="201">
        <v>1</v>
      </c>
      <c r="I641" s="201">
        <v>7</v>
      </c>
      <c r="J641" s="201">
        <v>0</v>
      </c>
      <c r="K641" s="236">
        <v>0.51090000000000002</v>
      </c>
      <c r="L641" s="201">
        <v>0</v>
      </c>
      <c r="M641" s="201">
        <v>0</v>
      </c>
      <c r="N641" s="201">
        <v>0</v>
      </c>
      <c r="O641" s="201">
        <v>0</v>
      </c>
      <c r="P641" s="201">
        <v>3</v>
      </c>
      <c r="Q641" s="201">
        <v>13</v>
      </c>
      <c r="R641" s="236">
        <v>1.036</v>
      </c>
      <c r="S641" s="201">
        <v>4</v>
      </c>
      <c r="T641" s="63"/>
      <c r="U641" s="235">
        <v>483239231</v>
      </c>
      <c r="V641" s="67" t="s">
        <v>906</v>
      </c>
      <c r="W641" s="63" t="s">
        <v>907</v>
      </c>
      <c r="X641" s="63" t="s">
        <v>917</v>
      </c>
      <c r="Y641" s="67">
        <v>1</v>
      </c>
      <c r="Z641" s="67">
        <v>13</v>
      </c>
      <c r="AA641" s="67">
        <v>172725.758945568</v>
      </c>
      <c r="AB641" s="67">
        <v>13287</v>
      </c>
      <c r="AC641" s="67">
        <v>-1069</v>
      </c>
      <c r="AD641" s="67">
        <v>14356</v>
      </c>
      <c r="AK641" s="237">
        <v>0</v>
      </c>
      <c r="AM641" s="237">
        <v>0</v>
      </c>
      <c r="AO641" s="237"/>
    </row>
    <row r="642" spans="1:41" s="67" customFormat="1" x14ac:dyDescent="0.2">
      <c r="A642" s="235" t="s">
        <v>906</v>
      </c>
      <c r="B642" s="63">
        <v>483239239</v>
      </c>
      <c r="C642" s="197" t="s">
        <v>537</v>
      </c>
      <c r="D642" s="201">
        <v>0</v>
      </c>
      <c r="E642" s="201">
        <v>0</v>
      </c>
      <c r="F642" s="201">
        <v>0</v>
      </c>
      <c r="G642" s="201">
        <v>35</v>
      </c>
      <c r="H642" s="201">
        <v>139</v>
      </c>
      <c r="I642" s="201">
        <v>99</v>
      </c>
      <c r="J642" s="201">
        <v>0</v>
      </c>
      <c r="K642" s="236">
        <v>10.728899999999999</v>
      </c>
      <c r="L642" s="201">
        <v>0</v>
      </c>
      <c r="M642" s="201">
        <v>3</v>
      </c>
      <c r="N642" s="201">
        <v>2</v>
      </c>
      <c r="O642" s="201">
        <v>1</v>
      </c>
      <c r="P642" s="201">
        <v>56</v>
      </c>
      <c r="Q642" s="201">
        <v>273</v>
      </c>
      <c r="R642" s="236">
        <v>1.036</v>
      </c>
      <c r="S642" s="201">
        <v>6</v>
      </c>
      <c r="T642" s="63"/>
      <c r="U642" s="235">
        <v>483239239</v>
      </c>
      <c r="V642" s="67" t="s">
        <v>906</v>
      </c>
      <c r="W642" s="63" t="s">
        <v>907</v>
      </c>
      <c r="X642" s="63" t="s">
        <v>907</v>
      </c>
      <c r="Y642" s="67">
        <v>1</v>
      </c>
      <c r="Z642" s="67">
        <v>273</v>
      </c>
      <c r="AA642" s="67">
        <v>3529994.5276569286</v>
      </c>
      <c r="AB642" s="67">
        <v>12930</v>
      </c>
      <c r="AC642" s="67">
        <v>-2794</v>
      </c>
      <c r="AD642" s="67">
        <v>15724</v>
      </c>
      <c r="AK642" s="237">
        <v>0</v>
      </c>
      <c r="AM642" s="237">
        <v>0</v>
      </c>
      <c r="AO642" s="237"/>
    </row>
    <row r="643" spans="1:41" s="67" customFormat="1" x14ac:dyDescent="0.2">
      <c r="A643" s="235" t="s">
        <v>906</v>
      </c>
      <c r="B643" s="63">
        <v>483239240</v>
      </c>
      <c r="C643" s="197" t="s">
        <v>537</v>
      </c>
      <c r="D643" s="201">
        <v>0</v>
      </c>
      <c r="E643" s="201">
        <v>0</v>
      </c>
      <c r="F643" s="201">
        <v>0</v>
      </c>
      <c r="G643" s="201">
        <v>1</v>
      </c>
      <c r="H643" s="201">
        <v>2</v>
      </c>
      <c r="I643" s="201">
        <v>0</v>
      </c>
      <c r="J643" s="201">
        <v>0</v>
      </c>
      <c r="K643" s="236">
        <v>0.1179</v>
      </c>
      <c r="L643" s="201">
        <v>0</v>
      </c>
      <c r="M643" s="201">
        <v>0</v>
      </c>
      <c r="N643" s="201">
        <v>0</v>
      </c>
      <c r="O643" s="201">
        <v>0</v>
      </c>
      <c r="P643" s="201">
        <v>0</v>
      </c>
      <c r="Q643" s="201">
        <v>3</v>
      </c>
      <c r="R643" s="236">
        <v>1.036</v>
      </c>
      <c r="S643" s="201">
        <v>5</v>
      </c>
      <c r="T643" s="63"/>
      <c r="U643" s="235">
        <v>483239240</v>
      </c>
      <c r="V643" s="67" t="s">
        <v>906</v>
      </c>
      <c r="W643" s="63" t="s">
        <v>907</v>
      </c>
      <c r="X643" s="63" t="s">
        <v>918</v>
      </c>
      <c r="Y643" s="67">
        <v>1</v>
      </c>
      <c r="Z643" s="67">
        <v>3</v>
      </c>
      <c r="AA643" s="67">
        <v>33270.350098208</v>
      </c>
      <c r="AB643" s="67">
        <v>11090</v>
      </c>
      <c r="AC643" s="67">
        <v>-5298</v>
      </c>
      <c r="AD643" s="67">
        <v>16388</v>
      </c>
      <c r="AK643" s="237">
        <v>0</v>
      </c>
      <c r="AM643" s="237">
        <v>0</v>
      </c>
      <c r="AO643" s="237"/>
    </row>
    <row r="644" spans="1:41" s="67" customFormat="1" x14ac:dyDescent="0.2">
      <c r="A644" s="235" t="s">
        <v>906</v>
      </c>
      <c r="B644" s="63">
        <v>483239251</v>
      </c>
      <c r="C644" s="197" t="s">
        <v>537</v>
      </c>
      <c r="D644" s="201">
        <v>0</v>
      </c>
      <c r="E644" s="201">
        <v>0</v>
      </c>
      <c r="F644" s="201">
        <v>0</v>
      </c>
      <c r="G644" s="201">
        <v>0</v>
      </c>
      <c r="H644" s="201">
        <v>0</v>
      </c>
      <c r="I644" s="201">
        <v>1</v>
      </c>
      <c r="J644" s="201">
        <v>0</v>
      </c>
      <c r="K644" s="236">
        <v>3.9300000000000002E-2</v>
      </c>
      <c r="L644" s="201">
        <v>0</v>
      </c>
      <c r="M644" s="201">
        <v>0</v>
      </c>
      <c r="N644" s="201">
        <v>0</v>
      </c>
      <c r="O644" s="201">
        <v>0</v>
      </c>
      <c r="P644" s="201">
        <v>0</v>
      </c>
      <c r="Q644" s="201">
        <v>1</v>
      </c>
      <c r="R644" s="236">
        <v>1.036</v>
      </c>
      <c r="S644" s="201">
        <v>9</v>
      </c>
      <c r="T644" s="63"/>
      <c r="U644" s="235">
        <v>483239251</v>
      </c>
      <c r="V644" s="67" t="s">
        <v>906</v>
      </c>
      <c r="W644" s="63" t="s">
        <v>907</v>
      </c>
      <c r="X644" s="63" t="s">
        <v>866</v>
      </c>
      <c r="Y644" s="67">
        <v>1</v>
      </c>
      <c r="Z644" s="67">
        <v>1</v>
      </c>
      <c r="AA644" s="67">
        <v>12924.962872736001</v>
      </c>
      <c r="AB644" s="67">
        <v>12925</v>
      </c>
      <c r="AC644" s="67">
        <v>-965</v>
      </c>
      <c r="AD644" s="67">
        <v>13890</v>
      </c>
      <c r="AK644" s="237">
        <v>0</v>
      </c>
      <c r="AM644" s="237">
        <v>0</v>
      </c>
      <c r="AO644" s="237"/>
    </row>
    <row r="645" spans="1:41" s="67" customFormat="1" x14ac:dyDescent="0.2">
      <c r="A645" s="235" t="s">
        <v>906</v>
      </c>
      <c r="B645" s="63">
        <v>483239261</v>
      </c>
      <c r="C645" s="197" t="s">
        <v>537</v>
      </c>
      <c r="D645" s="201">
        <v>0</v>
      </c>
      <c r="E645" s="201">
        <v>0</v>
      </c>
      <c r="F645" s="201">
        <v>0</v>
      </c>
      <c r="G645" s="201">
        <v>2</v>
      </c>
      <c r="H645" s="201">
        <v>10</v>
      </c>
      <c r="I645" s="201">
        <v>5</v>
      </c>
      <c r="J645" s="201">
        <v>0</v>
      </c>
      <c r="K645" s="236">
        <v>0.66810000000000003</v>
      </c>
      <c r="L645" s="201">
        <v>0</v>
      </c>
      <c r="M645" s="201">
        <v>0</v>
      </c>
      <c r="N645" s="201">
        <v>0</v>
      </c>
      <c r="O645" s="201">
        <v>0</v>
      </c>
      <c r="P645" s="201">
        <v>3</v>
      </c>
      <c r="Q645" s="201">
        <v>17</v>
      </c>
      <c r="R645" s="236">
        <v>1.036</v>
      </c>
      <c r="S645" s="201">
        <v>5</v>
      </c>
      <c r="T645" s="63"/>
      <c r="U645" s="235">
        <v>483239261</v>
      </c>
      <c r="V645" s="67" t="s">
        <v>906</v>
      </c>
      <c r="W645" s="63" t="s">
        <v>907</v>
      </c>
      <c r="X645" s="63" t="s">
        <v>779</v>
      </c>
      <c r="Y645" s="67">
        <v>1</v>
      </c>
      <c r="Z645" s="67">
        <v>17</v>
      </c>
      <c r="AA645" s="67">
        <v>212038.722156512</v>
      </c>
      <c r="AB645" s="67">
        <v>12473</v>
      </c>
      <c r="AC645" s="67">
        <v>-814</v>
      </c>
      <c r="AD645" s="67">
        <v>13287</v>
      </c>
      <c r="AK645" s="237">
        <v>0</v>
      </c>
      <c r="AM645" s="237">
        <v>0</v>
      </c>
      <c r="AO645" s="237"/>
    </row>
    <row r="646" spans="1:41" s="67" customFormat="1" x14ac:dyDescent="0.2">
      <c r="A646" s="235" t="s">
        <v>906</v>
      </c>
      <c r="B646" s="63">
        <v>483239293</v>
      </c>
      <c r="C646" s="197" t="s">
        <v>537</v>
      </c>
      <c r="D646" s="201">
        <v>0</v>
      </c>
      <c r="E646" s="201">
        <v>0</v>
      </c>
      <c r="F646" s="201">
        <v>0</v>
      </c>
      <c r="G646" s="201">
        <v>0</v>
      </c>
      <c r="H646" s="201">
        <v>0</v>
      </c>
      <c r="I646" s="201">
        <v>2</v>
      </c>
      <c r="J646" s="201">
        <v>0</v>
      </c>
      <c r="K646" s="236">
        <v>7.8600000000000003E-2</v>
      </c>
      <c r="L646" s="201">
        <v>0</v>
      </c>
      <c r="M646" s="201">
        <v>0</v>
      </c>
      <c r="N646" s="201">
        <v>0</v>
      </c>
      <c r="O646" s="201">
        <v>0</v>
      </c>
      <c r="P646" s="201">
        <v>0</v>
      </c>
      <c r="Q646" s="201">
        <v>2</v>
      </c>
      <c r="R646" s="236">
        <v>1.036</v>
      </c>
      <c r="S646" s="201">
        <v>10</v>
      </c>
      <c r="T646" s="63"/>
      <c r="U646" s="235">
        <v>483239293</v>
      </c>
      <c r="V646" s="67" t="s">
        <v>906</v>
      </c>
      <c r="W646" s="63" t="s">
        <v>907</v>
      </c>
      <c r="X646" s="63" t="s">
        <v>682</v>
      </c>
      <c r="Y646" s="67">
        <v>1</v>
      </c>
      <c r="Z646" s="67">
        <v>2</v>
      </c>
      <c r="AA646" s="67">
        <v>25849.925745472003</v>
      </c>
      <c r="AB646" s="67">
        <v>12925</v>
      </c>
      <c r="AC646" s="67">
        <v>-5</v>
      </c>
      <c r="AD646" s="67">
        <v>12930</v>
      </c>
      <c r="AK646" s="237">
        <v>0</v>
      </c>
      <c r="AM646" s="237">
        <v>0</v>
      </c>
      <c r="AO646" s="237"/>
    </row>
    <row r="647" spans="1:41" s="67" customFormat="1" x14ac:dyDescent="0.2">
      <c r="A647" s="235" t="s">
        <v>906</v>
      </c>
      <c r="B647" s="63">
        <v>483239310</v>
      </c>
      <c r="C647" s="197" t="s">
        <v>537</v>
      </c>
      <c r="D647" s="201">
        <v>0</v>
      </c>
      <c r="E647" s="201">
        <v>0</v>
      </c>
      <c r="F647" s="201">
        <v>0</v>
      </c>
      <c r="G647" s="201">
        <v>14</v>
      </c>
      <c r="H647" s="201">
        <v>35</v>
      </c>
      <c r="I647" s="201">
        <v>20</v>
      </c>
      <c r="J647" s="201">
        <v>0</v>
      </c>
      <c r="K647" s="236">
        <v>2.7117</v>
      </c>
      <c r="L647" s="201">
        <v>0</v>
      </c>
      <c r="M647" s="201">
        <v>0</v>
      </c>
      <c r="N647" s="201">
        <v>0</v>
      </c>
      <c r="O647" s="201">
        <v>0</v>
      </c>
      <c r="P647" s="201">
        <v>38</v>
      </c>
      <c r="Q647" s="201">
        <v>69</v>
      </c>
      <c r="R647" s="236">
        <v>1.036</v>
      </c>
      <c r="S647" s="201">
        <v>11</v>
      </c>
      <c r="T647" s="63"/>
      <c r="U647" s="235">
        <v>483239310</v>
      </c>
      <c r="V647" s="67" t="s">
        <v>906</v>
      </c>
      <c r="W647" s="63" t="s">
        <v>907</v>
      </c>
      <c r="X647" s="63" t="s">
        <v>919</v>
      </c>
      <c r="Y647" s="67">
        <v>1</v>
      </c>
      <c r="Z647" s="67">
        <v>69</v>
      </c>
      <c r="AA647" s="67">
        <v>1108411.3063387838</v>
      </c>
      <c r="AB647" s="67">
        <v>16064</v>
      </c>
      <c r="AC647" s="67">
        <v>4974</v>
      </c>
      <c r="AD647" s="67">
        <v>11090</v>
      </c>
      <c r="AK647" s="237">
        <v>0</v>
      </c>
      <c r="AM647" s="237">
        <v>0</v>
      </c>
      <c r="AO647" s="237"/>
    </row>
    <row r="648" spans="1:41" s="67" customFormat="1" x14ac:dyDescent="0.2">
      <c r="A648" s="235" t="s">
        <v>906</v>
      </c>
      <c r="B648" s="63">
        <v>483239625</v>
      </c>
      <c r="C648" s="197" t="s">
        <v>537</v>
      </c>
      <c r="D648" s="201">
        <v>0</v>
      </c>
      <c r="E648" s="201">
        <v>0</v>
      </c>
      <c r="F648" s="201">
        <v>0</v>
      </c>
      <c r="G648" s="201">
        <v>0</v>
      </c>
      <c r="H648" s="201">
        <v>0</v>
      </c>
      <c r="I648" s="201">
        <v>1</v>
      </c>
      <c r="J648" s="201">
        <v>0</v>
      </c>
      <c r="K648" s="236">
        <v>3.9300000000000002E-2</v>
      </c>
      <c r="L648" s="201">
        <v>0</v>
      </c>
      <c r="M648" s="201">
        <v>0</v>
      </c>
      <c r="N648" s="201">
        <v>0</v>
      </c>
      <c r="O648" s="201">
        <v>0</v>
      </c>
      <c r="P648" s="201">
        <v>0</v>
      </c>
      <c r="Q648" s="201">
        <v>1</v>
      </c>
      <c r="R648" s="236">
        <v>1.036</v>
      </c>
      <c r="S648" s="201">
        <v>6</v>
      </c>
      <c r="T648" s="63"/>
      <c r="U648" s="235">
        <v>483239625</v>
      </c>
      <c r="V648" s="67" t="s">
        <v>906</v>
      </c>
      <c r="W648" s="63" t="s">
        <v>907</v>
      </c>
      <c r="X648" s="63" t="s">
        <v>683</v>
      </c>
      <c r="Y648" s="67">
        <v>1</v>
      </c>
      <c r="Z648" s="67">
        <v>1</v>
      </c>
      <c r="AA648" s="67">
        <v>12924.962872736001</v>
      </c>
      <c r="AB648" s="67">
        <v>12925</v>
      </c>
      <c r="AC648" s="67">
        <v>0</v>
      </c>
      <c r="AD648" s="67">
        <v>12925</v>
      </c>
      <c r="AK648" s="237">
        <v>0</v>
      </c>
      <c r="AM648" s="237">
        <v>0</v>
      </c>
      <c r="AO648" s="237"/>
    </row>
    <row r="649" spans="1:41" s="67" customFormat="1" x14ac:dyDescent="0.2">
      <c r="A649" s="235" t="s">
        <v>906</v>
      </c>
      <c r="B649" s="63">
        <v>483239665</v>
      </c>
      <c r="C649" s="197" t="s">
        <v>537</v>
      </c>
      <c r="D649" s="201">
        <v>0</v>
      </c>
      <c r="E649" s="201">
        <v>0</v>
      </c>
      <c r="F649" s="201">
        <v>0</v>
      </c>
      <c r="G649" s="201">
        <v>0</v>
      </c>
      <c r="H649" s="201">
        <v>4</v>
      </c>
      <c r="I649" s="201">
        <v>2</v>
      </c>
      <c r="J649" s="201">
        <v>0</v>
      </c>
      <c r="K649" s="236">
        <v>0.23580000000000001</v>
      </c>
      <c r="L649" s="201">
        <v>0</v>
      </c>
      <c r="M649" s="201">
        <v>0</v>
      </c>
      <c r="N649" s="201">
        <v>0</v>
      </c>
      <c r="O649" s="201">
        <v>0</v>
      </c>
      <c r="P649" s="201">
        <v>2</v>
      </c>
      <c r="Q649" s="201">
        <v>6</v>
      </c>
      <c r="R649" s="236">
        <v>1.036</v>
      </c>
      <c r="S649" s="201">
        <v>5</v>
      </c>
      <c r="T649" s="63"/>
      <c r="U649" s="235">
        <v>483239665</v>
      </c>
      <c r="V649" s="67" t="s">
        <v>906</v>
      </c>
      <c r="W649" s="63" t="s">
        <v>907</v>
      </c>
      <c r="X649" s="63" t="s">
        <v>839</v>
      </c>
      <c r="Y649" s="67">
        <v>1</v>
      </c>
      <c r="Z649" s="67">
        <v>6</v>
      </c>
      <c r="AA649" s="67">
        <v>79765.397476415994</v>
      </c>
      <c r="AB649" s="67">
        <v>13294</v>
      </c>
      <c r="AC649" s="67">
        <v>821</v>
      </c>
      <c r="AD649" s="67">
        <v>12473</v>
      </c>
      <c r="AK649" s="237">
        <v>0</v>
      </c>
      <c r="AM649" s="237">
        <v>0</v>
      </c>
      <c r="AO649" s="237"/>
    </row>
    <row r="650" spans="1:41" s="67" customFormat="1" x14ac:dyDescent="0.2">
      <c r="A650" s="235" t="s">
        <v>906</v>
      </c>
      <c r="B650" s="63">
        <v>483239740</v>
      </c>
      <c r="C650" s="197" t="s">
        <v>537</v>
      </c>
      <c r="D650" s="201">
        <v>0</v>
      </c>
      <c r="E650" s="201">
        <v>0</v>
      </c>
      <c r="F650" s="201">
        <v>0</v>
      </c>
      <c r="G650" s="201">
        <v>0</v>
      </c>
      <c r="H650" s="201">
        <v>1</v>
      </c>
      <c r="I650" s="201">
        <v>4</v>
      </c>
      <c r="J650" s="201">
        <v>0</v>
      </c>
      <c r="K650" s="236">
        <v>0.19650000000000001</v>
      </c>
      <c r="L650" s="201">
        <v>0</v>
      </c>
      <c r="M650" s="201">
        <v>0</v>
      </c>
      <c r="N650" s="201">
        <v>0</v>
      </c>
      <c r="O650" s="201">
        <v>0</v>
      </c>
      <c r="P650" s="201">
        <v>2</v>
      </c>
      <c r="Q650" s="201">
        <v>5</v>
      </c>
      <c r="R650" s="236">
        <v>1.036</v>
      </c>
      <c r="S650" s="201">
        <v>5</v>
      </c>
      <c r="T650" s="63"/>
      <c r="U650" s="235">
        <v>483239740</v>
      </c>
      <c r="V650" s="67" t="s">
        <v>906</v>
      </c>
      <c r="W650" s="63" t="s">
        <v>907</v>
      </c>
      <c r="X650" s="63" t="s">
        <v>920</v>
      </c>
      <c r="Y650" s="67">
        <v>1</v>
      </c>
      <c r="Z650" s="67">
        <v>5</v>
      </c>
      <c r="AA650" s="67">
        <v>72734.931443680005</v>
      </c>
      <c r="AB650" s="67">
        <v>14547</v>
      </c>
      <c r="AC650" s="67">
        <v>1622</v>
      </c>
      <c r="AD650" s="67">
        <v>12925</v>
      </c>
      <c r="AK650" s="237">
        <v>0</v>
      </c>
      <c r="AM650" s="237">
        <v>0</v>
      </c>
      <c r="AO650" s="237"/>
    </row>
    <row r="651" spans="1:41" s="67" customFormat="1" x14ac:dyDescent="0.2">
      <c r="A651" s="235" t="s">
        <v>906</v>
      </c>
      <c r="B651" s="63">
        <v>483239760</v>
      </c>
      <c r="C651" s="197" t="s">
        <v>537</v>
      </c>
      <c r="D651" s="201">
        <v>0</v>
      </c>
      <c r="E651" s="201">
        <v>0</v>
      </c>
      <c r="F651" s="201">
        <v>0</v>
      </c>
      <c r="G651" s="201">
        <v>0</v>
      </c>
      <c r="H651" s="201">
        <v>16</v>
      </c>
      <c r="I651" s="201">
        <v>28</v>
      </c>
      <c r="J651" s="201">
        <v>0</v>
      </c>
      <c r="K651" s="236">
        <v>1.7292000000000001</v>
      </c>
      <c r="L651" s="201">
        <v>0</v>
      </c>
      <c r="M651" s="201">
        <v>0</v>
      </c>
      <c r="N651" s="201">
        <v>0</v>
      </c>
      <c r="O651" s="201">
        <v>2</v>
      </c>
      <c r="P651" s="201">
        <v>12</v>
      </c>
      <c r="Q651" s="201">
        <v>44</v>
      </c>
      <c r="R651" s="236">
        <v>1.036</v>
      </c>
      <c r="S651" s="201">
        <v>6</v>
      </c>
      <c r="T651" s="63"/>
      <c r="U651" s="235">
        <v>483239760</v>
      </c>
      <c r="V651" s="67" t="s">
        <v>906</v>
      </c>
      <c r="W651" s="63" t="s">
        <v>907</v>
      </c>
      <c r="X651" s="63" t="s">
        <v>921</v>
      </c>
      <c r="Y651" s="67">
        <v>1</v>
      </c>
      <c r="Z651" s="67">
        <v>44</v>
      </c>
      <c r="AA651" s="67">
        <v>610643.71040038404</v>
      </c>
      <c r="AB651" s="67">
        <v>13878</v>
      </c>
      <c r="AC651" s="67">
        <v>-2186</v>
      </c>
      <c r="AD651" s="67">
        <v>16064</v>
      </c>
      <c r="AK651" s="237">
        <v>0</v>
      </c>
      <c r="AM651" s="237">
        <v>0</v>
      </c>
      <c r="AO651" s="237"/>
    </row>
    <row r="652" spans="1:41" s="67" customFormat="1" x14ac:dyDescent="0.2">
      <c r="A652" s="235" t="s">
        <v>906</v>
      </c>
      <c r="B652" s="63">
        <v>483239780</v>
      </c>
      <c r="C652" s="197" t="s">
        <v>537</v>
      </c>
      <c r="D652" s="201">
        <v>0</v>
      </c>
      <c r="E652" s="201">
        <v>0</v>
      </c>
      <c r="F652" s="201">
        <v>0</v>
      </c>
      <c r="G652" s="201">
        <v>0</v>
      </c>
      <c r="H652" s="201">
        <v>0</v>
      </c>
      <c r="I652" s="201">
        <v>2</v>
      </c>
      <c r="J652" s="201">
        <v>0</v>
      </c>
      <c r="K652" s="236">
        <v>7.8600000000000003E-2</v>
      </c>
      <c r="L652" s="201">
        <v>0</v>
      </c>
      <c r="M652" s="201">
        <v>0</v>
      </c>
      <c r="N652" s="201">
        <v>0</v>
      </c>
      <c r="O652" s="201">
        <v>0</v>
      </c>
      <c r="P652" s="201">
        <v>1</v>
      </c>
      <c r="Q652" s="201">
        <v>2</v>
      </c>
      <c r="R652" s="236">
        <v>1.036</v>
      </c>
      <c r="S652" s="201">
        <v>6</v>
      </c>
      <c r="T652" s="63"/>
      <c r="U652" s="235">
        <v>483239780</v>
      </c>
      <c r="V652" s="67" t="s">
        <v>906</v>
      </c>
      <c r="W652" s="63" t="s">
        <v>907</v>
      </c>
      <c r="X652" s="63" t="s">
        <v>796</v>
      </c>
      <c r="Y652" s="67">
        <v>1</v>
      </c>
      <c r="Z652" s="67">
        <v>2</v>
      </c>
      <c r="AA652" s="67">
        <v>31412.136305471999</v>
      </c>
      <c r="AB652" s="67">
        <v>15706</v>
      </c>
      <c r="AC652" s="67">
        <v>2781</v>
      </c>
      <c r="AD652" s="67">
        <v>12925</v>
      </c>
      <c r="AK652" s="237">
        <v>0</v>
      </c>
      <c r="AM652" s="237">
        <v>0</v>
      </c>
      <c r="AO652" s="237"/>
    </row>
    <row r="653" spans="1:41" s="67" customFormat="1" x14ac:dyDescent="0.2">
      <c r="A653" s="235" t="s">
        <v>922</v>
      </c>
      <c r="B653" s="63">
        <v>484035035</v>
      </c>
      <c r="C653" s="197" t="s">
        <v>538</v>
      </c>
      <c r="D653" s="201">
        <v>0</v>
      </c>
      <c r="E653" s="201">
        <v>0</v>
      </c>
      <c r="F653" s="201">
        <v>0</v>
      </c>
      <c r="G653" s="201">
        <v>73</v>
      </c>
      <c r="H653" s="201">
        <v>525</v>
      </c>
      <c r="I653" s="201">
        <v>519</v>
      </c>
      <c r="J653" s="201">
        <v>0</v>
      </c>
      <c r="K653" s="236">
        <v>43.898099999999999</v>
      </c>
      <c r="L653" s="201">
        <v>0</v>
      </c>
      <c r="M653" s="201">
        <v>16</v>
      </c>
      <c r="N653" s="201">
        <v>113</v>
      </c>
      <c r="O653" s="201">
        <v>58</v>
      </c>
      <c r="P653" s="201">
        <v>941</v>
      </c>
      <c r="Q653" s="201">
        <v>1117</v>
      </c>
      <c r="R653" s="236">
        <v>1.087</v>
      </c>
      <c r="S653" s="201">
        <v>11</v>
      </c>
      <c r="T653" s="63"/>
      <c r="U653" s="235">
        <v>484035035</v>
      </c>
      <c r="V653" s="67" t="s">
        <v>922</v>
      </c>
      <c r="W653" s="63" t="s">
        <v>659</v>
      </c>
      <c r="X653" s="63" t="s">
        <v>659</v>
      </c>
      <c r="Y653" s="67">
        <v>1</v>
      </c>
      <c r="Z653" s="67">
        <v>1117</v>
      </c>
      <c r="AA653" s="67">
        <v>22367130.881078608</v>
      </c>
      <c r="AB653" s="67">
        <v>20024</v>
      </c>
      <c r="AC653" s="67">
        <v>6730</v>
      </c>
      <c r="AD653" s="67">
        <v>13294</v>
      </c>
      <c r="AK653" s="237">
        <v>0</v>
      </c>
      <c r="AM653" s="237">
        <v>0</v>
      </c>
      <c r="AO653" s="237"/>
    </row>
    <row r="654" spans="1:41" s="67" customFormat="1" x14ac:dyDescent="0.2">
      <c r="A654" s="235" t="s">
        <v>922</v>
      </c>
      <c r="B654" s="63">
        <v>484035044</v>
      </c>
      <c r="C654" s="197" t="s">
        <v>538</v>
      </c>
      <c r="D654" s="201">
        <v>0</v>
      </c>
      <c r="E654" s="201">
        <v>0</v>
      </c>
      <c r="F654" s="201">
        <v>0</v>
      </c>
      <c r="G654" s="201">
        <v>0</v>
      </c>
      <c r="H654" s="201">
        <v>0</v>
      </c>
      <c r="I654" s="201">
        <v>3</v>
      </c>
      <c r="J654" s="201">
        <v>0</v>
      </c>
      <c r="K654" s="236">
        <v>0.1179</v>
      </c>
      <c r="L654" s="201">
        <v>0</v>
      </c>
      <c r="M654" s="201">
        <v>0</v>
      </c>
      <c r="N654" s="201">
        <v>0</v>
      </c>
      <c r="O654" s="201">
        <v>0</v>
      </c>
      <c r="P654" s="201">
        <v>0</v>
      </c>
      <c r="Q654" s="201">
        <v>3</v>
      </c>
      <c r="R654" s="236">
        <v>1.087</v>
      </c>
      <c r="S654" s="201">
        <v>11</v>
      </c>
      <c r="T654" s="63"/>
      <c r="U654" s="235">
        <v>484035044</v>
      </c>
      <c r="V654" s="67" t="s">
        <v>922</v>
      </c>
      <c r="W654" s="63" t="s">
        <v>659</v>
      </c>
      <c r="X654" s="63" t="s">
        <v>660</v>
      </c>
      <c r="Y654" s="67">
        <v>1</v>
      </c>
      <c r="Z654" s="67">
        <v>3</v>
      </c>
      <c r="AA654" s="67">
        <v>40303.280446835997</v>
      </c>
      <c r="AB654" s="67">
        <v>13434</v>
      </c>
      <c r="AC654" s="67">
        <v>-1113</v>
      </c>
      <c r="AD654" s="67">
        <v>14547</v>
      </c>
      <c r="AK654" s="237">
        <v>0</v>
      </c>
      <c r="AM654" s="237">
        <v>0</v>
      </c>
      <c r="AO654" s="237"/>
    </row>
    <row r="655" spans="1:41" s="67" customFormat="1" x14ac:dyDescent="0.2">
      <c r="A655" s="235" t="s">
        <v>922</v>
      </c>
      <c r="B655" s="63">
        <v>484035046</v>
      </c>
      <c r="C655" s="197" t="s">
        <v>538</v>
      </c>
      <c r="D655" s="201">
        <v>0</v>
      </c>
      <c r="E655" s="201">
        <v>0</v>
      </c>
      <c r="F655" s="201">
        <v>0</v>
      </c>
      <c r="G655" s="201">
        <v>0</v>
      </c>
      <c r="H655" s="201">
        <v>0</v>
      </c>
      <c r="I655" s="201">
        <v>1</v>
      </c>
      <c r="J655" s="201">
        <v>0</v>
      </c>
      <c r="K655" s="236">
        <v>3.9300000000000002E-2</v>
      </c>
      <c r="L655" s="201">
        <v>0</v>
      </c>
      <c r="M655" s="201">
        <v>0</v>
      </c>
      <c r="N655" s="201">
        <v>0</v>
      </c>
      <c r="O655" s="201">
        <v>0</v>
      </c>
      <c r="P655" s="201">
        <v>1</v>
      </c>
      <c r="Q655" s="201">
        <v>1</v>
      </c>
      <c r="R655" s="236">
        <v>1.087</v>
      </c>
      <c r="S655" s="201">
        <v>3</v>
      </c>
      <c r="T655" s="63"/>
      <c r="U655" s="235">
        <v>484035046</v>
      </c>
      <c r="V655" s="67" t="s">
        <v>922</v>
      </c>
      <c r="W655" s="63" t="s">
        <v>659</v>
      </c>
      <c r="X655" s="63" t="s">
        <v>923</v>
      </c>
      <c r="Y655" s="67">
        <v>1</v>
      </c>
      <c r="Z655" s="67">
        <v>1</v>
      </c>
      <c r="AA655" s="67">
        <v>18295.075915612</v>
      </c>
      <c r="AB655" s="67">
        <v>18295</v>
      </c>
      <c r="AC655" s="67">
        <v>4560</v>
      </c>
      <c r="AD655" s="67">
        <v>13735</v>
      </c>
      <c r="AK655" s="237">
        <v>0</v>
      </c>
      <c r="AM655" s="237">
        <v>0</v>
      </c>
      <c r="AO655" s="237"/>
    </row>
    <row r="656" spans="1:41" s="67" customFormat="1" x14ac:dyDescent="0.2">
      <c r="A656" s="235" t="s">
        <v>922</v>
      </c>
      <c r="B656" s="63">
        <v>484035101</v>
      </c>
      <c r="C656" s="197" t="s">
        <v>538</v>
      </c>
      <c r="D656" s="201">
        <v>0</v>
      </c>
      <c r="E656" s="201">
        <v>0</v>
      </c>
      <c r="F656" s="201">
        <v>0</v>
      </c>
      <c r="G656" s="201">
        <v>0</v>
      </c>
      <c r="H656" s="201">
        <v>1</v>
      </c>
      <c r="I656" s="201">
        <v>0</v>
      </c>
      <c r="J656" s="201">
        <v>0</v>
      </c>
      <c r="K656" s="236">
        <v>3.9300000000000002E-2</v>
      </c>
      <c r="L656" s="201">
        <v>0</v>
      </c>
      <c r="M656" s="201">
        <v>0</v>
      </c>
      <c r="N656" s="201">
        <v>1</v>
      </c>
      <c r="O656" s="201">
        <v>0</v>
      </c>
      <c r="P656" s="201">
        <v>1</v>
      </c>
      <c r="Q656" s="201">
        <v>1</v>
      </c>
      <c r="R656" s="236">
        <v>1.087</v>
      </c>
      <c r="S656" s="201">
        <v>3</v>
      </c>
      <c r="T656" s="63"/>
      <c r="U656" s="235">
        <v>484035101</v>
      </c>
      <c r="V656" s="67" t="s">
        <v>922</v>
      </c>
      <c r="W656" s="63" t="s">
        <v>659</v>
      </c>
      <c r="X656" s="63" t="s">
        <v>758</v>
      </c>
      <c r="Y656" s="67">
        <v>1</v>
      </c>
      <c r="Z656" s="67">
        <v>1</v>
      </c>
      <c r="AA656" s="67">
        <v>19462.162895611997</v>
      </c>
      <c r="AB656" s="67">
        <v>19462</v>
      </c>
      <c r="AC656" s="67">
        <v>3756</v>
      </c>
      <c r="AD656" s="67">
        <v>15706</v>
      </c>
      <c r="AK656" s="237">
        <v>0</v>
      </c>
      <c r="AM656" s="237">
        <v>0</v>
      </c>
      <c r="AO656" s="237"/>
    </row>
    <row r="657" spans="1:41" s="67" customFormat="1" x14ac:dyDescent="0.2">
      <c r="A657" s="235" t="s">
        <v>922</v>
      </c>
      <c r="B657" s="63">
        <v>484035163</v>
      </c>
      <c r="C657" s="197" t="s">
        <v>538</v>
      </c>
      <c r="D657" s="201">
        <v>0</v>
      </c>
      <c r="E657" s="201">
        <v>0</v>
      </c>
      <c r="F657" s="201">
        <v>0</v>
      </c>
      <c r="G657" s="201">
        <v>0</v>
      </c>
      <c r="H657" s="201">
        <v>0</v>
      </c>
      <c r="I657" s="201">
        <v>1</v>
      </c>
      <c r="J657" s="201">
        <v>0</v>
      </c>
      <c r="K657" s="236">
        <v>3.9300000000000002E-2</v>
      </c>
      <c r="L657" s="201">
        <v>0</v>
      </c>
      <c r="M657" s="201">
        <v>0</v>
      </c>
      <c r="N657" s="201">
        <v>0</v>
      </c>
      <c r="O657" s="201">
        <v>0</v>
      </c>
      <c r="P657" s="201">
        <v>1</v>
      </c>
      <c r="Q657" s="201">
        <v>1</v>
      </c>
      <c r="R657" s="236">
        <v>1.087</v>
      </c>
      <c r="S657" s="201">
        <v>11</v>
      </c>
      <c r="T657" s="63"/>
      <c r="U657" s="235">
        <v>484035163</v>
      </c>
      <c r="V657" s="67" t="s">
        <v>922</v>
      </c>
      <c r="W657" s="63" t="s">
        <v>659</v>
      </c>
      <c r="X657" s="63" t="s">
        <v>665</v>
      </c>
      <c r="Y657" s="67">
        <v>1</v>
      </c>
      <c r="Z657" s="67">
        <v>1</v>
      </c>
      <c r="AA657" s="67">
        <v>21879.318805611998</v>
      </c>
      <c r="AB657" s="67">
        <v>21879</v>
      </c>
      <c r="AC657" s="67">
        <v>1885</v>
      </c>
      <c r="AD657" s="67">
        <v>19994</v>
      </c>
      <c r="AK657" s="237">
        <v>0</v>
      </c>
      <c r="AM657" s="237">
        <v>0</v>
      </c>
      <c r="AO657" s="237"/>
    </row>
    <row r="658" spans="1:41" s="67" customFormat="1" x14ac:dyDescent="0.2">
      <c r="A658" s="235" t="s">
        <v>922</v>
      </c>
      <c r="B658" s="63">
        <v>484035207</v>
      </c>
      <c r="C658" s="197" t="s">
        <v>538</v>
      </c>
      <c r="D658" s="201">
        <v>0</v>
      </c>
      <c r="E658" s="201">
        <v>0</v>
      </c>
      <c r="F658" s="201">
        <v>0</v>
      </c>
      <c r="G658" s="201">
        <v>0</v>
      </c>
      <c r="H658" s="201">
        <v>0</v>
      </c>
      <c r="I658" s="201">
        <v>1</v>
      </c>
      <c r="J658" s="201">
        <v>0</v>
      </c>
      <c r="K658" s="236">
        <v>3.9300000000000002E-2</v>
      </c>
      <c r="L658" s="201">
        <v>0</v>
      </c>
      <c r="M658" s="201">
        <v>0</v>
      </c>
      <c r="N658" s="201">
        <v>0</v>
      </c>
      <c r="O658" s="201">
        <v>0</v>
      </c>
      <c r="P658" s="201">
        <v>1</v>
      </c>
      <c r="Q658" s="201">
        <v>1</v>
      </c>
      <c r="R658" s="236">
        <v>1.087</v>
      </c>
      <c r="S658" s="201">
        <v>3</v>
      </c>
      <c r="T658" s="63"/>
      <c r="U658" s="235">
        <v>484035207</v>
      </c>
      <c r="V658" s="67" t="s">
        <v>922</v>
      </c>
      <c r="W658" s="63" t="s">
        <v>659</v>
      </c>
      <c r="X658" s="63" t="s">
        <v>677</v>
      </c>
      <c r="Y658" s="67">
        <v>1</v>
      </c>
      <c r="Z658" s="67">
        <v>1</v>
      </c>
      <c r="AA658" s="67">
        <v>18295.075915612</v>
      </c>
      <c r="AB658" s="67">
        <v>18295</v>
      </c>
      <c r="AC658" s="67">
        <v>4861</v>
      </c>
      <c r="AD658" s="67">
        <v>13434</v>
      </c>
      <c r="AK658" s="237">
        <v>0</v>
      </c>
      <c r="AM658" s="237">
        <v>0</v>
      </c>
      <c r="AO658" s="237"/>
    </row>
    <row r="659" spans="1:41" s="67" customFormat="1" x14ac:dyDescent="0.2">
      <c r="A659" s="235" t="s">
        <v>922</v>
      </c>
      <c r="B659" s="63">
        <v>484035243</v>
      </c>
      <c r="C659" s="197" t="s">
        <v>538</v>
      </c>
      <c r="D659" s="201">
        <v>0</v>
      </c>
      <c r="E659" s="201">
        <v>0</v>
      </c>
      <c r="F659" s="201">
        <v>0</v>
      </c>
      <c r="G659" s="201">
        <v>0</v>
      </c>
      <c r="H659" s="201">
        <v>1</v>
      </c>
      <c r="I659" s="201">
        <v>2</v>
      </c>
      <c r="J659" s="201">
        <v>0</v>
      </c>
      <c r="K659" s="236">
        <v>0.1179</v>
      </c>
      <c r="L659" s="201">
        <v>0</v>
      </c>
      <c r="M659" s="201">
        <v>0</v>
      </c>
      <c r="N659" s="201">
        <v>0</v>
      </c>
      <c r="O659" s="201">
        <v>0</v>
      </c>
      <c r="P659" s="201">
        <v>1</v>
      </c>
      <c r="Q659" s="201">
        <v>3</v>
      </c>
      <c r="R659" s="236">
        <v>1.087</v>
      </c>
      <c r="S659" s="201">
        <v>9</v>
      </c>
      <c r="T659" s="63"/>
      <c r="U659" s="235">
        <v>484035243</v>
      </c>
      <c r="V659" s="67" t="s">
        <v>922</v>
      </c>
      <c r="W659" s="63" t="s">
        <v>659</v>
      </c>
      <c r="X659" s="63" t="s">
        <v>679</v>
      </c>
      <c r="Y659" s="67">
        <v>1</v>
      </c>
      <c r="Z659" s="67">
        <v>3</v>
      </c>
      <c r="AA659" s="67">
        <v>45487.752616835991</v>
      </c>
      <c r="AB659" s="67">
        <v>15163</v>
      </c>
      <c r="AC659" s="67">
        <v>-3132</v>
      </c>
      <c r="AD659" s="67">
        <v>18295</v>
      </c>
      <c r="AK659" s="237">
        <v>0</v>
      </c>
      <c r="AM659" s="237">
        <v>0</v>
      </c>
      <c r="AO659" s="237"/>
    </row>
    <row r="660" spans="1:41" s="67" customFormat="1" x14ac:dyDescent="0.2">
      <c r="A660" s="235" t="s">
        <v>922</v>
      </c>
      <c r="B660" s="63">
        <v>484035244</v>
      </c>
      <c r="C660" s="197" t="s">
        <v>538</v>
      </c>
      <c r="D660" s="201">
        <v>0</v>
      </c>
      <c r="E660" s="201">
        <v>0</v>
      </c>
      <c r="F660" s="201">
        <v>0</v>
      </c>
      <c r="G660" s="201">
        <v>0</v>
      </c>
      <c r="H660" s="201">
        <v>1</v>
      </c>
      <c r="I660" s="201">
        <v>3</v>
      </c>
      <c r="J660" s="201">
        <v>0</v>
      </c>
      <c r="K660" s="236">
        <v>0.15720000000000001</v>
      </c>
      <c r="L660" s="201">
        <v>0</v>
      </c>
      <c r="M660" s="201">
        <v>0</v>
      </c>
      <c r="N660" s="201">
        <v>0</v>
      </c>
      <c r="O660" s="201">
        <v>2</v>
      </c>
      <c r="P660" s="201">
        <v>3</v>
      </c>
      <c r="Q660" s="201">
        <v>4</v>
      </c>
      <c r="R660" s="236">
        <v>1.087</v>
      </c>
      <c r="S660" s="201">
        <v>10</v>
      </c>
      <c r="T660" s="63"/>
      <c r="U660" s="235">
        <v>484035244</v>
      </c>
      <c r="V660" s="67" t="s">
        <v>922</v>
      </c>
      <c r="W660" s="63" t="s">
        <v>659</v>
      </c>
      <c r="X660" s="63" t="s">
        <v>669</v>
      </c>
      <c r="Y660" s="67">
        <v>1</v>
      </c>
      <c r="Z660" s="67">
        <v>4</v>
      </c>
      <c r="AA660" s="67">
        <v>81745.661762447999</v>
      </c>
      <c r="AB660" s="67">
        <v>20436</v>
      </c>
      <c r="AC660" s="67">
        <v>974</v>
      </c>
      <c r="AD660" s="67">
        <v>19462</v>
      </c>
      <c r="AK660" s="237">
        <v>0</v>
      </c>
      <c r="AM660" s="237">
        <v>0</v>
      </c>
      <c r="AO660" s="237"/>
    </row>
    <row r="661" spans="1:41" s="67" customFormat="1" x14ac:dyDescent="0.2">
      <c r="A661" s="235" t="s">
        <v>922</v>
      </c>
      <c r="B661" s="63">
        <v>484035262</v>
      </c>
      <c r="C661" s="197" t="s">
        <v>538</v>
      </c>
      <c r="D661" s="201">
        <v>0</v>
      </c>
      <c r="E661" s="201">
        <v>0</v>
      </c>
      <c r="F661" s="201">
        <v>0</v>
      </c>
      <c r="G661" s="201">
        <v>0</v>
      </c>
      <c r="H661" s="201">
        <v>2</v>
      </c>
      <c r="I661" s="201">
        <v>0</v>
      </c>
      <c r="J661" s="201">
        <v>0</v>
      </c>
      <c r="K661" s="236">
        <v>7.8600000000000003E-2</v>
      </c>
      <c r="L661" s="201">
        <v>0</v>
      </c>
      <c r="M661" s="201">
        <v>0</v>
      </c>
      <c r="N661" s="201">
        <v>1</v>
      </c>
      <c r="O661" s="201">
        <v>0</v>
      </c>
      <c r="P661" s="201">
        <v>2</v>
      </c>
      <c r="Q661" s="201">
        <v>2</v>
      </c>
      <c r="R661" s="236">
        <v>1.087</v>
      </c>
      <c r="S661" s="201">
        <v>9</v>
      </c>
      <c r="T661" s="63"/>
      <c r="U661" s="235">
        <v>484035262</v>
      </c>
      <c r="V661" s="67" t="s">
        <v>922</v>
      </c>
      <c r="W661" s="63" t="s">
        <v>659</v>
      </c>
      <c r="X661" s="63" t="s">
        <v>671</v>
      </c>
      <c r="Y661" s="67">
        <v>1</v>
      </c>
      <c r="Z661" s="67">
        <v>2</v>
      </c>
      <c r="AA661" s="67">
        <v>40460.075461223991</v>
      </c>
      <c r="AB661" s="67">
        <v>20230</v>
      </c>
      <c r="AC661" s="67">
        <v>6796</v>
      </c>
      <c r="AD661" s="67">
        <v>13434</v>
      </c>
      <c r="AK661" s="237">
        <v>0</v>
      </c>
      <c r="AM661" s="237">
        <v>0</v>
      </c>
      <c r="AO661" s="237"/>
    </row>
    <row r="662" spans="1:41" s="67" customFormat="1" x14ac:dyDescent="0.2">
      <c r="A662" s="235" t="s">
        <v>922</v>
      </c>
      <c r="B662" s="63">
        <v>484035271</v>
      </c>
      <c r="C662" s="197" t="s">
        <v>538</v>
      </c>
      <c r="D662" s="201">
        <v>0</v>
      </c>
      <c r="E662" s="201">
        <v>0</v>
      </c>
      <c r="F662" s="201">
        <v>0</v>
      </c>
      <c r="G662" s="201">
        <v>0</v>
      </c>
      <c r="H662" s="201">
        <v>1</v>
      </c>
      <c r="I662" s="201">
        <v>0</v>
      </c>
      <c r="J662" s="201">
        <v>0</v>
      </c>
      <c r="K662" s="236">
        <v>3.9300000000000002E-2</v>
      </c>
      <c r="L662" s="201">
        <v>0</v>
      </c>
      <c r="M662" s="201">
        <v>0</v>
      </c>
      <c r="N662" s="201">
        <v>1</v>
      </c>
      <c r="O662" s="201">
        <v>0</v>
      </c>
      <c r="P662" s="201">
        <v>1</v>
      </c>
      <c r="Q662" s="201">
        <v>1</v>
      </c>
      <c r="R662" s="236">
        <v>1.087</v>
      </c>
      <c r="S662" s="201">
        <v>4</v>
      </c>
      <c r="T662" s="63"/>
      <c r="U662" s="235">
        <v>484035271</v>
      </c>
      <c r="V662" s="67" t="s">
        <v>922</v>
      </c>
      <c r="W662" s="63" t="s">
        <v>659</v>
      </c>
      <c r="X662" s="63" t="s">
        <v>765</v>
      </c>
      <c r="Y662" s="67">
        <v>1</v>
      </c>
      <c r="Z662" s="67">
        <v>1</v>
      </c>
      <c r="AA662" s="67">
        <v>19661.174815611997</v>
      </c>
      <c r="AB662" s="67">
        <v>19661</v>
      </c>
      <c r="AC662" s="67">
        <v>1366</v>
      </c>
      <c r="AD662" s="67">
        <v>18295</v>
      </c>
      <c r="AK662" s="237">
        <v>0</v>
      </c>
      <c r="AM662" s="237">
        <v>0</v>
      </c>
      <c r="AO662" s="237"/>
    </row>
    <row r="663" spans="1:41" s="67" customFormat="1" x14ac:dyDescent="0.2">
      <c r="A663" s="235" t="s">
        <v>922</v>
      </c>
      <c r="B663" s="63">
        <v>484035285</v>
      </c>
      <c r="C663" s="197" t="s">
        <v>538</v>
      </c>
      <c r="D663" s="201">
        <v>0</v>
      </c>
      <c r="E663" s="201">
        <v>0</v>
      </c>
      <c r="F663" s="201">
        <v>0</v>
      </c>
      <c r="G663" s="201">
        <v>0</v>
      </c>
      <c r="H663" s="201">
        <v>1</v>
      </c>
      <c r="I663" s="201">
        <v>0</v>
      </c>
      <c r="J663" s="201">
        <v>0</v>
      </c>
      <c r="K663" s="236">
        <v>3.9300000000000002E-2</v>
      </c>
      <c r="L663" s="201">
        <v>0</v>
      </c>
      <c r="M663" s="201">
        <v>0</v>
      </c>
      <c r="N663" s="201">
        <v>1</v>
      </c>
      <c r="O663" s="201">
        <v>0</v>
      </c>
      <c r="P663" s="201">
        <v>1</v>
      </c>
      <c r="Q663" s="201">
        <v>1</v>
      </c>
      <c r="R663" s="236">
        <v>1.087</v>
      </c>
      <c r="S663" s="201">
        <v>9</v>
      </c>
      <c r="T663" s="63"/>
      <c r="U663" s="235">
        <v>484035285</v>
      </c>
      <c r="V663" s="67" t="s">
        <v>922</v>
      </c>
      <c r="W663" s="63" t="s">
        <v>659</v>
      </c>
      <c r="X663" s="63" t="s">
        <v>681</v>
      </c>
      <c r="Y663" s="67">
        <v>1</v>
      </c>
      <c r="Z663" s="67">
        <v>1</v>
      </c>
      <c r="AA663" s="67">
        <v>21841.176475612003</v>
      </c>
      <c r="AB663" s="67">
        <v>21841</v>
      </c>
      <c r="AC663" s="67">
        <v>6678</v>
      </c>
      <c r="AD663" s="67">
        <v>15163</v>
      </c>
      <c r="AK663" s="237">
        <v>0</v>
      </c>
      <c r="AM663" s="237">
        <v>0</v>
      </c>
      <c r="AO663" s="237"/>
    </row>
    <row r="664" spans="1:41" s="67" customFormat="1" x14ac:dyDescent="0.2">
      <c r="A664" s="235" t="s">
        <v>922</v>
      </c>
      <c r="B664" s="63">
        <v>484035307</v>
      </c>
      <c r="C664" s="197" t="s">
        <v>538</v>
      </c>
      <c r="D664" s="201">
        <v>0</v>
      </c>
      <c r="E664" s="201">
        <v>0</v>
      </c>
      <c r="F664" s="201">
        <v>0</v>
      </c>
      <c r="G664" s="201">
        <v>0</v>
      </c>
      <c r="H664" s="201">
        <v>2</v>
      </c>
      <c r="I664" s="201">
        <v>0</v>
      </c>
      <c r="J664" s="201">
        <v>0</v>
      </c>
      <c r="K664" s="236">
        <v>7.8600000000000003E-2</v>
      </c>
      <c r="L664" s="201">
        <v>0</v>
      </c>
      <c r="M664" s="201">
        <v>0</v>
      </c>
      <c r="N664" s="201">
        <v>0</v>
      </c>
      <c r="O664" s="201">
        <v>0</v>
      </c>
      <c r="P664" s="201">
        <v>2</v>
      </c>
      <c r="Q664" s="201">
        <v>2</v>
      </c>
      <c r="R664" s="236">
        <v>1.087</v>
      </c>
      <c r="S664" s="201">
        <v>3</v>
      </c>
      <c r="T664" s="63"/>
      <c r="U664" s="235">
        <v>484035307</v>
      </c>
      <c r="V664" s="67" t="s">
        <v>922</v>
      </c>
      <c r="W664" s="63" t="s">
        <v>659</v>
      </c>
      <c r="X664" s="63" t="s">
        <v>836</v>
      </c>
      <c r="Y664" s="67">
        <v>1</v>
      </c>
      <c r="Z664" s="67">
        <v>2</v>
      </c>
      <c r="AA664" s="67">
        <v>32479.770811224</v>
      </c>
      <c r="AB664" s="67">
        <v>16240</v>
      </c>
      <c r="AC664" s="67">
        <v>-4196</v>
      </c>
      <c r="AD664" s="67">
        <v>20436</v>
      </c>
      <c r="AK664" s="237">
        <v>0</v>
      </c>
      <c r="AM664" s="237">
        <v>0</v>
      </c>
      <c r="AO664" s="237"/>
    </row>
    <row r="665" spans="1:41" s="67" customFormat="1" x14ac:dyDescent="0.2">
      <c r="A665" s="235" t="s">
        <v>924</v>
      </c>
      <c r="B665" s="63">
        <v>485258071</v>
      </c>
      <c r="C665" s="197" t="s">
        <v>539</v>
      </c>
      <c r="D665" s="201">
        <v>0</v>
      </c>
      <c r="E665" s="201">
        <v>0</v>
      </c>
      <c r="F665" s="201">
        <v>0</v>
      </c>
      <c r="G665" s="201">
        <v>0</v>
      </c>
      <c r="H665" s="201">
        <v>0</v>
      </c>
      <c r="I665" s="201">
        <v>2</v>
      </c>
      <c r="J665" s="201">
        <v>0</v>
      </c>
      <c r="K665" s="236">
        <v>7.8600000000000003E-2</v>
      </c>
      <c r="L665" s="201">
        <v>0</v>
      </c>
      <c r="M665" s="201">
        <v>0</v>
      </c>
      <c r="N665" s="201">
        <v>0</v>
      </c>
      <c r="O665" s="201">
        <v>0</v>
      </c>
      <c r="P665" s="201">
        <v>0</v>
      </c>
      <c r="Q665" s="201">
        <v>2</v>
      </c>
      <c r="R665" s="236">
        <v>1</v>
      </c>
      <c r="S665" s="201">
        <v>5</v>
      </c>
      <c r="T665" s="63"/>
      <c r="U665" s="235">
        <v>485258071</v>
      </c>
      <c r="V665" s="67" t="s">
        <v>924</v>
      </c>
      <c r="W665" s="63" t="s">
        <v>746</v>
      </c>
      <c r="X665" s="63" t="s">
        <v>751</v>
      </c>
      <c r="Y665" s="67">
        <v>1</v>
      </c>
      <c r="Z665" s="67">
        <v>2</v>
      </c>
      <c r="AA665" s="67">
        <v>25130.682532000003</v>
      </c>
      <c r="AB665" s="67">
        <v>12565</v>
      </c>
      <c r="AC665" s="67">
        <v>-7665</v>
      </c>
      <c r="AD665" s="67">
        <v>20230</v>
      </c>
      <c r="AK665" s="237">
        <v>0</v>
      </c>
      <c r="AM665" s="237">
        <v>0</v>
      </c>
      <c r="AO665" s="237"/>
    </row>
    <row r="666" spans="1:41" s="67" customFormat="1" x14ac:dyDescent="0.2">
      <c r="A666" s="235" t="s">
        <v>924</v>
      </c>
      <c r="B666" s="63">
        <v>485258079</v>
      </c>
      <c r="C666" s="197" t="s">
        <v>539</v>
      </c>
      <c r="D666" s="201">
        <v>0</v>
      </c>
      <c r="E666" s="201">
        <v>0</v>
      </c>
      <c r="F666" s="201">
        <v>0</v>
      </c>
      <c r="G666" s="201">
        <v>0</v>
      </c>
      <c r="H666" s="201">
        <v>0</v>
      </c>
      <c r="I666" s="201">
        <v>2</v>
      </c>
      <c r="J666" s="201">
        <v>0</v>
      </c>
      <c r="K666" s="236">
        <v>7.8600000000000003E-2</v>
      </c>
      <c r="L666" s="201">
        <v>0</v>
      </c>
      <c r="M666" s="201">
        <v>0</v>
      </c>
      <c r="N666" s="201">
        <v>0</v>
      </c>
      <c r="O666" s="201">
        <v>0</v>
      </c>
      <c r="P666" s="201">
        <v>1</v>
      </c>
      <c r="Q666" s="201">
        <v>2</v>
      </c>
      <c r="R666" s="236">
        <v>1</v>
      </c>
      <c r="S666" s="201">
        <v>7</v>
      </c>
      <c r="T666" s="63"/>
      <c r="U666" s="235">
        <v>485258079</v>
      </c>
      <c r="V666" s="67" t="s">
        <v>924</v>
      </c>
      <c r="W666" s="63" t="s">
        <v>746</v>
      </c>
      <c r="X666" s="63" t="s">
        <v>787</v>
      </c>
      <c r="Y666" s="67">
        <v>1</v>
      </c>
      <c r="Z666" s="67">
        <v>2</v>
      </c>
      <c r="AA666" s="67">
        <v>30963.902532</v>
      </c>
      <c r="AB666" s="67">
        <v>15482</v>
      </c>
      <c r="AC666" s="67">
        <v>-4179</v>
      </c>
      <c r="AD666" s="67">
        <v>19661</v>
      </c>
      <c r="AK666" s="237">
        <v>0</v>
      </c>
      <c r="AM666" s="237">
        <v>0</v>
      </c>
      <c r="AO666" s="237"/>
    </row>
    <row r="667" spans="1:41" s="67" customFormat="1" x14ac:dyDescent="0.2">
      <c r="A667" s="235" t="s">
        <v>924</v>
      </c>
      <c r="B667" s="63">
        <v>485258107</v>
      </c>
      <c r="C667" s="197" t="s">
        <v>539</v>
      </c>
      <c r="D667" s="201">
        <v>0</v>
      </c>
      <c r="E667" s="201">
        <v>0</v>
      </c>
      <c r="F667" s="201">
        <v>0</v>
      </c>
      <c r="G667" s="201">
        <v>0</v>
      </c>
      <c r="H667" s="201">
        <v>0</v>
      </c>
      <c r="I667" s="201">
        <v>1</v>
      </c>
      <c r="J667" s="201">
        <v>0</v>
      </c>
      <c r="K667" s="236">
        <v>3.9300000000000002E-2</v>
      </c>
      <c r="L667" s="201">
        <v>0</v>
      </c>
      <c r="M667" s="201">
        <v>0</v>
      </c>
      <c r="N667" s="201">
        <v>0</v>
      </c>
      <c r="O667" s="201">
        <v>0</v>
      </c>
      <c r="P667" s="201">
        <v>0</v>
      </c>
      <c r="Q667" s="201">
        <v>1</v>
      </c>
      <c r="R667" s="236">
        <v>1</v>
      </c>
      <c r="S667" s="201">
        <v>9</v>
      </c>
      <c r="T667" s="63"/>
      <c r="U667" s="235">
        <v>485258107</v>
      </c>
      <c r="V667" s="67" t="s">
        <v>924</v>
      </c>
      <c r="W667" s="63" t="s">
        <v>746</v>
      </c>
      <c r="X667" s="63" t="s">
        <v>925</v>
      </c>
      <c r="Y667" s="67">
        <v>1</v>
      </c>
      <c r="Z667" s="67">
        <v>1</v>
      </c>
      <c r="AA667" s="67">
        <v>12565.341266000001</v>
      </c>
      <c r="AB667" s="67">
        <v>12565</v>
      </c>
      <c r="AC667" s="67">
        <v>-9276</v>
      </c>
      <c r="AD667" s="67">
        <v>21841</v>
      </c>
      <c r="AK667" s="237">
        <v>0</v>
      </c>
      <c r="AM667" s="237">
        <v>0</v>
      </c>
      <c r="AO667" s="237"/>
    </row>
    <row r="668" spans="1:41" s="67" customFormat="1" x14ac:dyDescent="0.2">
      <c r="A668" s="235" t="s">
        <v>924</v>
      </c>
      <c r="B668" s="63">
        <v>485258128</v>
      </c>
      <c r="C668" s="197" t="s">
        <v>539</v>
      </c>
      <c r="D668" s="201">
        <v>0</v>
      </c>
      <c r="E668" s="201">
        <v>0</v>
      </c>
      <c r="F668" s="201">
        <v>0</v>
      </c>
      <c r="G668" s="201">
        <v>0</v>
      </c>
      <c r="H668" s="201">
        <v>0</v>
      </c>
      <c r="I668" s="201">
        <v>1</v>
      </c>
      <c r="J668" s="201">
        <v>0</v>
      </c>
      <c r="K668" s="236">
        <v>3.9300000000000002E-2</v>
      </c>
      <c r="L668" s="201">
        <v>0</v>
      </c>
      <c r="M668" s="201">
        <v>0</v>
      </c>
      <c r="N668" s="201">
        <v>0</v>
      </c>
      <c r="O668" s="201">
        <v>0</v>
      </c>
      <c r="P668" s="201">
        <v>1</v>
      </c>
      <c r="Q668" s="201">
        <v>1</v>
      </c>
      <c r="R668" s="236">
        <v>1</v>
      </c>
      <c r="S668" s="201">
        <v>10</v>
      </c>
      <c r="T668" s="63"/>
      <c r="U668" s="235">
        <v>485258128</v>
      </c>
      <c r="V668" s="67" t="s">
        <v>924</v>
      </c>
      <c r="W668" s="63" t="s">
        <v>746</v>
      </c>
      <c r="X668" s="63" t="s">
        <v>734</v>
      </c>
      <c r="Y668" s="67">
        <v>1</v>
      </c>
      <c r="Z668" s="67">
        <v>1</v>
      </c>
      <c r="AA668" s="67">
        <v>19728.931266</v>
      </c>
      <c r="AB668" s="67">
        <v>19729</v>
      </c>
      <c r="AC668" s="67">
        <v>3489</v>
      </c>
      <c r="AD668" s="67">
        <v>16240</v>
      </c>
      <c r="AK668" s="237">
        <v>0</v>
      </c>
      <c r="AM668" s="237">
        <v>0</v>
      </c>
      <c r="AO668" s="237"/>
    </row>
    <row r="669" spans="1:41" s="67" customFormat="1" x14ac:dyDescent="0.2">
      <c r="A669" s="235" t="s">
        <v>924</v>
      </c>
      <c r="B669" s="63">
        <v>485258163</v>
      </c>
      <c r="C669" s="197" t="s">
        <v>539</v>
      </c>
      <c r="D669" s="201">
        <v>0</v>
      </c>
      <c r="E669" s="201">
        <v>0</v>
      </c>
      <c r="F669" s="201">
        <v>0</v>
      </c>
      <c r="G669" s="201">
        <v>0</v>
      </c>
      <c r="H669" s="201">
        <v>5</v>
      </c>
      <c r="I669" s="201">
        <v>11</v>
      </c>
      <c r="J669" s="201">
        <v>0</v>
      </c>
      <c r="K669" s="236">
        <v>0.62880000000000003</v>
      </c>
      <c r="L669" s="201">
        <v>0</v>
      </c>
      <c r="M669" s="201">
        <v>0</v>
      </c>
      <c r="N669" s="201">
        <v>0</v>
      </c>
      <c r="O669" s="201">
        <v>0</v>
      </c>
      <c r="P669" s="201">
        <v>10</v>
      </c>
      <c r="Q669" s="201">
        <v>16</v>
      </c>
      <c r="R669" s="236">
        <v>1</v>
      </c>
      <c r="S669" s="201">
        <v>11</v>
      </c>
      <c r="T669" s="63"/>
      <c r="U669" s="235">
        <v>485258163</v>
      </c>
      <c r="V669" s="67" t="s">
        <v>924</v>
      </c>
      <c r="W669" s="63" t="s">
        <v>746</v>
      </c>
      <c r="X669" s="63" t="s">
        <v>665</v>
      </c>
      <c r="Y669" s="67">
        <v>1</v>
      </c>
      <c r="Z669" s="67">
        <v>16</v>
      </c>
      <c r="AA669" s="67">
        <v>269928.910256</v>
      </c>
      <c r="AB669" s="67">
        <v>16871</v>
      </c>
      <c r="AC669" s="67">
        <v>4306</v>
      </c>
      <c r="AD669" s="67">
        <v>12565</v>
      </c>
      <c r="AK669" s="237">
        <v>0</v>
      </c>
      <c r="AM669" s="237">
        <v>0</v>
      </c>
      <c r="AO669" s="237"/>
    </row>
    <row r="670" spans="1:41" s="67" customFormat="1" x14ac:dyDescent="0.2">
      <c r="A670" s="235" t="s">
        <v>924</v>
      </c>
      <c r="B670" s="63">
        <v>485258229</v>
      </c>
      <c r="C670" s="197" t="s">
        <v>539</v>
      </c>
      <c r="D670" s="201">
        <v>0</v>
      </c>
      <c r="E670" s="201">
        <v>0</v>
      </c>
      <c r="F670" s="201">
        <v>0</v>
      </c>
      <c r="G670" s="201">
        <v>0</v>
      </c>
      <c r="H670" s="201">
        <v>3</v>
      </c>
      <c r="I670" s="201">
        <v>7</v>
      </c>
      <c r="J670" s="201">
        <v>0</v>
      </c>
      <c r="K670" s="236">
        <v>0.39300000000000002</v>
      </c>
      <c r="L670" s="201">
        <v>0</v>
      </c>
      <c r="M670" s="201">
        <v>0</v>
      </c>
      <c r="N670" s="201">
        <v>0</v>
      </c>
      <c r="O670" s="201">
        <v>1</v>
      </c>
      <c r="P670" s="201">
        <v>7</v>
      </c>
      <c r="Q670" s="201">
        <v>10</v>
      </c>
      <c r="R670" s="236">
        <v>1</v>
      </c>
      <c r="S670" s="201">
        <v>9</v>
      </c>
      <c r="T670" s="63"/>
      <c r="U670" s="235">
        <v>485258229</v>
      </c>
      <c r="V670" s="67" t="s">
        <v>924</v>
      </c>
      <c r="W670" s="63" t="s">
        <v>746</v>
      </c>
      <c r="X670" s="63" t="s">
        <v>668</v>
      </c>
      <c r="Y670" s="67">
        <v>1</v>
      </c>
      <c r="Z670" s="67">
        <v>10</v>
      </c>
      <c r="AA670" s="67">
        <v>170212.25266000003</v>
      </c>
      <c r="AB670" s="67">
        <v>17021</v>
      </c>
      <c r="AC670" s="67">
        <v>1539</v>
      </c>
      <c r="AD670" s="67">
        <v>15482</v>
      </c>
      <c r="AK670" s="237">
        <v>0</v>
      </c>
      <c r="AM670" s="237">
        <v>0</v>
      </c>
      <c r="AO670" s="237"/>
    </row>
    <row r="671" spans="1:41" s="67" customFormat="1" x14ac:dyDescent="0.2">
      <c r="A671" s="235" t="s">
        <v>924</v>
      </c>
      <c r="B671" s="63">
        <v>485258258</v>
      </c>
      <c r="C671" s="197" t="s">
        <v>539</v>
      </c>
      <c r="D671" s="201">
        <v>0</v>
      </c>
      <c r="E671" s="201">
        <v>0</v>
      </c>
      <c r="F671" s="201">
        <v>0</v>
      </c>
      <c r="G671" s="201">
        <v>0</v>
      </c>
      <c r="H671" s="201">
        <v>210</v>
      </c>
      <c r="I671" s="201">
        <v>240</v>
      </c>
      <c r="J671" s="201">
        <v>0</v>
      </c>
      <c r="K671" s="236">
        <v>17.684999999999999</v>
      </c>
      <c r="L671" s="201">
        <v>0</v>
      </c>
      <c r="M671" s="201">
        <v>0</v>
      </c>
      <c r="N671" s="201">
        <v>15</v>
      </c>
      <c r="O671" s="201">
        <v>12</v>
      </c>
      <c r="P671" s="201">
        <v>272</v>
      </c>
      <c r="Q671" s="201">
        <v>450</v>
      </c>
      <c r="R671" s="236">
        <v>1</v>
      </c>
      <c r="S671" s="201">
        <v>10</v>
      </c>
      <c r="T671" s="63"/>
      <c r="U671" s="235">
        <v>485258258</v>
      </c>
      <c r="V671" s="67" t="s">
        <v>924</v>
      </c>
      <c r="W671" s="63" t="s">
        <v>746</v>
      </c>
      <c r="X671" s="63" t="s">
        <v>746</v>
      </c>
      <c r="Y671" s="67">
        <v>1</v>
      </c>
      <c r="Z671" s="67">
        <v>450</v>
      </c>
      <c r="AA671" s="67">
        <v>7287388.1596999997</v>
      </c>
      <c r="AB671" s="67">
        <v>16194</v>
      </c>
      <c r="AC671" s="67">
        <v>3629</v>
      </c>
      <c r="AD671" s="67">
        <v>12565</v>
      </c>
      <c r="AK671" s="237">
        <v>0</v>
      </c>
      <c r="AM671" s="237">
        <v>0</v>
      </c>
      <c r="AO671" s="237"/>
    </row>
    <row r="672" spans="1:41" s="67" customFormat="1" x14ac:dyDescent="0.2">
      <c r="A672" s="235" t="s">
        <v>924</v>
      </c>
      <c r="B672" s="63">
        <v>485258291</v>
      </c>
      <c r="C672" s="197" t="s">
        <v>539</v>
      </c>
      <c r="D672" s="201">
        <v>0</v>
      </c>
      <c r="E672" s="201">
        <v>0</v>
      </c>
      <c r="F672" s="201">
        <v>0</v>
      </c>
      <c r="G672" s="201">
        <v>0</v>
      </c>
      <c r="H672" s="201">
        <v>1</v>
      </c>
      <c r="I672" s="201">
        <v>4</v>
      </c>
      <c r="J672" s="201">
        <v>0</v>
      </c>
      <c r="K672" s="236">
        <v>0.19650000000000001</v>
      </c>
      <c r="L672" s="201">
        <v>0</v>
      </c>
      <c r="M672" s="201">
        <v>0</v>
      </c>
      <c r="N672" s="201">
        <v>0</v>
      </c>
      <c r="O672" s="201">
        <v>0</v>
      </c>
      <c r="P672" s="201">
        <v>5</v>
      </c>
      <c r="Q672" s="201">
        <v>5</v>
      </c>
      <c r="R672" s="236">
        <v>1</v>
      </c>
      <c r="S672" s="201">
        <v>5</v>
      </c>
      <c r="T672" s="63"/>
      <c r="U672" s="235">
        <v>485258291</v>
      </c>
      <c r="V672" s="67" t="s">
        <v>924</v>
      </c>
      <c r="W672" s="63" t="s">
        <v>746</v>
      </c>
      <c r="X672" s="63" t="s">
        <v>754</v>
      </c>
      <c r="Y672" s="67">
        <v>1</v>
      </c>
      <c r="Z672" s="67">
        <v>5</v>
      </c>
      <c r="AA672" s="67">
        <v>85332.256330000004</v>
      </c>
      <c r="AB672" s="67">
        <v>17066</v>
      </c>
      <c r="AC672" s="67">
        <v>-2663</v>
      </c>
      <c r="AD672" s="67">
        <v>19729</v>
      </c>
      <c r="AK672" s="237">
        <v>0</v>
      </c>
      <c r="AM672" s="237">
        <v>0</v>
      </c>
      <c r="AO672" s="237"/>
    </row>
    <row r="673" spans="1:41" s="67" customFormat="1" x14ac:dyDescent="0.2">
      <c r="A673" s="235" t="s">
        <v>924</v>
      </c>
      <c r="B673" s="63">
        <v>485258295</v>
      </c>
      <c r="C673" s="197" t="s">
        <v>539</v>
      </c>
      <c r="D673" s="201">
        <v>0</v>
      </c>
      <c r="E673" s="201">
        <v>0</v>
      </c>
      <c r="F673" s="201">
        <v>0</v>
      </c>
      <c r="G673" s="201">
        <v>0</v>
      </c>
      <c r="H673" s="201">
        <v>0</v>
      </c>
      <c r="I673" s="201">
        <v>1</v>
      </c>
      <c r="J673" s="201">
        <v>0</v>
      </c>
      <c r="K673" s="236">
        <v>3.9300000000000002E-2</v>
      </c>
      <c r="L673" s="201">
        <v>0</v>
      </c>
      <c r="M673" s="201">
        <v>0</v>
      </c>
      <c r="N673" s="201">
        <v>0</v>
      </c>
      <c r="O673" s="201">
        <v>0</v>
      </c>
      <c r="P673" s="201">
        <v>1</v>
      </c>
      <c r="Q673" s="201">
        <v>1</v>
      </c>
      <c r="R673" s="236">
        <v>1</v>
      </c>
      <c r="S673" s="201">
        <v>5</v>
      </c>
      <c r="T673" s="63"/>
      <c r="U673" s="235">
        <v>485258295</v>
      </c>
      <c r="V673" s="67" t="s">
        <v>924</v>
      </c>
      <c r="W673" s="63" t="s">
        <v>746</v>
      </c>
      <c r="X673" s="63" t="s">
        <v>740</v>
      </c>
      <c r="Y673" s="67">
        <v>1</v>
      </c>
      <c r="Z673" s="67">
        <v>1</v>
      </c>
      <c r="AA673" s="67">
        <v>17446.661265999999</v>
      </c>
      <c r="AB673" s="67">
        <v>17447</v>
      </c>
      <c r="AC673" s="67">
        <v>576</v>
      </c>
      <c r="AD673" s="67">
        <v>16871</v>
      </c>
      <c r="AK673" s="237">
        <v>0</v>
      </c>
      <c r="AM673" s="237">
        <v>0</v>
      </c>
      <c r="AO673" s="237"/>
    </row>
    <row r="674" spans="1:41" s="67" customFormat="1" x14ac:dyDescent="0.2">
      <c r="A674" s="235" t="s">
        <v>926</v>
      </c>
      <c r="B674" s="63">
        <v>486348151</v>
      </c>
      <c r="C674" s="197" t="s">
        <v>540</v>
      </c>
      <c r="D674" s="201">
        <v>0</v>
      </c>
      <c r="E674" s="201">
        <v>0</v>
      </c>
      <c r="F674" s="201">
        <v>1</v>
      </c>
      <c r="G674" s="201">
        <v>2</v>
      </c>
      <c r="H674" s="201">
        <v>0</v>
      </c>
      <c r="I674" s="201">
        <v>0</v>
      </c>
      <c r="J674" s="201">
        <v>0</v>
      </c>
      <c r="K674" s="236">
        <v>0.1179</v>
      </c>
      <c r="L674" s="201">
        <v>0</v>
      </c>
      <c r="M674" s="201">
        <v>0</v>
      </c>
      <c r="N674" s="201">
        <v>0</v>
      </c>
      <c r="O674" s="201">
        <v>0</v>
      </c>
      <c r="P674" s="201">
        <v>3</v>
      </c>
      <c r="Q674" s="201">
        <v>3</v>
      </c>
      <c r="R674" s="236">
        <v>1</v>
      </c>
      <c r="S674" s="201">
        <v>8</v>
      </c>
      <c r="T674" s="63"/>
      <c r="U674" s="235">
        <v>486348151</v>
      </c>
      <c r="V674" s="67" t="s">
        <v>926</v>
      </c>
      <c r="W674" s="63" t="s">
        <v>725</v>
      </c>
      <c r="X674" s="63" t="s">
        <v>817</v>
      </c>
      <c r="Y674" s="67">
        <v>1</v>
      </c>
      <c r="Z674" s="67">
        <v>3</v>
      </c>
      <c r="AA674" s="67">
        <v>51887.023798000009</v>
      </c>
      <c r="AB674" s="67">
        <v>17296</v>
      </c>
      <c r="AC674" s="67">
        <v>275</v>
      </c>
      <c r="AD674" s="67">
        <v>17021</v>
      </c>
      <c r="AK674" s="237">
        <v>0</v>
      </c>
      <c r="AM674" s="237">
        <v>0</v>
      </c>
      <c r="AO674" s="237"/>
    </row>
    <row r="675" spans="1:41" s="67" customFormat="1" x14ac:dyDescent="0.2">
      <c r="A675" s="235" t="s">
        <v>926</v>
      </c>
      <c r="B675" s="63">
        <v>486348153</v>
      </c>
      <c r="C675" s="197" t="s">
        <v>540</v>
      </c>
      <c r="D675" s="201">
        <v>0</v>
      </c>
      <c r="E675" s="201">
        <v>0</v>
      </c>
      <c r="F675" s="201">
        <v>0</v>
      </c>
      <c r="G675" s="201">
        <v>0</v>
      </c>
      <c r="H675" s="201">
        <v>1</v>
      </c>
      <c r="I675" s="201">
        <v>0</v>
      </c>
      <c r="J675" s="201">
        <v>0</v>
      </c>
      <c r="K675" s="236">
        <v>3.9300000000000002E-2</v>
      </c>
      <c r="L675" s="201">
        <v>0</v>
      </c>
      <c r="M675" s="201">
        <v>0</v>
      </c>
      <c r="N675" s="201">
        <v>0</v>
      </c>
      <c r="O675" s="201">
        <v>0</v>
      </c>
      <c r="P675" s="201">
        <v>0</v>
      </c>
      <c r="Q675" s="201">
        <v>1</v>
      </c>
      <c r="R675" s="236">
        <v>1</v>
      </c>
      <c r="S675" s="201">
        <v>10</v>
      </c>
      <c r="T675" s="63"/>
      <c r="U675" s="235">
        <v>486348153</v>
      </c>
      <c r="V675" s="67" t="s">
        <v>926</v>
      </c>
      <c r="W675" s="63" t="s">
        <v>725</v>
      </c>
      <c r="X675" s="63" t="s">
        <v>663</v>
      </c>
      <c r="Y675" s="67">
        <v>1</v>
      </c>
      <c r="Z675" s="67">
        <v>1</v>
      </c>
      <c r="AA675" s="67">
        <v>10664.291266</v>
      </c>
      <c r="AB675" s="67">
        <v>10664</v>
      </c>
      <c r="AC675" s="67">
        <v>-5482</v>
      </c>
      <c r="AD675" s="67">
        <v>16146</v>
      </c>
      <c r="AK675" s="237">
        <v>0</v>
      </c>
      <c r="AM675" s="237">
        <v>0</v>
      </c>
      <c r="AO675" s="237"/>
    </row>
    <row r="676" spans="1:41" s="67" customFormat="1" x14ac:dyDescent="0.2">
      <c r="A676" s="235" t="s">
        <v>926</v>
      </c>
      <c r="B676" s="63">
        <v>486348215</v>
      </c>
      <c r="C676" s="197" t="s">
        <v>540</v>
      </c>
      <c r="D676" s="201">
        <v>0</v>
      </c>
      <c r="E676" s="201">
        <v>0</v>
      </c>
      <c r="F676" s="201">
        <v>0</v>
      </c>
      <c r="G676" s="201">
        <v>0</v>
      </c>
      <c r="H676" s="201">
        <v>1</v>
      </c>
      <c r="I676" s="201">
        <v>0</v>
      </c>
      <c r="J676" s="201">
        <v>0</v>
      </c>
      <c r="K676" s="236">
        <v>3.9300000000000002E-2</v>
      </c>
      <c r="L676" s="201">
        <v>0</v>
      </c>
      <c r="M676" s="201">
        <v>0</v>
      </c>
      <c r="N676" s="201">
        <v>1</v>
      </c>
      <c r="O676" s="201">
        <v>0</v>
      </c>
      <c r="P676" s="201">
        <v>1</v>
      </c>
      <c r="Q676" s="201">
        <v>1</v>
      </c>
      <c r="R676" s="236">
        <v>1</v>
      </c>
      <c r="S676" s="201">
        <v>9</v>
      </c>
      <c r="T676" s="63"/>
      <c r="U676" s="235">
        <v>486348215</v>
      </c>
      <c r="V676" s="67" t="s">
        <v>926</v>
      </c>
      <c r="W676" s="63" t="s">
        <v>725</v>
      </c>
      <c r="X676" s="63" t="s">
        <v>927</v>
      </c>
      <c r="Y676" s="67">
        <v>1</v>
      </c>
      <c r="Z676" s="67">
        <v>1</v>
      </c>
      <c r="AA676" s="67">
        <v>20388.131265999997</v>
      </c>
      <c r="AB676" s="67">
        <v>20388</v>
      </c>
      <c r="AC676" s="67">
        <v>3322</v>
      </c>
      <c r="AD676" s="67">
        <v>17066</v>
      </c>
      <c r="AK676" s="237">
        <v>0</v>
      </c>
      <c r="AM676" s="237">
        <v>0</v>
      </c>
      <c r="AO676" s="237"/>
    </row>
    <row r="677" spans="1:41" s="67" customFormat="1" x14ac:dyDescent="0.2">
      <c r="A677" s="235" t="s">
        <v>926</v>
      </c>
      <c r="B677" s="63">
        <v>486348271</v>
      </c>
      <c r="C677" s="197" t="s">
        <v>540</v>
      </c>
      <c r="D677" s="201">
        <v>0</v>
      </c>
      <c r="E677" s="201">
        <v>0</v>
      </c>
      <c r="F677" s="201">
        <v>0</v>
      </c>
      <c r="G677" s="201">
        <v>0</v>
      </c>
      <c r="H677" s="201">
        <v>1</v>
      </c>
      <c r="I677" s="201">
        <v>0</v>
      </c>
      <c r="J677" s="201">
        <v>0</v>
      </c>
      <c r="K677" s="236">
        <v>3.9300000000000002E-2</v>
      </c>
      <c r="L677" s="201">
        <v>0</v>
      </c>
      <c r="M677" s="201">
        <v>0</v>
      </c>
      <c r="N677" s="201">
        <v>0</v>
      </c>
      <c r="O677" s="201">
        <v>0</v>
      </c>
      <c r="P677" s="201">
        <v>1</v>
      </c>
      <c r="Q677" s="201">
        <v>1</v>
      </c>
      <c r="R677" s="236">
        <v>1</v>
      </c>
      <c r="S677" s="201">
        <v>4</v>
      </c>
      <c r="T677" s="63"/>
      <c r="U677" s="235">
        <v>486348271</v>
      </c>
      <c r="V677" s="67" t="s">
        <v>926</v>
      </c>
      <c r="W677" s="63" t="s">
        <v>725</v>
      </c>
      <c r="X677" s="63" t="s">
        <v>765</v>
      </c>
      <c r="Y677" s="67">
        <v>1</v>
      </c>
      <c r="Z677" s="67">
        <v>1</v>
      </c>
      <c r="AA677" s="67">
        <v>15360.861266000002</v>
      </c>
      <c r="AB677" s="67">
        <v>15361</v>
      </c>
      <c r="AC677" s="67">
        <v>-2086</v>
      </c>
      <c r="AD677" s="67">
        <v>17447</v>
      </c>
      <c r="AK677" s="237">
        <v>0</v>
      </c>
      <c r="AM677" s="237">
        <v>0</v>
      </c>
      <c r="AO677" s="237"/>
    </row>
    <row r="678" spans="1:41" s="67" customFormat="1" x14ac:dyDescent="0.2">
      <c r="A678" s="235" t="s">
        <v>926</v>
      </c>
      <c r="B678" s="63">
        <v>486348277</v>
      </c>
      <c r="C678" s="197" t="s">
        <v>540</v>
      </c>
      <c r="D678" s="201">
        <v>0</v>
      </c>
      <c r="E678" s="201">
        <v>0</v>
      </c>
      <c r="F678" s="201">
        <v>0</v>
      </c>
      <c r="G678" s="201">
        <v>4</v>
      </c>
      <c r="H678" s="201">
        <v>1</v>
      </c>
      <c r="I678" s="201">
        <v>0</v>
      </c>
      <c r="J678" s="201">
        <v>0</v>
      </c>
      <c r="K678" s="236">
        <v>0.19650000000000001</v>
      </c>
      <c r="L678" s="201">
        <v>0</v>
      </c>
      <c r="M678" s="201">
        <v>1</v>
      </c>
      <c r="N678" s="201">
        <v>1</v>
      </c>
      <c r="O678" s="201">
        <v>0</v>
      </c>
      <c r="P678" s="201">
        <v>4</v>
      </c>
      <c r="Q678" s="201">
        <v>5</v>
      </c>
      <c r="R678" s="236">
        <v>1</v>
      </c>
      <c r="S678" s="201">
        <v>12</v>
      </c>
      <c r="T678" s="63"/>
      <c r="U678" s="235">
        <v>486348277</v>
      </c>
      <c r="V678" s="67" t="s">
        <v>926</v>
      </c>
      <c r="W678" s="63" t="s">
        <v>725</v>
      </c>
      <c r="X678" s="63" t="s">
        <v>928</v>
      </c>
      <c r="Y678" s="67">
        <v>1</v>
      </c>
      <c r="Z678" s="67">
        <v>5</v>
      </c>
      <c r="AA678" s="67">
        <v>94694.606329999981</v>
      </c>
      <c r="AB678" s="67">
        <v>18939</v>
      </c>
      <c r="AC678" s="67">
        <v>1643</v>
      </c>
      <c r="AD678" s="67">
        <v>17296</v>
      </c>
      <c r="AK678" s="237">
        <v>0</v>
      </c>
      <c r="AM678" s="237">
        <v>0</v>
      </c>
      <c r="AO678" s="237"/>
    </row>
    <row r="679" spans="1:41" s="67" customFormat="1" x14ac:dyDescent="0.2">
      <c r="A679" s="235" t="s">
        <v>926</v>
      </c>
      <c r="B679" s="63">
        <v>486348348</v>
      </c>
      <c r="C679" s="197" t="s">
        <v>540</v>
      </c>
      <c r="D679" s="201">
        <v>0</v>
      </c>
      <c r="E679" s="201">
        <v>0</v>
      </c>
      <c r="F679" s="201">
        <v>74</v>
      </c>
      <c r="G679" s="201">
        <v>366</v>
      </c>
      <c r="H679" s="201">
        <v>206</v>
      </c>
      <c r="I679" s="201">
        <v>0</v>
      </c>
      <c r="J679" s="201">
        <v>0</v>
      </c>
      <c r="K679" s="236">
        <v>25.387799999999999</v>
      </c>
      <c r="L679" s="201">
        <v>0</v>
      </c>
      <c r="M679" s="201">
        <v>162</v>
      </c>
      <c r="N679" s="201">
        <v>22</v>
      </c>
      <c r="O679" s="201">
        <v>0</v>
      </c>
      <c r="P679" s="201">
        <v>561</v>
      </c>
      <c r="Q679" s="201">
        <v>646</v>
      </c>
      <c r="R679" s="236">
        <v>1</v>
      </c>
      <c r="S679" s="201">
        <v>11</v>
      </c>
      <c r="T679" s="63"/>
      <c r="U679" s="235">
        <v>486348348</v>
      </c>
      <c r="V679" s="67" t="s">
        <v>926</v>
      </c>
      <c r="W679" s="63" t="s">
        <v>725</v>
      </c>
      <c r="X679" s="63" t="s">
        <v>725</v>
      </c>
      <c r="Y679" s="67">
        <v>1</v>
      </c>
      <c r="Z679" s="67">
        <v>646</v>
      </c>
      <c r="AA679" s="67">
        <v>11970004.507835999</v>
      </c>
      <c r="AB679" s="67">
        <v>18529</v>
      </c>
      <c r="AC679" s="67">
        <v>7865</v>
      </c>
      <c r="AD679" s="67">
        <v>10664</v>
      </c>
      <c r="AK679" s="237">
        <v>0</v>
      </c>
      <c r="AM679" s="237">
        <v>0</v>
      </c>
      <c r="AO679" s="237"/>
    </row>
    <row r="680" spans="1:41" s="67" customFormat="1" x14ac:dyDescent="0.2">
      <c r="A680" s="235" t="s">
        <v>926</v>
      </c>
      <c r="B680" s="63">
        <v>486348658</v>
      </c>
      <c r="C680" s="197" t="s">
        <v>540</v>
      </c>
      <c r="D680" s="201">
        <v>0</v>
      </c>
      <c r="E680" s="201">
        <v>0</v>
      </c>
      <c r="F680" s="201">
        <v>0</v>
      </c>
      <c r="G680" s="201">
        <v>1</v>
      </c>
      <c r="H680" s="201">
        <v>0</v>
      </c>
      <c r="I680" s="201">
        <v>0</v>
      </c>
      <c r="J680" s="201">
        <v>0</v>
      </c>
      <c r="K680" s="236">
        <v>3.9300000000000002E-2</v>
      </c>
      <c r="L680" s="201">
        <v>0</v>
      </c>
      <c r="M680" s="201">
        <v>0</v>
      </c>
      <c r="N680" s="201">
        <v>0</v>
      </c>
      <c r="O680" s="201">
        <v>0</v>
      </c>
      <c r="P680" s="201">
        <v>1</v>
      </c>
      <c r="Q680" s="201">
        <v>1</v>
      </c>
      <c r="R680" s="236">
        <v>1</v>
      </c>
      <c r="S680" s="201">
        <v>7</v>
      </c>
      <c r="T680" s="63"/>
      <c r="U680" s="235">
        <v>486348658</v>
      </c>
      <c r="V680" s="67" t="s">
        <v>926</v>
      </c>
      <c r="W680" s="63" t="s">
        <v>725</v>
      </c>
      <c r="X680" s="63" t="s">
        <v>821</v>
      </c>
      <c r="Y680" s="67">
        <v>1</v>
      </c>
      <c r="Z680" s="67">
        <v>1</v>
      </c>
      <c r="AA680" s="67">
        <v>16870.131266</v>
      </c>
      <c r="AB680" s="67">
        <v>16870</v>
      </c>
      <c r="AC680" s="67">
        <v>-3518</v>
      </c>
      <c r="AD680" s="67">
        <v>20388</v>
      </c>
      <c r="AK680" s="237">
        <v>0</v>
      </c>
      <c r="AM680" s="237">
        <v>0</v>
      </c>
      <c r="AO680" s="237"/>
    </row>
    <row r="681" spans="1:41" s="67" customFormat="1" x14ac:dyDescent="0.2">
      <c r="A681" s="235" t="s">
        <v>926</v>
      </c>
      <c r="B681" s="63">
        <v>486348753</v>
      </c>
      <c r="C681" s="197" t="s">
        <v>540</v>
      </c>
      <c r="D681" s="201">
        <v>0</v>
      </c>
      <c r="E681" s="201">
        <v>0</v>
      </c>
      <c r="F681" s="201">
        <v>0</v>
      </c>
      <c r="G681" s="201">
        <v>0</v>
      </c>
      <c r="H681" s="201">
        <v>1</v>
      </c>
      <c r="I681" s="201">
        <v>0</v>
      </c>
      <c r="J681" s="201">
        <v>0</v>
      </c>
      <c r="K681" s="236">
        <v>3.9300000000000002E-2</v>
      </c>
      <c r="L681" s="201">
        <v>0</v>
      </c>
      <c r="M681" s="201">
        <v>0</v>
      </c>
      <c r="N681" s="201">
        <v>0</v>
      </c>
      <c r="O681" s="201">
        <v>0</v>
      </c>
      <c r="P681" s="201">
        <v>0</v>
      </c>
      <c r="Q681" s="201">
        <v>1</v>
      </c>
      <c r="R681" s="236">
        <v>1</v>
      </c>
      <c r="S681" s="201">
        <v>7</v>
      </c>
      <c r="T681" s="63"/>
      <c r="U681" s="235">
        <v>486348753</v>
      </c>
      <c r="V681" s="67" t="s">
        <v>926</v>
      </c>
      <c r="W681" s="63" t="s">
        <v>725</v>
      </c>
      <c r="X681" s="63" t="s">
        <v>822</v>
      </c>
      <c r="Y681" s="67">
        <v>1</v>
      </c>
      <c r="Z681" s="67">
        <v>1</v>
      </c>
      <c r="AA681" s="67">
        <v>10664.291266</v>
      </c>
      <c r="AB681" s="67">
        <v>10664</v>
      </c>
      <c r="AC681" s="67">
        <v>-4697</v>
      </c>
      <c r="AD681" s="67">
        <v>15361</v>
      </c>
      <c r="AK681" s="237">
        <v>0</v>
      </c>
      <c r="AM681" s="237">
        <v>0</v>
      </c>
      <c r="AO681" s="237"/>
    </row>
    <row r="682" spans="1:41" s="67" customFormat="1" x14ac:dyDescent="0.2">
      <c r="A682" s="235" t="s">
        <v>926</v>
      </c>
      <c r="B682" s="63">
        <v>486348767</v>
      </c>
      <c r="C682" s="197" t="s">
        <v>540</v>
      </c>
      <c r="D682" s="201">
        <v>0</v>
      </c>
      <c r="E682" s="201">
        <v>0</v>
      </c>
      <c r="F682" s="201">
        <v>0</v>
      </c>
      <c r="G682" s="201">
        <v>2</v>
      </c>
      <c r="H682" s="201">
        <v>2</v>
      </c>
      <c r="I682" s="201">
        <v>0</v>
      </c>
      <c r="J682" s="201">
        <v>0</v>
      </c>
      <c r="K682" s="236">
        <v>0.15720000000000001</v>
      </c>
      <c r="L682" s="201">
        <v>0</v>
      </c>
      <c r="M682" s="201">
        <v>0</v>
      </c>
      <c r="N682" s="201">
        <v>0</v>
      </c>
      <c r="O682" s="201">
        <v>0</v>
      </c>
      <c r="P682" s="201">
        <v>4</v>
      </c>
      <c r="Q682" s="201">
        <v>4</v>
      </c>
      <c r="R682" s="236">
        <v>1</v>
      </c>
      <c r="S682" s="201">
        <v>10</v>
      </c>
      <c r="T682" s="63"/>
      <c r="U682" s="235">
        <v>486348767</v>
      </c>
      <c r="V682" s="67" t="s">
        <v>926</v>
      </c>
      <c r="W682" s="63" t="s">
        <v>725</v>
      </c>
      <c r="X682" s="63" t="s">
        <v>823</v>
      </c>
      <c r="Y682" s="67">
        <v>1</v>
      </c>
      <c r="Z682" s="67">
        <v>4</v>
      </c>
      <c r="AA682" s="67">
        <v>72056.765063999992</v>
      </c>
      <c r="AB682" s="67">
        <v>18014</v>
      </c>
      <c r="AC682" s="67">
        <v>-925</v>
      </c>
      <c r="AD682" s="67">
        <v>18939</v>
      </c>
      <c r="AK682" s="237">
        <v>0</v>
      </c>
      <c r="AM682" s="237">
        <v>0</v>
      </c>
      <c r="AO682" s="237"/>
    </row>
    <row r="683" spans="1:41" s="67" customFormat="1" x14ac:dyDescent="0.2">
      <c r="A683" s="235" t="s">
        <v>926</v>
      </c>
      <c r="B683" s="63">
        <v>486348775</v>
      </c>
      <c r="C683" s="197" t="s">
        <v>540</v>
      </c>
      <c r="D683" s="201">
        <v>0</v>
      </c>
      <c r="E683" s="201">
        <v>0</v>
      </c>
      <c r="F683" s="201">
        <v>0</v>
      </c>
      <c r="G683" s="201">
        <v>2</v>
      </c>
      <c r="H683" s="201">
        <v>2</v>
      </c>
      <c r="I683" s="201">
        <v>0</v>
      </c>
      <c r="J683" s="201">
        <v>0</v>
      </c>
      <c r="K683" s="236">
        <v>0.15720000000000001</v>
      </c>
      <c r="L683" s="201">
        <v>0</v>
      </c>
      <c r="M683" s="201">
        <v>2</v>
      </c>
      <c r="N683" s="201">
        <v>1</v>
      </c>
      <c r="O683" s="201">
        <v>0</v>
      </c>
      <c r="P683" s="201">
        <v>1</v>
      </c>
      <c r="Q683" s="201">
        <v>4</v>
      </c>
      <c r="R683" s="236">
        <v>1</v>
      </c>
      <c r="S683" s="201">
        <v>4</v>
      </c>
      <c r="T683" s="63"/>
      <c r="U683" s="235">
        <v>486348775</v>
      </c>
      <c r="V683" s="67" t="s">
        <v>926</v>
      </c>
      <c r="W683" s="63" t="s">
        <v>725</v>
      </c>
      <c r="X683" s="63" t="s">
        <v>773</v>
      </c>
      <c r="Y683" s="67">
        <v>1</v>
      </c>
      <c r="Z683" s="67">
        <v>4</v>
      </c>
      <c r="AA683" s="67">
        <v>56747.245063999988</v>
      </c>
      <c r="AB683" s="67">
        <v>14187</v>
      </c>
      <c r="AC683" s="67">
        <v>-4318</v>
      </c>
      <c r="AD683" s="67">
        <v>18505</v>
      </c>
      <c r="AK683" s="237">
        <v>0</v>
      </c>
      <c r="AM683" s="237">
        <v>0</v>
      </c>
      <c r="AO683" s="237"/>
    </row>
    <row r="684" spans="1:41" s="67" customFormat="1" x14ac:dyDescent="0.2">
      <c r="A684" s="235" t="s">
        <v>929</v>
      </c>
      <c r="B684" s="63">
        <v>487049010</v>
      </c>
      <c r="C684" s="197" t="s">
        <v>541</v>
      </c>
      <c r="D684" s="201">
        <v>0</v>
      </c>
      <c r="E684" s="201">
        <v>0</v>
      </c>
      <c r="F684" s="201">
        <v>0</v>
      </c>
      <c r="G684" s="201">
        <v>0</v>
      </c>
      <c r="H684" s="201">
        <v>1</v>
      </c>
      <c r="I684" s="201">
        <v>1</v>
      </c>
      <c r="J684" s="201">
        <v>0</v>
      </c>
      <c r="K684" s="236">
        <v>7.8600000000000003E-2</v>
      </c>
      <c r="L684" s="201">
        <v>0</v>
      </c>
      <c r="M684" s="201">
        <v>0</v>
      </c>
      <c r="N684" s="201">
        <v>1</v>
      </c>
      <c r="O684" s="201">
        <v>0</v>
      </c>
      <c r="P684" s="201">
        <v>1</v>
      </c>
      <c r="Q684" s="201">
        <v>2</v>
      </c>
      <c r="R684" s="236">
        <v>1.1120000000000001</v>
      </c>
      <c r="S684" s="201">
        <v>3</v>
      </c>
      <c r="T684" s="63"/>
      <c r="U684" s="235">
        <v>487049010</v>
      </c>
      <c r="V684" s="67" t="s">
        <v>929</v>
      </c>
      <c r="W684" s="63" t="s">
        <v>728</v>
      </c>
      <c r="X684" s="63" t="s">
        <v>729</v>
      </c>
      <c r="Y684" s="67">
        <v>1</v>
      </c>
      <c r="Z684" s="67">
        <v>2</v>
      </c>
      <c r="AA684" s="67">
        <v>33514.810165023999</v>
      </c>
      <c r="AB684" s="67">
        <v>16757</v>
      </c>
      <c r="AC684" s="67">
        <v>-113</v>
      </c>
      <c r="AD684" s="67">
        <v>16870</v>
      </c>
      <c r="AK684" s="237">
        <v>0</v>
      </c>
      <c r="AM684" s="237">
        <v>0</v>
      </c>
      <c r="AO684" s="237"/>
    </row>
    <row r="685" spans="1:41" s="67" customFormat="1" x14ac:dyDescent="0.2">
      <c r="A685" s="235" t="s">
        <v>929</v>
      </c>
      <c r="B685" s="63">
        <v>487049018</v>
      </c>
      <c r="C685" s="197" t="s">
        <v>541</v>
      </c>
      <c r="D685" s="201">
        <v>0</v>
      </c>
      <c r="E685" s="201">
        <v>0</v>
      </c>
      <c r="F685" s="201">
        <v>0</v>
      </c>
      <c r="G685" s="201">
        <v>0</v>
      </c>
      <c r="H685" s="201">
        <v>0</v>
      </c>
      <c r="I685" s="201">
        <v>1</v>
      </c>
      <c r="J685" s="201">
        <v>0</v>
      </c>
      <c r="K685" s="236">
        <v>3.9300000000000002E-2</v>
      </c>
      <c r="L685" s="201">
        <v>0</v>
      </c>
      <c r="M685" s="201">
        <v>0</v>
      </c>
      <c r="N685" s="201">
        <v>0</v>
      </c>
      <c r="O685" s="201">
        <v>0</v>
      </c>
      <c r="P685" s="201">
        <v>0</v>
      </c>
      <c r="Q685" s="201">
        <v>1</v>
      </c>
      <c r="R685" s="236">
        <v>1.1120000000000001</v>
      </c>
      <c r="S685" s="201">
        <v>9</v>
      </c>
      <c r="T685" s="63"/>
      <c r="U685" s="235">
        <v>487049018</v>
      </c>
      <c r="V685" s="67" t="s">
        <v>929</v>
      </c>
      <c r="W685" s="63" t="s">
        <v>728</v>
      </c>
      <c r="X685" s="63" t="s">
        <v>710</v>
      </c>
      <c r="Y685" s="67">
        <v>1</v>
      </c>
      <c r="Z685" s="67">
        <v>1</v>
      </c>
      <c r="AA685" s="67">
        <v>13684.164042512</v>
      </c>
      <c r="AB685" s="67">
        <v>13684</v>
      </c>
      <c r="AC685" s="67">
        <v>3020</v>
      </c>
      <c r="AD685" s="67">
        <v>10664</v>
      </c>
      <c r="AK685" s="237">
        <v>0</v>
      </c>
      <c r="AM685" s="237">
        <v>0</v>
      </c>
      <c r="AO685" s="237"/>
    </row>
    <row r="686" spans="1:41" s="67" customFormat="1" x14ac:dyDescent="0.2">
      <c r="A686" s="235" t="s">
        <v>929</v>
      </c>
      <c r="B686" s="63">
        <v>487049026</v>
      </c>
      <c r="C686" s="197" t="s">
        <v>541</v>
      </c>
      <c r="D686" s="201">
        <v>0</v>
      </c>
      <c r="E686" s="201">
        <v>0</v>
      </c>
      <c r="F686" s="201">
        <v>0</v>
      </c>
      <c r="G686" s="201">
        <v>0</v>
      </c>
      <c r="H686" s="201">
        <v>1</v>
      </c>
      <c r="I686" s="201">
        <v>0</v>
      </c>
      <c r="J686" s="201">
        <v>0</v>
      </c>
      <c r="K686" s="236">
        <v>3.9300000000000002E-2</v>
      </c>
      <c r="L686" s="201">
        <v>0</v>
      </c>
      <c r="M686" s="201">
        <v>0</v>
      </c>
      <c r="N686" s="201">
        <v>0</v>
      </c>
      <c r="O686" s="201">
        <v>0</v>
      </c>
      <c r="P686" s="201">
        <v>1</v>
      </c>
      <c r="Q686" s="201">
        <v>1</v>
      </c>
      <c r="R686" s="236">
        <v>1.1120000000000001</v>
      </c>
      <c r="S686" s="201">
        <v>3</v>
      </c>
      <c r="T686" s="63"/>
      <c r="U686" s="235">
        <v>487049026</v>
      </c>
      <c r="V686" s="67" t="s">
        <v>929</v>
      </c>
      <c r="W686" s="63" t="s">
        <v>728</v>
      </c>
      <c r="X686" s="63" t="s">
        <v>731</v>
      </c>
      <c r="Y686" s="67">
        <v>1</v>
      </c>
      <c r="Z686" s="67">
        <v>1</v>
      </c>
      <c r="AA686" s="67">
        <v>16545.561882512</v>
      </c>
      <c r="AB686" s="67">
        <v>16546</v>
      </c>
      <c r="AC686" s="67">
        <v>-1468</v>
      </c>
      <c r="AD686" s="67">
        <v>18014</v>
      </c>
      <c r="AK686" s="237">
        <v>0</v>
      </c>
      <c r="AM686" s="237">
        <v>0</v>
      </c>
      <c r="AO686" s="237"/>
    </row>
    <row r="687" spans="1:41" s="67" customFormat="1" x14ac:dyDescent="0.2">
      <c r="A687" s="235" t="s">
        <v>929</v>
      </c>
      <c r="B687" s="63">
        <v>487049031</v>
      </c>
      <c r="C687" s="197" t="s">
        <v>541</v>
      </c>
      <c r="D687" s="201">
        <v>0</v>
      </c>
      <c r="E687" s="201">
        <v>0</v>
      </c>
      <c r="F687" s="201">
        <v>0</v>
      </c>
      <c r="G687" s="201">
        <v>0</v>
      </c>
      <c r="H687" s="201">
        <v>1</v>
      </c>
      <c r="I687" s="201">
        <v>0</v>
      </c>
      <c r="J687" s="201">
        <v>0</v>
      </c>
      <c r="K687" s="236">
        <v>3.9300000000000002E-2</v>
      </c>
      <c r="L687" s="201">
        <v>0</v>
      </c>
      <c r="M687" s="201">
        <v>0</v>
      </c>
      <c r="N687" s="201">
        <v>0</v>
      </c>
      <c r="O687" s="201">
        <v>0</v>
      </c>
      <c r="P687" s="201">
        <v>1</v>
      </c>
      <c r="Q687" s="201">
        <v>1</v>
      </c>
      <c r="R687" s="236">
        <v>1.1120000000000001</v>
      </c>
      <c r="S687" s="201">
        <v>5</v>
      </c>
      <c r="T687" s="63"/>
      <c r="U687" s="235">
        <v>487049031</v>
      </c>
      <c r="V687" s="67" t="s">
        <v>929</v>
      </c>
      <c r="W687" s="63" t="s">
        <v>728</v>
      </c>
      <c r="X687" s="63" t="s">
        <v>732</v>
      </c>
      <c r="Y687" s="67">
        <v>1</v>
      </c>
      <c r="Z687" s="67">
        <v>1</v>
      </c>
      <c r="AA687" s="67">
        <v>16951.814842511998</v>
      </c>
      <c r="AB687" s="67">
        <v>16952</v>
      </c>
      <c r="AC687" s="67">
        <v>2765</v>
      </c>
      <c r="AD687" s="67">
        <v>14187</v>
      </c>
      <c r="AK687" s="237">
        <v>0</v>
      </c>
      <c r="AM687" s="237">
        <v>0</v>
      </c>
      <c r="AO687" s="237"/>
    </row>
    <row r="688" spans="1:41" s="67" customFormat="1" x14ac:dyDescent="0.2">
      <c r="A688" s="235" t="s">
        <v>929</v>
      </c>
      <c r="B688" s="63">
        <v>487049035</v>
      </c>
      <c r="C688" s="197" t="s">
        <v>541</v>
      </c>
      <c r="D688" s="201">
        <v>0</v>
      </c>
      <c r="E688" s="201">
        <v>0</v>
      </c>
      <c r="F688" s="201">
        <v>0</v>
      </c>
      <c r="G688" s="201">
        <v>0</v>
      </c>
      <c r="H688" s="201">
        <v>3</v>
      </c>
      <c r="I688" s="201">
        <v>14</v>
      </c>
      <c r="J688" s="201">
        <v>0</v>
      </c>
      <c r="K688" s="236">
        <v>0.66810000000000003</v>
      </c>
      <c r="L688" s="201">
        <v>0</v>
      </c>
      <c r="M688" s="201">
        <v>0</v>
      </c>
      <c r="N688" s="201">
        <v>0</v>
      </c>
      <c r="O688" s="201">
        <v>0</v>
      </c>
      <c r="P688" s="201">
        <v>10</v>
      </c>
      <c r="Q688" s="201">
        <v>17</v>
      </c>
      <c r="R688" s="236">
        <v>1.1120000000000001</v>
      </c>
      <c r="S688" s="201">
        <v>11</v>
      </c>
      <c r="T688" s="63"/>
      <c r="U688" s="235">
        <v>487049035</v>
      </c>
      <c r="V688" s="67" t="s">
        <v>929</v>
      </c>
      <c r="W688" s="63" t="s">
        <v>728</v>
      </c>
      <c r="X688" s="63" t="s">
        <v>659</v>
      </c>
      <c r="Y688" s="67">
        <v>1</v>
      </c>
      <c r="Z688" s="67">
        <v>17</v>
      </c>
      <c r="AA688" s="67">
        <v>312522.69984270405</v>
      </c>
      <c r="AB688" s="67">
        <v>18384</v>
      </c>
      <c r="AC688" s="67">
        <v>1627</v>
      </c>
      <c r="AD688" s="67">
        <v>16757</v>
      </c>
      <c r="AK688" s="237">
        <v>0</v>
      </c>
      <c r="AM688" s="237">
        <v>0</v>
      </c>
      <c r="AO688" s="237"/>
    </row>
    <row r="689" spans="1:41" s="67" customFormat="1" x14ac:dyDescent="0.2">
      <c r="A689" s="235" t="s">
        <v>929</v>
      </c>
      <c r="B689" s="63">
        <v>487049040</v>
      </c>
      <c r="C689" s="197" t="s">
        <v>541</v>
      </c>
      <c r="D689" s="201">
        <v>0</v>
      </c>
      <c r="E689" s="201">
        <v>0</v>
      </c>
      <c r="F689" s="201">
        <v>0</v>
      </c>
      <c r="G689" s="201">
        <v>0</v>
      </c>
      <c r="H689" s="201">
        <v>0</v>
      </c>
      <c r="I689" s="201">
        <v>1</v>
      </c>
      <c r="J689" s="201">
        <v>0</v>
      </c>
      <c r="K689" s="236">
        <v>3.9300000000000002E-2</v>
      </c>
      <c r="L689" s="201">
        <v>0</v>
      </c>
      <c r="M689" s="201">
        <v>0</v>
      </c>
      <c r="N689" s="201">
        <v>0</v>
      </c>
      <c r="O689" s="201">
        <v>0</v>
      </c>
      <c r="P689" s="201">
        <v>1</v>
      </c>
      <c r="Q689" s="201">
        <v>1</v>
      </c>
      <c r="R689" s="236">
        <v>1.1120000000000001</v>
      </c>
      <c r="S689" s="201">
        <v>6</v>
      </c>
      <c r="T689" s="63"/>
      <c r="U689" s="235">
        <v>487049040</v>
      </c>
      <c r="V689" s="67" t="s">
        <v>929</v>
      </c>
      <c r="W689" s="63" t="s">
        <v>728</v>
      </c>
      <c r="X689" s="63" t="s">
        <v>714</v>
      </c>
      <c r="Y689" s="67">
        <v>1</v>
      </c>
      <c r="Z689" s="67">
        <v>1</v>
      </c>
      <c r="AA689" s="67">
        <v>19610.373562512003</v>
      </c>
      <c r="AB689" s="67">
        <v>19610</v>
      </c>
      <c r="AC689" s="67">
        <v>5926</v>
      </c>
      <c r="AD689" s="67">
        <v>13684</v>
      </c>
      <c r="AK689" s="237">
        <v>0</v>
      </c>
      <c r="AM689" s="237">
        <v>0</v>
      </c>
      <c r="AO689" s="237"/>
    </row>
    <row r="690" spans="1:41" s="67" customFormat="1" x14ac:dyDescent="0.2">
      <c r="A690" s="235" t="s">
        <v>929</v>
      </c>
      <c r="B690" s="63">
        <v>487049044</v>
      </c>
      <c r="C690" s="197" t="s">
        <v>541</v>
      </c>
      <c r="D690" s="201">
        <v>0</v>
      </c>
      <c r="E690" s="201">
        <v>0</v>
      </c>
      <c r="F690" s="201">
        <v>0</v>
      </c>
      <c r="G690" s="201">
        <v>0</v>
      </c>
      <c r="H690" s="201">
        <v>1</v>
      </c>
      <c r="I690" s="201">
        <v>2</v>
      </c>
      <c r="J690" s="201">
        <v>0</v>
      </c>
      <c r="K690" s="236">
        <v>0.1179</v>
      </c>
      <c r="L690" s="201">
        <v>0</v>
      </c>
      <c r="M690" s="201">
        <v>0</v>
      </c>
      <c r="N690" s="201">
        <v>0</v>
      </c>
      <c r="O690" s="201">
        <v>0</v>
      </c>
      <c r="P690" s="201">
        <v>2</v>
      </c>
      <c r="Q690" s="201">
        <v>3</v>
      </c>
      <c r="R690" s="236">
        <v>1.1120000000000001</v>
      </c>
      <c r="S690" s="201">
        <v>11</v>
      </c>
      <c r="T690" s="63"/>
      <c r="U690" s="235">
        <v>487049044</v>
      </c>
      <c r="V690" s="67" t="s">
        <v>929</v>
      </c>
      <c r="W690" s="63" t="s">
        <v>728</v>
      </c>
      <c r="X690" s="63" t="s">
        <v>660</v>
      </c>
      <c r="Y690" s="67">
        <v>1</v>
      </c>
      <c r="Z690" s="67">
        <v>3</v>
      </c>
      <c r="AA690" s="67">
        <v>56191.080847536003</v>
      </c>
      <c r="AB690" s="67">
        <v>18730</v>
      </c>
      <c r="AC690" s="67">
        <v>2184</v>
      </c>
      <c r="AD690" s="67">
        <v>16546</v>
      </c>
      <c r="AK690" s="237">
        <v>0</v>
      </c>
      <c r="AM690" s="237">
        <v>0</v>
      </c>
      <c r="AO690" s="237"/>
    </row>
    <row r="691" spans="1:41" s="67" customFormat="1" x14ac:dyDescent="0.2">
      <c r="A691" s="235" t="s">
        <v>929</v>
      </c>
      <c r="B691" s="63">
        <v>487049049</v>
      </c>
      <c r="C691" s="197" t="s">
        <v>541</v>
      </c>
      <c r="D691" s="201">
        <v>0</v>
      </c>
      <c r="E691" s="201">
        <v>0</v>
      </c>
      <c r="F691" s="201">
        <v>0</v>
      </c>
      <c r="G691" s="201">
        <v>0</v>
      </c>
      <c r="H691" s="201">
        <v>20</v>
      </c>
      <c r="I691" s="201">
        <v>20</v>
      </c>
      <c r="J691" s="201">
        <v>0</v>
      </c>
      <c r="K691" s="236">
        <v>1.5720000000000001</v>
      </c>
      <c r="L691" s="201">
        <v>0</v>
      </c>
      <c r="M691" s="201">
        <v>0</v>
      </c>
      <c r="N691" s="201">
        <v>1</v>
      </c>
      <c r="O691" s="201">
        <v>3</v>
      </c>
      <c r="P691" s="201">
        <v>33</v>
      </c>
      <c r="Q691" s="201">
        <v>40</v>
      </c>
      <c r="R691" s="236">
        <v>1.1120000000000001</v>
      </c>
      <c r="S691" s="201">
        <v>7</v>
      </c>
      <c r="T691" s="63"/>
      <c r="U691" s="235">
        <v>487049049</v>
      </c>
      <c r="V691" s="67" t="s">
        <v>929</v>
      </c>
      <c r="W691" s="63" t="s">
        <v>728</v>
      </c>
      <c r="X691" s="63" t="s">
        <v>728</v>
      </c>
      <c r="Y691" s="67">
        <v>1</v>
      </c>
      <c r="Z691" s="67">
        <v>40</v>
      </c>
      <c r="AA691" s="67">
        <v>730884.93458048021</v>
      </c>
      <c r="AB691" s="67">
        <v>18272</v>
      </c>
      <c r="AC691" s="67">
        <v>1320</v>
      </c>
      <c r="AD691" s="67">
        <v>16952</v>
      </c>
      <c r="AK691" s="237">
        <v>0</v>
      </c>
      <c r="AM691" s="237">
        <v>0</v>
      </c>
      <c r="AO691" s="237"/>
    </row>
    <row r="692" spans="1:41" s="67" customFormat="1" x14ac:dyDescent="0.2">
      <c r="A692" s="235" t="s">
        <v>929</v>
      </c>
      <c r="B692" s="63">
        <v>487049057</v>
      </c>
      <c r="C692" s="197" t="s">
        <v>541</v>
      </c>
      <c r="D692" s="201">
        <v>0</v>
      </c>
      <c r="E692" s="201">
        <v>0</v>
      </c>
      <c r="F692" s="201">
        <v>0</v>
      </c>
      <c r="G692" s="201">
        <v>0</v>
      </c>
      <c r="H692" s="201">
        <v>5</v>
      </c>
      <c r="I692" s="201">
        <v>2</v>
      </c>
      <c r="J692" s="201">
        <v>0</v>
      </c>
      <c r="K692" s="236">
        <v>0.27510000000000001</v>
      </c>
      <c r="L692" s="201">
        <v>0</v>
      </c>
      <c r="M692" s="201">
        <v>0</v>
      </c>
      <c r="N692" s="201">
        <v>1</v>
      </c>
      <c r="O692" s="201">
        <v>0</v>
      </c>
      <c r="P692" s="201">
        <v>4</v>
      </c>
      <c r="Q692" s="201">
        <v>7</v>
      </c>
      <c r="R692" s="236">
        <v>1.1120000000000001</v>
      </c>
      <c r="S692" s="201">
        <v>12</v>
      </c>
      <c r="T692" s="63"/>
      <c r="U692" s="235">
        <v>487049057</v>
      </c>
      <c r="V692" s="67" t="s">
        <v>929</v>
      </c>
      <c r="W692" s="63" t="s">
        <v>728</v>
      </c>
      <c r="X692" s="63" t="s">
        <v>661</v>
      </c>
      <c r="Y692" s="67">
        <v>1</v>
      </c>
      <c r="Z692" s="67">
        <v>7</v>
      </c>
      <c r="AA692" s="67">
        <v>126022.994537584</v>
      </c>
      <c r="AB692" s="67">
        <v>18003</v>
      </c>
      <c r="AC692" s="67">
        <v>-381</v>
      </c>
      <c r="AD692" s="67">
        <v>18384</v>
      </c>
      <c r="AK692" s="237">
        <v>0</v>
      </c>
      <c r="AM692" s="237">
        <v>0</v>
      </c>
      <c r="AO692" s="237"/>
    </row>
    <row r="693" spans="1:41" s="67" customFormat="1" x14ac:dyDescent="0.2">
      <c r="A693" s="235" t="s">
        <v>929</v>
      </c>
      <c r="B693" s="63">
        <v>487049093</v>
      </c>
      <c r="C693" s="197" t="s">
        <v>541</v>
      </c>
      <c r="D693" s="201">
        <v>0</v>
      </c>
      <c r="E693" s="201">
        <v>0</v>
      </c>
      <c r="F693" s="201">
        <v>0</v>
      </c>
      <c r="G693" s="201">
        <v>0</v>
      </c>
      <c r="H693" s="201">
        <v>13</v>
      </c>
      <c r="I693" s="201">
        <v>35</v>
      </c>
      <c r="J693" s="201">
        <v>0</v>
      </c>
      <c r="K693" s="236">
        <v>1.8864000000000001</v>
      </c>
      <c r="L693" s="201">
        <v>0</v>
      </c>
      <c r="M693" s="201">
        <v>0</v>
      </c>
      <c r="N693" s="201">
        <v>1</v>
      </c>
      <c r="O693" s="201">
        <v>2</v>
      </c>
      <c r="P693" s="201">
        <v>29</v>
      </c>
      <c r="Q693" s="201">
        <v>48</v>
      </c>
      <c r="R693" s="236">
        <v>1.1120000000000001</v>
      </c>
      <c r="S693" s="201">
        <v>11</v>
      </c>
      <c r="T693" s="63"/>
      <c r="U693" s="235">
        <v>487049093</v>
      </c>
      <c r="V693" s="67" t="s">
        <v>929</v>
      </c>
      <c r="W693" s="63" t="s">
        <v>728</v>
      </c>
      <c r="X693" s="63" t="s">
        <v>662</v>
      </c>
      <c r="Y693" s="67">
        <v>1</v>
      </c>
      <c r="Z693" s="67">
        <v>48</v>
      </c>
      <c r="AA693" s="67">
        <v>889829.35428057599</v>
      </c>
      <c r="AB693" s="67">
        <v>18538</v>
      </c>
      <c r="AC693" s="67">
        <v>-1072</v>
      </c>
      <c r="AD693" s="67">
        <v>19610</v>
      </c>
      <c r="AK693" s="237">
        <v>0</v>
      </c>
      <c r="AM693" s="237">
        <v>0</v>
      </c>
      <c r="AO693" s="237"/>
    </row>
    <row r="694" spans="1:41" s="67" customFormat="1" x14ac:dyDescent="0.2">
      <c r="A694" s="235" t="s">
        <v>929</v>
      </c>
      <c r="B694" s="63">
        <v>487049097</v>
      </c>
      <c r="C694" s="197" t="s">
        <v>541</v>
      </c>
      <c r="D694" s="201">
        <v>0</v>
      </c>
      <c r="E694" s="201">
        <v>0</v>
      </c>
      <c r="F694" s="201">
        <v>0</v>
      </c>
      <c r="G694" s="201">
        <v>0</v>
      </c>
      <c r="H694" s="201">
        <v>1</v>
      </c>
      <c r="I694" s="201">
        <v>1</v>
      </c>
      <c r="J694" s="201">
        <v>0</v>
      </c>
      <c r="K694" s="236">
        <v>7.8600000000000003E-2</v>
      </c>
      <c r="L694" s="201">
        <v>0</v>
      </c>
      <c r="M694" s="201">
        <v>0</v>
      </c>
      <c r="N694" s="201">
        <v>0</v>
      </c>
      <c r="O694" s="201">
        <v>0</v>
      </c>
      <c r="P694" s="201">
        <v>2</v>
      </c>
      <c r="Q694" s="201">
        <v>2</v>
      </c>
      <c r="R694" s="236">
        <v>1.1120000000000001</v>
      </c>
      <c r="S694" s="201">
        <v>11</v>
      </c>
      <c r="T694" s="63"/>
      <c r="U694" s="235">
        <v>487049097</v>
      </c>
      <c r="V694" s="67" t="s">
        <v>929</v>
      </c>
      <c r="W694" s="63" t="s">
        <v>728</v>
      </c>
      <c r="X694" s="63" t="s">
        <v>733</v>
      </c>
      <c r="Y694" s="67">
        <v>1</v>
      </c>
      <c r="Z694" s="67">
        <v>2</v>
      </c>
      <c r="AA694" s="67">
        <v>42506.916805024004</v>
      </c>
      <c r="AB694" s="67">
        <v>21253</v>
      </c>
      <c r="AC694" s="67">
        <v>2523</v>
      </c>
      <c r="AD694" s="67">
        <v>18730</v>
      </c>
      <c r="AK694" s="237">
        <v>0</v>
      </c>
      <c r="AM694" s="237">
        <v>0</v>
      </c>
      <c r="AO694" s="237"/>
    </row>
    <row r="695" spans="1:41" s="67" customFormat="1" x14ac:dyDescent="0.2">
      <c r="A695" s="235" t="s">
        <v>929</v>
      </c>
      <c r="B695" s="63">
        <v>487049137</v>
      </c>
      <c r="C695" s="197" t="s">
        <v>541</v>
      </c>
      <c r="D695" s="201">
        <v>0</v>
      </c>
      <c r="E695" s="201">
        <v>0</v>
      </c>
      <c r="F695" s="201">
        <v>0</v>
      </c>
      <c r="G695" s="201">
        <v>0</v>
      </c>
      <c r="H695" s="201">
        <v>1</v>
      </c>
      <c r="I695" s="201">
        <v>0</v>
      </c>
      <c r="J695" s="201">
        <v>0</v>
      </c>
      <c r="K695" s="236">
        <v>3.9300000000000002E-2</v>
      </c>
      <c r="L695" s="201">
        <v>0</v>
      </c>
      <c r="M695" s="201">
        <v>0</v>
      </c>
      <c r="N695" s="201">
        <v>0</v>
      </c>
      <c r="O695" s="201">
        <v>0</v>
      </c>
      <c r="P695" s="201">
        <v>1</v>
      </c>
      <c r="Q695" s="201">
        <v>1</v>
      </c>
      <c r="R695" s="236">
        <v>1.1120000000000001</v>
      </c>
      <c r="S695" s="201">
        <v>12</v>
      </c>
      <c r="T695" s="63"/>
      <c r="U695" s="235">
        <v>487049137</v>
      </c>
      <c r="V695" s="67" t="s">
        <v>929</v>
      </c>
      <c r="W695" s="63" t="s">
        <v>728</v>
      </c>
      <c r="X695" s="63" t="s">
        <v>852</v>
      </c>
      <c r="Y695" s="67">
        <v>1</v>
      </c>
      <c r="Z695" s="67">
        <v>1</v>
      </c>
      <c r="AA695" s="67">
        <v>20946.225482512</v>
      </c>
      <c r="AB695" s="67">
        <v>20946</v>
      </c>
      <c r="AC695" s="67">
        <v>2674</v>
      </c>
      <c r="AD695" s="67">
        <v>18272</v>
      </c>
      <c r="AK695" s="237">
        <v>0</v>
      </c>
      <c r="AM695" s="237">
        <v>0</v>
      </c>
      <c r="AO695" s="237"/>
    </row>
    <row r="696" spans="1:41" s="67" customFormat="1" x14ac:dyDescent="0.2">
      <c r="A696" s="235" t="s">
        <v>929</v>
      </c>
      <c r="B696" s="63">
        <v>487049163</v>
      </c>
      <c r="C696" s="197" t="s">
        <v>541</v>
      </c>
      <c r="D696" s="201">
        <v>0</v>
      </c>
      <c r="E696" s="201">
        <v>0</v>
      </c>
      <c r="F696" s="201">
        <v>0</v>
      </c>
      <c r="G696" s="201">
        <v>0</v>
      </c>
      <c r="H696" s="201">
        <v>2</v>
      </c>
      <c r="I696" s="201">
        <v>10</v>
      </c>
      <c r="J696" s="201">
        <v>0</v>
      </c>
      <c r="K696" s="236">
        <v>0.47160000000000002</v>
      </c>
      <c r="L696" s="201">
        <v>0</v>
      </c>
      <c r="M696" s="201">
        <v>0</v>
      </c>
      <c r="N696" s="201">
        <v>0</v>
      </c>
      <c r="O696" s="201">
        <v>1</v>
      </c>
      <c r="P696" s="201">
        <v>6</v>
      </c>
      <c r="Q696" s="201">
        <v>12</v>
      </c>
      <c r="R696" s="236">
        <v>1.1120000000000001</v>
      </c>
      <c r="S696" s="201">
        <v>11</v>
      </c>
      <c r="T696" s="63"/>
      <c r="U696" s="235">
        <v>487049163</v>
      </c>
      <c r="V696" s="67" t="s">
        <v>929</v>
      </c>
      <c r="W696" s="63" t="s">
        <v>728</v>
      </c>
      <c r="X696" s="63" t="s">
        <v>665</v>
      </c>
      <c r="Y696" s="67">
        <v>1</v>
      </c>
      <c r="Z696" s="67">
        <v>12</v>
      </c>
      <c r="AA696" s="67">
        <v>215248.03539014401</v>
      </c>
      <c r="AB696" s="67">
        <v>17937</v>
      </c>
      <c r="AC696" s="67">
        <v>-66</v>
      </c>
      <c r="AD696" s="67">
        <v>18003</v>
      </c>
      <c r="AK696" s="237">
        <v>0</v>
      </c>
      <c r="AM696" s="237">
        <v>0</v>
      </c>
      <c r="AO696" s="237"/>
    </row>
    <row r="697" spans="1:41" s="67" customFormat="1" x14ac:dyDescent="0.2">
      <c r="A697" s="235" t="s">
        <v>929</v>
      </c>
      <c r="B697" s="63">
        <v>487049165</v>
      </c>
      <c r="C697" s="197" t="s">
        <v>541</v>
      </c>
      <c r="D697" s="201">
        <v>0</v>
      </c>
      <c r="E697" s="201">
        <v>0</v>
      </c>
      <c r="F697" s="201">
        <v>0</v>
      </c>
      <c r="G697" s="201">
        <v>0</v>
      </c>
      <c r="H697" s="201">
        <v>5</v>
      </c>
      <c r="I697" s="201">
        <v>34</v>
      </c>
      <c r="J697" s="201">
        <v>0</v>
      </c>
      <c r="K697" s="236">
        <v>1.5327</v>
      </c>
      <c r="L697" s="201">
        <v>0</v>
      </c>
      <c r="M697" s="201">
        <v>0</v>
      </c>
      <c r="N697" s="201">
        <v>0</v>
      </c>
      <c r="O697" s="201">
        <v>1</v>
      </c>
      <c r="P697" s="201">
        <v>24</v>
      </c>
      <c r="Q697" s="201">
        <v>39</v>
      </c>
      <c r="R697" s="236">
        <v>1.1120000000000001</v>
      </c>
      <c r="S697" s="201">
        <v>10</v>
      </c>
      <c r="T697" s="63"/>
      <c r="U697" s="235">
        <v>487049165</v>
      </c>
      <c r="V697" s="67" t="s">
        <v>929</v>
      </c>
      <c r="W697" s="63" t="s">
        <v>728</v>
      </c>
      <c r="X697" s="63" t="s">
        <v>666</v>
      </c>
      <c r="Y697" s="67">
        <v>1</v>
      </c>
      <c r="Z697" s="67">
        <v>39</v>
      </c>
      <c r="AA697" s="67">
        <v>715744.93053796806</v>
      </c>
      <c r="AB697" s="67">
        <v>18352</v>
      </c>
      <c r="AC697" s="67">
        <v>-186</v>
      </c>
      <c r="AD697" s="67">
        <v>18538</v>
      </c>
      <c r="AK697" s="237">
        <v>0</v>
      </c>
      <c r="AM697" s="237">
        <v>0</v>
      </c>
      <c r="AO697" s="237"/>
    </row>
    <row r="698" spans="1:41" s="67" customFormat="1" x14ac:dyDescent="0.2">
      <c r="A698" s="235" t="s">
        <v>929</v>
      </c>
      <c r="B698" s="63">
        <v>487049176</v>
      </c>
      <c r="C698" s="197" t="s">
        <v>541</v>
      </c>
      <c r="D698" s="201">
        <v>0</v>
      </c>
      <c r="E698" s="201">
        <v>0</v>
      </c>
      <c r="F698" s="201">
        <v>0</v>
      </c>
      <c r="G698" s="201">
        <v>0</v>
      </c>
      <c r="H698" s="201">
        <v>24</v>
      </c>
      <c r="I698" s="201">
        <v>25</v>
      </c>
      <c r="J698" s="201">
        <v>0</v>
      </c>
      <c r="K698" s="236">
        <v>1.9257</v>
      </c>
      <c r="L698" s="201">
        <v>0</v>
      </c>
      <c r="M698" s="201">
        <v>0</v>
      </c>
      <c r="N698" s="201">
        <v>0</v>
      </c>
      <c r="O698" s="201">
        <v>1</v>
      </c>
      <c r="P698" s="201">
        <v>32</v>
      </c>
      <c r="Q698" s="201">
        <v>49</v>
      </c>
      <c r="R698" s="236">
        <v>1.1120000000000001</v>
      </c>
      <c r="S698" s="201">
        <v>8</v>
      </c>
      <c r="T698" s="63"/>
      <c r="U698" s="235">
        <v>487049176</v>
      </c>
      <c r="V698" s="67" t="s">
        <v>929</v>
      </c>
      <c r="W698" s="63" t="s">
        <v>728</v>
      </c>
      <c r="X698" s="63" t="s">
        <v>667</v>
      </c>
      <c r="Y698" s="67">
        <v>1</v>
      </c>
      <c r="Z698" s="67">
        <v>49</v>
      </c>
      <c r="AA698" s="67">
        <v>844503.01568308799</v>
      </c>
      <c r="AB698" s="67">
        <v>17235</v>
      </c>
      <c r="AC698" s="67">
        <v>-4018</v>
      </c>
      <c r="AD698" s="67">
        <v>21253</v>
      </c>
      <c r="AK698" s="237">
        <v>0</v>
      </c>
      <c r="AM698" s="237">
        <v>0</v>
      </c>
      <c r="AO698" s="237"/>
    </row>
    <row r="699" spans="1:41" s="67" customFormat="1" x14ac:dyDescent="0.2">
      <c r="A699" s="235" t="s">
        <v>929</v>
      </c>
      <c r="B699" s="63">
        <v>487049178</v>
      </c>
      <c r="C699" s="197" t="s">
        <v>541</v>
      </c>
      <c r="D699" s="201">
        <v>0</v>
      </c>
      <c r="E699" s="201">
        <v>0</v>
      </c>
      <c r="F699" s="201">
        <v>0</v>
      </c>
      <c r="G699" s="201">
        <v>0</v>
      </c>
      <c r="H699" s="201">
        <v>3</v>
      </c>
      <c r="I699" s="201">
        <v>1</v>
      </c>
      <c r="J699" s="201">
        <v>0</v>
      </c>
      <c r="K699" s="236">
        <v>0.15720000000000001</v>
      </c>
      <c r="L699" s="201">
        <v>0</v>
      </c>
      <c r="M699" s="201">
        <v>0</v>
      </c>
      <c r="N699" s="201">
        <v>0</v>
      </c>
      <c r="O699" s="201">
        <v>0</v>
      </c>
      <c r="P699" s="201">
        <v>4</v>
      </c>
      <c r="Q699" s="201">
        <v>4</v>
      </c>
      <c r="R699" s="236">
        <v>1.1120000000000001</v>
      </c>
      <c r="S699" s="201">
        <v>4</v>
      </c>
      <c r="T699" s="63"/>
      <c r="U699" s="235">
        <v>487049178</v>
      </c>
      <c r="V699" s="67" t="s">
        <v>929</v>
      </c>
      <c r="W699" s="63" t="s">
        <v>728</v>
      </c>
      <c r="X699" s="63" t="s">
        <v>879</v>
      </c>
      <c r="Y699" s="67">
        <v>1</v>
      </c>
      <c r="Z699" s="67">
        <v>4</v>
      </c>
      <c r="AA699" s="67">
        <v>69094.194970048004</v>
      </c>
      <c r="AB699" s="67">
        <v>17274</v>
      </c>
      <c r="AC699" s="67">
        <v>-3672</v>
      </c>
      <c r="AD699" s="67">
        <v>20946</v>
      </c>
      <c r="AK699" s="237">
        <v>0</v>
      </c>
      <c r="AM699" s="237">
        <v>0</v>
      </c>
      <c r="AO699" s="237"/>
    </row>
    <row r="700" spans="1:41" s="67" customFormat="1" x14ac:dyDescent="0.2">
      <c r="A700" s="235" t="s">
        <v>929</v>
      </c>
      <c r="B700" s="63">
        <v>487049181</v>
      </c>
      <c r="C700" s="197" t="s">
        <v>541</v>
      </c>
      <c r="D700" s="201">
        <v>0</v>
      </c>
      <c r="E700" s="201">
        <v>0</v>
      </c>
      <c r="F700" s="201">
        <v>0</v>
      </c>
      <c r="G700" s="201">
        <v>0</v>
      </c>
      <c r="H700" s="201">
        <v>1</v>
      </c>
      <c r="I700" s="201">
        <v>1</v>
      </c>
      <c r="J700" s="201">
        <v>0</v>
      </c>
      <c r="K700" s="236">
        <v>7.8600000000000003E-2</v>
      </c>
      <c r="L700" s="201">
        <v>0</v>
      </c>
      <c r="M700" s="201">
        <v>0</v>
      </c>
      <c r="N700" s="201">
        <v>0</v>
      </c>
      <c r="O700" s="201">
        <v>0</v>
      </c>
      <c r="P700" s="201">
        <v>0</v>
      </c>
      <c r="Q700" s="201">
        <v>2</v>
      </c>
      <c r="R700" s="236">
        <v>1.1120000000000001</v>
      </c>
      <c r="S700" s="201">
        <v>10</v>
      </c>
      <c r="T700" s="63"/>
      <c r="U700" s="235">
        <v>487049181</v>
      </c>
      <c r="V700" s="67" t="s">
        <v>929</v>
      </c>
      <c r="W700" s="63" t="s">
        <v>728</v>
      </c>
      <c r="X700" s="63" t="s">
        <v>737</v>
      </c>
      <c r="Y700" s="67">
        <v>1</v>
      </c>
      <c r="Z700" s="67">
        <v>2</v>
      </c>
      <c r="AA700" s="67">
        <v>25268.844325023998</v>
      </c>
      <c r="AB700" s="67">
        <v>12634</v>
      </c>
      <c r="AC700" s="67">
        <v>-5303</v>
      </c>
      <c r="AD700" s="67">
        <v>17937</v>
      </c>
      <c r="AK700" s="237">
        <v>0</v>
      </c>
      <c r="AM700" s="237">
        <v>0</v>
      </c>
      <c r="AO700" s="237"/>
    </row>
    <row r="701" spans="1:41" s="67" customFormat="1" x14ac:dyDescent="0.2">
      <c r="A701" s="235" t="s">
        <v>929</v>
      </c>
      <c r="B701" s="63">
        <v>487049182</v>
      </c>
      <c r="C701" s="197" t="s">
        <v>541</v>
      </c>
      <c r="D701" s="201">
        <v>0</v>
      </c>
      <c r="E701" s="201">
        <v>0</v>
      </c>
      <c r="F701" s="201">
        <v>0</v>
      </c>
      <c r="G701" s="201">
        <v>0</v>
      </c>
      <c r="H701" s="201">
        <v>3</v>
      </c>
      <c r="I701" s="201">
        <v>0</v>
      </c>
      <c r="J701" s="201">
        <v>0</v>
      </c>
      <c r="K701" s="236">
        <v>0.1179</v>
      </c>
      <c r="L701" s="201">
        <v>0</v>
      </c>
      <c r="M701" s="201">
        <v>0</v>
      </c>
      <c r="N701" s="201">
        <v>0</v>
      </c>
      <c r="O701" s="201">
        <v>0</v>
      </c>
      <c r="P701" s="201">
        <v>0</v>
      </c>
      <c r="Q701" s="201">
        <v>3</v>
      </c>
      <c r="R701" s="236">
        <v>1.1120000000000001</v>
      </c>
      <c r="S701" s="201">
        <v>8</v>
      </c>
      <c r="T701" s="63"/>
      <c r="U701" s="235">
        <v>487049182</v>
      </c>
      <c r="V701" s="67" t="s">
        <v>929</v>
      </c>
      <c r="W701" s="63" t="s">
        <v>728</v>
      </c>
      <c r="X701" s="63" t="s">
        <v>829</v>
      </c>
      <c r="Y701" s="67">
        <v>1</v>
      </c>
      <c r="Z701" s="67">
        <v>3</v>
      </c>
      <c r="AA701" s="67">
        <v>34754.040847536002</v>
      </c>
      <c r="AB701" s="67">
        <v>11585</v>
      </c>
      <c r="AC701" s="67">
        <v>-6767</v>
      </c>
      <c r="AD701" s="67">
        <v>18352</v>
      </c>
      <c r="AK701" s="237">
        <v>0</v>
      </c>
      <c r="AM701" s="237">
        <v>0</v>
      </c>
      <c r="AO701" s="237"/>
    </row>
    <row r="702" spans="1:41" s="67" customFormat="1" x14ac:dyDescent="0.2">
      <c r="A702" s="235" t="s">
        <v>929</v>
      </c>
      <c r="B702" s="63">
        <v>487049199</v>
      </c>
      <c r="C702" s="197" t="s">
        <v>541</v>
      </c>
      <c r="D702" s="201">
        <v>0</v>
      </c>
      <c r="E702" s="201">
        <v>0</v>
      </c>
      <c r="F702" s="201">
        <v>0</v>
      </c>
      <c r="G702" s="201">
        <v>0</v>
      </c>
      <c r="H702" s="201">
        <v>2</v>
      </c>
      <c r="I702" s="201">
        <v>0</v>
      </c>
      <c r="J702" s="201">
        <v>0</v>
      </c>
      <c r="K702" s="236">
        <v>7.8600000000000003E-2</v>
      </c>
      <c r="L702" s="201">
        <v>0</v>
      </c>
      <c r="M702" s="201">
        <v>0</v>
      </c>
      <c r="N702" s="201">
        <v>0</v>
      </c>
      <c r="O702" s="201">
        <v>0</v>
      </c>
      <c r="P702" s="201">
        <v>2</v>
      </c>
      <c r="Q702" s="201">
        <v>2</v>
      </c>
      <c r="R702" s="236">
        <v>1.1120000000000001</v>
      </c>
      <c r="S702" s="201">
        <v>2</v>
      </c>
      <c r="T702" s="63"/>
      <c r="U702" s="235">
        <v>487049199</v>
      </c>
      <c r="V702" s="67" t="s">
        <v>929</v>
      </c>
      <c r="W702" s="63" t="s">
        <v>728</v>
      </c>
      <c r="X702" s="63" t="s">
        <v>738</v>
      </c>
      <c r="Y702" s="67">
        <v>1</v>
      </c>
      <c r="Z702" s="67">
        <v>2</v>
      </c>
      <c r="AA702" s="67">
        <v>32684.849685024001</v>
      </c>
      <c r="AB702" s="67">
        <v>16342</v>
      </c>
      <c r="AC702" s="67">
        <v>-893</v>
      </c>
      <c r="AD702" s="67">
        <v>17235</v>
      </c>
      <c r="AK702" s="237">
        <v>0</v>
      </c>
      <c r="AM702" s="237">
        <v>0</v>
      </c>
      <c r="AO702" s="237"/>
    </row>
    <row r="703" spans="1:41" s="67" customFormat="1" x14ac:dyDescent="0.2">
      <c r="A703" s="235" t="s">
        <v>929</v>
      </c>
      <c r="B703" s="63">
        <v>487049201</v>
      </c>
      <c r="C703" s="197" t="s">
        <v>541</v>
      </c>
      <c r="D703" s="201">
        <v>0</v>
      </c>
      <c r="E703" s="201">
        <v>0</v>
      </c>
      <c r="F703" s="201">
        <v>0</v>
      </c>
      <c r="G703" s="201">
        <v>0</v>
      </c>
      <c r="H703" s="201">
        <v>0</v>
      </c>
      <c r="I703" s="201">
        <v>1</v>
      </c>
      <c r="J703" s="201">
        <v>0</v>
      </c>
      <c r="K703" s="236">
        <v>3.9300000000000002E-2</v>
      </c>
      <c r="L703" s="201">
        <v>0</v>
      </c>
      <c r="M703" s="201">
        <v>0</v>
      </c>
      <c r="N703" s="201">
        <v>0</v>
      </c>
      <c r="O703" s="201">
        <v>0</v>
      </c>
      <c r="P703" s="201">
        <v>0</v>
      </c>
      <c r="Q703" s="201">
        <v>1</v>
      </c>
      <c r="R703" s="236">
        <v>1.1120000000000001</v>
      </c>
      <c r="S703" s="201">
        <v>12</v>
      </c>
      <c r="T703" s="63"/>
      <c r="U703" s="235">
        <v>487049201</v>
      </c>
      <c r="V703" s="67" t="s">
        <v>929</v>
      </c>
      <c r="W703" s="63" t="s">
        <v>728</v>
      </c>
      <c r="X703" s="63" t="s">
        <v>653</v>
      </c>
      <c r="Y703" s="67">
        <v>1</v>
      </c>
      <c r="Z703" s="67">
        <v>1</v>
      </c>
      <c r="AA703" s="67">
        <v>13684.164042512</v>
      </c>
      <c r="AB703" s="67">
        <v>13684</v>
      </c>
      <c r="AC703" s="67">
        <v>-3590</v>
      </c>
      <c r="AD703" s="67">
        <v>17274</v>
      </c>
      <c r="AK703" s="237">
        <v>0</v>
      </c>
      <c r="AM703" s="237">
        <v>0</v>
      </c>
      <c r="AO703" s="237"/>
    </row>
    <row r="704" spans="1:41" s="67" customFormat="1" x14ac:dyDescent="0.2">
      <c r="A704" s="235" t="s">
        <v>929</v>
      </c>
      <c r="B704" s="63">
        <v>487049229</v>
      </c>
      <c r="C704" s="197" t="s">
        <v>541</v>
      </c>
      <c r="D704" s="201">
        <v>0</v>
      </c>
      <c r="E704" s="201">
        <v>0</v>
      </c>
      <c r="F704" s="201">
        <v>0</v>
      </c>
      <c r="G704" s="201">
        <v>0</v>
      </c>
      <c r="H704" s="201">
        <v>1</v>
      </c>
      <c r="I704" s="201">
        <v>1</v>
      </c>
      <c r="J704" s="201">
        <v>0</v>
      </c>
      <c r="K704" s="236">
        <v>7.8600000000000003E-2</v>
      </c>
      <c r="L704" s="201">
        <v>0</v>
      </c>
      <c r="M704" s="201">
        <v>0</v>
      </c>
      <c r="N704" s="201">
        <v>0</v>
      </c>
      <c r="O704" s="201">
        <v>1</v>
      </c>
      <c r="P704" s="201">
        <v>0</v>
      </c>
      <c r="Q704" s="201">
        <v>2</v>
      </c>
      <c r="R704" s="236">
        <v>1.1120000000000001</v>
      </c>
      <c r="S704" s="201">
        <v>9</v>
      </c>
      <c r="T704" s="63"/>
      <c r="U704" s="235">
        <v>487049229</v>
      </c>
      <c r="V704" s="67" t="s">
        <v>929</v>
      </c>
      <c r="W704" s="63" t="s">
        <v>728</v>
      </c>
      <c r="X704" s="63" t="s">
        <v>668</v>
      </c>
      <c r="Y704" s="67">
        <v>1</v>
      </c>
      <c r="Z704" s="67">
        <v>2</v>
      </c>
      <c r="AA704" s="67">
        <v>28791.661285024005</v>
      </c>
      <c r="AB704" s="67">
        <v>14396</v>
      </c>
      <c r="AC704" s="67">
        <v>1762</v>
      </c>
      <c r="AD704" s="67">
        <v>12634</v>
      </c>
      <c r="AK704" s="237">
        <v>0</v>
      </c>
      <c r="AM704" s="237">
        <v>0</v>
      </c>
      <c r="AO704" s="237"/>
    </row>
    <row r="705" spans="1:41" s="67" customFormat="1" x14ac:dyDescent="0.2">
      <c r="A705" s="235" t="s">
        <v>929</v>
      </c>
      <c r="B705" s="63">
        <v>487049243</v>
      </c>
      <c r="C705" s="197" t="s">
        <v>541</v>
      </c>
      <c r="D705" s="201">
        <v>0</v>
      </c>
      <c r="E705" s="201">
        <v>0</v>
      </c>
      <c r="F705" s="201">
        <v>0</v>
      </c>
      <c r="G705" s="201">
        <v>0</v>
      </c>
      <c r="H705" s="201">
        <v>0</v>
      </c>
      <c r="I705" s="201">
        <v>1</v>
      </c>
      <c r="J705" s="201">
        <v>0</v>
      </c>
      <c r="K705" s="236">
        <v>3.9300000000000002E-2</v>
      </c>
      <c r="L705" s="201">
        <v>0</v>
      </c>
      <c r="M705" s="201">
        <v>0</v>
      </c>
      <c r="N705" s="201">
        <v>0</v>
      </c>
      <c r="O705" s="201">
        <v>0</v>
      </c>
      <c r="P705" s="201">
        <v>1</v>
      </c>
      <c r="Q705" s="201">
        <v>1</v>
      </c>
      <c r="R705" s="236">
        <v>1.1120000000000001</v>
      </c>
      <c r="S705" s="201">
        <v>9</v>
      </c>
      <c r="T705" s="63"/>
      <c r="U705" s="235">
        <v>487049243</v>
      </c>
      <c r="V705" s="67" t="s">
        <v>929</v>
      </c>
      <c r="W705" s="63" t="s">
        <v>728</v>
      </c>
      <c r="X705" s="63" t="s">
        <v>679</v>
      </c>
      <c r="Y705" s="67">
        <v>1</v>
      </c>
      <c r="Z705" s="67">
        <v>1</v>
      </c>
      <c r="AA705" s="67">
        <v>21073.117722512005</v>
      </c>
      <c r="AB705" s="67">
        <v>21073</v>
      </c>
      <c r="AC705" s="67">
        <v>9488</v>
      </c>
      <c r="AD705" s="67">
        <v>11585</v>
      </c>
      <c r="AK705" s="237">
        <v>0</v>
      </c>
      <c r="AM705" s="237">
        <v>0</v>
      </c>
      <c r="AO705" s="237"/>
    </row>
    <row r="706" spans="1:41" s="67" customFormat="1" x14ac:dyDescent="0.2">
      <c r="A706" s="235" t="s">
        <v>929</v>
      </c>
      <c r="B706" s="63">
        <v>487049244</v>
      </c>
      <c r="C706" s="197" t="s">
        <v>541</v>
      </c>
      <c r="D706" s="201">
        <v>0</v>
      </c>
      <c r="E706" s="201">
        <v>0</v>
      </c>
      <c r="F706" s="201">
        <v>0</v>
      </c>
      <c r="G706" s="201">
        <v>0</v>
      </c>
      <c r="H706" s="201">
        <v>3</v>
      </c>
      <c r="I706" s="201">
        <v>2</v>
      </c>
      <c r="J706" s="201">
        <v>0</v>
      </c>
      <c r="K706" s="236">
        <v>0.19650000000000001</v>
      </c>
      <c r="L706" s="201">
        <v>0</v>
      </c>
      <c r="M706" s="201">
        <v>0</v>
      </c>
      <c r="N706" s="201">
        <v>0</v>
      </c>
      <c r="O706" s="201">
        <v>0</v>
      </c>
      <c r="P706" s="201">
        <v>2</v>
      </c>
      <c r="Q706" s="201">
        <v>5</v>
      </c>
      <c r="R706" s="236">
        <v>1.1120000000000001</v>
      </c>
      <c r="S706" s="201">
        <v>10</v>
      </c>
      <c r="T706" s="63"/>
      <c r="U706" s="235">
        <v>487049244</v>
      </c>
      <c r="V706" s="67" t="s">
        <v>929</v>
      </c>
      <c r="W706" s="63" t="s">
        <v>728</v>
      </c>
      <c r="X706" s="63" t="s">
        <v>669</v>
      </c>
      <c r="Y706" s="67">
        <v>1</v>
      </c>
      <c r="Z706" s="67">
        <v>5</v>
      </c>
      <c r="AA706" s="67">
        <v>77875.463492559997</v>
      </c>
      <c r="AB706" s="67">
        <v>15575</v>
      </c>
      <c r="AC706" s="67">
        <v>-767</v>
      </c>
      <c r="AD706" s="67">
        <v>16342</v>
      </c>
      <c r="AK706" s="237">
        <v>0</v>
      </c>
      <c r="AM706" s="237">
        <v>0</v>
      </c>
      <c r="AO706" s="237"/>
    </row>
    <row r="707" spans="1:41" s="67" customFormat="1" x14ac:dyDescent="0.2">
      <c r="A707" s="235" t="s">
        <v>929</v>
      </c>
      <c r="B707" s="63">
        <v>487049248</v>
      </c>
      <c r="C707" s="197" t="s">
        <v>541</v>
      </c>
      <c r="D707" s="201">
        <v>0</v>
      </c>
      <c r="E707" s="201">
        <v>0</v>
      </c>
      <c r="F707" s="201">
        <v>0</v>
      </c>
      <c r="G707" s="201">
        <v>0</v>
      </c>
      <c r="H707" s="201">
        <v>5</v>
      </c>
      <c r="I707" s="201">
        <v>10</v>
      </c>
      <c r="J707" s="201">
        <v>0</v>
      </c>
      <c r="K707" s="236">
        <v>0.58950000000000002</v>
      </c>
      <c r="L707" s="201">
        <v>0</v>
      </c>
      <c r="M707" s="201">
        <v>0</v>
      </c>
      <c r="N707" s="201">
        <v>1</v>
      </c>
      <c r="O707" s="201">
        <v>0</v>
      </c>
      <c r="P707" s="201">
        <v>5</v>
      </c>
      <c r="Q707" s="201">
        <v>15</v>
      </c>
      <c r="R707" s="236">
        <v>1.1120000000000001</v>
      </c>
      <c r="S707" s="201">
        <v>11</v>
      </c>
      <c r="T707" s="63"/>
      <c r="U707" s="235">
        <v>487049248</v>
      </c>
      <c r="V707" s="67" t="s">
        <v>929</v>
      </c>
      <c r="W707" s="63" t="s">
        <v>728</v>
      </c>
      <c r="X707" s="63" t="s">
        <v>670</v>
      </c>
      <c r="Y707" s="67">
        <v>1</v>
      </c>
      <c r="Z707" s="67">
        <v>15</v>
      </c>
      <c r="AA707" s="67">
        <v>241145.30727768003</v>
      </c>
      <c r="AB707" s="67">
        <v>16076</v>
      </c>
      <c r="AC707" s="67">
        <v>2392</v>
      </c>
      <c r="AD707" s="67">
        <v>13684</v>
      </c>
      <c r="AK707" s="237">
        <v>0</v>
      </c>
      <c r="AM707" s="237">
        <v>0</v>
      </c>
      <c r="AO707" s="237"/>
    </row>
    <row r="708" spans="1:41" s="67" customFormat="1" x14ac:dyDescent="0.2">
      <c r="A708" s="235" t="s">
        <v>929</v>
      </c>
      <c r="B708" s="63">
        <v>487049262</v>
      </c>
      <c r="C708" s="197" t="s">
        <v>541</v>
      </c>
      <c r="D708" s="201">
        <v>0</v>
      </c>
      <c r="E708" s="201">
        <v>0</v>
      </c>
      <c r="F708" s="201">
        <v>0</v>
      </c>
      <c r="G708" s="201">
        <v>0</v>
      </c>
      <c r="H708" s="201">
        <v>1</v>
      </c>
      <c r="I708" s="201">
        <v>7</v>
      </c>
      <c r="J708" s="201">
        <v>0</v>
      </c>
      <c r="K708" s="236">
        <v>0.31440000000000001</v>
      </c>
      <c r="L708" s="201">
        <v>0</v>
      </c>
      <c r="M708" s="201">
        <v>0</v>
      </c>
      <c r="N708" s="201">
        <v>0</v>
      </c>
      <c r="O708" s="201">
        <v>0</v>
      </c>
      <c r="P708" s="201">
        <v>6</v>
      </c>
      <c r="Q708" s="201">
        <v>8</v>
      </c>
      <c r="R708" s="236">
        <v>1.1120000000000001</v>
      </c>
      <c r="S708" s="201">
        <v>9</v>
      </c>
      <c r="T708" s="63"/>
      <c r="U708" s="235">
        <v>487049262</v>
      </c>
      <c r="V708" s="67" t="s">
        <v>929</v>
      </c>
      <c r="W708" s="63" t="s">
        <v>728</v>
      </c>
      <c r="X708" s="63" t="s">
        <v>671</v>
      </c>
      <c r="Y708" s="67">
        <v>1</v>
      </c>
      <c r="Z708" s="67">
        <v>8</v>
      </c>
      <c r="AA708" s="67">
        <v>151707.55066009599</v>
      </c>
      <c r="AB708" s="67">
        <v>18963</v>
      </c>
      <c r="AC708" s="67">
        <v>4567</v>
      </c>
      <c r="AD708" s="67">
        <v>14396</v>
      </c>
      <c r="AK708" s="237">
        <v>0</v>
      </c>
      <c r="AM708" s="237">
        <v>0</v>
      </c>
      <c r="AO708" s="237"/>
    </row>
    <row r="709" spans="1:41" s="67" customFormat="1" x14ac:dyDescent="0.2">
      <c r="A709" s="235" t="s">
        <v>929</v>
      </c>
      <c r="B709" s="63">
        <v>487049274</v>
      </c>
      <c r="C709" s="197" t="s">
        <v>541</v>
      </c>
      <c r="D709" s="201">
        <v>0</v>
      </c>
      <c r="E709" s="201">
        <v>0</v>
      </c>
      <c r="F709" s="201">
        <v>0</v>
      </c>
      <c r="G709" s="201">
        <v>0</v>
      </c>
      <c r="H709" s="201">
        <v>43</v>
      </c>
      <c r="I709" s="201">
        <v>77</v>
      </c>
      <c r="J709" s="201">
        <v>0</v>
      </c>
      <c r="K709" s="236">
        <v>4.7160000000000002</v>
      </c>
      <c r="L709" s="201">
        <v>0</v>
      </c>
      <c r="M709" s="201">
        <v>0</v>
      </c>
      <c r="N709" s="201">
        <v>2</v>
      </c>
      <c r="O709" s="201">
        <v>3</v>
      </c>
      <c r="P709" s="201">
        <v>86</v>
      </c>
      <c r="Q709" s="201">
        <v>120</v>
      </c>
      <c r="R709" s="236">
        <v>1.1120000000000001</v>
      </c>
      <c r="S709" s="201">
        <v>10</v>
      </c>
      <c r="T709" s="63"/>
      <c r="U709" s="235">
        <v>487049274</v>
      </c>
      <c r="V709" s="67" t="s">
        <v>929</v>
      </c>
      <c r="W709" s="63" t="s">
        <v>728</v>
      </c>
      <c r="X709" s="63" t="s">
        <v>680</v>
      </c>
      <c r="Y709" s="67">
        <v>1</v>
      </c>
      <c r="Z709" s="67">
        <v>120</v>
      </c>
      <c r="AA709" s="67">
        <v>2246343.5688614403</v>
      </c>
      <c r="AB709" s="67">
        <v>18720</v>
      </c>
      <c r="AC709" s="67">
        <v>-2353</v>
      </c>
      <c r="AD709" s="67">
        <v>21073</v>
      </c>
      <c r="AK709" s="237">
        <v>0</v>
      </c>
      <c r="AM709" s="237">
        <v>0</v>
      </c>
      <c r="AO709" s="237"/>
    </row>
    <row r="710" spans="1:41" s="67" customFormat="1" x14ac:dyDescent="0.2">
      <c r="A710" s="235" t="s">
        <v>929</v>
      </c>
      <c r="B710" s="63">
        <v>487049285</v>
      </c>
      <c r="C710" s="197" t="s">
        <v>541</v>
      </c>
      <c r="D710" s="201">
        <v>0</v>
      </c>
      <c r="E710" s="201">
        <v>0</v>
      </c>
      <c r="F710" s="201">
        <v>0</v>
      </c>
      <c r="G710" s="201">
        <v>0</v>
      </c>
      <c r="H710" s="201">
        <v>0</v>
      </c>
      <c r="I710" s="201">
        <v>3</v>
      </c>
      <c r="J710" s="201">
        <v>0</v>
      </c>
      <c r="K710" s="236">
        <v>0.1179</v>
      </c>
      <c r="L710" s="201">
        <v>0</v>
      </c>
      <c r="M710" s="201">
        <v>0</v>
      </c>
      <c r="N710" s="201">
        <v>0</v>
      </c>
      <c r="O710" s="201">
        <v>0</v>
      </c>
      <c r="P710" s="201">
        <v>0</v>
      </c>
      <c r="Q710" s="201">
        <v>3</v>
      </c>
      <c r="R710" s="236">
        <v>1.1120000000000001</v>
      </c>
      <c r="S710" s="201">
        <v>9</v>
      </c>
      <c r="T710" s="63"/>
      <c r="U710" s="235">
        <v>487049285</v>
      </c>
      <c r="V710" s="67" t="s">
        <v>929</v>
      </c>
      <c r="W710" s="63" t="s">
        <v>728</v>
      </c>
      <c r="X710" s="63" t="s">
        <v>681</v>
      </c>
      <c r="Y710" s="67">
        <v>1</v>
      </c>
      <c r="Z710" s="67">
        <v>3</v>
      </c>
      <c r="AA710" s="67">
        <v>41052.492127535996</v>
      </c>
      <c r="AB710" s="67">
        <v>13684</v>
      </c>
      <c r="AC710" s="67">
        <v>-1891</v>
      </c>
      <c r="AD710" s="67">
        <v>15575</v>
      </c>
      <c r="AK710" s="237">
        <v>0</v>
      </c>
      <c r="AM710" s="237">
        <v>0</v>
      </c>
      <c r="AO710" s="237"/>
    </row>
    <row r="711" spans="1:41" s="67" customFormat="1" x14ac:dyDescent="0.2">
      <c r="A711" s="235" t="s">
        <v>929</v>
      </c>
      <c r="B711" s="63">
        <v>487049293</v>
      </c>
      <c r="C711" s="197" t="s">
        <v>541</v>
      </c>
      <c r="D711" s="201">
        <v>0</v>
      </c>
      <c r="E711" s="201">
        <v>0</v>
      </c>
      <c r="F711" s="201">
        <v>0</v>
      </c>
      <c r="G711" s="201">
        <v>0</v>
      </c>
      <c r="H711" s="201">
        <v>0</v>
      </c>
      <c r="I711" s="201">
        <v>2</v>
      </c>
      <c r="J711" s="201">
        <v>0</v>
      </c>
      <c r="K711" s="236">
        <v>7.8600000000000003E-2</v>
      </c>
      <c r="L711" s="201">
        <v>0</v>
      </c>
      <c r="M711" s="201">
        <v>0</v>
      </c>
      <c r="N711" s="201">
        <v>0</v>
      </c>
      <c r="O711" s="201">
        <v>0</v>
      </c>
      <c r="P711" s="201">
        <v>2</v>
      </c>
      <c r="Q711" s="201">
        <v>2</v>
      </c>
      <c r="R711" s="236">
        <v>1.1120000000000001</v>
      </c>
      <c r="S711" s="201">
        <v>10</v>
      </c>
      <c r="T711" s="63"/>
      <c r="U711" s="235">
        <v>487049293</v>
      </c>
      <c r="V711" s="67" t="s">
        <v>929</v>
      </c>
      <c r="W711" s="63" t="s">
        <v>728</v>
      </c>
      <c r="X711" s="63" t="s">
        <v>682</v>
      </c>
      <c r="Y711" s="67">
        <v>1</v>
      </c>
      <c r="Z711" s="67">
        <v>2</v>
      </c>
      <c r="AA711" s="67">
        <v>43121.422645024002</v>
      </c>
      <c r="AB711" s="67">
        <v>21561</v>
      </c>
      <c r="AC711" s="67">
        <v>5485</v>
      </c>
      <c r="AD711" s="67">
        <v>16076</v>
      </c>
      <c r="AK711" s="237">
        <v>0</v>
      </c>
      <c r="AM711" s="237">
        <v>0</v>
      </c>
      <c r="AO711" s="237"/>
    </row>
    <row r="712" spans="1:41" s="67" customFormat="1" x14ac:dyDescent="0.2">
      <c r="A712" s="235" t="s">
        <v>929</v>
      </c>
      <c r="B712" s="63">
        <v>487049295</v>
      </c>
      <c r="C712" s="197" t="s">
        <v>541</v>
      </c>
      <c r="D712" s="201">
        <v>0</v>
      </c>
      <c r="E712" s="201">
        <v>0</v>
      </c>
      <c r="F712" s="201">
        <v>0</v>
      </c>
      <c r="G712" s="201">
        <v>0</v>
      </c>
      <c r="H712" s="201">
        <v>1</v>
      </c>
      <c r="I712" s="201">
        <v>0</v>
      </c>
      <c r="J712" s="201">
        <v>0</v>
      </c>
      <c r="K712" s="236">
        <v>3.9300000000000002E-2</v>
      </c>
      <c r="L712" s="201">
        <v>0</v>
      </c>
      <c r="M712" s="201">
        <v>0</v>
      </c>
      <c r="N712" s="201">
        <v>0</v>
      </c>
      <c r="O712" s="201">
        <v>0</v>
      </c>
      <c r="P712" s="201">
        <v>1</v>
      </c>
      <c r="Q712" s="201">
        <v>1</v>
      </c>
      <c r="R712" s="236">
        <v>1.1120000000000001</v>
      </c>
      <c r="S712" s="201">
        <v>5</v>
      </c>
      <c r="T712" s="63"/>
      <c r="U712" s="235">
        <v>487049295</v>
      </c>
      <c r="V712" s="67" t="s">
        <v>929</v>
      </c>
      <c r="W712" s="63" t="s">
        <v>728</v>
      </c>
      <c r="X712" s="63" t="s">
        <v>740</v>
      </c>
      <c r="Y712" s="67">
        <v>1</v>
      </c>
      <c r="Z712" s="67">
        <v>1</v>
      </c>
      <c r="AA712" s="67">
        <v>16951.814842511998</v>
      </c>
      <c r="AB712" s="67">
        <v>16952</v>
      </c>
      <c r="AC712" s="67">
        <v>-2011</v>
      </c>
      <c r="AD712" s="67">
        <v>18963</v>
      </c>
      <c r="AK712" s="237">
        <v>0</v>
      </c>
      <c r="AM712" s="237">
        <v>0</v>
      </c>
      <c r="AO712" s="237"/>
    </row>
    <row r="713" spans="1:41" s="67" customFormat="1" x14ac:dyDescent="0.2">
      <c r="A713" s="235" t="s">
        <v>929</v>
      </c>
      <c r="B713" s="63">
        <v>487049308</v>
      </c>
      <c r="C713" s="197" t="s">
        <v>541</v>
      </c>
      <c r="D713" s="201">
        <v>0</v>
      </c>
      <c r="E713" s="201">
        <v>0</v>
      </c>
      <c r="F713" s="201">
        <v>0</v>
      </c>
      <c r="G713" s="201">
        <v>0</v>
      </c>
      <c r="H713" s="201">
        <v>0</v>
      </c>
      <c r="I713" s="201">
        <v>2</v>
      </c>
      <c r="J713" s="201">
        <v>0</v>
      </c>
      <c r="K713" s="236">
        <v>7.8600000000000003E-2</v>
      </c>
      <c r="L713" s="201">
        <v>0</v>
      </c>
      <c r="M713" s="201">
        <v>0</v>
      </c>
      <c r="N713" s="201">
        <v>0</v>
      </c>
      <c r="O713" s="201">
        <v>0</v>
      </c>
      <c r="P713" s="201">
        <v>0</v>
      </c>
      <c r="Q713" s="201">
        <v>2</v>
      </c>
      <c r="R713" s="236">
        <v>1.1120000000000001</v>
      </c>
      <c r="S713" s="201">
        <v>10</v>
      </c>
      <c r="T713" s="63"/>
      <c r="U713" s="235">
        <v>487049308</v>
      </c>
      <c r="V713" s="67" t="s">
        <v>929</v>
      </c>
      <c r="W713" s="63" t="s">
        <v>728</v>
      </c>
      <c r="X713" s="63" t="s">
        <v>722</v>
      </c>
      <c r="Y713" s="67">
        <v>1</v>
      </c>
      <c r="Z713" s="67">
        <v>2</v>
      </c>
      <c r="AA713" s="67">
        <v>27368.328085024001</v>
      </c>
      <c r="AB713" s="67">
        <v>13684</v>
      </c>
      <c r="AC713" s="67">
        <v>-5036</v>
      </c>
      <c r="AD713" s="67">
        <v>18720</v>
      </c>
      <c r="AK713" s="237">
        <v>0</v>
      </c>
      <c r="AM713" s="237">
        <v>0</v>
      </c>
      <c r="AO713" s="237"/>
    </row>
    <row r="714" spans="1:41" s="67" customFormat="1" x14ac:dyDescent="0.2">
      <c r="A714" s="235" t="s">
        <v>929</v>
      </c>
      <c r="B714" s="63">
        <v>487049314</v>
      </c>
      <c r="C714" s="197" t="s">
        <v>541</v>
      </c>
      <c r="D714" s="201">
        <v>0</v>
      </c>
      <c r="E714" s="201">
        <v>0</v>
      </c>
      <c r="F714" s="201">
        <v>0</v>
      </c>
      <c r="G714" s="201">
        <v>0</v>
      </c>
      <c r="H714" s="201">
        <v>2</v>
      </c>
      <c r="I714" s="201">
        <v>0</v>
      </c>
      <c r="J714" s="201">
        <v>0</v>
      </c>
      <c r="K714" s="236">
        <v>7.8600000000000003E-2</v>
      </c>
      <c r="L714" s="201">
        <v>0</v>
      </c>
      <c r="M714" s="201">
        <v>0</v>
      </c>
      <c r="N714" s="201">
        <v>0</v>
      </c>
      <c r="O714" s="201">
        <v>0</v>
      </c>
      <c r="P714" s="201">
        <v>0</v>
      </c>
      <c r="Q714" s="201">
        <v>2</v>
      </c>
      <c r="R714" s="236">
        <v>1.1120000000000001</v>
      </c>
      <c r="S714" s="201">
        <v>7</v>
      </c>
      <c r="T714" s="63"/>
      <c r="U714" s="235">
        <v>487049314</v>
      </c>
      <c r="V714" s="67" t="s">
        <v>929</v>
      </c>
      <c r="W714" s="63" t="s">
        <v>728</v>
      </c>
      <c r="X714" s="63" t="s">
        <v>747</v>
      </c>
      <c r="Y714" s="67">
        <v>1</v>
      </c>
      <c r="Z714" s="67">
        <v>2</v>
      </c>
      <c r="AA714" s="67">
        <v>23169.360565024002</v>
      </c>
      <c r="AB714" s="67">
        <v>11585</v>
      </c>
      <c r="AC714" s="67">
        <v>-2099</v>
      </c>
      <c r="AD714" s="67">
        <v>13684</v>
      </c>
      <c r="AK714" s="237">
        <v>0</v>
      </c>
      <c r="AM714" s="237">
        <v>0</v>
      </c>
      <c r="AO714" s="237"/>
    </row>
    <row r="715" spans="1:41" s="67" customFormat="1" x14ac:dyDescent="0.2">
      <c r="A715" s="235" t="s">
        <v>929</v>
      </c>
      <c r="B715" s="63">
        <v>487049347</v>
      </c>
      <c r="C715" s="197" t="s">
        <v>541</v>
      </c>
      <c r="D715" s="201">
        <v>0</v>
      </c>
      <c r="E715" s="201">
        <v>0</v>
      </c>
      <c r="F715" s="201">
        <v>0</v>
      </c>
      <c r="G715" s="201">
        <v>0</v>
      </c>
      <c r="H715" s="201">
        <v>6</v>
      </c>
      <c r="I715" s="201">
        <v>7</v>
      </c>
      <c r="J715" s="201">
        <v>0</v>
      </c>
      <c r="K715" s="236">
        <v>0.51090000000000002</v>
      </c>
      <c r="L715" s="201">
        <v>0</v>
      </c>
      <c r="M715" s="201">
        <v>0</v>
      </c>
      <c r="N715" s="201">
        <v>0</v>
      </c>
      <c r="O715" s="201">
        <v>0</v>
      </c>
      <c r="P715" s="201">
        <v>8</v>
      </c>
      <c r="Q715" s="201">
        <v>13</v>
      </c>
      <c r="R715" s="236">
        <v>1.1120000000000001</v>
      </c>
      <c r="S715" s="201">
        <v>8</v>
      </c>
      <c r="T715" s="63"/>
      <c r="U715" s="235">
        <v>487049347</v>
      </c>
      <c r="V715" s="67" t="s">
        <v>929</v>
      </c>
      <c r="W715" s="63" t="s">
        <v>728</v>
      </c>
      <c r="X715" s="63" t="s">
        <v>743</v>
      </c>
      <c r="Y715" s="67">
        <v>1</v>
      </c>
      <c r="Z715" s="67">
        <v>13</v>
      </c>
      <c r="AA715" s="67">
        <v>220508.17271265603</v>
      </c>
      <c r="AB715" s="67">
        <v>16962</v>
      </c>
      <c r="AC715" s="67">
        <v>-4599</v>
      </c>
      <c r="AD715" s="67">
        <v>21561</v>
      </c>
      <c r="AK715" s="237">
        <v>0</v>
      </c>
      <c r="AM715" s="237">
        <v>0</v>
      </c>
      <c r="AO715" s="237"/>
    </row>
    <row r="716" spans="1:41" s="67" customFormat="1" x14ac:dyDescent="0.2">
      <c r="A716" s="235" t="s">
        <v>929</v>
      </c>
      <c r="B716" s="63">
        <v>487274010</v>
      </c>
      <c r="C716" s="197" t="s">
        <v>541</v>
      </c>
      <c r="D716" s="201">
        <v>1</v>
      </c>
      <c r="E716" s="201">
        <v>0</v>
      </c>
      <c r="F716" s="201">
        <v>1</v>
      </c>
      <c r="G716" s="201">
        <v>1</v>
      </c>
      <c r="H716" s="201">
        <v>1</v>
      </c>
      <c r="I716" s="201">
        <v>0</v>
      </c>
      <c r="J716" s="201">
        <v>0</v>
      </c>
      <c r="K716" s="236">
        <v>0.1179</v>
      </c>
      <c r="L716" s="201">
        <v>0</v>
      </c>
      <c r="M716" s="201">
        <v>3</v>
      </c>
      <c r="N716" s="201">
        <v>0</v>
      </c>
      <c r="O716" s="201">
        <v>0</v>
      </c>
      <c r="P716" s="201">
        <v>3</v>
      </c>
      <c r="Q716" s="201">
        <v>4</v>
      </c>
      <c r="R716" s="236">
        <v>1.054</v>
      </c>
      <c r="S716" s="201">
        <v>3</v>
      </c>
      <c r="T716" s="63"/>
      <c r="U716" s="235">
        <v>487274010</v>
      </c>
      <c r="V716" s="67" t="s">
        <v>929</v>
      </c>
      <c r="W716" s="63" t="s">
        <v>680</v>
      </c>
      <c r="X716" s="63" t="s">
        <v>729</v>
      </c>
      <c r="Y716" s="67">
        <v>1</v>
      </c>
      <c r="Z716" s="67">
        <v>4</v>
      </c>
      <c r="AA716" s="67">
        <v>62179.801848312003</v>
      </c>
      <c r="AB716" s="67">
        <v>15545</v>
      </c>
      <c r="AC716" s="67">
        <v>-1407</v>
      </c>
      <c r="AD716" s="67">
        <v>16952</v>
      </c>
      <c r="AK716" s="237">
        <v>0</v>
      </c>
      <c r="AM716" s="237">
        <v>0</v>
      </c>
      <c r="AO716" s="237"/>
    </row>
    <row r="717" spans="1:41" s="67" customFormat="1" x14ac:dyDescent="0.2">
      <c r="A717" s="235" t="s">
        <v>929</v>
      </c>
      <c r="B717" s="63">
        <v>487274026</v>
      </c>
      <c r="C717" s="197" t="s">
        <v>541</v>
      </c>
      <c r="D717" s="201">
        <v>1</v>
      </c>
      <c r="E717" s="201">
        <v>0</v>
      </c>
      <c r="F717" s="201">
        <v>0</v>
      </c>
      <c r="G717" s="201">
        <v>0</v>
      </c>
      <c r="H717" s="201">
        <v>0</v>
      </c>
      <c r="I717" s="201">
        <v>0</v>
      </c>
      <c r="J717" s="201">
        <v>0</v>
      </c>
      <c r="K717" s="236">
        <v>0</v>
      </c>
      <c r="L717" s="201">
        <v>0</v>
      </c>
      <c r="M717" s="201">
        <v>0</v>
      </c>
      <c r="N717" s="201">
        <v>0</v>
      </c>
      <c r="O717" s="201">
        <v>0</v>
      </c>
      <c r="P717" s="201">
        <v>1</v>
      </c>
      <c r="Q717" s="201">
        <v>1</v>
      </c>
      <c r="R717" s="236">
        <v>1.054</v>
      </c>
      <c r="S717" s="201">
        <v>3</v>
      </c>
      <c r="T717" s="63"/>
      <c r="U717" s="235">
        <v>487274026</v>
      </c>
      <c r="V717" s="67" t="s">
        <v>929</v>
      </c>
      <c r="W717" s="63" t="s">
        <v>680</v>
      </c>
      <c r="X717" s="63" t="s">
        <v>731</v>
      </c>
      <c r="Y717" s="67">
        <v>1</v>
      </c>
      <c r="Z717" s="67">
        <v>1</v>
      </c>
      <c r="AA717" s="67">
        <v>9809.1172800000004</v>
      </c>
      <c r="AB717" s="67">
        <v>9809</v>
      </c>
      <c r="AC717" s="67">
        <v>-3875</v>
      </c>
      <c r="AD717" s="67">
        <v>13684</v>
      </c>
      <c r="AK717" s="237">
        <v>0</v>
      </c>
      <c r="AM717" s="237">
        <v>0</v>
      </c>
      <c r="AO717" s="237"/>
    </row>
    <row r="718" spans="1:41" s="67" customFormat="1" x14ac:dyDescent="0.2">
      <c r="A718" s="235" t="s">
        <v>929</v>
      </c>
      <c r="B718" s="63">
        <v>487274030</v>
      </c>
      <c r="C718" s="197" t="s">
        <v>541</v>
      </c>
      <c r="D718" s="201">
        <v>0</v>
      </c>
      <c r="E718" s="201">
        <v>0</v>
      </c>
      <c r="F718" s="201">
        <v>0</v>
      </c>
      <c r="G718" s="201">
        <v>1</v>
      </c>
      <c r="H718" s="201">
        <v>0</v>
      </c>
      <c r="I718" s="201">
        <v>0</v>
      </c>
      <c r="J718" s="201">
        <v>0</v>
      </c>
      <c r="K718" s="236">
        <v>3.9300000000000002E-2</v>
      </c>
      <c r="L718" s="201">
        <v>0</v>
      </c>
      <c r="M718" s="201">
        <v>0</v>
      </c>
      <c r="N718" s="201">
        <v>0</v>
      </c>
      <c r="O718" s="201">
        <v>0</v>
      </c>
      <c r="P718" s="201">
        <v>1</v>
      </c>
      <c r="Q718" s="201">
        <v>1</v>
      </c>
      <c r="R718" s="236">
        <v>1.054</v>
      </c>
      <c r="S718" s="201">
        <v>7</v>
      </c>
      <c r="T718" s="63"/>
      <c r="U718" s="235">
        <v>487274030</v>
      </c>
      <c r="V718" s="67" t="s">
        <v>929</v>
      </c>
      <c r="W718" s="63" t="s">
        <v>680</v>
      </c>
      <c r="X718" s="63" t="s">
        <v>711</v>
      </c>
      <c r="Y718" s="67">
        <v>1</v>
      </c>
      <c r="Z718" s="67">
        <v>1</v>
      </c>
      <c r="AA718" s="67">
        <v>17619.807276104002</v>
      </c>
      <c r="AB718" s="67">
        <v>17620</v>
      </c>
      <c r="AC718" s="67">
        <v>6035</v>
      </c>
      <c r="AD718" s="67">
        <v>11585</v>
      </c>
      <c r="AK718" s="237">
        <v>0</v>
      </c>
      <c r="AM718" s="237">
        <v>0</v>
      </c>
      <c r="AO718" s="237"/>
    </row>
    <row r="719" spans="1:41" s="67" customFormat="1" x14ac:dyDescent="0.2">
      <c r="A719" s="235" t="s">
        <v>929</v>
      </c>
      <c r="B719" s="63">
        <v>487274031</v>
      </c>
      <c r="C719" s="197" t="s">
        <v>541</v>
      </c>
      <c r="D719" s="201">
        <v>1</v>
      </c>
      <c r="E719" s="201">
        <v>0</v>
      </c>
      <c r="F719" s="201">
        <v>1</v>
      </c>
      <c r="G719" s="201">
        <v>4</v>
      </c>
      <c r="H719" s="201">
        <v>0</v>
      </c>
      <c r="I719" s="201">
        <v>0</v>
      </c>
      <c r="J719" s="201">
        <v>0</v>
      </c>
      <c r="K719" s="236">
        <v>0.19650000000000001</v>
      </c>
      <c r="L719" s="201">
        <v>0</v>
      </c>
      <c r="M719" s="201">
        <v>2</v>
      </c>
      <c r="N719" s="201">
        <v>0</v>
      </c>
      <c r="O719" s="201">
        <v>0</v>
      </c>
      <c r="P719" s="201">
        <v>2</v>
      </c>
      <c r="Q719" s="201">
        <v>6</v>
      </c>
      <c r="R719" s="236">
        <v>1.054</v>
      </c>
      <c r="S719" s="201">
        <v>5</v>
      </c>
      <c r="T719" s="63"/>
      <c r="U719" s="235">
        <v>487274031</v>
      </c>
      <c r="V719" s="67" t="s">
        <v>929</v>
      </c>
      <c r="W719" s="63" t="s">
        <v>680</v>
      </c>
      <c r="X719" s="63" t="s">
        <v>732</v>
      </c>
      <c r="Y719" s="67">
        <v>1</v>
      </c>
      <c r="Z719" s="67">
        <v>6</v>
      </c>
      <c r="AA719" s="67">
        <v>78688.113620520002</v>
      </c>
      <c r="AB719" s="67">
        <v>13115</v>
      </c>
      <c r="AC719" s="67">
        <v>-3847</v>
      </c>
      <c r="AD719" s="67">
        <v>16962</v>
      </c>
      <c r="AK719" s="237">
        <v>0</v>
      </c>
      <c r="AM719" s="237">
        <v>0</v>
      </c>
      <c r="AO719" s="237"/>
    </row>
    <row r="720" spans="1:41" s="67" customFormat="1" x14ac:dyDescent="0.2">
      <c r="A720" s="235" t="s">
        <v>929</v>
      </c>
      <c r="B720" s="63">
        <v>487274035</v>
      </c>
      <c r="C720" s="197" t="s">
        <v>541</v>
      </c>
      <c r="D720" s="201">
        <v>0</v>
      </c>
      <c r="E720" s="201">
        <v>0</v>
      </c>
      <c r="F720" s="201">
        <v>0</v>
      </c>
      <c r="G720" s="201">
        <v>9</v>
      </c>
      <c r="H720" s="201">
        <v>0</v>
      </c>
      <c r="I720" s="201">
        <v>0</v>
      </c>
      <c r="J720" s="201">
        <v>0</v>
      </c>
      <c r="K720" s="236">
        <v>0.35370000000000001</v>
      </c>
      <c r="L720" s="201">
        <v>0</v>
      </c>
      <c r="M720" s="201">
        <v>0</v>
      </c>
      <c r="N720" s="201">
        <v>0</v>
      </c>
      <c r="O720" s="201">
        <v>0</v>
      </c>
      <c r="P720" s="201">
        <v>8</v>
      </c>
      <c r="Q720" s="201">
        <v>9</v>
      </c>
      <c r="R720" s="236">
        <v>1.054</v>
      </c>
      <c r="S720" s="201">
        <v>11</v>
      </c>
      <c r="T720" s="63"/>
      <c r="U720" s="235">
        <v>487274035</v>
      </c>
      <c r="V720" s="67" t="s">
        <v>929</v>
      </c>
      <c r="W720" s="63" t="s">
        <v>680</v>
      </c>
      <c r="X720" s="63" t="s">
        <v>659</v>
      </c>
      <c r="Y720" s="67">
        <v>1</v>
      </c>
      <c r="Z720" s="67">
        <v>9</v>
      </c>
      <c r="AA720" s="67">
        <v>169280.27226493601</v>
      </c>
      <c r="AB720" s="67">
        <v>18809</v>
      </c>
      <c r="AC720" s="67">
        <v>3264</v>
      </c>
      <c r="AD720" s="67">
        <v>15545</v>
      </c>
      <c r="AK720" s="237">
        <v>0</v>
      </c>
      <c r="AM720" s="237">
        <v>0</v>
      </c>
      <c r="AO720" s="237"/>
    </row>
    <row r="721" spans="1:41" s="67" customFormat="1" x14ac:dyDescent="0.2">
      <c r="A721" s="235" t="s">
        <v>929</v>
      </c>
      <c r="B721" s="63">
        <v>487274044</v>
      </c>
      <c r="C721" s="197" t="s">
        <v>541</v>
      </c>
      <c r="D721" s="201">
        <v>0</v>
      </c>
      <c r="E721" s="201">
        <v>0</v>
      </c>
      <c r="F721" s="201">
        <v>0</v>
      </c>
      <c r="G721" s="201">
        <v>1</v>
      </c>
      <c r="H721" s="201">
        <v>0</v>
      </c>
      <c r="I721" s="201">
        <v>0</v>
      </c>
      <c r="J721" s="201">
        <v>0</v>
      </c>
      <c r="K721" s="236">
        <v>3.9300000000000002E-2</v>
      </c>
      <c r="L721" s="201">
        <v>0</v>
      </c>
      <c r="M721" s="201">
        <v>1</v>
      </c>
      <c r="N721" s="201">
        <v>0</v>
      </c>
      <c r="O721" s="201">
        <v>0</v>
      </c>
      <c r="P721" s="201">
        <v>0</v>
      </c>
      <c r="Q721" s="201">
        <v>1</v>
      </c>
      <c r="R721" s="236">
        <v>1.054</v>
      </c>
      <c r="S721" s="201">
        <v>11</v>
      </c>
      <c r="T721" s="63"/>
      <c r="U721" s="235">
        <v>487274044</v>
      </c>
      <c r="V721" s="67" t="s">
        <v>929</v>
      </c>
      <c r="W721" s="63" t="s">
        <v>680</v>
      </c>
      <c r="X721" s="63" t="s">
        <v>660</v>
      </c>
      <c r="Y721" s="67">
        <v>1</v>
      </c>
      <c r="Z721" s="67">
        <v>1</v>
      </c>
      <c r="AA721" s="67">
        <v>14456.426356104001</v>
      </c>
      <c r="AB721" s="67">
        <v>14456</v>
      </c>
      <c r="AC721" s="67">
        <v>4647</v>
      </c>
      <c r="AD721" s="67">
        <v>9809</v>
      </c>
      <c r="AK721" s="237">
        <v>0</v>
      </c>
      <c r="AM721" s="237">
        <v>0</v>
      </c>
      <c r="AO721" s="237"/>
    </row>
    <row r="722" spans="1:41" s="67" customFormat="1" x14ac:dyDescent="0.2">
      <c r="A722" s="235" t="s">
        <v>929</v>
      </c>
      <c r="B722" s="63">
        <v>487274048</v>
      </c>
      <c r="C722" s="197" t="s">
        <v>541</v>
      </c>
      <c r="D722" s="201">
        <v>1</v>
      </c>
      <c r="E722" s="201">
        <v>0</v>
      </c>
      <c r="F722" s="201">
        <v>0</v>
      </c>
      <c r="G722" s="201">
        <v>1</v>
      </c>
      <c r="H722" s="201">
        <v>0</v>
      </c>
      <c r="I722" s="201">
        <v>0</v>
      </c>
      <c r="J722" s="201">
        <v>0</v>
      </c>
      <c r="K722" s="236">
        <v>3.9300000000000002E-2</v>
      </c>
      <c r="L722" s="201">
        <v>0</v>
      </c>
      <c r="M722" s="201">
        <v>0</v>
      </c>
      <c r="N722" s="201">
        <v>0</v>
      </c>
      <c r="O722" s="201">
        <v>0</v>
      </c>
      <c r="P722" s="201">
        <v>1</v>
      </c>
      <c r="Q722" s="201">
        <v>2</v>
      </c>
      <c r="R722" s="236">
        <v>1.054</v>
      </c>
      <c r="S722" s="201">
        <v>4</v>
      </c>
      <c r="T722" s="63"/>
      <c r="U722" s="235">
        <v>487274048</v>
      </c>
      <c r="V722" s="67" t="s">
        <v>929</v>
      </c>
      <c r="W722" s="63" t="s">
        <v>680</v>
      </c>
      <c r="X722" s="63" t="s">
        <v>930</v>
      </c>
      <c r="Y722" s="67">
        <v>1</v>
      </c>
      <c r="Z722" s="67">
        <v>2</v>
      </c>
      <c r="AA722" s="67">
        <v>21509.389656104006</v>
      </c>
      <c r="AB722" s="67">
        <v>10755</v>
      </c>
      <c r="AC722" s="67">
        <v>-6400</v>
      </c>
      <c r="AD722" s="67">
        <v>17155</v>
      </c>
      <c r="AK722" s="237">
        <v>0</v>
      </c>
      <c r="AM722" s="237">
        <v>0</v>
      </c>
      <c r="AO722" s="237"/>
    </row>
    <row r="723" spans="1:41" s="67" customFormat="1" x14ac:dyDescent="0.2">
      <c r="A723" s="235" t="s">
        <v>929</v>
      </c>
      <c r="B723" s="63">
        <v>487274049</v>
      </c>
      <c r="C723" s="197" t="s">
        <v>541</v>
      </c>
      <c r="D723" s="201">
        <v>1</v>
      </c>
      <c r="E723" s="201">
        <v>0</v>
      </c>
      <c r="F723" s="201">
        <v>3</v>
      </c>
      <c r="G723" s="201">
        <v>30</v>
      </c>
      <c r="H723" s="201">
        <v>8</v>
      </c>
      <c r="I723" s="201">
        <v>0</v>
      </c>
      <c r="J723" s="201">
        <v>0</v>
      </c>
      <c r="K723" s="236">
        <v>1.6113</v>
      </c>
      <c r="L723" s="201">
        <v>0</v>
      </c>
      <c r="M723" s="201">
        <v>9</v>
      </c>
      <c r="N723" s="201">
        <v>0</v>
      </c>
      <c r="O723" s="201">
        <v>0</v>
      </c>
      <c r="P723" s="201">
        <v>38</v>
      </c>
      <c r="Q723" s="201">
        <v>42</v>
      </c>
      <c r="R723" s="236">
        <v>1.054</v>
      </c>
      <c r="S723" s="201">
        <v>7</v>
      </c>
      <c r="T723" s="63"/>
      <c r="U723" s="235">
        <v>487274049</v>
      </c>
      <c r="V723" s="67" t="s">
        <v>929</v>
      </c>
      <c r="W723" s="63" t="s">
        <v>680</v>
      </c>
      <c r="X723" s="63" t="s">
        <v>728</v>
      </c>
      <c r="Y723" s="67">
        <v>1</v>
      </c>
      <c r="Z723" s="67">
        <v>42</v>
      </c>
      <c r="AA723" s="67">
        <v>732342.24826026405</v>
      </c>
      <c r="AB723" s="67">
        <v>17437</v>
      </c>
      <c r="AC723" s="67">
        <v>4322</v>
      </c>
      <c r="AD723" s="67">
        <v>13115</v>
      </c>
      <c r="AK723" s="237">
        <v>0</v>
      </c>
      <c r="AM723" s="237">
        <v>0</v>
      </c>
      <c r="AO723" s="237"/>
    </row>
    <row r="724" spans="1:41" s="67" customFormat="1" x14ac:dyDescent="0.2">
      <c r="A724" s="235" t="s">
        <v>929</v>
      </c>
      <c r="B724" s="63">
        <v>487274057</v>
      </c>
      <c r="C724" s="197" t="s">
        <v>541</v>
      </c>
      <c r="D724" s="201">
        <v>2</v>
      </c>
      <c r="E724" s="201">
        <v>0</v>
      </c>
      <c r="F724" s="201">
        <v>3</v>
      </c>
      <c r="G724" s="201">
        <v>13</v>
      </c>
      <c r="H724" s="201">
        <v>1</v>
      </c>
      <c r="I724" s="201">
        <v>0</v>
      </c>
      <c r="J724" s="201">
        <v>0</v>
      </c>
      <c r="K724" s="236">
        <v>0.66810000000000003</v>
      </c>
      <c r="L724" s="201">
        <v>0</v>
      </c>
      <c r="M724" s="201">
        <v>7</v>
      </c>
      <c r="N724" s="201">
        <v>0</v>
      </c>
      <c r="O724" s="201">
        <v>0</v>
      </c>
      <c r="P724" s="201">
        <v>14</v>
      </c>
      <c r="Q724" s="201">
        <v>18</v>
      </c>
      <c r="R724" s="236">
        <v>1.054</v>
      </c>
      <c r="S724" s="201">
        <v>12</v>
      </c>
      <c r="T724" s="63"/>
      <c r="U724" s="235">
        <v>487274057</v>
      </c>
      <c r="V724" s="67" t="s">
        <v>929</v>
      </c>
      <c r="W724" s="63" t="s">
        <v>680</v>
      </c>
      <c r="X724" s="63" t="s">
        <v>661</v>
      </c>
      <c r="Y724" s="67">
        <v>1</v>
      </c>
      <c r="Z724" s="67">
        <v>18</v>
      </c>
      <c r="AA724" s="67">
        <v>350772.89287376805</v>
      </c>
      <c r="AB724" s="67">
        <v>19487</v>
      </c>
      <c r="AC724" s="67">
        <v>678</v>
      </c>
      <c r="AD724" s="67">
        <v>18809</v>
      </c>
      <c r="AK724" s="237">
        <v>0</v>
      </c>
      <c r="AM724" s="237">
        <v>0</v>
      </c>
      <c r="AO724" s="237"/>
    </row>
    <row r="725" spans="1:41" s="67" customFormat="1" x14ac:dyDescent="0.2">
      <c r="A725" s="235" t="s">
        <v>929</v>
      </c>
      <c r="B725" s="63">
        <v>487274093</v>
      </c>
      <c r="C725" s="197" t="s">
        <v>541</v>
      </c>
      <c r="D725" s="201">
        <v>3</v>
      </c>
      <c r="E725" s="201">
        <v>0</v>
      </c>
      <c r="F725" s="201">
        <v>4</v>
      </c>
      <c r="G725" s="201">
        <v>30</v>
      </c>
      <c r="H725" s="201">
        <v>7</v>
      </c>
      <c r="I725" s="201">
        <v>0</v>
      </c>
      <c r="J725" s="201">
        <v>0</v>
      </c>
      <c r="K725" s="236">
        <v>1.6113</v>
      </c>
      <c r="L725" s="201">
        <v>0</v>
      </c>
      <c r="M725" s="201">
        <v>18</v>
      </c>
      <c r="N725" s="201">
        <v>1</v>
      </c>
      <c r="O725" s="201">
        <v>0</v>
      </c>
      <c r="P725" s="201">
        <v>31</v>
      </c>
      <c r="Q725" s="201">
        <v>43</v>
      </c>
      <c r="R725" s="236">
        <v>1.054</v>
      </c>
      <c r="S725" s="201">
        <v>11</v>
      </c>
      <c r="T725" s="63"/>
      <c r="U725" s="235">
        <v>487274093</v>
      </c>
      <c r="V725" s="67" t="s">
        <v>929</v>
      </c>
      <c r="W725" s="63" t="s">
        <v>680</v>
      </c>
      <c r="X725" s="63" t="s">
        <v>662</v>
      </c>
      <c r="Y725" s="67">
        <v>1</v>
      </c>
      <c r="Z725" s="67">
        <v>43</v>
      </c>
      <c r="AA725" s="67">
        <v>794899.63110026391</v>
      </c>
      <c r="AB725" s="67">
        <v>18486</v>
      </c>
      <c r="AC725" s="67">
        <v>4030</v>
      </c>
      <c r="AD725" s="67">
        <v>14456</v>
      </c>
      <c r="AK725" s="237">
        <v>0</v>
      </c>
      <c r="AM725" s="237">
        <v>0</v>
      </c>
      <c r="AO725" s="237"/>
    </row>
    <row r="726" spans="1:41" s="67" customFormat="1" x14ac:dyDescent="0.2">
      <c r="A726" s="235" t="s">
        <v>929</v>
      </c>
      <c r="B726" s="63">
        <v>487274095</v>
      </c>
      <c r="C726" s="197" t="s">
        <v>541</v>
      </c>
      <c r="D726" s="201">
        <v>0</v>
      </c>
      <c r="E726" s="201">
        <v>0</v>
      </c>
      <c r="F726" s="201">
        <v>0</v>
      </c>
      <c r="G726" s="201">
        <v>1</v>
      </c>
      <c r="H726" s="201">
        <v>0</v>
      </c>
      <c r="I726" s="201">
        <v>0</v>
      </c>
      <c r="J726" s="201">
        <v>0</v>
      </c>
      <c r="K726" s="236">
        <v>3.9300000000000002E-2</v>
      </c>
      <c r="L726" s="201">
        <v>0</v>
      </c>
      <c r="M726" s="201">
        <v>0</v>
      </c>
      <c r="N726" s="201">
        <v>0</v>
      </c>
      <c r="O726" s="201">
        <v>0</v>
      </c>
      <c r="P726" s="201">
        <v>1</v>
      </c>
      <c r="Q726" s="201">
        <v>1</v>
      </c>
      <c r="R726" s="236">
        <v>1.054</v>
      </c>
      <c r="S726" s="201">
        <v>12</v>
      </c>
      <c r="T726" s="63"/>
      <c r="U726" s="235">
        <v>487274095</v>
      </c>
      <c r="V726" s="67" t="s">
        <v>929</v>
      </c>
      <c r="W726" s="63" t="s">
        <v>680</v>
      </c>
      <c r="X726" s="63" t="s">
        <v>656</v>
      </c>
      <c r="Y726" s="67">
        <v>1</v>
      </c>
      <c r="Z726" s="67">
        <v>1</v>
      </c>
      <c r="AA726" s="67">
        <v>20429.403636103998</v>
      </c>
      <c r="AB726" s="67">
        <v>20429</v>
      </c>
      <c r="AC726" s="67">
        <v>9674</v>
      </c>
      <c r="AD726" s="67">
        <v>10755</v>
      </c>
      <c r="AK726" s="237">
        <v>0</v>
      </c>
      <c r="AM726" s="237">
        <v>0</v>
      </c>
      <c r="AO726" s="237"/>
    </row>
    <row r="727" spans="1:41" s="67" customFormat="1" x14ac:dyDescent="0.2">
      <c r="A727" s="235" t="s">
        <v>929</v>
      </c>
      <c r="B727" s="63">
        <v>487274097</v>
      </c>
      <c r="C727" s="197" t="s">
        <v>541</v>
      </c>
      <c r="D727" s="201">
        <v>1</v>
      </c>
      <c r="E727" s="201">
        <v>0</v>
      </c>
      <c r="F727" s="201">
        <v>1</v>
      </c>
      <c r="G727" s="201">
        <v>1</v>
      </c>
      <c r="H727" s="201">
        <v>0</v>
      </c>
      <c r="I727" s="201">
        <v>0</v>
      </c>
      <c r="J727" s="201">
        <v>0</v>
      </c>
      <c r="K727" s="236">
        <v>7.8600000000000003E-2</v>
      </c>
      <c r="L727" s="201">
        <v>0</v>
      </c>
      <c r="M727" s="201">
        <v>0</v>
      </c>
      <c r="N727" s="201">
        <v>0</v>
      </c>
      <c r="O727" s="201">
        <v>0</v>
      </c>
      <c r="P727" s="201">
        <v>2</v>
      </c>
      <c r="Q727" s="201">
        <v>3</v>
      </c>
      <c r="R727" s="236">
        <v>1.054</v>
      </c>
      <c r="S727" s="201">
        <v>11</v>
      </c>
      <c r="T727" s="63"/>
      <c r="U727" s="235">
        <v>487274097</v>
      </c>
      <c r="V727" s="67" t="s">
        <v>929</v>
      </c>
      <c r="W727" s="63" t="s">
        <v>680</v>
      </c>
      <c r="X727" s="63" t="s">
        <v>733</v>
      </c>
      <c r="Y727" s="67">
        <v>1</v>
      </c>
      <c r="Z727" s="67">
        <v>3</v>
      </c>
      <c r="AA727" s="67">
        <v>44467.522292207992</v>
      </c>
      <c r="AB727" s="67">
        <v>14823</v>
      </c>
      <c r="AC727" s="67">
        <v>-2468</v>
      </c>
      <c r="AD727" s="67">
        <v>17291</v>
      </c>
      <c r="AK727" s="237">
        <v>0</v>
      </c>
      <c r="AM727" s="237">
        <v>0</v>
      </c>
      <c r="AO727" s="237"/>
    </row>
    <row r="728" spans="1:41" s="67" customFormat="1" x14ac:dyDescent="0.2">
      <c r="A728" s="235" t="s">
        <v>929</v>
      </c>
      <c r="B728" s="63">
        <v>487274100</v>
      </c>
      <c r="C728" s="197" t="s">
        <v>541</v>
      </c>
      <c r="D728" s="201">
        <v>0</v>
      </c>
      <c r="E728" s="201">
        <v>0</v>
      </c>
      <c r="F728" s="201">
        <v>0</v>
      </c>
      <c r="G728" s="201">
        <v>1</v>
      </c>
      <c r="H728" s="201">
        <v>0</v>
      </c>
      <c r="I728" s="201">
        <v>0</v>
      </c>
      <c r="J728" s="201">
        <v>0</v>
      </c>
      <c r="K728" s="236">
        <v>3.9300000000000002E-2</v>
      </c>
      <c r="L728" s="201">
        <v>0</v>
      </c>
      <c r="M728" s="201">
        <v>1</v>
      </c>
      <c r="N728" s="201">
        <v>0</v>
      </c>
      <c r="O728" s="201">
        <v>0</v>
      </c>
      <c r="P728" s="201">
        <v>0</v>
      </c>
      <c r="Q728" s="201">
        <v>1</v>
      </c>
      <c r="R728" s="236">
        <v>1.054</v>
      </c>
      <c r="S728" s="201">
        <v>10</v>
      </c>
      <c r="T728" s="63"/>
      <c r="U728" s="235">
        <v>487274100</v>
      </c>
      <c r="V728" s="67" t="s">
        <v>929</v>
      </c>
      <c r="W728" s="63" t="s">
        <v>680</v>
      </c>
      <c r="X728" s="63" t="s">
        <v>715</v>
      </c>
      <c r="Y728" s="67">
        <v>1</v>
      </c>
      <c r="Z728" s="67">
        <v>1</v>
      </c>
      <c r="AA728" s="67">
        <v>14456.426356104001</v>
      </c>
      <c r="AB728" s="67">
        <v>14456</v>
      </c>
      <c r="AC728" s="67">
        <v>-5031</v>
      </c>
      <c r="AD728" s="67">
        <v>19487</v>
      </c>
      <c r="AK728" s="237">
        <v>0</v>
      </c>
      <c r="AM728" s="237">
        <v>0</v>
      </c>
      <c r="AO728" s="237"/>
    </row>
    <row r="729" spans="1:41" s="67" customFormat="1" x14ac:dyDescent="0.2">
      <c r="A729" s="235" t="s">
        <v>929</v>
      </c>
      <c r="B729" s="63">
        <v>487274128</v>
      </c>
      <c r="C729" s="197" t="s">
        <v>541</v>
      </c>
      <c r="D729" s="201">
        <v>0</v>
      </c>
      <c r="E729" s="201">
        <v>0</v>
      </c>
      <c r="F729" s="201">
        <v>0</v>
      </c>
      <c r="G729" s="201">
        <v>1</v>
      </c>
      <c r="H729" s="201">
        <v>0</v>
      </c>
      <c r="I729" s="201">
        <v>0</v>
      </c>
      <c r="J729" s="201">
        <v>0</v>
      </c>
      <c r="K729" s="236">
        <v>3.9300000000000002E-2</v>
      </c>
      <c r="L729" s="201">
        <v>0</v>
      </c>
      <c r="M729" s="201">
        <v>0</v>
      </c>
      <c r="N729" s="201">
        <v>0</v>
      </c>
      <c r="O729" s="201">
        <v>0</v>
      </c>
      <c r="P729" s="201">
        <v>0</v>
      </c>
      <c r="Q729" s="201">
        <v>1</v>
      </c>
      <c r="R729" s="236">
        <v>1.054</v>
      </c>
      <c r="S729" s="201">
        <v>10</v>
      </c>
      <c r="T729" s="63"/>
      <c r="U729" s="235">
        <v>487274128</v>
      </c>
      <c r="V729" s="67" t="s">
        <v>929</v>
      </c>
      <c r="W729" s="63" t="s">
        <v>680</v>
      </c>
      <c r="X729" s="63" t="s">
        <v>734</v>
      </c>
      <c r="Y729" s="67">
        <v>1</v>
      </c>
      <c r="Z729" s="67">
        <v>1</v>
      </c>
      <c r="AA729" s="67">
        <v>11506.677736104</v>
      </c>
      <c r="AB729" s="67">
        <v>11507</v>
      </c>
      <c r="AC729" s="67">
        <v>-6979</v>
      </c>
      <c r="AD729" s="67">
        <v>18486</v>
      </c>
      <c r="AK729" s="237">
        <v>0</v>
      </c>
      <c r="AM729" s="237">
        <v>0</v>
      </c>
      <c r="AO729" s="237"/>
    </row>
    <row r="730" spans="1:41" s="67" customFormat="1" x14ac:dyDescent="0.2">
      <c r="A730" s="235" t="s">
        <v>929</v>
      </c>
      <c r="B730" s="63">
        <v>487274137</v>
      </c>
      <c r="C730" s="197" t="s">
        <v>541</v>
      </c>
      <c r="D730" s="201">
        <v>0</v>
      </c>
      <c r="E730" s="201">
        <v>0</v>
      </c>
      <c r="F730" s="201">
        <v>1</v>
      </c>
      <c r="G730" s="201">
        <v>1</v>
      </c>
      <c r="H730" s="201">
        <v>0</v>
      </c>
      <c r="I730" s="201">
        <v>0</v>
      </c>
      <c r="J730" s="201">
        <v>0</v>
      </c>
      <c r="K730" s="236">
        <v>7.8600000000000003E-2</v>
      </c>
      <c r="L730" s="201">
        <v>0</v>
      </c>
      <c r="M730" s="201">
        <v>0</v>
      </c>
      <c r="N730" s="201">
        <v>0</v>
      </c>
      <c r="O730" s="201">
        <v>0</v>
      </c>
      <c r="P730" s="201">
        <v>2</v>
      </c>
      <c r="Q730" s="201">
        <v>2</v>
      </c>
      <c r="R730" s="236">
        <v>1.054</v>
      </c>
      <c r="S730" s="201">
        <v>12</v>
      </c>
      <c r="T730" s="63"/>
      <c r="U730" s="235">
        <v>487274137</v>
      </c>
      <c r="V730" s="67" t="s">
        <v>929</v>
      </c>
      <c r="W730" s="63" t="s">
        <v>680</v>
      </c>
      <c r="X730" s="63" t="s">
        <v>852</v>
      </c>
      <c r="Y730" s="67">
        <v>1</v>
      </c>
      <c r="Z730" s="67">
        <v>2</v>
      </c>
      <c r="AA730" s="67">
        <v>40802.155852208001</v>
      </c>
      <c r="AB730" s="67">
        <v>20401</v>
      </c>
      <c r="AC730" s="67">
        <v>-28</v>
      </c>
      <c r="AD730" s="67">
        <v>20429</v>
      </c>
      <c r="AK730" s="237">
        <v>0</v>
      </c>
      <c r="AM730" s="237">
        <v>0</v>
      </c>
      <c r="AO730" s="237"/>
    </row>
    <row r="731" spans="1:41" s="67" customFormat="1" x14ac:dyDescent="0.2">
      <c r="A731" s="235" t="s">
        <v>929</v>
      </c>
      <c r="B731" s="63">
        <v>487274149</v>
      </c>
      <c r="C731" s="197" t="s">
        <v>541</v>
      </c>
      <c r="D731" s="201">
        <v>1</v>
      </c>
      <c r="E731" s="201">
        <v>0</v>
      </c>
      <c r="F731" s="201">
        <v>1</v>
      </c>
      <c r="G731" s="201">
        <v>2</v>
      </c>
      <c r="H731" s="201">
        <v>0</v>
      </c>
      <c r="I731" s="201">
        <v>0</v>
      </c>
      <c r="J731" s="201">
        <v>0</v>
      </c>
      <c r="K731" s="236">
        <v>0.1179</v>
      </c>
      <c r="L731" s="201">
        <v>0</v>
      </c>
      <c r="M731" s="201">
        <v>1</v>
      </c>
      <c r="N731" s="201">
        <v>0</v>
      </c>
      <c r="O731" s="201">
        <v>0</v>
      </c>
      <c r="P731" s="201">
        <v>2</v>
      </c>
      <c r="Q731" s="201">
        <v>4</v>
      </c>
      <c r="R731" s="236">
        <v>1.054</v>
      </c>
      <c r="S731" s="201">
        <v>12</v>
      </c>
      <c r="T731" s="63"/>
      <c r="U731" s="235">
        <v>487274149</v>
      </c>
      <c r="V731" s="67" t="s">
        <v>929</v>
      </c>
      <c r="W731" s="63" t="s">
        <v>680</v>
      </c>
      <c r="X731" s="63" t="s">
        <v>788</v>
      </c>
      <c r="Y731" s="67">
        <v>1</v>
      </c>
      <c r="Z731" s="67">
        <v>4</v>
      </c>
      <c r="AA731" s="67">
        <v>60339.357288312007</v>
      </c>
      <c r="AB731" s="67">
        <v>15085</v>
      </c>
      <c r="AC731" s="67">
        <v>262</v>
      </c>
      <c r="AD731" s="67">
        <v>14823</v>
      </c>
      <c r="AK731" s="237">
        <v>0</v>
      </c>
      <c r="AM731" s="237">
        <v>0</v>
      </c>
      <c r="AO731" s="237"/>
    </row>
    <row r="732" spans="1:41" s="67" customFormat="1" x14ac:dyDescent="0.2">
      <c r="A732" s="235" t="s">
        <v>929</v>
      </c>
      <c r="B732" s="63">
        <v>487274153</v>
      </c>
      <c r="C732" s="197" t="s">
        <v>541</v>
      </c>
      <c r="D732" s="201">
        <v>0</v>
      </c>
      <c r="E732" s="201">
        <v>0</v>
      </c>
      <c r="F732" s="201">
        <v>1</v>
      </c>
      <c r="G732" s="201">
        <v>0</v>
      </c>
      <c r="H732" s="201">
        <v>0</v>
      </c>
      <c r="I732" s="201">
        <v>0</v>
      </c>
      <c r="J732" s="201">
        <v>0</v>
      </c>
      <c r="K732" s="236">
        <v>3.9300000000000002E-2</v>
      </c>
      <c r="L732" s="201">
        <v>0</v>
      </c>
      <c r="M732" s="201">
        <v>1</v>
      </c>
      <c r="N732" s="201">
        <v>0</v>
      </c>
      <c r="O732" s="201">
        <v>0</v>
      </c>
      <c r="P732" s="201">
        <v>0</v>
      </c>
      <c r="Q732" s="201">
        <v>1</v>
      </c>
      <c r="R732" s="236">
        <v>1.054</v>
      </c>
      <c r="S732" s="201">
        <v>10</v>
      </c>
      <c r="T732" s="63"/>
      <c r="U732" s="235">
        <v>487274153</v>
      </c>
      <c r="V732" s="67" t="s">
        <v>929</v>
      </c>
      <c r="W732" s="63" t="s">
        <v>680</v>
      </c>
      <c r="X732" s="63" t="s">
        <v>663</v>
      </c>
      <c r="Y732" s="67">
        <v>1</v>
      </c>
      <c r="Z732" s="67">
        <v>1</v>
      </c>
      <c r="AA732" s="67">
        <v>14399.774936103999</v>
      </c>
      <c r="AB732" s="67">
        <v>14400</v>
      </c>
      <c r="AC732" s="67">
        <v>-56</v>
      </c>
      <c r="AD732" s="67">
        <v>14456</v>
      </c>
      <c r="AK732" s="237">
        <v>0</v>
      </c>
      <c r="AM732" s="237">
        <v>0</v>
      </c>
      <c r="AO732" s="237"/>
    </row>
    <row r="733" spans="1:41" s="67" customFormat="1" x14ac:dyDescent="0.2">
      <c r="A733" s="235" t="s">
        <v>929</v>
      </c>
      <c r="B733" s="63">
        <v>487274155</v>
      </c>
      <c r="C733" s="197" t="s">
        <v>541</v>
      </c>
      <c r="D733" s="201">
        <v>0</v>
      </c>
      <c r="E733" s="201">
        <v>0</v>
      </c>
      <c r="F733" s="201">
        <v>0</v>
      </c>
      <c r="G733" s="201">
        <v>2</v>
      </c>
      <c r="H733" s="201">
        <v>0</v>
      </c>
      <c r="I733" s="201">
        <v>0</v>
      </c>
      <c r="J733" s="201">
        <v>0</v>
      </c>
      <c r="K733" s="236">
        <v>7.8600000000000003E-2</v>
      </c>
      <c r="L733" s="201">
        <v>0</v>
      </c>
      <c r="M733" s="201">
        <v>0</v>
      </c>
      <c r="N733" s="201">
        <v>0</v>
      </c>
      <c r="O733" s="201">
        <v>0</v>
      </c>
      <c r="P733" s="201">
        <v>2</v>
      </c>
      <c r="Q733" s="201">
        <v>2</v>
      </c>
      <c r="R733" s="236">
        <v>1.054</v>
      </c>
      <c r="S733" s="201">
        <v>2</v>
      </c>
      <c r="T733" s="63"/>
      <c r="U733" s="235">
        <v>487274155</v>
      </c>
      <c r="V733" s="67" t="s">
        <v>929</v>
      </c>
      <c r="W733" s="63" t="s">
        <v>680</v>
      </c>
      <c r="X733" s="63" t="s">
        <v>735</v>
      </c>
      <c r="Y733" s="67">
        <v>1</v>
      </c>
      <c r="Z733" s="67">
        <v>2</v>
      </c>
      <c r="AA733" s="67">
        <v>32082.809512207998</v>
      </c>
      <c r="AB733" s="67">
        <v>16041</v>
      </c>
      <c r="AC733" s="67">
        <v>4534</v>
      </c>
      <c r="AD733" s="67">
        <v>11507</v>
      </c>
      <c r="AK733" s="237">
        <v>0</v>
      </c>
      <c r="AM733" s="237">
        <v>0</v>
      </c>
      <c r="AO733" s="237"/>
    </row>
    <row r="734" spans="1:41" s="67" customFormat="1" x14ac:dyDescent="0.2">
      <c r="A734" s="235" t="s">
        <v>929</v>
      </c>
      <c r="B734" s="63">
        <v>487274160</v>
      </c>
      <c r="C734" s="197" t="s">
        <v>541</v>
      </c>
      <c r="D734" s="201">
        <v>1</v>
      </c>
      <c r="E734" s="201">
        <v>0</v>
      </c>
      <c r="F734" s="201">
        <v>0</v>
      </c>
      <c r="G734" s="201">
        <v>3</v>
      </c>
      <c r="H734" s="201">
        <v>2</v>
      </c>
      <c r="I734" s="201">
        <v>0</v>
      </c>
      <c r="J734" s="201">
        <v>0</v>
      </c>
      <c r="K734" s="236">
        <v>0.19650000000000001</v>
      </c>
      <c r="L734" s="201">
        <v>0</v>
      </c>
      <c r="M734" s="201">
        <v>0</v>
      </c>
      <c r="N734" s="201">
        <v>0</v>
      </c>
      <c r="O734" s="201">
        <v>0</v>
      </c>
      <c r="P734" s="201">
        <v>5</v>
      </c>
      <c r="Q734" s="201">
        <v>6</v>
      </c>
      <c r="R734" s="236">
        <v>1.054</v>
      </c>
      <c r="S734" s="201">
        <v>11</v>
      </c>
      <c r="T734" s="63"/>
      <c r="U734" s="235">
        <v>487274160</v>
      </c>
      <c r="V734" s="67" t="s">
        <v>929</v>
      </c>
      <c r="W734" s="63" t="s">
        <v>680</v>
      </c>
      <c r="X734" s="63" t="s">
        <v>664</v>
      </c>
      <c r="Y734" s="67">
        <v>1</v>
      </c>
      <c r="Z734" s="67">
        <v>6</v>
      </c>
      <c r="AA734" s="67">
        <v>102892.01670051999</v>
      </c>
      <c r="AB734" s="67">
        <v>17149</v>
      </c>
      <c r="AC734" s="67">
        <v>-3252</v>
      </c>
      <c r="AD734" s="67">
        <v>20401</v>
      </c>
      <c r="AK734" s="237">
        <v>0</v>
      </c>
      <c r="AM734" s="237">
        <v>0</v>
      </c>
      <c r="AO734" s="237"/>
    </row>
    <row r="735" spans="1:41" s="67" customFormat="1" x14ac:dyDescent="0.2">
      <c r="A735" s="235" t="s">
        <v>929</v>
      </c>
      <c r="B735" s="63">
        <v>487274163</v>
      </c>
      <c r="C735" s="197" t="s">
        <v>541</v>
      </c>
      <c r="D735" s="201">
        <v>1</v>
      </c>
      <c r="E735" s="201">
        <v>0</v>
      </c>
      <c r="F735" s="201">
        <v>0</v>
      </c>
      <c r="G735" s="201">
        <v>9</v>
      </c>
      <c r="H735" s="201">
        <v>2</v>
      </c>
      <c r="I735" s="201">
        <v>0</v>
      </c>
      <c r="J735" s="201">
        <v>0</v>
      </c>
      <c r="K735" s="236">
        <v>0.43230000000000002</v>
      </c>
      <c r="L735" s="201">
        <v>0</v>
      </c>
      <c r="M735" s="201">
        <v>4</v>
      </c>
      <c r="N735" s="201">
        <v>0</v>
      </c>
      <c r="O735" s="201">
        <v>0</v>
      </c>
      <c r="P735" s="201">
        <v>8</v>
      </c>
      <c r="Q735" s="201">
        <v>12</v>
      </c>
      <c r="R735" s="236">
        <v>1.054</v>
      </c>
      <c r="S735" s="201">
        <v>11</v>
      </c>
      <c r="T735" s="63"/>
      <c r="U735" s="235">
        <v>487274163</v>
      </c>
      <c r="V735" s="67" t="s">
        <v>929</v>
      </c>
      <c r="W735" s="63" t="s">
        <v>680</v>
      </c>
      <c r="X735" s="63" t="s">
        <v>665</v>
      </c>
      <c r="Y735" s="67">
        <v>1</v>
      </c>
      <c r="Z735" s="67">
        <v>12</v>
      </c>
      <c r="AA735" s="67">
        <v>208376.14233714397</v>
      </c>
      <c r="AB735" s="67">
        <v>17365</v>
      </c>
      <c r="AC735" s="67">
        <v>2280</v>
      </c>
      <c r="AD735" s="67">
        <v>15085</v>
      </c>
      <c r="AK735" s="237">
        <v>0</v>
      </c>
      <c r="AM735" s="237">
        <v>0</v>
      </c>
      <c r="AO735" s="237"/>
    </row>
    <row r="736" spans="1:41" s="67" customFormat="1" x14ac:dyDescent="0.2">
      <c r="A736" s="235" t="s">
        <v>929</v>
      </c>
      <c r="B736" s="63">
        <v>487274165</v>
      </c>
      <c r="C736" s="197" t="s">
        <v>541</v>
      </c>
      <c r="D736" s="201">
        <v>0</v>
      </c>
      <c r="E736" s="201">
        <v>0</v>
      </c>
      <c r="F736" s="201">
        <v>0</v>
      </c>
      <c r="G736" s="201">
        <v>12</v>
      </c>
      <c r="H736" s="201">
        <v>5</v>
      </c>
      <c r="I736" s="201">
        <v>0</v>
      </c>
      <c r="J736" s="201">
        <v>0</v>
      </c>
      <c r="K736" s="236">
        <v>0.66810000000000003</v>
      </c>
      <c r="L736" s="201">
        <v>0</v>
      </c>
      <c r="M736" s="201">
        <v>6</v>
      </c>
      <c r="N736" s="201">
        <v>0</v>
      </c>
      <c r="O736" s="201">
        <v>0</v>
      </c>
      <c r="P736" s="201">
        <v>9</v>
      </c>
      <c r="Q736" s="201">
        <v>17</v>
      </c>
      <c r="R736" s="236">
        <v>1.054</v>
      </c>
      <c r="S736" s="201">
        <v>10</v>
      </c>
      <c r="T736" s="63"/>
      <c r="U736" s="235">
        <v>487274165</v>
      </c>
      <c r="V736" s="67" t="s">
        <v>929</v>
      </c>
      <c r="W736" s="63" t="s">
        <v>680</v>
      </c>
      <c r="X736" s="63" t="s">
        <v>666</v>
      </c>
      <c r="Y736" s="67">
        <v>1</v>
      </c>
      <c r="Z736" s="67">
        <v>17</v>
      </c>
      <c r="AA736" s="67">
        <v>278884.91117376805</v>
      </c>
      <c r="AB736" s="67">
        <v>16405</v>
      </c>
      <c r="AC736" s="67">
        <v>2005</v>
      </c>
      <c r="AD736" s="67">
        <v>14400</v>
      </c>
      <c r="AK736" s="237">
        <v>0</v>
      </c>
      <c r="AM736" s="237">
        <v>0</v>
      </c>
      <c r="AO736" s="237"/>
    </row>
    <row r="737" spans="1:41" s="67" customFormat="1" x14ac:dyDescent="0.2">
      <c r="A737" s="235" t="s">
        <v>929</v>
      </c>
      <c r="B737" s="63">
        <v>487274176</v>
      </c>
      <c r="C737" s="197" t="s">
        <v>541</v>
      </c>
      <c r="D737" s="201">
        <v>7</v>
      </c>
      <c r="E737" s="201">
        <v>0</v>
      </c>
      <c r="F737" s="201">
        <v>13</v>
      </c>
      <c r="G737" s="201">
        <v>39</v>
      </c>
      <c r="H737" s="201">
        <v>9</v>
      </c>
      <c r="I737" s="201">
        <v>0</v>
      </c>
      <c r="J737" s="201">
        <v>0</v>
      </c>
      <c r="K737" s="236">
        <v>2.3973</v>
      </c>
      <c r="L737" s="201">
        <v>0</v>
      </c>
      <c r="M737" s="201">
        <v>23</v>
      </c>
      <c r="N737" s="201">
        <v>0</v>
      </c>
      <c r="O737" s="201">
        <v>0</v>
      </c>
      <c r="P737" s="201">
        <v>50</v>
      </c>
      <c r="Q737" s="201">
        <v>65</v>
      </c>
      <c r="R737" s="236">
        <v>1.054</v>
      </c>
      <c r="S737" s="201">
        <v>8</v>
      </c>
      <c r="T737" s="63"/>
      <c r="U737" s="235">
        <v>487274176</v>
      </c>
      <c r="V737" s="67" t="s">
        <v>929</v>
      </c>
      <c r="W737" s="63" t="s">
        <v>680</v>
      </c>
      <c r="X737" s="63" t="s">
        <v>667</v>
      </c>
      <c r="Y737" s="67">
        <v>1</v>
      </c>
      <c r="Z737" s="67">
        <v>65</v>
      </c>
      <c r="AA737" s="67">
        <v>1129886.308942344</v>
      </c>
      <c r="AB737" s="67">
        <v>17383</v>
      </c>
      <c r="AC737" s="67">
        <v>1342</v>
      </c>
      <c r="AD737" s="67">
        <v>16041</v>
      </c>
      <c r="AK737" s="237">
        <v>0</v>
      </c>
      <c r="AM737" s="237">
        <v>0</v>
      </c>
      <c r="AO737" s="237"/>
    </row>
    <row r="738" spans="1:41" s="67" customFormat="1" x14ac:dyDescent="0.2">
      <c r="A738" s="235" t="s">
        <v>929</v>
      </c>
      <c r="B738" s="63">
        <v>487274178</v>
      </c>
      <c r="C738" s="197" t="s">
        <v>541</v>
      </c>
      <c r="D738" s="201">
        <v>1</v>
      </c>
      <c r="E738" s="201">
        <v>0</v>
      </c>
      <c r="F738" s="201">
        <v>0</v>
      </c>
      <c r="G738" s="201">
        <v>2</v>
      </c>
      <c r="H738" s="201">
        <v>1</v>
      </c>
      <c r="I738" s="201">
        <v>0</v>
      </c>
      <c r="J738" s="201">
        <v>0</v>
      </c>
      <c r="K738" s="236">
        <v>0.1179</v>
      </c>
      <c r="L738" s="201">
        <v>0</v>
      </c>
      <c r="M738" s="201">
        <v>2</v>
      </c>
      <c r="N738" s="201">
        <v>0</v>
      </c>
      <c r="O738" s="201">
        <v>0</v>
      </c>
      <c r="P738" s="201">
        <v>4</v>
      </c>
      <c r="Q738" s="201">
        <v>4</v>
      </c>
      <c r="R738" s="236">
        <v>1.054</v>
      </c>
      <c r="S738" s="201">
        <v>4</v>
      </c>
      <c r="T738" s="63"/>
      <c r="U738" s="235">
        <v>487274178</v>
      </c>
      <c r="V738" s="67" t="s">
        <v>929</v>
      </c>
      <c r="W738" s="63" t="s">
        <v>680</v>
      </c>
      <c r="X738" s="63" t="s">
        <v>879</v>
      </c>
      <c r="Y738" s="67">
        <v>1</v>
      </c>
      <c r="Z738" s="67">
        <v>4</v>
      </c>
      <c r="AA738" s="67">
        <v>64789.425408312003</v>
      </c>
      <c r="AB738" s="67">
        <v>16197</v>
      </c>
      <c r="AC738" s="67">
        <v>-952</v>
      </c>
      <c r="AD738" s="67">
        <v>17149</v>
      </c>
      <c r="AK738" s="237">
        <v>0</v>
      </c>
      <c r="AM738" s="237">
        <v>0</v>
      </c>
      <c r="AO738" s="237"/>
    </row>
    <row r="739" spans="1:41" s="67" customFormat="1" x14ac:dyDescent="0.2">
      <c r="A739" s="235" t="s">
        <v>929</v>
      </c>
      <c r="B739" s="63">
        <v>487274181</v>
      </c>
      <c r="C739" s="197" t="s">
        <v>541</v>
      </c>
      <c r="D739" s="201">
        <v>0</v>
      </c>
      <c r="E739" s="201">
        <v>0</v>
      </c>
      <c r="F739" s="201">
        <v>0</v>
      </c>
      <c r="G739" s="201">
        <v>3</v>
      </c>
      <c r="H739" s="201">
        <v>0</v>
      </c>
      <c r="I739" s="201">
        <v>0</v>
      </c>
      <c r="J739" s="201">
        <v>0</v>
      </c>
      <c r="K739" s="236">
        <v>0.1179</v>
      </c>
      <c r="L739" s="201">
        <v>0</v>
      </c>
      <c r="M739" s="201">
        <v>2</v>
      </c>
      <c r="N739" s="201">
        <v>0</v>
      </c>
      <c r="O739" s="201">
        <v>0</v>
      </c>
      <c r="P739" s="201">
        <v>0</v>
      </c>
      <c r="Q739" s="201">
        <v>3</v>
      </c>
      <c r="R739" s="236">
        <v>1.054</v>
      </c>
      <c r="S739" s="201">
        <v>10</v>
      </c>
      <c r="T739" s="63"/>
      <c r="U739" s="235">
        <v>487274181</v>
      </c>
      <c r="V739" s="67" t="s">
        <v>929</v>
      </c>
      <c r="W739" s="63" t="s">
        <v>680</v>
      </c>
      <c r="X739" s="63" t="s">
        <v>737</v>
      </c>
      <c r="Y739" s="67">
        <v>1</v>
      </c>
      <c r="Z739" s="67">
        <v>3</v>
      </c>
      <c r="AA739" s="67">
        <v>40419.530448312005</v>
      </c>
      <c r="AB739" s="67">
        <v>13473</v>
      </c>
      <c r="AC739" s="67">
        <v>-3892</v>
      </c>
      <c r="AD739" s="67">
        <v>17365</v>
      </c>
      <c r="AK739" s="237">
        <v>0</v>
      </c>
      <c r="AM739" s="237">
        <v>0</v>
      </c>
      <c r="AO739" s="237"/>
    </row>
    <row r="740" spans="1:41" s="67" customFormat="1" x14ac:dyDescent="0.2">
      <c r="A740" s="235" t="s">
        <v>929</v>
      </c>
      <c r="B740" s="63">
        <v>487274189</v>
      </c>
      <c r="C740" s="197" t="s">
        <v>541</v>
      </c>
      <c r="D740" s="201">
        <v>1</v>
      </c>
      <c r="E740" s="201">
        <v>0</v>
      </c>
      <c r="F740" s="201">
        <v>1</v>
      </c>
      <c r="G740" s="201">
        <v>0</v>
      </c>
      <c r="H740" s="201">
        <v>0</v>
      </c>
      <c r="I740" s="201">
        <v>0</v>
      </c>
      <c r="J740" s="201">
        <v>0</v>
      </c>
      <c r="K740" s="236">
        <v>3.9300000000000002E-2</v>
      </c>
      <c r="L740" s="201">
        <v>0</v>
      </c>
      <c r="M740" s="201">
        <v>0</v>
      </c>
      <c r="N740" s="201">
        <v>0</v>
      </c>
      <c r="O740" s="201">
        <v>0</v>
      </c>
      <c r="P740" s="201">
        <v>2</v>
      </c>
      <c r="Q740" s="201">
        <v>2</v>
      </c>
      <c r="R740" s="236">
        <v>1.054</v>
      </c>
      <c r="S740" s="201">
        <v>3</v>
      </c>
      <c r="T740" s="63"/>
      <c r="U740" s="235">
        <v>487274189</v>
      </c>
      <c r="V740" s="67" t="s">
        <v>929</v>
      </c>
      <c r="W740" s="63" t="s">
        <v>680</v>
      </c>
      <c r="X740" s="63" t="s">
        <v>676</v>
      </c>
      <c r="Y740" s="67">
        <v>1</v>
      </c>
      <c r="Z740" s="67">
        <v>2</v>
      </c>
      <c r="AA740" s="67">
        <v>25987.485796104</v>
      </c>
      <c r="AB740" s="67">
        <v>12994</v>
      </c>
      <c r="AC740" s="67">
        <v>-3411</v>
      </c>
      <c r="AD740" s="67">
        <v>16405</v>
      </c>
      <c r="AK740" s="237">
        <v>0</v>
      </c>
      <c r="AM740" s="237">
        <v>0</v>
      </c>
      <c r="AO740" s="237"/>
    </row>
    <row r="741" spans="1:41" s="67" customFormat="1" x14ac:dyDescent="0.2">
      <c r="A741" s="235" t="s">
        <v>929</v>
      </c>
      <c r="B741" s="63">
        <v>487274201</v>
      </c>
      <c r="C741" s="197" t="s">
        <v>541</v>
      </c>
      <c r="D741" s="201">
        <v>0</v>
      </c>
      <c r="E741" s="201">
        <v>0</v>
      </c>
      <c r="F741" s="201">
        <v>0</v>
      </c>
      <c r="G741" s="201">
        <v>2</v>
      </c>
      <c r="H741" s="201">
        <v>0</v>
      </c>
      <c r="I741" s="201">
        <v>0</v>
      </c>
      <c r="J741" s="201">
        <v>0</v>
      </c>
      <c r="K741" s="236">
        <v>7.8600000000000003E-2</v>
      </c>
      <c r="L741" s="201">
        <v>0</v>
      </c>
      <c r="M741" s="201">
        <v>2</v>
      </c>
      <c r="N741" s="201">
        <v>0</v>
      </c>
      <c r="O741" s="201">
        <v>0</v>
      </c>
      <c r="P741" s="201">
        <v>0</v>
      </c>
      <c r="Q741" s="201">
        <v>2</v>
      </c>
      <c r="R741" s="236">
        <v>1.054</v>
      </c>
      <c r="S741" s="201">
        <v>12</v>
      </c>
      <c r="T741" s="63"/>
      <c r="U741" s="235">
        <v>487274201</v>
      </c>
      <c r="V741" s="67" t="s">
        <v>929</v>
      </c>
      <c r="W741" s="63" t="s">
        <v>680</v>
      </c>
      <c r="X741" s="63" t="s">
        <v>653</v>
      </c>
      <c r="Y741" s="67">
        <v>1</v>
      </c>
      <c r="Z741" s="67">
        <v>2</v>
      </c>
      <c r="AA741" s="67">
        <v>28912.852712208001</v>
      </c>
      <c r="AB741" s="67">
        <v>14456</v>
      </c>
      <c r="AC741" s="67">
        <v>-2927</v>
      </c>
      <c r="AD741" s="67">
        <v>17383</v>
      </c>
      <c r="AK741" s="237">
        <v>0</v>
      </c>
      <c r="AM741" s="237">
        <v>0</v>
      </c>
      <c r="AO741" s="237"/>
    </row>
    <row r="742" spans="1:41" s="67" customFormat="1" x14ac:dyDescent="0.2">
      <c r="A742" s="235" t="s">
        <v>929</v>
      </c>
      <c r="B742" s="63">
        <v>487274220</v>
      </c>
      <c r="C742" s="197" t="s">
        <v>541</v>
      </c>
      <c r="D742" s="201">
        <v>0</v>
      </c>
      <c r="E742" s="201">
        <v>0</v>
      </c>
      <c r="F742" s="201">
        <v>0</v>
      </c>
      <c r="G742" s="201">
        <v>1</v>
      </c>
      <c r="H742" s="201">
        <v>0</v>
      </c>
      <c r="I742" s="201">
        <v>0</v>
      </c>
      <c r="J742" s="201">
        <v>0</v>
      </c>
      <c r="K742" s="236">
        <v>3.9300000000000002E-2</v>
      </c>
      <c r="L742" s="201">
        <v>0</v>
      </c>
      <c r="M742" s="201">
        <v>0</v>
      </c>
      <c r="N742" s="201">
        <v>0</v>
      </c>
      <c r="O742" s="201">
        <v>0</v>
      </c>
      <c r="P742" s="201">
        <v>0</v>
      </c>
      <c r="Q742" s="201">
        <v>1</v>
      </c>
      <c r="R742" s="236">
        <v>1.054</v>
      </c>
      <c r="S742" s="201">
        <v>8</v>
      </c>
      <c r="T742" s="63"/>
      <c r="U742" s="235">
        <v>487274220</v>
      </c>
      <c r="V742" s="67" t="s">
        <v>929</v>
      </c>
      <c r="W742" s="63" t="s">
        <v>680</v>
      </c>
      <c r="X742" s="63" t="s">
        <v>678</v>
      </c>
      <c r="Y742" s="67">
        <v>1</v>
      </c>
      <c r="Z742" s="67">
        <v>1</v>
      </c>
      <c r="AA742" s="67">
        <v>11506.677736104</v>
      </c>
      <c r="AB742" s="67">
        <v>11507</v>
      </c>
      <c r="AC742" s="67">
        <v>-4690</v>
      </c>
      <c r="AD742" s="67">
        <v>16197</v>
      </c>
      <c r="AK742" s="237">
        <v>0</v>
      </c>
      <c r="AM742" s="237">
        <v>0</v>
      </c>
      <c r="AO742" s="237"/>
    </row>
    <row r="743" spans="1:41" s="67" customFormat="1" x14ac:dyDescent="0.2">
      <c r="A743" s="235" t="s">
        <v>929</v>
      </c>
      <c r="B743" s="63">
        <v>487274229</v>
      </c>
      <c r="C743" s="197" t="s">
        <v>541</v>
      </c>
      <c r="D743" s="201">
        <v>0</v>
      </c>
      <c r="E743" s="201">
        <v>0</v>
      </c>
      <c r="F743" s="201">
        <v>1</v>
      </c>
      <c r="G743" s="201">
        <v>2</v>
      </c>
      <c r="H743" s="201">
        <v>0</v>
      </c>
      <c r="I743" s="201">
        <v>0</v>
      </c>
      <c r="J743" s="201">
        <v>0</v>
      </c>
      <c r="K743" s="236">
        <v>0.1179</v>
      </c>
      <c r="L743" s="201">
        <v>0</v>
      </c>
      <c r="M743" s="201">
        <v>0</v>
      </c>
      <c r="N743" s="201">
        <v>0</v>
      </c>
      <c r="O743" s="201">
        <v>0</v>
      </c>
      <c r="P743" s="201">
        <v>1</v>
      </c>
      <c r="Q743" s="201">
        <v>3</v>
      </c>
      <c r="R743" s="236">
        <v>1.054</v>
      </c>
      <c r="S743" s="201">
        <v>9</v>
      </c>
      <c r="T743" s="63"/>
      <c r="U743" s="235">
        <v>487274229</v>
      </c>
      <c r="V743" s="67" t="s">
        <v>929</v>
      </c>
      <c r="W743" s="63" t="s">
        <v>680</v>
      </c>
      <c r="X743" s="63" t="s">
        <v>668</v>
      </c>
      <c r="Y743" s="67">
        <v>1</v>
      </c>
      <c r="Z743" s="67">
        <v>3</v>
      </c>
      <c r="AA743" s="67">
        <v>41505.980348312005</v>
      </c>
      <c r="AB743" s="67">
        <v>13835</v>
      </c>
      <c r="AC743" s="67">
        <v>362</v>
      </c>
      <c r="AD743" s="67">
        <v>13473</v>
      </c>
      <c r="AK743" s="237">
        <v>0</v>
      </c>
      <c r="AM743" s="237">
        <v>0</v>
      </c>
      <c r="AO743" s="237"/>
    </row>
    <row r="744" spans="1:41" s="67" customFormat="1" x14ac:dyDescent="0.2">
      <c r="A744" s="235" t="s">
        <v>929</v>
      </c>
      <c r="B744" s="63">
        <v>487274243</v>
      </c>
      <c r="C744" s="197" t="s">
        <v>541</v>
      </c>
      <c r="D744" s="201">
        <v>0</v>
      </c>
      <c r="E744" s="201">
        <v>0</v>
      </c>
      <c r="F744" s="201">
        <v>0</v>
      </c>
      <c r="G744" s="201">
        <v>1</v>
      </c>
      <c r="H744" s="201">
        <v>0</v>
      </c>
      <c r="I744" s="201">
        <v>0</v>
      </c>
      <c r="J744" s="201">
        <v>0</v>
      </c>
      <c r="K744" s="236">
        <v>3.9300000000000002E-2</v>
      </c>
      <c r="L744" s="201">
        <v>0</v>
      </c>
      <c r="M744" s="201">
        <v>0</v>
      </c>
      <c r="N744" s="201">
        <v>0</v>
      </c>
      <c r="O744" s="201">
        <v>0</v>
      </c>
      <c r="P744" s="201">
        <v>1</v>
      </c>
      <c r="Q744" s="201">
        <v>1</v>
      </c>
      <c r="R744" s="236">
        <v>1.054</v>
      </c>
      <c r="S744" s="201">
        <v>9</v>
      </c>
      <c r="T744" s="63"/>
      <c r="U744" s="235">
        <v>487274243</v>
      </c>
      <c r="V744" s="67" t="s">
        <v>929</v>
      </c>
      <c r="W744" s="63" t="s">
        <v>680</v>
      </c>
      <c r="X744" s="63" t="s">
        <v>679</v>
      </c>
      <c r="Y744" s="67">
        <v>1</v>
      </c>
      <c r="Z744" s="67">
        <v>1</v>
      </c>
      <c r="AA744" s="67">
        <v>18549.276296103999</v>
      </c>
      <c r="AB744" s="67">
        <v>18549</v>
      </c>
      <c r="AC744" s="67">
        <v>5555</v>
      </c>
      <c r="AD744" s="67">
        <v>12994</v>
      </c>
      <c r="AK744" s="237">
        <v>0</v>
      </c>
      <c r="AM744" s="237">
        <v>0</v>
      </c>
      <c r="AO744" s="237"/>
    </row>
    <row r="745" spans="1:41" s="67" customFormat="1" x14ac:dyDescent="0.2">
      <c r="A745" s="235" t="s">
        <v>929</v>
      </c>
      <c r="B745" s="63">
        <v>487274248</v>
      </c>
      <c r="C745" s="197" t="s">
        <v>541</v>
      </c>
      <c r="D745" s="201">
        <v>2</v>
      </c>
      <c r="E745" s="201">
        <v>0</v>
      </c>
      <c r="F745" s="201">
        <v>3</v>
      </c>
      <c r="G745" s="201">
        <v>16</v>
      </c>
      <c r="H745" s="201">
        <v>2</v>
      </c>
      <c r="I745" s="201">
        <v>0</v>
      </c>
      <c r="J745" s="201">
        <v>0</v>
      </c>
      <c r="K745" s="236">
        <v>0.82530000000000003</v>
      </c>
      <c r="L745" s="201">
        <v>0</v>
      </c>
      <c r="M745" s="201">
        <v>12</v>
      </c>
      <c r="N745" s="201">
        <v>0</v>
      </c>
      <c r="O745" s="201">
        <v>0</v>
      </c>
      <c r="P745" s="201">
        <v>14</v>
      </c>
      <c r="Q745" s="201">
        <v>22</v>
      </c>
      <c r="R745" s="236">
        <v>1.054</v>
      </c>
      <c r="S745" s="201">
        <v>11</v>
      </c>
      <c r="T745" s="63"/>
      <c r="U745" s="235">
        <v>487274248</v>
      </c>
      <c r="V745" s="67" t="s">
        <v>929</v>
      </c>
      <c r="W745" s="63" t="s">
        <v>680</v>
      </c>
      <c r="X745" s="63" t="s">
        <v>670</v>
      </c>
      <c r="Y745" s="67">
        <v>1</v>
      </c>
      <c r="Z745" s="67">
        <v>22</v>
      </c>
      <c r="AA745" s="67">
        <v>401241.85895818402</v>
      </c>
      <c r="AB745" s="67">
        <v>18238</v>
      </c>
      <c r="AC745" s="67">
        <v>3782</v>
      </c>
      <c r="AD745" s="67">
        <v>14456</v>
      </c>
      <c r="AK745" s="237">
        <v>0</v>
      </c>
      <c r="AM745" s="237">
        <v>0</v>
      </c>
      <c r="AO745" s="237"/>
    </row>
    <row r="746" spans="1:41" s="67" customFormat="1" x14ac:dyDescent="0.2">
      <c r="A746" s="235" t="s">
        <v>929</v>
      </c>
      <c r="B746" s="63">
        <v>487274262</v>
      </c>
      <c r="C746" s="197" t="s">
        <v>541</v>
      </c>
      <c r="D746" s="201">
        <v>0</v>
      </c>
      <c r="E746" s="201">
        <v>0</v>
      </c>
      <c r="F746" s="201">
        <v>1</v>
      </c>
      <c r="G746" s="201">
        <v>12</v>
      </c>
      <c r="H746" s="201">
        <v>1</v>
      </c>
      <c r="I746" s="201">
        <v>0</v>
      </c>
      <c r="J746" s="201">
        <v>0</v>
      </c>
      <c r="K746" s="236">
        <v>0.55020000000000002</v>
      </c>
      <c r="L746" s="201">
        <v>0</v>
      </c>
      <c r="M746" s="201">
        <v>2</v>
      </c>
      <c r="N746" s="201">
        <v>0</v>
      </c>
      <c r="O746" s="201">
        <v>0</v>
      </c>
      <c r="P746" s="201">
        <v>6</v>
      </c>
      <c r="Q746" s="201">
        <v>14</v>
      </c>
      <c r="R746" s="236">
        <v>1.054</v>
      </c>
      <c r="S746" s="201">
        <v>9</v>
      </c>
      <c r="T746" s="63"/>
      <c r="U746" s="235">
        <v>487274262</v>
      </c>
      <c r="V746" s="67" t="s">
        <v>929</v>
      </c>
      <c r="W746" s="63" t="s">
        <v>680</v>
      </c>
      <c r="X746" s="63" t="s">
        <v>671</v>
      </c>
      <c r="Y746" s="67">
        <v>1</v>
      </c>
      <c r="Z746" s="67">
        <v>14</v>
      </c>
      <c r="AA746" s="67">
        <v>208793.29800545599</v>
      </c>
      <c r="AB746" s="67">
        <v>14914</v>
      </c>
      <c r="AC746" s="67">
        <v>3407</v>
      </c>
      <c r="AD746" s="67">
        <v>11507</v>
      </c>
      <c r="AK746" s="237">
        <v>0</v>
      </c>
      <c r="AM746" s="237">
        <v>0</v>
      </c>
      <c r="AO746" s="237"/>
    </row>
    <row r="747" spans="1:41" s="67" customFormat="1" x14ac:dyDescent="0.2">
      <c r="A747" s="235" t="s">
        <v>929</v>
      </c>
      <c r="B747" s="63">
        <v>487274274</v>
      </c>
      <c r="C747" s="197" t="s">
        <v>541</v>
      </c>
      <c r="D747" s="201">
        <v>6</v>
      </c>
      <c r="E747" s="201">
        <v>0</v>
      </c>
      <c r="F747" s="201">
        <v>20</v>
      </c>
      <c r="G747" s="201">
        <v>119</v>
      </c>
      <c r="H747" s="201">
        <v>26</v>
      </c>
      <c r="I747" s="201">
        <v>0</v>
      </c>
      <c r="J747" s="201">
        <v>0</v>
      </c>
      <c r="K747" s="236">
        <v>6.4844999999999997</v>
      </c>
      <c r="L747" s="201">
        <v>0</v>
      </c>
      <c r="M747" s="201">
        <v>58</v>
      </c>
      <c r="N747" s="201">
        <v>1</v>
      </c>
      <c r="O747" s="201">
        <v>0</v>
      </c>
      <c r="P747" s="201">
        <v>129</v>
      </c>
      <c r="Q747" s="201">
        <v>168</v>
      </c>
      <c r="R747" s="236">
        <v>1.054</v>
      </c>
      <c r="S747" s="201">
        <v>10</v>
      </c>
      <c r="T747" s="63"/>
      <c r="U747" s="235">
        <v>487274274</v>
      </c>
      <c r="V747" s="67" t="s">
        <v>929</v>
      </c>
      <c r="W747" s="63" t="s">
        <v>680</v>
      </c>
      <c r="X747" s="63" t="s">
        <v>680</v>
      </c>
      <c r="Y747" s="67">
        <v>1</v>
      </c>
      <c r="Z747" s="67">
        <v>168</v>
      </c>
      <c r="AA747" s="67">
        <v>3060260.4331371603</v>
      </c>
      <c r="AB747" s="67">
        <v>18216</v>
      </c>
      <c r="AC747" s="67">
        <v>4381</v>
      </c>
      <c r="AD747" s="67">
        <v>13835</v>
      </c>
      <c r="AK747" s="237">
        <v>0</v>
      </c>
      <c r="AM747" s="237">
        <v>0</v>
      </c>
      <c r="AO747" s="237"/>
    </row>
    <row r="748" spans="1:41" s="67" customFormat="1" x14ac:dyDescent="0.2">
      <c r="A748" s="235" t="s">
        <v>929</v>
      </c>
      <c r="B748" s="63">
        <v>487274284</v>
      </c>
      <c r="C748" s="197" t="s">
        <v>541</v>
      </c>
      <c r="D748" s="201">
        <v>0</v>
      </c>
      <c r="E748" s="201">
        <v>0</v>
      </c>
      <c r="F748" s="201">
        <v>0</v>
      </c>
      <c r="G748" s="201">
        <v>3</v>
      </c>
      <c r="H748" s="201">
        <v>1</v>
      </c>
      <c r="I748" s="201">
        <v>0</v>
      </c>
      <c r="J748" s="201">
        <v>0</v>
      </c>
      <c r="K748" s="236">
        <v>0.15720000000000001</v>
      </c>
      <c r="L748" s="201">
        <v>0</v>
      </c>
      <c r="M748" s="201">
        <v>1</v>
      </c>
      <c r="N748" s="201">
        <v>0</v>
      </c>
      <c r="O748" s="201">
        <v>0</v>
      </c>
      <c r="P748" s="201">
        <v>4</v>
      </c>
      <c r="Q748" s="201">
        <v>4</v>
      </c>
      <c r="R748" s="236">
        <v>1.054</v>
      </c>
      <c r="S748" s="201">
        <v>5</v>
      </c>
      <c r="T748" s="63"/>
      <c r="U748" s="235">
        <v>487274284</v>
      </c>
      <c r="V748" s="67" t="s">
        <v>929</v>
      </c>
      <c r="W748" s="63" t="s">
        <v>680</v>
      </c>
      <c r="X748" s="63" t="s">
        <v>739</v>
      </c>
      <c r="Y748" s="67">
        <v>1</v>
      </c>
      <c r="Z748" s="67">
        <v>4</v>
      </c>
      <c r="AA748" s="67">
        <v>69040.040164416001</v>
      </c>
      <c r="AB748" s="67">
        <v>17260</v>
      </c>
      <c r="AC748" s="67">
        <v>-1289</v>
      </c>
      <c r="AD748" s="67">
        <v>18549</v>
      </c>
      <c r="AK748" s="237">
        <v>0</v>
      </c>
      <c r="AM748" s="237">
        <v>0</v>
      </c>
      <c r="AO748" s="237"/>
    </row>
    <row r="749" spans="1:41" s="67" customFormat="1" x14ac:dyDescent="0.2">
      <c r="A749" s="235" t="s">
        <v>929</v>
      </c>
      <c r="B749" s="63">
        <v>487274295</v>
      </c>
      <c r="C749" s="197" t="s">
        <v>541</v>
      </c>
      <c r="D749" s="201">
        <v>0</v>
      </c>
      <c r="E749" s="201">
        <v>0</v>
      </c>
      <c r="F749" s="201">
        <v>0</v>
      </c>
      <c r="G749" s="201">
        <v>2</v>
      </c>
      <c r="H749" s="201">
        <v>2</v>
      </c>
      <c r="I749" s="201">
        <v>0</v>
      </c>
      <c r="J749" s="201">
        <v>0</v>
      </c>
      <c r="K749" s="236">
        <v>0.15720000000000001</v>
      </c>
      <c r="L749" s="201">
        <v>0</v>
      </c>
      <c r="M749" s="201">
        <v>1</v>
      </c>
      <c r="N749" s="201">
        <v>0</v>
      </c>
      <c r="O749" s="201">
        <v>0</v>
      </c>
      <c r="P749" s="201">
        <v>1</v>
      </c>
      <c r="Q749" s="201">
        <v>4</v>
      </c>
      <c r="R749" s="236">
        <v>1.054</v>
      </c>
      <c r="S749" s="201">
        <v>5</v>
      </c>
      <c r="T749" s="63"/>
      <c r="U749" s="235">
        <v>487274295</v>
      </c>
      <c r="V749" s="67" t="s">
        <v>929</v>
      </c>
      <c r="W749" s="63" t="s">
        <v>680</v>
      </c>
      <c r="X749" s="63" t="s">
        <v>740</v>
      </c>
      <c r="Y749" s="67">
        <v>1</v>
      </c>
      <c r="Z749" s="67">
        <v>4</v>
      </c>
      <c r="AA749" s="67">
        <v>53294.756624415997</v>
      </c>
      <c r="AB749" s="67">
        <v>13324</v>
      </c>
      <c r="AC749" s="67">
        <v>-4914</v>
      </c>
      <c r="AD749" s="67">
        <v>18238</v>
      </c>
      <c r="AK749" s="237">
        <v>0</v>
      </c>
      <c r="AM749" s="237">
        <v>0</v>
      </c>
      <c r="AO749" s="237"/>
    </row>
    <row r="750" spans="1:41" s="67" customFormat="1" x14ac:dyDescent="0.2">
      <c r="A750" s="235" t="s">
        <v>929</v>
      </c>
      <c r="B750" s="63">
        <v>487274305</v>
      </c>
      <c r="C750" s="197" t="s">
        <v>541</v>
      </c>
      <c r="D750" s="201">
        <v>0</v>
      </c>
      <c r="E750" s="201">
        <v>0</v>
      </c>
      <c r="F750" s="201">
        <v>1</v>
      </c>
      <c r="G750" s="201">
        <v>1</v>
      </c>
      <c r="H750" s="201">
        <v>0</v>
      </c>
      <c r="I750" s="201">
        <v>0</v>
      </c>
      <c r="J750" s="201">
        <v>0</v>
      </c>
      <c r="K750" s="236">
        <v>7.8600000000000003E-2</v>
      </c>
      <c r="L750" s="201">
        <v>0</v>
      </c>
      <c r="M750" s="201">
        <v>0</v>
      </c>
      <c r="N750" s="201">
        <v>0</v>
      </c>
      <c r="O750" s="201">
        <v>0</v>
      </c>
      <c r="P750" s="201">
        <v>0</v>
      </c>
      <c r="Q750" s="201">
        <v>2</v>
      </c>
      <c r="R750" s="236">
        <v>1.054</v>
      </c>
      <c r="S750" s="201">
        <v>4</v>
      </c>
      <c r="T750" s="63"/>
      <c r="U750" s="235">
        <v>487274305</v>
      </c>
      <c r="V750" s="67" t="s">
        <v>929</v>
      </c>
      <c r="W750" s="63" t="s">
        <v>680</v>
      </c>
      <c r="X750" s="63" t="s">
        <v>741</v>
      </c>
      <c r="Y750" s="67">
        <v>1</v>
      </c>
      <c r="Z750" s="67">
        <v>2</v>
      </c>
      <c r="AA750" s="67">
        <v>22956.704052208002</v>
      </c>
      <c r="AB750" s="67">
        <v>11478</v>
      </c>
      <c r="AC750" s="67">
        <v>-3436</v>
      </c>
      <c r="AD750" s="67">
        <v>14914</v>
      </c>
      <c r="AK750" s="237">
        <v>0</v>
      </c>
      <c r="AM750" s="237">
        <v>0</v>
      </c>
      <c r="AO750" s="237"/>
    </row>
    <row r="751" spans="1:41" s="67" customFormat="1" x14ac:dyDescent="0.2">
      <c r="A751" s="235" t="s">
        <v>929</v>
      </c>
      <c r="B751" s="63">
        <v>487274308</v>
      </c>
      <c r="C751" s="197" t="s">
        <v>541</v>
      </c>
      <c r="D751" s="201">
        <v>1</v>
      </c>
      <c r="E751" s="201">
        <v>0</v>
      </c>
      <c r="F751" s="201">
        <v>3</v>
      </c>
      <c r="G751" s="201">
        <v>1</v>
      </c>
      <c r="H751" s="201">
        <v>0</v>
      </c>
      <c r="I751" s="201">
        <v>0</v>
      </c>
      <c r="J751" s="201">
        <v>0</v>
      </c>
      <c r="K751" s="236">
        <v>0.15720000000000001</v>
      </c>
      <c r="L751" s="201">
        <v>0</v>
      </c>
      <c r="M751" s="201">
        <v>2</v>
      </c>
      <c r="N751" s="201">
        <v>0</v>
      </c>
      <c r="O751" s="201">
        <v>0</v>
      </c>
      <c r="P751" s="201">
        <v>5</v>
      </c>
      <c r="Q751" s="201">
        <v>5</v>
      </c>
      <c r="R751" s="236">
        <v>1.054</v>
      </c>
      <c r="S751" s="201">
        <v>10</v>
      </c>
      <c r="T751" s="63"/>
      <c r="U751" s="235">
        <v>487274308</v>
      </c>
      <c r="V751" s="67" t="s">
        <v>929</v>
      </c>
      <c r="W751" s="63" t="s">
        <v>680</v>
      </c>
      <c r="X751" s="63" t="s">
        <v>722</v>
      </c>
      <c r="Y751" s="67">
        <v>1</v>
      </c>
      <c r="Z751" s="67">
        <v>5</v>
      </c>
      <c r="AA751" s="67">
        <v>94373.715304415993</v>
      </c>
      <c r="AB751" s="67">
        <v>18875</v>
      </c>
      <c r="AC751" s="67">
        <v>704</v>
      </c>
      <c r="AD751" s="67">
        <v>18171</v>
      </c>
      <c r="AK751" s="237">
        <v>0</v>
      </c>
      <c r="AM751" s="237">
        <v>0</v>
      </c>
      <c r="AO751" s="237"/>
    </row>
    <row r="752" spans="1:41" s="67" customFormat="1" x14ac:dyDescent="0.2">
      <c r="A752" s="235" t="s">
        <v>929</v>
      </c>
      <c r="B752" s="63">
        <v>487274314</v>
      </c>
      <c r="C752" s="197" t="s">
        <v>541</v>
      </c>
      <c r="D752" s="201">
        <v>0</v>
      </c>
      <c r="E752" s="201">
        <v>0</v>
      </c>
      <c r="F752" s="201">
        <v>0</v>
      </c>
      <c r="G752" s="201">
        <v>2</v>
      </c>
      <c r="H752" s="201">
        <v>0</v>
      </c>
      <c r="I752" s="201">
        <v>0</v>
      </c>
      <c r="J752" s="201">
        <v>0</v>
      </c>
      <c r="K752" s="236">
        <v>7.8600000000000003E-2</v>
      </c>
      <c r="L752" s="201">
        <v>0</v>
      </c>
      <c r="M752" s="201">
        <v>0</v>
      </c>
      <c r="N752" s="201">
        <v>0</v>
      </c>
      <c r="O752" s="201">
        <v>0</v>
      </c>
      <c r="P752" s="201">
        <v>2</v>
      </c>
      <c r="Q752" s="201">
        <v>2</v>
      </c>
      <c r="R752" s="236">
        <v>1.054</v>
      </c>
      <c r="S752" s="201">
        <v>7</v>
      </c>
      <c r="T752" s="63"/>
      <c r="U752" s="235">
        <v>487274314</v>
      </c>
      <c r="V752" s="67" t="s">
        <v>929</v>
      </c>
      <c r="W752" s="63" t="s">
        <v>680</v>
      </c>
      <c r="X752" s="63" t="s">
        <v>747</v>
      </c>
      <c r="Y752" s="67">
        <v>1</v>
      </c>
      <c r="Z752" s="67">
        <v>2</v>
      </c>
      <c r="AA752" s="67">
        <v>35239.614552208004</v>
      </c>
      <c r="AB752" s="67">
        <v>17620</v>
      </c>
      <c r="AC752" s="67">
        <v>360</v>
      </c>
      <c r="AD752" s="67">
        <v>17260</v>
      </c>
      <c r="AK752" s="237">
        <v>0</v>
      </c>
      <c r="AM752" s="237">
        <v>0</v>
      </c>
      <c r="AO752" s="237"/>
    </row>
    <row r="753" spans="1:41" s="67" customFormat="1" x14ac:dyDescent="0.2">
      <c r="A753" s="235" t="s">
        <v>929</v>
      </c>
      <c r="B753" s="63">
        <v>487274336</v>
      </c>
      <c r="C753" s="197" t="s">
        <v>541</v>
      </c>
      <c r="D753" s="201">
        <v>0</v>
      </c>
      <c r="E753" s="201">
        <v>0</v>
      </c>
      <c r="F753" s="201">
        <v>1</v>
      </c>
      <c r="G753" s="201">
        <v>1</v>
      </c>
      <c r="H753" s="201">
        <v>0</v>
      </c>
      <c r="I753" s="201">
        <v>0</v>
      </c>
      <c r="J753" s="201">
        <v>0</v>
      </c>
      <c r="K753" s="236">
        <v>7.8600000000000003E-2</v>
      </c>
      <c r="L753" s="201">
        <v>0</v>
      </c>
      <c r="M753" s="201">
        <v>0</v>
      </c>
      <c r="N753" s="201">
        <v>0</v>
      </c>
      <c r="O753" s="201">
        <v>0</v>
      </c>
      <c r="P753" s="201">
        <v>2</v>
      </c>
      <c r="Q753" s="201">
        <v>2</v>
      </c>
      <c r="R753" s="236">
        <v>1.054</v>
      </c>
      <c r="S753" s="201">
        <v>8</v>
      </c>
      <c r="T753" s="63"/>
      <c r="U753" s="235">
        <v>487274336</v>
      </c>
      <c r="V753" s="67" t="s">
        <v>929</v>
      </c>
      <c r="W753" s="63" t="s">
        <v>680</v>
      </c>
      <c r="X753" s="63" t="s">
        <v>748</v>
      </c>
      <c r="Y753" s="67">
        <v>1</v>
      </c>
      <c r="Z753" s="67">
        <v>2</v>
      </c>
      <c r="AA753" s="67">
        <v>36112.441612208</v>
      </c>
      <c r="AB753" s="67">
        <v>18056</v>
      </c>
      <c r="AC753" s="67">
        <v>4732</v>
      </c>
      <c r="AD753" s="67">
        <v>13324</v>
      </c>
      <c r="AK753" s="237">
        <v>0</v>
      </c>
      <c r="AM753" s="237">
        <v>0</v>
      </c>
      <c r="AO753" s="237"/>
    </row>
    <row r="754" spans="1:41" s="67" customFormat="1" x14ac:dyDescent="0.2">
      <c r="A754" s="235" t="s">
        <v>929</v>
      </c>
      <c r="B754" s="63">
        <v>487274342</v>
      </c>
      <c r="C754" s="197" t="s">
        <v>541</v>
      </c>
      <c r="D754" s="201">
        <v>0</v>
      </c>
      <c r="E754" s="201">
        <v>0</v>
      </c>
      <c r="F754" s="201">
        <v>0</v>
      </c>
      <c r="G754" s="201">
        <v>1</v>
      </c>
      <c r="H754" s="201">
        <v>0</v>
      </c>
      <c r="I754" s="201">
        <v>0</v>
      </c>
      <c r="J754" s="201">
        <v>0</v>
      </c>
      <c r="K754" s="236">
        <v>3.9300000000000002E-2</v>
      </c>
      <c r="L754" s="201">
        <v>0</v>
      </c>
      <c r="M754" s="201">
        <v>0</v>
      </c>
      <c r="N754" s="201">
        <v>0</v>
      </c>
      <c r="O754" s="201">
        <v>0</v>
      </c>
      <c r="P754" s="201">
        <v>1</v>
      </c>
      <c r="Q754" s="201">
        <v>1</v>
      </c>
      <c r="R754" s="236">
        <v>1.054</v>
      </c>
      <c r="S754" s="201">
        <v>3</v>
      </c>
      <c r="T754" s="63"/>
      <c r="U754" s="235">
        <v>487274342</v>
      </c>
      <c r="V754" s="67" t="s">
        <v>929</v>
      </c>
      <c r="W754" s="63" t="s">
        <v>680</v>
      </c>
      <c r="X754" s="63" t="s">
        <v>791</v>
      </c>
      <c r="Y754" s="67">
        <v>1</v>
      </c>
      <c r="Z754" s="67">
        <v>1</v>
      </c>
      <c r="AA754" s="67">
        <v>16235.019936103999</v>
      </c>
      <c r="AB754" s="67">
        <v>16235</v>
      </c>
      <c r="AC754" s="67">
        <v>4757</v>
      </c>
      <c r="AD754" s="67">
        <v>11478</v>
      </c>
      <c r="AK754" s="237">
        <v>0</v>
      </c>
      <c r="AM754" s="237">
        <v>0</v>
      </c>
      <c r="AO754" s="237"/>
    </row>
    <row r="755" spans="1:41" s="67" customFormat="1" x14ac:dyDescent="0.2">
      <c r="A755" s="235" t="s">
        <v>929</v>
      </c>
      <c r="B755" s="63">
        <v>487274346</v>
      </c>
      <c r="C755" s="197" t="s">
        <v>541</v>
      </c>
      <c r="D755" s="201">
        <v>0</v>
      </c>
      <c r="E755" s="201">
        <v>0</v>
      </c>
      <c r="F755" s="201">
        <v>0</v>
      </c>
      <c r="G755" s="201">
        <v>1</v>
      </c>
      <c r="H755" s="201">
        <v>0</v>
      </c>
      <c r="I755" s="201">
        <v>0</v>
      </c>
      <c r="J755" s="201">
        <v>0</v>
      </c>
      <c r="K755" s="236">
        <v>3.9300000000000002E-2</v>
      </c>
      <c r="L755" s="201">
        <v>0</v>
      </c>
      <c r="M755" s="201">
        <v>1</v>
      </c>
      <c r="N755" s="201">
        <v>0</v>
      </c>
      <c r="O755" s="201">
        <v>0</v>
      </c>
      <c r="P755" s="201">
        <v>0</v>
      </c>
      <c r="Q755" s="201">
        <v>1</v>
      </c>
      <c r="R755" s="236">
        <v>1.054</v>
      </c>
      <c r="S755" s="201">
        <v>8</v>
      </c>
      <c r="T755" s="63"/>
      <c r="U755" s="235">
        <v>487274346</v>
      </c>
      <c r="V755" s="67" t="s">
        <v>929</v>
      </c>
      <c r="W755" s="63" t="s">
        <v>680</v>
      </c>
      <c r="X755" s="63" t="s">
        <v>672</v>
      </c>
      <c r="Y755" s="67">
        <v>1</v>
      </c>
      <c r="Z755" s="67">
        <v>1</v>
      </c>
      <c r="AA755" s="67">
        <v>14456.426356104001</v>
      </c>
      <c r="AB755" s="67">
        <v>14456</v>
      </c>
      <c r="AC755" s="67">
        <v>-3954</v>
      </c>
      <c r="AD755" s="67">
        <v>18410</v>
      </c>
      <c r="AK755" s="237">
        <v>0</v>
      </c>
      <c r="AM755" s="237">
        <v>0</v>
      </c>
      <c r="AO755" s="237"/>
    </row>
    <row r="756" spans="1:41" s="67" customFormat="1" x14ac:dyDescent="0.2">
      <c r="A756" s="235" t="s">
        <v>929</v>
      </c>
      <c r="B756" s="63">
        <v>487274347</v>
      </c>
      <c r="C756" s="197" t="s">
        <v>541</v>
      </c>
      <c r="D756" s="201">
        <v>1</v>
      </c>
      <c r="E756" s="201">
        <v>0</v>
      </c>
      <c r="F756" s="201">
        <v>0</v>
      </c>
      <c r="G756" s="201">
        <v>9</v>
      </c>
      <c r="H756" s="201">
        <v>4</v>
      </c>
      <c r="I756" s="201">
        <v>0</v>
      </c>
      <c r="J756" s="201">
        <v>0</v>
      </c>
      <c r="K756" s="236">
        <v>0.51090000000000002</v>
      </c>
      <c r="L756" s="201">
        <v>0</v>
      </c>
      <c r="M756" s="201">
        <v>3</v>
      </c>
      <c r="N756" s="201">
        <v>0</v>
      </c>
      <c r="O756" s="201">
        <v>0</v>
      </c>
      <c r="P756" s="201">
        <v>9</v>
      </c>
      <c r="Q756" s="201">
        <v>14</v>
      </c>
      <c r="R756" s="236">
        <v>1.054</v>
      </c>
      <c r="S756" s="201">
        <v>8</v>
      </c>
      <c r="T756" s="63"/>
      <c r="U756" s="235">
        <v>487274347</v>
      </c>
      <c r="V756" s="67" t="s">
        <v>929</v>
      </c>
      <c r="W756" s="63" t="s">
        <v>680</v>
      </c>
      <c r="X756" s="63" t="s">
        <v>743</v>
      </c>
      <c r="Y756" s="67">
        <v>1</v>
      </c>
      <c r="Z756" s="67">
        <v>14</v>
      </c>
      <c r="AA756" s="67">
        <v>221123.14060935201</v>
      </c>
      <c r="AB756" s="67">
        <v>15795</v>
      </c>
      <c r="AC756" s="67">
        <v>-1825</v>
      </c>
      <c r="AD756" s="67">
        <v>17620</v>
      </c>
      <c r="AK756" s="237">
        <v>0</v>
      </c>
      <c r="AM756" s="237">
        <v>0</v>
      </c>
      <c r="AO756" s="237"/>
    </row>
    <row r="757" spans="1:41" s="67" customFormat="1" x14ac:dyDescent="0.2">
      <c r="A757" s="235" t="s">
        <v>929</v>
      </c>
      <c r="B757" s="63">
        <v>487274350</v>
      </c>
      <c r="C757" s="197" t="s">
        <v>541</v>
      </c>
      <c r="D757" s="201">
        <v>0</v>
      </c>
      <c r="E757" s="201">
        <v>0</v>
      </c>
      <c r="F757" s="201">
        <v>1</v>
      </c>
      <c r="G757" s="201">
        <v>0</v>
      </c>
      <c r="H757" s="201">
        <v>0</v>
      </c>
      <c r="I757" s="201">
        <v>0</v>
      </c>
      <c r="J757" s="201">
        <v>0</v>
      </c>
      <c r="K757" s="236">
        <v>3.9300000000000002E-2</v>
      </c>
      <c r="L757" s="201">
        <v>0</v>
      </c>
      <c r="M757" s="201">
        <v>0</v>
      </c>
      <c r="N757" s="201">
        <v>0</v>
      </c>
      <c r="O757" s="201">
        <v>0</v>
      </c>
      <c r="P757" s="201">
        <v>1</v>
      </c>
      <c r="Q757" s="201">
        <v>1</v>
      </c>
      <c r="R757" s="236">
        <v>1.054</v>
      </c>
      <c r="S757" s="201">
        <v>3</v>
      </c>
      <c r="T757" s="63"/>
      <c r="U757" s="235">
        <v>487274350</v>
      </c>
      <c r="V757" s="67" t="s">
        <v>929</v>
      </c>
      <c r="W757" s="63" t="s">
        <v>680</v>
      </c>
      <c r="X757" s="63" t="s">
        <v>749</v>
      </c>
      <c r="Y757" s="67">
        <v>1</v>
      </c>
      <c r="Z757" s="67">
        <v>1</v>
      </c>
      <c r="AA757" s="67">
        <v>16178.368516103999</v>
      </c>
      <c r="AB757" s="67">
        <v>16178</v>
      </c>
      <c r="AC757" s="67">
        <v>-1878</v>
      </c>
      <c r="AD757" s="67">
        <v>18056</v>
      </c>
      <c r="AK757" s="237">
        <v>0</v>
      </c>
      <c r="AM757" s="237">
        <v>0</v>
      </c>
      <c r="AO757" s="237"/>
    </row>
    <row r="758" spans="1:41" s="67" customFormat="1" x14ac:dyDescent="0.2">
      <c r="A758" s="235" t="s">
        <v>931</v>
      </c>
      <c r="B758" s="63">
        <v>488219001</v>
      </c>
      <c r="C758" s="197" t="s">
        <v>466</v>
      </c>
      <c r="D758" s="201">
        <v>0</v>
      </c>
      <c r="E758" s="201">
        <v>0</v>
      </c>
      <c r="F758" s="201">
        <v>6</v>
      </c>
      <c r="G758" s="201">
        <v>21</v>
      </c>
      <c r="H758" s="201">
        <v>12</v>
      </c>
      <c r="I758" s="201">
        <v>13</v>
      </c>
      <c r="J758" s="201">
        <v>0</v>
      </c>
      <c r="K758" s="236">
        <v>2.0436000000000001</v>
      </c>
      <c r="L758" s="201">
        <v>0</v>
      </c>
      <c r="M758" s="201">
        <v>1</v>
      </c>
      <c r="N758" s="201">
        <v>2</v>
      </c>
      <c r="O758" s="201">
        <v>1</v>
      </c>
      <c r="P758" s="201">
        <v>13</v>
      </c>
      <c r="Q758" s="201">
        <v>52</v>
      </c>
      <c r="R758" s="236">
        <v>1.0589999999999999</v>
      </c>
      <c r="S758" s="201">
        <v>7</v>
      </c>
      <c r="T758" s="63"/>
      <c r="U758" s="235">
        <v>488219001</v>
      </c>
      <c r="V758" s="67" t="s">
        <v>931</v>
      </c>
      <c r="W758" s="63" t="s">
        <v>932</v>
      </c>
      <c r="X758" s="63" t="s">
        <v>826</v>
      </c>
      <c r="Y758" s="67">
        <v>1</v>
      </c>
      <c r="Z758" s="67">
        <v>52</v>
      </c>
      <c r="AA758" s="67">
        <v>708767.29984716815</v>
      </c>
      <c r="AB758" s="67">
        <v>13630</v>
      </c>
      <c r="AC758" s="67">
        <v>-2605</v>
      </c>
      <c r="AD758" s="67">
        <v>16235</v>
      </c>
      <c r="AK758" s="237">
        <v>0</v>
      </c>
      <c r="AM758" s="237">
        <v>0</v>
      </c>
      <c r="AO758" s="237"/>
    </row>
    <row r="759" spans="1:41" s="67" customFormat="1" x14ac:dyDescent="0.2">
      <c r="A759" s="235" t="s">
        <v>931</v>
      </c>
      <c r="B759" s="63">
        <v>488219016</v>
      </c>
      <c r="C759" s="197" t="s">
        <v>466</v>
      </c>
      <c r="D759" s="201">
        <v>0</v>
      </c>
      <c r="E759" s="201">
        <v>0</v>
      </c>
      <c r="F759" s="201">
        <v>0</v>
      </c>
      <c r="G759" s="201">
        <v>0</v>
      </c>
      <c r="H759" s="201">
        <v>1</v>
      </c>
      <c r="I759" s="201">
        <v>1</v>
      </c>
      <c r="J759" s="201">
        <v>0</v>
      </c>
      <c r="K759" s="236">
        <v>7.8600000000000003E-2</v>
      </c>
      <c r="L759" s="201">
        <v>0</v>
      </c>
      <c r="M759" s="201">
        <v>0</v>
      </c>
      <c r="N759" s="201">
        <v>0</v>
      </c>
      <c r="O759" s="201">
        <v>0</v>
      </c>
      <c r="P759" s="201">
        <v>2</v>
      </c>
      <c r="Q759" s="201">
        <v>2</v>
      </c>
      <c r="R759" s="236">
        <v>1.0589999999999999</v>
      </c>
      <c r="S759" s="201">
        <v>8</v>
      </c>
      <c r="T759" s="63"/>
      <c r="U759" s="235">
        <v>488219016</v>
      </c>
      <c r="V759" s="67" t="s">
        <v>931</v>
      </c>
      <c r="W759" s="63" t="s">
        <v>932</v>
      </c>
      <c r="X759" s="63" t="s">
        <v>730</v>
      </c>
      <c r="Y759" s="67">
        <v>1</v>
      </c>
      <c r="Z759" s="67">
        <v>2</v>
      </c>
      <c r="AA759" s="67">
        <v>37515.373432967994</v>
      </c>
      <c r="AB759" s="67">
        <v>18758</v>
      </c>
      <c r="AC759" s="67">
        <v>4302</v>
      </c>
      <c r="AD759" s="67">
        <v>14456</v>
      </c>
      <c r="AK759" s="237">
        <v>0</v>
      </c>
      <c r="AM759" s="237">
        <v>0</v>
      </c>
      <c r="AO759" s="237"/>
    </row>
    <row r="760" spans="1:41" s="67" customFormat="1" x14ac:dyDescent="0.2">
      <c r="A760" s="235" t="s">
        <v>931</v>
      </c>
      <c r="B760" s="63">
        <v>488219035</v>
      </c>
      <c r="C760" s="197" t="s">
        <v>466</v>
      </c>
      <c r="D760" s="201">
        <v>0</v>
      </c>
      <c r="E760" s="201">
        <v>0</v>
      </c>
      <c r="F760" s="201">
        <v>1</v>
      </c>
      <c r="G760" s="201">
        <v>1</v>
      </c>
      <c r="H760" s="201">
        <v>0</v>
      </c>
      <c r="I760" s="201">
        <v>1</v>
      </c>
      <c r="J760" s="201">
        <v>0</v>
      </c>
      <c r="K760" s="236">
        <v>0.1179</v>
      </c>
      <c r="L760" s="201">
        <v>0</v>
      </c>
      <c r="M760" s="201">
        <v>0</v>
      </c>
      <c r="N760" s="201">
        <v>0</v>
      </c>
      <c r="O760" s="201">
        <v>0</v>
      </c>
      <c r="P760" s="201">
        <v>3</v>
      </c>
      <c r="Q760" s="201">
        <v>3</v>
      </c>
      <c r="R760" s="236">
        <v>1.0589999999999999</v>
      </c>
      <c r="S760" s="201">
        <v>11</v>
      </c>
      <c r="T760" s="63"/>
      <c r="U760" s="235">
        <v>488219035</v>
      </c>
      <c r="V760" s="67" t="s">
        <v>931</v>
      </c>
      <c r="W760" s="63" t="s">
        <v>932</v>
      </c>
      <c r="X760" s="63" t="s">
        <v>659</v>
      </c>
      <c r="Y760" s="67">
        <v>1</v>
      </c>
      <c r="Z760" s="67">
        <v>3</v>
      </c>
      <c r="AA760" s="67">
        <v>60947.701604451991</v>
      </c>
      <c r="AB760" s="67">
        <v>20316</v>
      </c>
      <c r="AC760" s="67">
        <v>4521</v>
      </c>
      <c r="AD760" s="67">
        <v>15795</v>
      </c>
      <c r="AK760" s="237">
        <v>0</v>
      </c>
      <c r="AM760" s="237">
        <v>0</v>
      </c>
      <c r="AO760" s="237"/>
    </row>
    <row r="761" spans="1:41" s="67" customFormat="1" x14ac:dyDescent="0.2">
      <c r="A761" s="235" t="s">
        <v>931</v>
      </c>
      <c r="B761" s="63">
        <v>488219040</v>
      </c>
      <c r="C761" s="197" t="s">
        <v>466</v>
      </c>
      <c r="D761" s="201">
        <v>0</v>
      </c>
      <c r="E761" s="201">
        <v>0</v>
      </c>
      <c r="F761" s="201">
        <v>3</v>
      </c>
      <c r="G761" s="201">
        <v>5</v>
      </c>
      <c r="H761" s="201">
        <v>1</v>
      </c>
      <c r="I761" s="201">
        <v>9</v>
      </c>
      <c r="J761" s="201">
        <v>0</v>
      </c>
      <c r="K761" s="236">
        <v>0.70740000000000003</v>
      </c>
      <c r="L761" s="201">
        <v>0</v>
      </c>
      <c r="M761" s="201">
        <v>0</v>
      </c>
      <c r="N761" s="201">
        <v>0</v>
      </c>
      <c r="O761" s="201">
        <v>0</v>
      </c>
      <c r="P761" s="201">
        <v>10</v>
      </c>
      <c r="Q761" s="201">
        <v>18</v>
      </c>
      <c r="R761" s="236">
        <v>1.0589999999999999</v>
      </c>
      <c r="S761" s="201">
        <v>6</v>
      </c>
      <c r="T761" s="63"/>
      <c r="U761" s="235">
        <v>488219040</v>
      </c>
      <c r="V761" s="67" t="s">
        <v>931</v>
      </c>
      <c r="W761" s="63" t="s">
        <v>932</v>
      </c>
      <c r="X761" s="63" t="s">
        <v>714</v>
      </c>
      <c r="Y761" s="67">
        <v>1</v>
      </c>
      <c r="Z761" s="67">
        <v>18</v>
      </c>
      <c r="AA761" s="67">
        <v>278495.94738671201</v>
      </c>
      <c r="AB761" s="67">
        <v>15472</v>
      </c>
      <c r="AC761" s="67">
        <v>-706</v>
      </c>
      <c r="AD761" s="67">
        <v>16178</v>
      </c>
      <c r="AK761" s="237">
        <v>0</v>
      </c>
      <c r="AM761" s="237">
        <v>0</v>
      </c>
      <c r="AO761" s="237"/>
    </row>
    <row r="762" spans="1:41" s="67" customFormat="1" x14ac:dyDescent="0.2">
      <c r="A762" s="235" t="s">
        <v>931</v>
      </c>
      <c r="B762" s="63">
        <v>488219044</v>
      </c>
      <c r="C762" s="197" t="s">
        <v>466</v>
      </c>
      <c r="D762" s="201">
        <v>0</v>
      </c>
      <c r="E762" s="201">
        <v>0</v>
      </c>
      <c r="F762" s="201">
        <v>10</v>
      </c>
      <c r="G762" s="201">
        <v>66</v>
      </c>
      <c r="H762" s="201">
        <v>33</v>
      </c>
      <c r="I762" s="201">
        <v>61</v>
      </c>
      <c r="J762" s="201">
        <v>0</v>
      </c>
      <c r="K762" s="236">
        <v>6.681</v>
      </c>
      <c r="L762" s="201">
        <v>0</v>
      </c>
      <c r="M762" s="201">
        <v>21</v>
      </c>
      <c r="N762" s="201">
        <v>9</v>
      </c>
      <c r="O762" s="201">
        <v>4</v>
      </c>
      <c r="P762" s="201">
        <v>108</v>
      </c>
      <c r="Q762" s="201">
        <v>170</v>
      </c>
      <c r="R762" s="236">
        <v>1.0589999999999999</v>
      </c>
      <c r="S762" s="201">
        <v>11</v>
      </c>
      <c r="T762" s="63"/>
      <c r="U762" s="235">
        <v>488219044</v>
      </c>
      <c r="V762" s="67" t="s">
        <v>931</v>
      </c>
      <c r="W762" s="63" t="s">
        <v>932</v>
      </c>
      <c r="X762" s="63" t="s">
        <v>660</v>
      </c>
      <c r="Y762" s="67">
        <v>1</v>
      </c>
      <c r="Z762" s="67">
        <v>170</v>
      </c>
      <c r="AA762" s="67">
        <v>3042667.5997622795</v>
      </c>
      <c r="AB762" s="67">
        <v>17898</v>
      </c>
      <c r="AC762" s="67">
        <v>4268</v>
      </c>
      <c r="AD762" s="67">
        <v>13630</v>
      </c>
      <c r="AK762" s="237">
        <v>0</v>
      </c>
      <c r="AM762" s="237">
        <v>0</v>
      </c>
      <c r="AO762" s="237"/>
    </row>
    <row r="763" spans="1:41" s="67" customFormat="1" x14ac:dyDescent="0.2">
      <c r="A763" s="235" t="s">
        <v>931</v>
      </c>
      <c r="B763" s="63">
        <v>488219052</v>
      </c>
      <c r="C763" s="197" t="s">
        <v>466</v>
      </c>
      <c r="D763" s="201">
        <v>0</v>
      </c>
      <c r="E763" s="201">
        <v>0</v>
      </c>
      <c r="F763" s="201">
        <v>0</v>
      </c>
      <c r="G763" s="201">
        <v>1</v>
      </c>
      <c r="H763" s="201">
        <v>1</v>
      </c>
      <c r="I763" s="201">
        <v>0</v>
      </c>
      <c r="J763" s="201">
        <v>0</v>
      </c>
      <c r="K763" s="236">
        <v>7.8600000000000003E-2</v>
      </c>
      <c r="L763" s="201">
        <v>0</v>
      </c>
      <c r="M763" s="201">
        <v>0</v>
      </c>
      <c r="N763" s="201">
        <v>0</v>
      </c>
      <c r="O763" s="201">
        <v>0</v>
      </c>
      <c r="P763" s="201">
        <v>0</v>
      </c>
      <c r="Q763" s="201">
        <v>2</v>
      </c>
      <c r="R763" s="236">
        <v>1.0589999999999999</v>
      </c>
      <c r="S763" s="201">
        <v>6</v>
      </c>
      <c r="T763" s="63"/>
      <c r="U763" s="235">
        <v>488219052</v>
      </c>
      <c r="V763" s="67" t="s">
        <v>931</v>
      </c>
      <c r="W763" s="63" t="s">
        <v>932</v>
      </c>
      <c r="X763" s="63" t="s">
        <v>909</v>
      </c>
      <c r="Y763" s="67">
        <v>1</v>
      </c>
      <c r="Z763" s="67">
        <v>2</v>
      </c>
      <c r="AA763" s="67">
        <v>22699.313682968001</v>
      </c>
      <c r="AB763" s="67">
        <v>11350</v>
      </c>
      <c r="AC763" s="67">
        <v>-7408</v>
      </c>
      <c r="AD763" s="67">
        <v>18758</v>
      </c>
      <c r="AK763" s="237">
        <v>0</v>
      </c>
      <c r="AM763" s="237">
        <v>0</v>
      </c>
      <c r="AO763" s="237"/>
    </row>
    <row r="764" spans="1:41" s="67" customFormat="1" x14ac:dyDescent="0.2">
      <c r="A764" s="235" t="s">
        <v>931</v>
      </c>
      <c r="B764" s="63">
        <v>488219065</v>
      </c>
      <c r="C764" s="197" t="s">
        <v>466</v>
      </c>
      <c r="D764" s="201">
        <v>0</v>
      </c>
      <c r="E764" s="201">
        <v>0</v>
      </c>
      <c r="F764" s="201">
        <v>1</v>
      </c>
      <c r="G764" s="201">
        <v>2</v>
      </c>
      <c r="H764" s="201">
        <v>3</v>
      </c>
      <c r="I764" s="201">
        <v>3</v>
      </c>
      <c r="J764" s="201">
        <v>0</v>
      </c>
      <c r="K764" s="236">
        <v>0.35370000000000001</v>
      </c>
      <c r="L764" s="201">
        <v>0</v>
      </c>
      <c r="M764" s="201">
        <v>0</v>
      </c>
      <c r="N764" s="201">
        <v>0</v>
      </c>
      <c r="O764" s="201">
        <v>0</v>
      </c>
      <c r="P764" s="201">
        <v>3</v>
      </c>
      <c r="Q764" s="201">
        <v>9</v>
      </c>
      <c r="R764" s="236">
        <v>1.0589999999999999</v>
      </c>
      <c r="S764" s="201">
        <v>2</v>
      </c>
      <c r="T764" s="63"/>
      <c r="U764" s="235">
        <v>488219065</v>
      </c>
      <c r="V764" s="67" t="s">
        <v>931</v>
      </c>
      <c r="W764" s="63" t="s">
        <v>932</v>
      </c>
      <c r="X764" s="63" t="s">
        <v>933</v>
      </c>
      <c r="Y764" s="67">
        <v>1</v>
      </c>
      <c r="Z764" s="67">
        <v>9</v>
      </c>
      <c r="AA764" s="67">
        <v>121167.04235335598</v>
      </c>
      <c r="AB764" s="67">
        <v>13463</v>
      </c>
      <c r="AC764" s="67">
        <v>-6853</v>
      </c>
      <c r="AD764" s="67">
        <v>20316</v>
      </c>
      <c r="AK764" s="237">
        <v>0</v>
      </c>
      <c r="AM764" s="237">
        <v>0</v>
      </c>
      <c r="AO764" s="237"/>
    </row>
    <row r="765" spans="1:41" s="67" customFormat="1" x14ac:dyDescent="0.2">
      <c r="A765" s="235" t="s">
        <v>931</v>
      </c>
      <c r="B765" s="63">
        <v>488219083</v>
      </c>
      <c r="C765" s="197" t="s">
        <v>466</v>
      </c>
      <c r="D765" s="201">
        <v>0</v>
      </c>
      <c r="E765" s="201">
        <v>0</v>
      </c>
      <c r="F765" s="201">
        <v>0</v>
      </c>
      <c r="G765" s="201">
        <v>2</v>
      </c>
      <c r="H765" s="201">
        <v>1</v>
      </c>
      <c r="I765" s="201">
        <v>4</v>
      </c>
      <c r="J765" s="201">
        <v>0</v>
      </c>
      <c r="K765" s="236">
        <v>0.27510000000000001</v>
      </c>
      <c r="L765" s="201">
        <v>0</v>
      </c>
      <c r="M765" s="201">
        <v>0</v>
      </c>
      <c r="N765" s="201">
        <v>0</v>
      </c>
      <c r="O765" s="201">
        <v>0</v>
      </c>
      <c r="P765" s="201">
        <v>2</v>
      </c>
      <c r="Q765" s="201">
        <v>7</v>
      </c>
      <c r="R765" s="236">
        <v>1.0589999999999999</v>
      </c>
      <c r="S765" s="201">
        <v>6</v>
      </c>
      <c r="T765" s="63"/>
      <c r="U765" s="235">
        <v>488219083</v>
      </c>
      <c r="V765" s="67" t="s">
        <v>931</v>
      </c>
      <c r="W765" s="63" t="s">
        <v>932</v>
      </c>
      <c r="X765" s="63" t="s">
        <v>827</v>
      </c>
      <c r="Y765" s="67">
        <v>1</v>
      </c>
      <c r="Z765" s="67">
        <v>7</v>
      </c>
      <c r="AA765" s="67">
        <v>98213.109080388007</v>
      </c>
      <c r="AB765" s="67">
        <v>14030</v>
      </c>
      <c r="AC765" s="67">
        <v>-1442</v>
      </c>
      <c r="AD765" s="67">
        <v>15472</v>
      </c>
      <c r="AK765" s="237">
        <v>0</v>
      </c>
      <c r="AM765" s="237">
        <v>0</v>
      </c>
      <c r="AO765" s="237"/>
    </row>
    <row r="766" spans="1:41" s="67" customFormat="1" x14ac:dyDescent="0.2">
      <c r="A766" s="235" t="s">
        <v>931</v>
      </c>
      <c r="B766" s="63">
        <v>488219118</v>
      </c>
      <c r="C766" s="197" t="s">
        <v>466</v>
      </c>
      <c r="D766" s="201">
        <v>0</v>
      </c>
      <c r="E766" s="201">
        <v>0</v>
      </c>
      <c r="F766" s="201">
        <v>0</v>
      </c>
      <c r="G766" s="201">
        <v>1</v>
      </c>
      <c r="H766" s="201">
        <v>0</v>
      </c>
      <c r="I766" s="201">
        <v>0</v>
      </c>
      <c r="J766" s="201">
        <v>0</v>
      </c>
      <c r="K766" s="236">
        <v>3.9300000000000002E-2</v>
      </c>
      <c r="L766" s="201">
        <v>0</v>
      </c>
      <c r="M766" s="201">
        <v>0</v>
      </c>
      <c r="N766" s="201">
        <v>0</v>
      </c>
      <c r="O766" s="201">
        <v>0</v>
      </c>
      <c r="P766" s="201">
        <v>0</v>
      </c>
      <c r="Q766" s="201">
        <v>1</v>
      </c>
      <c r="R766" s="236">
        <v>1.0589999999999999</v>
      </c>
      <c r="S766" s="201">
        <v>6</v>
      </c>
      <c r="T766" s="63"/>
      <c r="U766" s="235">
        <v>488219118</v>
      </c>
      <c r="V766" s="67" t="s">
        <v>931</v>
      </c>
      <c r="W766" s="63" t="s">
        <v>932</v>
      </c>
      <c r="X766" s="63" t="s">
        <v>911</v>
      </c>
      <c r="Y766" s="67">
        <v>1</v>
      </c>
      <c r="Z766" s="67">
        <v>1</v>
      </c>
      <c r="AA766" s="67">
        <v>11550.174631483998</v>
      </c>
      <c r="AB766" s="67">
        <v>11550</v>
      </c>
      <c r="AC766" s="67">
        <v>-6348</v>
      </c>
      <c r="AD766" s="67">
        <v>17898</v>
      </c>
      <c r="AK766" s="237">
        <v>0</v>
      </c>
      <c r="AM766" s="237">
        <v>0</v>
      </c>
      <c r="AO766" s="237"/>
    </row>
    <row r="767" spans="1:41" s="67" customFormat="1" x14ac:dyDescent="0.2">
      <c r="A767" s="235" t="s">
        <v>931</v>
      </c>
      <c r="B767" s="63">
        <v>488219122</v>
      </c>
      <c r="C767" s="197" t="s">
        <v>466</v>
      </c>
      <c r="D767" s="201">
        <v>0</v>
      </c>
      <c r="E767" s="201">
        <v>0</v>
      </c>
      <c r="F767" s="201">
        <v>2</v>
      </c>
      <c r="G767" s="201">
        <v>9</v>
      </c>
      <c r="H767" s="201">
        <v>9</v>
      </c>
      <c r="I767" s="201">
        <v>4</v>
      </c>
      <c r="J767" s="201">
        <v>0</v>
      </c>
      <c r="K767" s="236">
        <v>0.94320000000000004</v>
      </c>
      <c r="L767" s="201">
        <v>0</v>
      </c>
      <c r="M767" s="201">
        <v>4</v>
      </c>
      <c r="N767" s="201">
        <v>0</v>
      </c>
      <c r="O767" s="201">
        <v>0</v>
      </c>
      <c r="P767" s="201">
        <v>6</v>
      </c>
      <c r="Q767" s="201">
        <v>24</v>
      </c>
      <c r="R767" s="236">
        <v>1.0589999999999999</v>
      </c>
      <c r="S767" s="201">
        <v>3</v>
      </c>
      <c r="T767" s="63"/>
      <c r="U767" s="235">
        <v>488219122</v>
      </c>
      <c r="V767" s="67" t="s">
        <v>931</v>
      </c>
      <c r="W767" s="63" t="s">
        <v>932</v>
      </c>
      <c r="X767" s="63" t="s">
        <v>912</v>
      </c>
      <c r="Y767" s="67">
        <v>1</v>
      </c>
      <c r="Z767" s="67">
        <v>24</v>
      </c>
      <c r="AA767" s="67">
        <v>320235.75403561594</v>
      </c>
      <c r="AB767" s="67">
        <v>13343</v>
      </c>
      <c r="AC767" s="67">
        <v>1993</v>
      </c>
      <c r="AD767" s="67">
        <v>11350</v>
      </c>
      <c r="AK767" s="237">
        <v>0</v>
      </c>
      <c r="AM767" s="237">
        <v>0</v>
      </c>
      <c r="AO767" s="237"/>
    </row>
    <row r="768" spans="1:41" s="67" customFormat="1" x14ac:dyDescent="0.2">
      <c r="A768" s="235" t="s">
        <v>931</v>
      </c>
      <c r="B768" s="63">
        <v>488219131</v>
      </c>
      <c r="C768" s="197" t="s">
        <v>466</v>
      </c>
      <c r="D768" s="201">
        <v>0</v>
      </c>
      <c r="E768" s="201">
        <v>0</v>
      </c>
      <c r="F768" s="201">
        <v>0</v>
      </c>
      <c r="G768" s="201">
        <v>2</v>
      </c>
      <c r="H768" s="201">
        <v>0</v>
      </c>
      <c r="I768" s="201">
        <v>2</v>
      </c>
      <c r="J768" s="201">
        <v>0</v>
      </c>
      <c r="K768" s="236">
        <v>0.15720000000000001</v>
      </c>
      <c r="L768" s="201">
        <v>0</v>
      </c>
      <c r="M768" s="201">
        <v>0</v>
      </c>
      <c r="N768" s="201">
        <v>0</v>
      </c>
      <c r="O768" s="201">
        <v>0</v>
      </c>
      <c r="P768" s="201">
        <v>0</v>
      </c>
      <c r="Q768" s="201">
        <v>4</v>
      </c>
      <c r="R768" s="236">
        <v>1.0589999999999999</v>
      </c>
      <c r="S768" s="201">
        <v>2</v>
      </c>
      <c r="T768" s="63"/>
      <c r="U768" s="235">
        <v>488219131</v>
      </c>
      <c r="V768" s="67" t="s">
        <v>931</v>
      </c>
      <c r="W768" s="63" t="s">
        <v>932</v>
      </c>
      <c r="X768" s="63" t="s">
        <v>913</v>
      </c>
      <c r="Y768" s="67">
        <v>1</v>
      </c>
      <c r="Z768" s="67">
        <v>4</v>
      </c>
      <c r="AA768" s="67">
        <v>49409.791505935995</v>
      </c>
      <c r="AB768" s="67">
        <v>12352</v>
      </c>
      <c r="AC768" s="67">
        <v>-1111</v>
      </c>
      <c r="AD768" s="67">
        <v>13463</v>
      </c>
      <c r="AK768" s="237">
        <v>0</v>
      </c>
      <c r="AM768" s="237">
        <v>0</v>
      </c>
      <c r="AO768" s="237"/>
    </row>
    <row r="769" spans="1:41" s="67" customFormat="1" x14ac:dyDescent="0.2">
      <c r="A769" s="235" t="s">
        <v>931</v>
      </c>
      <c r="B769" s="63">
        <v>488219133</v>
      </c>
      <c r="C769" s="197" t="s">
        <v>466</v>
      </c>
      <c r="D769" s="201">
        <v>0</v>
      </c>
      <c r="E769" s="201">
        <v>0</v>
      </c>
      <c r="F769" s="201">
        <v>4</v>
      </c>
      <c r="G769" s="201">
        <v>15</v>
      </c>
      <c r="H769" s="201">
        <v>6</v>
      </c>
      <c r="I769" s="201">
        <v>8</v>
      </c>
      <c r="J769" s="201">
        <v>0</v>
      </c>
      <c r="K769" s="236">
        <v>1.2968999999999999</v>
      </c>
      <c r="L769" s="201">
        <v>0</v>
      </c>
      <c r="M769" s="201">
        <v>5</v>
      </c>
      <c r="N769" s="201">
        <v>0</v>
      </c>
      <c r="O769" s="201">
        <v>0</v>
      </c>
      <c r="P769" s="201">
        <v>11</v>
      </c>
      <c r="Q769" s="201">
        <v>33</v>
      </c>
      <c r="R769" s="236">
        <v>1.0589999999999999</v>
      </c>
      <c r="S769" s="201">
        <v>9</v>
      </c>
      <c r="T769" s="63"/>
      <c r="U769" s="235">
        <v>488219133</v>
      </c>
      <c r="V769" s="67" t="s">
        <v>931</v>
      </c>
      <c r="W769" s="63" t="s">
        <v>932</v>
      </c>
      <c r="X769" s="63" t="s">
        <v>712</v>
      </c>
      <c r="Y769" s="67">
        <v>1</v>
      </c>
      <c r="Z769" s="67">
        <v>33</v>
      </c>
      <c r="AA769" s="67">
        <v>483963.02170897194</v>
      </c>
      <c r="AB769" s="67">
        <v>14666</v>
      </c>
      <c r="AC769" s="67">
        <v>636</v>
      </c>
      <c r="AD769" s="67">
        <v>14030</v>
      </c>
      <c r="AK769" s="237">
        <v>0</v>
      </c>
      <c r="AM769" s="237">
        <v>0</v>
      </c>
      <c r="AO769" s="237"/>
    </row>
    <row r="770" spans="1:41" s="67" customFormat="1" x14ac:dyDescent="0.2">
      <c r="A770" s="235" t="s">
        <v>931</v>
      </c>
      <c r="B770" s="63">
        <v>488219142</v>
      </c>
      <c r="C770" s="197" t="s">
        <v>466</v>
      </c>
      <c r="D770" s="201">
        <v>0</v>
      </c>
      <c r="E770" s="201">
        <v>0</v>
      </c>
      <c r="F770" s="201">
        <v>1</v>
      </c>
      <c r="G770" s="201">
        <v>4</v>
      </c>
      <c r="H770" s="201">
        <v>4</v>
      </c>
      <c r="I770" s="201">
        <v>8</v>
      </c>
      <c r="J770" s="201">
        <v>0</v>
      </c>
      <c r="K770" s="236">
        <v>0.66810000000000003</v>
      </c>
      <c r="L770" s="201">
        <v>0</v>
      </c>
      <c r="M770" s="201">
        <v>0</v>
      </c>
      <c r="N770" s="201">
        <v>0</v>
      </c>
      <c r="O770" s="201">
        <v>0</v>
      </c>
      <c r="P770" s="201">
        <v>5</v>
      </c>
      <c r="Q770" s="201">
        <v>17</v>
      </c>
      <c r="R770" s="236">
        <v>1.0589999999999999</v>
      </c>
      <c r="S770" s="201">
        <v>7</v>
      </c>
      <c r="T770" s="63"/>
      <c r="U770" s="235">
        <v>488219142</v>
      </c>
      <c r="V770" s="67" t="s">
        <v>931</v>
      </c>
      <c r="W770" s="63" t="s">
        <v>932</v>
      </c>
      <c r="X770" s="63" t="s">
        <v>934</v>
      </c>
      <c r="Y770" s="67">
        <v>1</v>
      </c>
      <c r="Z770" s="67">
        <v>17</v>
      </c>
      <c r="AA770" s="67">
        <v>238223.51371522795</v>
      </c>
      <c r="AB770" s="67">
        <v>14013</v>
      </c>
      <c r="AC770" s="67">
        <v>2463</v>
      </c>
      <c r="AD770" s="67">
        <v>11550</v>
      </c>
      <c r="AK770" s="237">
        <v>0</v>
      </c>
      <c r="AM770" s="237">
        <v>0</v>
      </c>
      <c r="AO770" s="237"/>
    </row>
    <row r="771" spans="1:41" s="67" customFormat="1" x14ac:dyDescent="0.2">
      <c r="A771" s="235" t="s">
        <v>931</v>
      </c>
      <c r="B771" s="63">
        <v>488219145</v>
      </c>
      <c r="C771" s="197" t="s">
        <v>466</v>
      </c>
      <c r="D771" s="201">
        <v>0</v>
      </c>
      <c r="E771" s="201">
        <v>0</v>
      </c>
      <c r="F771" s="201">
        <v>0</v>
      </c>
      <c r="G771" s="201">
        <v>7</v>
      </c>
      <c r="H771" s="201">
        <v>0</v>
      </c>
      <c r="I771" s="201">
        <v>0</v>
      </c>
      <c r="J771" s="201">
        <v>0</v>
      </c>
      <c r="K771" s="236">
        <v>0.27510000000000001</v>
      </c>
      <c r="L771" s="201">
        <v>0</v>
      </c>
      <c r="M771" s="201">
        <v>0</v>
      </c>
      <c r="N771" s="201">
        <v>0</v>
      </c>
      <c r="O771" s="201">
        <v>0</v>
      </c>
      <c r="P771" s="201">
        <v>1</v>
      </c>
      <c r="Q771" s="201">
        <v>7</v>
      </c>
      <c r="R771" s="236">
        <v>1.0589999999999999</v>
      </c>
      <c r="S771" s="201">
        <v>4</v>
      </c>
      <c r="T771" s="63"/>
      <c r="U771" s="235">
        <v>488219145</v>
      </c>
      <c r="V771" s="67" t="s">
        <v>931</v>
      </c>
      <c r="W771" s="63" t="s">
        <v>932</v>
      </c>
      <c r="X771" s="63" t="s">
        <v>914</v>
      </c>
      <c r="Y771" s="67">
        <v>1</v>
      </c>
      <c r="Z771" s="67">
        <v>7</v>
      </c>
      <c r="AA771" s="67">
        <v>85794.026560387982</v>
      </c>
      <c r="AB771" s="67">
        <v>12256</v>
      </c>
      <c r="AC771" s="67">
        <v>-1087</v>
      </c>
      <c r="AD771" s="67">
        <v>13343</v>
      </c>
      <c r="AK771" s="237">
        <v>0</v>
      </c>
      <c r="AM771" s="237">
        <v>0</v>
      </c>
      <c r="AO771" s="237"/>
    </row>
    <row r="772" spans="1:41" s="67" customFormat="1" x14ac:dyDescent="0.2">
      <c r="A772" s="235" t="s">
        <v>931</v>
      </c>
      <c r="B772" s="63">
        <v>488219171</v>
      </c>
      <c r="C772" s="197" t="s">
        <v>466</v>
      </c>
      <c r="D772" s="201">
        <v>0</v>
      </c>
      <c r="E772" s="201">
        <v>0</v>
      </c>
      <c r="F772" s="201">
        <v>0</v>
      </c>
      <c r="G772" s="201">
        <v>3</v>
      </c>
      <c r="H772" s="201">
        <v>2</v>
      </c>
      <c r="I772" s="201">
        <v>3</v>
      </c>
      <c r="J772" s="201">
        <v>0</v>
      </c>
      <c r="K772" s="236">
        <v>0.31440000000000001</v>
      </c>
      <c r="L772" s="201">
        <v>0</v>
      </c>
      <c r="M772" s="201">
        <v>0</v>
      </c>
      <c r="N772" s="201">
        <v>0</v>
      </c>
      <c r="O772" s="201">
        <v>0</v>
      </c>
      <c r="P772" s="201">
        <v>5</v>
      </c>
      <c r="Q772" s="201">
        <v>8</v>
      </c>
      <c r="R772" s="236">
        <v>1.0589999999999999</v>
      </c>
      <c r="S772" s="201">
        <v>4</v>
      </c>
      <c r="T772" s="63"/>
      <c r="U772" s="235">
        <v>488219171</v>
      </c>
      <c r="V772" s="67" t="s">
        <v>931</v>
      </c>
      <c r="W772" s="63" t="s">
        <v>932</v>
      </c>
      <c r="X772" s="63" t="s">
        <v>915</v>
      </c>
      <c r="Y772" s="67">
        <v>1</v>
      </c>
      <c r="Z772" s="67">
        <v>8</v>
      </c>
      <c r="AA772" s="67">
        <v>121126.98606187198</v>
      </c>
      <c r="AB772" s="67">
        <v>15141</v>
      </c>
      <c r="AC772" s="67">
        <v>2789</v>
      </c>
      <c r="AD772" s="67">
        <v>12352</v>
      </c>
      <c r="AK772" s="237">
        <v>0</v>
      </c>
      <c r="AM772" s="237">
        <v>0</v>
      </c>
      <c r="AO772" s="237"/>
    </row>
    <row r="773" spans="1:41" s="67" customFormat="1" x14ac:dyDescent="0.2">
      <c r="A773" s="235" t="s">
        <v>931</v>
      </c>
      <c r="B773" s="63">
        <v>488219219</v>
      </c>
      <c r="C773" s="197" t="s">
        <v>466</v>
      </c>
      <c r="D773" s="201">
        <v>0</v>
      </c>
      <c r="E773" s="201">
        <v>0</v>
      </c>
      <c r="F773" s="201">
        <v>1</v>
      </c>
      <c r="G773" s="201">
        <v>4</v>
      </c>
      <c r="H773" s="201">
        <v>3</v>
      </c>
      <c r="I773" s="201">
        <v>3</v>
      </c>
      <c r="J773" s="201">
        <v>0</v>
      </c>
      <c r="K773" s="236">
        <v>0.43230000000000002</v>
      </c>
      <c r="L773" s="201">
        <v>0</v>
      </c>
      <c r="M773" s="201">
        <v>2</v>
      </c>
      <c r="N773" s="201">
        <v>0</v>
      </c>
      <c r="O773" s="201">
        <v>0</v>
      </c>
      <c r="P773" s="201">
        <v>3</v>
      </c>
      <c r="Q773" s="201">
        <v>11</v>
      </c>
      <c r="R773" s="236">
        <v>1.0589999999999999</v>
      </c>
      <c r="S773" s="201">
        <v>2</v>
      </c>
      <c r="T773" s="63"/>
      <c r="U773" s="235">
        <v>488219219</v>
      </c>
      <c r="V773" s="67" t="s">
        <v>931</v>
      </c>
      <c r="W773" s="63" t="s">
        <v>932</v>
      </c>
      <c r="X773" s="63" t="s">
        <v>932</v>
      </c>
      <c r="Y773" s="67">
        <v>1</v>
      </c>
      <c r="Z773" s="67">
        <v>11</v>
      </c>
      <c r="AA773" s="67">
        <v>150190.49415632398</v>
      </c>
      <c r="AB773" s="67">
        <v>13654</v>
      </c>
      <c r="AC773" s="67">
        <v>-1012</v>
      </c>
      <c r="AD773" s="67">
        <v>14666</v>
      </c>
      <c r="AK773" s="237">
        <v>0</v>
      </c>
      <c r="AM773" s="237">
        <v>0</v>
      </c>
      <c r="AO773" s="237"/>
    </row>
    <row r="774" spans="1:41" s="67" customFormat="1" x14ac:dyDescent="0.2">
      <c r="A774" s="235" t="s">
        <v>931</v>
      </c>
      <c r="B774" s="63">
        <v>488219231</v>
      </c>
      <c r="C774" s="197" t="s">
        <v>466</v>
      </c>
      <c r="D774" s="201">
        <v>0</v>
      </c>
      <c r="E774" s="201">
        <v>0</v>
      </c>
      <c r="F774" s="201">
        <v>0</v>
      </c>
      <c r="G774" s="201">
        <v>6</v>
      </c>
      <c r="H774" s="201">
        <v>6</v>
      </c>
      <c r="I774" s="201">
        <v>6</v>
      </c>
      <c r="J774" s="201">
        <v>0</v>
      </c>
      <c r="K774" s="236">
        <v>0.70740000000000003</v>
      </c>
      <c r="L774" s="201">
        <v>0</v>
      </c>
      <c r="M774" s="201">
        <v>0</v>
      </c>
      <c r="N774" s="201">
        <v>0</v>
      </c>
      <c r="O774" s="201">
        <v>0</v>
      </c>
      <c r="P774" s="201">
        <v>2</v>
      </c>
      <c r="Q774" s="201">
        <v>18</v>
      </c>
      <c r="R774" s="236">
        <v>1.0589999999999999</v>
      </c>
      <c r="S774" s="201">
        <v>4</v>
      </c>
      <c r="T774" s="63"/>
      <c r="U774" s="235">
        <v>488219231</v>
      </c>
      <c r="V774" s="67" t="s">
        <v>931</v>
      </c>
      <c r="W774" s="63" t="s">
        <v>932</v>
      </c>
      <c r="X774" s="63" t="s">
        <v>917</v>
      </c>
      <c r="Y774" s="67">
        <v>1</v>
      </c>
      <c r="Z774" s="67">
        <v>18</v>
      </c>
      <c r="AA774" s="67">
        <v>225009.817106712</v>
      </c>
      <c r="AB774" s="67">
        <v>12501</v>
      </c>
      <c r="AC774" s="67">
        <v>-1512</v>
      </c>
      <c r="AD774" s="67">
        <v>14013</v>
      </c>
      <c r="AK774" s="237">
        <v>0</v>
      </c>
      <c r="AM774" s="237">
        <v>0</v>
      </c>
      <c r="AO774" s="237"/>
    </row>
    <row r="775" spans="1:41" s="67" customFormat="1" x14ac:dyDescent="0.2">
      <c r="A775" s="235" t="s">
        <v>931</v>
      </c>
      <c r="B775" s="63">
        <v>488219239</v>
      </c>
      <c r="C775" s="197" t="s">
        <v>466</v>
      </c>
      <c r="D775" s="201">
        <v>0</v>
      </c>
      <c r="E775" s="201">
        <v>0</v>
      </c>
      <c r="F775" s="201">
        <v>1</v>
      </c>
      <c r="G775" s="201">
        <v>3</v>
      </c>
      <c r="H775" s="201">
        <v>1</v>
      </c>
      <c r="I775" s="201">
        <v>4</v>
      </c>
      <c r="J775" s="201">
        <v>0</v>
      </c>
      <c r="K775" s="236">
        <v>0.35370000000000001</v>
      </c>
      <c r="L775" s="201">
        <v>0</v>
      </c>
      <c r="M775" s="201">
        <v>0</v>
      </c>
      <c r="N775" s="201">
        <v>0</v>
      </c>
      <c r="O775" s="201">
        <v>0</v>
      </c>
      <c r="P775" s="201">
        <v>3</v>
      </c>
      <c r="Q775" s="201">
        <v>9</v>
      </c>
      <c r="R775" s="236">
        <v>1.0589999999999999</v>
      </c>
      <c r="S775" s="201">
        <v>6</v>
      </c>
      <c r="T775" s="63"/>
      <c r="U775" s="235">
        <v>488219239</v>
      </c>
      <c r="V775" s="67" t="s">
        <v>931</v>
      </c>
      <c r="W775" s="63" t="s">
        <v>932</v>
      </c>
      <c r="X775" s="63" t="s">
        <v>907</v>
      </c>
      <c r="Y775" s="67">
        <v>1</v>
      </c>
      <c r="Z775" s="67">
        <v>9</v>
      </c>
      <c r="AA775" s="67">
        <v>126928.906413356</v>
      </c>
      <c r="AB775" s="67">
        <v>14103</v>
      </c>
      <c r="AC775" s="67">
        <v>1819</v>
      </c>
      <c r="AD775" s="67">
        <v>12284</v>
      </c>
      <c r="AK775" s="237">
        <v>0</v>
      </c>
      <c r="AM775" s="237">
        <v>0</v>
      </c>
      <c r="AO775" s="237"/>
    </row>
    <row r="776" spans="1:41" s="67" customFormat="1" x14ac:dyDescent="0.2">
      <c r="A776" s="235" t="s">
        <v>931</v>
      </c>
      <c r="B776" s="63">
        <v>488219243</v>
      </c>
      <c r="C776" s="197" t="s">
        <v>466</v>
      </c>
      <c r="D776" s="201">
        <v>0</v>
      </c>
      <c r="E776" s="201">
        <v>0</v>
      </c>
      <c r="F776" s="201">
        <v>4</v>
      </c>
      <c r="G776" s="201">
        <v>16</v>
      </c>
      <c r="H776" s="201">
        <v>6</v>
      </c>
      <c r="I776" s="201">
        <v>7</v>
      </c>
      <c r="J776" s="201">
        <v>0</v>
      </c>
      <c r="K776" s="236">
        <v>1.2968999999999999</v>
      </c>
      <c r="L776" s="201">
        <v>0</v>
      </c>
      <c r="M776" s="201">
        <v>6</v>
      </c>
      <c r="N776" s="201">
        <v>0</v>
      </c>
      <c r="O776" s="201">
        <v>0</v>
      </c>
      <c r="P776" s="201">
        <v>12</v>
      </c>
      <c r="Q776" s="201">
        <v>33</v>
      </c>
      <c r="R776" s="236">
        <v>1.0589999999999999</v>
      </c>
      <c r="S776" s="201">
        <v>9</v>
      </c>
      <c r="T776" s="63"/>
      <c r="U776" s="235">
        <v>488219243</v>
      </c>
      <c r="V776" s="67" t="s">
        <v>931</v>
      </c>
      <c r="W776" s="63" t="s">
        <v>932</v>
      </c>
      <c r="X776" s="63" t="s">
        <v>679</v>
      </c>
      <c r="Y776" s="67">
        <v>1</v>
      </c>
      <c r="Z776" s="67">
        <v>33</v>
      </c>
      <c r="AA776" s="67">
        <v>492392.48324897198</v>
      </c>
      <c r="AB776" s="67">
        <v>14921</v>
      </c>
      <c r="AC776" s="67">
        <v>-220</v>
      </c>
      <c r="AD776" s="67">
        <v>15141</v>
      </c>
      <c r="AK776" s="237">
        <v>0</v>
      </c>
      <c r="AM776" s="237">
        <v>0</v>
      </c>
      <c r="AO776" s="237"/>
    </row>
    <row r="777" spans="1:41" s="67" customFormat="1" x14ac:dyDescent="0.2">
      <c r="A777" s="235" t="s">
        <v>931</v>
      </c>
      <c r="B777" s="63">
        <v>488219244</v>
      </c>
      <c r="C777" s="197" t="s">
        <v>466</v>
      </c>
      <c r="D777" s="201">
        <v>0</v>
      </c>
      <c r="E777" s="201">
        <v>0</v>
      </c>
      <c r="F777" s="201">
        <v>2</v>
      </c>
      <c r="G777" s="201">
        <v>48</v>
      </c>
      <c r="H777" s="201">
        <v>43</v>
      </c>
      <c r="I777" s="201">
        <v>64</v>
      </c>
      <c r="J777" s="201">
        <v>0</v>
      </c>
      <c r="K777" s="236">
        <v>6.1700999999999997</v>
      </c>
      <c r="L777" s="201">
        <v>0</v>
      </c>
      <c r="M777" s="201">
        <v>12</v>
      </c>
      <c r="N777" s="201">
        <v>2</v>
      </c>
      <c r="O777" s="201">
        <v>3</v>
      </c>
      <c r="P777" s="201">
        <v>76</v>
      </c>
      <c r="Q777" s="201">
        <v>157</v>
      </c>
      <c r="R777" s="236">
        <v>1.0589999999999999</v>
      </c>
      <c r="S777" s="201">
        <v>10</v>
      </c>
      <c r="T777" s="63"/>
      <c r="U777" s="235">
        <v>488219244</v>
      </c>
      <c r="V777" s="67" t="s">
        <v>931</v>
      </c>
      <c r="W777" s="63" t="s">
        <v>932</v>
      </c>
      <c r="X777" s="63" t="s">
        <v>669</v>
      </c>
      <c r="Y777" s="67">
        <v>1</v>
      </c>
      <c r="Z777" s="67">
        <v>157</v>
      </c>
      <c r="AA777" s="67">
        <v>2523669.1916429875</v>
      </c>
      <c r="AB777" s="67">
        <v>16074</v>
      </c>
      <c r="AC777" s="67">
        <v>2420</v>
      </c>
      <c r="AD777" s="67">
        <v>13654</v>
      </c>
      <c r="AK777" s="237">
        <v>0</v>
      </c>
      <c r="AM777" s="237">
        <v>0</v>
      </c>
      <c r="AO777" s="237"/>
    </row>
    <row r="778" spans="1:41" s="67" customFormat="1" x14ac:dyDescent="0.2">
      <c r="A778" s="235" t="s">
        <v>931</v>
      </c>
      <c r="B778" s="63">
        <v>488219251</v>
      </c>
      <c r="C778" s="197" t="s">
        <v>466</v>
      </c>
      <c r="D778" s="201">
        <v>0</v>
      </c>
      <c r="E778" s="201">
        <v>0</v>
      </c>
      <c r="F778" s="201">
        <v>6</v>
      </c>
      <c r="G778" s="201">
        <v>41</v>
      </c>
      <c r="H778" s="201">
        <v>29</v>
      </c>
      <c r="I778" s="201">
        <v>25</v>
      </c>
      <c r="J778" s="201">
        <v>0</v>
      </c>
      <c r="K778" s="236">
        <v>3.9693000000000001</v>
      </c>
      <c r="L778" s="201">
        <v>0</v>
      </c>
      <c r="M778" s="201">
        <v>12</v>
      </c>
      <c r="N778" s="201">
        <v>0</v>
      </c>
      <c r="O778" s="201">
        <v>0</v>
      </c>
      <c r="P778" s="201">
        <v>39</v>
      </c>
      <c r="Q778" s="201">
        <v>101</v>
      </c>
      <c r="R778" s="236">
        <v>1.0589999999999999</v>
      </c>
      <c r="S778" s="201">
        <v>9</v>
      </c>
      <c r="T778" s="63"/>
      <c r="U778" s="235">
        <v>488219251</v>
      </c>
      <c r="V778" s="67" t="s">
        <v>931</v>
      </c>
      <c r="W778" s="63" t="s">
        <v>932</v>
      </c>
      <c r="X778" s="63" t="s">
        <v>866</v>
      </c>
      <c r="Y778" s="67">
        <v>1</v>
      </c>
      <c r="Z778" s="67">
        <v>101</v>
      </c>
      <c r="AA778" s="67">
        <v>1506074.176669884</v>
      </c>
      <c r="AB778" s="67">
        <v>14912</v>
      </c>
      <c r="AC778" s="67">
        <v>2411</v>
      </c>
      <c r="AD778" s="67">
        <v>12501</v>
      </c>
      <c r="AK778" s="237">
        <v>0</v>
      </c>
      <c r="AM778" s="237">
        <v>0</v>
      </c>
      <c r="AO778" s="237"/>
    </row>
    <row r="779" spans="1:41" s="67" customFormat="1" x14ac:dyDescent="0.2">
      <c r="A779" s="235" t="s">
        <v>931</v>
      </c>
      <c r="B779" s="63">
        <v>488219264</v>
      </c>
      <c r="C779" s="197" t="s">
        <v>466</v>
      </c>
      <c r="D779" s="201">
        <v>0</v>
      </c>
      <c r="E779" s="201">
        <v>0</v>
      </c>
      <c r="F779" s="201">
        <v>2</v>
      </c>
      <c r="G779" s="201">
        <v>4</v>
      </c>
      <c r="H779" s="201">
        <v>6</v>
      </c>
      <c r="I779" s="201">
        <v>3</v>
      </c>
      <c r="J779" s="201">
        <v>0</v>
      </c>
      <c r="K779" s="236">
        <v>0.58950000000000002</v>
      </c>
      <c r="L779" s="201">
        <v>0</v>
      </c>
      <c r="M779" s="201">
        <v>0</v>
      </c>
      <c r="N779" s="201">
        <v>0</v>
      </c>
      <c r="O779" s="201">
        <v>0</v>
      </c>
      <c r="P779" s="201">
        <v>2</v>
      </c>
      <c r="Q779" s="201">
        <v>15</v>
      </c>
      <c r="R779" s="236">
        <v>1.0589999999999999</v>
      </c>
      <c r="S779" s="201">
        <v>3</v>
      </c>
      <c r="T779" s="63"/>
      <c r="U779" s="235">
        <v>488219264</v>
      </c>
      <c r="V779" s="67" t="s">
        <v>931</v>
      </c>
      <c r="W779" s="63" t="s">
        <v>932</v>
      </c>
      <c r="X779" s="63" t="s">
        <v>935</v>
      </c>
      <c r="Y779" s="67">
        <v>1</v>
      </c>
      <c r="Z779" s="67">
        <v>15</v>
      </c>
      <c r="AA779" s="67">
        <v>185042.98272226</v>
      </c>
      <c r="AB779" s="67">
        <v>12336</v>
      </c>
      <c r="AC779" s="67">
        <v>-1767</v>
      </c>
      <c r="AD779" s="67">
        <v>14103</v>
      </c>
      <c r="AK779" s="237">
        <v>0</v>
      </c>
      <c r="AM779" s="237">
        <v>0</v>
      </c>
      <c r="AO779" s="237"/>
    </row>
    <row r="780" spans="1:41" s="67" customFormat="1" x14ac:dyDescent="0.2">
      <c r="A780" s="235" t="s">
        <v>931</v>
      </c>
      <c r="B780" s="63">
        <v>488219285</v>
      </c>
      <c r="C780" s="197" t="s">
        <v>466</v>
      </c>
      <c r="D780" s="201">
        <v>0</v>
      </c>
      <c r="E780" s="201">
        <v>0</v>
      </c>
      <c r="F780" s="201">
        <v>0</v>
      </c>
      <c r="G780" s="201">
        <v>1</v>
      </c>
      <c r="H780" s="201">
        <v>0</v>
      </c>
      <c r="I780" s="201">
        <v>3</v>
      </c>
      <c r="J780" s="201">
        <v>0</v>
      </c>
      <c r="K780" s="236">
        <v>0.15720000000000001</v>
      </c>
      <c r="L780" s="201">
        <v>0</v>
      </c>
      <c r="M780" s="201">
        <v>1</v>
      </c>
      <c r="N780" s="201">
        <v>0</v>
      </c>
      <c r="O780" s="201">
        <v>0</v>
      </c>
      <c r="P780" s="201">
        <v>3</v>
      </c>
      <c r="Q780" s="201">
        <v>4</v>
      </c>
      <c r="R780" s="236">
        <v>1.0589999999999999</v>
      </c>
      <c r="S780" s="201">
        <v>9</v>
      </c>
      <c r="T780" s="63"/>
      <c r="U780" s="235">
        <v>488219285</v>
      </c>
      <c r="V780" s="67" t="s">
        <v>931</v>
      </c>
      <c r="W780" s="63" t="s">
        <v>932</v>
      </c>
      <c r="X780" s="63" t="s">
        <v>681</v>
      </c>
      <c r="Y780" s="67">
        <v>1</v>
      </c>
      <c r="Z780" s="67">
        <v>4</v>
      </c>
      <c r="AA780" s="67">
        <v>75193.259545935987</v>
      </c>
      <c r="AB780" s="67">
        <v>18798</v>
      </c>
      <c r="AC780" s="67">
        <v>3877</v>
      </c>
      <c r="AD780" s="67">
        <v>14921</v>
      </c>
      <c r="AK780" s="237">
        <v>0</v>
      </c>
      <c r="AM780" s="237">
        <v>0</v>
      </c>
      <c r="AO780" s="237"/>
    </row>
    <row r="781" spans="1:41" s="67" customFormat="1" x14ac:dyDescent="0.2">
      <c r="A781" s="235" t="s">
        <v>931</v>
      </c>
      <c r="B781" s="63">
        <v>488219293</v>
      </c>
      <c r="C781" s="197" t="s">
        <v>466</v>
      </c>
      <c r="D781" s="201">
        <v>0</v>
      </c>
      <c r="E781" s="201">
        <v>0</v>
      </c>
      <c r="F781" s="201">
        <v>0</v>
      </c>
      <c r="G781" s="201">
        <v>0</v>
      </c>
      <c r="H781" s="201">
        <v>1</v>
      </c>
      <c r="I781" s="201">
        <v>3</v>
      </c>
      <c r="J781" s="201">
        <v>0</v>
      </c>
      <c r="K781" s="236">
        <v>0.15720000000000001</v>
      </c>
      <c r="L781" s="201">
        <v>0</v>
      </c>
      <c r="M781" s="201">
        <v>0</v>
      </c>
      <c r="N781" s="201">
        <v>0</v>
      </c>
      <c r="O781" s="201">
        <v>0</v>
      </c>
      <c r="P781" s="201">
        <v>2</v>
      </c>
      <c r="Q781" s="201">
        <v>4</v>
      </c>
      <c r="R781" s="236">
        <v>1.0589999999999999</v>
      </c>
      <c r="S781" s="201">
        <v>10</v>
      </c>
      <c r="T781" s="63"/>
      <c r="U781" s="235">
        <v>488219293</v>
      </c>
      <c r="V781" s="67" t="s">
        <v>931</v>
      </c>
      <c r="W781" s="63" t="s">
        <v>932</v>
      </c>
      <c r="X781" s="63" t="s">
        <v>682</v>
      </c>
      <c r="Y781" s="67">
        <v>1</v>
      </c>
      <c r="Z781" s="67">
        <v>4</v>
      </c>
      <c r="AA781" s="67">
        <v>65691.633835935994</v>
      </c>
      <c r="AB781" s="67">
        <v>16423</v>
      </c>
      <c r="AC781" s="67">
        <v>349</v>
      </c>
      <c r="AD781" s="67">
        <v>16074</v>
      </c>
      <c r="AK781" s="237">
        <v>0</v>
      </c>
      <c r="AM781" s="237">
        <v>0</v>
      </c>
      <c r="AO781" s="237"/>
    </row>
    <row r="782" spans="1:41" s="67" customFormat="1" x14ac:dyDescent="0.2">
      <c r="A782" s="235" t="s">
        <v>931</v>
      </c>
      <c r="B782" s="63">
        <v>488219336</v>
      </c>
      <c r="C782" s="197" t="s">
        <v>466</v>
      </c>
      <c r="D782" s="201">
        <v>0</v>
      </c>
      <c r="E782" s="201">
        <v>0</v>
      </c>
      <c r="F782" s="201">
        <v>26</v>
      </c>
      <c r="G782" s="201">
        <v>124</v>
      </c>
      <c r="H782" s="201">
        <v>54</v>
      </c>
      <c r="I782" s="201">
        <v>71</v>
      </c>
      <c r="J782" s="201">
        <v>0</v>
      </c>
      <c r="K782" s="236">
        <v>10.807499999999999</v>
      </c>
      <c r="L782" s="201">
        <v>0</v>
      </c>
      <c r="M782" s="201">
        <v>22</v>
      </c>
      <c r="N782" s="201">
        <v>0</v>
      </c>
      <c r="O782" s="201">
        <v>1</v>
      </c>
      <c r="P782" s="201">
        <v>61</v>
      </c>
      <c r="Q782" s="201">
        <v>275</v>
      </c>
      <c r="R782" s="236">
        <v>1.0589999999999999</v>
      </c>
      <c r="S782" s="201">
        <v>8</v>
      </c>
      <c r="T782" s="63"/>
      <c r="U782" s="235">
        <v>488219336</v>
      </c>
      <c r="V782" s="67" t="s">
        <v>931</v>
      </c>
      <c r="W782" s="63" t="s">
        <v>932</v>
      </c>
      <c r="X782" s="63" t="s">
        <v>748</v>
      </c>
      <c r="Y782" s="67">
        <v>1</v>
      </c>
      <c r="Z782" s="67">
        <v>275</v>
      </c>
      <c r="AA782" s="67">
        <v>3738570.2943980996</v>
      </c>
      <c r="AB782" s="67">
        <v>13595</v>
      </c>
      <c r="AC782" s="67">
        <v>-1317</v>
      </c>
      <c r="AD782" s="67">
        <v>14912</v>
      </c>
      <c r="AK782" s="237">
        <v>0</v>
      </c>
      <c r="AM782" s="237">
        <v>0</v>
      </c>
      <c r="AO782" s="237"/>
    </row>
    <row r="783" spans="1:41" s="67" customFormat="1" x14ac:dyDescent="0.2">
      <c r="A783" s="235" t="s">
        <v>931</v>
      </c>
      <c r="B783" s="63">
        <v>488219625</v>
      </c>
      <c r="C783" s="197" t="s">
        <v>466</v>
      </c>
      <c r="D783" s="201">
        <v>0</v>
      </c>
      <c r="E783" s="201">
        <v>0</v>
      </c>
      <c r="F783" s="201">
        <v>0</v>
      </c>
      <c r="G783" s="201">
        <v>2</v>
      </c>
      <c r="H783" s="201">
        <v>1</v>
      </c>
      <c r="I783" s="201">
        <v>0</v>
      </c>
      <c r="J783" s="201">
        <v>0</v>
      </c>
      <c r="K783" s="236">
        <v>0.1179</v>
      </c>
      <c r="L783" s="201">
        <v>0</v>
      </c>
      <c r="M783" s="201">
        <v>1</v>
      </c>
      <c r="N783" s="201">
        <v>0</v>
      </c>
      <c r="O783" s="201">
        <v>0</v>
      </c>
      <c r="P783" s="201">
        <v>2</v>
      </c>
      <c r="Q783" s="201">
        <v>3</v>
      </c>
      <c r="R783" s="236">
        <v>1.0589999999999999</v>
      </c>
      <c r="S783" s="201">
        <v>6</v>
      </c>
      <c r="T783" s="63"/>
      <c r="U783" s="235">
        <v>488219625</v>
      </c>
      <c r="V783" s="67" t="s">
        <v>931</v>
      </c>
      <c r="W783" s="63" t="s">
        <v>932</v>
      </c>
      <c r="X783" s="63" t="s">
        <v>683</v>
      </c>
      <c r="Y783" s="67">
        <v>1</v>
      </c>
      <c r="Z783" s="67">
        <v>3</v>
      </c>
      <c r="AA783" s="67">
        <v>48555.775864451993</v>
      </c>
      <c r="AB783" s="67">
        <v>16185</v>
      </c>
      <c r="AC783" s="67">
        <v>3849</v>
      </c>
      <c r="AD783" s="67">
        <v>12336</v>
      </c>
      <c r="AK783" s="237">
        <v>0</v>
      </c>
      <c r="AM783" s="237">
        <v>0</v>
      </c>
      <c r="AO783" s="237"/>
    </row>
    <row r="784" spans="1:41" s="67" customFormat="1" x14ac:dyDescent="0.2">
      <c r="A784" s="235" t="s">
        <v>931</v>
      </c>
      <c r="B784" s="63">
        <v>488219760</v>
      </c>
      <c r="C784" s="197" t="s">
        <v>466</v>
      </c>
      <c r="D784" s="201">
        <v>0</v>
      </c>
      <c r="E784" s="201">
        <v>0</v>
      </c>
      <c r="F784" s="201">
        <v>0</v>
      </c>
      <c r="G784" s="201">
        <v>0</v>
      </c>
      <c r="H784" s="201">
        <v>2</v>
      </c>
      <c r="I784" s="201">
        <v>4</v>
      </c>
      <c r="J784" s="201">
        <v>0</v>
      </c>
      <c r="K784" s="236">
        <v>0.23580000000000001</v>
      </c>
      <c r="L784" s="201">
        <v>0</v>
      </c>
      <c r="M784" s="201">
        <v>0</v>
      </c>
      <c r="N784" s="201">
        <v>0</v>
      </c>
      <c r="O784" s="201">
        <v>0</v>
      </c>
      <c r="P784" s="201">
        <v>4</v>
      </c>
      <c r="Q784" s="201">
        <v>6</v>
      </c>
      <c r="R784" s="236">
        <v>1.0589999999999999</v>
      </c>
      <c r="S784" s="201">
        <v>6</v>
      </c>
      <c r="T784" s="63"/>
      <c r="U784" s="235">
        <v>488219760</v>
      </c>
      <c r="V784" s="67" t="s">
        <v>931</v>
      </c>
      <c r="W784" s="63" t="s">
        <v>932</v>
      </c>
      <c r="X784" s="63" t="s">
        <v>921</v>
      </c>
      <c r="Y784" s="67">
        <v>1</v>
      </c>
      <c r="Z784" s="67">
        <v>6</v>
      </c>
      <c r="AA784" s="67">
        <v>97606.635148903981</v>
      </c>
      <c r="AB784" s="67">
        <v>16268</v>
      </c>
      <c r="AC784" s="67">
        <v>-2530</v>
      </c>
      <c r="AD784" s="67">
        <v>18798</v>
      </c>
      <c r="AK784" s="237">
        <v>0</v>
      </c>
      <c r="AM784" s="237">
        <v>0</v>
      </c>
      <c r="AO784" s="237"/>
    </row>
    <row r="785" spans="1:41" s="67" customFormat="1" x14ac:dyDescent="0.2">
      <c r="A785" s="235" t="s">
        <v>931</v>
      </c>
      <c r="B785" s="63">
        <v>488219780</v>
      </c>
      <c r="C785" s="197" t="s">
        <v>466</v>
      </c>
      <c r="D785" s="201">
        <v>0</v>
      </c>
      <c r="E785" s="201">
        <v>0</v>
      </c>
      <c r="F785" s="201">
        <v>6</v>
      </c>
      <c r="G785" s="201">
        <v>29</v>
      </c>
      <c r="H785" s="201">
        <v>17</v>
      </c>
      <c r="I785" s="201">
        <v>10</v>
      </c>
      <c r="J785" s="201">
        <v>0</v>
      </c>
      <c r="K785" s="236">
        <v>2.4365999999999999</v>
      </c>
      <c r="L785" s="201">
        <v>0</v>
      </c>
      <c r="M785" s="201">
        <v>4</v>
      </c>
      <c r="N785" s="201">
        <v>0</v>
      </c>
      <c r="O785" s="201">
        <v>0</v>
      </c>
      <c r="P785" s="201">
        <v>22</v>
      </c>
      <c r="Q785" s="201">
        <v>62</v>
      </c>
      <c r="R785" s="236">
        <v>1.0589999999999999</v>
      </c>
      <c r="S785" s="201">
        <v>6</v>
      </c>
      <c r="T785" s="63"/>
      <c r="U785" s="235">
        <v>488219780</v>
      </c>
      <c r="V785" s="67" t="s">
        <v>931</v>
      </c>
      <c r="W785" s="63" t="s">
        <v>932</v>
      </c>
      <c r="X785" s="63" t="s">
        <v>796</v>
      </c>
      <c r="Y785" s="67">
        <v>1</v>
      </c>
      <c r="Z785" s="67">
        <v>62</v>
      </c>
      <c r="AA785" s="67">
        <v>861635.47093200788</v>
      </c>
      <c r="AB785" s="67">
        <v>13897</v>
      </c>
      <c r="AC785" s="67">
        <v>-2526</v>
      </c>
      <c r="AD785" s="67">
        <v>16423</v>
      </c>
      <c r="AK785" s="237">
        <v>0</v>
      </c>
      <c r="AM785" s="237">
        <v>0</v>
      </c>
      <c r="AO785" s="237"/>
    </row>
    <row r="786" spans="1:41" s="67" customFormat="1" x14ac:dyDescent="0.2">
      <c r="A786" s="235" t="s">
        <v>936</v>
      </c>
      <c r="B786" s="63">
        <v>489020020</v>
      </c>
      <c r="C786" s="197" t="s">
        <v>542</v>
      </c>
      <c r="D786" s="201">
        <v>0</v>
      </c>
      <c r="E786" s="201">
        <v>0</v>
      </c>
      <c r="F786" s="201">
        <v>0</v>
      </c>
      <c r="G786" s="201">
        <v>0</v>
      </c>
      <c r="H786" s="201">
        <v>0</v>
      </c>
      <c r="I786" s="201">
        <v>255</v>
      </c>
      <c r="J786" s="201">
        <v>0</v>
      </c>
      <c r="K786" s="236">
        <v>10.0215</v>
      </c>
      <c r="L786" s="201">
        <v>0</v>
      </c>
      <c r="M786" s="201">
        <v>0</v>
      </c>
      <c r="N786" s="201">
        <v>0</v>
      </c>
      <c r="O786" s="201">
        <v>7</v>
      </c>
      <c r="P786" s="201">
        <v>87</v>
      </c>
      <c r="Q786" s="201">
        <v>255</v>
      </c>
      <c r="R786" s="236">
        <v>1</v>
      </c>
      <c r="S786" s="201">
        <v>10</v>
      </c>
      <c r="T786" s="63"/>
      <c r="U786" s="235">
        <v>489020020</v>
      </c>
      <c r="V786" s="67" t="s">
        <v>936</v>
      </c>
      <c r="W786" s="63" t="s">
        <v>776</v>
      </c>
      <c r="X786" s="63" t="s">
        <v>776</v>
      </c>
      <c r="Y786" s="67">
        <v>1</v>
      </c>
      <c r="Z786" s="67">
        <v>255</v>
      </c>
      <c r="AA786" s="67">
        <v>3849941.9128299998</v>
      </c>
      <c r="AB786" s="67">
        <v>15098</v>
      </c>
      <c r="AC786" s="67">
        <v>1503</v>
      </c>
      <c r="AD786" s="67">
        <v>13595</v>
      </c>
      <c r="AK786" s="237">
        <v>0</v>
      </c>
      <c r="AM786" s="237">
        <v>0</v>
      </c>
      <c r="AO786" s="237"/>
    </row>
    <row r="787" spans="1:41" s="67" customFormat="1" x14ac:dyDescent="0.2">
      <c r="A787" s="235" t="s">
        <v>936</v>
      </c>
      <c r="B787" s="63">
        <v>489020036</v>
      </c>
      <c r="C787" s="197" t="s">
        <v>542</v>
      </c>
      <c r="D787" s="201">
        <v>0</v>
      </c>
      <c r="E787" s="201">
        <v>0</v>
      </c>
      <c r="F787" s="201">
        <v>0</v>
      </c>
      <c r="G787" s="201">
        <v>0</v>
      </c>
      <c r="H787" s="201">
        <v>0</v>
      </c>
      <c r="I787" s="201">
        <v>85</v>
      </c>
      <c r="J787" s="201">
        <v>0</v>
      </c>
      <c r="K787" s="236">
        <v>3.3405</v>
      </c>
      <c r="L787" s="201">
        <v>0</v>
      </c>
      <c r="M787" s="201">
        <v>0</v>
      </c>
      <c r="N787" s="201">
        <v>0</v>
      </c>
      <c r="O787" s="201">
        <v>0</v>
      </c>
      <c r="P787" s="201">
        <v>19</v>
      </c>
      <c r="Q787" s="201">
        <v>85</v>
      </c>
      <c r="R787" s="236">
        <v>1</v>
      </c>
      <c r="S787" s="201">
        <v>7</v>
      </c>
      <c r="T787" s="63"/>
      <c r="U787" s="235">
        <v>489020036</v>
      </c>
      <c r="V787" s="67" t="s">
        <v>936</v>
      </c>
      <c r="W787" s="63" t="s">
        <v>776</v>
      </c>
      <c r="X787" s="63" t="s">
        <v>908</v>
      </c>
      <c r="Y787" s="67">
        <v>1</v>
      </c>
      <c r="Z787" s="67">
        <v>85</v>
      </c>
      <c r="AA787" s="67">
        <v>1178885.1876099999</v>
      </c>
      <c r="AB787" s="67">
        <v>13869</v>
      </c>
      <c r="AC787" s="67">
        <v>-2316</v>
      </c>
      <c r="AD787" s="67">
        <v>16185</v>
      </c>
      <c r="AK787" s="237">
        <v>0</v>
      </c>
      <c r="AM787" s="237">
        <v>0</v>
      </c>
      <c r="AO787" s="237"/>
    </row>
    <row r="788" spans="1:41" s="67" customFormat="1" x14ac:dyDescent="0.2">
      <c r="A788" s="235" t="s">
        <v>936</v>
      </c>
      <c r="B788" s="63">
        <v>489020052</v>
      </c>
      <c r="C788" s="197" t="s">
        <v>542</v>
      </c>
      <c r="D788" s="201">
        <v>0</v>
      </c>
      <c r="E788" s="201">
        <v>0</v>
      </c>
      <c r="F788" s="201">
        <v>0</v>
      </c>
      <c r="G788" s="201">
        <v>0</v>
      </c>
      <c r="H788" s="201">
        <v>0</v>
      </c>
      <c r="I788" s="201">
        <v>2</v>
      </c>
      <c r="J788" s="201">
        <v>0</v>
      </c>
      <c r="K788" s="236">
        <v>7.8600000000000003E-2</v>
      </c>
      <c r="L788" s="201">
        <v>0</v>
      </c>
      <c r="M788" s="201">
        <v>0</v>
      </c>
      <c r="N788" s="201">
        <v>0</v>
      </c>
      <c r="O788" s="201">
        <v>0</v>
      </c>
      <c r="P788" s="201">
        <v>0</v>
      </c>
      <c r="Q788" s="201">
        <v>2</v>
      </c>
      <c r="R788" s="236">
        <v>1</v>
      </c>
      <c r="S788" s="201">
        <v>6</v>
      </c>
      <c r="T788" s="63"/>
      <c r="U788" s="235">
        <v>489020052</v>
      </c>
      <c r="V788" s="67" t="s">
        <v>936</v>
      </c>
      <c r="W788" s="63" t="s">
        <v>776</v>
      </c>
      <c r="X788" s="63" t="s">
        <v>909</v>
      </c>
      <c r="Y788" s="67">
        <v>1</v>
      </c>
      <c r="Z788" s="67">
        <v>2</v>
      </c>
      <c r="AA788" s="67">
        <v>25130.682532000003</v>
      </c>
      <c r="AB788" s="67">
        <v>12565</v>
      </c>
      <c r="AC788" s="67">
        <v>-3346</v>
      </c>
      <c r="AD788" s="67">
        <v>15911</v>
      </c>
      <c r="AK788" s="237">
        <v>0</v>
      </c>
      <c r="AM788" s="237">
        <v>0</v>
      </c>
      <c r="AO788" s="237"/>
    </row>
    <row r="789" spans="1:41" s="67" customFormat="1" x14ac:dyDescent="0.2">
      <c r="A789" s="235" t="s">
        <v>936</v>
      </c>
      <c r="B789" s="63">
        <v>489020096</v>
      </c>
      <c r="C789" s="197" t="s">
        <v>542</v>
      </c>
      <c r="D789" s="201">
        <v>0</v>
      </c>
      <c r="E789" s="201">
        <v>0</v>
      </c>
      <c r="F789" s="201">
        <v>0</v>
      </c>
      <c r="G789" s="201">
        <v>0</v>
      </c>
      <c r="H789" s="201">
        <v>0</v>
      </c>
      <c r="I789" s="201">
        <v>92</v>
      </c>
      <c r="J789" s="201">
        <v>0</v>
      </c>
      <c r="K789" s="236">
        <v>3.6156000000000001</v>
      </c>
      <c r="L789" s="201">
        <v>0</v>
      </c>
      <c r="M789" s="201">
        <v>0</v>
      </c>
      <c r="N789" s="201">
        <v>0</v>
      </c>
      <c r="O789" s="201">
        <v>2</v>
      </c>
      <c r="P789" s="201">
        <v>19</v>
      </c>
      <c r="Q789" s="201">
        <v>92</v>
      </c>
      <c r="R789" s="236">
        <v>1</v>
      </c>
      <c r="S789" s="201">
        <v>8</v>
      </c>
      <c r="T789" s="63"/>
      <c r="U789" s="235">
        <v>489020096</v>
      </c>
      <c r="V789" s="67" t="s">
        <v>936</v>
      </c>
      <c r="W789" s="63" t="s">
        <v>776</v>
      </c>
      <c r="X789" s="63" t="s">
        <v>871</v>
      </c>
      <c r="Y789" s="67">
        <v>1</v>
      </c>
      <c r="Z789" s="67">
        <v>92</v>
      </c>
      <c r="AA789" s="67">
        <v>1281710.4764720001</v>
      </c>
      <c r="AB789" s="67">
        <v>13932</v>
      </c>
      <c r="AC789" s="67">
        <v>35</v>
      </c>
      <c r="AD789" s="67">
        <v>13897</v>
      </c>
      <c r="AK789" s="237">
        <v>0</v>
      </c>
      <c r="AM789" s="237">
        <v>0</v>
      </c>
      <c r="AO789" s="237"/>
    </row>
    <row r="790" spans="1:41" s="67" customFormat="1" x14ac:dyDescent="0.2">
      <c r="A790" s="235" t="s">
        <v>936</v>
      </c>
      <c r="B790" s="63">
        <v>489020122</v>
      </c>
      <c r="C790" s="197" t="s">
        <v>542</v>
      </c>
      <c r="D790" s="201">
        <v>0</v>
      </c>
      <c r="E790" s="201">
        <v>0</v>
      </c>
      <c r="F790" s="201">
        <v>0</v>
      </c>
      <c r="G790" s="201">
        <v>0</v>
      </c>
      <c r="H790" s="201">
        <v>0</v>
      </c>
      <c r="I790" s="201">
        <v>1</v>
      </c>
      <c r="J790" s="201">
        <v>0</v>
      </c>
      <c r="K790" s="236">
        <v>3.9300000000000002E-2</v>
      </c>
      <c r="L790" s="201">
        <v>0</v>
      </c>
      <c r="M790" s="201">
        <v>0</v>
      </c>
      <c r="N790" s="201">
        <v>0</v>
      </c>
      <c r="O790" s="201">
        <v>0</v>
      </c>
      <c r="P790" s="201">
        <v>0</v>
      </c>
      <c r="Q790" s="201">
        <v>1</v>
      </c>
      <c r="R790" s="236">
        <v>1</v>
      </c>
      <c r="S790" s="201">
        <v>3</v>
      </c>
      <c r="T790" s="63"/>
      <c r="U790" s="235">
        <v>489020122</v>
      </c>
      <c r="V790" s="67" t="s">
        <v>936</v>
      </c>
      <c r="W790" s="63" t="s">
        <v>776</v>
      </c>
      <c r="X790" s="63" t="s">
        <v>912</v>
      </c>
      <c r="Y790" s="67">
        <v>1</v>
      </c>
      <c r="Z790" s="67">
        <v>1</v>
      </c>
      <c r="AA790" s="67">
        <v>12565.341266000001</v>
      </c>
      <c r="AB790" s="67">
        <v>12565</v>
      </c>
      <c r="AC790" s="67">
        <v>-2533</v>
      </c>
      <c r="AD790" s="67">
        <v>15098</v>
      </c>
      <c r="AK790" s="237">
        <v>0</v>
      </c>
      <c r="AM790" s="237">
        <v>0</v>
      </c>
      <c r="AO790" s="237"/>
    </row>
    <row r="791" spans="1:41" s="67" customFormat="1" x14ac:dyDescent="0.2">
      <c r="A791" s="235" t="s">
        <v>936</v>
      </c>
      <c r="B791" s="63">
        <v>489020172</v>
      </c>
      <c r="C791" s="197" t="s">
        <v>542</v>
      </c>
      <c r="D791" s="201">
        <v>0</v>
      </c>
      <c r="E791" s="201">
        <v>0</v>
      </c>
      <c r="F791" s="201">
        <v>0</v>
      </c>
      <c r="G791" s="201">
        <v>0</v>
      </c>
      <c r="H791" s="201">
        <v>0</v>
      </c>
      <c r="I791" s="201">
        <v>34</v>
      </c>
      <c r="J791" s="201">
        <v>0</v>
      </c>
      <c r="K791" s="236">
        <v>1.3362000000000001</v>
      </c>
      <c r="L791" s="201">
        <v>0</v>
      </c>
      <c r="M791" s="201">
        <v>0</v>
      </c>
      <c r="N791" s="201">
        <v>0</v>
      </c>
      <c r="O791" s="201">
        <v>0</v>
      </c>
      <c r="P791" s="201">
        <v>7</v>
      </c>
      <c r="Q791" s="201">
        <v>34</v>
      </c>
      <c r="R791" s="236">
        <v>1</v>
      </c>
      <c r="S791" s="201">
        <v>8</v>
      </c>
      <c r="T791" s="63"/>
      <c r="U791" s="235">
        <v>489020172</v>
      </c>
      <c r="V791" s="67" t="s">
        <v>936</v>
      </c>
      <c r="W791" s="63" t="s">
        <v>776</v>
      </c>
      <c r="X791" s="63" t="s">
        <v>777</v>
      </c>
      <c r="Y791" s="67">
        <v>1</v>
      </c>
      <c r="Z791" s="67">
        <v>34</v>
      </c>
      <c r="AA791" s="67">
        <v>471158.36304400006</v>
      </c>
      <c r="AB791" s="67">
        <v>13858</v>
      </c>
      <c r="AC791" s="67">
        <v>-11</v>
      </c>
      <c r="AD791" s="67">
        <v>13869</v>
      </c>
      <c r="AK791" s="237">
        <v>0</v>
      </c>
      <c r="AM791" s="237">
        <v>0</v>
      </c>
      <c r="AO791" s="237"/>
    </row>
    <row r="792" spans="1:41" s="67" customFormat="1" x14ac:dyDescent="0.2">
      <c r="A792" s="235" t="s">
        <v>936</v>
      </c>
      <c r="B792" s="63">
        <v>489020182</v>
      </c>
      <c r="C792" s="197" t="s">
        <v>542</v>
      </c>
      <c r="D792" s="201">
        <v>0</v>
      </c>
      <c r="E792" s="201">
        <v>0</v>
      </c>
      <c r="F792" s="201">
        <v>0</v>
      </c>
      <c r="G792" s="201">
        <v>0</v>
      </c>
      <c r="H792" s="201">
        <v>0</v>
      </c>
      <c r="I792" s="201">
        <v>1</v>
      </c>
      <c r="J792" s="201">
        <v>0</v>
      </c>
      <c r="K792" s="236">
        <v>3.9300000000000002E-2</v>
      </c>
      <c r="L792" s="201">
        <v>0</v>
      </c>
      <c r="M792" s="201">
        <v>0</v>
      </c>
      <c r="N792" s="201">
        <v>0</v>
      </c>
      <c r="O792" s="201">
        <v>0</v>
      </c>
      <c r="P792" s="201">
        <v>0</v>
      </c>
      <c r="Q792" s="201">
        <v>1</v>
      </c>
      <c r="R792" s="236">
        <v>1</v>
      </c>
      <c r="S792" s="201">
        <v>8</v>
      </c>
      <c r="T792" s="63"/>
      <c r="U792" s="235">
        <v>489020182</v>
      </c>
      <c r="V792" s="67" t="s">
        <v>936</v>
      </c>
      <c r="W792" s="63" t="s">
        <v>776</v>
      </c>
      <c r="X792" s="63" t="s">
        <v>829</v>
      </c>
      <c r="Y792" s="67">
        <v>1</v>
      </c>
      <c r="Z792" s="67">
        <v>1</v>
      </c>
      <c r="AA792" s="67">
        <v>12565.341266000001</v>
      </c>
      <c r="AB792" s="67">
        <v>12565</v>
      </c>
      <c r="AC792" s="67">
        <v>0</v>
      </c>
      <c r="AD792" s="67">
        <v>12565</v>
      </c>
      <c r="AK792" s="237">
        <v>0</v>
      </c>
      <c r="AM792" s="237">
        <v>0</v>
      </c>
      <c r="AO792" s="237"/>
    </row>
    <row r="793" spans="1:41" s="67" customFormat="1" x14ac:dyDescent="0.2">
      <c r="A793" s="235" t="s">
        <v>936</v>
      </c>
      <c r="B793" s="63">
        <v>489020197</v>
      </c>
      <c r="C793" s="197" t="s">
        <v>542</v>
      </c>
      <c r="D793" s="201">
        <v>0</v>
      </c>
      <c r="E793" s="201">
        <v>0</v>
      </c>
      <c r="F793" s="201">
        <v>0</v>
      </c>
      <c r="G793" s="201">
        <v>0</v>
      </c>
      <c r="H793" s="201">
        <v>0</v>
      </c>
      <c r="I793" s="201">
        <v>1</v>
      </c>
      <c r="J793" s="201">
        <v>0</v>
      </c>
      <c r="K793" s="236">
        <v>3.9300000000000002E-2</v>
      </c>
      <c r="L793" s="201">
        <v>0</v>
      </c>
      <c r="M793" s="201">
        <v>0</v>
      </c>
      <c r="N793" s="201">
        <v>0</v>
      </c>
      <c r="O793" s="201">
        <v>0</v>
      </c>
      <c r="P793" s="201">
        <v>0</v>
      </c>
      <c r="Q793" s="201">
        <v>1</v>
      </c>
      <c r="R793" s="236">
        <v>1</v>
      </c>
      <c r="S793" s="201">
        <v>8</v>
      </c>
      <c r="T793" s="63"/>
      <c r="U793" s="235">
        <v>489020197</v>
      </c>
      <c r="V793" s="67" t="s">
        <v>936</v>
      </c>
      <c r="W793" s="63" t="s">
        <v>776</v>
      </c>
      <c r="X793" s="63" t="s">
        <v>937</v>
      </c>
      <c r="Y793" s="67">
        <v>1</v>
      </c>
      <c r="Z793" s="67">
        <v>1</v>
      </c>
      <c r="AA793" s="67">
        <v>12565.341266000001</v>
      </c>
      <c r="AB793" s="67">
        <v>12565</v>
      </c>
      <c r="AC793" s="67">
        <v>-1367</v>
      </c>
      <c r="AD793" s="67">
        <v>13932</v>
      </c>
      <c r="AK793" s="237">
        <v>0</v>
      </c>
      <c r="AM793" s="237">
        <v>0</v>
      </c>
      <c r="AO793" s="237"/>
    </row>
    <row r="794" spans="1:41" s="67" customFormat="1" x14ac:dyDescent="0.2">
      <c r="A794" s="235" t="s">
        <v>936</v>
      </c>
      <c r="B794" s="63">
        <v>489020239</v>
      </c>
      <c r="C794" s="197" t="s">
        <v>542</v>
      </c>
      <c r="D794" s="201">
        <v>0</v>
      </c>
      <c r="E794" s="201">
        <v>0</v>
      </c>
      <c r="F794" s="201">
        <v>0</v>
      </c>
      <c r="G794" s="201">
        <v>0</v>
      </c>
      <c r="H794" s="201">
        <v>0</v>
      </c>
      <c r="I794" s="201">
        <v>47</v>
      </c>
      <c r="J794" s="201">
        <v>0</v>
      </c>
      <c r="K794" s="236">
        <v>1.8471</v>
      </c>
      <c r="L794" s="201">
        <v>0</v>
      </c>
      <c r="M794" s="201">
        <v>0</v>
      </c>
      <c r="N794" s="201">
        <v>0</v>
      </c>
      <c r="O794" s="201">
        <v>0</v>
      </c>
      <c r="P794" s="201">
        <v>6</v>
      </c>
      <c r="Q794" s="201">
        <v>47</v>
      </c>
      <c r="R794" s="236">
        <v>1</v>
      </c>
      <c r="S794" s="201">
        <v>6</v>
      </c>
      <c r="T794" s="63"/>
      <c r="U794" s="235">
        <v>489020239</v>
      </c>
      <c r="V794" s="67" t="s">
        <v>936</v>
      </c>
      <c r="W794" s="63" t="s">
        <v>776</v>
      </c>
      <c r="X794" s="63" t="s">
        <v>907</v>
      </c>
      <c r="Y794" s="67">
        <v>1</v>
      </c>
      <c r="Z794" s="67">
        <v>47</v>
      </c>
      <c r="AA794" s="67">
        <v>622909.77950199996</v>
      </c>
      <c r="AB794" s="67">
        <v>13253</v>
      </c>
      <c r="AC794" s="67">
        <v>688</v>
      </c>
      <c r="AD794" s="67">
        <v>12565</v>
      </c>
      <c r="AK794" s="237">
        <v>0</v>
      </c>
      <c r="AM794" s="237">
        <v>0</v>
      </c>
      <c r="AO794" s="237"/>
    </row>
    <row r="795" spans="1:41" s="67" customFormat="1" x14ac:dyDescent="0.2">
      <c r="A795" s="235" t="s">
        <v>936</v>
      </c>
      <c r="B795" s="63">
        <v>489020261</v>
      </c>
      <c r="C795" s="197" t="s">
        <v>542</v>
      </c>
      <c r="D795" s="201">
        <v>0</v>
      </c>
      <c r="E795" s="201">
        <v>0</v>
      </c>
      <c r="F795" s="201">
        <v>0</v>
      </c>
      <c r="G795" s="201">
        <v>0</v>
      </c>
      <c r="H795" s="201">
        <v>0</v>
      </c>
      <c r="I795" s="201">
        <v>132</v>
      </c>
      <c r="J795" s="201">
        <v>0</v>
      </c>
      <c r="K795" s="236">
        <v>5.1875999999999998</v>
      </c>
      <c r="L795" s="201">
        <v>0</v>
      </c>
      <c r="M795" s="201">
        <v>0</v>
      </c>
      <c r="N795" s="201">
        <v>0</v>
      </c>
      <c r="O795" s="201">
        <v>0</v>
      </c>
      <c r="P795" s="201">
        <v>26</v>
      </c>
      <c r="Q795" s="201">
        <v>132</v>
      </c>
      <c r="R795" s="236">
        <v>1</v>
      </c>
      <c r="S795" s="201">
        <v>5</v>
      </c>
      <c r="T795" s="63"/>
      <c r="U795" s="235">
        <v>489020261</v>
      </c>
      <c r="V795" s="67" t="s">
        <v>936</v>
      </c>
      <c r="W795" s="63" t="s">
        <v>776</v>
      </c>
      <c r="X795" s="63" t="s">
        <v>779</v>
      </c>
      <c r="Y795" s="67">
        <v>1</v>
      </c>
      <c r="Z795" s="67">
        <v>132</v>
      </c>
      <c r="AA795" s="67">
        <v>1785539.367112</v>
      </c>
      <c r="AB795" s="67">
        <v>13527</v>
      </c>
      <c r="AC795" s="67">
        <v>-331</v>
      </c>
      <c r="AD795" s="67">
        <v>13858</v>
      </c>
      <c r="AK795" s="237">
        <v>0</v>
      </c>
      <c r="AM795" s="237">
        <v>0</v>
      </c>
      <c r="AO795" s="237"/>
    </row>
    <row r="796" spans="1:41" s="67" customFormat="1" x14ac:dyDescent="0.2">
      <c r="A796" s="235" t="s">
        <v>936</v>
      </c>
      <c r="B796" s="63">
        <v>489020310</v>
      </c>
      <c r="C796" s="197" t="s">
        <v>542</v>
      </c>
      <c r="D796" s="201">
        <v>0</v>
      </c>
      <c r="E796" s="201">
        <v>0</v>
      </c>
      <c r="F796" s="201">
        <v>0</v>
      </c>
      <c r="G796" s="201">
        <v>0</v>
      </c>
      <c r="H796" s="201">
        <v>0</v>
      </c>
      <c r="I796" s="201">
        <v>19</v>
      </c>
      <c r="J796" s="201">
        <v>0</v>
      </c>
      <c r="K796" s="236">
        <v>0.74670000000000003</v>
      </c>
      <c r="L796" s="201">
        <v>0</v>
      </c>
      <c r="M796" s="201">
        <v>0</v>
      </c>
      <c r="N796" s="201">
        <v>0</v>
      </c>
      <c r="O796" s="201">
        <v>0</v>
      </c>
      <c r="P796" s="201">
        <v>4</v>
      </c>
      <c r="Q796" s="201">
        <v>19</v>
      </c>
      <c r="R796" s="236">
        <v>1</v>
      </c>
      <c r="S796" s="201">
        <v>11</v>
      </c>
      <c r="T796" s="63"/>
      <c r="U796" s="235">
        <v>489020310</v>
      </c>
      <c r="V796" s="67" t="s">
        <v>936</v>
      </c>
      <c r="W796" s="63" t="s">
        <v>776</v>
      </c>
      <c r="X796" s="63" t="s">
        <v>919</v>
      </c>
      <c r="Y796" s="67">
        <v>1</v>
      </c>
      <c r="Z796" s="67">
        <v>19</v>
      </c>
      <c r="AA796" s="67">
        <v>270096.96405399998</v>
      </c>
      <c r="AB796" s="67">
        <v>14216</v>
      </c>
      <c r="AC796" s="67">
        <v>1651</v>
      </c>
      <c r="AD796" s="67">
        <v>12565</v>
      </c>
      <c r="AK796" s="237">
        <v>0</v>
      </c>
      <c r="AM796" s="237">
        <v>0</v>
      </c>
      <c r="AO796" s="237"/>
    </row>
    <row r="797" spans="1:41" s="67" customFormat="1" x14ac:dyDescent="0.2">
      <c r="A797" s="235" t="s">
        <v>936</v>
      </c>
      <c r="B797" s="63">
        <v>489020645</v>
      </c>
      <c r="C797" s="197" t="s">
        <v>542</v>
      </c>
      <c r="D797" s="201">
        <v>0</v>
      </c>
      <c r="E797" s="201">
        <v>0</v>
      </c>
      <c r="F797" s="201">
        <v>0</v>
      </c>
      <c r="G797" s="201">
        <v>0</v>
      </c>
      <c r="H797" s="201">
        <v>0</v>
      </c>
      <c r="I797" s="201">
        <v>90</v>
      </c>
      <c r="J797" s="201">
        <v>0</v>
      </c>
      <c r="K797" s="236">
        <v>3.5369999999999999</v>
      </c>
      <c r="L797" s="201">
        <v>0</v>
      </c>
      <c r="M797" s="201">
        <v>0</v>
      </c>
      <c r="N797" s="201">
        <v>0</v>
      </c>
      <c r="O797" s="201">
        <v>2</v>
      </c>
      <c r="P797" s="201">
        <v>30</v>
      </c>
      <c r="Q797" s="201">
        <v>90</v>
      </c>
      <c r="R797" s="236">
        <v>1</v>
      </c>
      <c r="S797" s="201">
        <v>10</v>
      </c>
      <c r="T797" s="63"/>
      <c r="U797" s="235">
        <v>489020645</v>
      </c>
      <c r="V797" s="67" t="s">
        <v>936</v>
      </c>
      <c r="W797" s="63" t="s">
        <v>776</v>
      </c>
      <c r="X797" s="63" t="s">
        <v>781</v>
      </c>
      <c r="Y797" s="67">
        <v>1</v>
      </c>
      <c r="Z797" s="67">
        <v>90</v>
      </c>
      <c r="AA797" s="67">
        <v>1352230.57394</v>
      </c>
      <c r="AB797" s="67">
        <v>15025</v>
      </c>
      <c r="AC797" s="67">
        <v>2460</v>
      </c>
      <c r="AD797" s="67">
        <v>12565</v>
      </c>
      <c r="AK797" s="237">
        <v>0</v>
      </c>
      <c r="AM797" s="237">
        <v>0</v>
      </c>
      <c r="AO797" s="237"/>
    </row>
    <row r="798" spans="1:41" s="67" customFormat="1" x14ac:dyDescent="0.2">
      <c r="A798" s="235" t="s">
        <v>936</v>
      </c>
      <c r="B798" s="63">
        <v>489020660</v>
      </c>
      <c r="C798" s="197" t="s">
        <v>542</v>
      </c>
      <c r="D798" s="201">
        <v>0</v>
      </c>
      <c r="E798" s="201">
        <v>0</v>
      </c>
      <c r="F798" s="201">
        <v>0</v>
      </c>
      <c r="G798" s="201">
        <v>0</v>
      </c>
      <c r="H798" s="201">
        <v>0</v>
      </c>
      <c r="I798" s="201">
        <v>41</v>
      </c>
      <c r="J798" s="201">
        <v>0</v>
      </c>
      <c r="K798" s="236">
        <v>1.6113</v>
      </c>
      <c r="L798" s="201">
        <v>0</v>
      </c>
      <c r="M798" s="201">
        <v>0</v>
      </c>
      <c r="N798" s="201">
        <v>0</v>
      </c>
      <c r="O798" s="201">
        <v>0</v>
      </c>
      <c r="P798" s="201">
        <v>13</v>
      </c>
      <c r="Q798" s="201">
        <v>41</v>
      </c>
      <c r="R798" s="236">
        <v>1</v>
      </c>
      <c r="S798" s="201">
        <v>7</v>
      </c>
      <c r="T798" s="63"/>
      <c r="U798" s="235">
        <v>489020660</v>
      </c>
      <c r="V798" s="67" t="s">
        <v>936</v>
      </c>
      <c r="W798" s="63" t="s">
        <v>776</v>
      </c>
      <c r="X798" s="63" t="s">
        <v>782</v>
      </c>
      <c r="Y798" s="67">
        <v>1</v>
      </c>
      <c r="Z798" s="67">
        <v>41</v>
      </c>
      <c r="AA798" s="67">
        <v>591010.85190599994</v>
      </c>
      <c r="AB798" s="67">
        <v>14415</v>
      </c>
      <c r="AC798" s="67">
        <v>1162</v>
      </c>
      <c r="AD798" s="67">
        <v>13253</v>
      </c>
      <c r="AK798" s="237">
        <v>0</v>
      </c>
      <c r="AM798" s="237">
        <v>0</v>
      </c>
      <c r="AO798" s="237"/>
    </row>
    <row r="799" spans="1:41" s="67" customFormat="1" x14ac:dyDescent="0.2">
      <c r="A799" s="235" t="s">
        <v>936</v>
      </c>
      <c r="B799" s="63">
        <v>489020712</v>
      </c>
      <c r="C799" s="197" t="s">
        <v>542</v>
      </c>
      <c r="D799" s="201">
        <v>0</v>
      </c>
      <c r="E799" s="201">
        <v>0</v>
      </c>
      <c r="F799" s="201">
        <v>0</v>
      </c>
      <c r="G799" s="201">
        <v>0</v>
      </c>
      <c r="H799" s="201">
        <v>0</v>
      </c>
      <c r="I799" s="201">
        <v>26</v>
      </c>
      <c r="J799" s="201">
        <v>0</v>
      </c>
      <c r="K799" s="236">
        <v>1.0218</v>
      </c>
      <c r="L799" s="201">
        <v>0</v>
      </c>
      <c r="M799" s="201">
        <v>0</v>
      </c>
      <c r="N799" s="201">
        <v>0</v>
      </c>
      <c r="O799" s="201">
        <v>0</v>
      </c>
      <c r="P799" s="201">
        <v>3</v>
      </c>
      <c r="Q799" s="201">
        <v>26</v>
      </c>
      <c r="R799" s="236">
        <v>1</v>
      </c>
      <c r="S799" s="201">
        <v>8</v>
      </c>
      <c r="T799" s="63"/>
      <c r="U799" s="235">
        <v>489020712</v>
      </c>
      <c r="V799" s="67" t="s">
        <v>936</v>
      </c>
      <c r="W799" s="63" t="s">
        <v>776</v>
      </c>
      <c r="X799" s="63" t="s">
        <v>775</v>
      </c>
      <c r="Y799" s="67">
        <v>1</v>
      </c>
      <c r="Z799" s="67">
        <v>26</v>
      </c>
      <c r="AA799" s="67">
        <v>345528.912916</v>
      </c>
      <c r="AB799" s="67">
        <v>13290</v>
      </c>
      <c r="AC799" s="67">
        <v>-237</v>
      </c>
      <c r="AD799" s="67">
        <v>13527</v>
      </c>
      <c r="AK799" s="237">
        <v>0</v>
      </c>
      <c r="AM799" s="237">
        <v>0</v>
      </c>
      <c r="AO799" s="237"/>
    </row>
    <row r="800" spans="1:41" s="67" customFormat="1" x14ac:dyDescent="0.2">
      <c r="A800" s="235" t="s">
        <v>938</v>
      </c>
      <c r="B800" s="63">
        <v>491095072</v>
      </c>
      <c r="C800" s="197" t="s">
        <v>543</v>
      </c>
      <c r="D800" s="201">
        <v>0</v>
      </c>
      <c r="E800" s="201">
        <v>0</v>
      </c>
      <c r="F800" s="201">
        <v>0</v>
      </c>
      <c r="G800" s="201">
        <v>0</v>
      </c>
      <c r="H800" s="201">
        <v>2</v>
      </c>
      <c r="I800" s="201">
        <v>0</v>
      </c>
      <c r="J800" s="201">
        <v>0</v>
      </c>
      <c r="K800" s="236">
        <v>7.8600000000000003E-2</v>
      </c>
      <c r="L800" s="201">
        <v>0</v>
      </c>
      <c r="M800" s="201">
        <v>0</v>
      </c>
      <c r="N800" s="201">
        <v>2</v>
      </c>
      <c r="O800" s="201">
        <v>0</v>
      </c>
      <c r="P800" s="201">
        <v>2</v>
      </c>
      <c r="Q800" s="201">
        <v>2</v>
      </c>
      <c r="R800" s="236">
        <v>1</v>
      </c>
      <c r="S800" s="201">
        <v>6</v>
      </c>
      <c r="T800" s="63"/>
      <c r="U800" s="235">
        <v>491095072</v>
      </c>
      <c r="V800" s="67" t="s">
        <v>938</v>
      </c>
      <c r="W800" s="63" t="s">
        <v>656</v>
      </c>
      <c r="X800" s="63" t="s">
        <v>655</v>
      </c>
      <c r="Y800" s="67">
        <v>1</v>
      </c>
      <c r="Z800" s="67">
        <v>2</v>
      </c>
      <c r="AA800" s="67">
        <v>38115.582532</v>
      </c>
      <c r="AB800" s="67">
        <v>19058</v>
      </c>
      <c r="AC800" s="67">
        <v>4842</v>
      </c>
      <c r="AD800" s="67">
        <v>14216</v>
      </c>
      <c r="AK800" s="237">
        <v>0</v>
      </c>
      <c r="AM800" s="237">
        <v>0</v>
      </c>
      <c r="AO800" s="237"/>
    </row>
    <row r="801" spans="1:41" s="67" customFormat="1" x14ac:dyDescent="0.2">
      <c r="A801" s="235" t="s">
        <v>938</v>
      </c>
      <c r="B801" s="63">
        <v>491095095</v>
      </c>
      <c r="C801" s="197" t="s">
        <v>543</v>
      </c>
      <c r="D801" s="201">
        <v>0</v>
      </c>
      <c r="E801" s="201">
        <v>0</v>
      </c>
      <c r="F801" s="201">
        <v>107</v>
      </c>
      <c r="G801" s="201">
        <v>519</v>
      </c>
      <c r="H801" s="201">
        <v>307</v>
      </c>
      <c r="I801" s="201">
        <v>244</v>
      </c>
      <c r="J801" s="201">
        <v>0</v>
      </c>
      <c r="K801" s="236">
        <v>46.256100000000004</v>
      </c>
      <c r="L801" s="201">
        <v>0</v>
      </c>
      <c r="M801" s="201">
        <v>154</v>
      </c>
      <c r="N801" s="201">
        <v>21</v>
      </c>
      <c r="O801" s="201">
        <v>54</v>
      </c>
      <c r="P801" s="201">
        <v>784</v>
      </c>
      <c r="Q801" s="201">
        <v>1177</v>
      </c>
      <c r="R801" s="236">
        <v>1</v>
      </c>
      <c r="S801" s="201">
        <v>12</v>
      </c>
      <c r="T801" s="63"/>
      <c r="U801" s="235">
        <v>491095095</v>
      </c>
      <c r="V801" s="67" t="s">
        <v>938</v>
      </c>
      <c r="W801" s="63" t="s">
        <v>656</v>
      </c>
      <c r="X801" s="63" t="s">
        <v>656</v>
      </c>
      <c r="Y801" s="67">
        <v>1</v>
      </c>
      <c r="Z801" s="67">
        <v>1177</v>
      </c>
      <c r="AA801" s="67">
        <v>20589992.520081997</v>
      </c>
      <c r="AB801" s="67">
        <v>17494</v>
      </c>
      <c r="AC801" s="67">
        <v>2469</v>
      </c>
      <c r="AD801" s="67">
        <v>15025</v>
      </c>
      <c r="AK801" s="237">
        <v>0</v>
      </c>
      <c r="AM801" s="237">
        <v>0</v>
      </c>
      <c r="AO801" s="237"/>
    </row>
    <row r="802" spans="1:41" s="67" customFormat="1" x14ac:dyDescent="0.2">
      <c r="A802" s="235" t="s">
        <v>938</v>
      </c>
      <c r="B802" s="63">
        <v>491095201</v>
      </c>
      <c r="C802" s="197" t="s">
        <v>543</v>
      </c>
      <c r="D802" s="201">
        <v>0</v>
      </c>
      <c r="E802" s="201">
        <v>0</v>
      </c>
      <c r="F802" s="201">
        <v>1</v>
      </c>
      <c r="G802" s="201">
        <v>5</v>
      </c>
      <c r="H802" s="201">
        <v>7</v>
      </c>
      <c r="I802" s="201">
        <v>5</v>
      </c>
      <c r="J802" s="201">
        <v>0</v>
      </c>
      <c r="K802" s="236">
        <v>0.70740000000000003</v>
      </c>
      <c r="L802" s="201">
        <v>0</v>
      </c>
      <c r="M802" s="201">
        <v>3</v>
      </c>
      <c r="N802" s="201">
        <v>0</v>
      </c>
      <c r="O802" s="201">
        <v>0</v>
      </c>
      <c r="P802" s="201">
        <v>18</v>
      </c>
      <c r="Q802" s="201">
        <v>18</v>
      </c>
      <c r="R802" s="236">
        <v>1</v>
      </c>
      <c r="S802" s="201">
        <v>12</v>
      </c>
      <c r="T802" s="63"/>
      <c r="U802" s="235">
        <v>491095201</v>
      </c>
      <c r="V802" s="67" t="s">
        <v>938</v>
      </c>
      <c r="W802" s="63" t="s">
        <v>656</v>
      </c>
      <c r="X802" s="63" t="s">
        <v>653</v>
      </c>
      <c r="Y802" s="67">
        <v>1</v>
      </c>
      <c r="Z802" s="67">
        <v>18</v>
      </c>
      <c r="AA802" s="67">
        <v>365366.36278799997</v>
      </c>
      <c r="AB802" s="67">
        <v>20298</v>
      </c>
      <c r="AC802" s="67">
        <v>5883</v>
      </c>
      <c r="AD802" s="67">
        <v>14415</v>
      </c>
      <c r="AK802" s="237">
        <v>0</v>
      </c>
      <c r="AM802" s="237">
        <v>0</v>
      </c>
      <c r="AO802" s="237"/>
    </row>
    <row r="803" spans="1:41" s="67" customFormat="1" x14ac:dyDescent="0.2">
      <c r="A803" s="235" t="s">
        <v>938</v>
      </c>
      <c r="B803" s="63">
        <v>491095265</v>
      </c>
      <c r="C803" s="197" t="s">
        <v>543</v>
      </c>
      <c r="D803" s="201">
        <v>0</v>
      </c>
      <c r="E803" s="201">
        <v>0</v>
      </c>
      <c r="F803" s="201">
        <v>0</v>
      </c>
      <c r="G803" s="201">
        <v>1</v>
      </c>
      <c r="H803" s="201">
        <v>2</v>
      </c>
      <c r="I803" s="201">
        <v>0</v>
      </c>
      <c r="J803" s="201">
        <v>0</v>
      </c>
      <c r="K803" s="236">
        <v>0.1179</v>
      </c>
      <c r="L803" s="201">
        <v>0</v>
      </c>
      <c r="M803" s="201">
        <v>0</v>
      </c>
      <c r="N803" s="201">
        <v>0</v>
      </c>
      <c r="O803" s="201">
        <v>0</v>
      </c>
      <c r="P803" s="201">
        <v>1</v>
      </c>
      <c r="Q803" s="201">
        <v>3</v>
      </c>
      <c r="R803" s="236">
        <v>1</v>
      </c>
      <c r="S803" s="201">
        <v>4</v>
      </c>
      <c r="T803" s="63"/>
      <c r="U803" s="235">
        <v>491095265</v>
      </c>
      <c r="V803" s="67" t="s">
        <v>938</v>
      </c>
      <c r="W803" s="63" t="s">
        <v>656</v>
      </c>
      <c r="X803" s="63" t="s">
        <v>834</v>
      </c>
      <c r="Y803" s="67">
        <v>1</v>
      </c>
      <c r="Z803" s="67">
        <v>3</v>
      </c>
      <c r="AA803" s="67">
        <v>37062.063798000003</v>
      </c>
      <c r="AB803" s="67">
        <v>12354</v>
      </c>
      <c r="AC803" s="67">
        <v>-936</v>
      </c>
      <c r="AD803" s="67">
        <v>13290</v>
      </c>
      <c r="AK803" s="237">
        <v>0</v>
      </c>
      <c r="AM803" s="237">
        <v>0</v>
      </c>
      <c r="AO803" s="237"/>
    </row>
    <row r="804" spans="1:41" s="67" customFormat="1" x14ac:dyDescent="0.2">
      <c r="A804" s="235" t="s">
        <v>938</v>
      </c>
      <c r="B804" s="63">
        <v>491095273</v>
      </c>
      <c r="C804" s="197" t="s">
        <v>543</v>
      </c>
      <c r="D804" s="201">
        <v>0</v>
      </c>
      <c r="E804" s="201">
        <v>0</v>
      </c>
      <c r="F804" s="201">
        <v>0</v>
      </c>
      <c r="G804" s="201">
        <v>12</v>
      </c>
      <c r="H804" s="201">
        <v>1</v>
      </c>
      <c r="I804" s="201">
        <v>0</v>
      </c>
      <c r="J804" s="201">
        <v>0</v>
      </c>
      <c r="K804" s="236">
        <v>0.51090000000000002</v>
      </c>
      <c r="L804" s="201">
        <v>0</v>
      </c>
      <c r="M804" s="201">
        <v>1</v>
      </c>
      <c r="N804" s="201">
        <v>0</v>
      </c>
      <c r="O804" s="201">
        <v>0</v>
      </c>
      <c r="P804" s="201">
        <v>6</v>
      </c>
      <c r="Q804" s="201">
        <v>13</v>
      </c>
      <c r="R804" s="236">
        <v>1</v>
      </c>
      <c r="S804" s="201">
        <v>6</v>
      </c>
      <c r="T804" s="63"/>
      <c r="U804" s="235">
        <v>491095273</v>
      </c>
      <c r="V804" s="67" t="s">
        <v>938</v>
      </c>
      <c r="W804" s="63" t="s">
        <v>656</v>
      </c>
      <c r="X804" s="63" t="s">
        <v>939</v>
      </c>
      <c r="Y804" s="67">
        <v>1</v>
      </c>
      <c r="Z804" s="67">
        <v>13</v>
      </c>
      <c r="AA804" s="67">
        <v>178268.24645800001</v>
      </c>
      <c r="AB804" s="67">
        <v>13713</v>
      </c>
      <c r="AC804" s="67">
        <v>-5345</v>
      </c>
      <c r="AD804" s="67">
        <v>19058</v>
      </c>
      <c r="AK804" s="237">
        <v>0</v>
      </c>
      <c r="AM804" s="237">
        <v>0</v>
      </c>
      <c r="AO804" s="237"/>
    </row>
    <row r="805" spans="1:41" s="67" customFormat="1" x14ac:dyDescent="0.2">
      <c r="A805" s="235" t="s">
        <v>938</v>
      </c>
      <c r="B805" s="63">
        <v>491095292</v>
      </c>
      <c r="C805" s="197" t="s">
        <v>543</v>
      </c>
      <c r="D805" s="201">
        <v>0</v>
      </c>
      <c r="E805" s="201">
        <v>0</v>
      </c>
      <c r="F805" s="201">
        <v>1</v>
      </c>
      <c r="G805" s="201">
        <v>4</v>
      </c>
      <c r="H805" s="201">
        <v>6</v>
      </c>
      <c r="I805" s="201">
        <v>5</v>
      </c>
      <c r="J805" s="201">
        <v>0</v>
      </c>
      <c r="K805" s="236">
        <v>0.62880000000000003</v>
      </c>
      <c r="L805" s="201">
        <v>0</v>
      </c>
      <c r="M805" s="201">
        <v>1</v>
      </c>
      <c r="N805" s="201">
        <v>1</v>
      </c>
      <c r="O805" s="201">
        <v>1</v>
      </c>
      <c r="P805" s="201">
        <v>12</v>
      </c>
      <c r="Q805" s="201">
        <v>16</v>
      </c>
      <c r="R805" s="236">
        <v>1</v>
      </c>
      <c r="S805" s="201">
        <v>6</v>
      </c>
      <c r="T805" s="63"/>
      <c r="U805" s="235">
        <v>491095292</v>
      </c>
      <c r="V805" s="67" t="s">
        <v>938</v>
      </c>
      <c r="W805" s="63" t="s">
        <v>656</v>
      </c>
      <c r="X805" s="63" t="s">
        <v>940</v>
      </c>
      <c r="Y805" s="67">
        <v>1</v>
      </c>
      <c r="Z805" s="67">
        <v>16</v>
      </c>
      <c r="AA805" s="67">
        <v>255667.81025600003</v>
      </c>
      <c r="AB805" s="67">
        <v>15979</v>
      </c>
      <c r="AC805" s="67">
        <v>-1500</v>
      </c>
      <c r="AD805" s="67">
        <v>17479</v>
      </c>
      <c r="AK805" s="237">
        <v>0</v>
      </c>
      <c r="AM805" s="237">
        <v>0</v>
      </c>
      <c r="AO805" s="237"/>
    </row>
    <row r="806" spans="1:41" s="67" customFormat="1" x14ac:dyDescent="0.2">
      <c r="A806" s="235" t="s">
        <v>938</v>
      </c>
      <c r="B806" s="63">
        <v>491095331</v>
      </c>
      <c r="C806" s="197" t="s">
        <v>543</v>
      </c>
      <c r="D806" s="201">
        <v>0</v>
      </c>
      <c r="E806" s="201">
        <v>0</v>
      </c>
      <c r="F806" s="201">
        <v>0</v>
      </c>
      <c r="G806" s="201">
        <v>8</v>
      </c>
      <c r="H806" s="201">
        <v>5</v>
      </c>
      <c r="I806" s="201">
        <v>8</v>
      </c>
      <c r="J806" s="201">
        <v>0</v>
      </c>
      <c r="K806" s="236">
        <v>0.82530000000000003</v>
      </c>
      <c r="L806" s="201">
        <v>0</v>
      </c>
      <c r="M806" s="201">
        <v>1</v>
      </c>
      <c r="N806" s="201">
        <v>0</v>
      </c>
      <c r="O806" s="201">
        <v>1</v>
      </c>
      <c r="P806" s="201">
        <v>8</v>
      </c>
      <c r="Q806" s="201">
        <v>21</v>
      </c>
      <c r="R806" s="236">
        <v>1</v>
      </c>
      <c r="S806" s="201">
        <v>7</v>
      </c>
      <c r="T806" s="63"/>
      <c r="U806" s="235">
        <v>491095331</v>
      </c>
      <c r="V806" s="67" t="s">
        <v>938</v>
      </c>
      <c r="W806" s="63" t="s">
        <v>656</v>
      </c>
      <c r="X806" s="63" t="s">
        <v>657</v>
      </c>
      <c r="Y806" s="67">
        <v>1</v>
      </c>
      <c r="Z806" s="67">
        <v>21</v>
      </c>
      <c r="AA806" s="67">
        <v>294848.596586</v>
      </c>
      <c r="AB806" s="67">
        <v>14040</v>
      </c>
      <c r="AC806" s="67">
        <v>-6258</v>
      </c>
      <c r="AD806" s="67">
        <v>20298</v>
      </c>
      <c r="AK806" s="237">
        <v>0</v>
      </c>
      <c r="AM806" s="237">
        <v>0</v>
      </c>
      <c r="AO806" s="237"/>
    </row>
    <row r="807" spans="1:41" s="67" customFormat="1" x14ac:dyDescent="0.2">
      <c r="A807" s="235" t="s">
        <v>938</v>
      </c>
      <c r="B807" s="63">
        <v>491095665</v>
      </c>
      <c r="C807" s="197" t="s">
        <v>543</v>
      </c>
      <c r="D807" s="201">
        <v>0</v>
      </c>
      <c r="E807" s="201">
        <v>0</v>
      </c>
      <c r="F807" s="201">
        <v>0</v>
      </c>
      <c r="G807" s="201">
        <v>1</v>
      </c>
      <c r="H807" s="201">
        <v>0</v>
      </c>
      <c r="I807" s="201">
        <v>2</v>
      </c>
      <c r="J807" s="201">
        <v>0</v>
      </c>
      <c r="K807" s="236">
        <v>0.1179</v>
      </c>
      <c r="L807" s="201">
        <v>0</v>
      </c>
      <c r="M807" s="201">
        <v>0</v>
      </c>
      <c r="N807" s="201">
        <v>0</v>
      </c>
      <c r="O807" s="201">
        <v>0</v>
      </c>
      <c r="P807" s="201">
        <v>0</v>
      </c>
      <c r="Q807" s="201">
        <v>3</v>
      </c>
      <c r="R807" s="236">
        <v>1</v>
      </c>
      <c r="S807" s="201">
        <v>5</v>
      </c>
      <c r="T807" s="63"/>
      <c r="U807" s="235">
        <v>491095665</v>
      </c>
      <c r="V807" s="67" t="s">
        <v>938</v>
      </c>
      <c r="W807" s="63" t="s">
        <v>656</v>
      </c>
      <c r="X807" s="63" t="s">
        <v>839</v>
      </c>
      <c r="Y807" s="67">
        <v>1</v>
      </c>
      <c r="Z807" s="67">
        <v>3</v>
      </c>
      <c r="AA807" s="67">
        <v>36167.593798000002</v>
      </c>
      <c r="AB807" s="67">
        <v>12056</v>
      </c>
      <c r="AC807" s="67">
        <v>-298</v>
      </c>
      <c r="AD807" s="67">
        <v>12354</v>
      </c>
      <c r="AK807" s="237">
        <v>0</v>
      </c>
      <c r="AM807" s="237">
        <v>0</v>
      </c>
      <c r="AO807" s="237"/>
    </row>
    <row r="808" spans="1:41" s="67" customFormat="1" x14ac:dyDescent="0.2">
      <c r="A808" s="235" t="s">
        <v>938</v>
      </c>
      <c r="B808" s="63">
        <v>491095763</v>
      </c>
      <c r="C808" s="197" t="s">
        <v>543</v>
      </c>
      <c r="D808" s="201">
        <v>0</v>
      </c>
      <c r="E808" s="201">
        <v>0</v>
      </c>
      <c r="F808" s="201">
        <v>0</v>
      </c>
      <c r="G808" s="201">
        <v>0</v>
      </c>
      <c r="H808" s="201">
        <v>0</v>
      </c>
      <c r="I808" s="201">
        <v>4</v>
      </c>
      <c r="J808" s="201">
        <v>0</v>
      </c>
      <c r="K808" s="236">
        <v>0.15720000000000001</v>
      </c>
      <c r="L808" s="201">
        <v>0</v>
      </c>
      <c r="M808" s="201">
        <v>0</v>
      </c>
      <c r="N808" s="201">
        <v>0</v>
      </c>
      <c r="O808" s="201">
        <v>0</v>
      </c>
      <c r="P808" s="201">
        <v>2</v>
      </c>
      <c r="Q808" s="201">
        <v>4</v>
      </c>
      <c r="R808" s="236">
        <v>1</v>
      </c>
      <c r="S808" s="201">
        <v>6</v>
      </c>
      <c r="T808" s="63"/>
      <c r="U808" s="235">
        <v>491095763</v>
      </c>
      <c r="V808" s="67" t="s">
        <v>938</v>
      </c>
      <c r="W808" s="63" t="s">
        <v>656</v>
      </c>
      <c r="X808" s="63" t="s">
        <v>941</v>
      </c>
      <c r="Y808" s="67">
        <v>1</v>
      </c>
      <c r="Z808" s="67">
        <v>4</v>
      </c>
      <c r="AA808" s="67">
        <v>61040.945064000007</v>
      </c>
      <c r="AB808" s="67">
        <v>15260</v>
      </c>
      <c r="AC808" s="67">
        <v>1547</v>
      </c>
      <c r="AD808" s="67">
        <v>13713</v>
      </c>
      <c r="AK808" s="237">
        <v>0</v>
      </c>
      <c r="AM808" s="237">
        <v>0</v>
      </c>
      <c r="AO808" s="237"/>
    </row>
    <row r="809" spans="1:41" s="67" customFormat="1" x14ac:dyDescent="0.2">
      <c r="A809" s="235" t="s">
        <v>942</v>
      </c>
      <c r="B809" s="63">
        <v>492281061</v>
      </c>
      <c r="C809" s="197" t="s">
        <v>544</v>
      </c>
      <c r="D809" s="201">
        <v>0</v>
      </c>
      <c r="E809" s="201">
        <v>0</v>
      </c>
      <c r="F809" s="201">
        <v>1</v>
      </c>
      <c r="G809" s="201">
        <v>1</v>
      </c>
      <c r="H809" s="201">
        <v>0</v>
      </c>
      <c r="I809" s="201">
        <v>0</v>
      </c>
      <c r="J809" s="201">
        <v>0</v>
      </c>
      <c r="K809" s="236">
        <v>7.8600000000000003E-2</v>
      </c>
      <c r="L809" s="201">
        <v>0</v>
      </c>
      <c r="M809" s="201">
        <v>0</v>
      </c>
      <c r="N809" s="201">
        <v>0</v>
      </c>
      <c r="O809" s="201">
        <v>0</v>
      </c>
      <c r="P809" s="201">
        <v>1</v>
      </c>
      <c r="Q809" s="201">
        <v>2</v>
      </c>
      <c r="R809" s="236">
        <v>1</v>
      </c>
      <c r="S809" s="201">
        <v>11</v>
      </c>
      <c r="T809" s="63"/>
      <c r="U809" s="235">
        <v>492281061</v>
      </c>
      <c r="V809" s="67" t="s">
        <v>942</v>
      </c>
      <c r="W809" s="63" t="s">
        <v>801</v>
      </c>
      <c r="X809" s="63" t="s">
        <v>804</v>
      </c>
      <c r="Y809" s="67">
        <v>1</v>
      </c>
      <c r="Z809" s="67">
        <v>2</v>
      </c>
      <c r="AA809" s="67">
        <v>29858.942532000001</v>
      </c>
      <c r="AB809" s="67">
        <v>14929</v>
      </c>
      <c r="AC809" s="67">
        <v>-1050</v>
      </c>
      <c r="AD809" s="67">
        <v>15979</v>
      </c>
      <c r="AK809" s="237">
        <v>0</v>
      </c>
      <c r="AM809" s="237">
        <v>0</v>
      </c>
      <c r="AO809" s="237"/>
    </row>
    <row r="810" spans="1:41" s="67" customFormat="1" x14ac:dyDescent="0.2">
      <c r="A810" s="235" t="s">
        <v>942</v>
      </c>
      <c r="B810" s="63">
        <v>492281086</v>
      </c>
      <c r="C810" s="197" t="s">
        <v>544</v>
      </c>
      <c r="D810" s="201">
        <v>0</v>
      </c>
      <c r="E810" s="201">
        <v>0</v>
      </c>
      <c r="F810" s="201">
        <v>0</v>
      </c>
      <c r="G810" s="201">
        <v>1</v>
      </c>
      <c r="H810" s="201">
        <v>0</v>
      </c>
      <c r="I810" s="201">
        <v>0</v>
      </c>
      <c r="J810" s="201">
        <v>0</v>
      </c>
      <c r="K810" s="236">
        <v>3.9300000000000002E-2</v>
      </c>
      <c r="L810" s="201">
        <v>0</v>
      </c>
      <c r="M810" s="201">
        <v>0</v>
      </c>
      <c r="N810" s="201">
        <v>0</v>
      </c>
      <c r="O810" s="201">
        <v>0</v>
      </c>
      <c r="P810" s="201">
        <v>0</v>
      </c>
      <c r="Q810" s="201">
        <v>1</v>
      </c>
      <c r="R810" s="236">
        <v>1</v>
      </c>
      <c r="S810" s="201">
        <v>8</v>
      </c>
      <c r="T810" s="63"/>
      <c r="U810" s="235">
        <v>492281086</v>
      </c>
      <c r="V810" s="67" t="s">
        <v>942</v>
      </c>
      <c r="W810" s="63" t="s">
        <v>801</v>
      </c>
      <c r="X810" s="63" t="s">
        <v>850</v>
      </c>
      <c r="Y810" s="67">
        <v>1</v>
      </c>
      <c r="Z810" s="67">
        <v>1</v>
      </c>
      <c r="AA810" s="67">
        <v>11036.911266000001</v>
      </c>
      <c r="AB810" s="67">
        <v>11037</v>
      </c>
      <c r="AC810" s="67">
        <v>-3003</v>
      </c>
      <c r="AD810" s="67">
        <v>14040</v>
      </c>
      <c r="AK810" s="237">
        <v>0</v>
      </c>
      <c r="AM810" s="237">
        <v>0</v>
      </c>
      <c r="AO810" s="237"/>
    </row>
    <row r="811" spans="1:41" s="67" customFormat="1" x14ac:dyDescent="0.2">
      <c r="A811" s="235" t="s">
        <v>942</v>
      </c>
      <c r="B811" s="63">
        <v>492281087</v>
      </c>
      <c r="C811" s="197" t="s">
        <v>544</v>
      </c>
      <c r="D811" s="201">
        <v>0</v>
      </c>
      <c r="E811" s="201">
        <v>0</v>
      </c>
      <c r="F811" s="201">
        <v>0</v>
      </c>
      <c r="G811" s="201">
        <v>1</v>
      </c>
      <c r="H811" s="201">
        <v>0</v>
      </c>
      <c r="I811" s="201">
        <v>0</v>
      </c>
      <c r="J811" s="201">
        <v>0</v>
      </c>
      <c r="K811" s="236">
        <v>3.9300000000000002E-2</v>
      </c>
      <c r="L811" s="201">
        <v>0</v>
      </c>
      <c r="M811" s="201">
        <v>0</v>
      </c>
      <c r="N811" s="201">
        <v>0</v>
      </c>
      <c r="O811" s="201">
        <v>0</v>
      </c>
      <c r="P811" s="201">
        <v>1</v>
      </c>
      <c r="Q811" s="201">
        <v>1</v>
      </c>
      <c r="R811" s="236">
        <v>1</v>
      </c>
      <c r="S811" s="201">
        <v>6</v>
      </c>
      <c r="T811" s="63"/>
      <c r="U811" s="235">
        <v>492281087</v>
      </c>
      <c r="V811" s="67" t="s">
        <v>942</v>
      </c>
      <c r="W811" s="63" t="s">
        <v>801</v>
      </c>
      <c r="X811" s="63" t="s">
        <v>805</v>
      </c>
      <c r="Y811" s="67">
        <v>1</v>
      </c>
      <c r="Z811" s="67">
        <v>1</v>
      </c>
      <c r="AA811" s="67">
        <v>16426.701266</v>
      </c>
      <c r="AB811" s="67">
        <v>16427</v>
      </c>
      <c r="AC811" s="67">
        <v>4371</v>
      </c>
      <c r="AD811" s="67">
        <v>12056</v>
      </c>
      <c r="AK811" s="237">
        <v>0</v>
      </c>
      <c r="AM811" s="237">
        <v>0</v>
      </c>
      <c r="AO811" s="237"/>
    </row>
    <row r="812" spans="1:41" s="67" customFormat="1" x14ac:dyDescent="0.2">
      <c r="A812" s="235" t="s">
        <v>942</v>
      </c>
      <c r="B812" s="63">
        <v>492281281</v>
      </c>
      <c r="C812" s="197" t="s">
        <v>544</v>
      </c>
      <c r="D812" s="201">
        <v>0</v>
      </c>
      <c r="E812" s="201">
        <v>0</v>
      </c>
      <c r="F812" s="201">
        <v>54</v>
      </c>
      <c r="G812" s="201">
        <v>287</v>
      </c>
      <c r="H812" s="201">
        <v>0</v>
      </c>
      <c r="I812" s="201">
        <v>0</v>
      </c>
      <c r="J812" s="201">
        <v>0</v>
      </c>
      <c r="K812" s="236">
        <v>13.401300000000001</v>
      </c>
      <c r="L812" s="201">
        <v>0</v>
      </c>
      <c r="M812" s="201">
        <v>70</v>
      </c>
      <c r="N812" s="201">
        <v>0</v>
      </c>
      <c r="O812" s="201">
        <v>0</v>
      </c>
      <c r="P812" s="201">
        <v>310</v>
      </c>
      <c r="Q812" s="201">
        <v>341</v>
      </c>
      <c r="R812" s="236">
        <v>1</v>
      </c>
      <c r="S812" s="201">
        <v>12</v>
      </c>
      <c r="T812" s="63"/>
      <c r="U812" s="235">
        <v>492281281</v>
      </c>
      <c r="V812" s="67" t="s">
        <v>942</v>
      </c>
      <c r="W812" s="63" t="s">
        <v>801</v>
      </c>
      <c r="X812" s="63" t="s">
        <v>801</v>
      </c>
      <c r="Y812" s="67">
        <v>1</v>
      </c>
      <c r="Z812" s="67">
        <v>341</v>
      </c>
      <c r="AA812" s="67">
        <v>6597636.5417060005</v>
      </c>
      <c r="AB812" s="67">
        <v>19348</v>
      </c>
      <c r="AC812" s="67">
        <v>4088</v>
      </c>
      <c r="AD812" s="67">
        <v>15260</v>
      </c>
      <c r="AK812" s="237">
        <v>0</v>
      </c>
      <c r="AM812" s="237">
        <v>0</v>
      </c>
      <c r="AO812" s="237"/>
    </row>
    <row r="813" spans="1:41" s="67" customFormat="1" x14ac:dyDescent="0.2">
      <c r="A813" s="235" t="s">
        <v>942</v>
      </c>
      <c r="B813" s="63">
        <v>492281332</v>
      </c>
      <c r="C813" s="197" t="s">
        <v>544</v>
      </c>
      <c r="D813" s="201">
        <v>0</v>
      </c>
      <c r="E813" s="201">
        <v>0</v>
      </c>
      <c r="F813" s="201">
        <v>1</v>
      </c>
      <c r="G813" s="201">
        <v>2</v>
      </c>
      <c r="H813" s="201">
        <v>0</v>
      </c>
      <c r="I813" s="201">
        <v>0</v>
      </c>
      <c r="J813" s="201">
        <v>0</v>
      </c>
      <c r="K813" s="236">
        <v>0.1179</v>
      </c>
      <c r="L813" s="201">
        <v>0</v>
      </c>
      <c r="M813" s="201">
        <v>1</v>
      </c>
      <c r="N813" s="201">
        <v>0</v>
      </c>
      <c r="O813" s="201">
        <v>0</v>
      </c>
      <c r="P813" s="201">
        <v>2</v>
      </c>
      <c r="Q813" s="201">
        <v>3</v>
      </c>
      <c r="R813" s="236">
        <v>1</v>
      </c>
      <c r="S813" s="201">
        <v>10</v>
      </c>
      <c r="T813" s="63"/>
      <c r="U813" s="235">
        <v>492281332</v>
      </c>
      <c r="V813" s="67" t="s">
        <v>942</v>
      </c>
      <c r="W813" s="63" t="s">
        <v>801</v>
      </c>
      <c r="X813" s="63" t="s">
        <v>811</v>
      </c>
      <c r="Y813" s="67">
        <v>1</v>
      </c>
      <c r="Z813" s="67">
        <v>3</v>
      </c>
      <c r="AA813" s="67">
        <v>50206.443798</v>
      </c>
      <c r="AB813" s="67">
        <v>16735</v>
      </c>
      <c r="AC813" s="67">
        <v>1806</v>
      </c>
      <c r="AD813" s="67">
        <v>14929</v>
      </c>
      <c r="AK813" s="237">
        <v>0</v>
      </c>
      <c r="AM813" s="237">
        <v>0</v>
      </c>
      <c r="AO813" s="237"/>
    </row>
    <row r="814" spans="1:41" s="67" customFormat="1" x14ac:dyDescent="0.2">
      <c r="A814" s="235" t="s">
        <v>943</v>
      </c>
      <c r="B814" s="63">
        <v>493057035</v>
      </c>
      <c r="C814" s="197" t="s">
        <v>545</v>
      </c>
      <c r="D814" s="201">
        <v>0</v>
      </c>
      <c r="E814" s="201">
        <v>0</v>
      </c>
      <c r="F814" s="201">
        <v>0</v>
      </c>
      <c r="G814" s="201">
        <v>0</v>
      </c>
      <c r="H814" s="201">
        <v>0</v>
      </c>
      <c r="I814" s="201">
        <v>21</v>
      </c>
      <c r="J814" s="201">
        <v>0</v>
      </c>
      <c r="K814" s="236">
        <v>0.82530000000000003</v>
      </c>
      <c r="L814" s="201">
        <v>0</v>
      </c>
      <c r="M814" s="201">
        <v>0</v>
      </c>
      <c r="N814" s="201">
        <v>0</v>
      </c>
      <c r="O814" s="201">
        <v>11</v>
      </c>
      <c r="P814" s="201">
        <v>19</v>
      </c>
      <c r="Q814" s="201">
        <v>21</v>
      </c>
      <c r="R814" s="236">
        <v>1.04</v>
      </c>
      <c r="S814" s="201">
        <v>11</v>
      </c>
      <c r="T814" s="63"/>
      <c r="U814" s="235">
        <v>493057035</v>
      </c>
      <c r="V814" s="67" t="s">
        <v>943</v>
      </c>
      <c r="W814" s="63" t="s">
        <v>661</v>
      </c>
      <c r="X814" s="63" t="s">
        <v>659</v>
      </c>
      <c r="Y814" s="67">
        <v>1</v>
      </c>
      <c r="Z814" s="67">
        <v>21</v>
      </c>
      <c r="AA814" s="67">
        <v>463113.12780983996</v>
      </c>
      <c r="AB814" s="67">
        <v>22053</v>
      </c>
      <c r="AC814" s="67">
        <v>11016</v>
      </c>
      <c r="AD814" s="67">
        <v>11037</v>
      </c>
      <c r="AK814" s="237">
        <v>0</v>
      </c>
      <c r="AM814" s="237">
        <v>0</v>
      </c>
      <c r="AO814" s="237"/>
    </row>
    <row r="815" spans="1:41" s="67" customFormat="1" x14ac:dyDescent="0.2">
      <c r="A815" s="235" t="s">
        <v>943</v>
      </c>
      <c r="B815" s="63">
        <v>493057044</v>
      </c>
      <c r="C815" s="197" t="s">
        <v>545</v>
      </c>
      <c r="D815" s="201">
        <v>0</v>
      </c>
      <c r="E815" s="201">
        <v>0</v>
      </c>
      <c r="F815" s="201">
        <v>0</v>
      </c>
      <c r="G815" s="201">
        <v>0</v>
      </c>
      <c r="H815" s="201">
        <v>0</v>
      </c>
      <c r="I815" s="201">
        <v>2</v>
      </c>
      <c r="J815" s="201">
        <v>0</v>
      </c>
      <c r="K815" s="236">
        <v>7.8600000000000003E-2</v>
      </c>
      <c r="L815" s="201">
        <v>0</v>
      </c>
      <c r="M815" s="201">
        <v>0</v>
      </c>
      <c r="N815" s="201">
        <v>0</v>
      </c>
      <c r="O815" s="201">
        <v>2</v>
      </c>
      <c r="P815" s="201">
        <v>0</v>
      </c>
      <c r="Q815" s="201">
        <v>2</v>
      </c>
      <c r="R815" s="236">
        <v>1.04</v>
      </c>
      <c r="S815" s="201">
        <v>11</v>
      </c>
      <c r="T815" s="63"/>
      <c r="U815" s="235">
        <v>493057044</v>
      </c>
      <c r="V815" s="67" t="s">
        <v>943</v>
      </c>
      <c r="W815" s="63" t="s">
        <v>661</v>
      </c>
      <c r="X815" s="63" t="s">
        <v>660</v>
      </c>
      <c r="Y815" s="67">
        <v>1</v>
      </c>
      <c r="Z815" s="67">
        <v>2</v>
      </c>
      <c r="AA815" s="67">
        <v>32587.528058080003</v>
      </c>
      <c r="AB815" s="67">
        <v>16294</v>
      </c>
      <c r="AC815" s="67">
        <v>-133</v>
      </c>
      <c r="AD815" s="67">
        <v>16427</v>
      </c>
      <c r="AK815" s="237">
        <v>0</v>
      </c>
      <c r="AM815" s="237">
        <v>0</v>
      </c>
      <c r="AO815" s="237"/>
    </row>
    <row r="816" spans="1:41" s="67" customFormat="1" x14ac:dyDescent="0.2">
      <c r="A816" s="235" t="s">
        <v>943</v>
      </c>
      <c r="B816" s="63">
        <v>493057057</v>
      </c>
      <c r="C816" s="197" t="s">
        <v>545</v>
      </c>
      <c r="D816" s="201">
        <v>0</v>
      </c>
      <c r="E816" s="201">
        <v>0</v>
      </c>
      <c r="F816" s="201">
        <v>0</v>
      </c>
      <c r="G816" s="201">
        <v>0</v>
      </c>
      <c r="H816" s="201">
        <v>0</v>
      </c>
      <c r="I816" s="201">
        <v>94</v>
      </c>
      <c r="J816" s="201">
        <v>0</v>
      </c>
      <c r="K816" s="236">
        <v>3.6941999999999999</v>
      </c>
      <c r="L816" s="201">
        <v>0</v>
      </c>
      <c r="M816" s="201">
        <v>0</v>
      </c>
      <c r="N816" s="201">
        <v>0</v>
      </c>
      <c r="O816" s="201">
        <v>59</v>
      </c>
      <c r="P816" s="201">
        <v>85</v>
      </c>
      <c r="Q816" s="201">
        <v>94</v>
      </c>
      <c r="R816" s="236">
        <v>1.04</v>
      </c>
      <c r="S816" s="201">
        <v>12</v>
      </c>
      <c r="T816" s="63"/>
      <c r="U816" s="235">
        <v>493057057</v>
      </c>
      <c r="V816" s="67" t="s">
        <v>943</v>
      </c>
      <c r="W816" s="63" t="s">
        <v>661</v>
      </c>
      <c r="X816" s="63" t="s">
        <v>661</v>
      </c>
      <c r="Y816" s="67">
        <v>1</v>
      </c>
      <c r="Z816" s="67">
        <v>94</v>
      </c>
      <c r="AA816" s="67">
        <v>2164532.6467297603</v>
      </c>
      <c r="AB816" s="67">
        <v>23027</v>
      </c>
      <c r="AC816" s="67">
        <v>3679</v>
      </c>
      <c r="AD816" s="67">
        <v>19348</v>
      </c>
      <c r="AK816" s="237">
        <v>0</v>
      </c>
      <c r="AM816" s="237">
        <v>0</v>
      </c>
      <c r="AO816" s="237"/>
    </row>
    <row r="817" spans="1:41" s="67" customFormat="1" x14ac:dyDescent="0.2">
      <c r="A817" s="235" t="s">
        <v>943</v>
      </c>
      <c r="B817" s="63">
        <v>493057093</v>
      </c>
      <c r="C817" s="197" t="s">
        <v>545</v>
      </c>
      <c r="D817" s="201">
        <v>0</v>
      </c>
      <c r="E817" s="201">
        <v>0</v>
      </c>
      <c r="F817" s="201">
        <v>0</v>
      </c>
      <c r="G817" s="201">
        <v>0</v>
      </c>
      <c r="H817" s="201">
        <v>0</v>
      </c>
      <c r="I817" s="201">
        <v>33</v>
      </c>
      <c r="J817" s="201">
        <v>0</v>
      </c>
      <c r="K817" s="236">
        <v>1.2968999999999999</v>
      </c>
      <c r="L817" s="201">
        <v>0</v>
      </c>
      <c r="M817" s="201">
        <v>0</v>
      </c>
      <c r="N817" s="201">
        <v>0</v>
      </c>
      <c r="O817" s="201">
        <v>21</v>
      </c>
      <c r="P817" s="201">
        <v>32</v>
      </c>
      <c r="Q817" s="201">
        <v>33</v>
      </c>
      <c r="R817" s="236">
        <v>1.04</v>
      </c>
      <c r="S817" s="201">
        <v>11</v>
      </c>
      <c r="T817" s="63"/>
      <c r="U817" s="235">
        <v>493057093</v>
      </c>
      <c r="V817" s="67" t="s">
        <v>943</v>
      </c>
      <c r="W817" s="63" t="s">
        <v>661</v>
      </c>
      <c r="X817" s="63" t="s">
        <v>662</v>
      </c>
      <c r="Y817" s="67">
        <v>1</v>
      </c>
      <c r="Z817" s="67">
        <v>33</v>
      </c>
      <c r="AA817" s="67">
        <v>757508.12015831994</v>
      </c>
      <c r="AB817" s="67">
        <v>22955</v>
      </c>
      <c r="AC817" s="67">
        <v>6220</v>
      </c>
      <c r="AD817" s="67">
        <v>16735</v>
      </c>
      <c r="AK817" s="237">
        <v>0</v>
      </c>
      <c r="AM817" s="237">
        <v>0</v>
      </c>
      <c r="AO817" s="237"/>
    </row>
    <row r="818" spans="1:41" s="67" customFormat="1" x14ac:dyDescent="0.2">
      <c r="A818" s="235" t="s">
        <v>943</v>
      </c>
      <c r="B818" s="63">
        <v>493057100</v>
      </c>
      <c r="C818" s="197" t="s">
        <v>545</v>
      </c>
      <c r="D818" s="201">
        <v>0</v>
      </c>
      <c r="E818" s="201">
        <v>0</v>
      </c>
      <c r="F818" s="201">
        <v>0</v>
      </c>
      <c r="G818" s="201">
        <v>0</v>
      </c>
      <c r="H818" s="201">
        <v>0</v>
      </c>
      <c r="I818" s="201">
        <v>1</v>
      </c>
      <c r="J818" s="201">
        <v>0</v>
      </c>
      <c r="K818" s="236">
        <v>3.9300000000000002E-2</v>
      </c>
      <c r="L818" s="201">
        <v>0</v>
      </c>
      <c r="M818" s="201">
        <v>0</v>
      </c>
      <c r="N818" s="201">
        <v>0</v>
      </c>
      <c r="O818" s="201">
        <v>0</v>
      </c>
      <c r="P818" s="201">
        <v>1</v>
      </c>
      <c r="Q818" s="201">
        <v>1</v>
      </c>
      <c r="R818" s="236">
        <v>1.04</v>
      </c>
      <c r="S818" s="201">
        <v>10</v>
      </c>
      <c r="T818" s="63"/>
      <c r="U818" s="235">
        <v>493057100</v>
      </c>
      <c r="V818" s="67" t="s">
        <v>943</v>
      </c>
      <c r="W818" s="63" t="s">
        <v>661</v>
      </c>
      <c r="X818" s="63" t="s">
        <v>715</v>
      </c>
      <c r="Y818" s="67">
        <v>1</v>
      </c>
      <c r="Z818" s="67">
        <v>1</v>
      </c>
      <c r="AA818" s="67">
        <v>20383.138429039998</v>
      </c>
      <c r="AB818" s="67">
        <v>20383</v>
      </c>
      <c r="AC818" s="67">
        <v>-1670</v>
      </c>
      <c r="AD818" s="67">
        <v>22053</v>
      </c>
      <c r="AK818" s="237">
        <v>0</v>
      </c>
      <c r="AM818" s="237">
        <v>0</v>
      </c>
      <c r="AO818" s="237"/>
    </row>
    <row r="819" spans="1:41" s="67" customFormat="1" x14ac:dyDescent="0.2">
      <c r="A819" s="235" t="s">
        <v>943</v>
      </c>
      <c r="B819" s="63">
        <v>493057163</v>
      </c>
      <c r="C819" s="197" t="s">
        <v>545</v>
      </c>
      <c r="D819" s="201">
        <v>0</v>
      </c>
      <c r="E819" s="201">
        <v>0</v>
      </c>
      <c r="F819" s="201">
        <v>0</v>
      </c>
      <c r="G819" s="201">
        <v>0</v>
      </c>
      <c r="H819" s="201">
        <v>0</v>
      </c>
      <c r="I819" s="201">
        <v>6</v>
      </c>
      <c r="J819" s="201">
        <v>0</v>
      </c>
      <c r="K819" s="236">
        <v>0.23580000000000001</v>
      </c>
      <c r="L819" s="201">
        <v>0</v>
      </c>
      <c r="M819" s="201">
        <v>0</v>
      </c>
      <c r="N819" s="201">
        <v>0</v>
      </c>
      <c r="O819" s="201">
        <v>5</v>
      </c>
      <c r="P819" s="201">
        <v>3</v>
      </c>
      <c r="Q819" s="201">
        <v>6</v>
      </c>
      <c r="R819" s="236">
        <v>1.04</v>
      </c>
      <c r="S819" s="201">
        <v>11</v>
      </c>
      <c r="T819" s="63"/>
      <c r="U819" s="235">
        <v>493057163</v>
      </c>
      <c r="V819" s="67" t="s">
        <v>943</v>
      </c>
      <c r="W819" s="63" t="s">
        <v>661</v>
      </c>
      <c r="X819" s="63" t="s">
        <v>665</v>
      </c>
      <c r="Y819" s="67">
        <v>1</v>
      </c>
      <c r="Z819" s="67">
        <v>6</v>
      </c>
      <c r="AA819" s="67">
        <v>118786.24337424</v>
      </c>
      <c r="AB819" s="67">
        <v>19798</v>
      </c>
      <c r="AC819" s="67">
        <v>3504</v>
      </c>
      <c r="AD819" s="67">
        <v>16294</v>
      </c>
      <c r="AK819" s="237">
        <v>0</v>
      </c>
      <c r="AM819" s="237">
        <v>0</v>
      </c>
      <c r="AO819" s="237"/>
    </row>
    <row r="820" spans="1:41" s="67" customFormat="1" x14ac:dyDescent="0.2">
      <c r="A820" s="235" t="s">
        <v>943</v>
      </c>
      <c r="B820" s="63">
        <v>493057165</v>
      </c>
      <c r="C820" s="197" t="s">
        <v>545</v>
      </c>
      <c r="D820" s="201">
        <v>0</v>
      </c>
      <c r="E820" s="201">
        <v>0</v>
      </c>
      <c r="F820" s="201">
        <v>0</v>
      </c>
      <c r="G820" s="201">
        <v>0</v>
      </c>
      <c r="H820" s="201">
        <v>0</v>
      </c>
      <c r="I820" s="201">
        <v>5</v>
      </c>
      <c r="J820" s="201">
        <v>0</v>
      </c>
      <c r="K820" s="236">
        <v>0.19650000000000001</v>
      </c>
      <c r="L820" s="201">
        <v>0</v>
      </c>
      <c r="M820" s="201">
        <v>0</v>
      </c>
      <c r="N820" s="201">
        <v>0</v>
      </c>
      <c r="O820" s="201">
        <v>3</v>
      </c>
      <c r="P820" s="201">
        <v>4</v>
      </c>
      <c r="Q820" s="201">
        <v>5</v>
      </c>
      <c r="R820" s="236">
        <v>1.04</v>
      </c>
      <c r="S820" s="201">
        <v>10</v>
      </c>
      <c r="T820" s="63"/>
      <c r="U820" s="235">
        <v>493057165</v>
      </c>
      <c r="V820" s="67" t="s">
        <v>943</v>
      </c>
      <c r="W820" s="63" t="s">
        <v>661</v>
      </c>
      <c r="X820" s="63" t="s">
        <v>666</v>
      </c>
      <c r="Y820" s="67">
        <v>1</v>
      </c>
      <c r="Z820" s="67">
        <v>5</v>
      </c>
      <c r="AA820" s="67">
        <v>104484.00414520002</v>
      </c>
      <c r="AB820" s="67">
        <v>20897</v>
      </c>
      <c r="AC820" s="67">
        <v>-1567</v>
      </c>
      <c r="AD820" s="67">
        <v>22464</v>
      </c>
      <c r="AK820" s="237">
        <v>0</v>
      </c>
      <c r="AM820" s="237">
        <v>0</v>
      </c>
      <c r="AO820" s="237"/>
    </row>
    <row r="821" spans="1:41" s="67" customFormat="1" x14ac:dyDescent="0.2">
      <c r="A821" s="235" t="s">
        <v>943</v>
      </c>
      <c r="B821" s="63">
        <v>493057176</v>
      </c>
      <c r="C821" s="197" t="s">
        <v>545</v>
      </c>
      <c r="D821" s="201">
        <v>0</v>
      </c>
      <c r="E821" s="201">
        <v>0</v>
      </c>
      <c r="F821" s="201">
        <v>0</v>
      </c>
      <c r="G821" s="201">
        <v>0</v>
      </c>
      <c r="H821" s="201">
        <v>0</v>
      </c>
      <c r="I821" s="201">
        <v>4</v>
      </c>
      <c r="J821" s="201">
        <v>0</v>
      </c>
      <c r="K821" s="236">
        <v>0.15720000000000001</v>
      </c>
      <c r="L821" s="201">
        <v>0</v>
      </c>
      <c r="M821" s="201">
        <v>0</v>
      </c>
      <c r="N821" s="201">
        <v>0</v>
      </c>
      <c r="O821" s="201">
        <v>3</v>
      </c>
      <c r="P821" s="201">
        <v>3</v>
      </c>
      <c r="Q821" s="201">
        <v>4</v>
      </c>
      <c r="R821" s="236">
        <v>1.04</v>
      </c>
      <c r="S821" s="201">
        <v>8</v>
      </c>
      <c r="T821" s="63"/>
      <c r="U821" s="235">
        <v>493057176</v>
      </c>
      <c r="V821" s="67" t="s">
        <v>943</v>
      </c>
      <c r="W821" s="63" t="s">
        <v>661</v>
      </c>
      <c r="X821" s="63" t="s">
        <v>667</v>
      </c>
      <c r="Y821" s="67">
        <v>1</v>
      </c>
      <c r="Z821" s="67">
        <v>4</v>
      </c>
      <c r="AA821" s="67">
        <v>81345.561316160005</v>
      </c>
      <c r="AB821" s="67">
        <v>20336</v>
      </c>
      <c r="AC821" s="67">
        <v>-2373</v>
      </c>
      <c r="AD821" s="67">
        <v>22709</v>
      </c>
      <c r="AK821" s="237">
        <v>0</v>
      </c>
      <c r="AM821" s="237">
        <v>0</v>
      </c>
      <c r="AO821" s="237"/>
    </row>
    <row r="822" spans="1:41" s="67" customFormat="1" x14ac:dyDescent="0.2">
      <c r="A822" s="235" t="s">
        <v>943</v>
      </c>
      <c r="B822" s="63">
        <v>493057207</v>
      </c>
      <c r="C822" s="197" t="s">
        <v>545</v>
      </c>
      <c r="D822" s="201">
        <v>0</v>
      </c>
      <c r="E822" s="201">
        <v>0</v>
      </c>
      <c r="F822" s="201">
        <v>0</v>
      </c>
      <c r="G822" s="201">
        <v>0</v>
      </c>
      <c r="H822" s="201">
        <v>0</v>
      </c>
      <c r="I822" s="201">
        <v>1</v>
      </c>
      <c r="J822" s="201">
        <v>0</v>
      </c>
      <c r="K822" s="236">
        <v>3.9300000000000002E-2</v>
      </c>
      <c r="L822" s="201">
        <v>0</v>
      </c>
      <c r="M822" s="201">
        <v>0</v>
      </c>
      <c r="N822" s="201">
        <v>0</v>
      </c>
      <c r="O822" s="201">
        <v>0</v>
      </c>
      <c r="P822" s="201">
        <v>1</v>
      </c>
      <c r="Q822" s="201">
        <v>1</v>
      </c>
      <c r="R822" s="236">
        <v>1.04</v>
      </c>
      <c r="S822" s="201">
        <v>3</v>
      </c>
      <c r="T822" s="63"/>
      <c r="U822" s="235">
        <v>493057207</v>
      </c>
      <c r="V822" s="67" t="s">
        <v>943</v>
      </c>
      <c r="W822" s="63" t="s">
        <v>661</v>
      </c>
      <c r="X822" s="63" t="s">
        <v>677</v>
      </c>
      <c r="Y822" s="67">
        <v>1</v>
      </c>
      <c r="Z822" s="67">
        <v>1</v>
      </c>
      <c r="AA822" s="67">
        <v>17637.132829040002</v>
      </c>
      <c r="AB822" s="67">
        <v>17637</v>
      </c>
      <c r="AC822" s="67">
        <v>-2746</v>
      </c>
      <c r="AD822" s="67">
        <v>20383</v>
      </c>
      <c r="AK822" s="237">
        <v>0</v>
      </c>
      <c r="AM822" s="237">
        <v>0</v>
      </c>
      <c r="AO822" s="237"/>
    </row>
    <row r="823" spans="1:41" s="67" customFormat="1" x14ac:dyDescent="0.2">
      <c r="A823" s="235" t="s">
        <v>943</v>
      </c>
      <c r="B823" s="63">
        <v>493057244</v>
      </c>
      <c r="C823" s="197" t="s">
        <v>545</v>
      </c>
      <c r="D823" s="201">
        <v>0</v>
      </c>
      <c r="E823" s="201">
        <v>0</v>
      </c>
      <c r="F823" s="201">
        <v>0</v>
      </c>
      <c r="G823" s="201">
        <v>0</v>
      </c>
      <c r="H823" s="201">
        <v>0</v>
      </c>
      <c r="I823" s="201">
        <v>2</v>
      </c>
      <c r="J823" s="201">
        <v>0</v>
      </c>
      <c r="K823" s="236">
        <v>7.8600000000000003E-2</v>
      </c>
      <c r="L823" s="201">
        <v>0</v>
      </c>
      <c r="M823" s="201">
        <v>0</v>
      </c>
      <c r="N823" s="201">
        <v>0</v>
      </c>
      <c r="O823" s="201">
        <v>0</v>
      </c>
      <c r="P823" s="201">
        <v>2</v>
      </c>
      <c r="Q823" s="201">
        <v>2</v>
      </c>
      <c r="R823" s="236">
        <v>1.04</v>
      </c>
      <c r="S823" s="201">
        <v>10</v>
      </c>
      <c r="T823" s="63"/>
      <c r="U823" s="235">
        <v>493057244</v>
      </c>
      <c r="V823" s="67" t="s">
        <v>943</v>
      </c>
      <c r="W823" s="63" t="s">
        <v>661</v>
      </c>
      <c r="X823" s="63" t="s">
        <v>669</v>
      </c>
      <c r="Y823" s="67">
        <v>1</v>
      </c>
      <c r="Z823" s="67">
        <v>2</v>
      </c>
      <c r="AA823" s="67">
        <v>40766.276858079997</v>
      </c>
      <c r="AB823" s="67">
        <v>20383</v>
      </c>
      <c r="AC823" s="67">
        <v>585</v>
      </c>
      <c r="AD823" s="67">
        <v>19798</v>
      </c>
      <c r="AK823" s="237">
        <v>0</v>
      </c>
      <c r="AM823" s="237">
        <v>0</v>
      </c>
      <c r="AO823" s="237"/>
    </row>
    <row r="824" spans="1:41" s="67" customFormat="1" x14ac:dyDescent="0.2">
      <c r="A824" s="235" t="s">
        <v>943</v>
      </c>
      <c r="B824" s="63">
        <v>493057248</v>
      </c>
      <c r="C824" s="197" t="s">
        <v>545</v>
      </c>
      <c r="D824" s="201">
        <v>0</v>
      </c>
      <c r="E824" s="201">
        <v>0</v>
      </c>
      <c r="F824" s="201">
        <v>0</v>
      </c>
      <c r="G824" s="201">
        <v>0</v>
      </c>
      <c r="H824" s="201">
        <v>0</v>
      </c>
      <c r="I824" s="201">
        <v>18</v>
      </c>
      <c r="J824" s="201">
        <v>0</v>
      </c>
      <c r="K824" s="236">
        <v>0.70740000000000003</v>
      </c>
      <c r="L824" s="201">
        <v>0</v>
      </c>
      <c r="M824" s="201">
        <v>0</v>
      </c>
      <c r="N824" s="201">
        <v>0</v>
      </c>
      <c r="O824" s="201">
        <v>9</v>
      </c>
      <c r="P824" s="201">
        <v>17</v>
      </c>
      <c r="Q824" s="201">
        <v>18</v>
      </c>
      <c r="R824" s="236">
        <v>1.04</v>
      </c>
      <c r="S824" s="201">
        <v>11</v>
      </c>
      <c r="T824" s="63"/>
      <c r="U824" s="235">
        <v>493057248</v>
      </c>
      <c r="V824" s="67" t="s">
        <v>943</v>
      </c>
      <c r="W824" s="63" t="s">
        <v>661</v>
      </c>
      <c r="X824" s="63" t="s">
        <v>670</v>
      </c>
      <c r="Y824" s="67">
        <v>1</v>
      </c>
      <c r="Z824" s="67">
        <v>18</v>
      </c>
      <c r="AA824" s="67">
        <v>401325.67732271994</v>
      </c>
      <c r="AB824" s="67">
        <v>22296</v>
      </c>
      <c r="AC824" s="67">
        <v>1399</v>
      </c>
      <c r="AD824" s="67">
        <v>20897</v>
      </c>
      <c r="AK824" s="237">
        <v>0</v>
      </c>
      <c r="AM824" s="237">
        <v>0</v>
      </c>
      <c r="AO824" s="237"/>
    </row>
    <row r="825" spans="1:41" s="67" customFormat="1" x14ac:dyDescent="0.2">
      <c r="A825" s="235" t="s">
        <v>943</v>
      </c>
      <c r="B825" s="63">
        <v>493057262</v>
      </c>
      <c r="C825" s="197" t="s">
        <v>545</v>
      </c>
      <c r="D825" s="201">
        <v>0</v>
      </c>
      <c r="E825" s="201">
        <v>0</v>
      </c>
      <c r="F825" s="201">
        <v>0</v>
      </c>
      <c r="G825" s="201">
        <v>0</v>
      </c>
      <c r="H825" s="201">
        <v>0</v>
      </c>
      <c r="I825" s="201">
        <v>1</v>
      </c>
      <c r="J825" s="201">
        <v>0</v>
      </c>
      <c r="K825" s="236">
        <v>3.9300000000000002E-2</v>
      </c>
      <c r="L825" s="201">
        <v>0</v>
      </c>
      <c r="M825" s="201">
        <v>0</v>
      </c>
      <c r="N825" s="201">
        <v>0</v>
      </c>
      <c r="O825" s="201">
        <v>0</v>
      </c>
      <c r="P825" s="201">
        <v>1</v>
      </c>
      <c r="Q825" s="201">
        <v>1</v>
      </c>
      <c r="R825" s="236">
        <v>1.04</v>
      </c>
      <c r="S825" s="201">
        <v>9</v>
      </c>
      <c r="T825" s="63"/>
      <c r="U825" s="235">
        <v>493057262</v>
      </c>
      <c r="V825" s="67" t="s">
        <v>943</v>
      </c>
      <c r="W825" s="63" t="s">
        <v>661</v>
      </c>
      <c r="X825" s="63" t="s">
        <v>671</v>
      </c>
      <c r="Y825" s="67">
        <v>1</v>
      </c>
      <c r="Z825" s="67">
        <v>1</v>
      </c>
      <c r="AA825" s="67">
        <v>19923.91642904</v>
      </c>
      <c r="AB825" s="67">
        <v>19924</v>
      </c>
      <c r="AC825" s="67">
        <v>-412</v>
      </c>
      <c r="AD825" s="67">
        <v>20336</v>
      </c>
      <c r="AK825" s="237">
        <v>0</v>
      </c>
      <c r="AM825" s="237">
        <v>0</v>
      </c>
      <c r="AO825" s="237"/>
    </row>
    <row r="826" spans="1:41" s="67" customFormat="1" x14ac:dyDescent="0.2">
      <c r="A826" s="235" t="s">
        <v>943</v>
      </c>
      <c r="B826" s="63">
        <v>493057274</v>
      </c>
      <c r="C826" s="197" t="s">
        <v>545</v>
      </c>
      <c r="D826" s="201">
        <v>0</v>
      </c>
      <c r="E826" s="201">
        <v>0</v>
      </c>
      <c r="F826" s="201">
        <v>0</v>
      </c>
      <c r="G826" s="201">
        <v>0</v>
      </c>
      <c r="H826" s="201">
        <v>0</v>
      </c>
      <c r="I826" s="201">
        <v>1</v>
      </c>
      <c r="J826" s="201">
        <v>0</v>
      </c>
      <c r="K826" s="236">
        <v>3.9300000000000002E-2</v>
      </c>
      <c r="L826" s="201">
        <v>0</v>
      </c>
      <c r="M826" s="201">
        <v>0</v>
      </c>
      <c r="N826" s="201">
        <v>0</v>
      </c>
      <c r="O826" s="201">
        <v>1</v>
      </c>
      <c r="P826" s="201">
        <v>0</v>
      </c>
      <c r="Q826" s="201">
        <v>1</v>
      </c>
      <c r="R826" s="236">
        <v>1.04</v>
      </c>
      <c r="S826" s="201">
        <v>10</v>
      </c>
      <c r="T826" s="63"/>
      <c r="U826" s="235">
        <v>493057274</v>
      </c>
      <c r="V826" s="67" t="s">
        <v>943</v>
      </c>
      <c r="W826" s="63" t="s">
        <v>661</v>
      </c>
      <c r="X826" s="63" t="s">
        <v>680</v>
      </c>
      <c r="Y826" s="67">
        <v>1</v>
      </c>
      <c r="Z826" s="67">
        <v>1</v>
      </c>
      <c r="AA826" s="67">
        <v>16293.764029040001</v>
      </c>
      <c r="AB826" s="67">
        <v>16294</v>
      </c>
      <c r="AC826" s="67">
        <v>-1343</v>
      </c>
      <c r="AD826" s="67">
        <v>17637</v>
      </c>
      <c r="AK826" s="237">
        <v>0</v>
      </c>
      <c r="AM826" s="237">
        <v>0</v>
      </c>
      <c r="AO826" s="237"/>
    </row>
    <row r="827" spans="1:41" s="67" customFormat="1" x14ac:dyDescent="0.2">
      <c r="A827" s="235" t="s">
        <v>943</v>
      </c>
      <c r="B827" s="63">
        <v>493057346</v>
      </c>
      <c r="C827" s="197" t="s">
        <v>545</v>
      </c>
      <c r="D827" s="201">
        <v>0</v>
      </c>
      <c r="E827" s="201">
        <v>0</v>
      </c>
      <c r="F827" s="201">
        <v>0</v>
      </c>
      <c r="G827" s="201">
        <v>0</v>
      </c>
      <c r="H827" s="201">
        <v>0</v>
      </c>
      <c r="I827" s="201">
        <v>5</v>
      </c>
      <c r="J827" s="201">
        <v>0</v>
      </c>
      <c r="K827" s="236">
        <v>0.19650000000000001</v>
      </c>
      <c r="L827" s="201">
        <v>0</v>
      </c>
      <c r="M827" s="201">
        <v>0</v>
      </c>
      <c r="N827" s="201">
        <v>0</v>
      </c>
      <c r="O827" s="201">
        <v>4</v>
      </c>
      <c r="P827" s="201">
        <v>5</v>
      </c>
      <c r="Q827" s="201">
        <v>5</v>
      </c>
      <c r="R827" s="236">
        <v>1.04</v>
      </c>
      <c r="S827" s="201">
        <v>8</v>
      </c>
      <c r="T827" s="63"/>
      <c r="U827" s="235">
        <v>493057346</v>
      </c>
      <c r="V827" s="67" t="s">
        <v>943</v>
      </c>
      <c r="W827" s="63" t="s">
        <v>661</v>
      </c>
      <c r="X827" s="63" t="s">
        <v>672</v>
      </c>
      <c r="Y827" s="67">
        <v>1</v>
      </c>
      <c r="Z827" s="67">
        <v>5</v>
      </c>
      <c r="AA827" s="67">
        <v>110638.89094519999</v>
      </c>
      <c r="AB827" s="67">
        <v>22128</v>
      </c>
      <c r="AC827" s="67">
        <v>1745</v>
      </c>
      <c r="AD827" s="67">
        <v>20383</v>
      </c>
      <c r="AK827" s="237">
        <v>0</v>
      </c>
      <c r="AM827" s="237">
        <v>0</v>
      </c>
      <c r="AO827" s="237"/>
    </row>
    <row r="828" spans="1:41" s="67" customFormat="1" x14ac:dyDescent="0.2">
      <c r="A828" s="235" t="s">
        <v>944</v>
      </c>
      <c r="B828" s="63">
        <v>494093031</v>
      </c>
      <c r="C828" s="197" t="s">
        <v>546</v>
      </c>
      <c r="D828" s="201">
        <v>0</v>
      </c>
      <c r="E828" s="201">
        <v>0</v>
      </c>
      <c r="F828" s="201">
        <v>0</v>
      </c>
      <c r="G828" s="201">
        <v>1</v>
      </c>
      <c r="H828" s="201">
        <v>1</v>
      </c>
      <c r="I828" s="201">
        <v>0</v>
      </c>
      <c r="J828" s="201">
        <v>0</v>
      </c>
      <c r="K828" s="236">
        <v>7.8600000000000003E-2</v>
      </c>
      <c r="L828" s="201">
        <v>0</v>
      </c>
      <c r="M828" s="201">
        <v>0</v>
      </c>
      <c r="N828" s="201">
        <v>0</v>
      </c>
      <c r="O828" s="201">
        <v>0</v>
      </c>
      <c r="P828" s="201">
        <v>0</v>
      </c>
      <c r="Q828" s="201">
        <v>2</v>
      </c>
      <c r="R828" s="236">
        <v>1.042</v>
      </c>
      <c r="S828" s="201">
        <v>5</v>
      </c>
      <c r="T828" s="63"/>
      <c r="U828" s="235">
        <v>494093031</v>
      </c>
      <c r="V828" s="67" t="s">
        <v>944</v>
      </c>
      <c r="W828" s="63" t="s">
        <v>662</v>
      </c>
      <c r="X828" s="63" t="s">
        <v>732</v>
      </c>
      <c r="Y828" s="67">
        <v>1</v>
      </c>
      <c r="Z828" s="67">
        <v>2</v>
      </c>
      <c r="AA828" s="67">
        <v>22411.722334384001</v>
      </c>
      <c r="AB828" s="67">
        <v>11206</v>
      </c>
      <c r="AC828" s="67">
        <v>-11090</v>
      </c>
      <c r="AD828" s="67">
        <v>22296</v>
      </c>
      <c r="AK828" s="237">
        <v>0</v>
      </c>
      <c r="AM828" s="237">
        <v>0</v>
      </c>
      <c r="AO828" s="237"/>
    </row>
    <row r="829" spans="1:41" s="67" customFormat="1" x14ac:dyDescent="0.2">
      <c r="A829" s="235" t="s">
        <v>944</v>
      </c>
      <c r="B829" s="63">
        <v>494093035</v>
      </c>
      <c r="C829" s="197" t="s">
        <v>546</v>
      </c>
      <c r="D829" s="201">
        <v>0</v>
      </c>
      <c r="E829" s="201">
        <v>0</v>
      </c>
      <c r="F829" s="201">
        <v>0</v>
      </c>
      <c r="G829" s="201">
        <v>2</v>
      </c>
      <c r="H829" s="201">
        <v>2</v>
      </c>
      <c r="I829" s="201">
        <v>4</v>
      </c>
      <c r="J829" s="201">
        <v>0</v>
      </c>
      <c r="K829" s="236">
        <v>0.31440000000000001</v>
      </c>
      <c r="L829" s="201">
        <v>0</v>
      </c>
      <c r="M829" s="201">
        <v>1</v>
      </c>
      <c r="N829" s="201">
        <v>0</v>
      </c>
      <c r="O829" s="201">
        <v>0</v>
      </c>
      <c r="P829" s="201">
        <v>8</v>
      </c>
      <c r="Q829" s="201">
        <v>8</v>
      </c>
      <c r="R829" s="236">
        <v>1.042</v>
      </c>
      <c r="S829" s="201">
        <v>11</v>
      </c>
      <c r="T829" s="63"/>
      <c r="U829" s="235">
        <v>494093035</v>
      </c>
      <c r="V829" s="67" t="s">
        <v>944</v>
      </c>
      <c r="W829" s="63" t="s">
        <v>662</v>
      </c>
      <c r="X829" s="63" t="s">
        <v>659</v>
      </c>
      <c r="Y829" s="67">
        <v>1</v>
      </c>
      <c r="Z829" s="67">
        <v>8</v>
      </c>
      <c r="AA829" s="67">
        <v>164735.92487753599</v>
      </c>
      <c r="AB829" s="67">
        <v>20592</v>
      </c>
      <c r="AC829" s="67">
        <v>668</v>
      </c>
      <c r="AD829" s="67">
        <v>19924</v>
      </c>
      <c r="AK829" s="237">
        <v>0</v>
      </c>
      <c r="AM829" s="237">
        <v>0</v>
      </c>
      <c r="AO829" s="237"/>
    </row>
    <row r="830" spans="1:41" s="67" customFormat="1" x14ac:dyDescent="0.2">
      <c r="A830" s="235" t="s">
        <v>944</v>
      </c>
      <c r="B830" s="63">
        <v>494093049</v>
      </c>
      <c r="C830" s="197" t="s">
        <v>546</v>
      </c>
      <c r="D830" s="201">
        <v>0</v>
      </c>
      <c r="E830" s="201">
        <v>0</v>
      </c>
      <c r="F830" s="201">
        <v>0</v>
      </c>
      <c r="G830" s="201">
        <v>0</v>
      </c>
      <c r="H830" s="201">
        <v>1</v>
      </c>
      <c r="I830" s="201">
        <v>1</v>
      </c>
      <c r="J830" s="201">
        <v>0</v>
      </c>
      <c r="K830" s="236">
        <v>7.8600000000000003E-2</v>
      </c>
      <c r="L830" s="201">
        <v>0</v>
      </c>
      <c r="M830" s="201">
        <v>0</v>
      </c>
      <c r="N830" s="201">
        <v>0</v>
      </c>
      <c r="O830" s="201">
        <v>0</v>
      </c>
      <c r="P830" s="201">
        <v>2</v>
      </c>
      <c r="Q830" s="201">
        <v>2</v>
      </c>
      <c r="R830" s="236">
        <v>1.042</v>
      </c>
      <c r="S830" s="201">
        <v>7</v>
      </c>
      <c r="T830" s="63"/>
      <c r="U830" s="235">
        <v>494093049</v>
      </c>
      <c r="V830" s="67" t="s">
        <v>944</v>
      </c>
      <c r="W830" s="63" t="s">
        <v>662</v>
      </c>
      <c r="X830" s="63" t="s">
        <v>728</v>
      </c>
      <c r="Y830" s="67">
        <v>1</v>
      </c>
      <c r="Z830" s="67">
        <v>2</v>
      </c>
      <c r="AA830" s="67">
        <v>36096.191794384002</v>
      </c>
      <c r="AB830" s="67">
        <v>18048</v>
      </c>
      <c r="AC830" s="67">
        <v>1754</v>
      </c>
      <c r="AD830" s="67">
        <v>16294</v>
      </c>
      <c r="AK830" s="237">
        <v>0</v>
      </c>
      <c r="AM830" s="237">
        <v>0</v>
      </c>
      <c r="AO830" s="237"/>
    </row>
    <row r="831" spans="1:41" s="67" customFormat="1" x14ac:dyDescent="0.2">
      <c r="A831" s="235" t="s">
        <v>944</v>
      </c>
      <c r="B831" s="63">
        <v>494093056</v>
      </c>
      <c r="C831" s="197" t="s">
        <v>546</v>
      </c>
      <c r="D831" s="201">
        <v>0</v>
      </c>
      <c r="E831" s="201">
        <v>0</v>
      </c>
      <c r="F831" s="201">
        <v>0</v>
      </c>
      <c r="G831" s="201">
        <v>0</v>
      </c>
      <c r="H831" s="201">
        <v>0</v>
      </c>
      <c r="I831" s="201">
        <v>1</v>
      </c>
      <c r="J831" s="201">
        <v>0</v>
      </c>
      <c r="K831" s="236">
        <v>3.9300000000000002E-2</v>
      </c>
      <c r="L831" s="201">
        <v>0</v>
      </c>
      <c r="M831" s="201">
        <v>0</v>
      </c>
      <c r="N831" s="201">
        <v>0</v>
      </c>
      <c r="O831" s="201">
        <v>0</v>
      </c>
      <c r="P831" s="201">
        <v>0</v>
      </c>
      <c r="Q831" s="201">
        <v>1</v>
      </c>
      <c r="R831" s="236">
        <v>1.042</v>
      </c>
      <c r="S831" s="201">
        <v>4</v>
      </c>
      <c r="T831" s="63"/>
      <c r="U831" s="235">
        <v>494093056</v>
      </c>
      <c r="V831" s="67" t="s">
        <v>944</v>
      </c>
      <c r="W831" s="63" t="s">
        <v>662</v>
      </c>
      <c r="X831" s="63" t="s">
        <v>786</v>
      </c>
      <c r="Y831" s="67">
        <v>1</v>
      </c>
      <c r="Z831" s="67">
        <v>1</v>
      </c>
      <c r="AA831" s="67">
        <v>12984.899807192001</v>
      </c>
      <c r="AB831" s="67">
        <v>12985</v>
      </c>
      <c r="AC831" s="67">
        <v>-9143</v>
      </c>
      <c r="AD831" s="67">
        <v>22128</v>
      </c>
      <c r="AK831" s="237">
        <v>0</v>
      </c>
      <c r="AM831" s="237">
        <v>0</v>
      </c>
      <c r="AO831" s="237"/>
    </row>
    <row r="832" spans="1:41" s="67" customFormat="1" x14ac:dyDescent="0.2">
      <c r="A832" s="235" t="s">
        <v>944</v>
      </c>
      <c r="B832" s="63">
        <v>494093057</v>
      </c>
      <c r="C832" s="197" t="s">
        <v>546</v>
      </c>
      <c r="D832" s="201">
        <v>0</v>
      </c>
      <c r="E832" s="201">
        <v>0</v>
      </c>
      <c r="F832" s="201">
        <v>13</v>
      </c>
      <c r="G832" s="201">
        <v>33</v>
      </c>
      <c r="H832" s="201">
        <v>16</v>
      </c>
      <c r="I832" s="201">
        <v>21</v>
      </c>
      <c r="J832" s="201">
        <v>0</v>
      </c>
      <c r="K832" s="236">
        <v>3.2618999999999998</v>
      </c>
      <c r="L832" s="201">
        <v>0</v>
      </c>
      <c r="M832" s="201">
        <v>23</v>
      </c>
      <c r="N832" s="201">
        <v>1</v>
      </c>
      <c r="O832" s="201">
        <v>2</v>
      </c>
      <c r="P832" s="201">
        <v>63</v>
      </c>
      <c r="Q832" s="201">
        <v>83</v>
      </c>
      <c r="R832" s="236">
        <v>1.042</v>
      </c>
      <c r="S832" s="201">
        <v>12</v>
      </c>
      <c r="T832" s="63"/>
      <c r="U832" s="235">
        <v>494093057</v>
      </c>
      <c r="V832" s="67" t="s">
        <v>944</v>
      </c>
      <c r="W832" s="63" t="s">
        <v>662</v>
      </c>
      <c r="X832" s="63" t="s">
        <v>661</v>
      </c>
      <c r="Y832" s="67">
        <v>1</v>
      </c>
      <c r="Z832" s="67">
        <v>83</v>
      </c>
      <c r="AA832" s="67">
        <v>1605993.2714769358</v>
      </c>
      <c r="AB832" s="67">
        <v>19349</v>
      </c>
      <c r="AC832" s="67">
        <v>8143</v>
      </c>
      <c r="AD832" s="67">
        <v>11206</v>
      </c>
      <c r="AK832" s="237">
        <v>0</v>
      </c>
      <c r="AM832" s="237">
        <v>0</v>
      </c>
      <c r="AO832" s="237"/>
    </row>
    <row r="833" spans="1:41" s="67" customFormat="1" x14ac:dyDescent="0.2">
      <c r="A833" s="235" t="s">
        <v>944</v>
      </c>
      <c r="B833" s="63">
        <v>494093071</v>
      </c>
      <c r="C833" s="197" t="s">
        <v>546</v>
      </c>
      <c r="D833" s="201">
        <v>0</v>
      </c>
      <c r="E833" s="201">
        <v>0</v>
      </c>
      <c r="F833" s="201">
        <v>0</v>
      </c>
      <c r="G833" s="201">
        <v>1</v>
      </c>
      <c r="H833" s="201">
        <v>1</v>
      </c>
      <c r="I833" s="201">
        <v>1</v>
      </c>
      <c r="J833" s="201">
        <v>0</v>
      </c>
      <c r="K833" s="236">
        <v>0.1179</v>
      </c>
      <c r="L833" s="201">
        <v>0</v>
      </c>
      <c r="M833" s="201">
        <v>0</v>
      </c>
      <c r="N833" s="201">
        <v>0</v>
      </c>
      <c r="O833" s="201">
        <v>0</v>
      </c>
      <c r="P833" s="201">
        <v>0</v>
      </c>
      <c r="Q833" s="201">
        <v>3</v>
      </c>
      <c r="R833" s="236">
        <v>1.042</v>
      </c>
      <c r="S833" s="201">
        <v>5</v>
      </c>
      <c r="T833" s="63"/>
      <c r="U833" s="235">
        <v>494093071</v>
      </c>
      <c r="V833" s="67" t="s">
        <v>944</v>
      </c>
      <c r="W833" s="63" t="s">
        <v>662</v>
      </c>
      <c r="X833" s="63" t="s">
        <v>751</v>
      </c>
      <c r="Y833" s="67">
        <v>1</v>
      </c>
      <c r="Z833" s="67">
        <v>3</v>
      </c>
      <c r="AA833" s="67">
        <v>35396.622141576001</v>
      </c>
      <c r="AB833" s="67">
        <v>11799</v>
      </c>
      <c r="AC833" s="67">
        <v>-8793</v>
      </c>
      <c r="AD833" s="67">
        <v>20592</v>
      </c>
      <c r="AK833" s="237">
        <v>0</v>
      </c>
      <c r="AM833" s="237">
        <v>0</v>
      </c>
      <c r="AO833" s="237"/>
    </row>
    <row r="834" spans="1:41" s="67" customFormat="1" x14ac:dyDescent="0.2">
      <c r="A834" s="235" t="s">
        <v>944</v>
      </c>
      <c r="B834" s="63">
        <v>494093093</v>
      </c>
      <c r="C834" s="197" t="s">
        <v>546</v>
      </c>
      <c r="D834" s="201">
        <v>0</v>
      </c>
      <c r="E834" s="201">
        <v>0</v>
      </c>
      <c r="F834" s="201">
        <v>22</v>
      </c>
      <c r="G834" s="201">
        <v>110</v>
      </c>
      <c r="H834" s="201">
        <v>59</v>
      </c>
      <c r="I834" s="201">
        <v>73</v>
      </c>
      <c r="J834" s="201">
        <v>0</v>
      </c>
      <c r="K834" s="236">
        <v>10.3752</v>
      </c>
      <c r="L834" s="201">
        <v>0</v>
      </c>
      <c r="M834" s="201">
        <v>64</v>
      </c>
      <c r="N834" s="201">
        <v>8</v>
      </c>
      <c r="O834" s="201">
        <v>5</v>
      </c>
      <c r="P834" s="201">
        <v>157</v>
      </c>
      <c r="Q834" s="201">
        <v>264</v>
      </c>
      <c r="R834" s="236">
        <v>1.042</v>
      </c>
      <c r="S834" s="201">
        <v>11</v>
      </c>
      <c r="T834" s="63"/>
      <c r="U834" s="235">
        <v>494093093</v>
      </c>
      <c r="V834" s="67" t="s">
        <v>944</v>
      </c>
      <c r="W834" s="63" t="s">
        <v>662</v>
      </c>
      <c r="X834" s="63" t="s">
        <v>662</v>
      </c>
      <c r="Y834" s="67">
        <v>1</v>
      </c>
      <c r="Z834" s="67">
        <v>264</v>
      </c>
      <c r="AA834" s="67">
        <v>4606474.8373386888</v>
      </c>
      <c r="AB834" s="67">
        <v>17449</v>
      </c>
      <c r="AC834" s="67">
        <v>-599</v>
      </c>
      <c r="AD834" s="67">
        <v>18048</v>
      </c>
      <c r="AK834" s="237">
        <v>0</v>
      </c>
      <c r="AM834" s="237">
        <v>0</v>
      </c>
      <c r="AO834" s="237"/>
    </row>
    <row r="835" spans="1:41" s="67" customFormat="1" x14ac:dyDescent="0.2">
      <c r="A835" s="235" t="s">
        <v>944</v>
      </c>
      <c r="B835" s="63">
        <v>494093097</v>
      </c>
      <c r="C835" s="197" t="s">
        <v>546</v>
      </c>
      <c r="D835" s="201">
        <v>0</v>
      </c>
      <c r="E835" s="201">
        <v>0</v>
      </c>
      <c r="F835" s="201">
        <v>1</v>
      </c>
      <c r="G835" s="201">
        <v>1</v>
      </c>
      <c r="H835" s="201">
        <v>1</v>
      </c>
      <c r="I835" s="201">
        <v>0</v>
      </c>
      <c r="J835" s="201">
        <v>0</v>
      </c>
      <c r="K835" s="236">
        <v>0.1179</v>
      </c>
      <c r="L835" s="201">
        <v>0</v>
      </c>
      <c r="M835" s="201">
        <v>2</v>
      </c>
      <c r="N835" s="201">
        <v>1</v>
      </c>
      <c r="O835" s="201">
        <v>0</v>
      </c>
      <c r="P835" s="201">
        <v>3</v>
      </c>
      <c r="Q835" s="201">
        <v>3</v>
      </c>
      <c r="R835" s="236">
        <v>1.042</v>
      </c>
      <c r="S835" s="201">
        <v>11</v>
      </c>
      <c r="T835" s="63"/>
      <c r="U835" s="235">
        <v>494093097</v>
      </c>
      <c r="V835" s="67" t="s">
        <v>944</v>
      </c>
      <c r="W835" s="63" t="s">
        <v>662</v>
      </c>
      <c r="X835" s="63" t="s">
        <v>733</v>
      </c>
      <c r="Y835" s="67">
        <v>1</v>
      </c>
      <c r="Z835" s="67">
        <v>3</v>
      </c>
      <c r="AA835" s="67">
        <v>67104.367741576018</v>
      </c>
      <c r="AB835" s="67">
        <v>22368</v>
      </c>
      <c r="AC835" s="67">
        <v>9383</v>
      </c>
      <c r="AD835" s="67">
        <v>12985</v>
      </c>
      <c r="AK835" s="237">
        <v>0</v>
      </c>
      <c r="AM835" s="237">
        <v>0</v>
      </c>
      <c r="AO835" s="237"/>
    </row>
    <row r="836" spans="1:41" s="67" customFormat="1" x14ac:dyDescent="0.2">
      <c r="A836" s="235" t="s">
        <v>944</v>
      </c>
      <c r="B836" s="63">
        <v>494093128</v>
      </c>
      <c r="C836" s="197" t="s">
        <v>546</v>
      </c>
      <c r="D836" s="201">
        <v>0</v>
      </c>
      <c r="E836" s="201">
        <v>0</v>
      </c>
      <c r="F836" s="201">
        <v>0</v>
      </c>
      <c r="G836" s="201">
        <v>0</v>
      </c>
      <c r="H836" s="201">
        <v>1</v>
      </c>
      <c r="I836" s="201">
        <v>0</v>
      </c>
      <c r="J836" s="201">
        <v>0</v>
      </c>
      <c r="K836" s="236">
        <v>3.9300000000000002E-2</v>
      </c>
      <c r="L836" s="201">
        <v>0</v>
      </c>
      <c r="M836" s="201">
        <v>0</v>
      </c>
      <c r="N836" s="201">
        <v>0</v>
      </c>
      <c r="O836" s="201">
        <v>0</v>
      </c>
      <c r="P836" s="201">
        <v>0</v>
      </c>
      <c r="Q836" s="201">
        <v>1</v>
      </c>
      <c r="R836" s="236">
        <v>1.042</v>
      </c>
      <c r="S836" s="201">
        <v>10</v>
      </c>
      <c r="T836" s="63"/>
      <c r="U836" s="235">
        <v>494093128</v>
      </c>
      <c r="V836" s="67" t="s">
        <v>944</v>
      </c>
      <c r="W836" s="63" t="s">
        <v>662</v>
      </c>
      <c r="X836" s="63" t="s">
        <v>734</v>
      </c>
      <c r="Y836" s="67">
        <v>1</v>
      </c>
      <c r="Z836" s="67">
        <v>1</v>
      </c>
      <c r="AA836" s="67">
        <v>11009.437147192</v>
      </c>
      <c r="AB836" s="67">
        <v>11009</v>
      </c>
      <c r="AC836" s="67">
        <v>-8340</v>
      </c>
      <c r="AD836" s="67">
        <v>19349</v>
      </c>
      <c r="AK836" s="237">
        <v>0</v>
      </c>
      <c r="AM836" s="237">
        <v>0</v>
      </c>
      <c r="AO836" s="237"/>
    </row>
    <row r="837" spans="1:41" s="67" customFormat="1" x14ac:dyDescent="0.2">
      <c r="A837" s="235" t="s">
        <v>944</v>
      </c>
      <c r="B837" s="63">
        <v>494093149</v>
      </c>
      <c r="C837" s="197" t="s">
        <v>546</v>
      </c>
      <c r="D837" s="201">
        <v>0</v>
      </c>
      <c r="E837" s="201">
        <v>0</v>
      </c>
      <c r="F837" s="201">
        <v>0</v>
      </c>
      <c r="G837" s="201">
        <v>1</v>
      </c>
      <c r="H837" s="201">
        <v>2</v>
      </c>
      <c r="I837" s="201">
        <v>0</v>
      </c>
      <c r="J837" s="201">
        <v>0</v>
      </c>
      <c r="K837" s="236">
        <v>0.1179</v>
      </c>
      <c r="L837" s="201">
        <v>0</v>
      </c>
      <c r="M837" s="201">
        <v>1</v>
      </c>
      <c r="N837" s="201">
        <v>0</v>
      </c>
      <c r="O837" s="201">
        <v>0</v>
      </c>
      <c r="P837" s="201">
        <v>3</v>
      </c>
      <c r="Q837" s="201">
        <v>3</v>
      </c>
      <c r="R837" s="236">
        <v>1.042</v>
      </c>
      <c r="S837" s="201">
        <v>12</v>
      </c>
      <c r="T837" s="63"/>
      <c r="U837" s="235">
        <v>494093149</v>
      </c>
      <c r="V837" s="67" t="s">
        <v>944</v>
      </c>
      <c r="W837" s="63" t="s">
        <v>662</v>
      </c>
      <c r="X837" s="63" t="s">
        <v>788</v>
      </c>
      <c r="Y837" s="67">
        <v>1</v>
      </c>
      <c r="Z837" s="67">
        <v>3</v>
      </c>
      <c r="AA837" s="67">
        <v>62838.388841576001</v>
      </c>
      <c r="AB837" s="67">
        <v>20946</v>
      </c>
      <c r="AC837" s="67">
        <v>9147</v>
      </c>
      <c r="AD837" s="67">
        <v>11799</v>
      </c>
      <c r="AK837" s="237">
        <v>0</v>
      </c>
      <c r="AM837" s="237">
        <v>0</v>
      </c>
      <c r="AO837" s="237"/>
    </row>
    <row r="838" spans="1:41" s="67" customFormat="1" x14ac:dyDescent="0.2">
      <c r="A838" s="235" t="s">
        <v>944</v>
      </c>
      <c r="B838" s="63">
        <v>494093163</v>
      </c>
      <c r="C838" s="197" t="s">
        <v>546</v>
      </c>
      <c r="D838" s="201">
        <v>0</v>
      </c>
      <c r="E838" s="201">
        <v>0</v>
      </c>
      <c r="F838" s="201">
        <v>0</v>
      </c>
      <c r="G838" s="201">
        <v>6</v>
      </c>
      <c r="H838" s="201">
        <v>5</v>
      </c>
      <c r="I838" s="201">
        <v>5</v>
      </c>
      <c r="J838" s="201">
        <v>0</v>
      </c>
      <c r="K838" s="236">
        <v>0.62880000000000003</v>
      </c>
      <c r="L838" s="201">
        <v>0</v>
      </c>
      <c r="M838" s="201">
        <v>3</v>
      </c>
      <c r="N838" s="201">
        <v>0</v>
      </c>
      <c r="O838" s="201">
        <v>0</v>
      </c>
      <c r="P838" s="201">
        <v>11</v>
      </c>
      <c r="Q838" s="201">
        <v>16</v>
      </c>
      <c r="R838" s="236">
        <v>1.042</v>
      </c>
      <c r="S838" s="201">
        <v>11</v>
      </c>
      <c r="T838" s="63"/>
      <c r="U838" s="235">
        <v>494093163</v>
      </c>
      <c r="V838" s="67" t="s">
        <v>944</v>
      </c>
      <c r="W838" s="63" t="s">
        <v>662</v>
      </c>
      <c r="X838" s="63" t="s">
        <v>665</v>
      </c>
      <c r="Y838" s="67">
        <v>1</v>
      </c>
      <c r="Z838" s="67">
        <v>16</v>
      </c>
      <c r="AA838" s="67">
        <v>286595.41841507202</v>
      </c>
      <c r="AB838" s="67">
        <v>17912</v>
      </c>
      <c r="AC838" s="67">
        <v>525</v>
      </c>
      <c r="AD838" s="67">
        <v>17387</v>
      </c>
      <c r="AK838" s="237">
        <v>0</v>
      </c>
      <c r="AM838" s="237">
        <v>0</v>
      </c>
      <c r="AO838" s="237"/>
    </row>
    <row r="839" spans="1:41" s="67" customFormat="1" x14ac:dyDescent="0.2">
      <c r="A839" s="235" t="s">
        <v>944</v>
      </c>
      <c r="B839" s="63">
        <v>494093165</v>
      </c>
      <c r="C839" s="197" t="s">
        <v>546</v>
      </c>
      <c r="D839" s="201">
        <v>0</v>
      </c>
      <c r="E839" s="201">
        <v>0</v>
      </c>
      <c r="F839" s="201">
        <v>2</v>
      </c>
      <c r="G839" s="201">
        <v>9</v>
      </c>
      <c r="H839" s="201">
        <v>15</v>
      </c>
      <c r="I839" s="201">
        <v>10</v>
      </c>
      <c r="J839" s="201">
        <v>0</v>
      </c>
      <c r="K839" s="236">
        <v>1.4148000000000001</v>
      </c>
      <c r="L839" s="201">
        <v>0</v>
      </c>
      <c r="M839" s="201">
        <v>6</v>
      </c>
      <c r="N839" s="201">
        <v>2</v>
      </c>
      <c r="O839" s="201">
        <v>1</v>
      </c>
      <c r="P839" s="201">
        <v>20</v>
      </c>
      <c r="Q839" s="201">
        <v>36</v>
      </c>
      <c r="R839" s="236">
        <v>1.042</v>
      </c>
      <c r="S839" s="201">
        <v>10</v>
      </c>
      <c r="T839" s="63"/>
      <c r="U839" s="235">
        <v>494093165</v>
      </c>
      <c r="V839" s="67" t="s">
        <v>944</v>
      </c>
      <c r="W839" s="63" t="s">
        <v>662</v>
      </c>
      <c r="X839" s="63" t="s">
        <v>666</v>
      </c>
      <c r="Y839" s="67">
        <v>1</v>
      </c>
      <c r="Z839" s="67">
        <v>36</v>
      </c>
      <c r="AA839" s="67">
        <v>596003.87421891198</v>
      </c>
      <c r="AB839" s="67">
        <v>16556</v>
      </c>
      <c r="AC839" s="67">
        <v>-5812</v>
      </c>
      <c r="AD839" s="67">
        <v>22368</v>
      </c>
      <c r="AK839" s="237">
        <v>0</v>
      </c>
      <c r="AM839" s="237">
        <v>0</v>
      </c>
      <c r="AO839" s="237"/>
    </row>
    <row r="840" spans="1:41" s="67" customFormat="1" x14ac:dyDescent="0.2">
      <c r="A840" s="235" t="s">
        <v>944</v>
      </c>
      <c r="B840" s="63">
        <v>494093176</v>
      </c>
      <c r="C840" s="197" t="s">
        <v>546</v>
      </c>
      <c r="D840" s="201">
        <v>0</v>
      </c>
      <c r="E840" s="201">
        <v>0</v>
      </c>
      <c r="F840" s="201">
        <v>0</v>
      </c>
      <c r="G840" s="201">
        <v>7</v>
      </c>
      <c r="H840" s="201">
        <v>1</v>
      </c>
      <c r="I840" s="201">
        <v>3</v>
      </c>
      <c r="J840" s="201">
        <v>0</v>
      </c>
      <c r="K840" s="236">
        <v>0.43230000000000002</v>
      </c>
      <c r="L840" s="201">
        <v>0</v>
      </c>
      <c r="M840" s="201">
        <v>2</v>
      </c>
      <c r="N840" s="201">
        <v>0</v>
      </c>
      <c r="O840" s="201">
        <v>0</v>
      </c>
      <c r="P840" s="201">
        <v>10</v>
      </c>
      <c r="Q840" s="201">
        <v>11</v>
      </c>
      <c r="R840" s="236">
        <v>1.042</v>
      </c>
      <c r="S840" s="201">
        <v>8</v>
      </c>
      <c r="T840" s="63"/>
      <c r="U840" s="235">
        <v>494093176</v>
      </c>
      <c r="V840" s="67" t="s">
        <v>944</v>
      </c>
      <c r="W840" s="63" t="s">
        <v>662</v>
      </c>
      <c r="X840" s="63" t="s">
        <v>667</v>
      </c>
      <c r="Y840" s="67">
        <v>1</v>
      </c>
      <c r="Z840" s="67">
        <v>11</v>
      </c>
      <c r="AA840" s="67">
        <v>200732.35679911199</v>
      </c>
      <c r="AB840" s="67">
        <v>18248</v>
      </c>
      <c r="AC840" s="67">
        <v>7239</v>
      </c>
      <c r="AD840" s="67">
        <v>11009</v>
      </c>
      <c r="AK840" s="237">
        <v>0</v>
      </c>
      <c r="AM840" s="237">
        <v>0</v>
      </c>
      <c r="AO840" s="237"/>
    </row>
    <row r="841" spans="1:41" s="67" customFormat="1" x14ac:dyDescent="0.2">
      <c r="A841" s="235" t="s">
        <v>944</v>
      </c>
      <c r="B841" s="63">
        <v>494093178</v>
      </c>
      <c r="C841" s="197" t="s">
        <v>546</v>
      </c>
      <c r="D841" s="201">
        <v>0</v>
      </c>
      <c r="E841" s="201">
        <v>0</v>
      </c>
      <c r="F841" s="201">
        <v>0</v>
      </c>
      <c r="G841" s="201">
        <v>0</v>
      </c>
      <c r="H841" s="201">
        <v>1</v>
      </c>
      <c r="I841" s="201">
        <v>1</v>
      </c>
      <c r="J841" s="201">
        <v>0</v>
      </c>
      <c r="K841" s="236">
        <v>7.8600000000000003E-2</v>
      </c>
      <c r="L841" s="201">
        <v>0</v>
      </c>
      <c r="M841" s="201">
        <v>0</v>
      </c>
      <c r="N841" s="201">
        <v>0</v>
      </c>
      <c r="O841" s="201">
        <v>0</v>
      </c>
      <c r="P841" s="201">
        <v>0</v>
      </c>
      <c r="Q841" s="201">
        <v>2</v>
      </c>
      <c r="R841" s="236">
        <v>1.042</v>
      </c>
      <c r="S841" s="201">
        <v>4</v>
      </c>
      <c r="T841" s="63"/>
      <c r="U841" s="235">
        <v>494093178</v>
      </c>
      <c r="V841" s="67" t="s">
        <v>944</v>
      </c>
      <c r="W841" s="63" t="s">
        <v>662</v>
      </c>
      <c r="X841" s="63" t="s">
        <v>879</v>
      </c>
      <c r="Y841" s="67">
        <v>1</v>
      </c>
      <c r="Z841" s="67">
        <v>2</v>
      </c>
      <c r="AA841" s="67">
        <v>23994.336954383998</v>
      </c>
      <c r="AB841" s="67">
        <v>11997</v>
      </c>
      <c r="AC841" s="67">
        <v>-8949</v>
      </c>
      <c r="AD841" s="67">
        <v>20946</v>
      </c>
      <c r="AK841" s="237">
        <v>0</v>
      </c>
      <c r="AM841" s="237">
        <v>0</v>
      </c>
      <c r="AO841" s="237"/>
    </row>
    <row r="842" spans="1:41" s="67" customFormat="1" x14ac:dyDescent="0.2">
      <c r="A842" s="235" t="s">
        <v>944</v>
      </c>
      <c r="B842" s="63">
        <v>494093181</v>
      </c>
      <c r="C842" s="197" t="s">
        <v>546</v>
      </c>
      <c r="D842" s="201">
        <v>0</v>
      </c>
      <c r="E842" s="201">
        <v>0</v>
      </c>
      <c r="F842" s="201">
        <v>1</v>
      </c>
      <c r="G842" s="201">
        <v>1</v>
      </c>
      <c r="H842" s="201">
        <v>1</v>
      </c>
      <c r="I842" s="201">
        <v>2</v>
      </c>
      <c r="J842" s="201">
        <v>0</v>
      </c>
      <c r="K842" s="236">
        <v>0.19650000000000001</v>
      </c>
      <c r="L842" s="201">
        <v>0</v>
      </c>
      <c r="M842" s="201">
        <v>0</v>
      </c>
      <c r="N842" s="201">
        <v>0</v>
      </c>
      <c r="O842" s="201">
        <v>0</v>
      </c>
      <c r="P842" s="201">
        <v>5</v>
      </c>
      <c r="Q842" s="201">
        <v>5</v>
      </c>
      <c r="R842" s="236">
        <v>1.042</v>
      </c>
      <c r="S842" s="201">
        <v>10</v>
      </c>
      <c r="T842" s="63"/>
      <c r="U842" s="235">
        <v>494093181</v>
      </c>
      <c r="V842" s="67" t="s">
        <v>944</v>
      </c>
      <c r="W842" s="63" t="s">
        <v>662</v>
      </c>
      <c r="X842" s="63" t="s">
        <v>737</v>
      </c>
      <c r="Y842" s="67">
        <v>1</v>
      </c>
      <c r="Z842" s="67">
        <v>5</v>
      </c>
      <c r="AA842" s="67">
        <v>96882.54537596002</v>
      </c>
      <c r="AB842" s="67">
        <v>19377</v>
      </c>
      <c r="AC842" s="67">
        <v>1465</v>
      </c>
      <c r="AD842" s="67">
        <v>17912</v>
      </c>
      <c r="AK842" s="237">
        <v>0</v>
      </c>
      <c r="AM842" s="237">
        <v>0</v>
      </c>
      <c r="AO842" s="237"/>
    </row>
    <row r="843" spans="1:41" s="67" customFormat="1" x14ac:dyDescent="0.2">
      <c r="A843" s="235" t="s">
        <v>944</v>
      </c>
      <c r="B843" s="63">
        <v>494093229</v>
      </c>
      <c r="C843" s="197" t="s">
        <v>546</v>
      </c>
      <c r="D843" s="201">
        <v>0</v>
      </c>
      <c r="E843" s="201">
        <v>0</v>
      </c>
      <c r="F843" s="201">
        <v>0</v>
      </c>
      <c r="G843" s="201">
        <v>1</v>
      </c>
      <c r="H843" s="201">
        <v>2</v>
      </c>
      <c r="I843" s="201">
        <v>1</v>
      </c>
      <c r="J843" s="201">
        <v>0</v>
      </c>
      <c r="K843" s="236">
        <v>0.15720000000000001</v>
      </c>
      <c r="L843" s="201">
        <v>0</v>
      </c>
      <c r="M843" s="201">
        <v>0</v>
      </c>
      <c r="N843" s="201">
        <v>0</v>
      </c>
      <c r="O843" s="201">
        <v>0</v>
      </c>
      <c r="P843" s="201">
        <v>0</v>
      </c>
      <c r="Q843" s="201">
        <v>4</v>
      </c>
      <c r="R843" s="236">
        <v>1.042</v>
      </c>
      <c r="S843" s="201">
        <v>9</v>
      </c>
      <c r="T843" s="63"/>
      <c r="U843" s="235">
        <v>494093229</v>
      </c>
      <c r="V843" s="67" t="s">
        <v>944</v>
      </c>
      <c r="W843" s="63" t="s">
        <v>662</v>
      </c>
      <c r="X843" s="63" t="s">
        <v>668</v>
      </c>
      <c r="Y843" s="67">
        <v>1</v>
      </c>
      <c r="Z843" s="67">
        <v>4</v>
      </c>
      <c r="AA843" s="67">
        <v>46406.059288768003</v>
      </c>
      <c r="AB843" s="67">
        <v>11602</v>
      </c>
      <c r="AC843" s="67">
        <v>-4954</v>
      </c>
      <c r="AD843" s="67">
        <v>16556</v>
      </c>
      <c r="AK843" s="237">
        <v>0</v>
      </c>
      <c r="AM843" s="237">
        <v>0</v>
      </c>
      <c r="AO843" s="237"/>
    </row>
    <row r="844" spans="1:41" s="67" customFormat="1" x14ac:dyDescent="0.2">
      <c r="A844" s="235" t="s">
        <v>944</v>
      </c>
      <c r="B844" s="63">
        <v>494093248</v>
      </c>
      <c r="C844" s="197" t="s">
        <v>546</v>
      </c>
      <c r="D844" s="201">
        <v>0</v>
      </c>
      <c r="E844" s="201">
        <v>0</v>
      </c>
      <c r="F844" s="201">
        <v>21</v>
      </c>
      <c r="G844" s="201">
        <v>129</v>
      </c>
      <c r="H844" s="201">
        <v>74</v>
      </c>
      <c r="I844" s="201">
        <v>82</v>
      </c>
      <c r="J844" s="201">
        <v>0</v>
      </c>
      <c r="K844" s="236">
        <v>12.0258</v>
      </c>
      <c r="L844" s="201">
        <v>0</v>
      </c>
      <c r="M844" s="201">
        <v>63</v>
      </c>
      <c r="N844" s="201">
        <v>5</v>
      </c>
      <c r="O844" s="201">
        <v>4</v>
      </c>
      <c r="P844" s="201">
        <v>171</v>
      </c>
      <c r="Q844" s="201">
        <v>306</v>
      </c>
      <c r="R844" s="236">
        <v>1.042</v>
      </c>
      <c r="S844" s="201">
        <v>11</v>
      </c>
      <c r="T844" s="63"/>
      <c r="U844" s="235">
        <v>494093248</v>
      </c>
      <c r="V844" s="67" t="s">
        <v>944</v>
      </c>
      <c r="W844" s="63" t="s">
        <v>662</v>
      </c>
      <c r="X844" s="63" t="s">
        <v>670</v>
      </c>
      <c r="Y844" s="67">
        <v>1</v>
      </c>
      <c r="Z844" s="67">
        <v>306</v>
      </c>
      <c r="AA844" s="67">
        <v>5192034.3559607519</v>
      </c>
      <c r="AB844" s="67">
        <v>16967</v>
      </c>
      <c r="AC844" s="67">
        <v>-1281</v>
      </c>
      <c r="AD844" s="67">
        <v>18248</v>
      </c>
      <c r="AK844" s="237">
        <v>0</v>
      </c>
      <c r="AM844" s="237">
        <v>0</v>
      </c>
      <c r="AO844" s="237"/>
    </row>
    <row r="845" spans="1:41" s="67" customFormat="1" x14ac:dyDescent="0.2">
      <c r="A845" s="235" t="s">
        <v>944</v>
      </c>
      <c r="B845" s="63">
        <v>494093262</v>
      </c>
      <c r="C845" s="197" t="s">
        <v>546</v>
      </c>
      <c r="D845" s="201">
        <v>0</v>
      </c>
      <c r="E845" s="201">
        <v>0</v>
      </c>
      <c r="F845" s="201">
        <v>2</v>
      </c>
      <c r="G845" s="201">
        <v>8</v>
      </c>
      <c r="H845" s="201">
        <v>5</v>
      </c>
      <c r="I845" s="201">
        <v>4</v>
      </c>
      <c r="J845" s="201">
        <v>0</v>
      </c>
      <c r="K845" s="236">
        <v>0.74670000000000003</v>
      </c>
      <c r="L845" s="201">
        <v>0</v>
      </c>
      <c r="M845" s="201">
        <v>4</v>
      </c>
      <c r="N845" s="201">
        <v>0</v>
      </c>
      <c r="O845" s="201">
        <v>0</v>
      </c>
      <c r="P845" s="201">
        <v>7</v>
      </c>
      <c r="Q845" s="201">
        <v>19</v>
      </c>
      <c r="R845" s="236">
        <v>1.042</v>
      </c>
      <c r="S845" s="201">
        <v>9</v>
      </c>
      <c r="T845" s="63"/>
      <c r="U845" s="235">
        <v>494093262</v>
      </c>
      <c r="V845" s="67" t="s">
        <v>944</v>
      </c>
      <c r="W845" s="63" t="s">
        <v>662</v>
      </c>
      <c r="X845" s="63" t="s">
        <v>671</v>
      </c>
      <c r="Y845" s="67">
        <v>1</v>
      </c>
      <c r="Z845" s="67">
        <v>19</v>
      </c>
      <c r="AA845" s="67">
        <v>281379.88471664803</v>
      </c>
      <c r="AB845" s="67">
        <v>14809</v>
      </c>
      <c r="AC845" s="67">
        <v>2812</v>
      </c>
      <c r="AD845" s="67">
        <v>11997</v>
      </c>
      <c r="AK845" s="237">
        <v>0</v>
      </c>
      <c r="AM845" s="237">
        <v>0</v>
      </c>
      <c r="AO845" s="237"/>
    </row>
    <row r="846" spans="1:41" s="67" customFormat="1" x14ac:dyDescent="0.2">
      <c r="A846" s="235" t="s">
        <v>944</v>
      </c>
      <c r="B846" s="63">
        <v>494093284</v>
      </c>
      <c r="C846" s="197" t="s">
        <v>546</v>
      </c>
      <c r="D846" s="201">
        <v>0</v>
      </c>
      <c r="E846" s="201">
        <v>0</v>
      </c>
      <c r="F846" s="201">
        <v>0</v>
      </c>
      <c r="G846" s="201">
        <v>3</v>
      </c>
      <c r="H846" s="201">
        <v>1</v>
      </c>
      <c r="I846" s="201">
        <v>0</v>
      </c>
      <c r="J846" s="201">
        <v>0</v>
      </c>
      <c r="K846" s="236">
        <v>0.15720000000000001</v>
      </c>
      <c r="L846" s="201">
        <v>0</v>
      </c>
      <c r="M846" s="201">
        <v>2</v>
      </c>
      <c r="N846" s="201">
        <v>0</v>
      </c>
      <c r="O846" s="201">
        <v>0</v>
      </c>
      <c r="P846" s="201">
        <v>1</v>
      </c>
      <c r="Q846" s="201">
        <v>4</v>
      </c>
      <c r="R846" s="236">
        <v>1.042</v>
      </c>
      <c r="S846" s="201">
        <v>5</v>
      </c>
      <c r="T846" s="63"/>
      <c r="U846" s="235">
        <v>494093284</v>
      </c>
      <c r="V846" s="67" t="s">
        <v>944</v>
      </c>
      <c r="W846" s="63" t="s">
        <v>662</v>
      </c>
      <c r="X846" s="63" t="s">
        <v>739</v>
      </c>
      <c r="Y846" s="67">
        <v>1</v>
      </c>
      <c r="Z846" s="67">
        <v>4</v>
      </c>
      <c r="AA846" s="67">
        <v>56122.637688768002</v>
      </c>
      <c r="AB846" s="67">
        <v>14031</v>
      </c>
      <c r="AC846" s="67">
        <v>-5346</v>
      </c>
      <c r="AD846" s="67">
        <v>19377</v>
      </c>
      <c r="AK846" s="237">
        <v>0</v>
      </c>
      <c r="AM846" s="237">
        <v>0</v>
      </c>
      <c r="AO846" s="237"/>
    </row>
    <row r="847" spans="1:41" s="67" customFormat="1" x14ac:dyDescent="0.2">
      <c r="A847" s="235" t="s">
        <v>944</v>
      </c>
      <c r="B847" s="63">
        <v>494093291</v>
      </c>
      <c r="C847" s="197" t="s">
        <v>546</v>
      </c>
      <c r="D847" s="201">
        <v>0</v>
      </c>
      <c r="E847" s="201">
        <v>0</v>
      </c>
      <c r="F847" s="201">
        <v>0</v>
      </c>
      <c r="G847" s="201">
        <v>0</v>
      </c>
      <c r="H847" s="201">
        <v>0</v>
      </c>
      <c r="I847" s="201">
        <v>2</v>
      </c>
      <c r="J847" s="201">
        <v>0</v>
      </c>
      <c r="K847" s="236">
        <v>7.8600000000000003E-2</v>
      </c>
      <c r="L847" s="201">
        <v>0</v>
      </c>
      <c r="M847" s="201">
        <v>0</v>
      </c>
      <c r="N847" s="201">
        <v>0</v>
      </c>
      <c r="O847" s="201">
        <v>0</v>
      </c>
      <c r="P847" s="201">
        <v>2</v>
      </c>
      <c r="Q847" s="201">
        <v>2</v>
      </c>
      <c r="R847" s="236">
        <v>1.042</v>
      </c>
      <c r="S847" s="201">
        <v>5</v>
      </c>
      <c r="T847" s="63"/>
      <c r="U847" s="235">
        <v>494093291</v>
      </c>
      <c r="V847" s="67" t="s">
        <v>944</v>
      </c>
      <c r="W847" s="63" t="s">
        <v>662</v>
      </c>
      <c r="X847" s="63" t="s">
        <v>754</v>
      </c>
      <c r="Y847" s="67">
        <v>1</v>
      </c>
      <c r="Z847" s="67">
        <v>2</v>
      </c>
      <c r="AA847" s="67">
        <v>36096.800534384005</v>
      </c>
      <c r="AB847" s="67">
        <v>18048</v>
      </c>
      <c r="AC847" s="67">
        <v>6446</v>
      </c>
      <c r="AD847" s="67">
        <v>11602</v>
      </c>
      <c r="AK847" s="237">
        <v>0</v>
      </c>
      <c r="AM847" s="237">
        <v>0</v>
      </c>
      <c r="AO847" s="237"/>
    </row>
    <row r="848" spans="1:41" s="67" customFormat="1" x14ac:dyDescent="0.2">
      <c r="A848" s="235" t="s">
        <v>944</v>
      </c>
      <c r="B848" s="63">
        <v>494093346</v>
      </c>
      <c r="C848" s="197" t="s">
        <v>546</v>
      </c>
      <c r="D848" s="201">
        <v>0</v>
      </c>
      <c r="E848" s="201">
        <v>0</v>
      </c>
      <c r="F848" s="201">
        <v>0</v>
      </c>
      <c r="G848" s="201">
        <v>0</v>
      </c>
      <c r="H848" s="201">
        <v>0</v>
      </c>
      <c r="I848" s="201">
        <v>1</v>
      </c>
      <c r="J848" s="201">
        <v>0</v>
      </c>
      <c r="K848" s="236">
        <v>3.9300000000000002E-2</v>
      </c>
      <c r="L848" s="201">
        <v>0</v>
      </c>
      <c r="M848" s="201">
        <v>0</v>
      </c>
      <c r="N848" s="201">
        <v>0</v>
      </c>
      <c r="O848" s="201">
        <v>0</v>
      </c>
      <c r="P848" s="201">
        <v>1</v>
      </c>
      <c r="Q848" s="201">
        <v>1</v>
      </c>
      <c r="R848" s="236">
        <v>1.042</v>
      </c>
      <c r="S848" s="201">
        <v>8</v>
      </c>
      <c r="T848" s="63"/>
      <c r="U848" s="235">
        <v>494093346</v>
      </c>
      <c r="V848" s="67" t="s">
        <v>944</v>
      </c>
      <c r="W848" s="63" t="s">
        <v>662</v>
      </c>
      <c r="X848" s="63" t="s">
        <v>672</v>
      </c>
      <c r="Y848" s="67">
        <v>1</v>
      </c>
      <c r="Z848" s="67">
        <v>1</v>
      </c>
      <c r="AA848" s="67">
        <v>19495.837747191999</v>
      </c>
      <c r="AB848" s="67">
        <v>19496</v>
      </c>
      <c r="AC848" s="67">
        <v>2582</v>
      </c>
      <c r="AD848" s="67">
        <v>16914</v>
      </c>
      <c r="AK848" s="237">
        <v>0</v>
      </c>
      <c r="AM848" s="237">
        <v>0</v>
      </c>
      <c r="AO848" s="237"/>
    </row>
    <row r="849" spans="1:41" s="67" customFormat="1" x14ac:dyDescent="0.2">
      <c r="A849" s="235" t="s">
        <v>944</v>
      </c>
      <c r="B849" s="63">
        <v>494093347</v>
      </c>
      <c r="C849" s="197" t="s">
        <v>546</v>
      </c>
      <c r="D849" s="201">
        <v>0</v>
      </c>
      <c r="E849" s="201">
        <v>0</v>
      </c>
      <c r="F849" s="201">
        <v>0</v>
      </c>
      <c r="G849" s="201">
        <v>1</v>
      </c>
      <c r="H849" s="201">
        <v>0</v>
      </c>
      <c r="I849" s="201">
        <v>2</v>
      </c>
      <c r="J849" s="201">
        <v>0</v>
      </c>
      <c r="K849" s="236">
        <v>0.1179</v>
      </c>
      <c r="L849" s="201">
        <v>0</v>
      </c>
      <c r="M849" s="201">
        <v>1</v>
      </c>
      <c r="N849" s="201">
        <v>0</v>
      </c>
      <c r="O849" s="201">
        <v>0</v>
      </c>
      <c r="P849" s="201">
        <v>1</v>
      </c>
      <c r="Q849" s="201">
        <v>3</v>
      </c>
      <c r="R849" s="236">
        <v>1.042</v>
      </c>
      <c r="S849" s="201">
        <v>8</v>
      </c>
      <c r="T849" s="63"/>
      <c r="U849" s="235">
        <v>494093347</v>
      </c>
      <c r="V849" s="67" t="s">
        <v>944</v>
      </c>
      <c r="W849" s="63" t="s">
        <v>662</v>
      </c>
      <c r="X849" s="63" t="s">
        <v>743</v>
      </c>
      <c r="Y849" s="67">
        <v>1</v>
      </c>
      <c r="Z849" s="67">
        <v>3</v>
      </c>
      <c r="AA849" s="67">
        <v>46804.445001576001</v>
      </c>
      <c r="AB849" s="67">
        <v>15601</v>
      </c>
      <c r="AC849" s="67">
        <v>792</v>
      </c>
      <c r="AD849" s="67">
        <v>14809</v>
      </c>
      <c r="AK849" s="237">
        <v>0</v>
      </c>
      <c r="AM849" s="237">
        <v>0</v>
      </c>
      <c r="AO849" s="237"/>
    </row>
    <row r="850" spans="1:41" s="67" customFormat="1" x14ac:dyDescent="0.2">
      <c r="A850" s="235" t="s">
        <v>945</v>
      </c>
      <c r="B850" s="63">
        <v>496201003</v>
      </c>
      <c r="C850" s="197" t="s">
        <v>547</v>
      </c>
      <c r="D850" s="201">
        <v>0</v>
      </c>
      <c r="E850" s="201">
        <v>0</v>
      </c>
      <c r="F850" s="201">
        <v>0</v>
      </c>
      <c r="G850" s="201">
        <v>0</v>
      </c>
      <c r="H850" s="201">
        <v>1</v>
      </c>
      <c r="I850" s="201">
        <v>0</v>
      </c>
      <c r="J850" s="201">
        <v>0</v>
      </c>
      <c r="K850" s="236">
        <v>3.9300000000000002E-2</v>
      </c>
      <c r="L850" s="201">
        <v>0</v>
      </c>
      <c r="M850" s="201">
        <v>0</v>
      </c>
      <c r="N850" s="201">
        <v>0</v>
      </c>
      <c r="O850" s="201">
        <v>0</v>
      </c>
      <c r="P850" s="201">
        <v>1</v>
      </c>
      <c r="Q850" s="201">
        <v>1</v>
      </c>
      <c r="R850" s="236">
        <v>1</v>
      </c>
      <c r="S850" s="201">
        <v>7</v>
      </c>
      <c r="T850" s="63"/>
      <c r="U850" s="235">
        <v>496201003</v>
      </c>
      <c r="V850" s="67" t="s">
        <v>945</v>
      </c>
      <c r="W850" s="63" t="s">
        <v>653</v>
      </c>
      <c r="X850" s="63" t="s">
        <v>654</v>
      </c>
      <c r="Y850" s="67">
        <v>1</v>
      </c>
      <c r="Z850" s="67">
        <v>1</v>
      </c>
      <c r="AA850" s="67">
        <v>16497.511266000001</v>
      </c>
      <c r="AB850" s="67">
        <v>16498</v>
      </c>
      <c r="AC850" s="67">
        <v>2467</v>
      </c>
      <c r="AD850" s="67">
        <v>14031</v>
      </c>
      <c r="AK850" s="237">
        <v>0</v>
      </c>
      <c r="AM850" s="237">
        <v>0</v>
      </c>
      <c r="AO850" s="237"/>
    </row>
    <row r="851" spans="1:41" s="67" customFormat="1" x14ac:dyDescent="0.2">
      <c r="A851" s="235" t="s">
        <v>945</v>
      </c>
      <c r="B851" s="63">
        <v>496201072</v>
      </c>
      <c r="C851" s="197" t="s">
        <v>547</v>
      </c>
      <c r="D851" s="201">
        <v>0</v>
      </c>
      <c r="E851" s="201">
        <v>0</v>
      </c>
      <c r="F851" s="201">
        <v>0</v>
      </c>
      <c r="G851" s="201">
        <v>1</v>
      </c>
      <c r="H851" s="201">
        <v>0</v>
      </c>
      <c r="I851" s="201">
        <v>1</v>
      </c>
      <c r="J851" s="201">
        <v>0</v>
      </c>
      <c r="K851" s="236">
        <v>7.8600000000000003E-2</v>
      </c>
      <c r="L851" s="201">
        <v>0</v>
      </c>
      <c r="M851" s="201">
        <v>0</v>
      </c>
      <c r="N851" s="201">
        <v>0</v>
      </c>
      <c r="O851" s="201">
        <v>0</v>
      </c>
      <c r="P851" s="201">
        <v>1</v>
      </c>
      <c r="Q851" s="201">
        <v>2</v>
      </c>
      <c r="R851" s="236">
        <v>1</v>
      </c>
      <c r="S851" s="201">
        <v>6</v>
      </c>
      <c r="T851" s="63"/>
      <c r="U851" s="235">
        <v>496201072</v>
      </c>
      <c r="V851" s="67" t="s">
        <v>945</v>
      </c>
      <c r="W851" s="63" t="s">
        <v>653</v>
      </c>
      <c r="X851" s="63" t="s">
        <v>655</v>
      </c>
      <c r="Y851" s="67">
        <v>1</v>
      </c>
      <c r="Z851" s="67">
        <v>2</v>
      </c>
      <c r="AA851" s="67">
        <v>28992.042531999999</v>
      </c>
      <c r="AB851" s="67">
        <v>14496</v>
      </c>
      <c r="AC851" s="67">
        <v>-3552</v>
      </c>
      <c r="AD851" s="67">
        <v>18048</v>
      </c>
      <c r="AK851" s="237">
        <v>0</v>
      </c>
      <c r="AM851" s="237">
        <v>0</v>
      </c>
      <c r="AO851" s="237"/>
    </row>
    <row r="852" spans="1:41" s="67" customFormat="1" x14ac:dyDescent="0.2">
      <c r="A852" s="235" t="s">
        <v>945</v>
      </c>
      <c r="B852" s="63">
        <v>496201094</v>
      </c>
      <c r="C852" s="197" t="s">
        <v>547</v>
      </c>
      <c r="D852" s="201">
        <v>0</v>
      </c>
      <c r="E852" s="201">
        <v>0</v>
      </c>
      <c r="F852" s="201">
        <v>0</v>
      </c>
      <c r="G852" s="201">
        <v>0</v>
      </c>
      <c r="H852" s="201">
        <v>1</v>
      </c>
      <c r="I852" s="201">
        <v>1</v>
      </c>
      <c r="J852" s="201">
        <v>0</v>
      </c>
      <c r="K852" s="236">
        <v>7.8600000000000003E-2</v>
      </c>
      <c r="L852" s="201">
        <v>0</v>
      </c>
      <c r="M852" s="201">
        <v>0</v>
      </c>
      <c r="N852" s="201">
        <v>0</v>
      </c>
      <c r="O852" s="201">
        <v>1</v>
      </c>
      <c r="P852" s="201">
        <v>2</v>
      </c>
      <c r="Q852" s="201">
        <v>2</v>
      </c>
      <c r="R852" s="236">
        <v>1</v>
      </c>
      <c r="S852" s="201">
        <v>8</v>
      </c>
      <c r="T852" s="63"/>
      <c r="U852" s="235">
        <v>496201094</v>
      </c>
      <c r="V852" s="67" t="s">
        <v>945</v>
      </c>
      <c r="W852" s="63" t="s">
        <v>653</v>
      </c>
      <c r="X852" s="63" t="s">
        <v>946</v>
      </c>
      <c r="Y852" s="67">
        <v>1</v>
      </c>
      <c r="Z852" s="67">
        <v>2</v>
      </c>
      <c r="AA852" s="67">
        <v>39004.072531999998</v>
      </c>
      <c r="AB852" s="67">
        <v>19502</v>
      </c>
      <c r="AC852" s="67">
        <v>6</v>
      </c>
      <c r="AD852" s="67">
        <v>19496</v>
      </c>
      <c r="AK852" s="237">
        <v>0</v>
      </c>
      <c r="AM852" s="237">
        <v>0</v>
      </c>
      <c r="AO852" s="237"/>
    </row>
    <row r="853" spans="1:41" s="67" customFormat="1" x14ac:dyDescent="0.2">
      <c r="A853" s="235" t="s">
        <v>945</v>
      </c>
      <c r="B853" s="63">
        <v>496201095</v>
      </c>
      <c r="C853" s="197" t="s">
        <v>547</v>
      </c>
      <c r="D853" s="201">
        <v>0</v>
      </c>
      <c r="E853" s="201">
        <v>0</v>
      </c>
      <c r="F853" s="201">
        <v>0</v>
      </c>
      <c r="G853" s="201">
        <v>0</v>
      </c>
      <c r="H853" s="201">
        <v>1</v>
      </c>
      <c r="I853" s="201">
        <v>1</v>
      </c>
      <c r="J853" s="201">
        <v>0</v>
      </c>
      <c r="K853" s="236">
        <v>7.8600000000000003E-2</v>
      </c>
      <c r="L853" s="201">
        <v>0</v>
      </c>
      <c r="M853" s="201">
        <v>0</v>
      </c>
      <c r="N853" s="201">
        <v>0</v>
      </c>
      <c r="O853" s="201">
        <v>0</v>
      </c>
      <c r="P853" s="201">
        <v>2</v>
      </c>
      <c r="Q853" s="201">
        <v>2</v>
      </c>
      <c r="R853" s="236">
        <v>1</v>
      </c>
      <c r="S853" s="201">
        <v>12</v>
      </c>
      <c r="T853" s="63"/>
      <c r="U853" s="235">
        <v>496201095</v>
      </c>
      <c r="V853" s="67" t="s">
        <v>945</v>
      </c>
      <c r="W853" s="63" t="s">
        <v>653</v>
      </c>
      <c r="X853" s="63" t="s">
        <v>656</v>
      </c>
      <c r="Y853" s="67">
        <v>1</v>
      </c>
      <c r="Z853" s="67">
        <v>2</v>
      </c>
      <c r="AA853" s="67">
        <v>40257.972532000007</v>
      </c>
      <c r="AB853" s="67">
        <v>20129</v>
      </c>
      <c r="AC853" s="67">
        <v>4528</v>
      </c>
      <c r="AD853" s="67">
        <v>15601</v>
      </c>
      <c r="AK853" s="237">
        <v>0</v>
      </c>
      <c r="AM853" s="237">
        <v>0</v>
      </c>
      <c r="AO853" s="237"/>
    </row>
    <row r="854" spans="1:41" s="67" customFormat="1" x14ac:dyDescent="0.2">
      <c r="A854" s="235" t="s">
        <v>945</v>
      </c>
      <c r="B854" s="63">
        <v>496201201</v>
      </c>
      <c r="C854" s="197" t="s">
        <v>547</v>
      </c>
      <c r="D854" s="201">
        <v>0</v>
      </c>
      <c r="E854" s="201">
        <v>0</v>
      </c>
      <c r="F854" s="201">
        <v>0</v>
      </c>
      <c r="G854" s="201">
        <v>86</v>
      </c>
      <c r="H854" s="201">
        <v>253</v>
      </c>
      <c r="I854" s="201">
        <v>155</v>
      </c>
      <c r="J854" s="201">
        <v>0</v>
      </c>
      <c r="K854" s="236">
        <v>19.414200000000001</v>
      </c>
      <c r="L854" s="201">
        <v>0</v>
      </c>
      <c r="M854" s="201">
        <v>19</v>
      </c>
      <c r="N854" s="201">
        <v>24</v>
      </c>
      <c r="O854" s="201">
        <v>15</v>
      </c>
      <c r="P854" s="201">
        <v>391</v>
      </c>
      <c r="Q854" s="201">
        <v>494</v>
      </c>
      <c r="R854" s="236">
        <v>1</v>
      </c>
      <c r="S854" s="201">
        <v>12</v>
      </c>
      <c r="T854" s="63"/>
      <c r="U854" s="235">
        <v>496201201</v>
      </c>
      <c r="V854" s="67" t="s">
        <v>945</v>
      </c>
      <c r="W854" s="63" t="s">
        <v>653</v>
      </c>
      <c r="X854" s="63" t="s">
        <v>653</v>
      </c>
      <c r="Y854" s="67">
        <v>1</v>
      </c>
      <c r="Z854" s="67">
        <v>494</v>
      </c>
      <c r="AA854" s="67">
        <v>9097936.9854039978</v>
      </c>
      <c r="AB854" s="67">
        <v>18417</v>
      </c>
      <c r="AC854" s="67">
        <v>1919</v>
      </c>
      <c r="AD854" s="67">
        <v>16498</v>
      </c>
      <c r="AK854" s="237">
        <v>0</v>
      </c>
      <c r="AM854" s="237">
        <v>0</v>
      </c>
      <c r="AO854" s="237"/>
    </row>
    <row r="855" spans="1:41" s="67" customFormat="1" x14ac:dyDescent="0.2">
      <c r="A855" s="235" t="s">
        <v>945</v>
      </c>
      <c r="B855" s="63">
        <v>496201331</v>
      </c>
      <c r="C855" s="197" t="s">
        <v>547</v>
      </c>
      <c r="D855" s="201">
        <v>0</v>
      </c>
      <c r="E855" s="201">
        <v>0</v>
      </c>
      <c r="F855" s="201">
        <v>0</v>
      </c>
      <c r="G855" s="201">
        <v>0</v>
      </c>
      <c r="H855" s="201">
        <v>0</v>
      </c>
      <c r="I855" s="201">
        <v>1</v>
      </c>
      <c r="J855" s="201">
        <v>0</v>
      </c>
      <c r="K855" s="236">
        <v>3.9300000000000002E-2</v>
      </c>
      <c r="L855" s="201">
        <v>0</v>
      </c>
      <c r="M855" s="201">
        <v>0</v>
      </c>
      <c r="N855" s="201">
        <v>0</v>
      </c>
      <c r="O855" s="201">
        <v>0</v>
      </c>
      <c r="P855" s="201">
        <v>0</v>
      </c>
      <c r="Q855" s="201">
        <v>1</v>
      </c>
      <c r="R855" s="236">
        <v>1</v>
      </c>
      <c r="S855" s="201">
        <v>7</v>
      </c>
      <c r="T855" s="63"/>
      <c r="U855" s="235">
        <v>496201331</v>
      </c>
      <c r="V855" s="67" t="s">
        <v>945</v>
      </c>
      <c r="W855" s="63" t="s">
        <v>653</v>
      </c>
      <c r="X855" s="63" t="s">
        <v>657</v>
      </c>
      <c r="Y855" s="67">
        <v>1</v>
      </c>
      <c r="Z855" s="67">
        <v>1</v>
      </c>
      <c r="AA855" s="67">
        <v>12565.341266000001</v>
      </c>
      <c r="AB855" s="67">
        <v>12565</v>
      </c>
      <c r="AC855" s="67">
        <v>-1931</v>
      </c>
      <c r="AD855" s="67">
        <v>14496</v>
      </c>
      <c r="AK855" s="237">
        <v>0</v>
      </c>
      <c r="AM855" s="237">
        <v>0</v>
      </c>
      <c r="AO855" s="237"/>
    </row>
    <row r="856" spans="1:41" s="67" customFormat="1" x14ac:dyDescent="0.2">
      <c r="A856" s="235" t="s">
        <v>947</v>
      </c>
      <c r="B856" s="63">
        <v>497117005</v>
      </c>
      <c r="C856" s="197" t="s">
        <v>548</v>
      </c>
      <c r="D856" s="201">
        <v>0</v>
      </c>
      <c r="E856" s="201">
        <v>0</v>
      </c>
      <c r="F856" s="201">
        <v>0</v>
      </c>
      <c r="G856" s="201">
        <v>4</v>
      </c>
      <c r="H856" s="201">
        <v>1</v>
      </c>
      <c r="I856" s="201">
        <v>2</v>
      </c>
      <c r="J856" s="201">
        <v>0</v>
      </c>
      <c r="K856" s="236">
        <v>0.27510000000000001</v>
      </c>
      <c r="L856" s="201">
        <v>0</v>
      </c>
      <c r="M856" s="201">
        <v>0</v>
      </c>
      <c r="N856" s="201">
        <v>0</v>
      </c>
      <c r="O856" s="201">
        <v>0</v>
      </c>
      <c r="P856" s="201">
        <v>2</v>
      </c>
      <c r="Q856" s="201">
        <v>7</v>
      </c>
      <c r="R856" s="236">
        <v>1</v>
      </c>
      <c r="S856" s="201">
        <v>8</v>
      </c>
      <c r="T856" s="63"/>
      <c r="U856" s="235">
        <v>497117005</v>
      </c>
      <c r="V856" s="67" t="s">
        <v>947</v>
      </c>
      <c r="W856" s="63" t="s">
        <v>896</v>
      </c>
      <c r="X856" s="63" t="s">
        <v>802</v>
      </c>
      <c r="Y856" s="67">
        <v>1</v>
      </c>
      <c r="Z856" s="67">
        <v>7</v>
      </c>
      <c r="AA856" s="67">
        <v>92495.978862000018</v>
      </c>
      <c r="AB856" s="67">
        <v>13214</v>
      </c>
      <c r="AC856" s="67">
        <v>-6288</v>
      </c>
      <c r="AD856" s="67">
        <v>19502</v>
      </c>
      <c r="AK856" s="237">
        <v>0</v>
      </c>
      <c r="AM856" s="237">
        <v>0</v>
      </c>
      <c r="AO856" s="237"/>
    </row>
    <row r="857" spans="1:41" s="67" customFormat="1" x14ac:dyDescent="0.2">
      <c r="A857" s="235" t="s">
        <v>947</v>
      </c>
      <c r="B857" s="63">
        <v>497117008</v>
      </c>
      <c r="C857" s="197" t="s">
        <v>548</v>
      </c>
      <c r="D857" s="201">
        <v>0</v>
      </c>
      <c r="E857" s="201">
        <v>0</v>
      </c>
      <c r="F857" s="201">
        <v>9</v>
      </c>
      <c r="G857" s="201">
        <v>51</v>
      </c>
      <c r="H857" s="201">
        <v>9</v>
      </c>
      <c r="I857" s="201">
        <v>0</v>
      </c>
      <c r="J857" s="201">
        <v>0</v>
      </c>
      <c r="K857" s="236">
        <v>2.7117</v>
      </c>
      <c r="L857" s="201">
        <v>0</v>
      </c>
      <c r="M857" s="201">
        <v>5</v>
      </c>
      <c r="N857" s="201">
        <v>0</v>
      </c>
      <c r="O857" s="201">
        <v>0</v>
      </c>
      <c r="P857" s="201">
        <v>7</v>
      </c>
      <c r="Q857" s="201">
        <v>69</v>
      </c>
      <c r="R857" s="236">
        <v>1</v>
      </c>
      <c r="S857" s="201">
        <v>6</v>
      </c>
      <c r="T857" s="63"/>
      <c r="U857" s="235">
        <v>497117008</v>
      </c>
      <c r="V857" s="67" t="s">
        <v>947</v>
      </c>
      <c r="W857" s="63" t="s">
        <v>896</v>
      </c>
      <c r="X857" s="63" t="s">
        <v>851</v>
      </c>
      <c r="Y857" s="67">
        <v>1</v>
      </c>
      <c r="Z857" s="67">
        <v>69</v>
      </c>
      <c r="AA857" s="67">
        <v>809549.47735400009</v>
      </c>
      <c r="AB857" s="67">
        <v>11733</v>
      </c>
      <c r="AC857" s="67">
        <v>-8396</v>
      </c>
      <c r="AD857" s="67">
        <v>20129</v>
      </c>
      <c r="AK857" s="237">
        <v>0</v>
      </c>
      <c r="AM857" s="237">
        <v>0</v>
      </c>
      <c r="AO857" s="237"/>
    </row>
    <row r="858" spans="1:41" s="67" customFormat="1" x14ac:dyDescent="0.2">
      <c r="A858" s="235" t="s">
        <v>947</v>
      </c>
      <c r="B858" s="63">
        <v>497117024</v>
      </c>
      <c r="C858" s="197" t="s">
        <v>548</v>
      </c>
      <c r="D858" s="201">
        <v>0</v>
      </c>
      <c r="E858" s="201">
        <v>0</v>
      </c>
      <c r="F858" s="201">
        <v>0</v>
      </c>
      <c r="G858" s="201">
        <v>8</v>
      </c>
      <c r="H858" s="201">
        <v>6</v>
      </c>
      <c r="I858" s="201">
        <v>6</v>
      </c>
      <c r="J858" s="201">
        <v>0</v>
      </c>
      <c r="K858" s="236">
        <v>0.78600000000000003</v>
      </c>
      <c r="L858" s="201">
        <v>0</v>
      </c>
      <c r="M858" s="201">
        <v>1</v>
      </c>
      <c r="N858" s="201">
        <v>0</v>
      </c>
      <c r="O858" s="201">
        <v>0</v>
      </c>
      <c r="P858" s="201">
        <v>4</v>
      </c>
      <c r="Q858" s="201">
        <v>20</v>
      </c>
      <c r="R858" s="236">
        <v>1</v>
      </c>
      <c r="S858" s="201">
        <v>5</v>
      </c>
      <c r="T858" s="63"/>
      <c r="U858" s="235">
        <v>497117024</v>
      </c>
      <c r="V858" s="67" t="s">
        <v>947</v>
      </c>
      <c r="W858" s="63" t="s">
        <v>896</v>
      </c>
      <c r="X858" s="63" t="s">
        <v>803</v>
      </c>
      <c r="Y858" s="67">
        <v>1</v>
      </c>
      <c r="Z858" s="67">
        <v>20</v>
      </c>
      <c r="AA858" s="67">
        <v>250020.64532000001</v>
      </c>
      <c r="AB858" s="67">
        <v>12501</v>
      </c>
      <c r="AC858" s="67">
        <v>-5916</v>
      </c>
      <c r="AD858" s="67">
        <v>18417</v>
      </c>
      <c r="AK858" s="237">
        <v>0</v>
      </c>
      <c r="AM858" s="237">
        <v>0</v>
      </c>
      <c r="AO858" s="237"/>
    </row>
    <row r="859" spans="1:41" s="67" customFormat="1" x14ac:dyDescent="0.2">
      <c r="A859" s="235" t="s">
        <v>947</v>
      </c>
      <c r="B859" s="63">
        <v>497117061</v>
      </c>
      <c r="C859" s="197" t="s">
        <v>548</v>
      </c>
      <c r="D859" s="201">
        <v>0</v>
      </c>
      <c r="E859" s="201">
        <v>0</v>
      </c>
      <c r="F859" s="201">
        <v>2</v>
      </c>
      <c r="G859" s="201">
        <v>11</v>
      </c>
      <c r="H859" s="201">
        <v>5</v>
      </c>
      <c r="I859" s="201">
        <v>2</v>
      </c>
      <c r="J859" s="201">
        <v>0</v>
      </c>
      <c r="K859" s="236">
        <v>0.78600000000000003</v>
      </c>
      <c r="L859" s="201">
        <v>0</v>
      </c>
      <c r="M859" s="201">
        <v>1</v>
      </c>
      <c r="N859" s="201">
        <v>0</v>
      </c>
      <c r="O859" s="201">
        <v>0</v>
      </c>
      <c r="P859" s="201">
        <v>10</v>
      </c>
      <c r="Q859" s="201">
        <v>20</v>
      </c>
      <c r="R859" s="236">
        <v>1</v>
      </c>
      <c r="S859" s="201">
        <v>11</v>
      </c>
      <c r="T859" s="63"/>
      <c r="U859" s="235">
        <v>497117061</v>
      </c>
      <c r="V859" s="67" t="s">
        <v>947</v>
      </c>
      <c r="W859" s="63" t="s">
        <v>896</v>
      </c>
      <c r="X859" s="63" t="s">
        <v>804</v>
      </c>
      <c r="Y859" s="67">
        <v>1</v>
      </c>
      <c r="Z859" s="67">
        <v>20</v>
      </c>
      <c r="AA859" s="67">
        <v>303035.46532000002</v>
      </c>
      <c r="AB859" s="67">
        <v>15152</v>
      </c>
      <c r="AC859" s="67">
        <v>2587</v>
      </c>
      <c r="AD859" s="67">
        <v>12565</v>
      </c>
      <c r="AK859" s="237">
        <v>0</v>
      </c>
      <c r="AM859" s="237">
        <v>0</v>
      </c>
      <c r="AO859" s="237"/>
    </row>
    <row r="860" spans="1:41" s="67" customFormat="1" x14ac:dyDescent="0.2">
      <c r="A860" s="235" t="s">
        <v>947</v>
      </c>
      <c r="B860" s="63">
        <v>497117074</v>
      </c>
      <c r="C860" s="197" t="s">
        <v>548</v>
      </c>
      <c r="D860" s="201">
        <v>0</v>
      </c>
      <c r="E860" s="201">
        <v>0</v>
      </c>
      <c r="F860" s="201">
        <v>1</v>
      </c>
      <c r="G860" s="201">
        <v>3</v>
      </c>
      <c r="H860" s="201">
        <v>2</v>
      </c>
      <c r="I860" s="201">
        <v>0</v>
      </c>
      <c r="J860" s="201">
        <v>0</v>
      </c>
      <c r="K860" s="236">
        <v>0.23580000000000001</v>
      </c>
      <c r="L860" s="201">
        <v>0</v>
      </c>
      <c r="M860" s="201">
        <v>1</v>
      </c>
      <c r="N860" s="201">
        <v>0</v>
      </c>
      <c r="O860" s="201">
        <v>0</v>
      </c>
      <c r="P860" s="201">
        <v>1</v>
      </c>
      <c r="Q860" s="201">
        <v>6</v>
      </c>
      <c r="R860" s="236">
        <v>1</v>
      </c>
      <c r="S860" s="201">
        <v>5</v>
      </c>
      <c r="T860" s="63"/>
      <c r="U860" s="235">
        <v>497117074</v>
      </c>
      <c r="V860" s="67" t="s">
        <v>947</v>
      </c>
      <c r="W860" s="63" t="s">
        <v>896</v>
      </c>
      <c r="X860" s="63" t="s">
        <v>948</v>
      </c>
      <c r="Y860" s="67">
        <v>1</v>
      </c>
      <c r="Z860" s="67">
        <v>6</v>
      </c>
      <c r="AA860" s="67">
        <v>73126.077596000003</v>
      </c>
      <c r="AB860" s="67">
        <v>12188</v>
      </c>
      <c r="AC860" s="67">
        <v>-1026</v>
      </c>
      <c r="AD860" s="67">
        <v>13214</v>
      </c>
      <c r="AK860" s="237">
        <v>0</v>
      </c>
      <c r="AM860" s="237">
        <v>0</v>
      </c>
      <c r="AO860" s="237"/>
    </row>
    <row r="861" spans="1:41" s="67" customFormat="1" x14ac:dyDescent="0.2">
      <c r="A861" s="235" t="s">
        <v>947</v>
      </c>
      <c r="B861" s="63">
        <v>497117086</v>
      </c>
      <c r="C861" s="197" t="s">
        <v>548</v>
      </c>
      <c r="D861" s="201">
        <v>0</v>
      </c>
      <c r="E861" s="201">
        <v>0</v>
      </c>
      <c r="F861" s="201">
        <v>2</v>
      </c>
      <c r="G861" s="201">
        <v>8</v>
      </c>
      <c r="H861" s="201">
        <v>5</v>
      </c>
      <c r="I861" s="201">
        <v>6</v>
      </c>
      <c r="J861" s="201">
        <v>0</v>
      </c>
      <c r="K861" s="236">
        <v>0.82530000000000003</v>
      </c>
      <c r="L861" s="201">
        <v>0</v>
      </c>
      <c r="M861" s="201">
        <v>0</v>
      </c>
      <c r="N861" s="201">
        <v>0</v>
      </c>
      <c r="O861" s="201">
        <v>0</v>
      </c>
      <c r="P861" s="201">
        <v>5</v>
      </c>
      <c r="Q861" s="201">
        <v>21</v>
      </c>
      <c r="R861" s="236">
        <v>1</v>
      </c>
      <c r="S861" s="201">
        <v>8</v>
      </c>
      <c r="T861" s="63"/>
      <c r="U861" s="235">
        <v>497117086</v>
      </c>
      <c r="V861" s="67" t="s">
        <v>947</v>
      </c>
      <c r="W861" s="63" t="s">
        <v>896</v>
      </c>
      <c r="X861" s="63" t="s">
        <v>850</v>
      </c>
      <c r="Y861" s="67">
        <v>1</v>
      </c>
      <c r="Z861" s="67">
        <v>21</v>
      </c>
      <c r="AA861" s="67">
        <v>270358.51658599998</v>
      </c>
      <c r="AB861" s="67">
        <v>12874</v>
      </c>
      <c r="AC861" s="67">
        <v>1141</v>
      </c>
      <c r="AD861" s="67">
        <v>11733</v>
      </c>
      <c r="AK861" s="237">
        <v>0</v>
      </c>
      <c r="AM861" s="237">
        <v>0</v>
      </c>
      <c r="AO861" s="237"/>
    </row>
    <row r="862" spans="1:41" s="67" customFormat="1" x14ac:dyDescent="0.2">
      <c r="A862" s="235" t="s">
        <v>947</v>
      </c>
      <c r="B862" s="63">
        <v>497117087</v>
      </c>
      <c r="C862" s="197" t="s">
        <v>548</v>
      </c>
      <c r="D862" s="201">
        <v>0</v>
      </c>
      <c r="E862" s="201">
        <v>0</v>
      </c>
      <c r="F862" s="201">
        <v>0</v>
      </c>
      <c r="G862" s="201">
        <v>3</v>
      </c>
      <c r="H862" s="201">
        <v>0</v>
      </c>
      <c r="I862" s="201">
        <v>1</v>
      </c>
      <c r="J862" s="201">
        <v>0</v>
      </c>
      <c r="K862" s="236">
        <v>0.15720000000000001</v>
      </c>
      <c r="L862" s="201">
        <v>0</v>
      </c>
      <c r="M862" s="201">
        <v>0</v>
      </c>
      <c r="N862" s="201">
        <v>0</v>
      </c>
      <c r="O862" s="201">
        <v>0</v>
      </c>
      <c r="P862" s="201">
        <v>3</v>
      </c>
      <c r="Q862" s="201">
        <v>4</v>
      </c>
      <c r="R862" s="236">
        <v>1</v>
      </c>
      <c r="S862" s="201">
        <v>6</v>
      </c>
      <c r="T862" s="63"/>
      <c r="U862" s="235">
        <v>497117087</v>
      </c>
      <c r="V862" s="67" t="s">
        <v>947</v>
      </c>
      <c r="W862" s="63" t="s">
        <v>896</v>
      </c>
      <c r="X862" s="63" t="s">
        <v>805</v>
      </c>
      <c r="Y862" s="67">
        <v>1</v>
      </c>
      <c r="Z862" s="67">
        <v>4</v>
      </c>
      <c r="AA862" s="67">
        <v>61845.445064</v>
      </c>
      <c r="AB862" s="67">
        <v>15461</v>
      </c>
      <c r="AC862" s="67">
        <v>2960</v>
      </c>
      <c r="AD862" s="67">
        <v>12501</v>
      </c>
      <c r="AK862" s="237">
        <v>0</v>
      </c>
      <c r="AM862" s="237">
        <v>0</v>
      </c>
      <c r="AO862" s="237"/>
    </row>
    <row r="863" spans="1:41" s="67" customFormat="1" x14ac:dyDescent="0.2">
      <c r="A863" s="235" t="s">
        <v>947</v>
      </c>
      <c r="B863" s="63">
        <v>497117111</v>
      </c>
      <c r="C863" s="197" t="s">
        <v>548</v>
      </c>
      <c r="D863" s="201">
        <v>0</v>
      </c>
      <c r="E863" s="201">
        <v>0</v>
      </c>
      <c r="F863" s="201">
        <v>0</v>
      </c>
      <c r="G863" s="201">
        <v>7</v>
      </c>
      <c r="H863" s="201">
        <v>2</v>
      </c>
      <c r="I863" s="201">
        <v>2</v>
      </c>
      <c r="J863" s="201">
        <v>0</v>
      </c>
      <c r="K863" s="236">
        <v>0.43230000000000002</v>
      </c>
      <c r="L863" s="201">
        <v>0</v>
      </c>
      <c r="M863" s="201">
        <v>0</v>
      </c>
      <c r="N863" s="201">
        <v>0</v>
      </c>
      <c r="O863" s="201">
        <v>0</v>
      </c>
      <c r="P863" s="201">
        <v>2</v>
      </c>
      <c r="Q863" s="201">
        <v>11</v>
      </c>
      <c r="R863" s="236">
        <v>1</v>
      </c>
      <c r="S863" s="201">
        <v>8</v>
      </c>
      <c r="T863" s="63"/>
      <c r="U863" s="235">
        <v>497117111</v>
      </c>
      <c r="V863" s="67" t="s">
        <v>947</v>
      </c>
      <c r="W863" s="63" t="s">
        <v>896</v>
      </c>
      <c r="X863" s="63" t="s">
        <v>806</v>
      </c>
      <c r="Y863" s="67">
        <v>1</v>
      </c>
      <c r="Z863" s="67">
        <v>11</v>
      </c>
      <c r="AA863" s="67">
        <v>136271.00392599998</v>
      </c>
      <c r="AB863" s="67">
        <v>12388</v>
      </c>
      <c r="AC863" s="67">
        <v>-2764</v>
      </c>
      <c r="AD863" s="67">
        <v>15152</v>
      </c>
      <c r="AK863" s="237">
        <v>0</v>
      </c>
      <c r="AM863" s="237">
        <v>0</v>
      </c>
      <c r="AO863" s="237"/>
    </row>
    <row r="864" spans="1:41" s="67" customFormat="1" x14ac:dyDescent="0.2">
      <c r="A864" s="235" t="s">
        <v>947</v>
      </c>
      <c r="B864" s="63">
        <v>497117114</v>
      </c>
      <c r="C864" s="197" t="s">
        <v>548</v>
      </c>
      <c r="D864" s="201">
        <v>0</v>
      </c>
      <c r="E864" s="201">
        <v>0</v>
      </c>
      <c r="F864" s="201">
        <v>0</v>
      </c>
      <c r="G864" s="201">
        <v>4</v>
      </c>
      <c r="H864" s="201">
        <v>8</v>
      </c>
      <c r="I864" s="201">
        <v>4</v>
      </c>
      <c r="J864" s="201">
        <v>0</v>
      </c>
      <c r="K864" s="236">
        <v>0.62880000000000003</v>
      </c>
      <c r="L864" s="201">
        <v>0</v>
      </c>
      <c r="M864" s="201">
        <v>3</v>
      </c>
      <c r="N864" s="201">
        <v>0</v>
      </c>
      <c r="O864" s="201">
        <v>0</v>
      </c>
      <c r="P864" s="201">
        <v>8</v>
      </c>
      <c r="Q864" s="201">
        <v>16</v>
      </c>
      <c r="R864" s="236">
        <v>1</v>
      </c>
      <c r="S864" s="201">
        <v>10</v>
      </c>
      <c r="T864" s="63"/>
      <c r="U864" s="235">
        <v>497117114</v>
      </c>
      <c r="V864" s="67" t="s">
        <v>947</v>
      </c>
      <c r="W864" s="63" t="s">
        <v>896</v>
      </c>
      <c r="X864" s="63" t="s">
        <v>685</v>
      </c>
      <c r="Y864" s="67">
        <v>1</v>
      </c>
      <c r="Z864" s="67">
        <v>16</v>
      </c>
      <c r="AA864" s="67">
        <v>245498.90025599999</v>
      </c>
      <c r="AB864" s="67">
        <v>15344</v>
      </c>
      <c r="AC864" s="67">
        <v>3156</v>
      </c>
      <c r="AD864" s="67">
        <v>12188</v>
      </c>
      <c r="AK864" s="237">
        <v>0</v>
      </c>
      <c r="AM864" s="237">
        <v>0</v>
      </c>
      <c r="AO864" s="237"/>
    </row>
    <row r="865" spans="1:41" s="67" customFormat="1" x14ac:dyDescent="0.2">
      <c r="A865" s="235" t="s">
        <v>947</v>
      </c>
      <c r="B865" s="63">
        <v>497117117</v>
      </c>
      <c r="C865" s="197" t="s">
        <v>548</v>
      </c>
      <c r="D865" s="201">
        <v>0</v>
      </c>
      <c r="E865" s="201">
        <v>0</v>
      </c>
      <c r="F865" s="201">
        <v>4</v>
      </c>
      <c r="G865" s="201">
        <v>8</v>
      </c>
      <c r="H865" s="201">
        <v>9</v>
      </c>
      <c r="I865" s="201">
        <v>11</v>
      </c>
      <c r="J865" s="201">
        <v>0</v>
      </c>
      <c r="K865" s="236">
        <v>1.2576000000000001</v>
      </c>
      <c r="L865" s="201">
        <v>0</v>
      </c>
      <c r="M865" s="201">
        <v>2</v>
      </c>
      <c r="N865" s="201">
        <v>0</v>
      </c>
      <c r="O865" s="201">
        <v>0</v>
      </c>
      <c r="P865" s="201">
        <v>1</v>
      </c>
      <c r="Q865" s="201">
        <v>32</v>
      </c>
      <c r="R865" s="236">
        <v>1</v>
      </c>
      <c r="S865" s="201">
        <v>5</v>
      </c>
      <c r="T865" s="63"/>
      <c r="U865" s="235">
        <v>497117117</v>
      </c>
      <c r="V865" s="67" t="s">
        <v>947</v>
      </c>
      <c r="W865" s="63" t="s">
        <v>896</v>
      </c>
      <c r="X865" s="63" t="s">
        <v>896</v>
      </c>
      <c r="Y865" s="67">
        <v>1</v>
      </c>
      <c r="Z865" s="67">
        <v>32</v>
      </c>
      <c r="AA865" s="67">
        <v>376951.190512</v>
      </c>
      <c r="AB865" s="67">
        <v>11780</v>
      </c>
      <c r="AC865" s="67">
        <v>-1094</v>
      </c>
      <c r="AD865" s="67">
        <v>12874</v>
      </c>
      <c r="AK865" s="237">
        <v>0</v>
      </c>
      <c r="AM865" s="237">
        <v>0</v>
      </c>
      <c r="AO865" s="237"/>
    </row>
    <row r="866" spans="1:41" s="67" customFormat="1" x14ac:dyDescent="0.2">
      <c r="A866" s="235" t="s">
        <v>947</v>
      </c>
      <c r="B866" s="63">
        <v>497117127</v>
      </c>
      <c r="C866" s="197" t="s">
        <v>548</v>
      </c>
      <c r="D866" s="201">
        <v>0</v>
      </c>
      <c r="E866" s="201">
        <v>0</v>
      </c>
      <c r="F866" s="201">
        <v>0</v>
      </c>
      <c r="G866" s="201">
        <v>1</v>
      </c>
      <c r="H866" s="201">
        <v>1</v>
      </c>
      <c r="I866" s="201">
        <v>1</v>
      </c>
      <c r="J866" s="201">
        <v>0</v>
      </c>
      <c r="K866" s="236">
        <v>0.1179</v>
      </c>
      <c r="L866" s="201">
        <v>0</v>
      </c>
      <c r="M866" s="201">
        <v>0</v>
      </c>
      <c r="N866" s="201">
        <v>0</v>
      </c>
      <c r="O866" s="201">
        <v>0</v>
      </c>
      <c r="P866" s="201">
        <v>0</v>
      </c>
      <c r="Q866" s="201">
        <v>3</v>
      </c>
      <c r="R866" s="236">
        <v>1</v>
      </c>
      <c r="S866" s="201">
        <v>4</v>
      </c>
      <c r="T866" s="63"/>
      <c r="U866" s="235">
        <v>497117127</v>
      </c>
      <c r="V866" s="67" t="s">
        <v>947</v>
      </c>
      <c r="W866" s="63" t="s">
        <v>896</v>
      </c>
      <c r="X866" s="63" t="s">
        <v>687</v>
      </c>
      <c r="Y866" s="67">
        <v>1</v>
      </c>
      <c r="Z866" s="67">
        <v>3</v>
      </c>
      <c r="AA866" s="67">
        <v>34266.543797999999</v>
      </c>
      <c r="AB866" s="67">
        <v>11422</v>
      </c>
      <c r="AC866" s="67">
        <v>-4039</v>
      </c>
      <c r="AD866" s="67">
        <v>15461</v>
      </c>
      <c r="AK866" s="237">
        <v>0</v>
      </c>
      <c r="AM866" s="237">
        <v>0</v>
      </c>
      <c r="AO866" s="237"/>
    </row>
    <row r="867" spans="1:41" s="67" customFormat="1" x14ac:dyDescent="0.2">
      <c r="A867" s="235" t="s">
        <v>947</v>
      </c>
      <c r="B867" s="63">
        <v>497117137</v>
      </c>
      <c r="C867" s="197" t="s">
        <v>548</v>
      </c>
      <c r="D867" s="201">
        <v>0</v>
      </c>
      <c r="E867" s="201">
        <v>0</v>
      </c>
      <c r="F867" s="201">
        <v>2</v>
      </c>
      <c r="G867" s="201">
        <v>11</v>
      </c>
      <c r="H867" s="201">
        <v>5</v>
      </c>
      <c r="I867" s="201">
        <v>14</v>
      </c>
      <c r="J867" s="201">
        <v>0</v>
      </c>
      <c r="K867" s="236">
        <v>1.2576000000000001</v>
      </c>
      <c r="L867" s="201">
        <v>0</v>
      </c>
      <c r="M867" s="201">
        <v>2</v>
      </c>
      <c r="N867" s="201">
        <v>0</v>
      </c>
      <c r="O867" s="201">
        <v>0</v>
      </c>
      <c r="P867" s="201">
        <v>7</v>
      </c>
      <c r="Q867" s="201">
        <v>32</v>
      </c>
      <c r="R867" s="236">
        <v>1</v>
      </c>
      <c r="S867" s="201">
        <v>12</v>
      </c>
      <c r="T867" s="63"/>
      <c r="U867" s="235">
        <v>497117137</v>
      </c>
      <c r="V867" s="67" t="s">
        <v>947</v>
      </c>
      <c r="W867" s="63" t="s">
        <v>896</v>
      </c>
      <c r="X867" s="63" t="s">
        <v>852</v>
      </c>
      <c r="Y867" s="67">
        <v>1</v>
      </c>
      <c r="Z867" s="67">
        <v>32</v>
      </c>
      <c r="AA867" s="67">
        <v>437852.33051200002</v>
      </c>
      <c r="AB867" s="67">
        <v>13683</v>
      </c>
      <c r="AC867" s="67">
        <v>1295</v>
      </c>
      <c r="AD867" s="67">
        <v>12388</v>
      </c>
      <c r="AK867" s="237">
        <v>0</v>
      </c>
      <c r="AM867" s="237">
        <v>0</v>
      </c>
      <c r="AO867" s="237"/>
    </row>
    <row r="868" spans="1:41" s="67" customFormat="1" x14ac:dyDescent="0.2">
      <c r="A868" s="235" t="s">
        <v>947</v>
      </c>
      <c r="B868" s="63">
        <v>497117159</v>
      </c>
      <c r="C868" s="197" t="s">
        <v>548</v>
      </c>
      <c r="D868" s="201">
        <v>0</v>
      </c>
      <c r="E868" s="201">
        <v>0</v>
      </c>
      <c r="F868" s="201">
        <v>2</v>
      </c>
      <c r="G868" s="201">
        <v>4</v>
      </c>
      <c r="H868" s="201">
        <v>1</v>
      </c>
      <c r="I868" s="201">
        <v>2</v>
      </c>
      <c r="J868" s="201">
        <v>0</v>
      </c>
      <c r="K868" s="236">
        <v>0.35370000000000001</v>
      </c>
      <c r="L868" s="201">
        <v>0</v>
      </c>
      <c r="M868" s="201">
        <v>0</v>
      </c>
      <c r="N868" s="201">
        <v>0</v>
      </c>
      <c r="O868" s="201">
        <v>0</v>
      </c>
      <c r="P868" s="201">
        <v>0</v>
      </c>
      <c r="Q868" s="201">
        <v>9</v>
      </c>
      <c r="R868" s="236">
        <v>1</v>
      </c>
      <c r="S868" s="201">
        <v>3</v>
      </c>
      <c r="T868" s="63"/>
      <c r="U868" s="235">
        <v>497117159</v>
      </c>
      <c r="V868" s="67" t="s">
        <v>947</v>
      </c>
      <c r="W868" s="63" t="s">
        <v>896</v>
      </c>
      <c r="X868" s="63" t="s">
        <v>897</v>
      </c>
      <c r="Y868" s="67">
        <v>1</v>
      </c>
      <c r="Z868" s="67">
        <v>9</v>
      </c>
      <c r="AA868" s="67">
        <v>101908.94139399999</v>
      </c>
      <c r="AB868" s="67">
        <v>11323</v>
      </c>
      <c r="AC868" s="67">
        <v>-4021</v>
      </c>
      <c r="AD868" s="67">
        <v>15344</v>
      </c>
      <c r="AK868" s="237">
        <v>0</v>
      </c>
      <c r="AM868" s="237">
        <v>0</v>
      </c>
      <c r="AO868" s="237"/>
    </row>
    <row r="869" spans="1:41" s="67" customFormat="1" x14ac:dyDescent="0.2">
      <c r="A869" s="235" t="s">
        <v>947</v>
      </c>
      <c r="B869" s="63">
        <v>497117161</v>
      </c>
      <c r="C869" s="197" t="s">
        <v>548</v>
      </c>
      <c r="D869" s="201">
        <v>0</v>
      </c>
      <c r="E869" s="201">
        <v>0</v>
      </c>
      <c r="F869" s="201">
        <v>0</v>
      </c>
      <c r="G869" s="201">
        <v>4</v>
      </c>
      <c r="H869" s="201">
        <v>0</v>
      </c>
      <c r="I869" s="201">
        <v>0</v>
      </c>
      <c r="J869" s="201">
        <v>0</v>
      </c>
      <c r="K869" s="236">
        <v>0.15720000000000001</v>
      </c>
      <c r="L869" s="201">
        <v>0</v>
      </c>
      <c r="M869" s="201">
        <v>0</v>
      </c>
      <c r="N869" s="201">
        <v>0</v>
      </c>
      <c r="O869" s="201">
        <v>0</v>
      </c>
      <c r="P869" s="201">
        <v>1</v>
      </c>
      <c r="Q869" s="201">
        <v>4</v>
      </c>
      <c r="R869" s="236">
        <v>1</v>
      </c>
      <c r="S869" s="201">
        <v>8</v>
      </c>
      <c r="T869" s="63"/>
      <c r="U869" s="235">
        <v>497117161</v>
      </c>
      <c r="V869" s="67" t="s">
        <v>947</v>
      </c>
      <c r="W869" s="63" t="s">
        <v>896</v>
      </c>
      <c r="X869" s="63" t="s">
        <v>807</v>
      </c>
      <c r="Y869" s="67">
        <v>1</v>
      </c>
      <c r="Z869" s="67">
        <v>4</v>
      </c>
      <c r="AA869" s="67">
        <v>50424.325064000004</v>
      </c>
      <c r="AB869" s="67">
        <v>12606</v>
      </c>
      <c r="AC869" s="67">
        <v>826</v>
      </c>
      <c r="AD869" s="67">
        <v>11780</v>
      </c>
      <c r="AK869" s="237">
        <v>0</v>
      </c>
      <c r="AM869" s="237">
        <v>0</v>
      </c>
      <c r="AO869" s="237"/>
    </row>
    <row r="870" spans="1:41" s="67" customFormat="1" x14ac:dyDescent="0.2">
      <c r="A870" s="235" t="s">
        <v>947</v>
      </c>
      <c r="B870" s="63">
        <v>497117210</v>
      </c>
      <c r="C870" s="197" t="s">
        <v>548</v>
      </c>
      <c r="D870" s="201">
        <v>0</v>
      </c>
      <c r="E870" s="201">
        <v>0</v>
      </c>
      <c r="F870" s="201">
        <v>7</v>
      </c>
      <c r="G870" s="201">
        <v>11</v>
      </c>
      <c r="H870" s="201">
        <v>15</v>
      </c>
      <c r="I870" s="201">
        <v>6</v>
      </c>
      <c r="J870" s="201">
        <v>0</v>
      </c>
      <c r="K870" s="236">
        <v>1.5327</v>
      </c>
      <c r="L870" s="201">
        <v>0</v>
      </c>
      <c r="M870" s="201">
        <v>0</v>
      </c>
      <c r="N870" s="201">
        <v>0</v>
      </c>
      <c r="O870" s="201">
        <v>0</v>
      </c>
      <c r="P870" s="201">
        <v>5</v>
      </c>
      <c r="Q870" s="201">
        <v>39</v>
      </c>
      <c r="R870" s="236">
        <v>1</v>
      </c>
      <c r="S870" s="201">
        <v>6</v>
      </c>
      <c r="T870" s="63"/>
      <c r="U870" s="235">
        <v>497117210</v>
      </c>
      <c r="V870" s="67" t="s">
        <v>947</v>
      </c>
      <c r="W870" s="63" t="s">
        <v>896</v>
      </c>
      <c r="X870" s="63" t="s">
        <v>688</v>
      </c>
      <c r="Y870" s="67">
        <v>1</v>
      </c>
      <c r="Z870" s="67">
        <v>39</v>
      </c>
      <c r="AA870" s="67">
        <v>460593.51937400002</v>
      </c>
      <c r="AB870" s="67">
        <v>11810</v>
      </c>
      <c r="AC870" s="67">
        <v>388</v>
      </c>
      <c r="AD870" s="67">
        <v>11422</v>
      </c>
      <c r="AK870" s="237">
        <v>0</v>
      </c>
      <c r="AM870" s="237">
        <v>0</v>
      </c>
      <c r="AO870" s="237"/>
    </row>
    <row r="871" spans="1:41" s="67" customFormat="1" x14ac:dyDescent="0.2">
      <c r="A871" s="235" t="s">
        <v>947</v>
      </c>
      <c r="B871" s="63">
        <v>497117223</v>
      </c>
      <c r="C871" s="197" t="s">
        <v>548</v>
      </c>
      <c r="D871" s="201">
        <v>0</v>
      </c>
      <c r="E871" s="201">
        <v>0</v>
      </c>
      <c r="F871" s="201">
        <v>0</v>
      </c>
      <c r="G871" s="201">
        <v>2</v>
      </c>
      <c r="H871" s="201">
        <v>1</v>
      </c>
      <c r="I871" s="201">
        <v>0</v>
      </c>
      <c r="J871" s="201">
        <v>0</v>
      </c>
      <c r="K871" s="236">
        <v>0.1179</v>
      </c>
      <c r="L871" s="201">
        <v>0</v>
      </c>
      <c r="M871" s="201">
        <v>0</v>
      </c>
      <c r="N871" s="201">
        <v>0</v>
      </c>
      <c r="O871" s="201">
        <v>0</v>
      </c>
      <c r="P871" s="201">
        <v>0</v>
      </c>
      <c r="Q871" s="201">
        <v>3</v>
      </c>
      <c r="R871" s="236">
        <v>1</v>
      </c>
      <c r="S871" s="201">
        <v>11</v>
      </c>
      <c r="T871" s="63"/>
      <c r="U871" s="235">
        <v>497117223</v>
      </c>
      <c r="V871" s="67" t="s">
        <v>947</v>
      </c>
      <c r="W871" s="63" t="s">
        <v>896</v>
      </c>
      <c r="X871" s="63" t="s">
        <v>949</v>
      </c>
      <c r="Y871" s="67">
        <v>1</v>
      </c>
      <c r="Z871" s="67">
        <v>3</v>
      </c>
      <c r="AA871" s="67">
        <v>32738.113798000002</v>
      </c>
      <c r="AB871" s="67">
        <v>10913</v>
      </c>
      <c r="AC871" s="67">
        <v>-2770</v>
      </c>
      <c r="AD871" s="67">
        <v>13683</v>
      </c>
      <c r="AK871" s="237">
        <v>0</v>
      </c>
      <c r="AM871" s="237">
        <v>0</v>
      </c>
      <c r="AO871" s="237"/>
    </row>
    <row r="872" spans="1:41" s="67" customFormat="1" x14ac:dyDescent="0.2">
      <c r="A872" s="235" t="s">
        <v>947</v>
      </c>
      <c r="B872" s="63">
        <v>497117227</v>
      </c>
      <c r="C872" s="197" t="s">
        <v>548</v>
      </c>
      <c r="D872" s="201">
        <v>0</v>
      </c>
      <c r="E872" s="201">
        <v>0</v>
      </c>
      <c r="F872" s="201">
        <v>1</v>
      </c>
      <c r="G872" s="201">
        <v>1</v>
      </c>
      <c r="H872" s="201">
        <v>1</v>
      </c>
      <c r="I872" s="201">
        <v>0</v>
      </c>
      <c r="J872" s="201">
        <v>0</v>
      </c>
      <c r="K872" s="236">
        <v>0.1179</v>
      </c>
      <c r="L872" s="201">
        <v>0</v>
      </c>
      <c r="M872" s="201">
        <v>0</v>
      </c>
      <c r="N872" s="201">
        <v>0</v>
      </c>
      <c r="O872" s="201">
        <v>0</v>
      </c>
      <c r="P872" s="201">
        <v>1</v>
      </c>
      <c r="Q872" s="201">
        <v>3</v>
      </c>
      <c r="R872" s="236">
        <v>1</v>
      </c>
      <c r="S872" s="201">
        <v>10</v>
      </c>
      <c r="T872" s="63"/>
      <c r="U872" s="235">
        <v>497117227</v>
      </c>
      <c r="V872" s="67" t="s">
        <v>947</v>
      </c>
      <c r="W872" s="63" t="s">
        <v>896</v>
      </c>
      <c r="X872" s="63" t="s">
        <v>809</v>
      </c>
      <c r="Y872" s="67">
        <v>1</v>
      </c>
      <c r="Z872" s="67">
        <v>3</v>
      </c>
      <c r="AA872" s="67">
        <v>39847.953798000002</v>
      </c>
      <c r="AB872" s="67">
        <v>13283</v>
      </c>
      <c r="AC872" s="67">
        <v>1960</v>
      </c>
      <c r="AD872" s="67">
        <v>11323</v>
      </c>
      <c r="AK872" s="237">
        <v>0</v>
      </c>
      <c r="AM872" s="237">
        <v>0</v>
      </c>
      <c r="AO872" s="237"/>
    </row>
    <row r="873" spans="1:41" s="67" customFormat="1" x14ac:dyDescent="0.2">
      <c r="A873" s="235" t="s">
        <v>947</v>
      </c>
      <c r="B873" s="63">
        <v>497117230</v>
      </c>
      <c r="C873" s="197" t="s">
        <v>548</v>
      </c>
      <c r="D873" s="201">
        <v>0</v>
      </c>
      <c r="E873" s="201">
        <v>0</v>
      </c>
      <c r="F873" s="201">
        <v>1</v>
      </c>
      <c r="G873" s="201">
        <v>0</v>
      </c>
      <c r="H873" s="201">
        <v>0</v>
      </c>
      <c r="I873" s="201">
        <v>0</v>
      </c>
      <c r="J873" s="201">
        <v>0</v>
      </c>
      <c r="K873" s="236">
        <v>3.9300000000000002E-2</v>
      </c>
      <c r="L873" s="201">
        <v>0</v>
      </c>
      <c r="M873" s="201">
        <v>0</v>
      </c>
      <c r="N873" s="201">
        <v>0</v>
      </c>
      <c r="O873" s="201">
        <v>0</v>
      </c>
      <c r="P873" s="201">
        <v>0</v>
      </c>
      <c r="Q873" s="201">
        <v>1</v>
      </c>
      <c r="R873" s="236">
        <v>1</v>
      </c>
      <c r="S873" s="201">
        <v>5</v>
      </c>
      <c r="T873" s="63"/>
      <c r="U873" s="235">
        <v>497117230</v>
      </c>
      <c r="V873" s="67" t="s">
        <v>947</v>
      </c>
      <c r="W873" s="63" t="s">
        <v>896</v>
      </c>
      <c r="X873" s="63" t="s">
        <v>950</v>
      </c>
      <c r="Y873" s="67">
        <v>1</v>
      </c>
      <c r="Z873" s="67">
        <v>1</v>
      </c>
      <c r="AA873" s="67">
        <v>10983.161265999999</v>
      </c>
      <c r="AB873" s="67">
        <v>10983</v>
      </c>
      <c r="AC873" s="67">
        <v>-1623</v>
      </c>
      <c r="AD873" s="67">
        <v>12606</v>
      </c>
      <c r="AK873" s="237">
        <v>0</v>
      </c>
      <c r="AM873" s="237">
        <v>0</v>
      </c>
      <c r="AO873" s="237"/>
    </row>
    <row r="874" spans="1:41" s="67" customFormat="1" x14ac:dyDescent="0.2">
      <c r="A874" s="235" t="s">
        <v>947</v>
      </c>
      <c r="B874" s="63">
        <v>497117272</v>
      </c>
      <c r="C874" s="197" t="s">
        <v>548</v>
      </c>
      <c r="D874" s="201">
        <v>0</v>
      </c>
      <c r="E874" s="201">
        <v>0</v>
      </c>
      <c r="F874" s="201">
        <v>1</v>
      </c>
      <c r="G874" s="201">
        <v>2</v>
      </c>
      <c r="H874" s="201">
        <v>0</v>
      </c>
      <c r="I874" s="201">
        <v>0</v>
      </c>
      <c r="J874" s="201">
        <v>0</v>
      </c>
      <c r="K874" s="236">
        <v>0.1179</v>
      </c>
      <c r="L874" s="201">
        <v>0</v>
      </c>
      <c r="M874" s="201">
        <v>0</v>
      </c>
      <c r="N874" s="201">
        <v>0</v>
      </c>
      <c r="O874" s="201">
        <v>0</v>
      </c>
      <c r="P874" s="201">
        <v>0</v>
      </c>
      <c r="Q874" s="201">
        <v>3</v>
      </c>
      <c r="R874" s="236">
        <v>1</v>
      </c>
      <c r="S874" s="201">
        <v>6</v>
      </c>
      <c r="T874" s="63"/>
      <c r="U874" s="235">
        <v>497117272</v>
      </c>
      <c r="V874" s="67" t="s">
        <v>947</v>
      </c>
      <c r="W874" s="63" t="s">
        <v>896</v>
      </c>
      <c r="X874" s="63" t="s">
        <v>951</v>
      </c>
      <c r="Y874" s="67">
        <v>1</v>
      </c>
      <c r="Z874" s="67">
        <v>3</v>
      </c>
      <c r="AA874" s="67">
        <v>33056.983798000001</v>
      </c>
      <c r="AB874" s="67">
        <v>11019</v>
      </c>
      <c r="AC874" s="67">
        <v>-791</v>
      </c>
      <c r="AD874" s="67">
        <v>11810</v>
      </c>
      <c r="AK874" s="237">
        <v>0</v>
      </c>
      <c r="AM874" s="237">
        <v>0</v>
      </c>
      <c r="AO874" s="237"/>
    </row>
    <row r="875" spans="1:41" s="67" customFormat="1" x14ac:dyDescent="0.2">
      <c r="A875" s="235" t="s">
        <v>947</v>
      </c>
      <c r="B875" s="63">
        <v>497117275</v>
      </c>
      <c r="C875" s="197" t="s">
        <v>548</v>
      </c>
      <c r="D875" s="201">
        <v>0</v>
      </c>
      <c r="E875" s="201">
        <v>0</v>
      </c>
      <c r="F875" s="201">
        <v>0</v>
      </c>
      <c r="G875" s="201">
        <v>3</v>
      </c>
      <c r="H875" s="201">
        <v>1</v>
      </c>
      <c r="I875" s="201">
        <v>0</v>
      </c>
      <c r="J875" s="201">
        <v>0</v>
      </c>
      <c r="K875" s="236">
        <v>0.15720000000000001</v>
      </c>
      <c r="L875" s="201">
        <v>0</v>
      </c>
      <c r="M875" s="201">
        <v>0</v>
      </c>
      <c r="N875" s="201">
        <v>0</v>
      </c>
      <c r="O875" s="201">
        <v>0</v>
      </c>
      <c r="P875" s="201">
        <v>1</v>
      </c>
      <c r="Q875" s="201">
        <v>4</v>
      </c>
      <c r="R875" s="236">
        <v>1</v>
      </c>
      <c r="S875" s="201">
        <v>4</v>
      </c>
      <c r="T875" s="63"/>
      <c r="U875" s="235">
        <v>497117275</v>
      </c>
      <c r="V875" s="67" t="s">
        <v>947</v>
      </c>
      <c r="W875" s="63" t="s">
        <v>896</v>
      </c>
      <c r="X875" s="63" t="s">
        <v>853</v>
      </c>
      <c r="Y875" s="67">
        <v>1</v>
      </c>
      <c r="Z875" s="67">
        <v>4</v>
      </c>
      <c r="AA875" s="67">
        <v>48471.595063999994</v>
      </c>
      <c r="AB875" s="67">
        <v>12118</v>
      </c>
      <c r="AC875" s="67">
        <v>1205</v>
      </c>
      <c r="AD875" s="67">
        <v>10913</v>
      </c>
      <c r="AK875" s="237">
        <v>0</v>
      </c>
      <c r="AM875" s="237">
        <v>0</v>
      </c>
      <c r="AO875" s="237"/>
    </row>
    <row r="876" spans="1:41" s="67" customFormat="1" x14ac:dyDescent="0.2">
      <c r="A876" s="235" t="s">
        <v>947</v>
      </c>
      <c r="B876" s="63">
        <v>497117278</v>
      </c>
      <c r="C876" s="197" t="s">
        <v>548</v>
      </c>
      <c r="D876" s="201">
        <v>0</v>
      </c>
      <c r="E876" s="201">
        <v>0</v>
      </c>
      <c r="F876" s="201">
        <v>4</v>
      </c>
      <c r="G876" s="201">
        <v>24</v>
      </c>
      <c r="H876" s="201">
        <v>16</v>
      </c>
      <c r="I876" s="201">
        <v>19</v>
      </c>
      <c r="J876" s="201">
        <v>0</v>
      </c>
      <c r="K876" s="236">
        <v>2.4759000000000002</v>
      </c>
      <c r="L876" s="201">
        <v>0</v>
      </c>
      <c r="M876" s="201">
        <v>2</v>
      </c>
      <c r="N876" s="201">
        <v>0</v>
      </c>
      <c r="O876" s="201">
        <v>0</v>
      </c>
      <c r="P876" s="201">
        <v>12</v>
      </c>
      <c r="Q876" s="201">
        <v>63</v>
      </c>
      <c r="R876" s="236">
        <v>1</v>
      </c>
      <c r="S876" s="201">
        <v>7</v>
      </c>
      <c r="T876" s="63"/>
      <c r="U876" s="235">
        <v>497117278</v>
      </c>
      <c r="V876" s="67" t="s">
        <v>947</v>
      </c>
      <c r="W876" s="63" t="s">
        <v>896</v>
      </c>
      <c r="X876" s="63" t="s">
        <v>854</v>
      </c>
      <c r="Y876" s="67">
        <v>1</v>
      </c>
      <c r="Z876" s="67">
        <v>63</v>
      </c>
      <c r="AA876" s="67">
        <v>793831.85975800001</v>
      </c>
      <c r="AB876" s="67">
        <v>12601</v>
      </c>
      <c r="AC876" s="67">
        <v>-682</v>
      </c>
      <c r="AD876" s="67">
        <v>13283</v>
      </c>
      <c r="AK876" s="237">
        <v>0</v>
      </c>
      <c r="AM876" s="237">
        <v>0</v>
      </c>
      <c r="AO876" s="237"/>
    </row>
    <row r="877" spans="1:41" s="67" customFormat="1" x14ac:dyDescent="0.2">
      <c r="A877" s="235" t="s">
        <v>947</v>
      </c>
      <c r="B877" s="63">
        <v>497117281</v>
      </c>
      <c r="C877" s="197" t="s">
        <v>548</v>
      </c>
      <c r="D877" s="201">
        <v>0</v>
      </c>
      <c r="E877" s="201">
        <v>0</v>
      </c>
      <c r="F877" s="201">
        <v>6</v>
      </c>
      <c r="G877" s="201">
        <v>28</v>
      </c>
      <c r="H877" s="201">
        <v>27</v>
      </c>
      <c r="I877" s="201">
        <v>15</v>
      </c>
      <c r="J877" s="201">
        <v>0</v>
      </c>
      <c r="K877" s="236">
        <v>2.9868000000000001</v>
      </c>
      <c r="L877" s="201">
        <v>0</v>
      </c>
      <c r="M877" s="201">
        <v>0</v>
      </c>
      <c r="N877" s="201">
        <v>0</v>
      </c>
      <c r="O877" s="201">
        <v>1</v>
      </c>
      <c r="P877" s="201">
        <v>51</v>
      </c>
      <c r="Q877" s="201">
        <v>76</v>
      </c>
      <c r="R877" s="236">
        <v>1</v>
      </c>
      <c r="S877" s="201">
        <v>12</v>
      </c>
      <c r="T877" s="63"/>
      <c r="U877" s="235">
        <v>497117281</v>
      </c>
      <c r="V877" s="67" t="s">
        <v>947</v>
      </c>
      <c r="W877" s="63" t="s">
        <v>896</v>
      </c>
      <c r="X877" s="63" t="s">
        <v>801</v>
      </c>
      <c r="Y877" s="67">
        <v>1</v>
      </c>
      <c r="Z877" s="67">
        <v>76</v>
      </c>
      <c r="AA877" s="67">
        <v>1288792.2162159998</v>
      </c>
      <c r="AB877" s="67">
        <v>16958</v>
      </c>
      <c r="AC877" s="67">
        <v>5975</v>
      </c>
      <c r="AD877" s="67">
        <v>10983</v>
      </c>
      <c r="AK877" s="237">
        <v>0</v>
      </c>
      <c r="AM877" s="237">
        <v>0</v>
      </c>
      <c r="AO877" s="237"/>
    </row>
    <row r="878" spans="1:41" s="67" customFormat="1" x14ac:dyDescent="0.2">
      <c r="A878" s="235" t="s">
        <v>947</v>
      </c>
      <c r="B878" s="63">
        <v>497117325</v>
      </c>
      <c r="C878" s="197" t="s">
        <v>548</v>
      </c>
      <c r="D878" s="201">
        <v>0</v>
      </c>
      <c r="E878" s="201">
        <v>0</v>
      </c>
      <c r="F878" s="201">
        <v>0</v>
      </c>
      <c r="G878" s="201">
        <v>8</v>
      </c>
      <c r="H878" s="201">
        <v>3</v>
      </c>
      <c r="I878" s="201">
        <v>4</v>
      </c>
      <c r="J878" s="201">
        <v>0</v>
      </c>
      <c r="K878" s="236">
        <v>0.58950000000000002</v>
      </c>
      <c r="L878" s="201">
        <v>0</v>
      </c>
      <c r="M878" s="201">
        <v>0</v>
      </c>
      <c r="N878" s="201">
        <v>0</v>
      </c>
      <c r="O878" s="201">
        <v>0</v>
      </c>
      <c r="P878" s="201">
        <v>6</v>
      </c>
      <c r="Q878" s="201">
        <v>15</v>
      </c>
      <c r="R878" s="236">
        <v>1</v>
      </c>
      <c r="S878" s="201">
        <v>9</v>
      </c>
      <c r="T878" s="63"/>
      <c r="U878" s="235">
        <v>497117325</v>
      </c>
      <c r="V878" s="67" t="s">
        <v>947</v>
      </c>
      <c r="W878" s="63" t="s">
        <v>896</v>
      </c>
      <c r="X878" s="63" t="s">
        <v>810</v>
      </c>
      <c r="Y878" s="67">
        <v>1</v>
      </c>
      <c r="Z878" s="67">
        <v>15</v>
      </c>
      <c r="AA878" s="67">
        <v>210870.30899000002</v>
      </c>
      <c r="AB878" s="67">
        <v>14058</v>
      </c>
      <c r="AC878" s="67">
        <v>3039</v>
      </c>
      <c r="AD878" s="67">
        <v>11019</v>
      </c>
      <c r="AK878" s="237">
        <v>0</v>
      </c>
      <c r="AM878" s="237">
        <v>0</v>
      </c>
      <c r="AO878" s="237"/>
    </row>
    <row r="879" spans="1:41" s="67" customFormat="1" x14ac:dyDescent="0.2">
      <c r="A879" s="235" t="s">
        <v>947</v>
      </c>
      <c r="B879" s="63">
        <v>497117332</v>
      </c>
      <c r="C879" s="197" t="s">
        <v>548</v>
      </c>
      <c r="D879" s="201">
        <v>0</v>
      </c>
      <c r="E879" s="201">
        <v>0</v>
      </c>
      <c r="F879" s="201">
        <v>0</v>
      </c>
      <c r="G879" s="201">
        <v>5</v>
      </c>
      <c r="H879" s="201">
        <v>3</v>
      </c>
      <c r="I879" s="201">
        <v>1</v>
      </c>
      <c r="J879" s="201">
        <v>0</v>
      </c>
      <c r="K879" s="236">
        <v>0.35370000000000001</v>
      </c>
      <c r="L879" s="201">
        <v>0</v>
      </c>
      <c r="M879" s="201">
        <v>0</v>
      </c>
      <c r="N879" s="201">
        <v>0</v>
      </c>
      <c r="O879" s="201">
        <v>0</v>
      </c>
      <c r="P879" s="201">
        <v>2</v>
      </c>
      <c r="Q879" s="201">
        <v>9</v>
      </c>
      <c r="R879" s="236">
        <v>1</v>
      </c>
      <c r="S879" s="201">
        <v>10</v>
      </c>
      <c r="T879" s="63"/>
      <c r="U879" s="235">
        <v>497117332</v>
      </c>
      <c r="V879" s="67" t="s">
        <v>947</v>
      </c>
      <c r="W879" s="63" t="s">
        <v>896</v>
      </c>
      <c r="X879" s="63" t="s">
        <v>811</v>
      </c>
      <c r="Y879" s="67">
        <v>1</v>
      </c>
      <c r="Z879" s="67">
        <v>9</v>
      </c>
      <c r="AA879" s="67">
        <v>114069.951394</v>
      </c>
      <c r="AB879" s="67">
        <v>12674</v>
      </c>
      <c r="AC879" s="67">
        <v>556</v>
      </c>
      <c r="AD879" s="67">
        <v>12118</v>
      </c>
      <c r="AK879" s="237">
        <v>0</v>
      </c>
      <c r="AM879" s="237">
        <v>0</v>
      </c>
      <c r="AO879" s="237"/>
    </row>
    <row r="880" spans="1:41" s="67" customFormat="1" x14ac:dyDescent="0.2">
      <c r="A880" s="235" t="s">
        <v>947</v>
      </c>
      <c r="B880" s="63">
        <v>497117340</v>
      </c>
      <c r="C880" s="197" t="s">
        <v>548</v>
      </c>
      <c r="D880" s="201">
        <v>0</v>
      </c>
      <c r="E880" s="201">
        <v>0</v>
      </c>
      <c r="F880" s="201">
        <v>0</v>
      </c>
      <c r="G880" s="201">
        <v>2</v>
      </c>
      <c r="H880" s="201">
        <v>0</v>
      </c>
      <c r="I880" s="201">
        <v>0</v>
      </c>
      <c r="J880" s="201">
        <v>0</v>
      </c>
      <c r="K880" s="236">
        <v>7.8600000000000003E-2</v>
      </c>
      <c r="L880" s="201">
        <v>0</v>
      </c>
      <c r="M880" s="201">
        <v>0</v>
      </c>
      <c r="N880" s="201">
        <v>0</v>
      </c>
      <c r="O880" s="201">
        <v>0</v>
      </c>
      <c r="P880" s="201">
        <v>1</v>
      </c>
      <c r="Q880" s="201">
        <v>2</v>
      </c>
      <c r="R880" s="236">
        <v>1</v>
      </c>
      <c r="S880" s="201">
        <v>7</v>
      </c>
      <c r="T880" s="63"/>
      <c r="U880" s="235">
        <v>497117340</v>
      </c>
      <c r="V880" s="67" t="s">
        <v>947</v>
      </c>
      <c r="W880" s="63" t="s">
        <v>896</v>
      </c>
      <c r="X880" s="63" t="s">
        <v>857</v>
      </c>
      <c r="Y880" s="67">
        <v>1</v>
      </c>
      <c r="Z880" s="67">
        <v>2</v>
      </c>
      <c r="AA880" s="67">
        <v>27907.042531999999</v>
      </c>
      <c r="AB880" s="67">
        <v>13954</v>
      </c>
      <c r="AC880" s="67">
        <v>1353</v>
      </c>
      <c r="AD880" s="67">
        <v>12601</v>
      </c>
      <c r="AK880" s="237">
        <v>0</v>
      </c>
      <c r="AM880" s="237">
        <v>0</v>
      </c>
      <c r="AO880" s="237"/>
    </row>
    <row r="881" spans="1:41" s="67" customFormat="1" x14ac:dyDescent="0.2">
      <c r="A881" s="235" t="s">
        <v>947</v>
      </c>
      <c r="B881" s="63">
        <v>497117605</v>
      </c>
      <c r="C881" s="197" t="s">
        <v>548</v>
      </c>
      <c r="D881" s="201">
        <v>0</v>
      </c>
      <c r="E881" s="201">
        <v>0</v>
      </c>
      <c r="F881" s="201">
        <v>0</v>
      </c>
      <c r="G881" s="201">
        <v>0</v>
      </c>
      <c r="H881" s="201">
        <v>27</v>
      </c>
      <c r="I881" s="201">
        <v>25</v>
      </c>
      <c r="J881" s="201">
        <v>0</v>
      </c>
      <c r="K881" s="236">
        <v>2.0436000000000001</v>
      </c>
      <c r="L881" s="201">
        <v>0</v>
      </c>
      <c r="M881" s="201">
        <v>0</v>
      </c>
      <c r="N881" s="201">
        <v>0</v>
      </c>
      <c r="O881" s="201">
        <v>0</v>
      </c>
      <c r="P881" s="201">
        <v>8</v>
      </c>
      <c r="Q881" s="201">
        <v>52</v>
      </c>
      <c r="R881" s="236">
        <v>1</v>
      </c>
      <c r="S881" s="201">
        <v>6</v>
      </c>
      <c r="T881" s="63"/>
      <c r="U881" s="235">
        <v>497117605</v>
      </c>
      <c r="V881" s="67" t="s">
        <v>947</v>
      </c>
      <c r="W881" s="63" t="s">
        <v>896</v>
      </c>
      <c r="X881" s="63" t="s">
        <v>691</v>
      </c>
      <c r="Y881" s="67">
        <v>1</v>
      </c>
      <c r="Z881" s="67">
        <v>52</v>
      </c>
      <c r="AA881" s="67">
        <v>645187.71583200013</v>
      </c>
      <c r="AB881" s="67">
        <v>12407</v>
      </c>
      <c r="AC881" s="67">
        <v>-4551</v>
      </c>
      <c r="AD881" s="67">
        <v>16958</v>
      </c>
      <c r="AK881" s="237">
        <v>0</v>
      </c>
      <c r="AM881" s="237">
        <v>0</v>
      </c>
      <c r="AO881" s="237"/>
    </row>
    <row r="882" spans="1:41" s="67" customFormat="1" x14ac:dyDescent="0.2">
      <c r="A882" s="235" t="s">
        <v>947</v>
      </c>
      <c r="B882" s="63">
        <v>497117632</v>
      </c>
      <c r="C882" s="197" t="s">
        <v>548</v>
      </c>
      <c r="D882" s="201">
        <v>0</v>
      </c>
      <c r="E882" s="201">
        <v>0</v>
      </c>
      <c r="F882" s="201">
        <v>0</v>
      </c>
      <c r="G882" s="201">
        <v>1</v>
      </c>
      <c r="H882" s="201">
        <v>0</v>
      </c>
      <c r="I882" s="201">
        <v>0</v>
      </c>
      <c r="J882" s="201">
        <v>0</v>
      </c>
      <c r="K882" s="236">
        <v>3.9300000000000002E-2</v>
      </c>
      <c r="L882" s="201">
        <v>0</v>
      </c>
      <c r="M882" s="201">
        <v>0</v>
      </c>
      <c r="N882" s="201">
        <v>0</v>
      </c>
      <c r="O882" s="201">
        <v>0</v>
      </c>
      <c r="P882" s="201">
        <v>0</v>
      </c>
      <c r="Q882" s="201">
        <v>1</v>
      </c>
      <c r="R882" s="236">
        <v>1</v>
      </c>
      <c r="S882" s="201">
        <v>7</v>
      </c>
      <c r="T882" s="63"/>
      <c r="U882" s="235">
        <v>497117632</v>
      </c>
      <c r="V882" s="67" t="s">
        <v>947</v>
      </c>
      <c r="W882" s="63" t="s">
        <v>896</v>
      </c>
      <c r="X882" s="63" t="s">
        <v>952</v>
      </c>
      <c r="Y882" s="67">
        <v>1</v>
      </c>
      <c r="Z882" s="67">
        <v>1</v>
      </c>
      <c r="AA882" s="67">
        <v>11036.911266000001</v>
      </c>
      <c r="AB882" s="67">
        <v>11037</v>
      </c>
      <c r="AC882" s="67">
        <v>-3021</v>
      </c>
      <c r="AD882" s="67">
        <v>14058</v>
      </c>
      <c r="AK882" s="237">
        <v>0</v>
      </c>
      <c r="AM882" s="237">
        <v>0</v>
      </c>
      <c r="AO882" s="237"/>
    </row>
    <row r="883" spans="1:41" s="67" customFormat="1" x14ac:dyDescent="0.2">
      <c r="A883" s="235" t="s">
        <v>947</v>
      </c>
      <c r="B883" s="63">
        <v>497117670</v>
      </c>
      <c r="C883" s="197" t="s">
        <v>548</v>
      </c>
      <c r="D883" s="201">
        <v>0</v>
      </c>
      <c r="E883" s="201">
        <v>0</v>
      </c>
      <c r="F883" s="201">
        <v>0</v>
      </c>
      <c r="G883" s="201">
        <v>0</v>
      </c>
      <c r="H883" s="201">
        <v>2</v>
      </c>
      <c r="I883" s="201">
        <v>1</v>
      </c>
      <c r="J883" s="201">
        <v>0</v>
      </c>
      <c r="K883" s="236">
        <v>0.1179</v>
      </c>
      <c r="L883" s="201">
        <v>0</v>
      </c>
      <c r="M883" s="201">
        <v>0</v>
      </c>
      <c r="N883" s="201">
        <v>0</v>
      </c>
      <c r="O883" s="201">
        <v>0</v>
      </c>
      <c r="P883" s="201">
        <v>1</v>
      </c>
      <c r="Q883" s="201">
        <v>3</v>
      </c>
      <c r="R883" s="236">
        <v>1</v>
      </c>
      <c r="S883" s="201">
        <v>6</v>
      </c>
      <c r="T883" s="63"/>
      <c r="U883" s="235">
        <v>497117670</v>
      </c>
      <c r="V883" s="67" t="s">
        <v>947</v>
      </c>
      <c r="W883" s="63" t="s">
        <v>896</v>
      </c>
      <c r="X883" s="63" t="s">
        <v>693</v>
      </c>
      <c r="Y883" s="67">
        <v>1</v>
      </c>
      <c r="Z883" s="67">
        <v>3</v>
      </c>
      <c r="AA883" s="67">
        <v>39283.713797999997</v>
      </c>
      <c r="AB883" s="67">
        <v>13095</v>
      </c>
      <c r="AC883" s="67">
        <v>421</v>
      </c>
      <c r="AD883" s="67">
        <v>12674</v>
      </c>
      <c r="AK883" s="237">
        <v>0</v>
      </c>
      <c r="AM883" s="237">
        <v>0</v>
      </c>
      <c r="AO883" s="237"/>
    </row>
    <row r="884" spans="1:41" s="67" customFormat="1" x14ac:dyDescent="0.2">
      <c r="A884" s="235" t="s">
        <v>947</v>
      </c>
      <c r="B884" s="63">
        <v>497117674</v>
      </c>
      <c r="C884" s="197" t="s">
        <v>548</v>
      </c>
      <c r="D884" s="201">
        <v>0</v>
      </c>
      <c r="E884" s="201">
        <v>0</v>
      </c>
      <c r="F884" s="201">
        <v>1</v>
      </c>
      <c r="G884" s="201">
        <v>1</v>
      </c>
      <c r="H884" s="201">
        <v>2</v>
      </c>
      <c r="I884" s="201">
        <v>1</v>
      </c>
      <c r="J884" s="201">
        <v>0</v>
      </c>
      <c r="K884" s="236">
        <v>0.19650000000000001</v>
      </c>
      <c r="L884" s="201">
        <v>0</v>
      </c>
      <c r="M884" s="201">
        <v>0</v>
      </c>
      <c r="N884" s="201">
        <v>0</v>
      </c>
      <c r="O884" s="201">
        <v>0</v>
      </c>
      <c r="P884" s="201">
        <v>2</v>
      </c>
      <c r="Q884" s="201">
        <v>5</v>
      </c>
      <c r="R884" s="236">
        <v>1</v>
      </c>
      <c r="S884" s="201">
        <v>10</v>
      </c>
      <c r="T884" s="63"/>
      <c r="U884" s="235">
        <v>497117674</v>
      </c>
      <c r="V884" s="67" t="s">
        <v>947</v>
      </c>
      <c r="W884" s="63" t="s">
        <v>896</v>
      </c>
      <c r="X884" s="63" t="s">
        <v>694</v>
      </c>
      <c r="Y884" s="67">
        <v>1</v>
      </c>
      <c r="Z884" s="67">
        <v>5</v>
      </c>
      <c r="AA884" s="67">
        <v>70241.176330000002</v>
      </c>
      <c r="AB884" s="67">
        <v>14048</v>
      </c>
      <c r="AC884" s="67">
        <v>94</v>
      </c>
      <c r="AD884" s="67">
        <v>13954</v>
      </c>
      <c r="AK884" s="237">
        <v>0</v>
      </c>
      <c r="AM884" s="237">
        <v>0</v>
      </c>
      <c r="AO884" s="237"/>
    </row>
    <row r="885" spans="1:41" s="67" customFormat="1" x14ac:dyDescent="0.2">
      <c r="A885" s="235" t="s">
        <v>947</v>
      </c>
      <c r="B885" s="63">
        <v>497117680</v>
      </c>
      <c r="C885" s="197" t="s">
        <v>548</v>
      </c>
      <c r="D885" s="201">
        <v>0</v>
      </c>
      <c r="E885" s="201">
        <v>0</v>
      </c>
      <c r="F885" s="201">
        <v>2</v>
      </c>
      <c r="G885" s="201">
        <v>1</v>
      </c>
      <c r="H885" s="201">
        <v>1</v>
      </c>
      <c r="I885" s="201">
        <v>0</v>
      </c>
      <c r="J885" s="201">
        <v>0</v>
      </c>
      <c r="K885" s="236">
        <v>0.15720000000000001</v>
      </c>
      <c r="L885" s="201">
        <v>0</v>
      </c>
      <c r="M885" s="201">
        <v>0</v>
      </c>
      <c r="N885" s="201">
        <v>0</v>
      </c>
      <c r="O885" s="201">
        <v>0</v>
      </c>
      <c r="P885" s="201">
        <v>0</v>
      </c>
      <c r="Q885" s="201">
        <v>4</v>
      </c>
      <c r="R885" s="236">
        <v>1</v>
      </c>
      <c r="S885" s="201">
        <v>5</v>
      </c>
      <c r="T885" s="63"/>
      <c r="U885" s="235">
        <v>497117680</v>
      </c>
      <c r="V885" s="67" t="s">
        <v>947</v>
      </c>
      <c r="W885" s="63" t="s">
        <v>896</v>
      </c>
      <c r="X885" s="63" t="s">
        <v>813</v>
      </c>
      <c r="Y885" s="67">
        <v>1</v>
      </c>
      <c r="Z885" s="67">
        <v>4</v>
      </c>
      <c r="AA885" s="67">
        <v>43667.525064000001</v>
      </c>
      <c r="AB885" s="67">
        <v>10917</v>
      </c>
      <c r="AC885" s="67">
        <v>-1490</v>
      </c>
      <c r="AD885" s="67">
        <v>12407</v>
      </c>
      <c r="AK885" s="237">
        <v>0</v>
      </c>
      <c r="AM885" s="237">
        <v>0</v>
      </c>
      <c r="AO885" s="237"/>
    </row>
    <row r="886" spans="1:41" s="67" customFormat="1" x14ac:dyDescent="0.2">
      <c r="A886" s="235" t="s">
        <v>947</v>
      </c>
      <c r="B886" s="63">
        <v>497117683</v>
      </c>
      <c r="C886" s="197" t="s">
        <v>548</v>
      </c>
      <c r="D886" s="201">
        <v>0</v>
      </c>
      <c r="E886" s="201">
        <v>0</v>
      </c>
      <c r="F886" s="201">
        <v>0</v>
      </c>
      <c r="G886" s="201">
        <v>0</v>
      </c>
      <c r="H886" s="201">
        <v>1</v>
      </c>
      <c r="I886" s="201">
        <v>3</v>
      </c>
      <c r="J886" s="201">
        <v>0</v>
      </c>
      <c r="K886" s="236">
        <v>0.15720000000000001</v>
      </c>
      <c r="L886" s="201">
        <v>0</v>
      </c>
      <c r="M886" s="201">
        <v>0</v>
      </c>
      <c r="N886" s="201">
        <v>0</v>
      </c>
      <c r="O886" s="201">
        <v>0</v>
      </c>
      <c r="P886" s="201">
        <v>1</v>
      </c>
      <c r="Q886" s="201">
        <v>4</v>
      </c>
      <c r="R886" s="236">
        <v>1</v>
      </c>
      <c r="S886" s="201">
        <v>4</v>
      </c>
      <c r="T886" s="63"/>
      <c r="U886" s="235">
        <v>497117683</v>
      </c>
      <c r="V886" s="67" t="s">
        <v>947</v>
      </c>
      <c r="W886" s="63" t="s">
        <v>896</v>
      </c>
      <c r="X886" s="63" t="s">
        <v>858</v>
      </c>
      <c r="Y886" s="67">
        <v>1</v>
      </c>
      <c r="Z886" s="67">
        <v>4</v>
      </c>
      <c r="AA886" s="67">
        <v>53056.885064000002</v>
      </c>
      <c r="AB886" s="67">
        <v>13264</v>
      </c>
      <c r="AC886" s="67">
        <v>2227</v>
      </c>
      <c r="AD886" s="67">
        <v>11037</v>
      </c>
      <c r="AK886" s="237">
        <v>0</v>
      </c>
      <c r="AM886" s="237">
        <v>0</v>
      </c>
      <c r="AO886" s="237"/>
    </row>
    <row r="887" spans="1:41" s="67" customFormat="1" x14ac:dyDescent="0.2">
      <c r="A887" s="235" t="s">
        <v>947</v>
      </c>
      <c r="B887" s="63">
        <v>497117685</v>
      </c>
      <c r="C887" s="197" t="s">
        <v>548</v>
      </c>
      <c r="D887" s="201">
        <v>0</v>
      </c>
      <c r="E887" s="201">
        <v>0</v>
      </c>
      <c r="F887" s="201">
        <v>0</v>
      </c>
      <c r="G887" s="201">
        <v>0</v>
      </c>
      <c r="H887" s="201">
        <v>1</v>
      </c>
      <c r="I887" s="201">
        <v>0</v>
      </c>
      <c r="J887" s="201">
        <v>0</v>
      </c>
      <c r="K887" s="236">
        <v>3.9300000000000002E-2</v>
      </c>
      <c r="L887" s="201">
        <v>0</v>
      </c>
      <c r="M887" s="201">
        <v>0</v>
      </c>
      <c r="N887" s="201">
        <v>0</v>
      </c>
      <c r="O887" s="201">
        <v>0</v>
      </c>
      <c r="P887" s="201">
        <v>1</v>
      </c>
      <c r="Q887" s="201">
        <v>1</v>
      </c>
      <c r="R887" s="236">
        <v>1</v>
      </c>
      <c r="S887" s="201">
        <v>10</v>
      </c>
      <c r="T887" s="63"/>
      <c r="U887" s="235">
        <v>497117685</v>
      </c>
      <c r="V887" s="67" t="s">
        <v>947</v>
      </c>
      <c r="W887" s="63" t="s">
        <v>896</v>
      </c>
      <c r="X887" s="63" t="s">
        <v>953</v>
      </c>
      <c r="Y887" s="67">
        <v>1</v>
      </c>
      <c r="Z887" s="67">
        <v>1</v>
      </c>
      <c r="AA887" s="67">
        <v>17827.881265999997</v>
      </c>
      <c r="AB887" s="67">
        <v>17828</v>
      </c>
      <c r="AC887" s="67">
        <v>4733</v>
      </c>
      <c r="AD887" s="67">
        <v>13095</v>
      </c>
      <c r="AK887" s="237">
        <v>0</v>
      </c>
      <c r="AM887" s="237">
        <v>0</v>
      </c>
      <c r="AO887" s="237"/>
    </row>
    <row r="888" spans="1:41" s="67" customFormat="1" x14ac:dyDescent="0.2">
      <c r="A888" s="235" t="s">
        <v>947</v>
      </c>
      <c r="B888" s="63">
        <v>497117717</v>
      </c>
      <c r="C888" s="197" t="s">
        <v>548</v>
      </c>
      <c r="D888" s="201">
        <v>0</v>
      </c>
      <c r="E888" s="201">
        <v>0</v>
      </c>
      <c r="F888" s="201">
        <v>0</v>
      </c>
      <c r="G888" s="201">
        <v>0</v>
      </c>
      <c r="H888" s="201">
        <v>2</v>
      </c>
      <c r="I888" s="201">
        <v>0</v>
      </c>
      <c r="J888" s="201">
        <v>0</v>
      </c>
      <c r="K888" s="236">
        <v>7.8600000000000003E-2</v>
      </c>
      <c r="L888" s="201">
        <v>0</v>
      </c>
      <c r="M888" s="201">
        <v>0</v>
      </c>
      <c r="N888" s="201">
        <v>0</v>
      </c>
      <c r="O888" s="201">
        <v>0</v>
      </c>
      <c r="P888" s="201">
        <v>1</v>
      </c>
      <c r="Q888" s="201">
        <v>2</v>
      </c>
      <c r="R888" s="236">
        <v>1</v>
      </c>
      <c r="S888" s="201">
        <v>9</v>
      </c>
      <c r="T888" s="63"/>
      <c r="U888" s="235">
        <v>497117717</v>
      </c>
      <c r="V888" s="67" t="s">
        <v>947</v>
      </c>
      <c r="W888" s="63" t="s">
        <v>896</v>
      </c>
      <c r="X888" s="63" t="s">
        <v>695</v>
      </c>
      <c r="Y888" s="67">
        <v>1</v>
      </c>
      <c r="Z888" s="67">
        <v>2</v>
      </c>
      <c r="AA888" s="67">
        <v>28048.712532000005</v>
      </c>
      <c r="AB888" s="67">
        <v>14024</v>
      </c>
      <c r="AC888" s="67">
        <v>-24</v>
      </c>
      <c r="AD888" s="67">
        <v>14048</v>
      </c>
      <c r="AK888" s="237">
        <v>0</v>
      </c>
      <c r="AM888" s="237">
        <v>0</v>
      </c>
      <c r="AO888" s="237"/>
    </row>
    <row r="889" spans="1:41" s="67" customFormat="1" x14ac:dyDescent="0.2">
      <c r="A889" s="235" t="s">
        <v>947</v>
      </c>
      <c r="B889" s="63">
        <v>497117750</v>
      </c>
      <c r="C889" s="197" t="s">
        <v>548</v>
      </c>
      <c r="D889" s="201">
        <v>0</v>
      </c>
      <c r="E889" s="201">
        <v>0</v>
      </c>
      <c r="F889" s="201">
        <v>0</v>
      </c>
      <c r="G889" s="201">
        <v>0</v>
      </c>
      <c r="H889" s="201">
        <v>0</v>
      </c>
      <c r="I889" s="201">
        <v>2</v>
      </c>
      <c r="J889" s="201">
        <v>0</v>
      </c>
      <c r="K889" s="236">
        <v>7.8600000000000003E-2</v>
      </c>
      <c r="L889" s="201">
        <v>0</v>
      </c>
      <c r="M889" s="201">
        <v>0</v>
      </c>
      <c r="N889" s="201">
        <v>0</v>
      </c>
      <c r="O889" s="201">
        <v>0</v>
      </c>
      <c r="P889" s="201">
        <v>0</v>
      </c>
      <c r="Q889" s="201">
        <v>2</v>
      </c>
      <c r="R889" s="236">
        <v>1</v>
      </c>
      <c r="S889" s="201">
        <v>7</v>
      </c>
      <c r="T889" s="63"/>
      <c r="U889" s="235">
        <v>497117750</v>
      </c>
      <c r="V889" s="67" t="s">
        <v>947</v>
      </c>
      <c r="W889" s="63" t="s">
        <v>896</v>
      </c>
      <c r="X889" s="63" t="s">
        <v>696</v>
      </c>
      <c r="Y889" s="67">
        <v>1</v>
      </c>
      <c r="Z889" s="67">
        <v>2</v>
      </c>
      <c r="AA889" s="67">
        <v>25130.682532000003</v>
      </c>
      <c r="AB889" s="67">
        <v>12565</v>
      </c>
      <c r="AC889" s="67">
        <v>1648</v>
      </c>
      <c r="AD889" s="67">
        <v>10917</v>
      </c>
      <c r="AK889" s="237">
        <v>0</v>
      </c>
      <c r="AM889" s="237">
        <v>0</v>
      </c>
      <c r="AO889" s="237"/>
    </row>
    <row r="890" spans="1:41" s="67" customFormat="1" x14ac:dyDescent="0.2">
      <c r="A890" s="235" t="s">
        <v>947</v>
      </c>
      <c r="B890" s="63">
        <v>497117755</v>
      </c>
      <c r="C890" s="197" t="s">
        <v>548</v>
      </c>
      <c r="D890" s="201">
        <v>0</v>
      </c>
      <c r="E890" s="201">
        <v>0</v>
      </c>
      <c r="F890" s="201">
        <v>0</v>
      </c>
      <c r="G890" s="201">
        <v>0</v>
      </c>
      <c r="H890" s="201">
        <v>1</v>
      </c>
      <c r="I890" s="201">
        <v>2</v>
      </c>
      <c r="J890" s="201">
        <v>0</v>
      </c>
      <c r="K890" s="236">
        <v>0.1179</v>
      </c>
      <c r="L890" s="201">
        <v>0</v>
      </c>
      <c r="M890" s="201">
        <v>0</v>
      </c>
      <c r="N890" s="201">
        <v>0</v>
      </c>
      <c r="O890" s="201">
        <v>0</v>
      </c>
      <c r="P890" s="201">
        <v>0</v>
      </c>
      <c r="Q890" s="201">
        <v>3</v>
      </c>
      <c r="R890" s="236">
        <v>1</v>
      </c>
      <c r="S890" s="201">
        <v>10</v>
      </c>
      <c r="T890" s="63"/>
      <c r="U890" s="235">
        <v>497117755</v>
      </c>
      <c r="V890" s="67" t="s">
        <v>947</v>
      </c>
      <c r="W890" s="63" t="s">
        <v>896</v>
      </c>
      <c r="X890" s="63" t="s">
        <v>697</v>
      </c>
      <c r="Y890" s="67">
        <v>1</v>
      </c>
      <c r="Z890" s="67">
        <v>3</v>
      </c>
      <c r="AA890" s="67">
        <v>35794.973797999999</v>
      </c>
      <c r="AB890" s="67">
        <v>11932</v>
      </c>
      <c r="AC890" s="67">
        <v>-1332</v>
      </c>
      <c r="AD890" s="67">
        <v>13264</v>
      </c>
      <c r="AK890" s="237">
        <v>0</v>
      </c>
      <c r="AM890" s="237">
        <v>0</v>
      </c>
      <c r="AO890" s="237"/>
    </row>
    <row r="891" spans="1:41" s="67" customFormat="1" x14ac:dyDescent="0.2">
      <c r="A891" s="235" t="s">
        <v>947</v>
      </c>
      <c r="B891" s="63">
        <v>497117766</v>
      </c>
      <c r="C891" s="197" t="s">
        <v>548</v>
      </c>
      <c r="D891" s="201">
        <v>0</v>
      </c>
      <c r="E891" s="201">
        <v>0</v>
      </c>
      <c r="F891" s="201">
        <v>0</v>
      </c>
      <c r="G891" s="201">
        <v>2</v>
      </c>
      <c r="H891" s="201">
        <v>0</v>
      </c>
      <c r="I891" s="201">
        <v>1</v>
      </c>
      <c r="J891" s="201">
        <v>0</v>
      </c>
      <c r="K891" s="236">
        <v>0.1179</v>
      </c>
      <c r="L891" s="201">
        <v>0</v>
      </c>
      <c r="M891" s="201">
        <v>0</v>
      </c>
      <c r="N891" s="201">
        <v>0</v>
      </c>
      <c r="O891" s="201">
        <v>0</v>
      </c>
      <c r="P891" s="201">
        <v>0</v>
      </c>
      <c r="Q891" s="201">
        <v>3</v>
      </c>
      <c r="R891" s="236">
        <v>1</v>
      </c>
      <c r="S891" s="201">
        <v>7</v>
      </c>
      <c r="T891" s="63"/>
      <c r="U891" s="235">
        <v>497117766</v>
      </c>
      <c r="V891" s="67" t="s">
        <v>947</v>
      </c>
      <c r="W891" s="63" t="s">
        <v>896</v>
      </c>
      <c r="X891" s="63" t="s">
        <v>898</v>
      </c>
      <c r="Y891" s="67">
        <v>1</v>
      </c>
      <c r="Z891" s="67">
        <v>3</v>
      </c>
      <c r="AA891" s="67">
        <v>34639.163798000001</v>
      </c>
      <c r="AB891" s="67">
        <v>11546</v>
      </c>
      <c r="AC891" s="67">
        <v>-6282</v>
      </c>
      <c r="AD891" s="67">
        <v>17828</v>
      </c>
      <c r="AK891" s="237">
        <v>0</v>
      </c>
      <c r="AM891" s="237">
        <v>0</v>
      </c>
      <c r="AO891" s="237"/>
    </row>
    <row r="892" spans="1:41" s="67" customFormat="1" x14ac:dyDescent="0.2">
      <c r="A892" s="235" t="s">
        <v>954</v>
      </c>
      <c r="B892" s="63">
        <v>498281061</v>
      </c>
      <c r="C892" s="197" t="s">
        <v>549</v>
      </c>
      <c r="D892" s="201">
        <v>0</v>
      </c>
      <c r="E892" s="201">
        <v>0</v>
      </c>
      <c r="F892" s="201">
        <v>0</v>
      </c>
      <c r="G892" s="201">
        <v>0</v>
      </c>
      <c r="H892" s="201">
        <v>0</v>
      </c>
      <c r="I892" s="201">
        <v>3</v>
      </c>
      <c r="J892" s="201">
        <v>0</v>
      </c>
      <c r="K892" s="236">
        <v>0.1179</v>
      </c>
      <c r="L892" s="201">
        <v>0</v>
      </c>
      <c r="M892" s="201">
        <v>0</v>
      </c>
      <c r="N892" s="201">
        <v>0</v>
      </c>
      <c r="O892" s="201">
        <v>0</v>
      </c>
      <c r="P892" s="201">
        <v>2</v>
      </c>
      <c r="Q892" s="201">
        <v>3</v>
      </c>
      <c r="R892" s="236">
        <v>1</v>
      </c>
      <c r="S892" s="201">
        <v>11</v>
      </c>
      <c r="T892" s="63"/>
      <c r="U892" s="235">
        <v>498281061</v>
      </c>
      <c r="V892" s="67" t="s">
        <v>954</v>
      </c>
      <c r="W892" s="63" t="s">
        <v>801</v>
      </c>
      <c r="X892" s="63" t="s">
        <v>804</v>
      </c>
      <c r="Y892" s="67">
        <v>1</v>
      </c>
      <c r="Z892" s="67">
        <v>3</v>
      </c>
      <c r="AA892" s="67">
        <v>53373.763798000015</v>
      </c>
      <c r="AB892" s="67">
        <v>17791</v>
      </c>
      <c r="AC892" s="67">
        <v>3767</v>
      </c>
      <c r="AD892" s="67">
        <v>14024</v>
      </c>
      <c r="AK892" s="237">
        <v>0</v>
      </c>
      <c r="AM892" s="237">
        <v>0</v>
      </c>
      <c r="AO892" s="237"/>
    </row>
    <row r="893" spans="1:41" s="67" customFormat="1" x14ac:dyDescent="0.2">
      <c r="A893" s="235" t="s">
        <v>954</v>
      </c>
      <c r="B893" s="63">
        <v>498281087</v>
      </c>
      <c r="C893" s="197" t="s">
        <v>549</v>
      </c>
      <c r="D893" s="201">
        <v>0</v>
      </c>
      <c r="E893" s="201">
        <v>0</v>
      </c>
      <c r="F893" s="201">
        <v>0</v>
      </c>
      <c r="G893" s="201">
        <v>0</v>
      </c>
      <c r="H893" s="201">
        <v>0</v>
      </c>
      <c r="I893" s="201">
        <v>1</v>
      </c>
      <c r="J893" s="201">
        <v>0</v>
      </c>
      <c r="K893" s="236">
        <v>3.9300000000000002E-2</v>
      </c>
      <c r="L893" s="201">
        <v>0</v>
      </c>
      <c r="M893" s="201">
        <v>0</v>
      </c>
      <c r="N893" s="201">
        <v>0</v>
      </c>
      <c r="O893" s="201">
        <v>0</v>
      </c>
      <c r="P893" s="201">
        <v>1</v>
      </c>
      <c r="Q893" s="201">
        <v>1</v>
      </c>
      <c r="R893" s="236">
        <v>1</v>
      </c>
      <c r="S893" s="201">
        <v>6</v>
      </c>
      <c r="T893" s="63"/>
      <c r="U893" s="235">
        <v>498281087</v>
      </c>
      <c r="V893" s="67" t="s">
        <v>954</v>
      </c>
      <c r="W893" s="63" t="s">
        <v>801</v>
      </c>
      <c r="X893" s="63" t="s">
        <v>805</v>
      </c>
      <c r="Y893" s="67">
        <v>1</v>
      </c>
      <c r="Z893" s="67">
        <v>1</v>
      </c>
      <c r="AA893" s="67">
        <v>17955.131266000004</v>
      </c>
      <c r="AB893" s="67">
        <v>17955</v>
      </c>
      <c r="AC893" s="67">
        <v>5390</v>
      </c>
      <c r="AD893" s="67">
        <v>12565</v>
      </c>
      <c r="AK893" s="237">
        <v>0</v>
      </c>
      <c r="AM893" s="237">
        <v>0</v>
      </c>
      <c r="AO893" s="237"/>
    </row>
    <row r="894" spans="1:41" s="67" customFormat="1" x14ac:dyDescent="0.2">
      <c r="A894" s="235" t="s">
        <v>954</v>
      </c>
      <c r="B894" s="63">
        <v>498281111</v>
      </c>
      <c r="C894" s="197" t="s">
        <v>549</v>
      </c>
      <c r="D894" s="201">
        <v>0</v>
      </c>
      <c r="E894" s="201">
        <v>0</v>
      </c>
      <c r="F894" s="201">
        <v>0</v>
      </c>
      <c r="G894" s="201">
        <v>0</v>
      </c>
      <c r="H894" s="201">
        <v>2</v>
      </c>
      <c r="I894" s="201">
        <v>0</v>
      </c>
      <c r="J894" s="201">
        <v>0</v>
      </c>
      <c r="K894" s="236">
        <v>7.8600000000000003E-2</v>
      </c>
      <c r="L894" s="201">
        <v>0</v>
      </c>
      <c r="M894" s="201">
        <v>0</v>
      </c>
      <c r="N894" s="201">
        <v>0</v>
      </c>
      <c r="O894" s="201">
        <v>0</v>
      </c>
      <c r="P894" s="201">
        <v>2</v>
      </c>
      <c r="Q894" s="201">
        <v>2</v>
      </c>
      <c r="R894" s="236">
        <v>1</v>
      </c>
      <c r="S894" s="201">
        <v>8</v>
      </c>
      <c r="T894" s="63"/>
      <c r="U894" s="235">
        <v>498281111</v>
      </c>
      <c r="V894" s="67" t="s">
        <v>954</v>
      </c>
      <c r="W894" s="63" t="s">
        <v>801</v>
      </c>
      <c r="X894" s="63" t="s">
        <v>806</v>
      </c>
      <c r="Y894" s="67">
        <v>1</v>
      </c>
      <c r="Z894" s="67">
        <v>2</v>
      </c>
      <c r="AA894" s="67">
        <v>33881.942532000001</v>
      </c>
      <c r="AB894" s="67">
        <v>16941</v>
      </c>
      <c r="AC894" s="67">
        <v>5009</v>
      </c>
      <c r="AD894" s="67">
        <v>11932</v>
      </c>
      <c r="AK894" s="237">
        <v>0</v>
      </c>
      <c r="AM894" s="237">
        <v>0</v>
      </c>
      <c r="AO894" s="237"/>
    </row>
    <row r="895" spans="1:41" s="67" customFormat="1" x14ac:dyDescent="0.2">
      <c r="A895" s="235" t="s">
        <v>954</v>
      </c>
      <c r="B895" s="63">
        <v>498281137</v>
      </c>
      <c r="C895" s="197" t="s">
        <v>549</v>
      </c>
      <c r="D895" s="201">
        <v>0</v>
      </c>
      <c r="E895" s="201">
        <v>0</v>
      </c>
      <c r="F895" s="201">
        <v>0</v>
      </c>
      <c r="G895" s="201">
        <v>1</v>
      </c>
      <c r="H895" s="201">
        <v>0</v>
      </c>
      <c r="I895" s="201">
        <v>4</v>
      </c>
      <c r="J895" s="201">
        <v>0</v>
      </c>
      <c r="K895" s="236">
        <v>0.19650000000000001</v>
      </c>
      <c r="L895" s="201">
        <v>0</v>
      </c>
      <c r="M895" s="201">
        <v>0</v>
      </c>
      <c r="N895" s="201">
        <v>0</v>
      </c>
      <c r="O895" s="201">
        <v>0</v>
      </c>
      <c r="P895" s="201">
        <v>5</v>
      </c>
      <c r="Q895" s="201">
        <v>5</v>
      </c>
      <c r="R895" s="236">
        <v>1</v>
      </c>
      <c r="S895" s="201">
        <v>12</v>
      </c>
      <c r="T895" s="63"/>
      <c r="U895" s="235">
        <v>498281137</v>
      </c>
      <c r="V895" s="67" t="s">
        <v>954</v>
      </c>
      <c r="W895" s="63" t="s">
        <v>801</v>
      </c>
      <c r="X895" s="63" t="s">
        <v>852</v>
      </c>
      <c r="Y895" s="67">
        <v>1</v>
      </c>
      <c r="Z895" s="67">
        <v>5</v>
      </c>
      <c r="AA895" s="67">
        <v>103869.12633000003</v>
      </c>
      <c r="AB895" s="67">
        <v>20774</v>
      </c>
      <c r="AC895" s="67">
        <v>9228</v>
      </c>
      <c r="AD895" s="67">
        <v>11546</v>
      </c>
      <c r="AK895" s="237">
        <v>0</v>
      </c>
      <c r="AM895" s="237">
        <v>0</v>
      </c>
      <c r="AO895" s="237"/>
    </row>
    <row r="896" spans="1:41" s="67" customFormat="1" x14ac:dyDescent="0.2">
      <c r="A896" s="235" t="s">
        <v>954</v>
      </c>
      <c r="B896" s="63">
        <v>498281281</v>
      </c>
      <c r="C896" s="197" t="s">
        <v>549</v>
      </c>
      <c r="D896" s="201">
        <v>0</v>
      </c>
      <c r="E896" s="201">
        <v>0</v>
      </c>
      <c r="F896" s="201">
        <v>0</v>
      </c>
      <c r="G896" s="201">
        <v>98</v>
      </c>
      <c r="H896" s="201">
        <v>317</v>
      </c>
      <c r="I896" s="201">
        <v>188</v>
      </c>
      <c r="J896" s="201">
        <v>0</v>
      </c>
      <c r="K896" s="236">
        <v>23.697900000000001</v>
      </c>
      <c r="L896" s="201">
        <v>0</v>
      </c>
      <c r="M896" s="201">
        <v>18</v>
      </c>
      <c r="N896" s="201">
        <v>23</v>
      </c>
      <c r="O896" s="201">
        <v>7</v>
      </c>
      <c r="P896" s="201">
        <v>536</v>
      </c>
      <c r="Q896" s="201">
        <v>603</v>
      </c>
      <c r="R896" s="236">
        <v>1</v>
      </c>
      <c r="S896" s="201">
        <v>12</v>
      </c>
      <c r="T896" s="63"/>
      <c r="U896" s="235">
        <v>498281281</v>
      </c>
      <c r="V896" s="67" t="s">
        <v>954</v>
      </c>
      <c r="W896" s="63" t="s">
        <v>801</v>
      </c>
      <c r="X896" s="63" t="s">
        <v>801</v>
      </c>
      <c r="Y896" s="67">
        <v>1</v>
      </c>
      <c r="Z896" s="67">
        <v>603</v>
      </c>
      <c r="AA896" s="67">
        <v>11530510.843397999</v>
      </c>
      <c r="AB896" s="67">
        <v>19122</v>
      </c>
      <c r="AC896" s="67">
        <v>1331</v>
      </c>
      <c r="AD896" s="67">
        <v>17791</v>
      </c>
      <c r="AK896" s="237">
        <v>0</v>
      </c>
      <c r="AM896" s="237">
        <v>0</v>
      </c>
      <c r="AO896" s="237"/>
    </row>
    <row r="897" spans="1:41" s="67" customFormat="1" x14ac:dyDescent="0.2">
      <c r="A897" s="235" t="s">
        <v>954</v>
      </c>
      <c r="B897" s="63">
        <v>498281325</v>
      </c>
      <c r="C897" s="197" t="s">
        <v>549</v>
      </c>
      <c r="D897" s="201">
        <v>0</v>
      </c>
      <c r="E897" s="201">
        <v>0</v>
      </c>
      <c r="F897" s="201">
        <v>0</v>
      </c>
      <c r="G897" s="201">
        <v>0</v>
      </c>
      <c r="H897" s="201">
        <v>0</v>
      </c>
      <c r="I897" s="201">
        <v>1</v>
      </c>
      <c r="J897" s="201">
        <v>0</v>
      </c>
      <c r="K897" s="236">
        <v>3.9300000000000002E-2</v>
      </c>
      <c r="L897" s="201">
        <v>0</v>
      </c>
      <c r="M897" s="201">
        <v>0</v>
      </c>
      <c r="N897" s="201">
        <v>0</v>
      </c>
      <c r="O897" s="201">
        <v>0</v>
      </c>
      <c r="P897" s="201">
        <v>1</v>
      </c>
      <c r="Q897" s="201">
        <v>1</v>
      </c>
      <c r="R897" s="236">
        <v>1</v>
      </c>
      <c r="S897" s="201">
        <v>9</v>
      </c>
      <c r="T897" s="63"/>
      <c r="U897" s="235">
        <v>498281325</v>
      </c>
      <c r="V897" s="67" t="s">
        <v>954</v>
      </c>
      <c r="W897" s="63" t="s">
        <v>801</v>
      </c>
      <c r="X897" s="63" t="s">
        <v>810</v>
      </c>
      <c r="Y897" s="67">
        <v>1</v>
      </c>
      <c r="Z897" s="67">
        <v>1</v>
      </c>
      <c r="AA897" s="67">
        <v>19285.471265999997</v>
      </c>
      <c r="AB897" s="67">
        <v>19285</v>
      </c>
      <c r="AC897" s="67">
        <v>1330</v>
      </c>
      <c r="AD897" s="67">
        <v>17955</v>
      </c>
      <c r="AK897" s="237">
        <v>0</v>
      </c>
      <c r="AM897" s="237">
        <v>0</v>
      </c>
      <c r="AO897" s="237"/>
    </row>
    <row r="898" spans="1:41" s="67" customFormat="1" x14ac:dyDescent="0.2">
      <c r="A898" s="235" t="s">
        <v>955</v>
      </c>
      <c r="B898" s="63">
        <v>499061005</v>
      </c>
      <c r="C898" s="197" t="s">
        <v>550</v>
      </c>
      <c r="D898" s="201">
        <v>0</v>
      </c>
      <c r="E898" s="201">
        <v>0</v>
      </c>
      <c r="F898" s="201">
        <v>0</v>
      </c>
      <c r="G898" s="201">
        <v>0</v>
      </c>
      <c r="H898" s="201">
        <v>0</v>
      </c>
      <c r="I898" s="201">
        <v>29</v>
      </c>
      <c r="J898" s="201">
        <v>0</v>
      </c>
      <c r="K898" s="236">
        <v>1.1396999999999999</v>
      </c>
      <c r="L898" s="201">
        <v>0</v>
      </c>
      <c r="M898" s="201">
        <v>0</v>
      </c>
      <c r="N898" s="201">
        <v>0</v>
      </c>
      <c r="O898" s="201">
        <v>2</v>
      </c>
      <c r="P898" s="201">
        <v>14</v>
      </c>
      <c r="Q898" s="201">
        <v>29</v>
      </c>
      <c r="R898" s="236">
        <v>1</v>
      </c>
      <c r="S898" s="201">
        <v>8</v>
      </c>
      <c r="T898" s="63"/>
      <c r="U898" s="235">
        <v>499061005</v>
      </c>
      <c r="V898" s="67" t="s">
        <v>955</v>
      </c>
      <c r="W898" s="63" t="s">
        <v>804</v>
      </c>
      <c r="X898" s="63" t="s">
        <v>802</v>
      </c>
      <c r="Y898" s="67">
        <v>1</v>
      </c>
      <c r="Z898" s="67">
        <v>29</v>
      </c>
      <c r="AA898" s="67">
        <v>458710.57671399997</v>
      </c>
      <c r="AB898" s="67">
        <v>15818</v>
      </c>
      <c r="AC898" s="67">
        <v>-1123</v>
      </c>
      <c r="AD898" s="67">
        <v>16941</v>
      </c>
      <c r="AK898" s="237">
        <v>0</v>
      </c>
      <c r="AM898" s="237">
        <v>0</v>
      </c>
      <c r="AO898" s="237"/>
    </row>
    <row r="899" spans="1:41" s="67" customFormat="1" x14ac:dyDescent="0.2">
      <c r="A899" s="235" t="s">
        <v>955</v>
      </c>
      <c r="B899" s="63">
        <v>499061024</v>
      </c>
      <c r="C899" s="197" t="s">
        <v>550</v>
      </c>
      <c r="D899" s="201">
        <v>0</v>
      </c>
      <c r="E899" s="201">
        <v>0</v>
      </c>
      <c r="F899" s="201">
        <v>0</v>
      </c>
      <c r="G899" s="201">
        <v>0</v>
      </c>
      <c r="H899" s="201">
        <v>0</v>
      </c>
      <c r="I899" s="201">
        <v>1</v>
      </c>
      <c r="J899" s="201">
        <v>0</v>
      </c>
      <c r="K899" s="236">
        <v>3.9300000000000002E-2</v>
      </c>
      <c r="L899" s="201">
        <v>0</v>
      </c>
      <c r="M899" s="201">
        <v>0</v>
      </c>
      <c r="N899" s="201">
        <v>0</v>
      </c>
      <c r="O899" s="201">
        <v>0</v>
      </c>
      <c r="P899" s="201">
        <v>1</v>
      </c>
      <c r="Q899" s="201">
        <v>1</v>
      </c>
      <c r="R899" s="236">
        <v>1</v>
      </c>
      <c r="S899" s="201">
        <v>5</v>
      </c>
      <c r="T899" s="63"/>
      <c r="U899" s="235">
        <v>499061024</v>
      </c>
      <c r="V899" s="67" t="s">
        <v>955</v>
      </c>
      <c r="W899" s="63" t="s">
        <v>804</v>
      </c>
      <c r="X899" s="63" t="s">
        <v>803</v>
      </c>
      <c r="Y899" s="67">
        <v>1</v>
      </c>
      <c r="Z899" s="67">
        <v>1</v>
      </c>
      <c r="AA899" s="67">
        <v>17446.661265999999</v>
      </c>
      <c r="AB899" s="67">
        <v>17447</v>
      </c>
      <c r="AC899" s="67">
        <v>-3327</v>
      </c>
      <c r="AD899" s="67">
        <v>20774</v>
      </c>
      <c r="AK899" s="237">
        <v>0</v>
      </c>
      <c r="AM899" s="237">
        <v>0</v>
      </c>
      <c r="AO899" s="237"/>
    </row>
    <row r="900" spans="1:41" s="67" customFormat="1" x14ac:dyDescent="0.2">
      <c r="A900" s="235" t="s">
        <v>955</v>
      </c>
      <c r="B900" s="63">
        <v>499061061</v>
      </c>
      <c r="C900" s="197" t="s">
        <v>550</v>
      </c>
      <c r="D900" s="201">
        <v>0</v>
      </c>
      <c r="E900" s="201">
        <v>0</v>
      </c>
      <c r="F900" s="201">
        <v>0</v>
      </c>
      <c r="G900" s="201">
        <v>0</v>
      </c>
      <c r="H900" s="201">
        <v>0</v>
      </c>
      <c r="I900" s="201">
        <v>94</v>
      </c>
      <c r="J900" s="201">
        <v>0</v>
      </c>
      <c r="K900" s="236">
        <v>3.6941999999999999</v>
      </c>
      <c r="L900" s="201">
        <v>0</v>
      </c>
      <c r="M900" s="201">
        <v>0</v>
      </c>
      <c r="N900" s="201">
        <v>0</v>
      </c>
      <c r="O900" s="201">
        <v>0</v>
      </c>
      <c r="P900" s="201">
        <v>50</v>
      </c>
      <c r="Q900" s="201">
        <v>94</v>
      </c>
      <c r="R900" s="236">
        <v>1</v>
      </c>
      <c r="S900" s="201">
        <v>11</v>
      </c>
      <c r="T900" s="63"/>
      <c r="U900" s="235">
        <v>499061061</v>
      </c>
      <c r="V900" s="67" t="s">
        <v>955</v>
      </c>
      <c r="W900" s="63" t="s">
        <v>804</v>
      </c>
      <c r="X900" s="63" t="s">
        <v>804</v>
      </c>
      <c r="Y900" s="67">
        <v>1</v>
      </c>
      <c r="Z900" s="67">
        <v>94</v>
      </c>
      <c r="AA900" s="67">
        <v>1573085.5790039999</v>
      </c>
      <c r="AB900" s="67">
        <v>16735</v>
      </c>
      <c r="AC900" s="67">
        <v>-2345</v>
      </c>
      <c r="AD900" s="67">
        <v>19080</v>
      </c>
      <c r="AK900" s="237">
        <v>0</v>
      </c>
      <c r="AM900" s="237">
        <v>0</v>
      </c>
      <c r="AO900" s="237"/>
    </row>
    <row r="901" spans="1:41" s="67" customFormat="1" x14ac:dyDescent="0.2">
      <c r="A901" s="235" t="s">
        <v>955</v>
      </c>
      <c r="B901" s="63">
        <v>499061086</v>
      </c>
      <c r="C901" s="197" t="s">
        <v>550</v>
      </c>
      <c r="D901" s="201">
        <v>0</v>
      </c>
      <c r="E901" s="201">
        <v>0</v>
      </c>
      <c r="F901" s="201">
        <v>0</v>
      </c>
      <c r="G901" s="201">
        <v>0</v>
      </c>
      <c r="H901" s="201">
        <v>0</v>
      </c>
      <c r="I901" s="201">
        <v>1</v>
      </c>
      <c r="J901" s="201">
        <v>0</v>
      </c>
      <c r="K901" s="236">
        <v>3.9300000000000002E-2</v>
      </c>
      <c r="L901" s="201">
        <v>0</v>
      </c>
      <c r="M901" s="201">
        <v>0</v>
      </c>
      <c r="N901" s="201">
        <v>0</v>
      </c>
      <c r="O901" s="201">
        <v>0</v>
      </c>
      <c r="P901" s="201">
        <v>0</v>
      </c>
      <c r="Q901" s="201">
        <v>1</v>
      </c>
      <c r="R901" s="236">
        <v>1</v>
      </c>
      <c r="S901" s="201">
        <v>8</v>
      </c>
      <c r="T901" s="63"/>
      <c r="U901" s="235">
        <v>499061086</v>
      </c>
      <c r="V901" s="67" t="s">
        <v>955</v>
      </c>
      <c r="W901" s="63" t="s">
        <v>804</v>
      </c>
      <c r="X901" s="63" t="s">
        <v>850</v>
      </c>
      <c r="Y901" s="67">
        <v>1</v>
      </c>
      <c r="Z901" s="67">
        <v>1</v>
      </c>
      <c r="AA901" s="67">
        <v>12565.341266000001</v>
      </c>
      <c r="AB901" s="67">
        <v>12565</v>
      </c>
      <c r="AC901" s="67">
        <v>-6720</v>
      </c>
      <c r="AD901" s="67">
        <v>19285</v>
      </c>
      <c r="AK901" s="237">
        <v>0</v>
      </c>
      <c r="AM901" s="237">
        <v>0</v>
      </c>
      <c r="AO901" s="237"/>
    </row>
    <row r="902" spans="1:41" s="67" customFormat="1" x14ac:dyDescent="0.2">
      <c r="A902" s="235" t="s">
        <v>955</v>
      </c>
      <c r="B902" s="63">
        <v>499061087</v>
      </c>
      <c r="C902" s="197" t="s">
        <v>550</v>
      </c>
      <c r="D902" s="201">
        <v>0</v>
      </c>
      <c r="E902" s="201">
        <v>0</v>
      </c>
      <c r="F902" s="201">
        <v>0</v>
      </c>
      <c r="G902" s="201">
        <v>0</v>
      </c>
      <c r="H902" s="201">
        <v>0</v>
      </c>
      <c r="I902" s="201">
        <v>1</v>
      </c>
      <c r="J902" s="201">
        <v>0</v>
      </c>
      <c r="K902" s="236">
        <v>3.9300000000000002E-2</v>
      </c>
      <c r="L902" s="201">
        <v>0</v>
      </c>
      <c r="M902" s="201">
        <v>0</v>
      </c>
      <c r="N902" s="201">
        <v>0</v>
      </c>
      <c r="O902" s="201">
        <v>0</v>
      </c>
      <c r="P902" s="201">
        <v>0</v>
      </c>
      <c r="Q902" s="201">
        <v>1</v>
      </c>
      <c r="R902" s="236">
        <v>1</v>
      </c>
      <c r="S902" s="201">
        <v>6</v>
      </c>
      <c r="T902" s="63"/>
      <c r="U902" s="235">
        <v>499061087</v>
      </c>
      <c r="V902" s="67" t="s">
        <v>955</v>
      </c>
      <c r="W902" s="63" t="s">
        <v>804</v>
      </c>
      <c r="X902" s="63" t="s">
        <v>805</v>
      </c>
      <c r="Y902" s="67">
        <v>1</v>
      </c>
      <c r="Z902" s="67">
        <v>1</v>
      </c>
      <c r="AA902" s="67">
        <v>12565.341266000001</v>
      </c>
      <c r="AB902" s="67">
        <v>12565</v>
      </c>
      <c r="AC902" s="67">
        <v>-4882</v>
      </c>
      <c r="AD902" s="67">
        <v>17447</v>
      </c>
      <c r="AK902" s="237">
        <v>0</v>
      </c>
      <c r="AM902" s="237">
        <v>0</v>
      </c>
      <c r="AO902" s="237"/>
    </row>
    <row r="903" spans="1:41" s="67" customFormat="1" x14ac:dyDescent="0.2">
      <c r="A903" s="235" t="s">
        <v>955</v>
      </c>
      <c r="B903" s="63">
        <v>499061111</v>
      </c>
      <c r="C903" s="197" t="s">
        <v>550</v>
      </c>
      <c r="D903" s="201">
        <v>0</v>
      </c>
      <c r="E903" s="201">
        <v>0</v>
      </c>
      <c r="F903" s="201">
        <v>0</v>
      </c>
      <c r="G903" s="201">
        <v>0</v>
      </c>
      <c r="H903" s="201">
        <v>0</v>
      </c>
      <c r="I903" s="201">
        <v>1</v>
      </c>
      <c r="J903" s="201">
        <v>0</v>
      </c>
      <c r="K903" s="236">
        <v>3.9300000000000002E-2</v>
      </c>
      <c r="L903" s="201">
        <v>0</v>
      </c>
      <c r="M903" s="201">
        <v>0</v>
      </c>
      <c r="N903" s="201">
        <v>0</v>
      </c>
      <c r="O903" s="201">
        <v>0</v>
      </c>
      <c r="P903" s="201">
        <v>1</v>
      </c>
      <c r="Q903" s="201">
        <v>1</v>
      </c>
      <c r="R903" s="236">
        <v>1</v>
      </c>
      <c r="S903" s="201">
        <v>8</v>
      </c>
      <c r="T903" s="63"/>
      <c r="U903" s="235">
        <v>499061111</v>
      </c>
      <c r="V903" s="67" t="s">
        <v>955</v>
      </c>
      <c r="W903" s="63" t="s">
        <v>804</v>
      </c>
      <c r="X903" s="63" t="s">
        <v>806</v>
      </c>
      <c r="Y903" s="67">
        <v>1</v>
      </c>
      <c r="Z903" s="67">
        <v>1</v>
      </c>
      <c r="AA903" s="67">
        <v>18842.021266000003</v>
      </c>
      <c r="AB903" s="67">
        <v>18842</v>
      </c>
      <c r="AC903" s="67">
        <v>3508</v>
      </c>
      <c r="AD903" s="67">
        <v>15334</v>
      </c>
      <c r="AK903" s="237">
        <v>0</v>
      </c>
      <c r="AM903" s="237">
        <v>0</v>
      </c>
      <c r="AO903" s="237"/>
    </row>
    <row r="904" spans="1:41" s="67" customFormat="1" x14ac:dyDescent="0.2">
      <c r="A904" s="235" t="s">
        <v>955</v>
      </c>
      <c r="B904" s="63">
        <v>499061137</v>
      </c>
      <c r="C904" s="197" t="s">
        <v>550</v>
      </c>
      <c r="D904" s="201">
        <v>0</v>
      </c>
      <c r="E904" s="201">
        <v>0</v>
      </c>
      <c r="F904" s="201">
        <v>0</v>
      </c>
      <c r="G904" s="201">
        <v>0</v>
      </c>
      <c r="H904" s="201">
        <v>0</v>
      </c>
      <c r="I904" s="201">
        <v>44</v>
      </c>
      <c r="J904" s="201">
        <v>0</v>
      </c>
      <c r="K904" s="236">
        <v>1.7292000000000001</v>
      </c>
      <c r="L904" s="201">
        <v>0</v>
      </c>
      <c r="M904" s="201">
        <v>0</v>
      </c>
      <c r="N904" s="201">
        <v>0</v>
      </c>
      <c r="O904" s="201">
        <v>1</v>
      </c>
      <c r="P904" s="201">
        <v>26</v>
      </c>
      <c r="Q904" s="201">
        <v>44</v>
      </c>
      <c r="R904" s="236">
        <v>1</v>
      </c>
      <c r="S904" s="201">
        <v>12</v>
      </c>
      <c r="T904" s="63"/>
      <c r="U904" s="235">
        <v>499061137</v>
      </c>
      <c r="V904" s="67" t="s">
        <v>955</v>
      </c>
      <c r="W904" s="63" t="s">
        <v>804</v>
      </c>
      <c r="X904" s="63" t="s">
        <v>852</v>
      </c>
      <c r="Y904" s="67">
        <v>1</v>
      </c>
      <c r="Z904" s="67">
        <v>44</v>
      </c>
      <c r="AA904" s="67">
        <v>777464.51570400002</v>
      </c>
      <c r="AB904" s="67">
        <v>17670</v>
      </c>
      <c r="AC904" s="67">
        <v>5105</v>
      </c>
      <c r="AD904" s="67">
        <v>12565</v>
      </c>
      <c r="AK904" s="237">
        <v>0</v>
      </c>
      <c r="AM904" s="237">
        <v>0</v>
      </c>
      <c r="AO904" s="237"/>
    </row>
    <row r="905" spans="1:41" s="67" customFormat="1" x14ac:dyDescent="0.2">
      <c r="A905" s="235" t="s">
        <v>955</v>
      </c>
      <c r="B905" s="63">
        <v>499061159</v>
      </c>
      <c r="C905" s="197" t="s">
        <v>550</v>
      </c>
      <c r="D905" s="201">
        <v>0</v>
      </c>
      <c r="E905" s="201">
        <v>0</v>
      </c>
      <c r="F905" s="201">
        <v>0</v>
      </c>
      <c r="G905" s="201">
        <v>0</v>
      </c>
      <c r="H905" s="201">
        <v>0</v>
      </c>
      <c r="I905" s="201">
        <v>1</v>
      </c>
      <c r="J905" s="201">
        <v>0</v>
      </c>
      <c r="K905" s="236">
        <v>3.9300000000000002E-2</v>
      </c>
      <c r="L905" s="201">
        <v>0</v>
      </c>
      <c r="M905" s="201">
        <v>0</v>
      </c>
      <c r="N905" s="201">
        <v>0</v>
      </c>
      <c r="O905" s="201">
        <v>0</v>
      </c>
      <c r="P905" s="201">
        <v>0</v>
      </c>
      <c r="Q905" s="201">
        <v>1</v>
      </c>
      <c r="R905" s="236">
        <v>1</v>
      </c>
      <c r="S905" s="201">
        <v>3</v>
      </c>
      <c r="T905" s="63"/>
      <c r="U905" s="235">
        <v>499061159</v>
      </c>
      <c r="V905" s="67" t="s">
        <v>955</v>
      </c>
      <c r="W905" s="63" t="s">
        <v>804</v>
      </c>
      <c r="X905" s="63" t="s">
        <v>897</v>
      </c>
      <c r="Y905" s="67">
        <v>1</v>
      </c>
      <c r="Z905" s="67">
        <v>1</v>
      </c>
      <c r="AA905" s="67">
        <v>12565.341266000001</v>
      </c>
      <c r="AB905" s="67">
        <v>12565</v>
      </c>
      <c r="AC905" s="67">
        <v>-6277</v>
      </c>
      <c r="AD905" s="67">
        <v>18842</v>
      </c>
      <c r="AK905" s="237">
        <v>0</v>
      </c>
      <c r="AM905" s="237">
        <v>0</v>
      </c>
      <c r="AO905" s="237"/>
    </row>
    <row r="906" spans="1:41" s="67" customFormat="1" x14ac:dyDescent="0.2">
      <c r="A906" s="235" t="s">
        <v>955</v>
      </c>
      <c r="B906" s="63">
        <v>499061161</v>
      </c>
      <c r="C906" s="197" t="s">
        <v>550</v>
      </c>
      <c r="D906" s="201">
        <v>0</v>
      </c>
      <c r="E906" s="201">
        <v>0</v>
      </c>
      <c r="F906" s="201">
        <v>0</v>
      </c>
      <c r="G906" s="201">
        <v>0</v>
      </c>
      <c r="H906" s="201">
        <v>0</v>
      </c>
      <c r="I906" s="201">
        <v>2</v>
      </c>
      <c r="J906" s="201">
        <v>0</v>
      </c>
      <c r="K906" s="236">
        <v>7.8600000000000003E-2</v>
      </c>
      <c r="L906" s="201">
        <v>0</v>
      </c>
      <c r="M906" s="201">
        <v>0</v>
      </c>
      <c r="N906" s="201">
        <v>0</v>
      </c>
      <c r="O906" s="201">
        <v>0</v>
      </c>
      <c r="P906" s="201">
        <v>0</v>
      </c>
      <c r="Q906" s="201">
        <v>2</v>
      </c>
      <c r="R906" s="236">
        <v>1</v>
      </c>
      <c r="S906" s="201">
        <v>8</v>
      </c>
      <c r="T906" s="63"/>
      <c r="U906" s="235">
        <v>499061161</v>
      </c>
      <c r="V906" s="67" t="s">
        <v>955</v>
      </c>
      <c r="W906" s="63" t="s">
        <v>804</v>
      </c>
      <c r="X906" s="63" t="s">
        <v>807</v>
      </c>
      <c r="Y906" s="67">
        <v>1</v>
      </c>
      <c r="Z906" s="67">
        <v>2</v>
      </c>
      <c r="AA906" s="67">
        <v>25130.682532000003</v>
      </c>
      <c r="AB906" s="67">
        <v>12565</v>
      </c>
      <c r="AC906" s="67">
        <v>-7564</v>
      </c>
      <c r="AD906" s="67">
        <v>20129</v>
      </c>
      <c r="AK906" s="237">
        <v>0</v>
      </c>
      <c r="AM906" s="237">
        <v>0</v>
      </c>
      <c r="AO906" s="237"/>
    </row>
    <row r="907" spans="1:41" s="67" customFormat="1" x14ac:dyDescent="0.2">
      <c r="A907" s="235" t="s">
        <v>955</v>
      </c>
      <c r="B907" s="63">
        <v>499061278</v>
      </c>
      <c r="C907" s="197" t="s">
        <v>550</v>
      </c>
      <c r="D907" s="201">
        <v>0</v>
      </c>
      <c r="E907" s="201">
        <v>0</v>
      </c>
      <c r="F907" s="201">
        <v>0</v>
      </c>
      <c r="G907" s="201">
        <v>0</v>
      </c>
      <c r="H907" s="201">
        <v>0</v>
      </c>
      <c r="I907" s="201">
        <v>3</v>
      </c>
      <c r="J907" s="201">
        <v>0</v>
      </c>
      <c r="K907" s="236">
        <v>0.1179</v>
      </c>
      <c r="L907" s="201">
        <v>0</v>
      </c>
      <c r="M907" s="201">
        <v>0</v>
      </c>
      <c r="N907" s="201">
        <v>0</v>
      </c>
      <c r="O907" s="201">
        <v>0</v>
      </c>
      <c r="P907" s="201">
        <v>1</v>
      </c>
      <c r="Q907" s="201">
        <v>3</v>
      </c>
      <c r="R907" s="236">
        <v>1</v>
      </c>
      <c r="S907" s="201">
        <v>7</v>
      </c>
      <c r="T907" s="63"/>
      <c r="U907" s="235">
        <v>499061278</v>
      </c>
      <c r="V907" s="67" t="s">
        <v>955</v>
      </c>
      <c r="W907" s="63" t="s">
        <v>804</v>
      </c>
      <c r="X907" s="63" t="s">
        <v>854</v>
      </c>
      <c r="Y907" s="67">
        <v>1</v>
      </c>
      <c r="Z907" s="67">
        <v>3</v>
      </c>
      <c r="AA907" s="67">
        <v>43529.243798000003</v>
      </c>
      <c r="AB907" s="67">
        <v>14510</v>
      </c>
      <c r="AC907" s="67">
        <v>2578</v>
      </c>
      <c r="AD907" s="67">
        <v>11932</v>
      </c>
      <c r="AK907" s="237">
        <v>0</v>
      </c>
      <c r="AM907" s="237">
        <v>0</v>
      </c>
      <c r="AO907" s="237"/>
    </row>
    <row r="908" spans="1:41" s="67" customFormat="1" x14ac:dyDescent="0.2">
      <c r="A908" s="235" t="s">
        <v>955</v>
      </c>
      <c r="B908" s="63">
        <v>499061281</v>
      </c>
      <c r="C908" s="197" t="s">
        <v>550</v>
      </c>
      <c r="D908" s="201">
        <v>0</v>
      </c>
      <c r="E908" s="201">
        <v>0</v>
      </c>
      <c r="F908" s="201">
        <v>0</v>
      </c>
      <c r="G908" s="201">
        <v>0</v>
      </c>
      <c r="H908" s="201">
        <v>0</v>
      </c>
      <c r="I908" s="201">
        <v>261</v>
      </c>
      <c r="J908" s="201">
        <v>0</v>
      </c>
      <c r="K908" s="236">
        <v>10.257300000000001</v>
      </c>
      <c r="L908" s="201">
        <v>0</v>
      </c>
      <c r="M908" s="201">
        <v>0</v>
      </c>
      <c r="N908" s="201">
        <v>0</v>
      </c>
      <c r="O908" s="201">
        <v>7</v>
      </c>
      <c r="P908" s="201">
        <v>191</v>
      </c>
      <c r="Q908" s="201">
        <v>261</v>
      </c>
      <c r="R908" s="236">
        <v>1</v>
      </c>
      <c r="S908" s="201">
        <v>12</v>
      </c>
      <c r="T908" s="63"/>
      <c r="U908" s="235">
        <v>499061281</v>
      </c>
      <c r="V908" s="67" t="s">
        <v>955</v>
      </c>
      <c r="W908" s="63" t="s">
        <v>804</v>
      </c>
      <c r="X908" s="63" t="s">
        <v>801</v>
      </c>
      <c r="Y908" s="67">
        <v>1</v>
      </c>
      <c r="Z908" s="67">
        <v>261</v>
      </c>
      <c r="AA908" s="67">
        <v>4928308.1004259996</v>
      </c>
      <c r="AB908" s="67">
        <v>18882</v>
      </c>
      <c r="AC908" s="67">
        <v>1941</v>
      </c>
      <c r="AD908" s="67">
        <v>16941</v>
      </c>
      <c r="AK908" s="237">
        <v>0</v>
      </c>
      <c r="AM908" s="237">
        <v>0</v>
      </c>
      <c r="AO908" s="237"/>
    </row>
    <row r="909" spans="1:41" s="67" customFormat="1" x14ac:dyDescent="0.2">
      <c r="A909" s="235" t="s">
        <v>955</v>
      </c>
      <c r="B909" s="63">
        <v>499061325</v>
      </c>
      <c r="C909" s="197" t="s">
        <v>550</v>
      </c>
      <c r="D909" s="201">
        <v>0</v>
      </c>
      <c r="E909" s="201">
        <v>0</v>
      </c>
      <c r="F909" s="201">
        <v>0</v>
      </c>
      <c r="G909" s="201">
        <v>0</v>
      </c>
      <c r="H909" s="201">
        <v>0</v>
      </c>
      <c r="I909" s="201">
        <v>21</v>
      </c>
      <c r="J909" s="201">
        <v>0</v>
      </c>
      <c r="K909" s="236">
        <v>0.82530000000000003</v>
      </c>
      <c r="L909" s="201">
        <v>0</v>
      </c>
      <c r="M909" s="201">
        <v>0</v>
      </c>
      <c r="N909" s="201">
        <v>0</v>
      </c>
      <c r="O909" s="201">
        <v>0</v>
      </c>
      <c r="P909" s="201">
        <v>7</v>
      </c>
      <c r="Q909" s="201">
        <v>21</v>
      </c>
      <c r="R909" s="236">
        <v>1</v>
      </c>
      <c r="S909" s="201">
        <v>9</v>
      </c>
      <c r="T909" s="63"/>
      <c r="U909" s="235">
        <v>499061325</v>
      </c>
      <c r="V909" s="67" t="s">
        <v>955</v>
      </c>
      <c r="W909" s="63" t="s">
        <v>804</v>
      </c>
      <c r="X909" s="63" t="s">
        <v>810</v>
      </c>
      <c r="Y909" s="67">
        <v>1</v>
      </c>
      <c r="Z909" s="67">
        <v>21</v>
      </c>
      <c r="AA909" s="67">
        <v>310913.07658599998</v>
      </c>
      <c r="AB909" s="67">
        <v>14805</v>
      </c>
      <c r="AC909" s="67">
        <v>2240</v>
      </c>
      <c r="AD909" s="67">
        <v>12565</v>
      </c>
      <c r="AK909" s="237">
        <v>0</v>
      </c>
      <c r="AM909" s="237">
        <v>0</v>
      </c>
      <c r="AO909" s="237"/>
    </row>
    <row r="910" spans="1:41" s="67" customFormat="1" x14ac:dyDescent="0.2">
      <c r="A910" s="235" t="s">
        <v>955</v>
      </c>
      <c r="B910" s="63">
        <v>499061332</v>
      </c>
      <c r="C910" s="197" t="s">
        <v>550</v>
      </c>
      <c r="D910" s="201">
        <v>0</v>
      </c>
      <c r="E910" s="201">
        <v>0</v>
      </c>
      <c r="F910" s="201">
        <v>0</v>
      </c>
      <c r="G910" s="201">
        <v>0</v>
      </c>
      <c r="H910" s="201">
        <v>0</v>
      </c>
      <c r="I910" s="201">
        <v>31</v>
      </c>
      <c r="J910" s="201">
        <v>0</v>
      </c>
      <c r="K910" s="236">
        <v>1.2182999999999999</v>
      </c>
      <c r="L910" s="201">
        <v>0</v>
      </c>
      <c r="M910" s="201">
        <v>0</v>
      </c>
      <c r="N910" s="201">
        <v>0</v>
      </c>
      <c r="O910" s="201">
        <v>5</v>
      </c>
      <c r="P910" s="201">
        <v>20</v>
      </c>
      <c r="Q910" s="201">
        <v>31</v>
      </c>
      <c r="R910" s="236">
        <v>1</v>
      </c>
      <c r="S910" s="201">
        <v>10</v>
      </c>
      <c r="T910" s="63"/>
      <c r="U910" s="235">
        <v>499061332</v>
      </c>
      <c r="V910" s="67" t="s">
        <v>955</v>
      </c>
      <c r="W910" s="63" t="s">
        <v>804</v>
      </c>
      <c r="X910" s="63" t="s">
        <v>811</v>
      </c>
      <c r="Y910" s="67">
        <v>1</v>
      </c>
      <c r="Z910" s="67">
        <v>31</v>
      </c>
      <c r="AA910" s="67">
        <v>548902.77924599999</v>
      </c>
      <c r="AB910" s="67">
        <v>17707</v>
      </c>
      <c r="AC910" s="67">
        <v>-415</v>
      </c>
      <c r="AD910" s="67">
        <v>18122</v>
      </c>
      <c r="AK910" s="237">
        <v>0</v>
      </c>
      <c r="AM910" s="237">
        <v>0</v>
      </c>
      <c r="AO910" s="237"/>
    </row>
    <row r="911" spans="1:41" s="67" customFormat="1" x14ac:dyDescent="0.2">
      <c r="A911" s="235" t="s">
        <v>955</v>
      </c>
      <c r="B911" s="63">
        <v>499061750</v>
      </c>
      <c r="C911" s="197" t="s">
        <v>550</v>
      </c>
      <c r="D911" s="201">
        <v>0</v>
      </c>
      <c r="E911" s="201">
        <v>0</v>
      </c>
      <c r="F911" s="201">
        <v>0</v>
      </c>
      <c r="G911" s="201">
        <v>0</v>
      </c>
      <c r="H911" s="201">
        <v>0</v>
      </c>
      <c r="I911" s="201">
        <v>1</v>
      </c>
      <c r="J911" s="201">
        <v>0</v>
      </c>
      <c r="K911" s="236">
        <v>3.9300000000000002E-2</v>
      </c>
      <c r="L911" s="201">
        <v>0</v>
      </c>
      <c r="M911" s="201">
        <v>0</v>
      </c>
      <c r="N911" s="201">
        <v>0</v>
      </c>
      <c r="O911" s="201">
        <v>0</v>
      </c>
      <c r="P911" s="201">
        <v>1</v>
      </c>
      <c r="Q911" s="201">
        <v>1</v>
      </c>
      <c r="R911" s="236">
        <v>1</v>
      </c>
      <c r="S911" s="201">
        <v>7</v>
      </c>
      <c r="T911" s="63"/>
      <c r="U911" s="235">
        <v>499061750</v>
      </c>
      <c r="V911" s="67" t="s">
        <v>955</v>
      </c>
      <c r="W911" s="63" t="s">
        <v>804</v>
      </c>
      <c r="X911" s="63" t="s">
        <v>696</v>
      </c>
      <c r="Y911" s="67">
        <v>1</v>
      </c>
      <c r="Z911" s="67">
        <v>1</v>
      </c>
      <c r="AA911" s="67">
        <v>18398.561266000001</v>
      </c>
      <c r="AB911" s="67">
        <v>18399</v>
      </c>
      <c r="AC911" s="67">
        <v>2252</v>
      </c>
      <c r="AD911" s="67">
        <v>16147</v>
      </c>
      <c r="AK911" s="237">
        <v>0</v>
      </c>
      <c r="AM911" s="237">
        <v>0</v>
      </c>
      <c r="AO911" s="237"/>
    </row>
    <row r="912" spans="1:41" s="67" customFormat="1" x14ac:dyDescent="0.2">
      <c r="A912" s="235" t="s">
        <v>955</v>
      </c>
      <c r="B912" s="63">
        <v>499332005</v>
      </c>
      <c r="C912" s="197" t="s">
        <v>550</v>
      </c>
      <c r="D912" s="201">
        <v>0</v>
      </c>
      <c r="E912" s="201">
        <v>0</v>
      </c>
      <c r="F912" s="201">
        <v>0</v>
      </c>
      <c r="G912" s="201">
        <v>0</v>
      </c>
      <c r="H912" s="201">
        <v>20</v>
      </c>
      <c r="I912" s="201">
        <v>0</v>
      </c>
      <c r="J912" s="201">
        <v>0</v>
      </c>
      <c r="K912" s="236">
        <v>0.78600000000000003</v>
      </c>
      <c r="L912" s="201">
        <v>0</v>
      </c>
      <c r="M912" s="201">
        <v>0</v>
      </c>
      <c r="N912" s="201">
        <v>1</v>
      </c>
      <c r="O912" s="201">
        <v>0</v>
      </c>
      <c r="P912" s="201">
        <v>8</v>
      </c>
      <c r="Q912" s="201">
        <v>20</v>
      </c>
      <c r="R912" s="236">
        <v>1</v>
      </c>
      <c r="S912" s="201">
        <v>8</v>
      </c>
      <c r="T912" s="63"/>
      <c r="U912" s="235">
        <v>499332005</v>
      </c>
      <c r="V912" s="67" t="s">
        <v>955</v>
      </c>
      <c r="W912" s="63" t="s">
        <v>811</v>
      </c>
      <c r="X912" s="63" t="s">
        <v>802</v>
      </c>
      <c r="Y912" s="67">
        <v>1</v>
      </c>
      <c r="Z912" s="67">
        <v>20</v>
      </c>
      <c r="AA912" s="67">
        <v>266502.97532000003</v>
      </c>
      <c r="AB912" s="67">
        <v>13325</v>
      </c>
      <c r="AC912" s="67">
        <v>-5074</v>
      </c>
      <c r="AD912" s="67">
        <v>18399</v>
      </c>
      <c r="AK912" s="237">
        <v>0</v>
      </c>
      <c r="AM912" s="237">
        <v>0</v>
      </c>
      <c r="AO912" s="237"/>
    </row>
    <row r="913" spans="1:41" s="67" customFormat="1" x14ac:dyDescent="0.2">
      <c r="A913" s="235" t="s">
        <v>955</v>
      </c>
      <c r="B913" s="63">
        <v>499332061</v>
      </c>
      <c r="C913" s="197" t="s">
        <v>550</v>
      </c>
      <c r="D913" s="201">
        <v>0</v>
      </c>
      <c r="E913" s="201">
        <v>0</v>
      </c>
      <c r="F913" s="201">
        <v>0</v>
      </c>
      <c r="G913" s="201">
        <v>0</v>
      </c>
      <c r="H913" s="201">
        <v>112</v>
      </c>
      <c r="I913" s="201">
        <v>0</v>
      </c>
      <c r="J913" s="201">
        <v>0</v>
      </c>
      <c r="K913" s="236">
        <v>4.4016000000000002</v>
      </c>
      <c r="L913" s="201">
        <v>0</v>
      </c>
      <c r="M913" s="201">
        <v>0</v>
      </c>
      <c r="N913" s="201">
        <v>1</v>
      </c>
      <c r="O913" s="201">
        <v>0</v>
      </c>
      <c r="P913" s="201">
        <v>56</v>
      </c>
      <c r="Q913" s="201">
        <v>112</v>
      </c>
      <c r="R913" s="236">
        <v>1</v>
      </c>
      <c r="S913" s="201">
        <v>11</v>
      </c>
      <c r="T913" s="63"/>
      <c r="U913" s="235">
        <v>499332061</v>
      </c>
      <c r="V913" s="67" t="s">
        <v>955</v>
      </c>
      <c r="W913" s="63" t="s">
        <v>811</v>
      </c>
      <c r="X913" s="63" t="s">
        <v>804</v>
      </c>
      <c r="Y913" s="67">
        <v>1</v>
      </c>
      <c r="Z913" s="67">
        <v>112</v>
      </c>
      <c r="AA913" s="67">
        <v>1636381.0517920002</v>
      </c>
      <c r="AB913" s="67">
        <v>14611</v>
      </c>
      <c r="AC913" s="67">
        <v>-3465</v>
      </c>
      <c r="AD913" s="67">
        <v>18076</v>
      </c>
      <c r="AK913" s="237">
        <v>0</v>
      </c>
      <c r="AM913" s="237">
        <v>0</v>
      </c>
      <c r="AO913" s="237"/>
    </row>
    <row r="914" spans="1:41" s="67" customFormat="1" x14ac:dyDescent="0.2">
      <c r="A914" s="235" t="s">
        <v>955</v>
      </c>
      <c r="B914" s="63">
        <v>499332137</v>
      </c>
      <c r="C914" s="197" t="s">
        <v>550</v>
      </c>
      <c r="D914" s="201">
        <v>0</v>
      </c>
      <c r="E914" s="201">
        <v>0</v>
      </c>
      <c r="F914" s="201">
        <v>0</v>
      </c>
      <c r="G914" s="201">
        <v>0</v>
      </c>
      <c r="H914" s="201">
        <v>36</v>
      </c>
      <c r="I914" s="201">
        <v>0</v>
      </c>
      <c r="J914" s="201">
        <v>0</v>
      </c>
      <c r="K914" s="236">
        <v>1.4148000000000001</v>
      </c>
      <c r="L914" s="201">
        <v>0</v>
      </c>
      <c r="M914" s="201">
        <v>0</v>
      </c>
      <c r="N914" s="201">
        <v>4</v>
      </c>
      <c r="O914" s="201">
        <v>0</v>
      </c>
      <c r="P914" s="201">
        <v>25</v>
      </c>
      <c r="Q914" s="201">
        <v>36</v>
      </c>
      <c r="R914" s="236">
        <v>1</v>
      </c>
      <c r="S914" s="201">
        <v>12</v>
      </c>
      <c r="T914" s="63"/>
      <c r="U914" s="235">
        <v>499332137</v>
      </c>
      <c r="V914" s="67" t="s">
        <v>955</v>
      </c>
      <c r="W914" s="63" t="s">
        <v>811</v>
      </c>
      <c r="X914" s="63" t="s">
        <v>852</v>
      </c>
      <c r="Y914" s="67">
        <v>1</v>
      </c>
      <c r="Z914" s="67">
        <v>36</v>
      </c>
      <c r="AA914" s="67">
        <v>608783.57557599992</v>
      </c>
      <c r="AB914" s="67">
        <v>16911</v>
      </c>
      <c r="AC914" s="67">
        <v>-3535</v>
      </c>
      <c r="AD914" s="67">
        <v>20446</v>
      </c>
      <c r="AK914" s="237">
        <v>0</v>
      </c>
      <c r="AM914" s="237">
        <v>0</v>
      </c>
      <c r="AO914" s="237"/>
    </row>
    <row r="915" spans="1:41" s="67" customFormat="1" x14ac:dyDescent="0.2">
      <c r="A915" s="235" t="s">
        <v>955</v>
      </c>
      <c r="B915" s="63">
        <v>499332161</v>
      </c>
      <c r="C915" s="197" t="s">
        <v>550</v>
      </c>
      <c r="D915" s="201">
        <v>0</v>
      </c>
      <c r="E915" s="201">
        <v>0</v>
      </c>
      <c r="F915" s="201">
        <v>0</v>
      </c>
      <c r="G915" s="201">
        <v>0</v>
      </c>
      <c r="H915" s="201">
        <v>1</v>
      </c>
      <c r="I915" s="201">
        <v>0</v>
      </c>
      <c r="J915" s="201">
        <v>0</v>
      </c>
      <c r="K915" s="236">
        <v>3.9300000000000002E-2</v>
      </c>
      <c r="L915" s="201">
        <v>0</v>
      </c>
      <c r="M915" s="201">
        <v>0</v>
      </c>
      <c r="N915" s="201">
        <v>0</v>
      </c>
      <c r="O915" s="201">
        <v>0</v>
      </c>
      <c r="P915" s="201">
        <v>0</v>
      </c>
      <c r="Q915" s="201">
        <v>1</v>
      </c>
      <c r="R915" s="236">
        <v>1</v>
      </c>
      <c r="S915" s="201">
        <v>8</v>
      </c>
      <c r="T915" s="63"/>
      <c r="U915" s="235">
        <v>499332161</v>
      </c>
      <c r="V915" s="67" t="s">
        <v>955</v>
      </c>
      <c r="W915" s="63" t="s">
        <v>811</v>
      </c>
      <c r="X915" s="63" t="s">
        <v>807</v>
      </c>
      <c r="Y915" s="67">
        <v>1</v>
      </c>
      <c r="Z915" s="67">
        <v>1</v>
      </c>
      <c r="AA915" s="67">
        <v>10664.291266</v>
      </c>
      <c r="AB915" s="67">
        <v>10664</v>
      </c>
      <c r="AC915" s="67">
        <v>-8788</v>
      </c>
      <c r="AD915" s="67">
        <v>19452</v>
      </c>
      <c r="AK915" s="237">
        <v>0</v>
      </c>
      <c r="AM915" s="237">
        <v>0</v>
      </c>
      <c r="AO915" s="237"/>
    </row>
    <row r="916" spans="1:41" s="67" customFormat="1" x14ac:dyDescent="0.2">
      <c r="A916" s="235" t="s">
        <v>955</v>
      </c>
      <c r="B916" s="63">
        <v>499332191</v>
      </c>
      <c r="C916" s="197" t="s">
        <v>550</v>
      </c>
      <c r="D916" s="201">
        <v>0</v>
      </c>
      <c r="E916" s="201">
        <v>0</v>
      </c>
      <c r="F916" s="201">
        <v>0</v>
      </c>
      <c r="G916" s="201">
        <v>0</v>
      </c>
      <c r="H916" s="201">
        <v>3</v>
      </c>
      <c r="I916" s="201">
        <v>0</v>
      </c>
      <c r="J916" s="201">
        <v>0</v>
      </c>
      <c r="K916" s="236">
        <v>0.1179</v>
      </c>
      <c r="L916" s="201">
        <v>0</v>
      </c>
      <c r="M916" s="201">
        <v>0</v>
      </c>
      <c r="N916" s="201">
        <v>0</v>
      </c>
      <c r="O916" s="201">
        <v>0</v>
      </c>
      <c r="P916" s="201">
        <v>2</v>
      </c>
      <c r="Q916" s="201">
        <v>3</v>
      </c>
      <c r="R916" s="236">
        <v>1</v>
      </c>
      <c r="S916" s="201">
        <v>8</v>
      </c>
      <c r="T916" s="63"/>
      <c r="U916" s="235">
        <v>499332191</v>
      </c>
      <c r="V916" s="67" t="s">
        <v>955</v>
      </c>
      <c r="W916" s="63" t="s">
        <v>811</v>
      </c>
      <c r="X916" s="63" t="s">
        <v>808</v>
      </c>
      <c r="Y916" s="67">
        <v>1</v>
      </c>
      <c r="Z916" s="67">
        <v>3</v>
      </c>
      <c r="AA916" s="67">
        <v>44546.233798000008</v>
      </c>
      <c r="AB916" s="67">
        <v>14849</v>
      </c>
      <c r="AC916" s="67">
        <v>-8101</v>
      </c>
      <c r="AD916" s="67">
        <v>22950</v>
      </c>
      <c r="AK916" s="237">
        <v>0</v>
      </c>
      <c r="AM916" s="237">
        <v>0</v>
      </c>
      <c r="AO916" s="237"/>
    </row>
    <row r="917" spans="1:41" s="67" customFormat="1" x14ac:dyDescent="0.2">
      <c r="A917" s="235" t="s">
        <v>955</v>
      </c>
      <c r="B917" s="63">
        <v>499332275</v>
      </c>
      <c r="C917" s="197" t="s">
        <v>550</v>
      </c>
      <c r="D917" s="201">
        <v>0</v>
      </c>
      <c r="E917" s="201">
        <v>0</v>
      </c>
      <c r="F917" s="201">
        <v>0</v>
      </c>
      <c r="G917" s="201">
        <v>0</v>
      </c>
      <c r="H917" s="201">
        <v>1</v>
      </c>
      <c r="I917" s="201">
        <v>0</v>
      </c>
      <c r="J917" s="201">
        <v>0</v>
      </c>
      <c r="K917" s="236">
        <v>3.9300000000000002E-2</v>
      </c>
      <c r="L917" s="201">
        <v>0</v>
      </c>
      <c r="M917" s="201">
        <v>0</v>
      </c>
      <c r="N917" s="201">
        <v>0</v>
      </c>
      <c r="O917" s="201">
        <v>0</v>
      </c>
      <c r="P917" s="201">
        <v>0</v>
      </c>
      <c r="Q917" s="201">
        <v>1</v>
      </c>
      <c r="R917" s="236">
        <v>1</v>
      </c>
      <c r="S917" s="201">
        <v>4</v>
      </c>
      <c r="T917" s="63"/>
      <c r="U917" s="235">
        <v>499332275</v>
      </c>
      <c r="V917" s="67" t="s">
        <v>955</v>
      </c>
      <c r="W917" s="63" t="s">
        <v>811</v>
      </c>
      <c r="X917" s="63" t="s">
        <v>853</v>
      </c>
      <c r="Y917" s="67">
        <v>1</v>
      </c>
      <c r="Z917" s="67">
        <v>1</v>
      </c>
      <c r="AA917" s="67">
        <v>10664.291266</v>
      </c>
      <c r="AB917" s="67">
        <v>10664</v>
      </c>
      <c r="AC917" s="67">
        <v>-2949</v>
      </c>
      <c r="AD917" s="67">
        <v>13613</v>
      </c>
      <c r="AK917" s="237">
        <v>0</v>
      </c>
      <c r="AM917" s="237">
        <v>0</v>
      </c>
      <c r="AO917" s="237"/>
    </row>
    <row r="918" spans="1:41" s="67" customFormat="1" x14ac:dyDescent="0.2">
      <c r="A918" s="235" t="s">
        <v>955</v>
      </c>
      <c r="B918" s="63">
        <v>499332281</v>
      </c>
      <c r="C918" s="197" t="s">
        <v>550</v>
      </c>
      <c r="D918" s="201">
        <v>0</v>
      </c>
      <c r="E918" s="201">
        <v>0</v>
      </c>
      <c r="F918" s="201">
        <v>0</v>
      </c>
      <c r="G918" s="201">
        <v>0</v>
      </c>
      <c r="H918" s="201">
        <v>229</v>
      </c>
      <c r="I918" s="201">
        <v>0</v>
      </c>
      <c r="J918" s="201">
        <v>0</v>
      </c>
      <c r="K918" s="236">
        <v>8.9997000000000007</v>
      </c>
      <c r="L918" s="201">
        <v>0</v>
      </c>
      <c r="M918" s="201">
        <v>0</v>
      </c>
      <c r="N918" s="201">
        <v>18</v>
      </c>
      <c r="O918" s="201">
        <v>0</v>
      </c>
      <c r="P918" s="201">
        <v>171</v>
      </c>
      <c r="Q918" s="201">
        <v>229</v>
      </c>
      <c r="R918" s="236">
        <v>1</v>
      </c>
      <c r="S918" s="201">
        <v>12</v>
      </c>
      <c r="T918" s="63"/>
      <c r="U918" s="235">
        <v>499332281</v>
      </c>
      <c r="V918" s="67" t="s">
        <v>955</v>
      </c>
      <c r="W918" s="63" t="s">
        <v>811</v>
      </c>
      <c r="X918" s="63" t="s">
        <v>801</v>
      </c>
      <c r="Y918" s="67">
        <v>1</v>
      </c>
      <c r="Z918" s="67">
        <v>229</v>
      </c>
      <c r="AA918" s="67">
        <v>3952112.5499140001</v>
      </c>
      <c r="AB918" s="67">
        <v>17258</v>
      </c>
      <c r="AC918" s="67">
        <v>2731</v>
      </c>
      <c r="AD918" s="67">
        <v>14527</v>
      </c>
      <c r="AK918" s="237">
        <v>0</v>
      </c>
      <c r="AM918" s="237">
        <v>0</v>
      </c>
      <c r="AO918" s="237"/>
    </row>
    <row r="919" spans="1:41" s="67" customFormat="1" x14ac:dyDescent="0.2">
      <c r="A919" s="235" t="s">
        <v>955</v>
      </c>
      <c r="B919" s="63">
        <v>499332325</v>
      </c>
      <c r="C919" s="197" t="s">
        <v>550</v>
      </c>
      <c r="D919" s="201">
        <v>0</v>
      </c>
      <c r="E919" s="201">
        <v>0</v>
      </c>
      <c r="F919" s="201">
        <v>0</v>
      </c>
      <c r="G919" s="201">
        <v>0</v>
      </c>
      <c r="H919" s="201">
        <v>16</v>
      </c>
      <c r="I919" s="201">
        <v>0</v>
      </c>
      <c r="J919" s="201">
        <v>0</v>
      </c>
      <c r="K919" s="236">
        <v>0.62880000000000003</v>
      </c>
      <c r="L919" s="201">
        <v>0</v>
      </c>
      <c r="M919" s="201">
        <v>0</v>
      </c>
      <c r="N919" s="201">
        <v>2</v>
      </c>
      <c r="O919" s="201">
        <v>0</v>
      </c>
      <c r="P919" s="201">
        <v>4</v>
      </c>
      <c r="Q919" s="201">
        <v>16</v>
      </c>
      <c r="R919" s="236">
        <v>1</v>
      </c>
      <c r="S919" s="201">
        <v>9</v>
      </c>
      <c r="T919" s="63"/>
      <c r="U919" s="235">
        <v>499332325</v>
      </c>
      <c r="V919" s="67" t="s">
        <v>955</v>
      </c>
      <c r="W919" s="63" t="s">
        <v>811</v>
      </c>
      <c r="X919" s="63" t="s">
        <v>810</v>
      </c>
      <c r="Y919" s="67">
        <v>1</v>
      </c>
      <c r="Z919" s="67">
        <v>16</v>
      </c>
      <c r="AA919" s="67">
        <v>203516.60025600001</v>
      </c>
      <c r="AB919" s="67">
        <v>12720</v>
      </c>
      <c r="AC919" s="67">
        <v>-1499</v>
      </c>
      <c r="AD919" s="67">
        <v>14219</v>
      </c>
      <c r="AK919" s="237">
        <v>0</v>
      </c>
      <c r="AM919" s="237">
        <v>0</v>
      </c>
      <c r="AO919" s="237"/>
    </row>
    <row r="920" spans="1:41" s="67" customFormat="1" x14ac:dyDescent="0.2">
      <c r="A920" s="235" t="s">
        <v>955</v>
      </c>
      <c r="B920" s="63">
        <v>499332332</v>
      </c>
      <c r="C920" s="197" t="s">
        <v>550</v>
      </c>
      <c r="D920" s="201">
        <v>0</v>
      </c>
      <c r="E920" s="201">
        <v>0</v>
      </c>
      <c r="F920" s="201">
        <v>0</v>
      </c>
      <c r="G920" s="201">
        <v>0</v>
      </c>
      <c r="H920" s="201">
        <v>38</v>
      </c>
      <c r="I920" s="201">
        <v>0</v>
      </c>
      <c r="J920" s="201">
        <v>0</v>
      </c>
      <c r="K920" s="236">
        <v>1.4934000000000001</v>
      </c>
      <c r="L920" s="201">
        <v>0</v>
      </c>
      <c r="M920" s="201">
        <v>0</v>
      </c>
      <c r="N920" s="201">
        <v>9</v>
      </c>
      <c r="O920" s="201">
        <v>0</v>
      </c>
      <c r="P920" s="201">
        <v>30</v>
      </c>
      <c r="Q920" s="201">
        <v>38</v>
      </c>
      <c r="R920" s="236">
        <v>1</v>
      </c>
      <c r="S920" s="201">
        <v>10</v>
      </c>
      <c r="T920" s="63"/>
      <c r="U920" s="235">
        <v>499332332</v>
      </c>
      <c r="V920" s="67" t="s">
        <v>955</v>
      </c>
      <c r="W920" s="63" t="s">
        <v>811</v>
      </c>
      <c r="X920" s="63" t="s">
        <v>811</v>
      </c>
      <c r="Y920" s="67">
        <v>1</v>
      </c>
      <c r="Z920" s="67">
        <v>38</v>
      </c>
      <c r="AA920" s="67">
        <v>647184.15810799995</v>
      </c>
      <c r="AB920" s="67">
        <v>17031</v>
      </c>
      <c r="AC920" s="67">
        <v>1732</v>
      </c>
      <c r="AD920" s="67">
        <v>15299</v>
      </c>
      <c r="AK920" s="237">
        <v>0</v>
      </c>
      <c r="AM920" s="237">
        <v>0</v>
      </c>
      <c r="AO920" s="237"/>
    </row>
    <row r="921" spans="1:41" s="67" customFormat="1" x14ac:dyDescent="0.2">
      <c r="A921" s="235" t="s">
        <v>749</v>
      </c>
      <c r="B921" s="63">
        <v>3502281061</v>
      </c>
      <c r="C921" s="197" t="s">
        <v>551</v>
      </c>
      <c r="D921" s="201">
        <v>0</v>
      </c>
      <c r="E921" s="201">
        <v>0</v>
      </c>
      <c r="F921" s="201">
        <v>0</v>
      </c>
      <c r="G921" s="201">
        <v>0</v>
      </c>
      <c r="H921" s="201">
        <v>2</v>
      </c>
      <c r="I921" s="201">
        <v>3</v>
      </c>
      <c r="J921" s="201">
        <v>0</v>
      </c>
      <c r="K921" s="236">
        <v>0.19650000000000001</v>
      </c>
      <c r="L921" s="201">
        <v>0</v>
      </c>
      <c r="M921" s="201">
        <v>0</v>
      </c>
      <c r="N921" s="201">
        <v>0</v>
      </c>
      <c r="O921" s="201">
        <v>0</v>
      </c>
      <c r="P921" s="201">
        <v>4</v>
      </c>
      <c r="Q921" s="201">
        <v>5</v>
      </c>
      <c r="R921" s="236">
        <v>1</v>
      </c>
      <c r="S921" s="201">
        <v>11</v>
      </c>
      <c r="T921" s="63"/>
      <c r="U921" s="235">
        <v>3502281061</v>
      </c>
      <c r="V921" s="67" t="s">
        <v>956</v>
      </c>
      <c r="W921" s="63" t="s">
        <v>801</v>
      </c>
      <c r="X921" s="63" t="s">
        <v>804</v>
      </c>
      <c r="Y921" s="67">
        <v>1</v>
      </c>
      <c r="Z921" s="67">
        <v>5</v>
      </c>
      <c r="AA921" s="67">
        <v>90380.086330000006</v>
      </c>
      <c r="AB921" s="67">
        <v>18076</v>
      </c>
      <c r="AC921" s="67">
        <v>5511</v>
      </c>
      <c r="AD921" s="67">
        <v>12565</v>
      </c>
      <c r="AK921" s="237">
        <v>0</v>
      </c>
      <c r="AM921" s="237">
        <v>0</v>
      </c>
      <c r="AO921" s="237"/>
    </row>
    <row r="922" spans="1:41" s="67" customFormat="1" x14ac:dyDescent="0.2">
      <c r="A922" s="235" t="s">
        <v>749</v>
      </c>
      <c r="B922" s="63">
        <v>3502281137</v>
      </c>
      <c r="C922" s="197" t="s">
        <v>551</v>
      </c>
      <c r="D922" s="201">
        <v>0</v>
      </c>
      <c r="E922" s="201">
        <v>0</v>
      </c>
      <c r="F922" s="201">
        <v>0</v>
      </c>
      <c r="G922" s="201">
        <v>0</v>
      </c>
      <c r="H922" s="201">
        <v>2</v>
      </c>
      <c r="I922" s="201">
        <v>4</v>
      </c>
      <c r="J922" s="201">
        <v>0</v>
      </c>
      <c r="K922" s="236">
        <v>0.23580000000000001</v>
      </c>
      <c r="L922" s="201">
        <v>0</v>
      </c>
      <c r="M922" s="201">
        <v>0</v>
      </c>
      <c r="N922" s="201">
        <v>0</v>
      </c>
      <c r="O922" s="201">
        <v>0</v>
      </c>
      <c r="P922" s="201">
        <v>6</v>
      </c>
      <c r="Q922" s="201">
        <v>6</v>
      </c>
      <c r="R922" s="236">
        <v>1</v>
      </c>
      <c r="S922" s="201">
        <v>12</v>
      </c>
      <c r="T922" s="63"/>
      <c r="U922" s="235">
        <v>3502281137</v>
      </c>
      <c r="V922" s="67" t="s">
        <v>956</v>
      </c>
      <c r="W922" s="63" t="s">
        <v>801</v>
      </c>
      <c r="X922" s="63" t="s">
        <v>852</v>
      </c>
      <c r="Y922" s="67">
        <v>1</v>
      </c>
      <c r="Z922" s="67">
        <v>6</v>
      </c>
      <c r="AA922" s="67">
        <v>122674.967596</v>
      </c>
      <c r="AB922" s="67">
        <v>20446</v>
      </c>
      <c r="AC922" s="67">
        <v>2440</v>
      </c>
      <c r="AD922" s="67">
        <v>18006</v>
      </c>
      <c r="AK922" s="237">
        <v>0</v>
      </c>
      <c r="AM922" s="237">
        <v>0</v>
      </c>
      <c r="AO922" s="237"/>
    </row>
    <row r="923" spans="1:41" s="67" customFormat="1" x14ac:dyDescent="0.2">
      <c r="A923" s="235" t="s">
        <v>749</v>
      </c>
      <c r="B923" s="63">
        <v>3502281281</v>
      </c>
      <c r="C923" s="197" t="s">
        <v>551</v>
      </c>
      <c r="D923" s="201">
        <v>0</v>
      </c>
      <c r="E923" s="201">
        <v>0</v>
      </c>
      <c r="F923" s="201">
        <v>0</v>
      </c>
      <c r="G923" s="201">
        <v>0</v>
      </c>
      <c r="H923" s="201">
        <v>177</v>
      </c>
      <c r="I923" s="201">
        <v>225</v>
      </c>
      <c r="J923" s="201">
        <v>0</v>
      </c>
      <c r="K923" s="236">
        <v>15.7986</v>
      </c>
      <c r="L923" s="201">
        <v>0</v>
      </c>
      <c r="M923" s="201">
        <v>0</v>
      </c>
      <c r="N923" s="201">
        <v>18</v>
      </c>
      <c r="O923" s="201">
        <v>30</v>
      </c>
      <c r="P923" s="201">
        <v>350</v>
      </c>
      <c r="Q923" s="201">
        <v>402</v>
      </c>
      <c r="R923" s="236">
        <v>1</v>
      </c>
      <c r="S923" s="201">
        <v>12</v>
      </c>
      <c r="T923" s="63"/>
      <c r="U923" s="235">
        <v>3502281281</v>
      </c>
      <c r="V923" s="67" t="s">
        <v>956</v>
      </c>
      <c r="W923" s="63" t="s">
        <v>801</v>
      </c>
      <c r="X923" s="63" t="s">
        <v>801</v>
      </c>
      <c r="Y923" s="67">
        <v>1</v>
      </c>
      <c r="Z923" s="67">
        <v>402</v>
      </c>
      <c r="AA923" s="67">
        <v>7845440.0189319989</v>
      </c>
      <c r="AB923" s="67">
        <v>19516</v>
      </c>
      <c r="AC923" s="67">
        <v>-213</v>
      </c>
      <c r="AD923" s="67">
        <v>19729</v>
      </c>
      <c r="AK923" s="237">
        <v>0</v>
      </c>
      <c r="AM923" s="237">
        <v>0</v>
      </c>
      <c r="AO923" s="237"/>
    </row>
    <row r="924" spans="1:41" s="67" customFormat="1" x14ac:dyDescent="0.2">
      <c r="A924" s="235" t="s">
        <v>749</v>
      </c>
      <c r="B924" s="63">
        <v>3502281332</v>
      </c>
      <c r="C924" s="197" t="s">
        <v>551</v>
      </c>
      <c r="D924" s="201">
        <v>0</v>
      </c>
      <c r="E924" s="201">
        <v>0</v>
      </c>
      <c r="F924" s="201">
        <v>0</v>
      </c>
      <c r="G924" s="201">
        <v>0</v>
      </c>
      <c r="H924" s="201">
        <v>0</v>
      </c>
      <c r="I924" s="201">
        <v>1</v>
      </c>
      <c r="J924" s="201">
        <v>0</v>
      </c>
      <c r="K924" s="236">
        <v>3.9300000000000002E-2</v>
      </c>
      <c r="L924" s="201">
        <v>0</v>
      </c>
      <c r="M924" s="201">
        <v>0</v>
      </c>
      <c r="N924" s="201">
        <v>0</v>
      </c>
      <c r="O924" s="201">
        <v>1</v>
      </c>
      <c r="P924" s="201">
        <v>1</v>
      </c>
      <c r="Q924" s="201">
        <v>1</v>
      </c>
      <c r="R924" s="236">
        <v>1</v>
      </c>
      <c r="S924" s="201">
        <v>10</v>
      </c>
      <c r="T924" s="63"/>
      <c r="U924" s="235">
        <v>3502281332</v>
      </c>
      <c r="V924" s="67" t="s">
        <v>956</v>
      </c>
      <c r="W924" s="63" t="s">
        <v>801</v>
      </c>
      <c r="X924" s="63" t="s">
        <v>811</v>
      </c>
      <c r="Y924" s="67">
        <v>1</v>
      </c>
      <c r="Z924" s="67">
        <v>1</v>
      </c>
      <c r="AA924" s="67">
        <v>22950.011265999998</v>
      </c>
      <c r="AB924" s="67">
        <v>22950</v>
      </c>
      <c r="AC924" s="67">
        <v>6031</v>
      </c>
      <c r="AD924" s="67">
        <v>16919</v>
      </c>
      <c r="AK924" s="237">
        <v>0</v>
      </c>
      <c r="AM924" s="237">
        <v>0</v>
      </c>
      <c r="AO924" s="237"/>
    </row>
    <row r="925" spans="1:41" s="67" customFormat="1" x14ac:dyDescent="0.2">
      <c r="A925" s="235" t="s">
        <v>957</v>
      </c>
      <c r="B925" s="63">
        <v>3503160031</v>
      </c>
      <c r="C925" s="197" t="s">
        <v>552</v>
      </c>
      <c r="D925" s="201">
        <v>0</v>
      </c>
      <c r="E925" s="201">
        <v>0</v>
      </c>
      <c r="F925" s="201">
        <v>0</v>
      </c>
      <c r="G925" s="201">
        <v>3</v>
      </c>
      <c r="H925" s="201">
        <v>4</v>
      </c>
      <c r="I925" s="201">
        <v>0</v>
      </c>
      <c r="J925" s="201">
        <v>0</v>
      </c>
      <c r="K925" s="236">
        <v>0.27510000000000001</v>
      </c>
      <c r="L925" s="201">
        <v>0</v>
      </c>
      <c r="M925" s="201">
        <v>0</v>
      </c>
      <c r="N925" s="201">
        <v>0</v>
      </c>
      <c r="O925" s="201">
        <v>0</v>
      </c>
      <c r="P925" s="201">
        <v>4</v>
      </c>
      <c r="Q925" s="201">
        <v>7</v>
      </c>
      <c r="R925" s="236">
        <v>1</v>
      </c>
      <c r="S925" s="201">
        <v>5</v>
      </c>
      <c r="T925" s="63"/>
      <c r="U925" s="235">
        <v>3503160031</v>
      </c>
      <c r="V925" s="67" t="s">
        <v>957</v>
      </c>
      <c r="W925" s="63" t="s">
        <v>664</v>
      </c>
      <c r="X925" s="63" t="s">
        <v>732</v>
      </c>
      <c r="Y925" s="67">
        <v>1</v>
      </c>
      <c r="Z925" s="67">
        <v>7</v>
      </c>
      <c r="AA925" s="67">
        <v>95293.178862000001</v>
      </c>
      <c r="AB925" s="67">
        <v>13613</v>
      </c>
      <c r="AC925" s="67">
        <v>-2207</v>
      </c>
      <c r="AD925" s="67">
        <v>15820</v>
      </c>
      <c r="AK925" s="237">
        <v>0</v>
      </c>
      <c r="AM925" s="237">
        <v>0</v>
      </c>
      <c r="AO925" s="237"/>
    </row>
    <row r="926" spans="1:41" s="67" customFormat="1" x14ac:dyDescent="0.2">
      <c r="A926" s="235" t="s">
        <v>957</v>
      </c>
      <c r="B926" s="63">
        <v>3503160056</v>
      </c>
      <c r="C926" s="197" t="s">
        <v>552</v>
      </c>
      <c r="D926" s="201">
        <v>0</v>
      </c>
      <c r="E926" s="201">
        <v>0</v>
      </c>
      <c r="F926" s="201">
        <v>0</v>
      </c>
      <c r="G926" s="201">
        <v>5</v>
      </c>
      <c r="H926" s="201">
        <v>3</v>
      </c>
      <c r="I926" s="201">
        <v>1</v>
      </c>
      <c r="J926" s="201">
        <v>0</v>
      </c>
      <c r="K926" s="236">
        <v>0.35370000000000001</v>
      </c>
      <c r="L926" s="201">
        <v>0</v>
      </c>
      <c r="M926" s="201">
        <v>1</v>
      </c>
      <c r="N926" s="201">
        <v>0</v>
      </c>
      <c r="O926" s="201">
        <v>0</v>
      </c>
      <c r="P926" s="201">
        <v>6</v>
      </c>
      <c r="Q926" s="201">
        <v>9</v>
      </c>
      <c r="R926" s="236">
        <v>1</v>
      </c>
      <c r="S926" s="201">
        <v>4</v>
      </c>
      <c r="T926" s="63"/>
      <c r="U926" s="235">
        <v>3503160056</v>
      </c>
      <c r="V926" s="67" t="s">
        <v>957</v>
      </c>
      <c r="W926" s="63" t="s">
        <v>664</v>
      </c>
      <c r="X926" s="63" t="s">
        <v>786</v>
      </c>
      <c r="Y926" s="67">
        <v>1</v>
      </c>
      <c r="Z926" s="67">
        <v>9</v>
      </c>
      <c r="AA926" s="67">
        <v>130744.47139400001</v>
      </c>
      <c r="AB926" s="67">
        <v>14527</v>
      </c>
      <c r="AC926" s="67">
        <v>-649</v>
      </c>
      <c r="AD926" s="67">
        <v>15176</v>
      </c>
      <c r="AK926" s="237">
        <v>0</v>
      </c>
      <c r="AM926" s="237">
        <v>0</v>
      </c>
      <c r="AO926" s="237"/>
    </row>
    <row r="927" spans="1:41" s="67" customFormat="1" x14ac:dyDescent="0.2">
      <c r="A927" s="235" t="s">
        <v>957</v>
      </c>
      <c r="B927" s="63">
        <v>3503160079</v>
      </c>
      <c r="C927" s="197" t="s">
        <v>552</v>
      </c>
      <c r="D927" s="201">
        <v>0</v>
      </c>
      <c r="E927" s="201">
        <v>0</v>
      </c>
      <c r="F927" s="201">
        <v>1</v>
      </c>
      <c r="G927" s="201">
        <v>22</v>
      </c>
      <c r="H927" s="201">
        <v>16</v>
      </c>
      <c r="I927" s="201">
        <v>2</v>
      </c>
      <c r="J927" s="201">
        <v>0</v>
      </c>
      <c r="K927" s="236">
        <v>1.6113</v>
      </c>
      <c r="L927" s="201">
        <v>0</v>
      </c>
      <c r="M927" s="201">
        <v>8</v>
      </c>
      <c r="N927" s="201">
        <v>0</v>
      </c>
      <c r="O927" s="201">
        <v>0</v>
      </c>
      <c r="P927" s="201">
        <v>19</v>
      </c>
      <c r="Q927" s="201">
        <v>41</v>
      </c>
      <c r="R927" s="236">
        <v>1</v>
      </c>
      <c r="S927" s="201">
        <v>7</v>
      </c>
      <c r="T927" s="63"/>
      <c r="U927" s="235">
        <v>3503160079</v>
      </c>
      <c r="V927" s="67" t="s">
        <v>957</v>
      </c>
      <c r="W927" s="63" t="s">
        <v>664</v>
      </c>
      <c r="X927" s="63" t="s">
        <v>787</v>
      </c>
      <c r="Y927" s="67">
        <v>1</v>
      </c>
      <c r="Z927" s="67">
        <v>41</v>
      </c>
      <c r="AA927" s="67">
        <v>582963.97190599993</v>
      </c>
      <c r="AB927" s="67">
        <v>14219</v>
      </c>
      <c r="AC927" s="67">
        <v>-1081</v>
      </c>
      <c r="AD927" s="67">
        <v>15300</v>
      </c>
      <c r="AK927" s="237">
        <v>0</v>
      </c>
      <c r="AM927" s="237">
        <v>0</v>
      </c>
      <c r="AO927" s="237"/>
    </row>
    <row r="928" spans="1:41" s="67" customFormat="1" x14ac:dyDescent="0.2">
      <c r="A928" s="235" t="s">
        <v>957</v>
      </c>
      <c r="B928" s="63">
        <v>3503160128</v>
      </c>
      <c r="C928" s="197" t="s">
        <v>552</v>
      </c>
      <c r="D928" s="201">
        <v>0</v>
      </c>
      <c r="E928" s="201">
        <v>0</v>
      </c>
      <c r="F928" s="201">
        <v>0</v>
      </c>
      <c r="G928" s="201">
        <v>3</v>
      </c>
      <c r="H928" s="201">
        <v>1</v>
      </c>
      <c r="I928" s="201">
        <v>1</v>
      </c>
      <c r="J928" s="201">
        <v>0</v>
      </c>
      <c r="K928" s="236">
        <v>0.19650000000000001</v>
      </c>
      <c r="L928" s="201">
        <v>0</v>
      </c>
      <c r="M928" s="201">
        <v>1</v>
      </c>
      <c r="N928" s="201">
        <v>1</v>
      </c>
      <c r="O928" s="201">
        <v>0</v>
      </c>
      <c r="P928" s="201">
        <v>2</v>
      </c>
      <c r="Q928" s="201">
        <v>5</v>
      </c>
      <c r="R928" s="236">
        <v>1</v>
      </c>
      <c r="S928" s="201">
        <v>10</v>
      </c>
      <c r="T928" s="63"/>
      <c r="U928" s="235">
        <v>3503160128</v>
      </c>
      <c r="V928" s="67" t="s">
        <v>957</v>
      </c>
      <c r="W928" s="63" t="s">
        <v>664</v>
      </c>
      <c r="X928" s="63" t="s">
        <v>734</v>
      </c>
      <c r="Y928" s="67">
        <v>1</v>
      </c>
      <c r="Z928" s="67">
        <v>5</v>
      </c>
      <c r="AA928" s="67">
        <v>76493.536330000003</v>
      </c>
      <c r="AB928" s="67">
        <v>15299</v>
      </c>
      <c r="AC928" s="67">
        <v>2734</v>
      </c>
      <c r="AD928" s="67">
        <v>12565</v>
      </c>
      <c r="AK928" s="237">
        <v>0</v>
      </c>
      <c r="AM928" s="237">
        <v>0</v>
      </c>
      <c r="AO928" s="237"/>
    </row>
    <row r="929" spans="1:41" s="67" customFormat="1" x14ac:dyDescent="0.2">
      <c r="A929" s="235" t="s">
        <v>957</v>
      </c>
      <c r="B929" s="63">
        <v>3503160149</v>
      </c>
      <c r="C929" s="197" t="s">
        <v>552</v>
      </c>
      <c r="D929" s="201">
        <v>0</v>
      </c>
      <c r="E929" s="201">
        <v>0</v>
      </c>
      <c r="F929" s="201">
        <v>0</v>
      </c>
      <c r="G929" s="201">
        <v>0</v>
      </c>
      <c r="H929" s="201">
        <v>0</v>
      </c>
      <c r="I929" s="201">
        <v>2</v>
      </c>
      <c r="J929" s="201">
        <v>0</v>
      </c>
      <c r="K929" s="236">
        <v>7.8600000000000003E-2</v>
      </c>
      <c r="L929" s="201">
        <v>0</v>
      </c>
      <c r="M929" s="201">
        <v>0</v>
      </c>
      <c r="N929" s="201">
        <v>0</v>
      </c>
      <c r="O929" s="201">
        <v>0</v>
      </c>
      <c r="P929" s="201">
        <v>0</v>
      </c>
      <c r="Q929" s="201">
        <v>2</v>
      </c>
      <c r="R929" s="236">
        <v>1</v>
      </c>
      <c r="S929" s="201">
        <v>12</v>
      </c>
      <c r="T929" s="63"/>
      <c r="U929" s="235">
        <v>3503160149</v>
      </c>
      <c r="V929" s="67" t="s">
        <v>957</v>
      </c>
      <c r="W929" s="63" t="s">
        <v>664</v>
      </c>
      <c r="X929" s="63" t="s">
        <v>788</v>
      </c>
      <c r="Y929" s="67">
        <v>1</v>
      </c>
      <c r="Z929" s="67">
        <v>2</v>
      </c>
      <c r="AA929" s="67">
        <v>25130.682532000003</v>
      </c>
      <c r="AB929" s="67">
        <v>12565</v>
      </c>
      <c r="AC929" s="67">
        <v>-5352</v>
      </c>
      <c r="AD929" s="67">
        <v>17917</v>
      </c>
      <c r="AK929" s="237">
        <v>0</v>
      </c>
      <c r="AM929" s="237">
        <v>0</v>
      </c>
      <c r="AO929" s="237"/>
    </row>
    <row r="930" spans="1:41" s="67" customFormat="1" x14ac:dyDescent="0.2">
      <c r="A930" s="235" t="s">
        <v>957</v>
      </c>
      <c r="B930" s="63">
        <v>3503160160</v>
      </c>
      <c r="C930" s="197" t="s">
        <v>552</v>
      </c>
      <c r="D930" s="201">
        <v>0</v>
      </c>
      <c r="E930" s="201">
        <v>0</v>
      </c>
      <c r="F930" s="201">
        <v>98</v>
      </c>
      <c r="G930" s="201">
        <v>501</v>
      </c>
      <c r="H930" s="201">
        <v>307</v>
      </c>
      <c r="I930" s="201">
        <v>230</v>
      </c>
      <c r="J930" s="201">
        <v>0</v>
      </c>
      <c r="K930" s="236">
        <v>44.644799999999996</v>
      </c>
      <c r="L930" s="201">
        <v>0</v>
      </c>
      <c r="M930" s="201">
        <v>255</v>
      </c>
      <c r="N930" s="201">
        <v>55</v>
      </c>
      <c r="O930" s="201">
        <v>67</v>
      </c>
      <c r="P930" s="201">
        <v>843</v>
      </c>
      <c r="Q930" s="201">
        <v>1136</v>
      </c>
      <c r="R930" s="236">
        <v>1</v>
      </c>
      <c r="S930" s="201">
        <v>11</v>
      </c>
      <c r="T930" s="63"/>
      <c r="U930" s="235">
        <v>3503160160</v>
      </c>
      <c r="V930" s="67" t="s">
        <v>957</v>
      </c>
      <c r="W930" s="63" t="s">
        <v>664</v>
      </c>
      <c r="X930" s="63" t="s">
        <v>664</v>
      </c>
      <c r="Y930" s="67">
        <v>1</v>
      </c>
      <c r="Z930" s="67">
        <v>1136</v>
      </c>
      <c r="AA930" s="67">
        <v>20478673.478176001</v>
      </c>
      <c r="AB930" s="67">
        <v>18027</v>
      </c>
      <c r="AC930" s="67">
        <v>-5598</v>
      </c>
      <c r="AD930" s="67">
        <v>23625</v>
      </c>
      <c r="AK930" s="237">
        <v>0</v>
      </c>
      <c r="AM930" s="237">
        <v>0</v>
      </c>
      <c r="AO930" s="237"/>
    </row>
    <row r="931" spans="1:41" s="67" customFormat="1" x14ac:dyDescent="0.2">
      <c r="A931" s="235" t="s">
        <v>957</v>
      </c>
      <c r="B931" s="63">
        <v>3503160181</v>
      </c>
      <c r="C931" s="197" t="s">
        <v>552</v>
      </c>
      <c r="D931" s="201">
        <v>0</v>
      </c>
      <c r="E931" s="201">
        <v>0</v>
      </c>
      <c r="F931" s="201">
        <v>0</v>
      </c>
      <c r="G931" s="201">
        <v>0</v>
      </c>
      <c r="H931" s="201">
        <v>0</v>
      </c>
      <c r="I931" s="201">
        <v>1</v>
      </c>
      <c r="J931" s="201">
        <v>0</v>
      </c>
      <c r="K931" s="236">
        <v>3.9300000000000002E-2</v>
      </c>
      <c r="L931" s="201">
        <v>0</v>
      </c>
      <c r="M931" s="201">
        <v>0</v>
      </c>
      <c r="N931" s="201">
        <v>0</v>
      </c>
      <c r="O931" s="201">
        <v>0</v>
      </c>
      <c r="P931" s="201">
        <v>1</v>
      </c>
      <c r="Q931" s="201">
        <v>1</v>
      </c>
      <c r="R931" s="236">
        <v>1</v>
      </c>
      <c r="S931" s="201">
        <v>10</v>
      </c>
      <c r="T931" s="63"/>
      <c r="U931" s="235">
        <v>3503160181</v>
      </c>
      <c r="V931" s="67" t="s">
        <v>957</v>
      </c>
      <c r="W931" s="63" t="s">
        <v>664</v>
      </c>
      <c r="X931" s="63" t="s">
        <v>737</v>
      </c>
      <c r="Y931" s="67">
        <v>1</v>
      </c>
      <c r="Z931" s="67">
        <v>1</v>
      </c>
      <c r="AA931" s="67">
        <v>19728.931266</v>
      </c>
      <c r="AB931" s="67">
        <v>19729</v>
      </c>
      <c r="AC931" s="67">
        <v>7164</v>
      </c>
      <c r="AD931" s="67">
        <v>12565</v>
      </c>
      <c r="AK931" s="237">
        <v>0</v>
      </c>
      <c r="AM931" s="237">
        <v>0</v>
      </c>
      <c r="AO931" s="237"/>
    </row>
    <row r="932" spans="1:41" s="67" customFormat="1" x14ac:dyDescent="0.2">
      <c r="A932" s="235" t="s">
        <v>957</v>
      </c>
      <c r="B932" s="63">
        <v>3503160295</v>
      </c>
      <c r="C932" s="197" t="s">
        <v>552</v>
      </c>
      <c r="D932" s="201">
        <v>0</v>
      </c>
      <c r="E932" s="201">
        <v>0</v>
      </c>
      <c r="F932" s="201">
        <v>1</v>
      </c>
      <c r="G932" s="201">
        <v>0</v>
      </c>
      <c r="H932" s="201">
        <v>0</v>
      </c>
      <c r="I932" s="201">
        <v>2</v>
      </c>
      <c r="J932" s="201">
        <v>0</v>
      </c>
      <c r="K932" s="236">
        <v>0.1179</v>
      </c>
      <c r="L932" s="201">
        <v>0</v>
      </c>
      <c r="M932" s="201">
        <v>0</v>
      </c>
      <c r="N932" s="201">
        <v>0</v>
      </c>
      <c r="O932" s="201">
        <v>0</v>
      </c>
      <c r="P932" s="201">
        <v>3</v>
      </c>
      <c r="Q932" s="201">
        <v>3</v>
      </c>
      <c r="R932" s="236">
        <v>1</v>
      </c>
      <c r="S932" s="201">
        <v>5</v>
      </c>
      <c r="T932" s="63"/>
      <c r="U932" s="235">
        <v>3503160295</v>
      </c>
      <c r="V932" s="67" t="s">
        <v>957</v>
      </c>
      <c r="W932" s="63" t="s">
        <v>664</v>
      </c>
      <c r="X932" s="63" t="s">
        <v>740</v>
      </c>
      <c r="Y932" s="67">
        <v>1</v>
      </c>
      <c r="Z932" s="67">
        <v>3</v>
      </c>
      <c r="AA932" s="67">
        <v>50757.803797999994</v>
      </c>
      <c r="AB932" s="67">
        <v>16919</v>
      </c>
      <c r="AC932" s="67">
        <v>-327</v>
      </c>
      <c r="AD932" s="67">
        <v>17246</v>
      </c>
      <c r="AK932" s="237">
        <v>0</v>
      </c>
      <c r="AM932" s="237">
        <v>0</v>
      </c>
      <c r="AO932" s="237"/>
    </row>
    <row r="933" spans="1:41" s="67" customFormat="1" x14ac:dyDescent="0.2">
      <c r="A933" s="235" t="s">
        <v>957</v>
      </c>
      <c r="B933" s="63">
        <v>3503160301</v>
      </c>
      <c r="C933" s="197" t="s">
        <v>552</v>
      </c>
      <c r="D933" s="201">
        <v>0</v>
      </c>
      <c r="E933" s="201">
        <v>0</v>
      </c>
      <c r="F933" s="201">
        <v>0</v>
      </c>
      <c r="G933" s="201">
        <v>0</v>
      </c>
      <c r="H933" s="201">
        <v>0</v>
      </c>
      <c r="I933" s="201">
        <v>3</v>
      </c>
      <c r="J933" s="201">
        <v>0</v>
      </c>
      <c r="K933" s="236">
        <v>0.1179</v>
      </c>
      <c r="L933" s="201">
        <v>0</v>
      </c>
      <c r="M933" s="201">
        <v>0</v>
      </c>
      <c r="N933" s="201">
        <v>0</v>
      </c>
      <c r="O933" s="201">
        <v>0</v>
      </c>
      <c r="P933" s="201">
        <v>2</v>
      </c>
      <c r="Q933" s="201">
        <v>3</v>
      </c>
      <c r="R933" s="236">
        <v>1</v>
      </c>
      <c r="S933" s="201">
        <v>5</v>
      </c>
      <c r="T933" s="63"/>
      <c r="U933" s="235">
        <v>3503160301</v>
      </c>
      <c r="V933" s="67" t="s">
        <v>957</v>
      </c>
      <c r="W933" s="63" t="s">
        <v>664</v>
      </c>
      <c r="X933" s="63" t="s">
        <v>784</v>
      </c>
      <c r="Y933" s="67">
        <v>1</v>
      </c>
      <c r="Z933" s="67">
        <v>3</v>
      </c>
      <c r="AA933" s="67">
        <v>47458.663798000001</v>
      </c>
      <c r="AB933" s="67">
        <v>15820</v>
      </c>
      <c r="AC933" s="67">
        <v>2336</v>
      </c>
      <c r="AD933" s="67">
        <v>13484</v>
      </c>
      <c r="AK933" s="237">
        <v>0</v>
      </c>
      <c r="AM933" s="237">
        <v>0</v>
      </c>
      <c r="AO933" s="237"/>
    </row>
    <row r="934" spans="1:41" s="67" customFormat="1" x14ac:dyDescent="0.2">
      <c r="A934" s="235" t="s">
        <v>957</v>
      </c>
      <c r="B934" s="63">
        <v>3503160342</v>
      </c>
      <c r="C934" s="197" t="s">
        <v>552</v>
      </c>
      <c r="D934" s="201">
        <v>0</v>
      </c>
      <c r="E934" s="201">
        <v>0</v>
      </c>
      <c r="F934" s="201">
        <v>0</v>
      </c>
      <c r="G934" s="201">
        <v>0</v>
      </c>
      <c r="H934" s="201">
        <v>1</v>
      </c>
      <c r="I934" s="201">
        <v>0</v>
      </c>
      <c r="J934" s="201">
        <v>0</v>
      </c>
      <c r="K934" s="236">
        <v>3.9300000000000002E-2</v>
      </c>
      <c r="L934" s="201">
        <v>0</v>
      </c>
      <c r="M934" s="201">
        <v>0</v>
      </c>
      <c r="N934" s="201">
        <v>0</v>
      </c>
      <c r="O934" s="201">
        <v>0</v>
      </c>
      <c r="P934" s="201">
        <v>1</v>
      </c>
      <c r="Q934" s="201">
        <v>1</v>
      </c>
      <c r="R934" s="236">
        <v>1</v>
      </c>
      <c r="S934" s="201">
        <v>3</v>
      </c>
      <c r="T934" s="63"/>
      <c r="U934" s="235">
        <v>3503160342</v>
      </c>
      <c r="V934" s="67" t="s">
        <v>957</v>
      </c>
      <c r="W934" s="63" t="s">
        <v>664</v>
      </c>
      <c r="X934" s="63" t="s">
        <v>791</v>
      </c>
      <c r="Y934" s="67">
        <v>1</v>
      </c>
      <c r="Z934" s="67">
        <v>1</v>
      </c>
      <c r="AA934" s="67">
        <v>15176.131266000002</v>
      </c>
      <c r="AB934" s="67">
        <v>15176</v>
      </c>
      <c r="AC934" s="67">
        <v>-855</v>
      </c>
      <c r="AD934" s="67">
        <v>16031</v>
      </c>
      <c r="AK934" s="237">
        <v>0</v>
      </c>
      <c r="AM934" s="237">
        <v>0</v>
      </c>
      <c r="AO934" s="237"/>
    </row>
    <row r="935" spans="1:41" s="67" customFormat="1" x14ac:dyDescent="0.2">
      <c r="A935" s="235" t="s">
        <v>957</v>
      </c>
      <c r="B935" s="63">
        <v>3503160600</v>
      </c>
      <c r="C935" s="197" t="s">
        <v>552</v>
      </c>
      <c r="D935" s="201">
        <v>0</v>
      </c>
      <c r="E935" s="201">
        <v>0</v>
      </c>
      <c r="F935" s="201">
        <v>0</v>
      </c>
      <c r="G935" s="201">
        <v>1</v>
      </c>
      <c r="H935" s="201">
        <v>2</v>
      </c>
      <c r="I935" s="201">
        <v>0</v>
      </c>
      <c r="J935" s="201">
        <v>0</v>
      </c>
      <c r="K935" s="236">
        <v>0.1179</v>
      </c>
      <c r="L935" s="201">
        <v>0</v>
      </c>
      <c r="M935" s="201">
        <v>0</v>
      </c>
      <c r="N935" s="201">
        <v>0</v>
      </c>
      <c r="O935" s="201">
        <v>0</v>
      </c>
      <c r="P935" s="201">
        <v>3</v>
      </c>
      <c r="Q935" s="201">
        <v>3</v>
      </c>
      <c r="R935" s="236">
        <v>1</v>
      </c>
      <c r="S935" s="201">
        <v>3</v>
      </c>
      <c r="T935" s="63"/>
      <c r="U935" s="235">
        <v>3503160600</v>
      </c>
      <c r="V935" s="67" t="s">
        <v>957</v>
      </c>
      <c r="W935" s="63" t="s">
        <v>664</v>
      </c>
      <c r="X935" s="63" t="s">
        <v>766</v>
      </c>
      <c r="Y935" s="67">
        <v>1</v>
      </c>
      <c r="Z935" s="67">
        <v>3</v>
      </c>
      <c r="AA935" s="67">
        <v>45901.013797999993</v>
      </c>
      <c r="AB935" s="67">
        <v>15300</v>
      </c>
      <c r="AC935" s="67">
        <v>-1726</v>
      </c>
      <c r="AD935" s="67">
        <v>17026</v>
      </c>
      <c r="AK935" s="237">
        <v>0</v>
      </c>
      <c r="AM935" s="237">
        <v>0</v>
      </c>
      <c r="AO935" s="237"/>
    </row>
    <row r="936" spans="1:41" s="67" customFormat="1" x14ac:dyDescent="0.2">
      <c r="A936" s="235" t="s">
        <v>958</v>
      </c>
      <c r="B936" s="63">
        <v>3506262007</v>
      </c>
      <c r="C936" s="197" t="s">
        <v>553</v>
      </c>
      <c r="D936" s="201">
        <v>0</v>
      </c>
      <c r="E936" s="201">
        <v>0</v>
      </c>
      <c r="F936" s="201">
        <v>0</v>
      </c>
      <c r="G936" s="201">
        <v>0</v>
      </c>
      <c r="H936" s="201">
        <v>0</v>
      </c>
      <c r="I936" s="201">
        <v>1</v>
      </c>
      <c r="J936" s="201">
        <v>0</v>
      </c>
      <c r="K936" s="236">
        <v>3.9300000000000002E-2</v>
      </c>
      <c r="L936" s="201">
        <v>0</v>
      </c>
      <c r="M936" s="201">
        <v>0</v>
      </c>
      <c r="N936" s="201">
        <v>0</v>
      </c>
      <c r="O936" s="201">
        <v>0</v>
      </c>
      <c r="P936" s="201">
        <v>0</v>
      </c>
      <c r="Q936" s="201">
        <v>1</v>
      </c>
      <c r="R936" s="236">
        <v>1</v>
      </c>
      <c r="S936" s="201">
        <v>7</v>
      </c>
      <c r="T936" s="63"/>
      <c r="U936" s="235">
        <v>3506262007</v>
      </c>
      <c r="V936" s="67" t="s">
        <v>958</v>
      </c>
      <c r="W936" s="63" t="s">
        <v>671</v>
      </c>
      <c r="X936" s="63" t="s">
        <v>902</v>
      </c>
      <c r="Y936" s="67">
        <v>1</v>
      </c>
      <c r="Z936" s="67">
        <v>1</v>
      </c>
      <c r="AA936" s="67">
        <v>12565.341266000001</v>
      </c>
      <c r="AB936" s="67">
        <v>12565</v>
      </c>
      <c r="AC936" s="67">
        <v>1901</v>
      </c>
      <c r="AD936" s="67">
        <v>10664</v>
      </c>
      <c r="AK936" s="237">
        <v>0</v>
      </c>
      <c r="AM936" s="237">
        <v>0</v>
      </c>
      <c r="AO936" s="237"/>
    </row>
    <row r="937" spans="1:41" s="67" customFormat="1" x14ac:dyDescent="0.2">
      <c r="A937" s="235" t="s">
        <v>958</v>
      </c>
      <c r="B937" s="63">
        <v>3506262030</v>
      </c>
      <c r="C937" s="197" t="s">
        <v>553</v>
      </c>
      <c r="D937" s="201">
        <v>0</v>
      </c>
      <c r="E937" s="201">
        <v>0</v>
      </c>
      <c r="F937" s="201">
        <v>0</v>
      </c>
      <c r="G937" s="201">
        <v>3</v>
      </c>
      <c r="H937" s="201">
        <v>1</v>
      </c>
      <c r="I937" s="201">
        <v>1</v>
      </c>
      <c r="J937" s="201">
        <v>0</v>
      </c>
      <c r="K937" s="236">
        <v>0.19650000000000001</v>
      </c>
      <c r="L937" s="201">
        <v>0</v>
      </c>
      <c r="M937" s="201">
        <v>3</v>
      </c>
      <c r="N937" s="201">
        <v>0</v>
      </c>
      <c r="O937" s="201">
        <v>1</v>
      </c>
      <c r="P937" s="201">
        <v>4</v>
      </c>
      <c r="Q937" s="201">
        <v>5</v>
      </c>
      <c r="R937" s="236">
        <v>1</v>
      </c>
      <c r="S937" s="201">
        <v>7</v>
      </c>
      <c r="T937" s="63"/>
      <c r="U937" s="235">
        <v>3506262030</v>
      </c>
      <c r="V937" s="67" t="s">
        <v>958</v>
      </c>
      <c r="W937" s="63" t="s">
        <v>671</v>
      </c>
      <c r="X937" s="63" t="s">
        <v>711</v>
      </c>
      <c r="Y937" s="67">
        <v>1</v>
      </c>
      <c r="Z937" s="67">
        <v>5</v>
      </c>
      <c r="AA937" s="67">
        <v>91361.166329999993</v>
      </c>
      <c r="AB937" s="67">
        <v>18272</v>
      </c>
      <c r="AC937" s="67">
        <v>2850</v>
      </c>
      <c r="AD937" s="67">
        <v>15422</v>
      </c>
      <c r="AK937" s="237">
        <v>0</v>
      </c>
      <c r="AM937" s="237">
        <v>0</v>
      </c>
      <c r="AO937" s="237"/>
    </row>
    <row r="938" spans="1:41" s="67" customFormat="1" x14ac:dyDescent="0.2">
      <c r="A938" s="235" t="s">
        <v>958</v>
      </c>
      <c r="B938" s="63">
        <v>3506262035</v>
      </c>
      <c r="C938" s="197" t="s">
        <v>553</v>
      </c>
      <c r="D938" s="201">
        <v>0</v>
      </c>
      <c r="E938" s="201">
        <v>0</v>
      </c>
      <c r="F938" s="201">
        <v>0</v>
      </c>
      <c r="G938" s="201">
        <v>0</v>
      </c>
      <c r="H938" s="201">
        <v>0</v>
      </c>
      <c r="I938" s="201">
        <v>1</v>
      </c>
      <c r="J938" s="201">
        <v>0</v>
      </c>
      <c r="K938" s="236">
        <v>3.9300000000000002E-2</v>
      </c>
      <c r="L938" s="201">
        <v>0</v>
      </c>
      <c r="M938" s="201">
        <v>0</v>
      </c>
      <c r="N938" s="201">
        <v>0</v>
      </c>
      <c r="O938" s="201">
        <v>1</v>
      </c>
      <c r="P938" s="201">
        <v>1</v>
      </c>
      <c r="Q938" s="201">
        <v>1</v>
      </c>
      <c r="R938" s="236">
        <v>1</v>
      </c>
      <c r="S938" s="201">
        <v>11</v>
      </c>
      <c r="T938" s="63"/>
      <c r="U938" s="235">
        <v>3506262035</v>
      </c>
      <c r="V938" s="67" t="s">
        <v>958</v>
      </c>
      <c r="W938" s="63" t="s">
        <v>671</v>
      </c>
      <c r="X938" s="63" t="s">
        <v>659</v>
      </c>
      <c r="Y938" s="67">
        <v>1</v>
      </c>
      <c r="Z938" s="67">
        <v>1</v>
      </c>
      <c r="AA938" s="67">
        <v>23625.291266</v>
      </c>
      <c r="AB938" s="67">
        <v>23625</v>
      </c>
      <c r="AC938" s="67">
        <v>7398</v>
      </c>
      <c r="AD938" s="67">
        <v>16227</v>
      </c>
      <c r="AK938" s="237">
        <v>0</v>
      </c>
      <c r="AM938" s="237">
        <v>0</v>
      </c>
      <c r="AO938" s="237"/>
    </row>
    <row r="939" spans="1:41" s="67" customFormat="1" x14ac:dyDescent="0.2">
      <c r="A939" s="235" t="s">
        <v>958</v>
      </c>
      <c r="B939" s="63">
        <v>3506262056</v>
      </c>
      <c r="C939" s="197" t="s">
        <v>553</v>
      </c>
      <c r="D939" s="201">
        <v>0</v>
      </c>
      <c r="E939" s="201">
        <v>0</v>
      </c>
      <c r="F939" s="201">
        <v>0</v>
      </c>
      <c r="G939" s="201">
        <v>0</v>
      </c>
      <c r="H939" s="201">
        <v>0</v>
      </c>
      <c r="I939" s="201">
        <v>1</v>
      </c>
      <c r="J939" s="201">
        <v>0</v>
      </c>
      <c r="K939" s="236">
        <v>3.9300000000000002E-2</v>
      </c>
      <c r="L939" s="201">
        <v>0</v>
      </c>
      <c r="M939" s="201">
        <v>0</v>
      </c>
      <c r="N939" s="201">
        <v>0</v>
      </c>
      <c r="O939" s="201">
        <v>0</v>
      </c>
      <c r="P939" s="201">
        <v>0</v>
      </c>
      <c r="Q939" s="201">
        <v>1</v>
      </c>
      <c r="R939" s="236">
        <v>1</v>
      </c>
      <c r="S939" s="201">
        <v>4</v>
      </c>
      <c r="T939" s="63"/>
      <c r="U939" s="235">
        <v>3506262056</v>
      </c>
      <c r="V939" s="67" t="s">
        <v>958</v>
      </c>
      <c r="W939" s="63" t="s">
        <v>671</v>
      </c>
      <c r="X939" s="63" t="s">
        <v>786</v>
      </c>
      <c r="Y939" s="67">
        <v>1</v>
      </c>
      <c r="Z939" s="67">
        <v>1</v>
      </c>
      <c r="AA939" s="67">
        <v>12565.341266000001</v>
      </c>
      <c r="AB939" s="67">
        <v>12565</v>
      </c>
      <c r="AC939" s="67">
        <v>-2006</v>
      </c>
      <c r="AD939" s="67">
        <v>14571</v>
      </c>
      <c r="AK939" s="237">
        <v>0</v>
      </c>
      <c r="AM939" s="237">
        <v>0</v>
      </c>
      <c r="AO939" s="237"/>
    </row>
    <row r="940" spans="1:41" s="67" customFormat="1" x14ac:dyDescent="0.2">
      <c r="A940" s="235" t="s">
        <v>958</v>
      </c>
      <c r="B940" s="63">
        <v>3506262057</v>
      </c>
      <c r="C940" s="197" t="s">
        <v>553</v>
      </c>
      <c r="D940" s="201">
        <v>0</v>
      </c>
      <c r="E940" s="201">
        <v>0</v>
      </c>
      <c r="F940" s="201">
        <v>0</v>
      </c>
      <c r="G940" s="201">
        <v>1</v>
      </c>
      <c r="H940" s="201">
        <v>0</v>
      </c>
      <c r="I940" s="201">
        <v>3</v>
      </c>
      <c r="J940" s="201">
        <v>0</v>
      </c>
      <c r="K940" s="236">
        <v>0.15720000000000001</v>
      </c>
      <c r="L940" s="201">
        <v>0</v>
      </c>
      <c r="M940" s="201">
        <v>0</v>
      </c>
      <c r="N940" s="201">
        <v>0</v>
      </c>
      <c r="O940" s="201">
        <v>1</v>
      </c>
      <c r="P940" s="201">
        <v>2</v>
      </c>
      <c r="Q940" s="201">
        <v>4</v>
      </c>
      <c r="R940" s="236">
        <v>1</v>
      </c>
      <c r="S940" s="201">
        <v>12</v>
      </c>
      <c r="T940" s="63"/>
      <c r="U940" s="235">
        <v>3506262057</v>
      </c>
      <c r="V940" s="67" t="s">
        <v>958</v>
      </c>
      <c r="W940" s="63" t="s">
        <v>671</v>
      </c>
      <c r="X940" s="63" t="s">
        <v>661</v>
      </c>
      <c r="Y940" s="67">
        <v>1</v>
      </c>
      <c r="Z940" s="67">
        <v>4</v>
      </c>
      <c r="AA940" s="67">
        <v>68982.355064000018</v>
      </c>
      <c r="AB940" s="67">
        <v>17246</v>
      </c>
      <c r="AC940" s="67">
        <v>-2483</v>
      </c>
      <c r="AD940" s="67">
        <v>19729</v>
      </c>
      <c r="AK940" s="237">
        <v>0</v>
      </c>
      <c r="AM940" s="237">
        <v>0</v>
      </c>
      <c r="AO940" s="237"/>
    </row>
    <row r="941" spans="1:41" s="67" customFormat="1" x14ac:dyDescent="0.2">
      <c r="A941" s="235" t="s">
        <v>958</v>
      </c>
      <c r="B941" s="63">
        <v>3506262071</v>
      </c>
      <c r="C941" s="197" t="s">
        <v>553</v>
      </c>
      <c r="D941" s="201">
        <v>0</v>
      </c>
      <c r="E941" s="201">
        <v>0</v>
      </c>
      <c r="F941" s="201">
        <v>0</v>
      </c>
      <c r="G941" s="201">
        <v>1</v>
      </c>
      <c r="H941" s="201">
        <v>4</v>
      </c>
      <c r="I941" s="201">
        <v>1</v>
      </c>
      <c r="J941" s="201">
        <v>0</v>
      </c>
      <c r="K941" s="236">
        <v>0.23580000000000001</v>
      </c>
      <c r="L941" s="201">
        <v>0</v>
      </c>
      <c r="M941" s="201">
        <v>0</v>
      </c>
      <c r="N941" s="201">
        <v>0</v>
      </c>
      <c r="O941" s="201">
        <v>0</v>
      </c>
      <c r="P941" s="201">
        <v>3</v>
      </c>
      <c r="Q941" s="201">
        <v>6</v>
      </c>
      <c r="R941" s="236">
        <v>1</v>
      </c>
      <c r="S941" s="201">
        <v>5</v>
      </c>
      <c r="T941" s="63"/>
      <c r="U941" s="235">
        <v>3506262071</v>
      </c>
      <c r="V941" s="67" t="s">
        <v>958</v>
      </c>
      <c r="W941" s="63" t="s">
        <v>671</v>
      </c>
      <c r="X941" s="63" t="s">
        <v>751</v>
      </c>
      <c r="Y941" s="67">
        <v>1</v>
      </c>
      <c r="Z941" s="67">
        <v>6</v>
      </c>
      <c r="AA941" s="67">
        <v>80903.377596000006</v>
      </c>
      <c r="AB941" s="67">
        <v>13484</v>
      </c>
      <c r="AC941" s="67">
        <v>919</v>
      </c>
      <c r="AD941" s="67">
        <v>12565</v>
      </c>
      <c r="AK941" s="237">
        <v>0</v>
      </c>
      <c r="AM941" s="237">
        <v>0</v>
      </c>
      <c r="AO941" s="237"/>
    </row>
    <row r="942" spans="1:41" s="67" customFormat="1" x14ac:dyDescent="0.2">
      <c r="A942" s="235" t="s">
        <v>958</v>
      </c>
      <c r="B942" s="63">
        <v>3506262093</v>
      </c>
      <c r="C942" s="197" t="s">
        <v>553</v>
      </c>
      <c r="D942" s="201">
        <v>0</v>
      </c>
      <c r="E942" s="201">
        <v>0</v>
      </c>
      <c r="F942" s="201">
        <v>0</v>
      </c>
      <c r="G942" s="201">
        <v>4</v>
      </c>
      <c r="H942" s="201">
        <v>4</v>
      </c>
      <c r="I942" s="201">
        <v>8</v>
      </c>
      <c r="J942" s="201">
        <v>0</v>
      </c>
      <c r="K942" s="236">
        <v>0.62880000000000003</v>
      </c>
      <c r="L942" s="201">
        <v>0</v>
      </c>
      <c r="M942" s="201">
        <v>4</v>
      </c>
      <c r="N942" s="201">
        <v>1</v>
      </c>
      <c r="O942" s="201">
        <v>0</v>
      </c>
      <c r="P942" s="201">
        <v>7</v>
      </c>
      <c r="Q942" s="201">
        <v>16</v>
      </c>
      <c r="R942" s="236">
        <v>1</v>
      </c>
      <c r="S942" s="201">
        <v>11</v>
      </c>
      <c r="T942" s="63"/>
      <c r="U942" s="235">
        <v>3506262093</v>
      </c>
      <c r="V942" s="67" t="s">
        <v>958</v>
      </c>
      <c r="W942" s="63" t="s">
        <v>671</v>
      </c>
      <c r="X942" s="63" t="s">
        <v>662</v>
      </c>
      <c r="Y942" s="67">
        <v>1</v>
      </c>
      <c r="Z942" s="67">
        <v>16</v>
      </c>
      <c r="AA942" s="67">
        <v>256492.46025599999</v>
      </c>
      <c r="AB942" s="67">
        <v>16031</v>
      </c>
      <c r="AC942" s="67">
        <v>-286</v>
      </c>
      <c r="AD942" s="67">
        <v>16317</v>
      </c>
      <c r="AK942" s="237">
        <v>0</v>
      </c>
      <c r="AM942" s="237">
        <v>0</v>
      </c>
      <c r="AO942" s="237"/>
    </row>
    <row r="943" spans="1:41" s="67" customFormat="1" x14ac:dyDescent="0.2">
      <c r="A943" s="235" t="s">
        <v>958</v>
      </c>
      <c r="B943" s="63">
        <v>3506262163</v>
      </c>
      <c r="C943" s="197" t="s">
        <v>553</v>
      </c>
      <c r="D943" s="201">
        <v>0</v>
      </c>
      <c r="E943" s="201">
        <v>0</v>
      </c>
      <c r="F943" s="201">
        <v>29</v>
      </c>
      <c r="G943" s="201">
        <v>52</v>
      </c>
      <c r="H943" s="201">
        <v>52</v>
      </c>
      <c r="I943" s="201">
        <v>83</v>
      </c>
      <c r="J943" s="201">
        <v>0</v>
      </c>
      <c r="K943" s="236">
        <v>8.4887999999999995</v>
      </c>
      <c r="L943" s="201">
        <v>0</v>
      </c>
      <c r="M943" s="201">
        <v>39</v>
      </c>
      <c r="N943" s="201">
        <v>26</v>
      </c>
      <c r="O943" s="201">
        <v>11</v>
      </c>
      <c r="P943" s="201">
        <v>123</v>
      </c>
      <c r="Q943" s="201">
        <v>216</v>
      </c>
      <c r="R943" s="236">
        <v>1</v>
      </c>
      <c r="S943" s="201">
        <v>11</v>
      </c>
      <c r="T943" s="63"/>
      <c r="U943" s="235">
        <v>3506262163</v>
      </c>
      <c r="V943" s="67" t="s">
        <v>958</v>
      </c>
      <c r="W943" s="63" t="s">
        <v>671</v>
      </c>
      <c r="X943" s="63" t="s">
        <v>665</v>
      </c>
      <c r="Y943" s="67">
        <v>1</v>
      </c>
      <c r="Z943" s="67">
        <v>216</v>
      </c>
      <c r="AA943" s="67">
        <v>3677675.8034559996</v>
      </c>
      <c r="AB943" s="67">
        <v>17026</v>
      </c>
      <c r="AC943" s="67">
        <v>4461</v>
      </c>
      <c r="AD943" s="67">
        <v>12565</v>
      </c>
      <c r="AK943" s="237">
        <v>0</v>
      </c>
      <c r="AM943" s="237">
        <v>0</v>
      </c>
      <c r="AO943" s="237"/>
    </row>
    <row r="944" spans="1:41" s="67" customFormat="1" x14ac:dyDescent="0.2">
      <c r="A944" s="235" t="s">
        <v>958</v>
      </c>
      <c r="B944" s="63">
        <v>3506262164</v>
      </c>
      <c r="C944" s="197" t="s">
        <v>553</v>
      </c>
      <c r="D944" s="201">
        <v>0</v>
      </c>
      <c r="E944" s="201">
        <v>0</v>
      </c>
      <c r="F944" s="201">
        <v>0</v>
      </c>
      <c r="G944" s="201">
        <v>0</v>
      </c>
      <c r="H944" s="201">
        <v>1</v>
      </c>
      <c r="I944" s="201">
        <v>0</v>
      </c>
      <c r="J944" s="201">
        <v>0</v>
      </c>
      <c r="K944" s="236">
        <v>3.9300000000000002E-2</v>
      </c>
      <c r="L944" s="201">
        <v>0</v>
      </c>
      <c r="M944" s="201">
        <v>0</v>
      </c>
      <c r="N944" s="201">
        <v>0</v>
      </c>
      <c r="O944" s="201">
        <v>0</v>
      </c>
      <c r="P944" s="201">
        <v>0</v>
      </c>
      <c r="Q944" s="201">
        <v>1</v>
      </c>
      <c r="R944" s="236">
        <v>1</v>
      </c>
      <c r="S944" s="201">
        <v>3</v>
      </c>
      <c r="T944" s="63"/>
      <c r="U944" s="235">
        <v>3506262164</v>
      </c>
      <c r="V944" s="67" t="s">
        <v>958</v>
      </c>
      <c r="W944" s="63" t="s">
        <v>671</v>
      </c>
      <c r="X944" s="63" t="s">
        <v>878</v>
      </c>
      <c r="Y944" s="67">
        <v>1</v>
      </c>
      <c r="Z944" s="67">
        <v>1</v>
      </c>
      <c r="AA944" s="67">
        <v>10664.291266</v>
      </c>
      <c r="AB944" s="67">
        <v>10664</v>
      </c>
      <c r="AC944" s="67">
        <v>-6413</v>
      </c>
      <c r="AD944" s="67">
        <v>17077</v>
      </c>
      <c r="AK944" s="237">
        <v>0</v>
      </c>
      <c r="AM944" s="237">
        <v>0</v>
      </c>
      <c r="AO944" s="237"/>
    </row>
    <row r="945" spans="1:41" s="67" customFormat="1" x14ac:dyDescent="0.2">
      <c r="A945" s="235" t="s">
        <v>958</v>
      </c>
      <c r="B945" s="63">
        <v>3506262165</v>
      </c>
      <c r="C945" s="197" t="s">
        <v>553</v>
      </c>
      <c r="D945" s="201">
        <v>0</v>
      </c>
      <c r="E945" s="201">
        <v>0</v>
      </c>
      <c r="F945" s="201">
        <v>1</v>
      </c>
      <c r="G945" s="201">
        <v>10</v>
      </c>
      <c r="H945" s="201">
        <v>16</v>
      </c>
      <c r="I945" s="201">
        <v>17</v>
      </c>
      <c r="J945" s="201">
        <v>0</v>
      </c>
      <c r="K945" s="236">
        <v>1.7292000000000001</v>
      </c>
      <c r="L945" s="201">
        <v>0</v>
      </c>
      <c r="M945" s="201">
        <v>3</v>
      </c>
      <c r="N945" s="201">
        <v>6</v>
      </c>
      <c r="O945" s="201">
        <v>1</v>
      </c>
      <c r="P945" s="201">
        <v>20</v>
      </c>
      <c r="Q945" s="201">
        <v>44</v>
      </c>
      <c r="R945" s="236">
        <v>1</v>
      </c>
      <c r="S945" s="201">
        <v>10</v>
      </c>
      <c r="T945" s="63"/>
      <c r="U945" s="235">
        <v>3506262165</v>
      </c>
      <c r="V945" s="67" t="s">
        <v>958</v>
      </c>
      <c r="W945" s="63" t="s">
        <v>671</v>
      </c>
      <c r="X945" s="63" t="s">
        <v>666</v>
      </c>
      <c r="Y945" s="67">
        <v>1</v>
      </c>
      <c r="Z945" s="67">
        <v>44</v>
      </c>
      <c r="AA945" s="67">
        <v>678573.71570399997</v>
      </c>
      <c r="AB945" s="67">
        <v>15422</v>
      </c>
      <c r="AC945" s="67">
        <v>-417</v>
      </c>
      <c r="AD945" s="67">
        <v>15839</v>
      </c>
      <c r="AK945" s="237">
        <v>0</v>
      </c>
      <c r="AM945" s="237">
        <v>0</v>
      </c>
      <c r="AO945" s="237"/>
    </row>
    <row r="946" spans="1:41" s="67" customFormat="1" x14ac:dyDescent="0.2">
      <c r="A946" s="235" t="s">
        <v>958</v>
      </c>
      <c r="B946" s="63">
        <v>3506262176</v>
      </c>
      <c r="C946" s="197" t="s">
        <v>553</v>
      </c>
      <c r="D946" s="201">
        <v>0</v>
      </c>
      <c r="E946" s="201">
        <v>0</v>
      </c>
      <c r="F946" s="201">
        <v>0</v>
      </c>
      <c r="G946" s="201">
        <v>0</v>
      </c>
      <c r="H946" s="201">
        <v>3</v>
      </c>
      <c r="I946" s="201">
        <v>4</v>
      </c>
      <c r="J946" s="201">
        <v>0</v>
      </c>
      <c r="K946" s="236">
        <v>0.27510000000000001</v>
      </c>
      <c r="L946" s="201">
        <v>0</v>
      </c>
      <c r="M946" s="201">
        <v>0</v>
      </c>
      <c r="N946" s="201">
        <v>1</v>
      </c>
      <c r="O946" s="201">
        <v>1</v>
      </c>
      <c r="P946" s="201">
        <v>4</v>
      </c>
      <c r="Q946" s="201">
        <v>7</v>
      </c>
      <c r="R946" s="236">
        <v>1</v>
      </c>
      <c r="S946" s="201">
        <v>8</v>
      </c>
      <c r="T946" s="63"/>
      <c r="U946" s="235">
        <v>3506262176</v>
      </c>
      <c r="V946" s="67" t="s">
        <v>958</v>
      </c>
      <c r="W946" s="63" t="s">
        <v>671</v>
      </c>
      <c r="X946" s="63" t="s">
        <v>667</v>
      </c>
      <c r="Y946" s="67">
        <v>1</v>
      </c>
      <c r="Z946" s="67">
        <v>7</v>
      </c>
      <c r="AA946" s="67">
        <v>113585.74886199998</v>
      </c>
      <c r="AB946" s="67">
        <v>16227</v>
      </c>
      <c r="AC946" s="67">
        <v>739</v>
      </c>
      <c r="AD946" s="67">
        <v>15488</v>
      </c>
      <c r="AK946" s="237">
        <v>0</v>
      </c>
      <c r="AM946" s="237">
        <v>0</v>
      </c>
      <c r="AO946" s="237"/>
    </row>
    <row r="947" spans="1:41" s="67" customFormat="1" x14ac:dyDescent="0.2">
      <c r="A947" s="235" t="s">
        <v>958</v>
      </c>
      <c r="B947" s="63">
        <v>3506262178</v>
      </c>
      <c r="C947" s="197" t="s">
        <v>553</v>
      </c>
      <c r="D947" s="201">
        <v>0</v>
      </c>
      <c r="E947" s="201">
        <v>0</v>
      </c>
      <c r="F947" s="201">
        <v>1</v>
      </c>
      <c r="G947" s="201">
        <v>1</v>
      </c>
      <c r="H947" s="201">
        <v>1</v>
      </c>
      <c r="I947" s="201">
        <v>2</v>
      </c>
      <c r="J947" s="201">
        <v>0</v>
      </c>
      <c r="K947" s="236">
        <v>0.19650000000000001</v>
      </c>
      <c r="L947" s="201">
        <v>0</v>
      </c>
      <c r="M947" s="201">
        <v>2</v>
      </c>
      <c r="N947" s="201">
        <v>0</v>
      </c>
      <c r="O947" s="201">
        <v>0</v>
      </c>
      <c r="P947" s="201">
        <v>3</v>
      </c>
      <c r="Q947" s="201">
        <v>5</v>
      </c>
      <c r="R947" s="236">
        <v>1</v>
      </c>
      <c r="S947" s="201">
        <v>4</v>
      </c>
      <c r="T947" s="63"/>
      <c r="U947" s="235">
        <v>3506262178</v>
      </c>
      <c r="V947" s="67" t="s">
        <v>958</v>
      </c>
      <c r="W947" s="63" t="s">
        <v>671</v>
      </c>
      <c r="X947" s="63" t="s">
        <v>879</v>
      </c>
      <c r="Y947" s="67">
        <v>1</v>
      </c>
      <c r="Z947" s="67">
        <v>5</v>
      </c>
      <c r="AA947" s="67">
        <v>77549.316330000001</v>
      </c>
      <c r="AB947" s="67">
        <v>15510</v>
      </c>
      <c r="AC947" s="67">
        <v>1</v>
      </c>
      <c r="AD947" s="67">
        <v>15509</v>
      </c>
      <c r="AK947" s="237">
        <v>0</v>
      </c>
      <c r="AM947" s="237">
        <v>0</v>
      </c>
      <c r="AO947" s="237"/>
    </row>
    <row r="948" spans="1:41" s="67" customFormat="1" x14ac:dyDescent="0.2">
      <c r="A948" s="235" t="s">
        <v>958</v>
      </c>
      <c r="B948" s="63">
        <v>3506262181</v>
      </c>
      <c r="C948" s="197" t="s">
        <v>553</v>
      </c>
      <c r="D948" s="201">
        <v>0</v>
      </c>
      <c r="E948" s="201">
        <v>0</v>
      </c>
      <c r="F948" s="201">
        <v>0</v>
      </c>
      <c r="G948" s="201">
        <v>0</v>
      </c>
      <c r="H948" s="201">
        <v>0</v>
      </c>
      <c r="I948" s="201">
        <v>1</v>
      </c>
      <c r="J948" s="201">
        <v>0</v>
      </c>
      <c r="K948" s="236">
        <v>3.9300000000000002E-2</v>
      </c>
      <c r="L948" s="201">
        <v>0</v>
      </c>
      <c r="M948" s="201">
        <v>0</v>
      </c>
      <c r="N948" s="201">
        <v>0</v>
      </c>
      <c r="O948" s="201">
        <v>0</v>
      </c>
      <c r="P948" s="201">
        <v>1</v>
      </c>
      <c r="Q948" s="201">
        <v>1</v>
      </c>
      <c r="R948" s="236">
        <v>1</v>
      </c>
      <c r="S948" s="201">
        <v>10</v>
      </c>
      <c r="T948" s="63"/>
      <c r="U948" s="235">
        <v>3506262181</v>
      </c>
      <c r="V948" s="67" t="s">
        <v>958</v>
      </c>
      <c r="W948" s="63" t="s">
        <v>671</v>
      </c>
      <c r="X948" s="63" t="s">
        <v>737</v>
      </c>
      <c r="Y948" s="67">
        <v>1</v>
      </c>
      <c r="Z948" s="67">
        <v>1</v>
      </c>
      <c r="AA948" s="67">
        <v>19728.931266</v>
      </c>
      <c r="AB948" s="67">
        <v>19729</v>
      </c>
      <c r="AC948" s="67">
        <v>3943</v>
      </c>
      <c r="AD948" s="67">
        <v>15786</v>
      </c>
      <c r="AK948" s="237">
        <v>0</v>
      </c>
      <c r="AM948" s="237">
        <v>0</v>
      </c>
      <c r="AO948" s="237"/>
    </row>
    <row r="949" spans="1:41" s="67" customFormat="1" x14ac:dyDescent="0.2">
      <c r="A949" s="235" t="s">
        <v>958</v>
      </c>
      <c r="B949" s="63">
        <v>3506262211</v>
      </c>
      <c r="C949" s="197" t="s">
        <v>553</v>
      </c>
      <c r="D949" s="201">
        <v>0</v>
      </c>
      <c r="E949" s="201">
        <v>0</v>
      </c>
      <c r="F949" s="201">
        <v>0</v>
      </c>
      <c r="G949" s="201">
        <v>0</v>
      </c>
      <c r="H949" s="201">
        <v>0</v>
      </c>
      <c r="I949" s="201">
        <v>1</v>
      </c>
      <c r="J949" s="201">
        <v>0</v>
      </c>
      <c r="K949" s="236">
        <v>3.9300000000000002E-2</v>
      </c>
      <c r="L949" s="201">
        <v>0</v>
      </c>
      <c r="M949" s="201">
        <v>0</v>
      </c>
      <c r="N949" s="201">
        <v>0</v>
      </c>
      <c r="O949" s="201">
        <v>0</v>
      </c>
      <c r="P949" s="201">
        <v>0</v>
      </c>
      <c r="Q949" s="201">
        <v>1</v>
      </c>
      <c r="R949" s="236">
        <v>1</v>
      </c>
      <c r="S949" s="201">
        <v>5</v>
      </c>
      <c r="T949" s="63"/>
      <c r="U949" s="235">
        <v>3506262211</v>
      </c>
      <c r="V949" s="67" t="s">
        <v>958</v>
      </c>
      <c r="W949" s="63" t="s">
        <v>671</v>
      </c>
      <c r="X949" s="63" t="s">
        <v>789</v>
      </c>
      <c r="Y949" s="67">
        <v>1</v>
      </c>
      <c r="Z949" s="67">
        <v>1</v>
      </c>
      <c r="AA949" s="67">
        <v>12565.341266000001</v>
      </c>
      <c r="AB949" s="67">
        <v>12565</v>
      </c>
      <c r="AC949" s="67">
        <v>-5433</v>
      </c>
      <c r="AD949" s="67">
        <v>17998</v>
      </c>
      <c r="AK949" s="237">
        <v>0</v>
      </c>
      <c r="AM949" s="237">
        <v>0</v>
      </c>
      <c r="AO949" s="237"/>
    </row>
    <row r="950" spans="1:41" s="67" customFormat="1" x14ac:dyDescent="0.2">
      <c r="A950" s="235" t="s">
        <v>958</v>
      </c>
      <c r="B950" s="63">
        <v>3506262229</v>
      </c>
      <c r="C950" s="197" t="s">
        <v>553</v>
      </c>
      <c r="D950" s="201">
        <v>0</v>
      </c>
      <c r="E950" s="201">
        <v>0</v>
      </c>
      <c r="F950" s="201">
        <v>17</v>
      </c>
      <c r="G950" s="201">
        <v>33</v>
      </c>
      <c r="H950" s="201">
        <v>13</v>
      </c>
      <c r="I950" s="201">
        <v>16</v>
      </c>
      <c r="J950" s="201">
        <v>0</v>
      </c>
      <c r="K950" s="236">
        <v>3.1046999999999998</v>
      </c>
      <c r="L950" s="201">
        <v>0</v>
      </c>
      <c r="M950" s="201">
        <v>26</v>
      </c>
      <c r="N950" s="201">
        <v>2</v>
      </c>
      <c r="O950" s="201">
        <v>1</v>
      </c>
      <c r="P950" s="201">
        <v>47</v>
      </c>
      <c r="Q950" s="201">
        <v>79</v>
      </c>
      <c r="R950" s="236">
        <v>1</v>
      </c>
      <c r="S950" s="201">
        <v>9</v>
      </c>
      <c r="T950" s="63"/>
      <c r="U950" s="235">
        <v>3506262229</v>
      </c>
      <c r="V950" s="67" t="s">
        <v>958</v>
      </c>
      <c r="W950" s="63" t="s">
        <v>671</v>
      </c>
      <c r="X950" s="63" t="s">
        <v>668</v>
      </c>
      <c r="Y950" s="67">
        <v>1</v>
      </c>
      <c r="Z950" s="67">
        <v>79</v>
      </c>
      <c r="AA950" s="67">
        <v>1289066.9500140001</v>
      </c>
      <c r="AB950" s="67">
        <v>16317</v>
      </c>
      <c r="AC950" s="67">
        <v>2649</v>
      </c>
      <c r="AD950" s="67">
        <v>13668</v>
      </c>
      <c r="AK950" s="237">
        <v>0</v>
      </c>
      <c r="AM950" s="237">
        <v>0</v>
      </c>
      <c r="AO950" s="237"/>
    </row>
    <row r="951" spans="1:41" s="67" customFormat="1" x14ac:dyDescent="0.2">
      <c r="A951" s="235" t="s">
        <v>958</v>
      </c>
      <c r="B951" s="63">
        <v>3506262244</v>
      </c>
      <c r="C951" s="197" t="s">
        <v>553</v>
      </c>
      <c r="D951" s="201">
        <v>0</v>
      </c>
      <c r="E951" s="201">
        <v>0</v>
      </c>
      <c r="F951" s="201">
        <v>0</v>
      </c>
      <c r="G951" s="201">
        <v>0</v>
      </c>
      <c r="H951" s="201">
        <v>0</v>
      </c>
      <c r="I951" s="201">
        <v>1</v>
      </c>
      <c r="J951" s="201">
        <v>0</v>
      </c>
      <c r="K951" s="236">
        <v>3.9300000000000002E-2</v>
      </c>
      <c r="L951" s="201">
        <v>0</v>
      </c>
      <c r="M951" s="201">
        <v>0</v>
      </c>
      <c r="N951" s="201">
        <v>0</v>
      </c>
      <c r="O951" s="201">
        <v>0</v>
      </c>
      <c r="P951" s="201">
        <v>0</v>
      </c>
      <c r="Q951" s="201">
        <v>1</v>
      </c>
      <c r="R951" s="236">
        <v>1</v>
      </c>
      <c r="S951" s="201">
        <v>10</v>
      </c>
      <c r="T951" s="63"/>
      <c r="U951" s="235">
        <v>3506262244</v>
      </c>
      <c r="V951" s="67" t="s">
        <v>958</v>
      </c>
      <c r="W951" s="63" t="s">
        <v>671</v>
      </c>
      <c r="X951" s="63" t="s">
        <v>669</v>
      </c>
      <c r="Y951" s="67">
        <v>1</v>
      </c>
      <c r="Z951" s="67">
        <v>1</v>
      </c>
      <c r="AA951" s="67">
        <v>12565.341266000001</v>
      </c>
      <c r="AB951" s="67">
        <v>12565</v>
      </c>
      <c r="AC951" s="67">
        <v>0</v>
      </c>
      <c r="AD951" s="67">
        <v>12565</v>
      </c>
      <c r="AK951" s="237">
        <v>0</v>
      </c>
      <c r="AM951" s="237">
        <v>0</v>
      </c>
      <c r="AO951" s="237"/>
    </row>
    <row r="952" spans="1:41" s="67" customFormat="1" x14ac:dyDescent="0.2">
      <c r="A952" s="235" t="s">
        <v>958</v>
      </c>
      <c r="B952" s="63">
        <v>3506262246</v>
      </c>
      <c r="C952" s="197" t="s">
        <v>553</v>
      </c>
      <c r="D952" s="201">
        <v>0</v>
      </c>
      <c r="E952" s="201">
        <v>0</v>
      </c>
      <c r="F952" s="201">
        <v>0</v>
      </c>
      <c r="G952" s="201">
        <v>0</v>
      </c>
      <c r="H952" s="201">
        <v>0</v>
      </c>
      <c r="I952" s="201">
        <v>1</v>
      </c>
      <c r="J952" s="201">
        <v>0</v>
      </c>
      <c r="K952" s="236">
        <v>3.9300000000000002E-2</v>
      </c>
      <c r="L952" s="201">
        <v>0</v>
      </c>
      <c r="M952" s="201">
        <v>0</v>
      </c>
      <c r="N952" s="201">
        <v>0</v>
      </c>
      <c r="O952" s="201">
        <v>0</v>
      </c>
      <c r="P952" s="201">
        <v>1</v>
      </c>
      <c r="Q952" s="201">
        <v>1</v>
      </c>
      <c r="R952" s="236">
        <v>1</v>
      </c>
      <c r="S952" s="201">
        <v>3</v>
      </c>
      <c r="T952" s="63"/>
      <c r="U952" s="235">
        <v>3506262246</v>
      </c>
      <c r="V952" s="67" t="s">
        <v>958</v>
      </c>
      <c r="W952" s="63" t="s">
        <v>671</v>
      </c>
      <c r="X952" s="63" t="s">
        <v>753</v>
      </c>
      <c r="Y952" s="67">
        <v>1</v>
      </c>
      <c r="Z952" s="67">
        <v>1</v>
      </c>
      <c r="AA952" s="67">
        <v>17077.181266</v>
      </c>
      <c r="AB952" s="67">
        <v>17077</v>
      </c>
      <c r="AC952" s="67">
        <v>136</v>
      </c>
      <c r="AD952" s="67">
        <v>16941</v>
      </c>
      <c r="AK952" s="237">
        <v>0</v>
      </c>
      <c r="AM952" s="237">
        <v>0</v>
      </c>
      <c r="AO952" s="237"/>
    </row>
    <row r="953" spans="1:41" s="67" customFormat="1" x14ac:dyDescent="0.2">
      <c r="A953" s="235" t="s">
        <v>958</v>
      </c>
      <c r="B953" s="63">
        <v>3506262248</v>
      </c>
      <c r="C953" s="197" t="s">
        <v>553</v>
      </c>
      <c r="D953" s="201">
        <v>0</v>
      </c>
      <c r="E953" s="201">
        <v>0</v>
      </c>
      <c r="F953" s="201">
        <v>0</v>
      </c>
      <c r="G953" s="201">
        <v>2</v>
      </c>
      <c r="H953" s="201">
        <v>11</v>
      </c>
      <c r="I953" s="201">
        <v>13</v>
      </c>
      <c r="J953" s="201">
        <v>0</v>
      </c>
      <c r="K953" s="236">
        <v>1.0218</v>
      </c>
      <c r="L953" s="201">
        <v>0</v>
      </c>
      <c r="M953" s="201">
        <v>0</v>
      </c>
      <c r="N953" s="201">
        <v>5</v>
      </c>
      <c r="O953" s="201">
        <v>0</v>
      </c>
      <c r="P953" s="201">
        <v>12</v>
      </c>
      <c r="Q953" s="201">
        <v>26</v>
      </c>
      <c r="R953" s="236">
        <v>1</v>
      </c>
      <c r="S953" s="201">
        <v>11</v>
      </c>
      <c r="T953" s="63"/>
      <c r="U953" s="235">
        <v>3506262248</v>
      </c>
      <c r="V953" s="67" t="s">
        <v>958</v>
      </c>
      <c r="W953" s="63" t="s">
        <v>671</v>
      </c>
      <c r="X953" s="63" t="s">
        <v>670</v>
      </c>
      <c r="Y953" s="67">
        <v>1</v>
      </c>
      <c r="Z953" s="67">
        <v>26</v>
      </c>
      <c r="AA953" s="67">
        <v>411815.45291599992</v>
      </c>
      <c r="AB953" s="67">
        <v>15839</v>
      </c>
      <c r="AC953" s="67">
        <v>996</v>
      </c>
      <c r="AD953" s="67">
        <v>14843</v>
      </c>
      <c r="AK953" s="237">
        <v>0</v>
      </c>
      <c r="AM953" s="237">
        <v>0</v>
      </c>
      <c r="AO953" s="237"/>
    </row>
    <row r="954" spans="1:41" s="67" customFormat="1" x14ac:dyDescent="0.2">
      <c r="A954" s="235" t="s">
        <v>958</v>
      </c>
      <c r="B954" s="63">
        <v>3506262258</v>
      </c>
      <c r="C954" s="197" t="s">
        <v>553</v>
      </c>
      <c r="D954" s="201">
        <v>0</v>
      </c>
      <c r="E954" s="201">
        <v>0</v>
      </c>
      <c r="F954" s="201">
        <v>0</v>
      </c>
      <c r="G954" s="201">
        <v>2</v>
      </c>
      <c r="H954" s="201">
        <v>2</v>
      </c>
      <c r="I954" s="201">
        <v>3</v>
      </c>
      <c r="J954" s="201">
        <v>0</v>
      </c>
      <c r="K954" s="236">
        <v>0.27510000000000001</v>
      </c>
      <c r="L954" s="201">
        <v>0</v>
      </c>
      <c r="M954" s="201">
        <v>1</v>
      </c>
      <c r="N954" s="201">
        <v>1</v>
      </c>
      <c r="O954" s="201">
        <v>0</v>
      </c>
      <c r="P954" s="201">
        <v>3</v>
      </c>
      <c r="Q954" s="201">
        <v>7</v>
      </c>
      <c r="R954" s="236">
        <v>1</v>
      </c>
      <c r="S954" s="201">
        <v>10</v>
      </c>
      <c r="T954" s="63"/>
      <c r="U954" s="235">
        <v>3506262258</v>
      </c>
      <c r="V954" s="67" t="s">
        <v>958</v>
      </c>
      <c r="W954" s="63" t="s">
        <v>671</v>
      </c>
      <c r="X954" s="63" t="s">
        <v>746</v>
      </c>
      <c r="Y954" s="67">
        <v>1</v>
      </c>
      <c r="Z954" s="67">
        <v>7</v>
      </c>
      <c r="AA954" s="67">
        <v>108415.18886200001</v>
      </c>
      <c r="AB954" s="67">
        <v>15488</v>
      </c>
      <c r="AC954" s="67">
        <v>2923</v>
      </c>
      <c r="AD954" s="67">
        <v>12565</v>
      </c>
      <c r="AK954" s="237">
        <v>0</v>
      </c>
      <c r="AM954" s="237">
        <v>0</v>
      </c>
      <c r="AO954" s="237"/>
    </row>
    <row r="955" spans="1:41" s="67" customFormat="1" x14ac:dyDescent="0.2">
      <c r="A955" s="235" t="s">
        <v>958</v>
      </c>
      <c r="B955" s="63">
        <v>3506262262</v>
      </c>
      <c r="C955" s="197" t="s">
        <v>553</v>
      </c>
      <c r="D955" s="201">
        <v>0</v>
      </c>
      <c r="E955" s="201">
        <v>0</v>
      </c>
      <c r="F955" s="201">
        <v>2</v>
      </c>
      <c r="G955" s="201">
        <v>36</v>
      </c>
      <c r="H955" s="201">
        <v>34</v>
      </c>
      <c r="I955" s="201">
        <v>58</v>
      </c>
      <c r="J955" s="201">
        <v>0</v>
      </c>
      <c r="K955" s="236">
        <v>5.109</v>
      </c>
      <c r="L955" s="201">
        <v>0</v>
      </c>
      <c r="M955" s="201">
        <v>14</v>
      </c>
      <c r="N955" s="201">
        <v>10</v>
      </c>
      <c r="O955" s="201">
        <v>6</v>
      </c>
      <c r="P955" s="201">
        <v>63</v>
      </c>
      <c r="Q955" s="201">
        <v>130</v>
      </c>
      <c r="R955" s="236">
        <v>1</v>
      </c>
      <c r="S955" s="201">
        <v>9</v>
      </c>
      <c r="T955" s="63"/>
      <c r="U955" s="235">
        <v>3506262262</v>
      </c>
      <c r="V955" s="67" t="s">
        <v>958</v>
      </c>
      <c r="W955" s="63" t="s">
        <v>671</v>
      </c>
      <c r="X955" s="63" t="s">
        <v>671</v>
      </c>
      <c r="Y955" s="67">
        <v>1</v>
      </c>
      <c r="Z955" s="67">
        <v>130</v>
      </c>
      <c r="AA955" s="67">
        <v>2022914.5145800002</v>
      </c>
      <c r="AB955" s="67">
        <v>15561</v>
      </c>
      <c r="AC955" s="67">
        <v>-4843</v>
      </c>
      <c r="AD955" s="67">
        <v>20404</v>
      </c>
      <c r="AK955" s="237">
        <v>0</v>
      </c>
      <c r="AM955" s="237">
        <v>0</v>
      </c>
      <c r="AO955" s="237"/>
    </row>
    <row r="956" spans="1:41" s="67" customFormat="1" x14ac:dyDescent="0.2">
      <c r="A956" s="235" t="s">
        <v>958</v>
      </c>
      <c r="B956" s="63">
        <v>3506262284</v>
      </c>
      <c r="C956" s="197" t="s">
        <v>553</v>
      </c>
      <c r="D956" s="201">
        <v>0</v>
      </c>
      <c r="E956" s="201">
        <v>0</v>
      </c>
      <c r="F956" s="201">
        <v>0</v>
      </c>
      <c r="G956" s="201">
        <v>0</v>
      </c>
      <c r="H956" s="201">
        <v>0</v>
      </c>
      <c r="I956" s="201">
        <v>1</v>
      </c>
      <c r="J956" s="201">
        <v>0</v>
      </c>
      <c r="K956" s="236">
        <v>3.9300000000000002E-2</v>
      </c>
      <c r="L956" s="201">
        <v>0</v>
      </c>
      <c r="M956" s="201">
        <v>0</v>
      </c>
      <c r="N956" s="201">
        <v>0</v>
      </c>
      <c r="O956" s="201">
        <v>1</v>
      </c>
      <c r="P956" s="201">
        <v>0</v>
      </c>
      <c r="Q956" s="201">
        <v>1</v>
      </c>
      <c r="R956" s="236">
        <v>1</v>
      </c>
      <c r="S956" s="201">
        <v>5</v>
      </c>
      <c r="T956" s="63"/>
      <c r="U956" s="235">
        <v>3506262284</v>
      </c>
      <c r="V956" s="67" t="s">
        <v>958</v>
      </c>
      <c r="W956" s="63" t="s">
        <v>671</v>
      </c>
      <c r="X956" s="63" t="s">
        <v>739</v>
      </c>
      <c r="Y956" s="67">
        <v>1</v>
      </c>
      <c r="Z956" s="67">
        <v>1</v>
      </c>
      <c r="AA956" s="67">
        <v>15786.421266000001</v>
      </c>
      <c r="AB956" s="67">
        <v>15786</v>
      </c>
      <c r="AC956" s="67">
        <v>-5294</v>
      </c>
      <c r="AD956" s="67">
        <v>21080</v>
      </c>
      <c r="AK956" s="237">
        <v>0</v>
      </c>
      <c r="AM956" s="237">
        <v>0</v>
      </c>
      <c r="AO956" s="237"/>
    </row>
    <row r="957" spans="1:41" s="67" customFormat="1" x14ac:dyDescent="0.2">
      <c r="A957" s="235" t="s">
        <v>958</v>
      </c>
      <c r="B957" s="63">
        <v>3506262291</v>
      </c>
      <c r="C957" s="197" t="s">
        <v>553</v>
      </c>
      <c r="D957" s="201">
        <v>0</v>
      </c>
      <c r="E957" s="201">
        <v>0</v>
      </c>
      <c r="F957" s="201">
        <v>0</v>
      </c>
      <c r="G957" s="201">
        <v>0</v>
      </c>
      <c r="H957" s="201">
        <v>1</v>
      </c>
      <c r="I957" s="201">
        <v>1</v>
      </c>
      <c r="J957" s="201">
        <v>0</v>
      </c>
      <c r="K957" s="236">
        <v>7.8600000000000003E-2</v>
      </c>
      <c r="L957" s="201">
        <v>0</v>
      </c>
      <c r="M957" s="201">
        <v>0</v>
      </c>
      <c r="N957" s="201">
        <v>1</v>
      </c>
      <c r="O957" s="201">
        <v>0</v>
      </c>
      <c r="P957" s="201">
        <v>2</v>
      </c>
      <c r="Q957" s="201">
        <v>2</v>
      </c>
      <c r="R957" s="236">
        <v>1</v>
      </c>
      <c r="S957" s="201">
        <v>5</v>
      </c>
      <c r="T957" s="63"/>
      <c r="U957" s="235">
        <v>3506262291</v>
      </c>
      <c r="V957" s="67" t="s">
        <v>958</v>
      </c>
      <c r="W957" s="63" t="s">
        <v>671</v>
      </c>
      <c r="X957" s="63" t="s">
        <v>754</v>
      </c>
      <c r="Y957" s="67">
        <v>1</v>
      </c>
      <c r="Z957" s="67">
        <v>2</v>
      </c>
      <c r="AA957" s="67">
        <v>35995.982531999995</v>
      </c>
      <c r="AB957" s="67">
        <v>17998</v>
      </c>
      <c r="AC957" s="67">
        <v>-844</v>
      </c>
      <c r="AD957" s="67">
        <v>18842</v>
      </c>
      <c r="AK957" s="237">
        <v>0</v>
      </c>
      <c r="AM957" s="237">
        <v>0</v>
      </c>
      <c r="AO957" s="237"/>
    </row>
    <row r="958" spans="1:41" s="67" customFormat="1" x14ac:dyDescent="0.2">
      <c r="A958" s="235" t="s">
        <v>958</v>
      </c>
      <c r="B958" s="63">
        <v>3506262295</v>
      </c>
      <c r="C958" s="197" t="s">
        <v>553</v>
      </c>
      <c r="D958" s="201">
        <v>0</v>
      </c>
      <c r="E958" s="201">
        <v>0</v>
      </c>
      <c r="F958" s="201">
        <v>0</v>
      </c>
      <c r="G958" s="201">
        <v>0</v>
      </c>
      <c r="H958" s="201">
        <v>1</v>
      </c>
      <c r="I958" s="201">
        <v>0</v>
      </c>
      <c r="J958" s="201">
        <v>0</v>
      </c>
      <c r="K958" s="236">
        <v>3.9300000000000002E-2</v>
      </c>
      <c r="L958" s="201">
        <v>0</v>
      </c>
      <c r="M958" s="201">
        <v>0</v>
      </c>
      <c r="N958" s="201">
        <v>1</v>
      </c>
      <c r="O958" s="201">
        <v>0</v>
      </c>
      <c r="P958" s="201">
        <v>0</v>
      </c>
      <c r="Q958" s="201">
        <v>1</v>
      </c>
      <c r="R958" s="236">
        <v>1</v>
      </c>
      <c r="S958" s="201">
        <v>5</v>
      </c>
      <c r="T958" s="63"/>
      <c r="U958" s="235">
        <v>3506262295</v>
      </c>
      <c r="V958" s="67" t="s">
        <v>958</v>
      </c>
      <c r="W958" s="63" t="s">
        <v>671</v>
      </c>
      <c r="X958" s="63" t="s">
        <v>740</v>
      </c>
      <c r="Y958" s="67">
        <v>1</v>
      </c>
      <c r="Z958" s="67">
        <v>1</v>
      </c>
      <c r="AA958" s="67">
        <v>13668.001265999999</v>
      </c>
      <c r="AB958" s="67">
        <v>13668</v>
      </c>
      <c r="AC958" s="67">
        <v>-7564</v>
      </c>
      <c r="AD958" s="67">
        <v>21232</v>
      </c>
      <c r="AK958" s="237">
        <v>0</v>
      </c>
      <c r="AM958" s="237">
        <v>0</v>
      </c>
      <c r="AO958" s="237"/>
    </row>
    <row r="959" spans="1:41" s="67" customFormat="1" x14ac:dyDescent="0.2">
      <c r="A959" s="235" t="s">
        <v>958</v>
      </c>
      <c r="B959" s="63">
        <v>3506262305</v>
      </c>
      <c r="C959" s="197" t="s">
        <v>553</v>
      </c>
      <c r="D959" s="201">
        <v>0</v>
      </c>
      <c r="E959" s="201">
        <v>0</v>
      </c>
      <c r="F959" s="201">
        <v>0</v>
      </c>
      <c r="G959" s="201">
        <v>0</v>
      </c>
      <c r="H959" s="201">
        <v>0</v>
      </c>
      <c r="I959" s="201">
        <v>1</v>
      </c>
      <c r="J959" s="201">
        <v>0</v>
      </c>
      <c r="K959" s="236">
        <v>3.9300000000000002E-2</v>
      </c>
      <c r="L959" s="201">
        <v>0</v>
      </c>
      <c r="M959" s="201">
        <v>0</v>
      </c>
      <c r="N959" s="201">
        <v>0</v>
      </c>
      <c r="O959" s="201">
        <v>0</v>
      </c>
      <c r="P959" s="201">
        <v>0</v>
      </c>
      <c r="Q959" s="201">
        <v>1</v>
      </c>
      <c r="R959" s="236">
        <v>1</v>
      </c>
      <c r="S959" s="201">
        <v>4</v>
      </c>
      <c r="T959" s="63"/>
      <c r="U959" s="235">
        <v>3506262305</v>
      </c>
      <c r="V959" s="67" t="s">
        <v>958</v>
      </c>
      <c r="W959" s="63" t="s">
        <v>671</v>
      </c>
      <c r="X959" s="63" t="s">
        <v>741</v>
      </c>
      <c r="Y959" s="67">
        <v>1</v>
      </c>
      <c r="Z959" s="67">
        <v>1</v>
      </c>
      <c r="AA959" s="67">
        <v>12565.341266000001</v>
      </c>
      <c r="AB959" s="67">
        <v>12565</v>
      </c>
      <c r="AC959" s="67">
        <v>-6263</v>
      </c>
      <c r="AD959" s="67">
        <v>18828</v>
      </c>
      <c r="AK959" s="237">
        <v>0</v>
      </c>
      <c r="AM959" s="237">
        <v>0</v>
      </c>
      <c r="AO959" s="237"/>
    </row>
    <row r="960" spans="1:41" s="67" customFormat="1" x14ac:dyDescent="0.2">
      <c r="A960" s="235" t="s">
        <v>958</v>
      </c>
      <c r="B960" s="63">
        <v>3506262346</v>
      </c>
      <c r="C960" s="197" t="s">
        <v>553</v>
      </c>
      <c r="D960" s="201">
        <v>0</v>
      </c>
      <c r="E960" s="201">
        <v>0</v>
      </c>
      <c r="F960" s="201">
        <v>0</v>
      </c>
      <c r="G960" s="201">
        <v>0</v>
      </c>
      <c r="H960" s="201">
        <v>1</v>
      </c>
      <c r="I960" s="201">
        <v>0</v>
      </c>
      <c r="J960" s="201">
        <v>0</v>
      </c>
      <c r="K960" s="236">
        <v>3.9300000000000002E-2</v>
      </c>
      <c r="L960" s="201">
        <v>0</v>
      </c>
      <c r="M960" s="201">
        <v>0</v>
      </c>
      <c r="N960" s="201">
        <v>0</v>
      </c>
      <c r="O960" s="201">
        <v>0</v>
      </c>
      <c r="P960" s="201">
        <v>1</v>
      </c>
      <c r="Q960" s="201">
        <v>1</v>
      </c>
      <c r="R960" s="236">
        <v>1</v>
      </c>
      <c r="S960" s="201">
        <v>8</v>
      </c>
      <c r="T960" s="63"/>
      <c r="U960" s="235">
        <v>3506262346</v>
      </c>
      <c r="V960" s="67" t="s">
        <v>958</v>
      </c>
      <c r="W960" s="63" t="s">
        <v>671</v>
      </c>
      <c r="X960" s="63" t="s">
        <v>672</v>
      </c>
      <c r="Y960" s="67">
        <v>1</v>
      </c>
      <c r="Z960" s="67">
        <v>1</v>
      </c>
      <c r="AA960" s="67">
        <v>16940.971266</v>
      </c>
      <c r="AB960" s="67">
        <v>16941</v>
      </c>
      <c r="AC960" s="67">
        <v>-1295</v>
      </c>
      <c r="AD960" s="67">
        <v>18236</v>
      </c>
      <c r="AK960" s="237">
        <v>0</v>
      </c>
      <c r="AM960" s="237">
        <v>0</v>
      </c>
      <c r="AO960" s="237"/>
    </row>
    <row r="961" spans="1:41" s="67" customFormat="1" x14ac:dyDescent="0.2">
      <c r="A961" s="235" t="s">
        <v>958</v>
      </c>
      <c r="B961" s="63">
        <v>3506262347</v>
      </c>
      <c r="C961" s="197" t="s">
        <v>553</v>
      </c>
      <c r="D961" s="201">
        <v>0</v>
      </c>
      <c r="E961" s="201">
        <v>0</v>
      </c>
      <c r="F961" s="201">
        <v>0</v>
      </c>
      <c r="G961" s="201">
        <v>1</v>
      </c>
      <c r="H961" s="201">
        <v>2</v>
      </c>
      <c r="I961" s="201">
        <v>3</v>
      </c>
      <c r="J961" s="201">
        <v>0</v>
      </c>
      <c r="K961" s="236">
        <v>0.23580000000000001</v>
      </c>
      <c r="L961" s="201">
        <v>0</v>
      </c>
      <c r="M961" s="201">
        <v>0</v>
      </c>
      <c r="N961" s="201">
        <v>0</v>
      </c>
      <c r="O961" s="201">
        <v>2</v>
      </c>
      <c r="P961" s="201">
        <v>2</v>
      </c>
      <c r="Q961" s="201">
        <v>6</v>
      </c>
      <c r="R961" s="236">
        <v>1</v>
      </c>
      <c r="S961" s="201">
        <v>8</v>
      </c>
      <c r="T961" s="63"/>
      <c r="U961" s="235">
        <v>3506262347</v>
      </c>
      <c r="V961" s="67" t="s">
        <v>958</v>
      </c>
      <c r="W961" s="63" t="s">
        <v>671</v>
      </c>
      <c r="X961" s="63" t="s">
        <v>743</v>
      </c>
      <c r="Y961" s="67">
        <v>1</v>
      </c>
      <c r="Z961" s="67">
        <v>6</v>
      </c>
      <c r="AA961" s="67">
        <v>89057.037596000009</v>
      </c>
      <c r="AB961" s="67">
        <v>14843</v>
      </c>
      <c r="AC961" s="67">
        <v>-3112</v>
      </c>
      <c r="AD961" s="67">
        <v>17955</v>
      </c>
      <c r="AK961" s="237">
        <v>0</v>
      </c>
      <c r="AM961" s="237">
        <v>0</v>
      </c>
      <c r="AO961" s="237"/>
    </row>
    <row r="962" spans="1:41" s="67" customFormat="1" x14ac:dyDescent="0.2">
      <c r="A962" s="235" t="s">
        <v>958</v>
      </c>
      <c r="B962" s="63">
        <v>3506262705</v>
      </c>
      <c r="C962" s="197" t="s">
        <v>553</v>
      </c>
      <c r="D962" s="201">
        <v>0</v>
      </c>
      <c r="E962" s="201">
        <v>0</v>
      </c>
      <c r="F962" s="201">
        <v>0</v>
      </c>
      <c r="G962" s="201">
        <v>0</v>
      </c>
      <c r="H962" s="201">
        <v>0</v>
      </c>
      <c r="I962" s="201">
        <v>1</v>
      </c>
      <c r="J962" s="201">
        <v>0</v>
      </c>
      <c r="K962" s="236">
        <v>3.9300000000000002E-2</v>
      </c>
      <c r="L962" s="201">
        <v>0</v>
      </c>
      <c r="M962" s="201">
        <v>0</v>
      </c>
      <c r="N962" s="201">
        <v>0</v>
      </c>
      <c r="O962" s="201">
        <v>0</v>
      </c>
      <c r="P962" s="201">
        <v>0</v>
      </c>
      <c r="Q962" s="201">
        <v>1</v>
      </c>
      <c r="R962" s="236">
        <v>1</v>
      </c>
      <c r="S962" s="201">
        <v>3</v>
      </c>
      <c r="T962" s="63"/>
      <c r="U962" s="235">
        <v>3506262705</v>
      </c>
      <c r="V962" s="67" t="s">
        <v>958</v>
      </c>
      <c r="W962" s="63" t="s">
        <v>671</v>
      </c>
      <c r="X962" s="63" t="s">
        <v>881</v>
      </c>
      <c r="Y962" s="67">
        <v>1</v>
      </c>
      <c r="Z962" s="67">
        <v>1</v>
      </c>
      <c r="AA962" s="67">
        <v>12565.341266000001</v>
      </c>
      <c r="AB962" s="67">
        <v>12565</v>
      </c>
      <c r="AC962" s="67">
        <v>-7164</v>
      </c>
      <c r="AD962" s="67">
        <v>19729</v>
      </c>
      <c r="AK962" s="237">
        <v>0</v>
      </c>
      <c r="AM962" s="237">
        <v>0</v>
      </c>
      <c r="AO962" s="237"/>
    </row>
    <row r="963" spans="1:41" s="67" customFormat="1" x14ac:dyDescent="0.2">
      <c r="A963" s="235" t="s">
        <v>959</v>
      </c>
      <c r="B963" s="63">
        <v>3508281061</v>
      </c>
      <c r="C963" s="197" t="s">
        <v>554</v>
      </c>
      <c r="D963" s="201">
        <v>0</v>
      </c>
      <c r="E963" s="201">
        <v>0</v>
      </c>
      <c r="F963" s="201">
        <v>0</v>
      </c>
      <c r="G963" s="201">
        <v>0</v>
      </c>
      <c r="H963" s="201">
        <v>0</v>
      </c>
      <c r="I963" s="201">
        <v>3</v>
      </c>
      <c r="J963" s="201">
        <v>0</v>
      </c>
      <c r="K963" s="236">
        <v>0.1179</v>
      </c>
      <c r="L963" s="201">
        <v>0</v>
      </c>
      <c r="M963" s="201">
        <v>0</v>
      </c>
      <c r="N963" s="201">
        <v>0</v>
      </c>
      <c r="O963" s="201">
        <v>0</v>
      </c>
      <c r="P963" s="201">
        <v>3</v>
      </c>
      <c r="Q963" s="201">
        <v>3</v>
      </c>
      <c r="R963" s="236">
        <v>1</v>
      </c>
      <c r="S963" s="201">
        <v>11</v>
      </c>
      <c r="T963" s="63"/>
      <c r="U963" s="235">
        <v>3508281061</v>
      </c>
      <c r="V963" s="67" t="s">
        <v>959</v>
      </c>
      <c r="W963" s="63" t="s">
        <v>801</v>
      </c>
      <c r="X963" s="63" t="s">
        <v>804</v>
      </c>
      <c r="Y963" s="67">
        <v>1</v>
      </c>
      <c r="Z963" s="67">
        <v>3</v>
      </c>
      <c r="AA963" s="67">
        <v>61212.633797999995</v>
      </c>
      <c r="AB963" s="67">
        <v>20404</v>
      </c>
      <c r="AC963" s="67">
        <v>3906</v>
      </c>
      <c r="AD963" s="67">
        <v>16498</v>
      </c>
      <c r="AK963" s="237">
        <v>0</v>
      </c>
      <c r="AM963" s="237">
        <v>0</v>
      </c>
      <c r="AO963" s="237"/>
    </row>
    <row r="964" spans="1:41" s="67" customFormat="1" x14ac:dyDescent="0.2">
      <c r="A964" s="235" t="s">
        <v>959</v>
      </c>
      <c r="B964" s="63">
        <v>3508281137</v>
      </c>
      <c r="C964" s="197" t="s">
        <v>554</v>
      </c>
      <c r="D964" s="201">
        <v>0</v>
      </c>
      <c r="E964" s="201">
        <v>0</v>
      </c>
      <c r="F964" s="201">
        <v>0</v>
      </c>
      <c r="G964" s="201">
        <v>0</v>
      </c>
      <c r="H964" s="201">
        <v>0</v>
      </c>
      <c r="I964" s="201">
        <v>5</v>
      </c>
      <c r="J964" s="201">
        <v>0</v>
      </c>
      <c r="K964" s="236">
        <v>0.19650000000000001</v>
      </c>
      <c r="L964" s="201">
        <v>0</v>
      </c>
      <c r="M964" s="201">
        <v>0</v>
      </c>
      <c r="N964" s="201">
        <v>0</v>
      </c>
      <c r="O964" s="201">
        <v>0</v>
      </c>
      <c r="P964" s="201">
        <v>5</v>
      </c>
      <c r="Q964" s="201">
        <v>5</v>
      </c>
      <c r="R964" s="236">
        <v>1</v>
      </c>
      <c r="S964" s="201">
        <v>12</v>
      </c>
      <c r="T964" s="63"/>
      <c r="U964" s="235">
        <v>3508281137</v>
      </c>
      <c r="V964" s="67" t="s">
        <v>959</v>
      </c>
      <c r="W964" s="63" t="s">
        <v>801</v>
      </c>
      <c r="X964" s="63" t="s">
        <v>852</v>
      </c>
      <c r="Y964" s="67">
        <v>1</v>
      </c>
      <c r="Z964" s="67">
        <v>5</v>
      </c>
      <c r="AA964" s="67">
        <v>105397.55632999999</v>
      </c>
      <c r="AB964" s="67">
        <v>21080</v>
      </c>
      <c r="AC964" s="67">
        <v>3766</v>
      </c>
      <c r="AD964" s="67">
        <v>17314</v>
      </c>
      <c r="AK964" s="237">
        <v>0</v>
      </c>
      <c r="AM964" s="237">
        <v>0</v>
      </c>
      <c r="AO964" s="237"/>
    </row>
    <row r="965" spans="1:41" s="67" customFormat="1" x14ac:dyDescent="0.2">
      <c r="A965" s="235" t="s">
        <v>959</v>
      </c>
      <c r="B965" s="63">
        <v>3508281161</v>
      </c>
      <c r="C965" s="197" t="s">
        <v>554</v>
      </c>
      <c r="D965" s="201">
        <v>0</v>
      </c>
      <c r="E965" s="201">
        <v>0</v>
      </c>
      <c r="F965" s="201">
        <v>0</v>
      </c>
      <c r="G965" s="201">
        <v>0</v>
      </c>
      <c r="H965" s="201">
        <v>0</v>
      </c>
      <c r="I965" s="201">
        <v>2</v>
      </c>
      <c r="J965" s="201">
        <v>0</v>
      </c>
      <c r="K965" s="236">
        <v>7.8600000000000003E-2</v>
      </c>
      <c r="L965" s="201">
        <v>0</v>
      </c>
      <c r="M965" s="201">
        <v>0</v>
      </c>
      <c r="N965" s="201">
        <v>0</v>
      </c>
      <c r="O965" s="201">
        <v>0</v>
      </c>
      <c r="P965" s="201">
        <v>2</v>
      </c>
      <c r="Q965" s="201">
        <v>2</v>
      </c>
      <c r="R965" s="236">
        <v>1</v>
      </c>
      <c r="S965" s="201">
        <v>8</v>
      </c>
      <c r="T965" s="63"/>
      <c r="U965" s="235">
        <v>3508281161</v>
      </c>
      <c r="V965" s="67" t="s">
        <v>959</v>
      </c>
      <c r="W965" s="63" t="s">
        <v>801</v>
      </c>
      <c r="X965" s="63" t="s">
        <v>807</v>
      </c>
      <c r="Y965" s="67">
        <v>1</v>
      </c>
      <c r="Z965" s="67">
        <v>2</v>
      </c>
      <c r="AA965" s="67">
        <v>37684.042532000007</v>
      </c>
      <c r="AB965" s="67">
        <v>18842</v>
      </c>
      <c r="AC965" s="67">
        <v>4072</v>
      </c>
      <c r="AD965" s="67">
        <v>14770</v>
      </c>
      <c r="AK965" s="237">
        <v>0</v>
      </c>
      <c r="AM965" s="237">
        <v>0</v>
      </c>
      <c r="AO965" s="237"/>
    </row>
    <row r="966" spans="1:41" s="67" customFormat="1" x14ac:dyDescent="0.2">
      <c r="A966" s="235" t="s">
        <v>959</v>
      </c>
      <c r="B966" s="63">
        <v>3508281281</v>
      </c>
      <c r="C966" s="197" t="s">
        <v>554</v>
      </c>
      <c r="D966" s="201">
        <v>0</v>
      </c>
      <c r="E966" s="201">
        <v>0</v>
      </c>
      <c r="F966" s="201">
        <v>0</v>
      </c>
      <c r="G966" s="201">
        <v>0</v>
      </c>
      <c r="H966" s="201">
        <v>0</v>
      </c>
      <c r="I966" s="201">
        <v>149</v>
      </c>
      <c r="J966" s="201">
        <v>0</v>
      </c>
      <c r="K966" s="236">
        <v>5.8556999999999997</v>
      </c>
      <c r="L966" s="201">
        <v>0</v>
      </c>
      <c r="M966" s="201">
        <v>0</v>
      </c>
      <c r="N966" s="201">
        <v>0</v>
      </c>
      <c r="O966" s="201">
        <v>15</v>
      </c>
      <c r="P966" s="201">
        <v>146</v>
      </c>
      <c r="Q966" s="201">
        <v>149</v>
      </c>
      <c r="R966" s="236">
        <v>1</v>
      </c>
      <c r="S966" s="201">
        <v>12</v>
      </c>
      <c r="T966" s="63"/>
      <c r="U966" s="235">
        <v>3508281281</v>
      </c>
      <c r="V966" s="67" t="s">
        <v>959</v>
      </c>
      <c r="W966" s="63" t="s">
        <v>801</v>
      </c>
      <c r="X966" s="63" t="s">
        <v>801</v>
      </c>
      <c r="Y966" s="67">
        <v>1</v>
      </c>
      <c r="Z966" s="67">
        <v>149</v>
      </c>
      <c r="AA966" s="67">
        <v>3163620.8686340004</v>
      </c>
      <c r="AB966" s="67">
        <v>21232</v>
      </c>
      <c r="AC966" s="67">
        <v>1681</v>
      </c>
      <c r="AD966" s="67">
        <v>19551</v>
      </c>
      <c r="AK966" s="237">
        <v>0</v>
      </c>
      <c r="AM966" s="237">
        <v>0</v>
      </c>
      <c r="AO966" s="237"/>
    </row>
    <row r="967" spans="1:41" s="67" customFormat="1" x14ac:dyDescent="0.2">
      <c r="A967" s="235" t="s">
        <v>960</v>
      </c>
      <c r="B967" s="63">
        <v>3509095095</v>
      </c>
      <c r="C967" s="197" t="s">
        <v>555</v>
      </c>
      <c r="D967" s="201">
        <v>0</v>
      </c>
      <c r="E967" s="201">
        <v>0</v>
      </c>
      <c r="F967" s="201">
        <v>0</v>
      </c>
      <c r="G967" s="201">
        <v>0</v>
      </c>
      <c r="H967" s="201">
        <v>306</v>
      </c>
      <c r="I967" s="201">
        <v>258</v>
      </c>
      <c r="J967" s="201">
        <v>0</v>
      </c>
      <c r="K967" s="236">
        <v>22.165199999999999</v>
      </c>
      <c r="L967" s="201">
        <v>0</v>
      </c>
      <c r="M967" s="201">
        <v>0</v>
      </c>
      <c r="N967" s="201">
        <v>50</v>
      </c>
      <c r="O967" s="201">
        <v>49</v>
      </c>
      <c r="P967" s="201">
        <v>448</v>
      </c>
      <c r="Q967" s="201">
        <v>564</v>
      </c>
      <c r="R967" s="236">
        <v>1</v>
      </c>
      <c r="S967" s="201">
        <v>12</v>
      </c>
      <c r="T967" s="63"/>
      <c r="U967" s="235">
        <v>3509095095</v>
      </c>
      <c r="V967" s="67" t="s">
        <v>960</v>
      </c>
      <c r="W967" s="63" t="s">
        <v>656</v>
      </c>
      <c r="X967" s="63" t="s">
        <v>656</v>
      </c>
      <c r="Y967" s="67">
        <v>1</v>
      </c>
      <c r="Z967" s="67">
        <v>564</v>
      </c>
      <c r="AA967" s="67">
        <v>10627497.754023999</v>
      </c>
      <c r="AB967" s="67">
        <v>18843</v>
      </c>
      <c r="AC967" s="67">
        <v>-849</v>
      </c>
      <c r="AD967" s="67">
        <v>19692</v>
      </c>
      <c r="AK967" s="237">
        <v>0</v>
      </c>
      <c r="AM967" s="237">
        <v>0</v>
      </c>
      <c r="AO967" s="237"/>
    </row>
    <row r="968" spans="1:41" s="67" customFormat="1" x14ac:dyDescent="0.2">
      <c r="A968" s="235" t="s">
        <v>960</v>
      </c>
      <c r="B968" s="63">
        <v>3509095201</v>
      </c>
      <c r="C968" s="197" t="s">
        <v>555</v>
      </c>
      <c r="D968" s="201">
        <v>0</v>
      </c>
      <c r="E968" s="201">
        <v>0</v>
      </c>
      <c r="F968" s="201">
        <v>0</v>
      </c>
      <c r="G968" s="201">
        <v>0</v>
      </c>
      <c r="H968" s="201">
        <v>3</v>
      </c>
      <c r="I968" s="201">
        <v>2</v>
      </c>
      <c r="J968" s="201">
        <v>0</v>
      </c>
      <c r="K968" s="236">
        <v>0.19650000000000001</v>
      </c>
      <c r="L968" s="201">
        <v>0</v>
      </c>
      <c r="M968" s="201">
        <v>0</v>
      </c>
      <c r="N968" s="201">
        <v>0</v>
      </c>
      <c r="O968" s="201">
        <v>0</v>
      </c>
      <c r="P968" s="201">
        <v>4</v>
      </c>
      <c r="Q968" s="201">
        <v>5</v>
      </c>
      <c r="R968" s="236">
        <v>1</v>
      </c>
      <c r="S968" s="201">
        <v>12</v>
      </c>
      <c r="T968" s="63"/>
      <c r="U968" s="235">
        <v>3509095201</v>
      </c>
      <c r="V968" s="67" t="s">
        <v>960</v>
      </c>
      <c r="W968" s="63" t="s">
        <v>656</v>
      </c>
      <c r="X968" s="63" t="s">
        <v>653</v>
      </c>
      <c r="Y968" s="67">
        <v>1</v>
      </c>
      <c r="Z968" s="67">
        <v>5</v>
      </c>
      <c r="AA968" s="67">
        <v>91180.236329999985</v>
      </c>
      <c r="AB968" s="67">
        <v>18236</v>
      </c>
      <c r="AC968" s="67">
        <v>311</v>
      </c>
      <c r="AD968" s="67">
        <v>17925</v>
      </c>
      <c r="AK968" s="237">
        <v>0</v>
      </c>
      <c r="AM968" s="237">
        <v>0</v>
      </c>
      <c r="AO968" s="237"/>
    </row>
    <row r="969" spans="1:41" s="67" customFormat="1" x14ac:dyDescent="0.2">
      <c r="A969" s="235" t="s">
        <v>960</v>
      </c>
      <c r="B969" s="63">
        <v>3509095292</v>
      </c>
      <c r="C969" s="197" t="s">
        <v>555</v>
      </c>
      <c r="D969" s="201">
        <v>0</v>
      </c>
      <c r="E969" s="201">
        <v>0</v>
      </c>
      <c r="F969" s="201">
        <v>0</v>
      </c>
      <c r="G969" s="201">
        <v>0</v>
      </c>
      <c r="H969" s="201">
        <v>0</v>
      </c>
      <c r="I969" s="201">
        <v>2</v>
      </c>
      <c r="J969" s="201">
        <v>0</v>
      </c>
      <c r="K969" s="236">
        <v>7.8600000000000003E-2</v>
      </c>
      <c r="L969" s="201">
        <v>0</v>
      </c>
      <c r="M969" s="201">
        <v>0</v>
      </c>
      <c r="N969" s="201">
        <v>0</v>
      </c>
      <c r="O969" s="201">
        <v>0</v>
      </c>
      <c r="P969" s="201">
        <v>2</v>
      </c>
      <c r="Q969" s="201">
        <v>2</v>
      </c>
      <c r="R969" s="236">
        <v>1</v>
      </c>
      <c r="S969" s="201">
        <v>6</v>
      </c>
      <c r="T969" s="63"/>
      <c r="U969" s="235">
        <v>3509095292</v>
      </c>
      <c r="V969" s="67" t="s">
        <v>960</v>
      </c>
      <c r="W969" s="63" t="s">
        <v>656</v>
      </c>
      <c r="X969" s="63" t="s">
        <v>940</v>
      </c>
      <c r="Y969" s="67">
        <v>1</v>
      </c>
      <c r="Z969" s="67">
        <v>2</v>
      </c>
      <c r="AA969" s="67">
        <v>35910.262532000008</v>
      </c>
      <c r="AB969" s="67">
        <v>17955</v>
      </c>
      <c r="AC969" s="67">
        <v>-121</v>
      </c>
      <c r="AD969" s="67">
        <v>18076</v>
      </c>
      <c r="AK969" s="237">
        <v>0</v>
      </c>
      <c r="AM969" s="237">
        <v>0</v>
      </c>
      <c r="AO969" s="237"/>
    </row>
    <row r="970" spans="1:41" s="67" customFormat="1" x14ac:dyDescent="0.2">
      <c r="A970" s="235" t="s">
        <v>960</v>
      </c>
      <c r="B970" s="63">
        <v>3509095293</v>
      </c>
      <c r="C970" s="197" t="s">
        <v>555</v>
      </c>
      <c r="D970" s="201">
        <v>0</v>
      </c>
      <c r="E970" s="201">
        <v>0</v>
      </c>
      <c r="F970" s="201">
        <v>0</v>
      </c>
      <c r="G970" s="201">
        <v>0</v>
      </c>
      <c r="H970" s="201">
        <v>0</v>
      </c>
      <c r="I970" s="201">
        <v>1</v>
      </c>
      <c r="J970" s="201">
        <v>0</v>
      </c>
      <c r="K970" s="236">
        <v>3.9300000000000002E-2</v>
      </c>
      <c r="L970" s="201">
        <v>0</v>
      </c>
      <c r="M970" s="201">
        <v>0</v>
      </c>
      <c r="N970" s="201">
        <v>0</v>
      </c>
      <c r="O970" s="201">
        <v>0</v>
      </c>
      <c r="P970" s="201">
        <v>1</v>
      </c>
      <c r="Q970" s="201">
        <v>1</v>
      </c>
      <c r="R970" s="236">
        <v>1</v>
      </c>
      <c r="S970" s="201">
        <v>10</v>
      </c>
      <c r="T970" s="63"/>
      <c r="U970" s="235">
        <v>3509095293</v>
      </c>
      <c r="V970" s="67" t="s">
        <v>960</v>
      </c>
      <c r="W970" s="63" t="s">
        <v>656</v>
      </c>
      <c r="X970" s="63" t="s">
        <v>682</v>
      </c>
      <c r="Y970" s="67">
        <v>1</v>
      </c>
      <c r="Z970" s="67">
        <v>1</v>
      </c>
      <c r="AA970" s="67">
        <v>19728.931266</v>
      </c>
      <c r="AB970" s="67">
        <v>19729</v>
      </c>
      <c r="AC970" s="67">
        <v>1901</v>
      </c>
      <c r="AD970" s="67">
        <v>17828</v>
      </c>
      <c r="AK970" s="237">
        <v>0</v>
      </c>
      <c r="AM970" s="237">
        <v>0</v>
      </c>
      <c r="AO970" s="237"/>
    </row>
    <row r="971" spans="1:41" s="67" customFormat="1" x14ac:dyDescent="0.2">
      <c r="A971" s="235" t="s">
        <v>960</v>
      </c>
      <c r="B971" s="63">
        <v>3509095331</v>
      </c>
      <c r="C971" s="197" t="s">
        <v>555</v>
      </c>
      <c r="D971" s="201">
        <v>0</v>
      </c>
      <c r="E971" s="201">
        <v>0</v>
      </c>
      <c r="F971" s="201">
        <v>0</v>
      </c>
      <c r="G971" s="201">
        <v>0</v>
      </c>
      <c r="H971" s="201">
        <v>2</v>
      </c>
      <c r="I971" s="201">
        <v>0</v>
      </c>
      <c r="J971" s="201">
        <v>0</v>
      </c>
      <c r="K971" s="236">
        <v>7.8600000000000003E-2</v>
      </c>
      <c r="L971" s="201">
        <v>0</v>
      </c>
      <c r="M971" s="201">
        <v>0</v>
      </c>
      <c r="N971" s="201">
        <v>0</v>
      </c>
      <c r="O971" s="201">
        <v>0</v>
      </c>
      <c r="P971" s="201">
        <v>2</v>
      </c>
      <c r="Q971" s="201">
        <v>2</v>
      </c>
      <c r="R971" s="236">
        <v>1</v>
      </c>
      <c r="S971" s="201">
        <v>7</v>
      </c>
      <c r="T971" s="63"/>
      <c r="U971" s="235">
        <v>3509095331</v>
      </c>
      <c r="V971" s="67" t="s">
        <v>960</v>
      </c>
      <c r="W971" s="63" t="s">
        <v>656</v>
      </c>
      <c r="X971" s="63" t="s">
        <v>657</v>
      </c>
      <c r="Y971" s="67">
        <v>1</v>
      </c>
      <c r="Z971" s="67">
        <v>2</v>
      </c>
      <c r="AA971" s="67">
        <v>32995.022532000003</v>
      </c>
      <c r="AB971" s="67">
        <v>16498</v>
      </c>
      <c r="AC971" s="67">
        <v>766</v>
      </c>
      <c r="AD971" s="67">
        <v>15732</v>
      </c>
      <c r="AK971" s="237">
        <v>0</v>
      </c>
      <c r="AM971" s="237">
        <v>0</v>
      </c>
      <c r="AO971" s="237"/>
    </row>
    <row r="972" spans="1:41" s="67" customFormat="1" x14ac:dyDescent="0.2">
      <c r="A972" s="235" t="s">
        <v>961</v>
      </c>
      <c r="B972" s="63">
        <v>3510281005</v>
      </c>
      <c r="C972" s="197" t="s">
        <v>556</v>
      </c>
      <c r="D972" s="201">
        <v>0</v>
      </c>
      <c r="E972" s="201">
        <v>0</v>
      </c>
      <c r="F972" s="201">
        <v>0</v>
      </c>
      <c r="G972" s="201">
        <v>1</v>
      </c>
      <c r="H972" s="201">
        <v>0</v>
      </c>
      <c r="I972" s="201">
        <v>0</v>
      </c>
      <c r="J972" s="201">
        <v>0</v>
      </c>
      <c r="K972" s="236">
        <v>3.9300000000000002E-2</v>
      </c>
      <c r="L972" s="201">
        <v>0</v>
      </c>
      <c r="M972" s="201">
        <v>0</v>
      </c>
      <c r="N972" s="201">
        <v>0</v>
      </c>
      <c r="O972" s="201">
        <v>0</v>
      </c>
      <c r="P972" s="201">
        <v>1</v>
      </c>
      <c r="Q972" s="201">
        <v>1</v>
      </c>
      <c r="R972" s="236">
        <v>1</v>
      </c>
      <c r="S972" s="201">
        <v>8</v>
      </c>
      <c r="T972" s="63"/>
      <c r="U972" s="235">
        <v>3510281005</v>
      </c>
      <c r="V972" s="67" t="s">
        <v>961</v>
      </c>
      <c r="W972" s="63" t="s">
        <v>801</v>
      </c>
      <c r="X972" s="63" t="s">
        <v>802</v>
      </c>
      <c r="Y972" s="67">
        <v>1</v>
      </c>
      <c r="Z972" s="67">
        <v>1</v>
      </c>
      <c r="AA972" s="67">
        <v>17313.591265999999</v>
      </c>
      <c r="AB972" s="67">
        <v>17314</v>
      </c>
      <c r="AC972" s="67">
        <v>4749</v>
      </c>
      <c r="AD972" s="67">
        <v>12565</v>
      </c>
      <c r="AK972" s="237">
        <v>0</v>
      </c>
      <c r="AM972" s="237">
        <v>0</v>
      </c>
      <c r="AO972" s="237"/>
    </row>
    <row r="973" spans="1:41" s="67" customFormat="1" x14ac:dyDescent="0.2">
      <c r="A973" s="235" t="s">
        <v>961</v>
      </c>
      <c r="B973" s="63">
        <v>3510281061</v>
      </c>
      <c r="C973" s="197" t="s">
        <v>556</v>
      </c>
      <c r="D973" s="201">
        <v>0</v>
      </c>
      <c r="E973" s="201">
        <v>0</v>
      </c>
      <c r="F973" s="201">
        <v>0</v>
      </c>
      <c r="G973" s="201">
        <v>1</v>
      </c>
      <c r="H973" s="201">
        <v>1</v>
      </c>
      <c r="I973" s="201">
        <v>0</v>
      </c>
      <c r="J973" s="201">
        <v>0</v>
      </c>
      <c r="K973" s="236">
        <v>7.8600000000000003E-2</v>
      </c>
      <c r="L973" s="201">
        <v>0</v>
      </c>
      <c r="M973" s="201">
        <v>0</v>
      </c>
      <c r="N973" s="201">
        <v>0</v>
      </c>
      <c r="O973" s="201">
        <v>0</v>
      </c>
      <c r="P973" s="201">
        <v>1</v>
      </c>
      <c r="Q973" s="201">
        <v>2</v>
      </c>
      <c r="R973" s="236">
        <v>1</v>
      </c>
      <c r="S973" s="201">
        <v>11</v>
      </c>
      <c r="T973" s="63"/>
      <c r="U973" s="235">
        <v>3510281061</v>
      </c>
      <c r="V973" s="67" t="s">
        <v>961</v>
      </c>
      <c r="W973" s="63" t="s">
        <v>801</v>
      </c>
      <c r="X973" s="63" t="s">
        <v>804</v>
      </c>
      <c r="Y973" s="67">
        <v>1</v>
      </c>
      <c r="Z973" s="67">
        <v>2</v>
      </c>
      <c r="AA973" s="67">
        <v>29540.072531999995</v>
      </c>
      <c r="AB973" s="67">
        <v>14770</v>
      </c>
      <c r="AC973" s="67">
        <v>-4072</v>
      </c>
      <c r="AD973" s="67">
        <v>18842</v>
      </c>
      <c r="AK973" s="237">
        <v>0</v>
      </c>
      <c r="AM973" s="237">
        <v>0</v>
      </c>
      <c r="AO973" s="237"/>
    </row>
    <row r="974" spans="1:41" s="67" customFormat="1" x14ac:dyDescent="0.2">
      <c r="A974" s="235" t="s">
        <v>961</v>
      </c>
      <c r="B974" s="63">
        <v>3510281137</v>
      </c>
      <c r="C974" s="197" t="s">
        <v>556</v>
      </c>
      <c r="D974" s="201">
        <v>0</v>
      </c>
      <c r="E974" s="201">
        <v>0</v>
      </c>
      <c r="F974" s="201">
        <v>0</v>
      </c>
      <c r="G974" s="201">
        <v>1</v>
      </c>
      <c r="H974" s="201">
        <v>0</v>
      </c>
      <c r="I974" s="201">
        <v>0</v>
      </c>
      <c r="J974" s="201">
        <v>0</v>
      </c>
      <c r="K974" s="236">
        <v>3.9300000000000002E-2</v>
      </c>
      <c r="L974" s="201">
        <v>0</v>
      </c>
      <c r="M974" s="201">
        <v>0</v>
      </c>
      <c r="N974" s="201">
        <v>0</v>
      </c>
      <c r="O974" s="201">
        <v>0</v>
      </c>
      <c r="P974" s="201">
        <v>1</v>
      </c>
      <c r="Q974" s="201">
        <v>1</v>
      </c>
      <c r="R974" s="236">
        <v>1</v>
      </c>
      <c r="S974" s="201">
        <v>12</v>
      </c>
      <c r="T974" s="63"/>
      <c r="U974" s="235">
        <v>3510281137</v>
      </c>
      <c r="V974" s="67" t="s">
        <v>961</v>
      </c>
      <c r="W974" s="63" t="s">
        <v>801</v>
      </c>
      <c r="X974" s="63" t="s">
        <v>852</v>
      </c>
      <c r="Y974" s="67">
        <v>1</v>
      </c>
      <c r="Z974" s="67">
        <v>1</v>
      </c>
      <c r="AA974" s="67">
        <v>19551.081266000001</v>
      </c>
      <c r="AB974" s="67">
        <v>19551</v>
      </c>
      <c r="AC974" s="67">
        <v>266</v>
      </c>
      <c r="AD974" s="67">
        <v>19285</v>
      </c>
      <c r="AK974" s="237">
        <v>0</v>
      </c>
      <c r="AM974" s="237">
        <v>0</v>
      </c>
      <c r="AO974" s="237"/>
    </row>
    <row r="975" spans="1:41" s="67" customFormat="1" x14ac:dyDescent="0.2">
      <c r="A975" s="235" t="s">
        <v>961</v>
      </c>
      <c r="B975" s="63">
        <v>3510281278</v>
      </c>
      <c r="C975" s="197" t="s">
        <v>556</v>
      </c>
      <c r="D975" s="201">
        <v>0</v>
      </c>
      <c r="E975" s="201">
        <v>0</v>
      </c>
      <c r="F975" s="201">
        <v>0</v>
      </c>
      <c r="G975" s="201">
        <v>1</v>
      </c>
      <c r="H975" s="201">
        <v>0</v>
      </c>
      <c r="I975" s="201">
        <v>0</v>
      </c>
      <c r="J975" s="201">
        <v>0</v>
      </c>
      <c r="K975" s="236">
        <v>3.9300000000000002E-2</v>
      </c>
      <c r="L975" s="201">
        <v>0</v>
      </c>
      <c r="M975" s="201">
        <v>1</v>
      </c>
      <c r="N975" s="201">
        <v>0</v>
      </c>
      <c r="O975" s="201">
        <v>0</v>
      </c>
      <c r="P975" s="201">
        <v>1</v>
      </c>
      <c r="Q975" s="201">
        <v>1</v>
      </c>
      <c r="R975" s="236">
        <v>1</v>
      </c>
      <c r="S975" s="201">
        <v>7</v>
      </c>
      <c r="T975" s="63"/>
      <c r="U975" s="235">
        <v>3510281278</v>
      </c>
      <c r="V975" s="67" t="s">
        <v>961</v>
      </c>
      <c r="W975" s="63" t="s">
        <v>801</v>
      </c>
      <c r="X975" s="63" t="s">
        <v>854</v>
      </c>
      <c r="Y975" s="67">
        <v>1</v>
      </c>
      <c r="Z975" s="67">
        <v>1</v>
      </c>
      <c r="AA975" s="67">
        <v>19692.411265999999</v>
      </c>
      <c r="AB975" s="67">
        <v>19692</v>
      </c>
      <c r="AC975" s="67">
        <v>-712</v>
      </c>
      <c r="AD975" s="67">
        <v>20404</v>
      </c>
      <c r="AK975" s="237">
        <v>0</v>
      </c>
      <c r="AM975" s="237">
        <v>0</v>
      </c>
      <c r="AO975" s="237"/>
    </row>
    <row r="976" spans="1:41" s="67" customFormat="1" x14ac:dyDescent="0.2">
      <c r="A976" s="235" t="s">
        <v>961</v>
      </c>
      <c r="B976" s="63">
        <v>3510281281</v>
      </c>
      <c r="C976" s="197" t="s">
        <v>556</v>
      </c>
      <c r="D976" s="201">
        <v>0</v>
      </c>
      <c r="E976" s="201">
        <v>0</v>
      </c>
      <c r="F976" s="201">
        <v>54</v>
      </c>
      <c r="G976" s="201">
        <v>265</v>
      </c>
      <c r="H976" s="201">
        <v>157</v>
      </c>
      <c r="I976" s="201">
        <v>0</v>
      </c>
      <c r="J976" s="201">
        <v>0</v>
      </c>
      <c r="K976" s="236">
        <v>18.706800000000001</v>
      </c>
      <c r="L976" s="201">
        <v>0</v>
      </c>
      <c r="M976" s="201">
        <v>47</v>
      </c>
      <c r="N976" s="201">
        <v>2</v>
      </c>
      <c r="O976" s="201">
        <v>0</v>
      </c>
      <c r="P976" s="201">
        <v>378</v>
      </c>
      <c r="Q976" s="201">
        <v>476</v>
      </c>
      <c r="R976" s="236">
        <v>1</v>
      </c>
      <c r="S976" s="201">
        <v>12</v>
      </c>
      <c r="T976" s="63"/>
      <c r="U976" s="235">
        <v>3510281281</v>
      </c>
      <c r="V976" s="67" t="s">
        <v>961</v>
      </c>
      <c r="W976" s="63" t="s">
        <v>801</v>
      </c>
      <c r="X976" s="63" t="s">
        <v>801</v>
      </c>
      <c r="Y976" s="67">
        <v>1</v>
      </c>
      <c r="Z976" s="67">
        <v>476</v>
      </c>
      <c r="AA976" s="67">
        <v>8549176.7626160011</v>
      </c>
      <c r="AB976" s="67">
        <v>17960</v>
      </c>
      <c r="AC976" s="67">
        <v>619</v>
      </c>
      <c r="AD976" s="67">
        <v>17341</v>
      </c>
      <c r="AK976" s="237">
        <v>0</v>
      </c>
      <c r="AM976" s="237">
        <v>0</v>
      </c>
      <c r="AO976" s="237"/>
    </row>
    <row r="977" spans="1:41" s="67" customFormat="1" x14ac:dyDescent="0.2">
      <c r="A977" s="235" t="s">
        <v>961</v>
      </c>
      <c r="B977" s="63">
        <v>3510281332</v>
      </c>
      <c r="C977" s="197" t="s">
        <v>556</v>
      </c>
      <c r="D977" s="201">
        <v>0</v>
      </c>
      <c r="E977" s="201">
        <v>0</v>
      </c>
      <c r="F977" s="201">
        <v>0</v>
      </c>
      <c r="G977" s="201">
        <v>2</v>
      </c>
      <c r="H977" s="201">
        <v>1</v>
      </c>
      <c r="I977" s="201">
        <v>0</v>
      </c>
      <c r="J977" s="201">
        <v>0</v>
      </c>
      <c r="K977" s="236">
        <v>0.1179</v>
      </c>
      <c r="L977" s="201">
        <v>0</v>
      </c>
      <c r="M977" s="201">
        <v>0</v>
      </c>
      <c r="N977" s="201">
        <v>0</v>
      </c>
      <c r="O977" s="201">
        <v>0</v>
      </c>
      <c r="P977" s="201">
        <v>3</v>
      </c>
      <c r="Q977" s="201">
        <v>3</v>
      </c>
      <c r="R977" s="236">
        <v>1</v>
      </c>
      <c r="S977" s="201">
        <v>10</v>
      </c>
      <c r="T977" s="63"/>
      <c r="U977" s="235">
        <v>3510281332</v>
      </c>
      <c r="V977" s="67" t="s">
        <v>961</v>
      </c>
      <c r="W977" s="63" t="s">
        <v>801</v>
      </c>
      <c r="X977" s="63" t="s">
        <v>811</v>
      </c>
      <c r="Y977" s="67">
        <v>1</v>
      </c>
      <c r="Z977" s="67">
        <v>3</v>
      </c>
      <c r="AA977" s="67">
        <v>54228.88379800001</v>
      </c>
      <c r="AB977" s="67">
        <v>18076</v>
      </c>
      <c r="AC977" s="67">
        <v>2810</v>
      </c>
      <c r="AD977" s="67">
        <v>15266</v>
      </c>
      <c r="AK977" s="237">
        <v>0</v>
      </c>
      <c r="AM977" s="237">
        <v>0</v>
      </c>
      <c r="AO977" s="237"/>
    </row>
    <row r="978" spans="1:41" s="67" customFormat="1" x14ac:dyDescent="0.2">
      <c r="A978" s="235" t="s">
        <v>961</v>
      </c>
      <c r="B978" s="63">
        <v>3510281672</v>
      </c>
      <c r="C978" s="197" t="s">
        <v>556</v>
      </c>
      <c r="D978" s="201">
        <v>0</v>
      </c>
      <c r="E978" s="201">
        <v>0</v>
      </c>
      <c r="F978" s="201">
        <v>0</v>
      </c>
      <c r="G978" s="201">
        <v>0</v>
      </c>
      <c r="H978" s="201">
        <v>1</v>
      </c>
      <c r="I978" s="201">
        <v>0</v>
      </c>
      <c r="J978" s="201">
        <v>0</v>
      </c>
      <c r="K978" s="236">
        <v>3.9300000000000002E-2</v>
      </c>
      <c r="L978" s="201">
        <v>0</v>
      </c>
      <c r="M978" s="201">
        <v>0</v>
      </c>
      <c r="N978" s="201">
        <v>0</v>
      </c>
      <c r="O978" s="201">
        <v>0</v>
      </c>
      <c r="P978" s="201">
        <v>1</v>
      </c>
      <c r="Q978" s="201">
        <v>1</v>
      </c>
      <c r="R978" s="236">
        <v>1</v>
      </c>
      <c r="S978" s="201">
        <v>10</v>
      </c>
      <c r="T978" s="63"/>
      <c r="U978" s="235">
        <v>3510281672</v>
      </c>
      <c r="V978" s="67" t="s">
        <v>961</v>
      </c>
      <c r="W978" s="63" t="s">
        <v>801</v>
      </c>
      <c r="X978" s="63" t="s">
        <v>812</v>
      </c>
      <c r="Y978" s="67">
        <v>1</v>
      </c>
      <c r="Z978" s="67">
        <v>1</v>
      </c>
      <c r="AA978" s="67">
        <v>17827.881265999997</v>
      </c>
      <c r="AB978" s="67">
        <v>17828</v>
      </c>
      <c r="AC978" s="67">
        <v>596</v>
      </c>
      <c r="AD978" s="67">
        <v>17232</v>
      </c>
      <c r="AK978" s="237">
        <v>0</v>
      </c>
      <c r="AM978" s="237">
        <v>0</v>
      </c>
      <c r="AO978" s="237"/>
    </row>
    <row r="979" spans="1:41" s="67" customFormat="1" x14ac:dyDescent="0.2">
      <c r="A979" s="235" t="s">
        <v>961</v>
      </c>
      <c r="B979" s="63">
        <v>3510281680</v>
      </c>
      <c r="C979" s="197" t="s">
        <v>556</v>
      </c>
      <c r="D979" s="201">
        <v>0</v>
      </c>
      <c r="E979" s="201">
        <v>0</v>
      </c>
      <c r="F979" s="201">
        <v>0</v>
      </c>
      <c r="G979" s="201">
        <v>1</v>
      </c>
      <c r="H979" s="201">
        <v>1</v>
      </c>
      <c r="I979" s="201">
        <v>0</v>
      </c>
      <c r="J979" s="201">
        <v>0</v>
      </c>
      <c r="K979" s="236">
        <v>7.8600000000000003E-2</v>
      </c>
      <c r="L979" s="201">
        <v>0</v>
      </c>
      <c r="M979" s="201">
        <v>0</v>
      </c>
      <c r="N979" s="201">
        <v>0</v>
      </c>
      <c r="O979" s="201">
        <v>0</v>
      </c>
      <c r="P979" s="201">
        <v>2</v>
      </c>
      <c r="Q979" s="201">
        <v>2</v>
      </c>
      <c r="R979" s="236">
        <v>1</v>
      </c>
      <c r="S979" s="201">
        <v>5</v>
      </c>
      <c r="T979" s="63"/>
      <c r="U979" s="235">
        <v>3510281680</v>
      </c>
      <c r="V979" s="67" t="s">
        <v>961</v>
      </c>
      <c r="W979" s="63" t="s">
        <v>801</v>
      </c>
      <c r="X979" s="63" t="s">
        <v>813</v>
      </c>
      <c r="Y979" s="67">
        <v>1</v>
      </c>
      <c r="Z979" s="67">
        <v>2</v>
      </c>
      <c r="AA979" s="67">
        <v>31463.842532000002</v>
      </c>
      <c r="AB979" s="67">
        <v>15732</v>
      </c>
      <c r="AC979" s="67">
        <v>-8569</v>
      </c>
      <c r="AD979" s="67">
        <v>24301</v>
      </c>
      <c r="AK979" s="237">
        <v>0</v>
      </c>
      <c r="AM979" s="237">
        <v>0</v>
      </c>
      <c r="AO979" s="237"/>
    </row>
    <row r="980" spans="1:41" s="67" customFormat="1" x14ac:dyDescent="0.2">
      <c r="A980" s="235" t="s">
        <v>962</v>
      </c>
      <c r="B980" s="63">
        <v>3513044001</v>
      </c>
      <c r="C980" s="197" t="s">
        <v>557</v>
      </c>
      <c r="D980" s="201">
        <v>0</v>
      </c>
      <c r="E980" s="201">
        <v>0</v>
      </c>
      <c r="F980" s="201">
        <v>0</v>
      </c>
      <c r="G980" s="201">
        <v>0</v>
      </c>
      <c r="H980" s="201">
        <v>0</v>
      </c>
      <c r="I980" s="201">
        <v>1</v>
      </c>
      <c r="J980" s="201">
        <v>0</v>
      </c>
      <c r="K980" s="236">
        <v>3.9300000000000002E-2</v>
      </c>
      <c r="L980" s="201">
        <v>0</v>
      </c>
      <c r="M980" s="201">
        <v>0</v>
      </c>
      <c r="N980" s="201">
        <v>0</v>
      </c>
      <c r="O980" s="201">
        <v>0</v>
      </c>
      <c r="P980" s="201">
        <v>0</v>
      </c>
      <c r="Q980" s="201">
        <v>1</v>
      </c>
      <c r="R980" s="236">
        <v>1</v>
      </c>
      <c r="S980" s="201">
        <v>7</v>
      </c>
      <c r="T980" s="63"/>
      <c r="U980" s="235">
        <v>3513044001</v>
      </c>
      <c r="V980" s="67" t="s">
        <v>962</v>
      </c>
      <c r="W980" s="63" t="s">
        <v>660</v>
      </c>
      <c r="X980" s="63" t="s">
        <v>826</v>
      </c>
      <c r="Y980" s="67">
        <v>1</v>
      </c>
      <c r="Z980" s="67">
        <v>1</v>
      </c>
      <c r="AA980" s="67">
        <v>12565.341266000001</v>
      </c>
      <c r="AB980" s="67">
        <v>12565</v>
      </c>
      <c r="AC980" s="67">
        <v>0</v>
      </c>
      <c r="AD980" s="67">
        <v>12565</v>
      </c>
      <c r="AK980" s="237">
        <v>0</v>
      </c>
      <c r="AM980" s="237">
        <v>0</v>
      </c>
      <c r="AO980" s="237"/>
    </row>
    <row r="981" spans="1:41" s="67" customFormat="1" x14ac:dyDescent="0.2">
      <c r="A981" s="235" t="s">
        <v>962</v>
      </c>
      <c r="B981" s="63">
        <v>3513044016</v>
      </c>
      <c r="C981" s="197" t="s">
        <v>557</v>
      </c>
      <c r="D981" s="201">
        <v>0</v>
      </c>
      <c r="E981" s="201">
        <v>0</v>
      </c>
      <c r="F981" s="201">
        <v>0</v>
      </c>
      <c r="G981" s="201">
        <v>0</v>
      </c>
      <c r="H981" s="201">
        <v>0</v>
      </c>
      <c r="I981" s="201">
        <v>1</v>
      </c>
      <c r="J981" s="201">
        <v>0</v>
      </c>
      <c r="K981" s="236">
        <v>3.9300000000000002E-2</v>
      </c>
      <c r="L981" s="201">
        <v>0</v>
      </c>
      <c r="M981" s="201">
        <v>0</v>
      </c>
      <c r="N981" s="201">
        <v>0</v>
      </c>
      <c r="O981" s="201">
        <v>0</v>
      </c>
      <c r="P981" s="201">
        <v>1</v>
      </c>
      <c r="Q981" s="201">
        <v>1</v>
      </c>
      <c r="R981" s="236">
        <v>1</v>
      </c>
      <c r="S981" s="201">
        <v>8</v>
      </c>
      <c r="T981" s="63"/>
      <c r="U981" s="235">
        <v>3513044016</v>
      </c>
      <c r="V981" s="67" t="s">
        <v>962</v>
      </c>
      <c r="W981" s="63" t="s">
        <v>660</v>
      </c>
      <c r="X981" s="63" t="s">
        <v>730</v>
      </c>
      <c r="Y981" s="67">
        <v>1</v>
      </c>
      <c r="Z981" s="67">
        <v>1</v>
      </c>
      <c r="AA981" s="67">
        <v>18842.021266000003</v>
      </c>
      <c r="AB981" s="67">
        <v>18842</v>
      </c>
      <c r="AC981" s="67">
        <v>-336</v>
      </c>
      <c r="AD981" s="67">
        <v>19178</v>
      </c>
      <c r="AK981" s="237">
        <v>0</v>
      </c>
      <c r="AM981" s="237">
        <v>0</v>
      </c>
      <c r="AO981" s="237"/>
    </row>
    <row r="982" spans="1:41" s="67" customFormat="1" x14ac:dyDescent="0.2">
      <c r="A982" s="235" t="s">
        <v>962</v>
      </c>
      <c r="B982" s="63">
        <v>3513044018</v>
      </c>
      <c r="C982" s="197" t="s">
        <v>557</v>
      </c>
      <c r="D982" s="201">
        <v>0</v>
      </c>
      <c r="E982" s="201">
        <v>0</v>
      </c>
      <c r="F982" s="201">
        <v>0</v>
      </c>
      <c r="G982" s="201">
        <v>0</v>
      </c>
      <c r="H982" s="201">
        <v>0</v>
      </c>
      <c r="I982" s="201">
        <v>1</v>
      </c>
      <c r="J982" s="201">
        <v>0</v>
      </c>
      <c r="K982" s="236">
        <v>3.9300000000000002E-2</v>
      </c>
      <c r="L982" s="201">
        <v>0</v>
      </c>
      <c r="M982" s="201">
        <v>0</v>
      </c>
      <c r="N982" s="201">
        <v>0</v>
      </c>
      <c r="O982" s="201">
        <v>0</v>
      </c>
      <c r="P982" s="201">
        <v>1</v>
      </c>
      <c r="Q982" s="201">
        <v>1</v>
      </c>
      <c r="R982" s="236">
        <v>1</v>
      </c>
      <c r="S982" s="201">
        <v>9</v>
      </c>
      <c r="T982" s="63"/>
      <c r="U982" s="235">
        <v>3513044018</v>
      </c>
      <c r="V982" s="67" t="s">
        <v>962</v>
      </c>
      <c r="W982" s="63" t="s">
        <v>660</v>
      </c>
      <c r="X982" s="63" t="s">
        <v>710</v>
      </c>
      <c r="Y982" s="67">
        <v>1</v>
      </c>
      <c r="Z982" s="67">
        <v>1</v>
      </c>
      <c r="AA982" s="67">
        <v>19285.471265999997</v>
      </c>
      <c r="AB982" s="67">
        <v>19285</v>
      </c>
      <c r="AC982" s="67">
        <v>3728</v>
      </c>
      <c r="AD982" s="67">
        <v>15557</v>
      </c>
      <c r="AK982" s="237">
        <v>0</v>
      </c>
      <c r="AM982" s="237">
        <v>0</v>
      </c>
      <c r="AO982" s="237"/>
    </row>
    <row r="983" spans="1:41" s="67" customFormat="1" x14ac:dyDescent="0.2">
      <c r="A983" s="235" t="s">
        <v>962</v>
      </c>
      <c r="B983" s="63">
        <v>3513044035</v>
      </c>
      <c r="C983" s="197" t="s">
        <v>557</v>
      </c>
      <c r="D983" s="201">
        <v>0</v>
      </c>
      <c r="E983" s="201">
        <v>0</v>
      </c>
      <c r="F983" s="201">
        <v>0</v>
      </c>
      <c r="G983" s="201">
        <v>0</v>
      </c>
      <c r="H983" s="201">
        <v>0</v>
      </c>
      <c r="I983" s="201">
        <v>3</v>
      </c>
      <c r="J983" s="201">
        <v>0</v>
      </c>
      <c r="K983" s="236">
        <v>0.1179</v>
      </c>
      <c r="L983" s="201">
        <v>0</v>
      </c>
      <c r="M983" s="201">
        <v>0</v>
      </c>
      <c r="N983" s="201">
        <v>0</v>
      </c>
      <c r="O983" s="201">
        <v>0</v>
      </c>
      <c r="P983" s="201">
        <v>3</v>
      </c>
      <c r="Q983" s="201">
        <v>3</v>
      </c>
      <c r="R983" s="236">
        <v>1</v>
      </c>
      <c r="S983" s="201">
        <v>11</v>
      </c>
      <c r="T983" s="63"/>
      <c r="U983" s="235">
        <v>3513044035</v>
      </c>
      <c r="V983" s="67" t="s">
        <v>962</v>
      </c>
      <c r="W983" s="63" t="s">
        <v>660</v>
      </c>
      <c r="X983" s="63" t="s">
        <v>659</v>
      </c>
      <c r="Y983" s="67">
        <v>1</v>
      </c>
      <c r="Z983" s="67">
        <v>3</v>
      </c>
      <c r="AA983" s="67">
        <v>61212.633797999995</v>
      </c>
      <c r="AB983" s="67">
        <v>20404</v>
      </c>
      <c r="AC983" s="67">
        <v>2069</v>
      </c>
      <c r="AD983" s="67">
        <v>18335</v>
      </c>
      <c r="AK983" s="237">
        <v>0</v>
      </c>
      <c r="AM983" s="237">
        <v>0</v>
      </c>
      <c r="AO983" s="237"/>
    </row>
    <row r="984" spans="1:41" s="67" customFormat="1" x14ac:dyDescent="0.2">
      <c r="A984" s="235" t="s">
        <v>962</v>
      </c>
      <c r="B984" s="63">
        <v>3513044044</v>
      </c>
      <c r="C984" s="197" t="s">
        <v>557</v>
      </c>
      <c r="D984" s="201">
        <v>0</v>
      </c>
      <c r="E984" s="201">
        <v>0</v>
      </c>
      <c r="F984" s="201">
        <v>0</v>
      </c>
      <c r="G984" s="201">
        <v>0</v>
      </c>
      <c r="H984" s="201">
        <v>297</v>
      </c>
      <c r="I984" s="201">
        <v>314</v>
      </c>
      <c r="J984" s="201">
        <v>0</v>
      </c>
      <c r="K984" s="236">
        <v>24.0123</v>
      </c>
      <c r="L984" s="201">
        <v>0</v>
      </c>
      <c r="M984" s="201">
        <v>0</v>
      </c>
      <c r="N984" s="201">
        <v>70</v>
      </c>
      <c r="O984" s="201">
        <v>40</v>
      </c>
      <c r="P984" s="201">
        <v>402</v>
      </c>
      <c r="Q984" s="201">
        <v>611</v>
      </c>
      <c r="R984" s="236">
        <v>1</v>
      </c>
      <c r="S984" s="201">
        <v>11</v>
      </c>
      <c r="T984" s="63"/>
      <c r="U984" s="235">
        <v>3513044044</v>
      </c>
      <c r="V984" s="67" t="s">
        <v>962</v>
      </c>
      <c r="W984" s="63" t="s">
        <v>660</v>
      </c>
      <c r="X984" s="63" t="s">
        <v>660</v>
      </c>
      <c r="Y984" s="67">
        <v>1</v>
      </c>
      <c r="Z984" s="67">
        <v>611</v>
      </c>
      <c r="AA984" s="67">
        <v>10603140.303526001</v>
      </c>
      <c r="AB984" s="67">
        <v>17354</v>
      </c>
      <c r="AC984" s="67">
        <v>547</v>
      </c>
      <c r="AD984" s="67">
        <v>16807</v>
      </c>
      <c r="AK984" s="237">
        <v>0</v>
      </c>
      <c r="AM984" s="237">
        <v>0</v>
      </c>
      <c r="AO984" s="237"/>
    </row>
    <row r="985" spans="1:41" s="67" customFormat="1" x14ac:dyDescent="0.2">
      <c r="A985" s="235" t="s">
        <v>962</v>
      </c>
      <c r="B985" s="63">
        <v>3513044050</v>
      </c>
      <c r="C985" s="197" t="s">
        <v>557</v>
      </c>
      <c r="D985" s="201">
        <v>0</v>
      </c>
      <c r="E985" s="201">
        <v>0</v>
      </c>
      <c r="F985" s="201">
        <v>0</v>
      </c>
      <c r="G985" s="201">
        <v>0</v>
      </c>
      <c r="H985" s="201">
        <v>0</v>
      </c>
      <c r="I985" s="201">
        <v>3</v>
      </c>
      <c r="J985" s="201">
        <v>0</v>
      </c>
      <c r="K985" s="236">
        <v>0.1179</v>
      </c>
      <c r="L985" s="201">
        <v>0</v>
      </c>
      <c r="M985" s="201">
        <v>0</v>
      </c>
      <c r="N985" s="201">
        <v>0</v>
      </c>
      <c r="O985" s="201">
        <v>1</v>
      </c>
      <c r="P985" s="201">
        <v>1</v>
      </c>
      <c r="Q985" s="201">
        <v>3</v>
      </c>
      <c r="R985" s="236">
        <v>1</v>
      </c>
      <c r="S985" s="201">
        <v>5</v>
      </c>
      <c r="T985" s="63"/>
      <c r="U985" s="235">
        <v>3513044050</v>
      </c>
      <c r="V985" s="67" t="s">
        <v>962</v>
      </c>
      <c r="W985" s="63" t="s">
        <v>660</v>
      </c>
      <c r="X985" s="63" t="s">
        <v>674</v>
      </c>
      <c r="Y985" s="67">
        <v>1</v>
      </c>
      <c r="Z985" s="67">
        <v>3</v>
      </c>
      <c r="AA985" s="67">
        <v>45798.423798000003</v>
      </c>
      <c r="AB985" s="67">
        <v>15266</v>
      </c>
      <c r="AC985" s="67">
        <v>2701</v>
      </c>
      <c r="AD985" s="67">
        <v>12565</v>
      </c>
      <c r="AK985" s="237">
        <v>0</v>
      </c>
      <c r="AM985" s="237">
        <v>0</v>
      </c>
      <c r="AO985" s="237"/>
    </row>
    <row r="986" spans="1:41" s="67" customFormat="1" x14ac:dyDescent="0.2">
      <c r="A986" s="235" t="s">
        <v>962</v>
      </c>
      <c r="B986" s="63">
        <v>3513044083</v>
      </c>
      <c r="C986" s="197" t="s">
        <v>557</v>
      </c>
      <c r="D986" s="201">
        <v>0</v>
      </c>
      <c r="E986" s="201">
        <v>0</v>
      </c>
      <c r="F986" s="201">
        <v>0</v>
      </c>
      <c r="G986" s="201">
        <v>0</v>
      </c>
      <c r="H986" s="201">
        <v>0</v>
      </c>
      <c r="I986" s="201">
        <v>3</v>
      </c>
      <c r="J986" s="201">
        <v>0</v>
      </c>
      <c r="K986" s="236">
        <v>0.1179</v>
      </c>
      <c r="L986" s="201">
        <v>0</v>
      </c>
      <c r="M986" s="201">
        <v>0</v>
      </c>
      <c r="N986" s="201">
        <v>0</v>
      </c>
      <c r="O986" s="201">
        <v>1</v>
      </c>
      <c r="P986" s="201">
        <v>2</v>
      </c>
      <c r="Q986" s="201">
        <v>3</v>
      </c>
      <c r="R986" s="236">
        <v>1</v>
      </c>
      <c r="S986" s="201">
        <v>6</v>
      </c>
      <c r="T986" s="63"/>
      <c r="U986" s="235">
        <v>3513044083</v>
      </c>
      <c r="V986" s="67" t="s">
        <v>962</v>
      </c>
      <c r="W986" s="63" t="s">
        <v>660</v>
      </c>
      <c r="X986" s="63" t="s">
        <v>827</v>
      </c>
      <c r="Y986" s="67">
        <v>1</v>
      </c>
      <c r="Z986" s="67">
        <v>3</v>
      </c>
      <c r="AA986" s="67">
        <v>51696.683798000005</v>
      </c>
      <c r="AB986" s="67">
        <v>17232</v>
      </c>
      <c r="AC986" s="67">
        <v>-581</v>
      </c>
      <c r="AD986" s="67">
        <v>17813</v>
      </c>
      <c r="AK986" s="237">
        <v>0</v>
      </c>
      <c r="AM986" s="237">
        <v>0</v>
      </c>
      <c r="AO986" s="237"/>
    </row>
    <row r="987" spans="1:41" s="67" customFormat="1" x14ac:dyDescent="0.2">
      <c r="A987" s="235" t="s">
        <v>962</v>
      </c>
      <c r="B987" s="63">
        <v>3513044095</v>
      </c>
      <c r="C987" s="197" t="s">
        <v>557</v>
      </c>
      <c r="D987" s="201">
        <v>0</v>
      </c>
      <c r="E987" s="201">
        <v>0</v>
      </c>
      <c r="F987" s="201">
        <v>0</v>
      </c>
      <c r="G987" s="201">
        <v>0</v>
      </c>
      <c r="H987" s="201">
        <v>0</v>
      </c>
      <c r="I987" s="201">
        <v>1</v>
      </c>
      <c r="J987" s="201">
        <v>0</v>
      </c>
      <c r="K987" s="236">
        <v>3.9300000000000002E-2</v>
      </c>
      <c r="L987" s="201">
        <v>0</v>
      </c>
      <c r="M987" s="201">
        <v>0</v>
      </c>
      <c r="N987" s="201">
        <v>0</v>
      </c>
      <c r="O987" s="201">
        <v>1</v>
      </c>
      <c r="P987" s="201">
        <v>1</v>
      </c>
      <c r="Q987" s="201">
        <v>1</v>
      </c>
      <c r="R987" s="236">
        <v>1</v>
      </c>
      <c r="S987" s="201">
        <v>12</v>
      </c>
      <c r="T987" s="63"/>
      <c r="U987" s="235">
        <v>3513044095</v>
      </c>
      <c r="V987" s="67" t="s">
        <v>962</v>
      </c>
      <c r="W987" s="63" t="s">
        <v>660</v>
      </c>
      <c r="X987" s="63" t="s">
        <v>656</v>
      </c>
      <c r="Y987" s="67">
        <v>1</v>
      </c>
      <c r="Z987" s="67">
        <v>1</v>
      </c>
      <c r="AA987" s="67">
        <v>24300.591265999996</v>
      </c>
      <c r="AB987" s="67">
        <v>24301</v>
      </c>
      <c r="AC987" s="67">
        <v>6346</v>
      </c>
      <c r="AD987" s="67">
        <v>17955</v>
      </c>
      <c r="AK987" s="237">
        <v>0</v>
      </c>
      <c r="AM987" s="237">
        <v>0</v>
      </c>
      <c r="AO987" s="237"/>
    </row>
    <row r="988" spans="1:41" s="67" customFormat="1" x14ac:dyDescent="0.2">
      <c r="A988" s="235" t="s">
        <v>962</v>
      </c>
      <c r="B988" s="63">
        <v>3513044133</v>
      </c>
      <c r="C988" s="197" t="s">
        <v>557</v>
      </c>
      <c r="D988" s="201">
        <v>0</v>
      </c>
      <c r="E988" s="201">
        <v>0</v>
      </c>
      <c r="F988" s="201">
        <v>0</v>
      </c>
      <c r="G988" s="201">
        <v>0</v>
      </c>
      <c r="H988" s="201">
        <v>0</v>
      </c>
      <c r="I988" s="201">
        <v>1</v>
      </c>
      <c r="J988" s="201">
        <v>0</v>
      </c>
      <c r="K988" s="236">
        <v>3.9300000000000002E-2</v>
      </c>
      <c r="L988" s="201">
        <v>0</v>
      </c>
      <c r="M988" s="201">
        <v>0</v>
      </c>
      <c r="N988" s="201">
        <v>0</v>
      </c>
      <c r="O988" s="201">
        <v>0</v>
      </c>
      <c r="P988" s="201">
        <v>0</v>
      </c>
      <c r="Q988" s="201">
        <v>1</v>
      </c>
      <c r="R988" s="236">
        <v>1</v>
      </c>
      <c r="S988" s="201">
        <v>9</v>
      </c>
      <c r="T988" s="63"/>
      <c r="U988" s="235">
        <v>3513044133</v>
      </c>
      <c r="V988" s="67" t="s">
        <v>962</v>
      </c>
      <c r="W988" s="63" t="s">
        <v>660</v>
      </c>
      <c r="X988" s="63" t="s">
        <v>712</v>
      </c>
      <c r="Y988" s="67">
        <v>1</v>
      </c>
      <c r="Z988" s="67">
        <v>1</v>
      </c>
      <c r="AA988" s="67">
        <v>12565.341266000001</v>
      </c>
      <c r="AB988" s="67">
        <v>12565</v>
      </c>
      <c r="AC988" s="67">
        <v>899</v>
      </c>
      <c r="AD988" s="67">
        <v>11666</v>
      </c>
      <c r="AK988" s="237">
        <v>0</v>
      </c>
      <c r="AM988" s="237">
        <v>0</v>
      </c>
      <c r="AO988" s="237"/>
    </row>
    <row r="989" spans="1:41" s="67" customFormat="1" x14ac:dyDescent="0.2">
      <c r="A989" s="235" t="s">
        <v>962</v>
      </c>
      <c r="B989" s="63">
        <v>3513044201</v>
      </c>
      <c r="C989" s="197" t="s">
        <v>557</v>
      </c>
      <c r="D989" s="201">
        <v>0</v>
      </c>
      <c r="E989" s="201">
        <v>0</v>
      </c>
      <c r="F989" s="201">
        <v>0</v>
      </c>
      <c r="G989" s="201">
        <v>0</v>
      </c>
      <c r="H989" s="201">
        <v>1</v>
      </c>
      <c r="I989" s="201">
        <v>0</v>
      </c>
      <c r="J989" s="201">
        <v>0</v>
      </c>
      <c r="K989" s="236">
        <v>3.9300000000000002E-2</v>
      </c>
      <c r="L989" s="201">
        <v>0</v>
      </c>
      <c r="M989" s="201">
        <v>0</v>
      </c>
      <c r="N989" s="201">
        <v>0</v>
      </c>
      <c r="O989" s="201">
        <v>0</v>
      </c>
      <c r="P989" s="201">
        <v>1</v>
      </c>
      <c r="Q989" s="201">
        <v>1</v>
      </c>
      <c r="R989" s="236">
        <v>1</v>
      </c>
      <c r="S989" s="201">
        <v>12</v>
      </c>
      <c r="T989" s="63"/>
      <c r="U989" s="235">
        <v>3513044201</v>
      </c>
      <c r="V989" s="67" t="s">
        <v>962</v>
      </c>
      <c r="W989" s="63" t="s">
        <v>660</v>
      </c>
      <c r="X989" s="63" t="s">
        <v>653</v>
      </c>
      <c r="Y989" s="67">
        <v>1</v>
      </c>
      <c r="Z989" s="67">
        <v>1</v>
      </c>
      <c r="AA989" s="67">
        <v>19178.461265999998</v>
      </c>
      <c r="AB989" s="67">
        <v>19178</v>
      </c>
      <c r="AC989" s="67">
        <v>1916</v>
      </c>
      <c r="AD989" s="67">
        <v>17262</v>
      </c>
      <c r="AK989" s="237">
        <v>0</v>
      </c>
      <c r="AM989" s="237">
        <v>0</v>
      </c>
      <c r="AO989" s="237"/>
    </row>
    <row r="990" spans="1:41" s="67" customFormat="1" x14ac:dyDescent="0.2">
      <c r="A990" s="235" t="s">
        <v>962</v>
      </c>
      <c r="B990" s="63">
        <v>3513044218</v>
      </c>
      <c r="C990" s="197" t="s">
        <v>557</v>
      </c>
      <c r="D990" s="201">
        <v>0</v>
      </c>
      <c r="E990" s="201">
        <v>0</v>
      </c>
      <c r="F990" s="201">
        <v>0</v>
      </c>
      <c r="G990" s="201">
        <v>0</v>
      </c>
      <c r="H990" s="201">
        <v>1</v>
      </c>
      <c r="I990" s="201">
        <v>1</v>
      </c>
      <c r="J990" s="201">
        <v>0</v>
      </c>
      <c r="K990" s="236">
        <v>7.8600000000000003E-2</v>
      </c>
      <c r="L990" s="201">
        <v>0</v>
      </c>
      <c r="M990" s="201">
        <v>0</v>
      </c>
      <c r="N990" s="201">
        <v>1</v>
      </c>
      <c r="O990" s="201">
        <v>0</v>
      </c>
      <c r="P990" s="201">
        <v>1</v>
      </c>
      <c r="Q990" s="201">
        <v>2</v>
      </c>
      <c r="R990" s="236">
        <v>1</v>
      </c>
      <c r="S990" s="201">
        <v>5</v>
      </c>
      <c r="T990" s="63"/>
      <c r="U990" s="235">
        <v>3513044218</v>
      </c>
      <c r="V990" s="67" t="s">
        <v>962</v>
      </c>
      <c r="W990" s="63" t="s">
        <v>660</v>
      </c>
      <c r="X990" s="63" t="s">
        <v>832</v>
      </c>
      <c r="Y990" s="67">
        <v>1</v>
      </c>
      <c r="Z990" s="67">
        <v>2</v>
      </c>
      <c r="AA990" s="67">
        <v>31114.662532000002</v>
      </c>
      <c r="AB990" s="67">
        <v>15557</v>
      </c>
      <c r="AC990" s="67">
        <v>138</v>
      </c>
      <c r="AD990" s="67">
        <v>15419</v>
      </c>
      <c r="AK990" s="237">
        <v>0</v>
      </c>
      <c r="AM990" s="237">
        <v>0</v>
      </c>
      <c r="AO990" s="237"/>
    </row>
    <row r="991" spans="1:41" s="67" customFormat="1" x14ac:dyDescent="0.2">
      <c r="A991" s="235" t="s">
        <v>962</v>
      </c>
      <c r="B991" s="63">
        <v>3513044243</v>
      </c>
      <c r="C991" s="197" t="s">
        <v>557</v>
      </c>
      <c r="D991" s="201">
        <v>0</v>
      </c>
      <c r="E991" s="201">
        <v>0</v>
      </c>
      <c r="F991" s="201">
        <v>0</v>
      </c>
      <c r="G991" s="201">
        <v>0</v>
      </c>
      <c r="H991" s="201">
        <v>1</v>
      </c>
      <c r="I991" s="201">
        <v>1</v>
      </c>
      <c r="J991" s="201">
        <v>0</v>
      </c>
      <c r="K991" s="236">
        <v>7.8600000000000003E-2</v>
      </c>
      <c r="L991" s="201">
        <v>0</v>
      </c>
      <c r="M991" s="201">
        <v>0</v>
      </c>
      <c r="N991" s="201">
        <v>0</v>
      </c>
      <c r="O991" s="201">
        <v>0</v>
      </c>
      <c r="P991" s="201">
        <v>2</v>
      </c>
      <c r="Q991" s="201">
        <v>2</v>
      </c>
      <c r="R991" s="236">
        <v>1</v>
      </c>
      <c r="S991" s="201">
        <v>9</v>
      </c>
      <c r="T991" s="63"/>
      <c r="U991" s="235">
        <v>3513044243</v>
      </c>
      <c r="V991" s="67" t="s">
        <v>962</v>
      </c>
      <c r="W991" s="63" t="s">
        <v>660</v>
      </c>
      <c r="X991" s="63" t="s">
        <v>679</v>
      </c>
      <c r="Y991" s="67">
        <v>1</v>
      </c>
      <c r="Z991" s="67">
        <v>2</v>
      </c>
      <c r="AA991" s="67">
        <v>36669.892531999998</v>
      </c>
      <c r="AB991" s="67">
        <v>18335</v>
      </c>
      <c r="AC991" s="67">
        <v>366</v>
      </c>
      <c r="AD991" s="67">
        <v>17969</v>
      </c>
      <c r="AK991" s="237">
        <v>0</v>
      </c>
      <c r="AM991" s="237">
        <v>0</v>
      </c>
      <c r="AO991" s="237"/>
    </row>
    <row r="992" spans="1:41" s="67" customFormat="1" x14ac:dyDescent="0.2">
      <c r="A992" s="235" t="s">
        <v>962</v>
      </c>
      <c r="B992" s="63">
        <v>3513044244</v>
      </c>
      <c r="C992" s="197" t="s">
        <v>557</v>
      </c>
      <c r="D992" s="201">
        <v>0</v>
      </c>
      <c r="E992" s="201">
        <v>0</v>
      </c>
      <c r="F992" s="201">
        <v>0</v>
      </c>
      <c r="G992" s="201">
        <v>0</v>
      </c>
      <c r="H992" s="201">
        <v>7</v>
      </c>
      <c r="I992" s="201">
        <v>30</v>
      </c>
      <c r="J992" s="201">
        <v>0</v>
      </c>
      <c r="K992" s="236">
        <v>1.4540999999999999</v>
      </c>
      <c r="L992" s="201">
        <v>0</v>
      </c>
      <c r="M992" s="201">
        <v>0</v>
      </c>
      <c r="N992" s="201">
        <v>1</v>
      </c>
      <c r="O992" s="201">
        <v>3</v>
      </c>
      <c r="P992" s="201">
        <v>22</v>
      </c>
      <c r="Q992" s="201">
        <v>37</v>
      </c>
      <c r="R992" s="236">
        <v>1</v>
      </c>
      <c r="S992" s="201">
        <v>10</v>
      </c>
      <c r="T992" s="63"/>
      <c r="U992" s="235">
        <v>3513044244</v>
      </c>
      <c r="V992" s="67" t="s">
        <v>962</v>
      </c>
      <c r="W992" s="63" t="s">
        <v>660</v>
      </c>
      <c r="X992" s="63" t="s">
        <v>669</v>
      </c>
      <c r="Y992" s="67">
        <v>1</v>
      </c>
      <c r="Z992" s="67">
        <v>37</v>
      </c>
      <c r="AA992" s="67">
        <v>621876.20684200001</v>
      </c>
      <c r="AB992" s="67">
        <v>16807</v>
      </c>
      <c r="AC992" s="67">
        <v>-4127</v>
      </c>
      <c r="AD992" s="67">
        <v>20934</v>
      </c>
      <c r="AK992" s="237">
        <v>0</v>
      </c>
      <c r="AM992" s="237">
        <v>0</v>
      </c>
      <c r="AO992" s="237"/>
    </row>
    <row r="993" spans="1:41" s="67" customFormat="1" x14ac:dyDescent="0.2">
      <c r="A993" s="235" t="s">
        <v>962</v>
      </c>
      <c r="B993" s="63">
        <v>3513044285</v>
      </c>
      <c r="C993" s="197" t="s">
        <v>557</v>
      </c>
      <c r="D993" s="201">
        <v>0</v>
      </c>
      <c r="E993" s="201">
        <v>0</v>
      </c>
      <c r="F993" s="201">
        <v>0</v>
      </c>
      <c r="G993" s="201">
        <v>0</v>
      </c>
      <c r="H993" s="201">
        <v>0</v>
      </c>
      <c r="I993" s="201">
        <v>2</v>
      </c>
      <c r="J993" s="201">
        <v>0</v>
      </c>
      <c r="K993" s="236">
        <v>7.8600000000000003E-2</v>
      </c>
      <c r="L993" s="201">
        <v>0</v>
      </c>
      <c r="M993" s="201">
        <v>0</v>
      </c>
      <c r="N993" s="201">
        <v>0</v>
      </c>
      <c r="O993" s="201">
        <v>0</v>
      </c>
      <c r="P993" s="201">
        <v>0</v>
      </c>
      <c r="Q993" s="201">
        <v>2</v>
      </c>
      <c r="R993" s="236">
        <v>1</v>
      </c>
      <c r="S993" s="201">
        <v>9</v>
      </c>
      <c r="T993" s="63"/>
      <c r="U993" s="235">
        <v>3513044285</v>
      </c>
      <c r="V993" s="67" t="s">
        <v>962</v>
      </c>
      <c r="W993" s="63" t="s">
        <v>660</v>
      </c>
      <c r="X993" s="63" t="s">
        <v>681</v>
      </c>
      <c r="Y993" s="67">
        <v>1</v>
      </c>
      <c r="Z993" s="67">
        <v>2</v>
      </c>
      <c r="AA993" s="67">
        <v>25130.682532000003</v>
      </c>
      <c r="AB993" s="67">
        <v>12565</v>
      </c>
      <c r="AC993" s="67">
        <v>-7029</v>
      </c>
      <c r="AD993" s="67">
        <v>19594</v>
      </c>
      <c r="AK993" s="237">
        <v>0</v>
      </c>
      <c r="AM993" s="237">
        <v>0</v>
      </c>
      <c r="AO993" s="237"/>
    </row>
    <row r="994" spans="1:41" s="67" customFormat="1" x14ac:dyDescent="0.2">
      <c r="A994" s="235" t="s">
        <v>962</v>
      </c>
      <c r="B994" s="63">
        <v>3513044293</v>
      </c>
      <c r="C994" s="197" t="s">
        <v>557</v>
      </c>
      <c r="D994" s="201">
        <v>0</v>
      </c>
      <c r="E994" s="201">
        <v>0</v>
      </c>
      <c r="F994" s="201">
        <v>0</v>
      </c>
      <c r="G994" s="201">
        <v>0</v>
      </c>
      <c r="H994" s="201">
        <v>16</v>
      </c>
      <c r="I994" s="201">
        <v>35</v>
      </c>
      <c r="J994" s="201">
        <v>0</v>
      </c>
      <c r="K994" s="236">
        <v>2.0043000000000002</v>
      </c>
      <c r="L994" s="201">
        <v>0</v>
      </c>
      <c r="M994" s="201">
        <v>0</v>
      </c>
      <c r="N994" s="201">
        <v>3</v>
      </c>
      <c r="O994" s="201">
        <v>3</v>
      </c>
      <c r="P994" s="201">
        <v>39</v>
      </c>
      <c r="Q994" s="201">
        <v>51</v>
      </c>
      <c r="R994" s="236">
        <v>1</v>
      </c>
      <c r="S994" s="201">
        <v>10</v>
      </c>
      <c r="T994" s="63"/>
      <c r="U994" s="235">
        <v>3513044293</v>
      </c>
      <c r="V994" s="67" t="s">
        <v>962</v>
      </c>
      <c r="W994" s="63" t="s">
        <v>660</v>
      </c>
      <c r="X994" s="63" t="s">
        <v>682</v>
      </c>
      <c r="Y994" s="67">
        <v>1</v>
      </c>
      <c r="Z994" s="67">
        <v>51</v>
      </c>
      <c r="AA994" s="67">
        <v>908469.98456600006</v>
      </c>
      <c r="AB994" s="67">
        <v>17813</v>
      </c>
      <c r="AC994" s="67">
        <v>5411</v>
      </c>
      <c r="AD994" s="67">
        <v>12402</v>
      </c>
      <c r="AK994" s="237">
        <v>0</v>
      </c>
      <c r="AM994" s="237">
        <v>0</v>
      </c>
      <c r="AO994" s="237"/>
    </row>
    <row r="995" spans="1:41" s="67" customFormat="1" x14ac:dyDescent="0.2">
      <c r="A995" s="235" t="s">
        <v>962</v>
      </c>
      <c r="B995" s="63">
        <v>3513044323</v>
      </c>
      <c r="C995" s="197" t="s">
        <v>557</v>
      </c>
      <c r="D995" s="201">
        <v>0</v>
      </c>
      <c r="E995" s="201">
        <v>0</v>
      </c>
      <c r="F995" s="201">
        <v>0</v>
      </c>
      <c r="G995" s="201">
        <v>0</v>
      </c>
      <c r="H995" s="201">
        <v>0</v>
      </c>
      <c r="I995" s="201">
        <v>1</v>
      </c>
      <c r="J995" s="201">
        <v>0</v>
      </c>
      <c r="K995" s="236">
        <v>3.9300000000000002E-2</v>
      </c>
      <c r="L995" s="201">
        <v>0</v>
      </c>
      <c r="M995" s="201">
        <v>0</v>
      </c>
      <c r="N995" s="201">
        <v>0</v>
      </c>
      <c r="O995" s="201">
        <v>0</v>
      </c>
      <c r="P995" s="201">
        <v>1</v>
      </c>
      <c r="Q995" s="201">
        <v>1</v>
      </c>
      <c r="R995" s="236">
        <v>1</v>
      </c>
      <c r="S995" s="201">
        <v>6</v>
      </c>
      <c r="T995" s="63"/>
      <c r="U995" s="235">
        <v>3513044323</v>
      </c>
      <c r="V995" s="67" t="s">
        <v>962</v>
      </c>
      <c r="W995" s="63" t="s">
        <v>660</v>
      </c>
      <c r="X995" s="63" t="s">
        <v>837</v>
      </c>
      <c r="Y995" s="67">
        <v>1</v>
      </c>
      <c r="Z995" s="67">
        <v>1</v>
      </c>
      <c r="AA995" s="67">
        <v>17955.131266000004</v>
      </c>
      <c r="AB995" s="67">
        <v>17955</v>
      </c>
      <c r="AC995" s="67">
        <v>6918</v>
      </c>
      <c r="AD995" s="67">
        <v>11037</v>
      </c>
      <c r="AK995" s="237">
        <v>0</v>
      </c>
      <c r="AM995" s="237">
        <v>0</v>
      </c>
      <c r="AO995" s="237"/>
    </row>
    <row r="996" spans="1:41" s="67" customFormat="1" x14ac:dyDescent="0.2">
      <c r="A996" s="235" t="s">
        <v>962</v>
      </c>
      <c r="B996" s="63">
        <v>3513044625</v>
      </c>
      <c r="C996" s="197" t="s">
        <v>557</v>
      </c>
      <c r="D996" s="201">
        <v>0</v>
      </c>
      <c r="E996" s="201">
        <v>0</v>
      </c>
      <c r="F996" s="201">
        <v>0</v>
      </c>
      <c r="G996" s="201">
        <v>0</v>
      </c>
      <c r="H996" s="201">
        <v>3</v>
      </c>
      <c r="I996" s="201">
        <v>0</v>
      </c>
      <c r="J996" s="201">
        <v>0</v>
      </c>
      <c r="K996" s="236">
        <v>0.1179</v>
      </c>
      <c r="L996" s="201">
        <v>0</v>
      </c>
      <c r="M996" s="201">
        <v>0</v>
      </c>
      <c r="N996" s="201">
        <v>1</v>
      </c>
      <c r="O996" s="201">
        <v>0</v>
      </c>
      <c r="P996" s="201">
        <v>0</v>
      </c>
      <c r="Q996" s="201">
        <v>3</v>
      </c>
      <c r="R996" s="236">
        <v>1</v>
      </c>
      <c r="S996" s="201">
        <v>6</v>
      </c>
      <c r="T996" s="63"/>
      <c r="U996" s="235">
        <v>3513044625</v>
      </c>
      <c r="V996" s="67" t="s">
        <v>962</v>
      </c>
      <c r="W996" s="63" t="s">
        <v>660</v>
      </c>
      <c r="X996" s="63" t="s">
        <v>683</v>
      </c>
      <c r="Y996" s="67">
        <v>1</v>
      </c>
      <c r="Z996" s="67">
        <v>3</v>
      </c>
      <c r="AA996" s="67">
        <v>34996.583798</v>
      </c>
      <c r="AB996" s="67">
        <v>11666</v>
      </c>
      <c r="AC996" s="67">
        <v>-1463</v>
      </c>
      <c r="AD996" s="67">
        <v>13129</v>
      </c>
      <c r="AK996" s="237">
        <v>0</v>
      </c>
      <c r="AM996" s="237">
        <v>0</v>
      </c>
      <c r="AO996" s="237"/>
    </row>
    <row r="997" spans="1:41" s="67" customFormat="1" x14ac:dyDescent="0.2">
      <c r="A997" s="235" t="s">
        <v>962</v>
      </c>
      <c r="B997" s="63">
        <v>3513044690</v>
      </c>
      <c r="C997" s="197" t="s">
        <v>557</v>
      </c>
      <c r="D997" s="201">
        <v>0</v>
      </c>
      <c r="E997" s="201">
        <v>0</v>
      </c>
      <c r="F997" s="201">
        <v>0</v>
      </c>
      <c r="G997" s="201">
        <v>0</v>
      </c>
      <c r="H997" s="201">
        <v>0</v>
      </c>
      <c r="I997" s="201">
        <v>1</v>
      </c>
      <c r="J997" s="201">
        <v>0</v>
      </c>
      <c r="K997" s="236">
        <v>3.9300000000000002E-2</v>
      </c>
      <c r="L997" s="201">
        <v>0</v>
      </c>
      <c r="M997" s="201">
        <v>0</v>
      </c>
      <c r="N997" s="201">
        <v>0</v>
      </c>
      <c r="O997" s="201">
        <v>0</v>
      </c>
      <c r="P997" s="201">
        <v>1</v>
      </c>
      <c r="Q997" s="201">
        <v>1</v>
      </c>
      <c r="R997" s="236">
        <v>1</v>
      </c>
      <c r="S997" s="201">
        <v>4</v>
      </c>
      <c r="T997" s="63"/>
      <c r="U997" s="235">
        <v>3513044690</v>
      </c>
      <c r="V997" s="67" t="s">
        <v>962</v>
      </c>
      <c r="W997" s="63" t="s">
        <v>660</v>
      </c>
      <c r="X997" s="63" t="s">
        <v>726</v>
      </c>
      <c r="Y997" s="67">
        <v>1</v>
      </c>
      <c r="Z997" s="67">
        <v>1</v>
      </c>
      <c r="AA997" s="67">
        <v>17261.911266000003</v>
      </c>
      <c r="AB997" s="67">
        <v>17262</v>
      </c>
      <c r="AC997" s="67">
        <v>6411</v>
      </c>
      <c r="AD997" s="67">
        <v>10851</v>
      </c>
      <c r="AK997" s="237">
        <v>0</v>
      </c>
      <c r="AM997" s="237">
        <v>0</v>
      </c>
      <c r="AO997" s="237"/>
    </row>
    <row r="998" spans="1:41" s="67" customFormat="1" x14ac:dyDescent="0.2">
      <c r="A998" s="235" t="s">
        <v>962</v>
      </c>
      <c r="B998" s="63">
        <v>3513044780</v>
      </c>
      <c r="C998" s="197" t="s">
        <v>557</v>
      </c>
      <c r="D998" s="201">
        <v>0</v>
      </c>
      <c r="E998" s="201">
        <v>0</v>
      </c>
      <c r="F998" s="201">
        <v>0</v>
      </c>
      <c r="G998" s="201">
        <v>0</v>
      </c>
      <c r="H998" s="201">
        <v>1</v>
      </c>
      <c r="I998" s="201">
        <v>4</v>
      </c>
      <c r="J998" s="201">
        <v>0</v>
      </c>
      <c r="K998" s="236">
        <v>0.19650000000000001</v>
      </c>
      <c r="L998" s="201">
        <v>0</v>
      </c>
      <c r="M998" s="201">
        <v>0</v>
      </c>
      <c r="N998" s="201">
        <v>0</v>
      </c>
      <c r="O998" s="201">
        <v>0</v>
      </c>
      <c r="P998" s="201">
        <v>3</v>
      </c>
      <c r="Q998" s="201">
        <v>5</v>
      </c>
      <c r="R998" s="236">
        <v>1</v>
      </c>
      <c r="S998" s="201">
        <v>6</v>
      </c>
      <c r="T998" s="63"/>
      <c r="U998" s="235">
        <v>3513044780</v>
      </c>
      <c r="V998" s="67" t="s">
        <v>962</v>
      </c>
      <c r="W998" s="63" t="s">
        <v>660</v>
      </c>
      <c r="X998" s="63" t="s">
        <v>796</v>
      </c>
      <c r="Y998" s="67">
        <v>1</v>
      </c>
      <c r="Z998" s="67">
        <v>5</v>
      </c>
      <c r="AA998" s="67">
        <v>77095.026330000008</v>
      </c>
      <c r="AB998" s="67">
        <v>15419</v>
      </c>
      <c r="AC998" s="67">
        <v>4382</v>
      </c>
      <c r="AD998" s="67">
        <v>11037</v>
      </c>
      <c r="AK998" s="237">
        <v>0</v>
      </c>
      <c r="AM998" s="237">
        <v>0</v>
      </c>
      <c r="AO998" s="237"/>
    </row>
    <row r="999" spans="1:41" s="67" customFormat="1" x14ac:dyDescent="0.2">
      <c r="A999" s="235" t="s">
        <v>963</v>
      </c>
      <c r="B999" s="63">
        <v>3514281061</v>
      </c>
      <c r="C999" s="197" t="s">
        <v>558</v>
      </c>
      <c r="D999" s="201">
        <v>0</v>
      </c>
      <c r="E999" s="201">
        <v>0</v>
      </c>
      <c r="F999" s="201">
        <v>0</v>
      </c>
      <c r="G999" s="201">
        <v>0</v>
      </c>
      <c r="H999" s="201">
        <v>1</v>
      </c>
      <c r="I999" s="201">
        <v>3</v>
      </c>
      <c r="J999" s="201">
        <v>0</v>
      </c>
      <c r="K999" s="236">
        <v>0.15720000000000001</v>
      </c>
      <c r="L999" s="201">
        <v>0</v>
      </c>
      <c r="M999" s="201">
        <v>0</v>
      </c>
      <c r="N999" s="201">
        <v>0</v>
      </c>
      <c r="O999" s="201">
        <v>0</v>
      </c>
      <c r="P999" s="201">
        <v>3</v>
      </c>
      <c r="Q999" s="201">
        <v>4</v>
      </c>
      <c r="R999" s="236">
        <v>1</v>
      </c>
      <c r="S999" s="201">
        <v>11</v>
      </c>
      <c r="T999" s="63"/>
      <c r="U999" s="235">
        <v>3514281061</v>
      </c>
      <c r="V999" s="67" t="s">
        <v>963</v>
      </c>
      <c r="W999" s="63" t="s">
        <v>801</v>
      </c>
      <c r="X999" s="63" t="s">
        <v>804</v>
      </c>
      <c r="Y999" s="67">
        <v>1</v>
      </c>
      <c r="Z999" s="67">
        <v>4</v>
      </c>
      <c r="AA999" s="67">
        <v>71876.92506400001</v>
      </c>
      <c r="AB999" s="67">
        <v>17969</v>
      </c>
      <c r="AC999" s="67">
        <v>5277</v>
      </c>
      <c r="AD999" s="67">
        <v>12692</v>
      </c>
      <c r="AK999" s="237">
        <v>0</v>
      </c>
      <c r="AM999" s="237">
        <v>0</v>
      </c>
      <c r="AO999" s="237"/>
    </row>
    <row r="1000" spans="1:41" s="67" customFormat="1" x14ac:dyDescent="0.2">
      <c r="A1000" s="235" t="s">
        <v>963</v>
      </c>
      <c r="B1000" s="63">
        <v>3514281137</v>
      </c>
      <c r="C1000" s="197" t="s">
        <v>558</v>
      </c>
      <c r="D1000" s="201">
        <v>0</v>
      </c>
      <c r="E1000" s="201">
        <v>0</v>
      </c>
      <c r="F1000" s="201">
        <v>0</v>
      </c>
      <c r="G1000" s="201">
        <v>0</v>
      </c>
      <c r="H1000" s="201">
        <v>2</v>
      </c>
      <c r="I1000" s="201">
        <v>2</v>
      </c>
      <c r="J1000" s="201">
        <v>0</v>
      </c>
      <c r="K1000" s="236">
        <v>0.15720000000000001</v>
      </c>
      <c r="L1000" s="201">
        <v>0</v>
      </c>
      <c r="M1000" s="201">
        <v>0</v>
      </c>
      <c r="N1000" s="201">
        <v>0</v>
      </c>
      <c r="O1000" s="201">
        <v>1</v>
      </c>
      <c r="P1000" s="201">
        <v>4</v>
      </c>
      <c r="Q1000" s="201">
        <v>4</v>
      </c>
      <c r="R1000" s="236">
        <v>1</v>
      </c>
      <c r="S1000" s="201">
        <v>12</v>
      </c>
      <c r="T1000" s="63"/>
      <c r="U1000" s="235">
        <v>3514281137</v>
      </c>
      <c r="V1000" s="67" t="s">
        <v>963</v>
      </c>
      <c r="W1000" s="63" t="s">
        <v>801</v>
      </c>
      <c r="X1000" s="63" t="s">
        <v>852</v>
      </c>
      <c r="Y1000" s="67">
        <v>1</v>
      </c>
      <c r="Z1000" s="67">
        <v>4</v>
      </c>
      <c r="AA1000" s="67">
        <v>83737.025063999987</v>
      </c>
      <c r="AB1000" s="67">
        <v>20934</v>
      </c>
      <c r="AC1000" s="67">
        <v>7897</v>
      </c>
      <c r="AD1000" s="67">
        <v>13037</v>
      </c>
      <c r="AK1000" s="237">
        <v>0</v>
      </c>
      <c r="AM1000" s="237">
        <v>0</v>
      </c>
      <c r="AO1000" s="237"/>
    </row>
    <row r="1001" spans="1:41" s="67" customFormat="1" x14ac:dyDescent="0.2">
      <c r="A1001" s="235" t="s">
        <v>963</v>
      </c>
      <c r="B1001" s="63">
        <v>3514281281</v>
      </c>
      <c r="C1001" s="197" t="s">
        <v>558</v>
      </c>
      <c r="D1001" s="201">
        <v>0</v>
      </c>
      <c r="E1001" s="201">
        <v>0</v>
      </c>
      <c r="F1001" s="201">
        <v>0</v>
      </c>
      <c r="G1001" s="201">
        <v>0</v>
      </c>
      <c r="H1001" s="201">
        <v>293</v>
      </c>
      <c r="I1001" s="201">
        <v>218</v>
      </c>
      <c r="J1001" s="201">
        <v>0</v>
      </c>
      <c r="K1001" s="236">
        <v>20.0823</v>
      </c>
      <c r="L1001" s="201">
        <v>0</v>
      </c>
      <c r="M1001" s="201">
        <v>0</v>
      </c>
      <c r="N1001" s="201">
        <v>34</v>
      </c>
      <c r="O1001" s="201">
        <v>43</v>
      </c>
      <c r="P1001" s="201">
        <v>461</v>
      </c>
      <c r="Q1001" s="201">
        <v>511</v>
      </c>
      <c r="R1001" s="236">
        <v>1</v>
      </c>
      <c r="S1001" s="201">
        <v>12</v>
      </c>
      <c r="T1001" s="63"/>
      <c r="U1001" s="235">
        <v>3514281281</v>
      </c>
      <c r="V1001" s="67" t="s">
        <v>963</v>
      </c>
      <c r="W1001" s="63" t="s">
        <v>801</v>
      </c>
      <c r="X1001" s="63" t="s">
        <v>801</v>
      </c>
      <c r="Y1001" s="67">
        <v>1</v>
      </c>
      <c r="Z1001" s="67">
        <v>511</v>
      </c>
      <c r="AA1001" s="67">
        <v>10029546.686926</v>
      </c>
      <c r="AB1001" s="67">
        <v>19627</v>
      </c>
      <c r="AC1001" s="67">
        <v>2243</v>
      </c>
      <c r="AD1001" s="67">
        <v>17384</v>
      </c>
      <c r="AK1001" s="237">
        <v>0</v>
      </c>
      <c r="AM1001" s="237">
        <v>0</v>
      </c>
      <c r="AO1001" s="237"/>
    </row>
    <row r="1002" spans="1:41" s="67" customFormat="1" x14ac:dyDescent="0.2">
      <c r="A1002" s="235" t="s">
        <v>964</v>
      </c>
      <c r="B1002" s="63">
        <v>3515287043</v>
      </c>
      <c r="C1002" s="197" t="s">
        <v>559</v>
      </c>
      <c r="D1002" s="201">
        <v>0</v>
      </c>
      <c r="E1002" s="201">
        <v>0</v>
      </c>
      <c r="F1002" s="201">
        <v>0</v>
      </c>
      <c r="G1002" s="201">
        <v>3</v>
      </c>
      <c r="H1002" s="201">
        <v>1</v>
      </c>
      <c r="I1002" s="201">
        <v>0</v>
      </c>
      <c r="J1002" s="201">
        <v>0</v>
      </c>
      <c r="K1002" s="236">
        <v>0.15720000000000001</v>
      </c>
      <c r="L1002" s="201">
        <v>0</v>
      </c>
      <c r="M1002" s="201">
        <v>0</v>
      </c>
      <c r="N1002" s="201">
        <v>0</v>
      </c>
      <c r="O1002" s="201">
        <v>0</v>
      </c>
      <c r="P1002" s="201">
        <v>1</v>
      </c>
      <c r="Q1002" s="201">
        <v>4</v>
      </c>
      <c r="R1002" s="236">
        <v>1</v>
      </c>
      <c r="S1002" s="201">
        <v>7</v>
      </c>
      <c r="T1002" s="63"/>
      <c r="U1002" s="235">
        <v>3515287043</v>
      </c>
      <c r="V1002" s="67" t="s">
        <v>964</v>
      </c>
      <c r="W1002" s="63" t="s">
        <v>965</v>
      </c>
      <c r="X1002" s="63" t="s">
        <v>966</v>
      </c>
      <c r="Y1002" s="67">
        <v>1</v>
      </c>
      <c r="Z1002" s="67">
        <v>4</v>
      </c>
      <c r="AA1002" s="67">
        <v>49608.245064000002</v>
      </c>
      <c r="AB1002" s="67">
        <v>12402</v>
      </c>
      <c r="AC1002" s="67">
        <v>-2206</v>
      </c>
      <c r="AD1002" s="67">
        <v>14608</v>
      </c>
      <c r="AK1002" s="237">
        <v>0</v>
      </c>
      <c r="AM1002" s="237">
        <v>0</v>
      </c>
      <c r="AO1002" s="237"/>
    </row>
    <row r="1003" spans="1:41" s="67" customFormat="1" x14ac:dyDescent="0.2">
      <c r="A1003" s="235" t="s">
        <v>964</v>
      </c>
      <c r="B1003" s="63">
        <v>3515287045</v>
      </c>
      <c r="C1003" s="197" t="s">
        <v>559</v>
      </c>
      <c r="D1003" s="201">
        <v>0</v>
      </c>
      <c r="E1003" s="201">
        <v>0</v>
      </c>
      <c r="F1003" s="201">
        <v>0</v>
      </c>
      <c r="G1003" s="201">
        <v>4</v>
      </c>
      <c r="H1003" s="201">
        <v>0</v>
      </c>
      <c r="I1003" s="201">
        <v>0</v>
      </c>
      <c r="J1003" s="201">
        <v>0</v>
      </c>
      <c r="K1003" s="236">
        <v>0.15720000000000001</v>
      </c>
      <c r="L1003" s="201">
        <v>0</v>
      </c>
      <c r="M1003" s="201">
        <v>0</v>
      </c>
      <c r="N1003" s="201">
        <v>0</v>
      </c>
      <c r="O1003" s="201">
        <v>0</v>
      </c>
      <c r="P1003" s="201">
        <v>0</v>
      </c>
      <c r="Q1003" s="201">
        <v>4</v>
      </c>
      <c r="R1003" s="236">
        <v>1</v>
      </c>
      <c r="S1003" s="201">
        <v>7</v>
      </c>
      <c r="T1003" s="63"/>
      <c r="U1003" s="235">
        <v>3515287045</v>
      </c>
      <c r="V1003" s="67" t="s">
        <v>964</v>
      </c>
      <c r="W1003" s="63" t="s">
        <v>965</v>
      </c>
      <c r="X1003" s="63" t="s">
        <v>967</v>
      </c>
      <c r="Y1003" s="67">
        <v>1</v>
      </c>
      <c r="Z1003" s="67">
        <v>4</v>
      </c>
      <c r="AA1003" s="67">
        <v>44147.645064000004</v>
      </c>
      <c r="AB1003" s="67">
        <v>11037</v>
      </c>
      <c r="AC1003" s="67">
        <v>-5713</v>
      </c>
      <c r="AD1003" s="67">
        <v>16750</v>
      </c>
      <c r="AK1003" s="237">
        <v>0</v>
      </c>
      <c r="AM1003" s="237">
        <v>0</v>
      </c>
      <c r="AO1003" s="237"/>
    </row>
    <row r="1004" spans="1:41" s="67" customFormat="1" x14ac:dyDescent="0.2">
      <c r="A1004" s="235" t="s">
        <v>964</v>
      </c>
      <c r="B1004" s="63">
        <v>3515287135</v>
      </c>
      <c r="C1004" s="197" t="s">
        <v>559</v>
      </c>
      <c r="D1004" s="201">
        <v>0</v>
      </c>
      <c r="E1004" s="201">
        <v>0</v>
      </c>
      <c r="F1004" s="201">
        <v>0</v>
      </c>
      <c r="G1004" s="201">
        <v>3</v>
      </c>
      <c r="H1004" s="201">
        <v>0</v>
      </c>
      <c r="I1004" s="201">
        <v>0</v>
      </c>
      <c r="J1004" s="201">
        <v>0</v>
      </c>
      <c r="K1004" s="236">
        <v>0.1179</v>
      </c>
      <c r="L1004" s="201">
        <v>0</v>
      </c>
      <c r="M1004" s="201">
        <v>0</v>
      </c>
      <c r="N1004" s="201">
        <v>0</v>
      </c>
      <c r="O1004" s="201">
        <v>0</v>
      </c>
      <c r="P1004" s="201">
        <v>1</v>
      </c>
      <c r="Q1004" s="201">
        <v>3</v>
      </c>
      <c r="R1004" s="236">
        <v>1</v>
      </c>
      <c r="S1004" s="201">
        <v>8</v>
      </c>
      <c r="T1004" s="63"/>
      <c r="U1004" s="235">
        <v>3515287135</v>
      </c>
      <c r="V1004" s="67" t="s">
        <v>964</v>
      </c>
      <c r="W1004" s="63" t="s">
        <v>965</v>
      </c>
      <c r="X1004" s="63" t="s">
        <v>968</v>
      </c>
      <c r="Y1004" s="67">
        <v>1</v>
      </c>
      <c r="Z1004" s="67">
        <v>3</v>
      </c>
      <c r="AA1004" s="67">
        <v>39387.413798000001</v>
      </c>
      <c r="AB1004" s="67">
        <v>13129</v>
      </c>
      <c r="AC1004" s="67">
        <v>441</v>
      </c>
      <c r="AD1004" s="67">
        <v>12688</v>
      </c>
      <c r="AK1004" s="237">
        <v>0</v>
      </c>
      <c r="AM1004" s="237">
        <v>0</v>
      </c>
      <c r="AO1004" s="237"/>
    </row>
    <row r="1005" spans="1:41" s="67" customFormat="1" x14ac:dyDescent="0.2">
      <c r="A1005" s="235" t="s">
        <v>964</v>
      </c>
      <c r="B1005" s="63">
        <v>3515287151</v>
      </c>
      <c r="C1005" s="197" t="s">
        <v>559</v>
      </c>
      <c r="D1005" s="201">
        <v>0</v>
      </c>
      <c r="E1005" s="201">
        <v>0</v>
      </c>
      <c r="F1005" s="201">
        <v>0</v>
      </c>
      <c r="G1005" s="201">
        <v>1</v>
      </c>
      <c r="H1005" s="201">
        <v>1</v>
      </c>
      <c r="I1005" s="201">
        <v>0</v>
      </c>
      <c r="J1005" s="201">
        <v>0</v>
      </c>
      <c r="K1005" s="236">
        <v>7.8600000000000003E-2</v>
      </c>
      <c r="L1005" s="201">
        <v>0</v>
      </c>
      <c r="M1005" s="201">
        <v>0</v>
      </c>
      <c r="N1005" s="201">
        <v>0</v>
      </c>
      <c r="O1005" s="201">
        <v>0</v>
      </c>
      <c r="P1005" s="201">
        <v>0</v>
      </c>
      <c r="Q1005" s="201">
        <v>2</v>
      </c>
      <c r="R1005" s="236">
        <v>1</v>
      </c>
      <c r="S1005" s="201">
        <v>8</v>
      </c>
      <c r="T1005" s="63"/>
      <c r="U1005" s="235">
        <v>3515287151</v>
      </c>
      <c r="V1005" s="67" t="s">
        <v>964</v>
      </c>
      <c r="W1005" s="63" t="s">
        <v>965</v>
      </c>
      <c r="X1005" s="63" t="s">
        <v>817</v>
      </c>
      <c r="Y1005" s="67">
        <v>1</v>
      </c>
      <c r="Z1005" s="67">
        <v>2</v>
      </c>
      <c r="AA1005" s="67">
        <v>21701.202532000003</v>
      </c>
      <c r="AB1005" s="67">
        <v>10851</v>
      </c>
      <c r="AC1005" s="67">
        <v>-3041</v>
      </c>
      <c r="AD1005" s="67">
        <v>13892</v>
      </c>
      <c r="AK1005" s="237">
        <v>0</v>
      </c>
      <c r="AM1005" s="237">
        <v>0</v>
      </c>
      <c r="AO1005" s="237"/>
    </row>
    <row r="1006" spans="1:41" s="67" customFormat="1" x14ac:dyDescent="0.2">
      <c r="A1006" s="235" t="s">
        <v>964</v>
      </c>
      <c r="B1006" s="63">
        <v>3515287161</v>
      </c>
      <c r="C1006" s="197" t="s">
        <v>559</v>
      </c>
      <c r="D1006" s="201">
        <v>0</v>
      </c>
      <c r="E1006" s="201">
        <v>0</v>
      </c>
      <c r="F1006" s="201">
        <v>0</v>
      </c>
      <c r="G1006" s="201">
        <v>1</v>
      </c>
      <c r="H1006" s="201">
        <v>0</v>
      </c>
      <c r="I1006" s="201">
        <v>0</v>
      </c>
      <c r="J1006" s="201">
        <v>0</v>
      </c>
      <c r="K1006" s="236">
        <v>3.9300000000000002E-2</v>
      </c>
      <c r="L1006" s="201">
        <v>0</v>
      </c>
      <c r="M1006" s="201">
        <v>0</v>
      </c>
      <c r="N1006" s="201">
        <v>0</v>
      </c>
      <c r="O1006" s="201">
        <v>0</v>
      </c>
      <c r="P1006" s="201">
        <v>0</v>
      </c>
      <c r="Q1006" s="201">
        <v>1</v>
      </c>
      <c r="R1006" s="236">
        <v>1</v>
      </c>
      <c r="S1006" s="201">
        <v>8</v>
      </c>
      <c r="T1006" s="63"/>
      <c r="U1006" s="235">
        <v>3515287161</v>
      </c>
      <c r="V1006" s="67" t="s">
        <v>964</v>
      </c>
      <c r="W1006" s="63" t="s">
        <v>965</v>
      </c>
      <c r="X1006" s="63" t="s">
        <v>807</v>
      </c>
      <c r="Y1006" s="67">
        <v>1</v>
      </c>
      <c r="Z1006" s="67">
        <v>1</v>
      </c>
      <c r="AA1006" s="67">
        <v>11036.911266000001</v>
      </c>
      <c r="AB1006" s="67">
        <v>11037</v>
      </c>
      <c r="AC1006" s="67">
        <v>-4546</v>
      </c>
      <c r="AD1006" s="67">
        <v>15583</v>
      </c>
      <c r="AK1006" s="237">
        <v>0</v>
      </c>
      <c r="AM1006" s="237">
        <v>0</v>
      </c>
      <c r="AO1006" s="237"/>
    </row>
    <row r="1007" spans="1:41" s="67" customFormat="1" x14ac:dyDescent="0.2">
      <c r="A1007" s="235" t="s">
        <v>964</v>
      </c>
      <c r="B1007" s="63">
        <v>3515287191</v>
      </c>
      <c r="C1007" s="197" t="s">
        <v>559</v>
      </c>
      <c r="D1007" s="201">
        <v>0</v>
      </c>
      <c r="E1007" s="201">
        <v>0</v>
      </c>
      <c r="F1007" s="201">
        <v>7</v>
      </c>
      <c r="G1007" s="201">
        <v>16</v>
      </c>
      <c r="H1007" s="201">
        <v>12</v>
      </c>
      <c r="I1007" s="201">
        <v>0</v>
      </c>
      <c r="J1007" s="201">
        <v>0</v>
      </c>
      <c r="K1007" s="236">
        <v>1.3754999999999999</v>
      </c>
      <c r="L1007" s="201">
        <v>0</v>
      </c>
      <c r="M1007" s="201">
        <v>0</v>
      </c>
      <c r="N1007" s="201">
        <v>0</v>
      </c>
      <c r="O1007" s="201">
        <v>0</v>
      </c>
      <c r="P1007" s="201">
        <v>10</v>
      </c>
      <c r="Q1007" s="201">
        <v>35</v>
      </c>
      <c r="R1007" s="236">
        <v>1</v>
      </c>
      <c r="S1007" s="201">
        <v>8</v>
      </c>
      <c r="T1007" s="63"/>
      <c r="U1007" s="235">
        <v>3515287191</v>
      </c>
      <c r="V1007" s="67" t="s">
        <v>964</v>
      </c>
      <c r="W1007" s="63" t="s">
        <v>965</v>
      </c>
      <c r="X1007" s="63" t="s">
        <v>808</v>
      </c>
      <c r="Y1007" s="67">
        <v>1</v>
      </c>
      <c r="Z1007" s="67">
        <v>35</v>
      </c>
      <c r="AA1007" s="67">
        <v>444211.00430999999</v>
      </c>
      <c r="AB1007" s="67">
        <v>12692</v>
      </c>
      <c r="AC1007" s="67">
        <v>1841</v>
      </c>
      <c r="AD1007" s="67">
        <v>10851</v>
      </c>
      <c r="AK1007" s="237">
        <v>0</v>
      </c>
      <c r="AM1007" s="237">
        <v>0</v>
      </c>
      <c r="AO1007" s="237"/>
    </row>
    <row r="1008" spans="1:41" s="67" customFormat="1" x14ac:dyDescent="0.2">
      <c r="A1008" s="235" t="s">
        <v>964</v>
      </c>
      <c r="B1008" s="63">
        <v>3515287215</v>
      </c>
      <c r="C1008" s="197" t="s">
        <v>559</v>
      </c>
      <c r="D1008" s="201">
        <v>0</v>
      </c>
      <c r="E1008" s="201">
        <v>0</v>
      </c>
      <c r="F1008" s="201">
        <v>2</v>
      </c>
      <c r="G1008" s="201">
        <v>10</v>
      </c>
      <c r="H1008" s="201">
        <v>4</v>
      </c>
      <c r="I1008" s="201">
        <v>0</v>
      </c>
      <c r="J1008" s="201">
        <v>0</v>
      </c>
      <c r="K1008" s="236">
        <v>0.62880000000000003</v>
      </c>
      <c r="L1008" s="201">
        <v>0</v>
      </c>
      <c r="M1008" s="201">
        <v>0</v>
      </c>
      <c r="N1008" s="201">
        <v>0</v>
      </c>
      <c r="O1008" s="201">
        <v>0</v>
      </c>
      <c r="P1008" s="201">
        <v>5</v>
      </c>
      <c r="Q1008" s="201">
        <v>16</v>
      </c>
      <c r="R1008" s="236">
        <v>1</v>
      </c>
      <c r="S1008" s="201">
        <v>9</v>
      </c>
      <c r="T1008" s="63"/>
      <c r="U1008" s="235">
        <v>3515287215</v>
      </c>
      <c r="V1008" s="67" t="s">
        <v>964</v>
      </c>
      <c r="W1008" s="63" t="s">
        <v>965</v>
      </c>
      <c r="X1008" s="63" t="s">
        <v>927</v>
      </c>
      <c r="Y1008" s="67">
        <v>1</v>
      </c>
      <c r="Z1008" s="67">
        <v>16</v>
      </c>
      <c r="AA1008" s="67">
        <v>208593.250256</v>
      </c>
      <c r="AB1008" s="67">
        <v>13037</v>
      </c>
      <c r="AC1008" s="67">
        <v>380</v>
      </c>
      <c r="AD1008" s="67">
        <v>12657</v>
      </c>
      <c r="AK1008" s="237">
        <v>0</v>
      </c>
      <c r="AM1008" s="237">
        <v>0</v>
      </c>
      <c r="AO1008" s="237"/>
    </row>
    <row r="1009" spans="1:41" s="67" customFormat="1" x14ac:dyDescent="0.2">
      <c r="A1009" s="235" t="s">
        <v>964</v>
      </c>
      <c r="B1009" s="63">
        <v>3515287226</v>
      </c>
      <c r="C1009" s="197" t="s">
        <v>559</v>
      </c>
      <c r="D1009" s="201">
        <v>0</v>
      </c>
      <c r="E1009" s="201">
        <v>0</v>
      </c>
      <c r="F1009" s="201">
        <v>0</v>
      </c>
      <c r="G1009" s="201">
        <v>0</v>
      </c>
      <c r="H1009" s="201">
        <v>1</v>
      </c>
      <c r="I1009" s="201">
        <v>0</v>
      </c>
      <c r="J1009" s="201">
        <v>0</v>
      </c>
      <c r="K1009" s="236">
        <v>3.9300000000000002E-2</v>
      </c>
      <c r="L1009" s="201">
        <v>0</v>
      </c>
      <c r="M1009" s="201">
        <v>0</v>
      </c>
      <c r="N1009" s="201">
        <v>0</v>
      </c>
      <c r="O1009" s="201">
        <v>0</v>
      </c>
      <c r="P1009" s="201">
        <v>1</v>
      </c>
      <c r="Q1009" s="201">
        <v>1</v>
      </c>
      <c r="R1009" s="236">
        <v>1</v>
      </c>
      <c r="S1009" s="201">
        <v>9</v>
      </c>
      <c r="T1009" s="63"/>
      <c r="U1009" s="235">
        <v>3515287226</v>
      </c>
      <c r="V1009" s="67" t="s">
        <v>964</v>
      </c>
      <c r="W1009" s="63" t="s">
        <v>965</v>
      </c>
      <c r="X1009" s="63" t="s">
        <v>818</v>
      </c>
      <c r="Y1009" s="67">
        <v>1</v>
      </c>
      <c r="Z1009" s="67">
        <v>1</v>
      </c>
      <c r="AA1009" s="67">
        <v>17384.421265999998</v>
      </c>
      <c r="AB1009" s="67">
        <v>17384</v>
      </c>
      <c r="AC1009" s="67">
        <v>3351</v>
      </c>
      <c r="AD1009" s="67">
        <v>14033</v>
      </c>
      <c r="AK1009" s="237">
        <v>0</v>
      </c>
      <c r="AM1009" s="237">
        <v>0</v>
      </c>
      <c r="AO1009" s="237"/>
    </row>
    <row r="1010" spans="1:41" s="67" customFormat="1" x14ac:dyDescent="0.2">
      <c r="A1010" s="235" t="s">
        <v>964</v>
      </c>
      <c r="B1010" s="63">
        <v>3515287227</v>
      </c>
      <c r="C1010" s="197" t="s">
        <v>559</v>
      </c>
      <c r="D1010" s="201">
        <v>0</v>
      </c>
      <c r="E1010" s="201">
        <v>0</v>
      </c>
      <c r="F1010" s="201">
        <v>2</v>
      </c>
      <c r="G1010" s="201">
        <v>11</v>
      </c>
      <c r="H1010" s="201">
        <v>10</v>
      </c>
      <c r="I1010" s="201">
        <v>0</v>
      </c>
      <c r="J1010" s="201">
        <v>0</v>
      </c>
      <c r="K1010" s="236">
        <v>0.90390000000000004</v>
      </c>
      <c r="L1010" s="201">
        <v>0</v>
      </c>
      <c r="M1010" s="201">
        <v>0</v>
      </c>
      <c r="N1010" s="201">
        <v>0</v>
      </c>
      <c r="O1010" s="201">
        <v>0</v>
      </c>
      <c r="P1010" s="201">
        <v>12</v>
      </c>
      <c r="Q1010" s="201">
        <v>23</v>
      </c>
      <c r="R1010" s="236">
        <v>1</v>
      </c>
      <c r="S1010" s="201">
        <v>10</v>
      </c>
      <c r="T1010" s="63"/>
      <c r="U1010" s="235">
        <v>3515287227</v>
      </c>
      <c r="V1010" s="67" t="s">
        <v>964</v>
      </c>
      <c r="W1010" s="63" t="s">
        <v>965</v>
      </c>
      <c r="X1010" s="63" t="s">
        <v>809</v>
      </c>
      <c r="Y1010" s="67">
        <v>1</v>
      </c>
      <c r="Z1010" s="67">
        <v>23</v>
      </c>
      <c r="AA1010" s="67">
        <v>335978.339118</v>
      </c>
      <c r="AB1010" s="67">
        <v>14608</v>
      </c>
      <c r="AC1010" s="67">
        <v>-858</v>
      </c>
      <c r="AD1010" s="67">
        <v>15466</v>
      </c>
      <c r="AK1010" s="237">
        <v>0</v>
      </c>
      <c r="AM1010" s="237">
        <v>0</v>
      </c>
      <c r="AO1010" s="237"/>
    </row>
    <row r="1011" spans="1:41" s="67" customFormat="1" x14ac:dyDescent="0.2">
      <c r="A1011" s="235" t="s">
        <v>964</v>
      </c>
      <c r="B1011" s="63">
        <v>3515287277</v>
      </c>
      <c r="C1011" s="197" t="s">
        <v>559</v>
      </c>
      <c r="D1011" s="201">
        <v>0</v>
      </c>
      <c r="E1011" s="201">
        <v>0</v>
      </c>
      <c r="F1011" s="201">
        <v>12</v>
      </c>
      <c r="G1011" s="201">
        <v>73</v>
      </c>
      <c r="H1011" s="201">
        <v>50</v>
      </c>
      <c r="I1011" s="201">
        <v>0</v>
      </c>
      <c r="J1011" s="201">
        <v>0</v>
      </c>
      <c r="K1011" s="236">
        <v>5.3055000000000003</v>
      </c>
      <c r="L1011" s="201">
        <v>0</v>
      </c>
      <c r="M1011" s="201">
        <v>10</v>
      </c>
      <c r="N1011" s="201">
        <v>10</v>
      </c>
      <c r="O1011" s="201">
        <v>0</v>
      </c>
      <c r="P1011" s="201">
        <v>87</v>
      </c>
      <c r="Q1011" s="201">
        <v>135</v>
      </c>
      <c r="R1011" s="236">
        <v>1</v>
      </c>
      <c r="S1011" s="201">
        <v>12</v>
      </c>
      <c r="T1011" s="63"/>
      <c r="U1011" s="235">
        <v>3515287277</v>
      </c>
      <c r="V1011" s="67" t="s">
        <v>964</v>
      </c>
      <c r="W1011" s="63" t="s">
        <v>965</v>
      </c>
      <c r="X1011" s="63" t="s">
        <v>928</v>
      </c>
      <c r="Y1011" s="67">
        <v>1</v>
      </c>
      <c r="Z1011" s="67">
        <v>135</v>
      </c>
      <c r="AA1011" s="67">
        <v>2269699.7109099999</v>
      </c>
      <c r="AB1011" s="67">
        <v>16813</v>
      </c>
      <c r="AC1011" s="67">
        <v>2013</v>
      </c>
      <c r="AD1011" s="67">
        <v>14800</v>
      </c>
      <c r="AK1011" s="237">
        <v>0</v>
      </c>
      <c r="AM1011" s="237">
        <v>0</v>
      </c>
      <c r="AO1011" s="237"/>
    </row>
    <row r="1012" spans="1:41" s="67" customFormat="1" x14ac:dyDescent="0.2">
      <c r="A1012" s="235" t="s">
        <v>964</v>
      </c>
      <c r="B1012" s="63">
        <v>3515287287</v>
      </c>
      <c r="C1012" s="197" t="s">
        <v>559</v>
      </c>
      <c r="D1012" s="201">
        <v>0</v>
      </c>
      <c r="E1012" s="201">
        <v>0</v>
      </c>
      <c r="F1012" s="201">
        <v>6</v>
      </c>
      <c r="G1012" s="201">
        <v>15</v>
      </c>
      <c r="H1012" s="201">
        <v>2</v>
      </c>
      <c r="I1012" s="201">
        <v>0</v>
      </c>
      <c r="J1012" s="201">
        <v>0</v>
      </c>
      <c r="K1012" s="236">
        <v>0.90390000000000004</v>
      </c>
      <c r="L1012" s="201">
        <v>0</v>
      </c>
      <c r="M1012" s="201">
        <v>0</v>
      </c>
      <c r="N1012" s="201">
        <v>0</v>
      </c>
      <c r="O1012" s="201">
        <v>0</v>
      </c>
      <c r="P1012" s="201">
        <v>8</v>
      </c>
      <c r="Q1012" s="201">
        <v>23</v>
      </c>
      <c r="R1012" s="236">
        <v>1</v>
      </c>
      <c r="S1012" s="201">
        <v>5</v>
      </c>
      <c r="T1012" s="63"/>
      <c r="U1012" s="235">
        <v>3515287287</v>
      </c>
      <c r="V1012" s="67" t="s">
        <v>964</v>
      </c>
      <c r="W1012" s="63" t="s">
        <v>965</v>
      </c>
      <c r="X1012" s="63" t="s">
        <v>965</v>
      </c>
      <c r="Y1012" s="67">
        <v>1</v>
      </c>
      <c r="Z1012" s="67">
        <v>23</v>
      </c>
      <c r="AA1012" s="67">
        <v>291831.77911799995</v>
      </c>
      <c r="AB1012" s="67">
        <v>12688</v>
      </c>
      <c r="AC1012" s="67">
        <v>-5459</v>
      </c>
      <c r="AD1012" s="67">
        <v>18147</v>
      </c>
      <c r="AK1012" s="237">
        <v>0</v>
      </c>
      <c r="AM1012" s="237">
        <v>0</v>
      </c>
      <c r="AO1012" s="237"/>
    </row>
    <row r="1013" spans="1:41" s="67" customFormat="1" x14ac:dyDescent="0.2">
      <c r="A1013" s="235" t="s">
        <v>964</v>
      </c>
      <c r="B1013" s="63">
        <v>3515287306</v>
      </c>
      <c r="C1013" s="197" t="s">
        <v>559</v>
      </c>
      <c r="D1013" s="201">
        <v>0</v>
      </c>
      <c r="E1013" s="201">
        <v>0</v>
      </c>
      <c r="F1013" s="201">
        <v>1</v>
      </c>
      <c r="G1013" s="201">
        <v>4</v>
      </c>
      <c r="H1013" s="201">
        <v>0</v>
      </c>
      <c r="I1013" s="201">
        <v>0</v>
      </c>
      <c r="J1013" s="201">
        <v>0</v>
      </c>
      <c r="K1013" s="236">
        <v>0.19650000000000001</v>
      </c>
      <c r="L1013" s="201">
        <v>0</v>
      </c>
      <c r="M1013" s="201">
        <v>0</v>
      </c>
      <c r="N1013" s="201">
        <v>0</v>
      </c>
      <c r="O1013" s="201">
        <v>0</v>
      </c>
      <c r="P1013" s="201">
        <v>2</v>
      </c>
      <c r="Q1013" s="201">
        <v>5</v>
      </c>
      <c r="R1013" s="236">
        <v>1</v>
      </c>
      <c r="S1013" s="201">
        <v>10</v>
      </c>
      <c r="T1013" s="63"/>
      <c r="U1013" s="235">
        <v>3515287306</v>
      </c>
      <c r="V1013" s="67" t="s">
        <v>964</v>
      </c>
      <c r="W1013" s="63" t="s">
        <v>965</v>
      </c>
      <c r="X1013" s="63" t="s">
        <v>969</v>
      </c>
      <c r="Y1013" s="67">
        <v>1</v>
      </c>
      <c r="Z1013" s="67">
        <v>5</v>
      </c>
      <c r="AA1013" s="67">
        <v>69457.986329999985</v>
      </c>
      <c r="AB1013" s="67">
        <v>13892</v>
      </c>
      <c r="AC1013" s="67">
        <v>1327</v>
      </c>
      <c r="AD1013" s="67">
        <v>12565</v>
      </c>
      <c r="AK1013" s="237">
        <v>0</v>
      </c>
      <c r="AM1013" s="237">
        <v>0</v>
      </c>
      <c r="AO1013" s="237"/>
    </row>
    <row r="1014" spans="1:41" s="67" customFormat="1" x14ac:dyDescent="0.2">
      <c r="A1014" s="235" t="s">
        <v>964</v>
      </c>
      <c r="B1014" s="63">
        <v>3515287316</v>
      </c>
      <c r="C1014" s="197" t="s">
        <v>559</v>
      </c>
      <c r="D1014" s="201">
        <v>0</v>
      </c>
      <c r="E1014" s="201">
        <v>0</v>
      </c>
      <c r="F1014" s="201">
        <v>2</v>
      </c>
      <c r="G1014" s="201">
        <v>16</v>
      </c>
      <c r="H1014" s="201">
        <v>1</v>
      </c>
      <c r="I1014" s="201">
        <v>0</v>
      </c>
      <c r="J1014" s="201">
        <v>0</v>
      </c>
      <c r="K1014" s="236">
        <v>0.74670000000000003</v>
      </c>
      <c r="L1014" s="201">
        <v>0</v>
      </c>
      <c r="M1014" s="201">
        <v>3</v>
      </c>
      <c r="N1014" s="201">
        <v>0</v>
      </c>
      <c r="O1014" s="201">
        <v>0</v>
      </c>
      <c r="P1014" s="201">
        <v>10</v>
      </c>
      <c r="Q1014" s="201">
        <v>19</v>
      </c>
      <c r="R1014" s="236">
        <v>1</v>
      </c>
      <c r="S1014" s="201">
        <v>11</v>
      </c>
      <c r="T1014" s="63"/>
      <c r="U1014" s="235">
        <v>3515287316</v>
      </c>
      <c r="V1014" s="67" t="s">
        <v>964</v>
      </c>
      <c r="W1014" s="63" t="s">
        <v>965</v>
      </c>
      <c r="X1014" s="63" t="s">
        <v>819</v>
      </c>
      <c r="Y1014" s="67">
        <v>1</v>
      </c>
      <c r="Z1014" s="67">
        <v>19</v>
      </c>
      <c r="AA1014" s="67">
        <v>296076.734054</v>
      </c>
      <c r="AB1014" s="67">
        <v>15583</v>
      </c>
      <c r="AC1014" s="67">
        <v>-1673</v>
      </c>
      <c r="AD1014" s="67">
        <v>17256</v>
      </c>
      <c r="AK1014" s="237">
        <v>0</v>
      </c>
      <c r="AM1014" s="237">
        <v>0</v>
      </c>
      <c r="AO1014" s="237"/>
    </row>
    <row r="1015" spans="1:41" s="67" customFormat="1" x14ac:dyDescent="0.2">
      <c r="A1015" s="235" t="s">
        <v>964</v>
      </c>
      <c r="B1015" s="63">
        <v>3515287658</v>
      </c>
      <c r="C1015" s="197" t="s">
        <v>559</v>
      </c>
      <c r="D1015" s="201">
        <v>0</v>
      </c>
      <c r="E1015" s="201">
        <v>0</v>
      </c>
      <c r="F1015" s="201">
        <v>0</v>
      </c>
      <c r="G1015" s="201">
        <v>1</v>
      </c>
      <c r="H1015" s="201">
        <v>1</v>
      </c>
      <c r="I1015" s="201">
        <v>0</v>
      </c>
      <c r="J1015" s="201">
        <v>0</v>
      </c>
      <c r="K1015" s="236">
        <v>7.8600000000000003E-2</v>
      </c>
      <c r="L1015" s="201">
        <v>0</v>
      </c>
      <c r="M1015" s="201">
        <v>0</v>
      </c>
      <c r="N1015" s="201">
        <v>0</v>
      </c>
      <c r="O1015" s="201">
        <v>0</v>
      </c>
      <c r="P1015" s="201">
        <v>0</v>
      </c>
      <c r="Q1015" s="201">
        <v>2</v>
      </c>
      <c r="R1015" s="236">
        <v>1</v>
      </c>
      <c r="S1015" s="201">
        <v>7</v>
      </c>
      <c r="T1015" s="63"/>
      <c r="U1015" s="235">
        <v>3515287658</v>
      </c>
      <c r="V1015" s="67" t="s">
        <v>964</v>
      </c>
      <c r="W1015" s="63" t="s">
        <v>965</v>
      </c>
      <c r="X1015" s="63" t="s">
        <v>821</v>
      </c>
      <c r="Y1015" s="67">
        <v>1</v>
      </c>
      <c r="Z1015" s="67">
        <v>2</v>
      </c>
      <c r="AA1015" s="67">
        <v>21701.202532000003</v>
      </c>
      <c r="AB1015" s="67">
        <v>10851</v>
      </c>
      <c r="AC1015" s="67">
        <v>-1714</v>
      </c>
      <c r="AD1015" s="67">
        <v>12565</v>
      </c>
      <c r="AK1015" s="237">
        <v>0</v>
      </c>
      <c r="AM1015" s="237">
        <v>0</v>
      </c>
      <c r="AO1015" s="237"/>
    </row>
    <row r="1016" spans="1:41" s="67" customFormat="1" x14ac:dyDescent="0.2">
      <c r="A1016" s="235" t="s">
        <v>964</v>
      </c>
      <c r="B1016" s="63">
        <v>3515287767</v>
      </c>
      <c r="C1016" s="197" t="s">
        <v>559</v>
      </c>
      <c r="D1016" s="201">
        <v>0</v>
      </c>
      <c r="E1016" s="201">
        <v>0</v>
      </c>
      <c r="F1016" s="201">
        <v>7</v>
      </c>
      <c r="G1016" s="201">
        <v>35</v>
      </c>
      <c r="H1016" s="201">
        <v>16</v>
      </c>
      <c r="I1016" s="201">
        <v>0</v>
      </c>
      <c r="J1016" s="201">
        <v>0</v>
      </c>
      <c r="K1016" s="236">
        <v>2.2793999999999999</v>
      </c>
      <c r="L1016" s="201">
        <v>0</v>
      </c>
      <c r="M1016" s="201">
        <v>0</v>
      </c>
      <c r="N1016" s="201">
        <v>0</v>
      </c>
      <c r="O1016" s="201">
        <v>0</v>
      </c>
      <c r="P1016" s="201">
        <v>14</v>
      </c>
      <c r="Q1016" s="201">
        <v>58</v>
      </c>
      <c r="R1016" s="236">
        <v>1</v>
      </c>
      <c r="S1016" s="201">
        <v>10</v>
      </c>
      <c r="T1016" s="63"/>
      <c r="U1016" s="235">
        <v>3515287767</v>
      </c>
      <c r="V1016" s="67" t="s">
        <v>964</v>
      </c>
      <c r="W1016" s="63" t="s">
        <v>965</v>
      </c>
      <c r="X1016" s="63" t="s">
        <v>823</v>
      </c>
      <c r="Y1016" s="67">
        <v>1</v>
      </c>
      <c r="Z1016" s="67">
        <v>58</v>
      </c>
      <c r="AA1016" s="67">
        <v>734092.94342799997</v>
      </c>
      <c r="AB1016" s="67">
        <v>12657</v>
      </c>
      <c r="AC1016" s="67">
        <v>1993</v>
      </c>
      <c r="AD1016" s="67">
        <v>10664</v>
      </c>
      <c r="AK1016" s="237">
        <v>0</v>
      </c>
      <c r="AM1016" s="237">
        <v>0</v>
      </c>
      <c r="AO1016" s="237"/>
    </row>
    <row r="1017" spans="1:41" s="67" customFormat="1" x14ac:dyDescent="0.2">
      <c r="A1017" s="235" t="s">
        <v>964</v>
      </c>
      <c r="B1017" s="63">
        <v>3515287770</v>
      </c>
      <c r="C1017" s="197" t="s">
        <v>559</v>
      </c>
      <c r="D1017" s="201">
        <v>0</v>
      </c>
      <c r="E1017" s="201">
        <v>0</v>
      </c>
      <c r="F1017" s="201">
        <v>0</v>
      </c>
      <c r="G1017" s="201">
        <v>0</v>
      </c>
      <c r="H1017" s="201">
        <v>8</v>
      </c>
      <c r="I1017" s="201">
        <v>0</v>
      </c>
      <c r="J1017" s="201">
        <v>0</v>
      </c>
      <c r="K1017" s="236">
        <v>0.31440000000000001</v>
      </c>
      <c r="L1017" s="201">
        <v>0</v>
      </c>
      <c r="M1017" s="201">
        <v>0</v>
      </c>
      <c r="N1017" s="201">
        <v>0</v>
      </c>
      <c r="O1017" s="201">
        <v>0</v>
      </c>
      <c r="P1017" s="201">
        <v>5</v>
      </c>
      <c r="Q1017" s="201">
        <v>8</v>
      </c>
      <c r="R1017" s="236">
        <v>1</v>
      </c>
      <c r="S1017" s="201">
        <v>6</v>
      </c>
      <c r="T1017" s="63"/>
      <c r="U1017" s="235">
        <v>3515287770</v>
      </c>
      <c r="V1017" s="67" t="s">
        <v>964</v>
      </c>
      <c r="W1017" s="63" t="s">
        <v>965</v>
      </c>
      <c r="X1017" s="63" t="s">
        <v>970</v>
      </c>
      <c r="Y1017" s="67">
        <v>1</v>
      </c>
      <c r="Z1017" s="67">
        <v>8</v>
      </c>
      <c r="AA1017" s="67">
        <v>112263.28012800001</v>
      </c>
      <c r="AB1017" s="67">
        <v>14033</v>
      </c>
      <c r="AC1017" s="67">
        <v>3369</v>
      </c>
      <c r="AD1017" s="67">
        <v>10664</v>
      </c>
      <c r="AK1017" s="237">
        <v>0</v>
      </c>
      <c r="AM1017" s="237">
        <v>0</v>
      </c>
      <c r="AO1017" s="237"/>
    </row>
    <row r="1018" spans="1:41" s="67" customFormat="1" x14ac:dyDescent="0.2">
      <c r="A1018" s="235" t="s">
        <v>964</v>
      </c>
      <c r="B1018" s="63">
        <v>3515287778</v>
      </c>
      <c r="C1018" s="197" t="s">
        <v>559</v>
      </c>
      <c r="D1018" s="201">
        <v>0</v>
      </c>
      <c r="E1018" s="201">
        <v>0</v>
      </c>
      <c r="F1018" s="201">
        <v>1</v>
      </c>
      <c r="G1018" s="201">
        <v>6</v>
      </c>
      <c r="H1018" s="201">
        <v>2</v>
      </c>
      <c r="I1018" s="201">
        <v>0</v>
      </c>
      <c r="J1018" s="201">
        <v>0</v>
      </c>
      <c r="K1018" s="236">
        <v>0.35370000000000001</v>
      </c>
      <c r="L1018" s="201">
        <v>0</v>
      </c>
      <c r="M1018" s="201">
        <v>0</v>
      </c>
      <c r="N1018" s="201">
        <v>1</v>
      </c>
      <c r="O1018" s="201">
        <v>0</v>
      </c>
      <c r="P1018" s="201">
        <v>6</v>
      </c>
      <c r="Q1018" s="201">
        <v>9</v>
      </c>
      <c r="R1018" s="236">
        <v>1</v>
      </c>
      <c r="S1018" s="201">
        <v>8</v>
      </c>
      <c r="T1018" s="63"/>
      <c r="U1018" s="235">
        <v>3515287778</v>
      </c>
      <c r="V1018" s="67" t="s">
        <v>964</v>
      </c>
      <c r="W1018" s="63" t="s">
        <v>965</v>
      </c>
      <c r="X1018" s="63" t="s">
        <v>971</v>
      </c>
      <c r="Y1018" s="67">
        <v>1</v>
      </c>
      <c r="Z1018" s="67">
        <v>9</v>
      </c>
      <c r="AA1018" s="67">
        <v>139197.00139399999</v>
      </c>
      <c r="AB1018" s="67">
        <v>15466</v>
      </c>
      <c r="AC1018" s="67">
        <v>-2933</v>
      </c>
      <c r="AD1018" s="67">
        <v>18399</v>
      </c>
      <c r="AK1018" s="237">
        <v>0</v>
      </c>
      <c r="AM1018" s="237">
        <v>0</v>
      </c>
      <c r="AO1018" s="237"/>
    </row>
    <row r="1019" spans="1:41" s="67" customFormat="1" x14ac:dyDescent="0.2">
      <c r="A1019" s="235" t="s">
        <v>972</v>
      </c>
      <c r="B1019" s="63">
        <v>3517239003</v>
      </c>
      <c r="C1019" s="197" t="s">
        <v>560</v>
      </c>
      <c r="D1019" s="201">
        <v>0</v>
      </c>
      <c r="E1019" s="201">
        <v>0</v>
      </c>
      <c r="F1019" s="201">
        <v>0</v>
      </c>
      <c r="G1019" s="201">
        <v>0</v>
      </c>
      <c r="H1019" s="201">
        <v>0</v>
      </c>
      <c r="I1019" s="201">
        <v>1</v>
      </c>
      <c r="J1019" s="201">
        <v>0</v>
      </c>
      <c r="K1019" s="236">
        <v>3.9300000000000002E-2</v>
      </c>
      <c r="L1019" s="201">
        <v>0</v>
      </c>
      <c r="M1019" s="201">
        <v>0</v>
      </c>
      <c r="N1019" s="201">
        <v>0</v>
      </c>
      <c r="O1019" s="201">
        <v>0</v>
      </c>
      <c r="P1019" s="201">
        <v>1</v>
      </c>
      <c r="Q1019" s="201">
        <v>1</v>
      </c>
      <c r="R1019" s="236">
        <v>1.036</v>
      </c>
      <c r="S1019" s="201">
        <v>7</v>
      </c>
      <c r="T1019" s="63"/>
      <c r="U1019" s="235">
        <v>3517239003</v>
      </c>
      <c r="V1019" s="67" t="s">
        <v>972</v>
      </c>
      <c r="W1019" s="63" t="s">
        <v>907</v>
      </c>
      <c r="X1019" s="63" t="s">
        <v>654</v>
      </c>
      <c r="Y1019" s="67">
        <v>1</v>
      </c>
      <c r="Z1019" s="67">
        <v>1</v>
      </c>
      <c r="AA1019" s="67">
        <v>18944.789232736002</v>
      </c>
      <c r="AB1019" s="67">
        <v>18945</v>
      </c>
      <c r="AC1019" s="67">
        <v>819</v>
      </c>
      <c r="AD1019" s="67">
        <v>18126</v>
      </c>
      <c r="AK1019" s="237">
        <v>0</v>
      </c>
      <c r="AM1019" s="237">
        <v>0</v>
      </c>
      <c r="AO1019" s="237"/>
    </row>
    <row r="1020" spans="1:41" s="67" customFormat="1" x14ac:dyDescent="0.2">
      <c r="A1020" s="235" t="s">
        <v>972</v>
      </c>
      <c r="B1020" s="63">
        <v>3517239035</v>
      </c>
      <c r="C1020" s="197" t="s">
        <v>560</v>
      </c>
      <c r="D1020" s="201">
        <v>0</v>
      </c>
      <c r="E1020" s="201">
        <v>0</v>
      </c>
      <c r="F1020" s="201">
        <v>0</v>
      </c>
      <c r="G1020" s="201">
        <v>0</v>
      </c>
      <c r="H1020" s="201">
        <v>0</v>
      </c>
      <c r="I1020" s="201">
        <v>1</v>
      </c>
      <c r="J1020" s="201">
        <v>0</v>
      </c>
      <c r="K1020" s="236">
        <v>3.9300000000000002E-2</v>
      </c>
      <c r="L1020" s="201">
        <v>0</v>
      </c>
      <c r="M1020" s="201">
        <v>0</v>
      </c>
      <c r="N1020" s="201">
        <v>0</v>
      </c>
      <c r="O1020" s="201">
        <v>0</v>
      </c>
      <c r="P1020" s="201">
        <v>0</v>
      </c>
      <c r="Q1020" s="201">
        <v>1</v>
      </c>
      <c r="R1020" s="236">
        <v>1.036</v>
      </c>
      <c r="S1020" s="201">
        <v>11</v>
      </c>
      <c r="T1020" s="63"/>
      <c r="U1020" s="235">
        <v>3517239035</v>
      </c>
      <c r="V1020" s="67" t="s">
        <v>972</v>
      </c>
      <c r="W1020" s="63" t="s">
        <v>907</v>
      </c>
      <c r="X1020" s="63" t="s">
        <v>659</v>
      </c>
      <c r="Y1020" s="67">
        <v>1</v>
      </c>
      <c r="Z1020" s="67">
        <v>1</v>
      </c>
      <c r="AA1020" s="67">
        <v>12924.962872736001</v>
      </c>
      <c r="AB1020" s="67">
        <v>12925</v>
      </c>
      <c r="AC1020" s="67">
        <v>-979</v>
      </c>
      <c r="AD1020" s="67">
        <v>13904</v>
      </c>
      <c r="AK1020" s="237">
        <v>0</v>
      </c>
      <c r="AM1020" s="237">
        <v>0</v>
      </c>
      <c r="AO1020" s="237"/>
    </row>
    <row r="1021" spans="1:41" s="67" customFormat="1" x14ac:dyDescent="0.2">
      <c r="A1021" s="235" t="s">
        <v>972</v>
      </c>
      <c r="B1021" s="63">
        <v>3517239036</v>
      </c>
      <c r="C1021" s="197" t="s">
        <v>560</v>
      </c>
      <c r="D1021" s="201">
        <v>0</v>
      </c>
      <c r="E1021" s="201">
        <v>0</v>
      </c>
      <c r="F1021" s="201">
        <v>0</v>
      </c>
      <c r="G1021" s="201">
        <v>0</v>
      </c>
      <c r="H1021" s="201">
        <v>0</v>
      </c>
      <c r="I1021" s="201">
        <v>4</v>
      </c>
      <c r="J1021" s="201">
        <v>0</v>
      </c>
      <c r="K1021" s="236">
        <v>0.15720000000000001</v>
      </c>
      <c r="L1021" s="201">
        <v>0</v>
      </c>
      <c r="M1021" s="201">
        <v>0</v>
      </c>
      <c r="N1021" s="201">
        <v>0</v>
      </c>
      <c r="O1021" s="201">
        <v>0</v>
      </c>
      <c r="P1021" s="201">
        <v>4</v>
      </c>
      <c r="Q1021" s="201">
        <v>4</v>
      </c>
      <c r="R1021" s="236">
        <v>1.036</v>
      </c>
      <c r="S1021" s="201">
        <v>7</v>
      </c>
      <c r="T1021" s="63"/>
      <c r="U1021" s="235">
        <v>3517239036</v>
      </c>
      <c r="V1021" s="67" t="s">
        <v>972</v>
      </c>
      <c r="W1021" s="63" t="s">
        <v>907</v>
      </c>
      <c r="X1021" s="63" t="s">
        <v>908</v>
      </c>
      <c r="Y1021" s="67">
        <v>1</v>
      </c>
      <c r="Z1021" s="67">
        <v>4</v>
      </c>
      <c r="AA1021" s="67">
        <v>75779.156930944009</v>
      </c>
      <c r="AB1021" s="67">
        <v>18945</v>
      </c>
      <c r="AC1021" s="67">
        <v>1682</v>
      </c>
      <c r="AD1021" s="67">
        <v>17263</v>
      </c>
      <c r="AK1021" s="237">
        <v>0</v>
      </c>
      <c r="AM1021" s="237">
        <v>0</v>
      </c>
      <c r="AO1021" s="237"/>
    </row>
    <row r="1022" spans="1:41" s="67" customFormat="1" x14ac:dyDescent="0.2">
      <c r="A1022" s="235" t="s">
        <v>972</v>
      </c>
      <c r="B1022" s="63">
        <v>3517239040</v>
      </c>
      <c r="C1022" s="197" t="s">
        <v>560</v>
      </c>
      <c r="D1022" s="201">
        <v>0</v>
      </c>
      <c r="E1022" s="201">
        <v>0</v>
      </c>
      <c r="F1022" s="201">
        <v>0</v>
      </c>
      <c r="G1022" s="201">
        <v>0</v>
      </c>
      <c r="H1022" s="201">
        <v>0</v>
      </c>
      <c r="I1022" s="201">
        <v>3</v>
      </c>
      <c r="J1022" s="201">
        <v>0</v>
      </c>
      <c r="K1022" s="236">
        <v>0.1179</v>
      </c>
      <c r="L1022" s="201">
        <v>0</v>
      </c>
      <c r="M1022" s="201">
        <v>0</v>
      </c>
      <c r="N1022" s="201">
        <v>0</v>
      </c>
      <c r="O1022" s="201">
        <v>0</v>
      </c>
      <c r="P1022" s="201">
        <v>3</v>
      </c>
      <c r="Q1022" s="201">
        <v>3</v>
      </c>
      <c r="R1022" s="236">
        <v>1.036</v>
      </c>
      <c r="S1022" s="201">
        <v>6</v>
      </c>
      <c r="T1022" s="63"/>
      <c r="U1022" s="235">
        <v>3517239040</v>
      </c>
      <c r="V1022" s="67" t="s">
        <v>972</v>
      </c>
      <c r="W1022" s="63" t="s">
        <v>907</v>
      </c>
      <c r="X1022" s="63" t="s">
        <v>714</v>
      </c>
      <c r="Y1022" s="67">
        <v>1</v>
      </c>
      <c r="Z1022" s="67">
        <v>3</v>
      </c>
      <c r="AA1022" s="67">
        <v>55461.520298208001</v>
      </c>
      <c r="AB1022" s="67">
        <v>18487</v>
      </c>
      <c r="AC1022" s="67">
        <v>-458</v>
      </c>
      <c r="AD1022" s="67">
        <v>18945</v>
      </c>
      <c r="AK1022" s="237">
        <v>0</v>
      </c>
      <c r="AM1022" s="237">
        <v>0</v>
      </c>
      <c r="AO1022" s="237"/>
    </row>
    <row r="1023" spans="1:41" s="67" customFormat="1" x14ac:dyDescent="0.2">
      <c r="A1023" s="235" t="s">
        <v>972</v>
      </c>
      <c r="B1023" s="63">
        <v>3517239044</v>
      </c>
      <c r="C1023" s="197" t="s">
        <v>560</v>
      </c>
      <c r="D1023" s="201">
        <v>0</v>
      </c>
      <c r="E1023" s="201">
        <v>0</v>
      </c>
      <c r="F1023" s="201">
        <v>0</v>
      </c>
      <c r="G1023" s="201">
        <v>0</v>
      </c>
      <c r="H1023" s="201">
        <v>0</v>
      </c>
      <c r="I1023" s="201">
        <v>3</v>
      </c>
      <c r="J1023" s="201">
        <v>0</v>
      </c>
      <c r="K1023" s="236">
        <v>0.1179</v>
      </c>
      <c r="L1023" s="201">
        <v>0</v>
      </c>
      <c r="M1023" s="201">
        <v>0</v>
      </c>
      <c r="N1023" s="201">
        <v>0</v>
      </c>
      <c r="O1023" s="201">
        <v>0</v>
      </c>
      <c r="P1023" s="201">
        <v>3</v>
      </c>
      <c r="Q1023" s="201">
        <v>3</v>
      </c>
      <c r="R1023" s="236">
        <v>1.036</v>
      </c>
      <c r="S1023" s="201">
        <v>11</v>
      </c>
      <c r="T1023" s="63"/>
      <c r="U1023" s="235">
        <v>3517239044</v>
      </c>
      <c r="V1023" s="67" t="s">
        <v>972</v>
      </c>
      <c r="W1023" s="63" t="s">
        <v>907</v>
      </c>
      <c r="X1023" s="63" t="s">
        <v>660</v>
      </c>
      <c r="Y1023" s="67">
        <v>1</v>
      </c>
      <c r="Z1023" s="67">
        <v>3</v>
      </c>
      <c r="AA1023" s="67">
        <v>63043.801778207999</v>
      </c>
      <c r="AB1023" s="67">
        <v>21015</v>
      </c>
      <c r="AC1023" s="67">
        <v>8090</v>
      </c>
      <c r="AD1023" s="67">
        <v>12925</v>
      </c>
      <c r="AK1023" s="237">
        <v>0</v>
      </c>
      <c r="AM1023" s="237">
        <v>0</v>
      </c>
      <c r="AO1023" s="237"/>
    </row>
    <row r="1024" spans="1:41" s="67" customFormat="1" x14ac:dyDescent="0.2">
      <c r="A1024" s="235" t="s">
        <v>972</v>
      </c>
      <c r="B1024" s="63">
        <v>3517239052</v>
      </c>
      <c r="C1024" s="197" t="s">
        <v>560</v>
      </c>
      <c r="D1024" s="201">
        <v>0</v>
      </c>
      <c r="E1024" s="201">
        <v>0</v>
      </c>
      <c r="F1024" s="201">
        <v>0</v>
      </c>
      <c r="G1024" s="201">
        <v>0</v>
      </c>
      <c r="H1024" s="201">
        <v>0</v>
      </c>
      <c r="I1024" s="201">
        <v>17</v>
      </c>
      <c r="J1024" s="201">
        <v>0</v>
      </c>
      <c r="K1024" s="236">
        <v>0.66810000000000003</v>
      </c>
      <c r="L1024" s="201">
        <v>0</v>
      </c>
      <c r="M1024" s="201">
        <v>0</v>
      </c>
      <c r="N1024" s="201">
        <v>0</v>
      </c>
      <c r="O1024" s="201">
        <v>0</v>
      </c>
      <c r="P1024" s="201">
        <v>9</v>
      </c>
      <c r="Q1024" s="201">
        <v>17</v>
      </c>
      <c r="R1024" s="236">
        <v>1.036</v>
      </c>
      <c r="S1024" s="201">
        <v>6</v>
      </c>
      <c r="T1024" s="63"/>
      <c r="U1024" s="235">
        <v>3517239052</v>
      </c>
      <c r="V1024" s="67" t="s">
        <v>972</v>
      </c>
      <c r="W1024" s="63" t="s">
        <v>907</v>
      </c>
      <c r="X1024" s="63" t="s">
        <v>909</v>
      </c>
      <c r="Y1024" s="67">
        <v>1</v>
      </c>
      <c r="Z1024" s="67">
        <v>17</v>
      </c>
      <c r="AA1024" s="67">
        <v>269784.26387651201</v>
      </c>
      <c r="AB1024" s="67">
        <v>15870</v>
      </c>
      <c r="AC1024" s="67">
        <v>-3075</v>
      </c>
      <c r="AD1024" s="67">
        <v>18945</v>
      </c>
      <c r="AK1024" s="237">
        <v>0</v>
      </c>
      <c r="AM1024" s="237">
        <v>0</v>
      </c>
      <c r="AO1024" s="237"/>
    </row>
    <row r="1025" spans="1:41" s="67" customFormat="1" x14ac:dyDescent="0.2">
      <c r="A1025" s="235" t="s">
        <v>972</v>
      </c>
      <c r="B1025" s="63">
        <v>3517239072</v>
      </c>
      <c r="C1025" s="197" t="s">
        <v>560</v>
      </c>
      <c r="D1025" s="201">
        <v>0</v>
      </c>
      <c r="E1025" s="201">
        <v>0</v>
      </c>
      <c r="F1025" s="201">
        <v>0</v>
      </c>
      <c r="G1025" s="201">
        <v>0</v>
      </c>
      <c r="H1025" s="201">
        <v>0</v>
      </c>
      <c r="I1025" s="201">
        <v>1</v>
      </c>
      <c r="J1025" s="201">
        <v>0</v>
      </c>
      <c r="K1025" s="236">
        <v>3.9300000000000002E-2</v>
      </c>
      <c r="L1025" s="201">
        <v>0</v>
      </c>
      <c r="M1025" s="201">
        <v>0</v>
      </c>
      <c r="N1025" s="201">
        <v>0</v>
      </c>
      <c r="O1025" s="201">
        <v>0</v>
      </c>
      <c r="P1025" s="201">
        <v>1</v>
      </c>
      <c r="Q1025" s="201">
        <v>1</v>
      </c>
      <c r="R1025" s="236">
        <v>1.036</v>
      </c>
      <c r="S1025" s="201">
        <v>6</v>
      </c>
      <c r="T1025" s="63"/>
      <c r="U1025" s="235">
        <v>3517239072</v>
      </c>
      <c r="V1025" s="67" t="s">
        <v>972</v>
      </c>
      <c r="W1025" s="63" t="s">
        <v>907</v>
      </c>
      <c r="X1025" s="63" t="s">
        <v>655</v>
      </c>
      <c r="Y1025" s="67">
        <v>1</v>
      </c>
      <c r="Z1025" s="67">
        <v>1</v>
      </c>
      <c r="AA1025" s="67">
        <v>18487.173432736003</v>
      </c>
      <c r="AB1025" s="67">
        <v>18487</v>
      </c>
      <c r="AC1025" s="67">
        <v>0</v>
      </c>
      <c r="AD1025" s="67">
        <v>18487</v>
      </c>
      <c r="AK1025" s="237">
        <v>0</v>
      </c>
      <c r="AM1025" s="237">
        <v>0</v>
      </c>
      <c r="AO1025" s="237"/>
    </row>
    <row r="1026" spans="1:41" s="67" customFormat="1" x14ac:dyDescent="0.2">
      <c r="A1026" s="235" t="s">
        <v>972</v>
      </c>
      <c r="B1026" s="63">
        <v>3517239082</v>
      </c>
      <c r="C1026" s="197" t="s">
        <v>560</v>
      </c>
      <c r="D1026" s="201">
        <v>0</v>
      </c>
      <c r="E1026" s="201">
        <v>0</v>
      </c>
      <c r="F1026" s="201">
        <v>0</v>
      </c>
      <c r="G1026" s="201">
        <v>0</v>
      </c>
      <c r="H1026" s="201">
        <v>0</v>
      </c>
      <c r="I1026" s="201">
        <v>2</v>
      </c>
      <c r="J1026" s="201">
        <v>0</v>
      </c>
      <c r="K1026" s="236">
        <v>7.8600000000000003E-2</v>
      </c>
      <c r="L1026" s="201">
        <v>0</v>
      </c>
      <c r="M1026" s="201">
        <v>0</v>
      </c>
      <c r="N1026" s="201">
        <v>0</v>
      </c>
      <c r="O1026" s="201">
        <v>0</v>
      </c>
      <c r="P1026" s="201">
        <v>0</v>
      </c>
      <c r="Q1026" s="201">
        <v>2</v>
      </c>
      <c r="R1026" s="236">
        <v>1.036</v>
      </c>
      <c r="S1026" s="201">
        <v>2</v>
      </c>
      <c r="T1026" s="63"/>
      <c r="U1026" s="235">
        <v>3517239082</v>
      </c>
      <c r="V1026" s="67" t="s">
        <v>972</v>
      </c>
      <c r="W1026" s="63" t="s">
        <v>907</v>
      </c>
      <c r="X1026" s="63" t="s">
        <v>910</v>
      </c>
      <c r="Y1026" s="67">
        <v>1</v>
      </c>
      <c r="Z1026" s="67">
        <v>2</v>
      </c>
      <c r="AA1026" s="67">
        <v>25849.925745472003</v>
      </c>
      <c r="AB1026" s="67">
        <v>12925</v>
      </c>
      <c r="AC1026" s="67">
        <v>-8090</v>
      </c>
      <c r="AD1026" s="67">
        <v>21015</v>
      </c>
      <c r="AK1026" s="237">
        <v>0</v>
      </c>
      <c r="AM1026" s="237">
        <v>0</v>
      </c>
      <c r="AO1026" s="237"/>
    </row>
    <row r="1027" spans="1:41" s="67" customFormat="1" x14ac:dyDescent="0.2">
      <c r="A1027" s="235" t="s">
        <v>972</v>
      </c>
      <c r="B1027" s="63">
        <v>3517239083</v>
      </c>
      <c r="C1027" s="197" t="s">
        <v>560</v>
      </c>
      <c r="D1027" s="201">
        <v>0</v>
      </c>
      <c r="E1027" s="201">
        <v>0</v>
      </c>
      <c r="F1027" s="201">
        <v>0</v>
      </c>
      <c r="G1027" s="201">
        <v>0</v>
      </c>
      <c r="H1027" s="201">
        <v>0</v>
      </c>
      <c r="I1027" s="201">
        <v>2</v>
      </c>
      <c r="J1027" s="201">
        <v>0</v>
      </c>
      <c r="K1027" s="236">
        <v>7.8600000000000003E-2</v>
      </c>
      <c r="L1027" s="201">
        <v>0</v>
      </c>
      <c r="M1027" s="201">
        <v>0</v>
      </c>
      <c r="N1027" s="201">
        <v>0</v>
      </c>
      <c r="O1027" s="201">
        <v>0</v>
      </c>
      <c r="P1027" s="201">
        <v>1</v>
      </c>
      <c r="Q1027" s="201">
        <v>2</v>
      </c>
      <c r="R1027" s="236">
        <v>1.036</v>
      </c>
      <c r="S1027" s="201">
        <v>6</v>
      </c>
      <c r="T1027" s="63"/>
      <c r="U1027" s="235">
        <v>3517239083</v>
      </c>
      <c r="V1027" s="67" t="s">
        <v>972</v>
      </c>
      <c r="W1027" s="63" t="s">
        <v>907</v>
      </c>
      <c r="X1027" s="63" t="s">
        <v>827</v>
      </c>
      <c r="Y1027" s="67">
        <v>1</v>
      </c>
      <c r="Z1027" s="67">
        <v>2</v>
      </c>
      <c r="AA1027" s="67">
        <v>31412.136305471999</v>
      </c>
      <c r="AB1027" s="67">
        <v>15706</v>
      </c>
      <c r="AC1027" s="67">
        <v>-164</v>
      </c>
      <c r="AD1027" s="67">
        <v>15870</v>
      </c>
      <c r="AK1027" s="237">
        <v>0</v>
      </c>
      <c r="AM1027" s="237">
        <v>0</v>
      </c>
      <c r="AO1027" s="237"/>
    </row>
    <row r="1028" spans="1:41" s="67" customFormat="1" x14ac:dyDescent="0.2">
      <c r="A1028" s="235" t="s">
        <v>972</v>
      </c>
      <c r="B1028" s="63">
        <v>3517239094</v>
      </c>
      <c r="C1028" s="197" t="s">
        <v>560</v>
      </c>
      <c r="D1028" s="201">
        <v>0</v>
      </c>
      <c r="E1028" s="201">
        <v>0</v>
      </c>
      <c r="F1028" s="201">
        <v>0</v>
      </c>
      <c r="G1028" s="201">
        <v>0</v>
      </c>
      <c r="H1028" s="201">
        <v>0</v>
      </c>
      <c r="I1028" s="201">
        <v>2</v>
      </c>
      <c r="J1028" s="201">
        <v>0</v>
      </c>
      <c r="K1028" s="236">
        <v>7.8600000000000003E-2</v>
      </c>
      <c r="L1028" s="201">
        <v>0</v>
      </c>
      <c r="M1028" s="201">
        <v>0</v>
      </c>
      <c r="N1028" s="201">
        <v>0</v>
      </c>
      <c r="O1028" s="201">
        <v>0</v>
      </c>
      <c r="P1028" s="201">
        <v>2</v>
      </c>
      <c r="Q1028" s="201">
        <v>2</v>
      </c>
      <c r="R1028" s="236">
        <v>1.036</v>
      </c>
      <c r="S1028" s="201">
        <v>8</v>
      </c>
      <c r="T1028" s="63"/>
      <c r="U1028" s="235">
        <v>3517239094</v>
      </c>
      <c r="V1028" s="67" t="s">
        <v>972</v>
      </c>
      <c r="W1028" s="63" t="s">
        <v>907</v>
      </c>
      <c r="X1028" s="63" t="s">
        <v>946</v>
      </c>
      <c r="Y1028" s="67">
        <v>1</v>
      </c>
      <c r="Z1028" s="67">
        <v>2</v>
      </c>
      <c r="AA1028" s="67">
        <v>38804.870785471998</v>
      </c>
      <c r="AB1028" s="67">
        <v>19402</v>
      </c>
      <c r="AC1028" s="67">
        <v>915</v>
      </c>
      <c r="AD1028" s="67">
        <v>18487</v>
      </c>
      <c r="AK1028" s="237">
        <v>0</v>
      </c>
      <c r="AM1028" s="237">
        <v>0</v>
      </c>
      <c r="AO1028" s="237"/>
    </row>
    <row r="1029" spans="1:41" s="67" customFormat="1" x14ac:dyDescent="0.2">
      <c r="A1029" s="235" t="s">
        <v>972</v>
      </c>
      <c r="B1029" s="63">
        <v>3517239095</v>
      </c>
      <c r="C1029" s="197" t="s">
        <v>560</v>
      </c>
      <c r="D1029" s="201">
        <v>0</v>
      </c>
      <c r="E1029" s="201">
        <v>0</v>
      </c>
      <c r="F1029" s="201">
        <v>0</v>
      </c>
      <c r="G1029" s="201">
        <v>0</v>
      </c>
      <c r="H1029" s="201">
        <v>0</v>
      </c>
      <c r="I1029" s="201">
        <v>2</v>
      </c>
      <c r="J1029" s="201">
        <v>0</v>
      </c>
      <c r="K1029" s="236">
        <v>7.8600000000000003E-2</v>
      </c>
      <c r="L1029" s="201">
        <v>0</v>
      </c>
      <c r="M1029" s="201">
        <v>0</v>
      </c>
      <c r="N1029" s="201">
        <v>0</v>
      </c>
      <c r="O1029" s="201">
        <v>0</v>
      </c>
      <c r="P1029" s="201">
        <v>2</v>
      </c>
      <c r="Q1029" s="201">
        <v>2</v>
      </c>
      <c r="R1029" s="236">
        <v>1.036</v>
      </c>
      <c r="S1029" s="201">
        <v>12</v>
      </c>
      <c r="T1029" s="63"/>
      <c r="U1029" s="235">
        <v>3517239095</v>
      </c>
      <c r="V1029" s="67" t="s">
        <v>972</v>
      </c>
      <c r="W1029" s="63" t="s">
        <v>907</v>
      </c>
      <c r="X1029" s="63" t="s">
        <v>656</v>
      </c>
      <c r="Y1029" s="67">
        <v>1</v>
      </c>
      <c r="Z1029" s="67">
        <v>2</v>
      </c>
      <c r="AA1029" s="67">
        <v>43423.006945472</v>
      </c>
      <c r="AB1029" s="67">
        <v>21712</v>
      </c>
      <c r="AC1029" s="67">
        <v>8787</v>
      </c>
      <c r="AD1029" s="67">
        <v>12925</v>
      </c>
      <c r="AK1029" s="237">
        <v>0</v>
      </c>
      <c r="AM1029" s="237">
        <v>0</v>
      </c>
      <c r="AO1029" s="237"/>
    </row>
    <row r="1030" spans="1:41" s="67" customFormat="1" x14ac:dyDescent="0.2">
      <c r="A1030" s="235" t="s">
        <v>972</v>
      </c>
      <c r="B1030" s="63">
        <v>3517239096</v>
      </c>
      <c r="C1030" s="197" t="s">
        <v>560</v>
      </c>
      <c r="D1030" s="201">
        <v>0</v>
      </c>
      <c r="E1030" s="201">
        <v>0</v>
      </c>
      <c r="F1030" s="201">
        <v>0</v>
      </c>
      <c r="G1030" s="201">
        <v>0</v>
      </c>
      <c r="H1030" s="201">
        <v>0</v>
      </c>
      <c r="I1030" s="201">
        <v>8</v>
      </c>
      <c r="J1030" s="201">
        <v>0</v>
      </c>
      <c r="K1030" s="236">
        <v>0.31440000000000001</v>
      </c>
      <c r="L1030" s="201">
        <v>0</v>
      </c>
      <c r="M1030" s="201">
        <v>0</v>
      </c>
      <c r="N1030" s="201">
        <v>0</v>
      </c>
      <c r="O1030" s="201">
        <v>0</v>
      </c>
      <c r="P1030" s="201">
        <v>8</v>
      </c>
      <c r="Q1030" s="201">
        <v>8</v>
      </c>
      <c r="R1030" s="236">
        <v>1.036</v>
      </c>
      <c r="S1030" s="201">
        <v>8</v>
      </c>
      <c r="T1030" s="63"/>
      <c r="U1030" s="235">
        <v>3517239096</v>
      </c>
      <c r="V1030" s="67" t="s">
        <v>972</v>
      </c>
      <c r="W1030" s="63" t="s">
        <v>907</v>
      </c>
      <c r="X1030" s="63" t="s">
        <v>871</v>
      </c>
      <c r="Y1030" s="67">
        <v>1</v>
      </c>
      <c r="Z1030" s="67">
        <v>8</v>
      </c>
      <c r="AA1030" s="67">
        <v>155219.48314188799</v>
      </c>
      <c r="AB1030" s="67">
        <v>19402</v>
      </c>
      <c r="AC1030" s="67">
        <v>3696</v>
      </c>
      <c r="AD1030" s="67">
        <v>15706</v>
      </c>
      <c r="AK1030" s="237">
        <v>0</v>
      </c>
      <c r="AM1030" s="237">
        <v>0</v>
      </c>
      <c r="AO1030" s="237"/>
    </row>
    <row r="1031" spans="1:41" s="67" customFormat="1" x14ac:dyDescent="0.2">
      <c r="A1031" s="235" t="s">
        <v>972</v>
      </c>
      <c r="B1031" s="63">
        <v>3517239171</v>
      </c>
      <c r="C1031" s="197" t="s">
        <v>560</v>
      </c>
      <c r="D1031" s="201">
        <v>0</v>
      </c>
      <c r="E1031" s="201">
        <v>0</v>
      </c>
      <c r="F1031" s="201">
        <v>0</v>
      </c>
      <c r="G1031" s="201">
        <v>0</v>
      </c>
      <c r="H1031" s="201">
        <v>0</v>
      </c>
      <c r="I1031" s="201">
        <v>13</v>
      </c>
      <c r="J1031" s="201">
        <v>0</v>
      </c>
      <c r="K1031" s="236">
        <v>0.51090000000000002</v>
      </c>
      <c r="L1031" s="201">
        <v>0</v>
      </c>
      <c r="M1031" s="201">
        <v>0</v>
      </c>
      <c r="N1031" s="201">
        <v>0</v>
      </c>
      <c r="O1031" s="201">
        <v>0</v>
      </c>
      <c r="P1031" s="201">
        <v>5</v>
      </c>
      <c r="Q1031" s="201">
        <v>13</v>
      </c>
      <c r="R1031" s="236">
        <v>1.036</v>
      </c>
      <c r="S1031" s="201">
        <v>4</v>
      </c>
      <c r="T1031" s="63"/>
      <c r="U1031" s="235">
        <v>3517239171</v>
      </c>
      <c r="V1031" s="67" t="s">
        <v>972</v>
      </c>
      <c r="W1031" s="63" t="s">
        <v>907</v>
      </c>
      <c r="X1031" s="63" t="s">
        <v>915</v>
      </c>
      <c r="Y1031" s="67">
        <v>1</v>
      </c>
      <c r="Z1031" s="67">
        <v>13</v>
      </c>
      <c r="AA1031" s="67">
        <v>192258.59014556804</v>
      </c>
      <c r="AB1031" s="67">
        <v>14789</v>
      </c>
      <c r="AC1031" s="67">
        <v>-4613</v>
      </c>
      <c r="AD1031" s="67">
        <v>19402</v>
      </c>
      <c r="AK1031" s="237">
        <v>0</v>
      </c>
      <c r="AM1031" s="237">
        <v>0</v>
      </c>
      <c r="AO1031" s="237"/>
    </row>
    <row r="1032" spans="1:41" s="67" customFormat="1" x14ac:dyDescent="0.2">
      <c r="A1032" s="235" t="s">
        <v>972</v>
      </c>
      <c r="B1032" s="63">
        <v>3517239172</v>
      </c>
      <c r="C1032" s="197" t="s">
        <v>560</v>
      </c>
      <c r="D1032" s="201">
        <v>0</v>
      </c>
      <c r="E1032" s="201">
        <v>0</v>
      </c>
      <c r="F1032" s="201">
        <v>0</v>
      </c>
      <c r="G1032" s="201">
        <v>0</v>
      </c>
      <c r="H1032" s="201">
        <v>0</v>
      </c>
      <c r="I1032" s="201">
        <v>2</v>
      </c>
      <c r="J1032" s="201">
        <v>0</v>
      </c>
      <c r="K1032" s="236">
        <v>7.8600000000000003E-2</v>
      </c>
      <c r="L1032" s="201">
        <v>0</v>
      </c>
      <c r="M1032" s="201">
        <v>0</v>
      </c>
      <c r="N1032" s="201">
        <v>0</v>
      </c>
      <c r="O1032" s="201">
        <v>0</v>
      </c>
      <c r="P1032" s="201">
        <v>2</v>
      </c>
      <c r="Q1032" s="201">
        <v>2</v>
      </c>
      <c r="R1032" s="236">
        <v>1.036</v>
      </c>
      <c r="S1032" s="201">
        <v>8</v>
      </c>
      <c r="T1032" s="63"/>
      <c r="U1032" s="235">
        <v>3517239172</v>
      </c>
      <c r="V1032" s="67" t="s">
        <v>972</v>
      </c>
      <c r="W1032" s="63" t="s">
        <v>907</v>
      </c>
      <c r="X1032" s="63" t="s">
        <v>777</v>
      </c>
      <c r="Y1032" s="67">
        <v>1</v>
      </c>
      <c r="Z1032" s="67">
        <v>2</v>
      </c>
      <c r="AA1032" s="67">
        <v>38804.870785471998</v>
      </c>
      <c r="AB1032" s="67">
        <v>19402</v>
      </c>
      <c r="AC1032" s="67">
        <v>-2310</v>
      </c>
      <c r="AD1032" s="67">
        <v>21712</v>
      </c>
      <c r="AK1032" s="237">
        <v>0</v>
      </c>
      <c r="AM1032" s="237">
        <v>0</v>
      </c>
      <c r="AO1032" s="237"/>
    </row>
    <row r="1033" spans="1:41" s="67" customFormat="1" x14ac:dyDescent="0.2">
      <c r="A1033" s="235" t="s">
        <v>972</v>
      </c>
      <c r="B1033" s="63">
        <v>3517239182</v>
      </c>
      <c r="C1033" s="197" t="s">
        <v>560</v>
      </c>
      <c r="D1033" s="201">
        <v>0</v>
      </c>
      <c r="E1033" s="201">
        <v>0</v>
      </c>
      <c r="F1033" s="201">
        <v>0</v>
      </c>
      <c r="G1033" s="201">
        <v>0</v>
      </c>
      <c r="H1033" s="201">
        <v>0</v>
      </c>
      <c r="I1033" s="201">
        <v>8</v>
      </c>
      <c r="J1033" s="201">
        <v>0</v>
      </c>
      <c r="K1033" s="236">
        <v>0.31440000000000001</v>
      </c>
      <c r="L1033" s="201">
        <v>0</v>
      </c>
      <c r="M1033" s="201">
        <v>0</v>
      </c>
      <c r="N1033" s="201">
        <v>0</v>
      </c>
      <c r="O1033" s="201">
        <v>0</v>
      </c>
      <c r="P1033" s="201">
        <v>6</v>
      </c>
      <c r="Q1033" s="201">
        <v>8</v>
      </c>
      <c r="R1033" s="236">
        <v>1.036</v>
      </c>
      <c r="S1033" s="201">
        <v>8</v>
      </c>
      <c r="T1033" s="63"/>
      <c r="U1033" s="235">
        <v>3517239182</v>
      </c>
      <c r="V1033" s="67" t="s">
        <v>972</v>
      </c>
      <c r="W1033" s="63" t="s">
        <v>907</v>
      </c>
      <c r="X1033" s="63" t="s">
        <v>829</v>
      </c>
      <c r="Y1033" s="67">
        <v>1</v>
      </c>
      <c r="Z1033" s="67">
        <v>8</v>
      </c>
      <c r="AA1033" s="67">
        <v>142264.53810188797</v>
      </c>
      <c r="AB1033" s="67">
        <v>17783</v>
      </c>
      <c r="AC1033" s="67">
        <v>-1619</v>
      </c>
      <c r="AD1033" s="67">
        <v>19402</v>
      </c>
      <c r="AK1033" s="237">
        <v>0</v>
      </c>
      <c r="AM1033" s="237">
        <v>0</v>
      </c>
      <c r="AO1033" s="237"/>
    </row>
    <row r="1034" spans="1:41" s="67" customFormat="1" x14ac:dyDescent="0.2">
      <c r="A1034" s="235" t="s">
        <v>972</v>
      </c>
      <c r="B1034" s="63">
        <v>3517239189</v>
      </c>
      <c r="C1034" s="197" t="s">
        <v>560</v>
      </c>
      <c r="D1034" s="201">
        <v>0</v>
      </c>
      <c r="E1034" s="201">
        <v>0</v>
      </c>
      <c r="F1034" s="201">
        <v>0</v>
      </c>
      <c r="G1034" s="201">
        <v>0</v>
      </c>
      <c r="H1034" s="201">
        <v>0</v>
      </c>
      <c r="I1034" s="201">
        <v>1</v>
      </c>
      <c r="J1034" s="201">
        <v>0</v>
      </c>
      <c r="K1034" s="236">
        <v>3.9300000000000002E-2</v>
      </c>
      <c r="L1034" s="201">
        <v>0</v>
      </c>
      <c r="M1034" s="201">
        <v>0</v>
      </c>
      <c r="N1034" s="201">
        <v>0</v>
      </c>
      <c r="O1034" s="201">
        <v>0</v>
      </c>
      <c r="P1034" s="201">
        <v>1</v>
      </c>
      <c r="Q1034" s="201">
        <v>1</v>
      </c>
      <c r="R1034" s="236">
        <v>1.036</v>
      </c>
      <c r="S1034" s="201">
        <v>3</v>
      </c>
      <c r="T1034" s="63"/>
      <c r="U1034" s="235">
        <v>3517239189</v>
      </c>
      <c r="V1034" s="67" t="s">
        <v>972</v>
      </c>
      <c r="W1034" s="63" t="s">
        <v>907</v>
      </c>
      <c r="X1034" s="63" t="s">
        <v>676</v>
      </c>
      <c r="Y1034" s="67">
        <v>1</v>
      </c>
      <c r="Z1034" s="67">
        <v>1</v>
      </c>
      <c r="AA1034" s="67">
        <v>17581.137672736</v>
      </c>
      <c r="AB1034" s="67">
        <v>17581</v>
      </c>
      <c r="AC1034" s="67">
        <v>2792</v>
      </c>
      <c r="AD1034" s="67">
        <v>14789</v>
      </c>
      <c r="AK1034" s="237">
        <v>0</v>
      </c>
      <c r="AM1034" s="237">
        <v>0</v>
      </c>
      <c r="AO1034" s="237"/>
    </row>
    <row r="1035" spans="1:41" s="67" customFormat="1" x14ac:dyDescent="0.2">
      <c r="A1035" s="235" t="s">
        <v>972</v>
      </c>
      <c r="B1035" s="63">
        <v>3517239201</v>
      </c>
      <c r="C1035" s="197" t="s">
        <v>560</v>
      </c>
      <c r="D1035" s="201">
        <v>0</v>
      </c>
      <c r="E1035" s="201">
        <v>0</v>
      </c>
      <c r="F1035" s="201">
        <v>0</v>
      </c>
      <c r="G1035" s="201">
        <v>0</v>
      </c>
      <c r="H1035" s="201">
        <v>0</v>
      </c>
      <c r="I1035" s="201">
        <v>5</v>
      </c>
      <c r="J1035" s="201">
        <v>0</v>
      </c>
      <c r="K1035" s="236">
        <v>0.19650000000000001</v>
      </c>
      <c r="L1035" s="201">
        <v>0</v>
      </c>
      <c r="M1035" s="201">
        <v>0</v>
      </c>
      <c r="N1035" s="201">
        <v>0</v>
      </c>
      <c r="O1035" s="201">
        <v>0</v>
      </c>
      <c r="P1035" s="201">
        <v>5</v>
      </c>
      <c r="Q1035" s="201">
        <v>5</v>
      </c>
      <c r="R1035" s="236">
        <v>1.036</v>
      </c>
      <c r="S1035" s="201">
        <v>12</v>
      </c>
      <c r="T1035" s="63"/>
      <c r="U1035" s="235">
        <v>3517239201</v>
      </c>
      <c r="V1035" s="67" t="s">
        <v>972</v>
      </c>
      <c r="W1035" s="63" t="s">
        <v>907</v>
      </c>
      <c r="X1035" s="63" t="s">
        <v>653</v>
      </c>
      <c r="Y1035" s="67">
        <v>1</v>
      </c>
      <c r="Z1035" s="67">
        <v>5</v>
      </c>
      <c r="AA1035" s="67">
        <v>108557.51736367999</v>
      </c>
      <c r="AB1035" s="67">
        <v>21712</v>
      </c>
      <c r="AC1035" s="67">
        <v>2310</v>
      </c>
      <c r="AD1035" s="67">
        <v>19402</v>
      </c>
      <c r="AK1035" s="237">
        <v>0</v>
      </c>
      <c r="AM1035" s="237">
        <v>0</v>
      </c>
      <c r="AO1035" s="237"/>
    </row>
    <row r="1036" spans="1:41" s="67" customFormat="1" x14ac:dyDescent="0.2">
      <c r="A1036" s="235" t="s">
        <v>972</v>
      </c>
      <c r="B1036" s="63">
        <v>3517239219</v>
      </c>
      <c r="C1036" s="197" t="s">
        <v>560</v>
      </c>
      <c r="D1036" s="201">
        <v>0</v>
      </c>
      <c r="E1036" s="201">
        <v>0</v>
      </c>
      <c r="F1036" s="201">
        <v>0</v>
      </c>
      <c r="G1036" s="201">
        <v>0</v>
      </c>
      <c r="H1036" s="201">
        <v>0</v>
      </c>
      <c r="I1036" s="201">
        <v>1</v>
      </c>
      <c r="J1036" s="201">
        <v>0</v>
      </c>
      <c r="K1036" s="236">
        <v>3.9300000000000002E-2</v>
      </c>
      <c r="L1036" s="201">
        <v>0</v>
      </c>
      <c r="M1036" s="201">
        <v>0</v>
      </c>
      <c r="N1036" s="201">
        <v>0</v>
      </c>
      <c r="O1036" s="201">
        <v>0</v>
      </c>
      <c r="P1036" s="201">
        <v>1</v>
      </c>
      <c r="Q1036" s="201">
        <v>1</v>
      </c>
      <c r="R1036" s="236">
        <v>1.036</v>
      </c>
      <c r="S1036" s="201">
        <v>2</v>
      </c>
      <c r="T1036" s="63"/>
      <c r="U1036" s="235">
        <v>3517239219</v>
      </c>
      <c r="V1036" s="67" t="s">
        <v>972</v>
      </c>
      <c r="W1036" s="63" t="s">
        <v>907</v>
      </c>
      <c r="X1036" s="63" t="s">
        <v>932</v>
      </c>
      <c r="Y1036" s="67">
        <v>1</v>
      </c>
      <c r="Z1036" s="67">
        <v>1</v>
      </c>
      <c r="AA1036" s="67">
        <v>17390.477552736</v>
      </c>
      <c r="AB1036" s="67">
        <v>17390</v>
      </c>
      <c r="AC1036" s="67">
        <v>-393</v>
      </c>
      <c r="AD1036" s="67">
        <v>17783</v>
      </c>
      <c r="AK1036" s="237">
        <v>0</v>
      </c>
      <c r="AM1036" s="237">
        <v>0</v>
      </c>
      <c r="AO1036" s="237"/>
    </row>
    <row r="1037" spans="1:41" s="67" customFormat="1" x14ac:dyDescent="0.2">
      <c r="A1037" s="235" t="s">
        <v>972</v>
      </c>
      <c r="B1037" s="63">
        <v>3517239231</v>
      </c>
      <c r="C1037" s="197" t="s">
        <v>560</v>
      </c>
      <c r="D1037" s="201">
        <v>0</v>
      </c>
      <c r="E1037" s="201">
        <v>0</v>
      </c>
      <c r="F1037" s="201">
        <v>0</v>
      </c>
      <c r="G1037" s="201">
        <v>0</v>
      </c>
      <c r="H1037" s="201">
        <v>0</v>
      </c>
      <c r="I1037" s="201">
        <v>10</v>
      </c>
      <c r="J1037" s="201">
        <v>0</v>
      </c>
      <c r="K1037" s="236">
        <v>0.39300000000000002</v>
      </c>
      <c r="L1037" s="201">
        <v>0</v>
      </c>
      <c r="M1037" s="201">
        <v>0</v>
      </c>
      <c r="N1037" s="201">
        <v>0</v>
      </c>
      <c r="O1037" s="201">
        <v>0</v>
      </c>
      <c r="P1037" s="201">
        <v>8</v>
      </c>
      <c r="Q1037" s="201">
        <v>10</v>
      </c>
      <c r="R1037" s="236">
        <v>1.036</v>
      </c>
      <c r="S1037" s="201">
        <v>4</v>
      </c>
      <c r="T1037" s="63"/>
      <c r="U1037" s="235">
        <v>3517239231</v>
      </c>
      <c r="V1037" s="67" t="s">
        <v>972</v>
      </c>
      <c r="W1037" s="63" t="s">
        <v>907</v>
      </c>
      <c r="X1037" s="63" t="s">
        <v>917</v>
      </c>
      <c r="Y1037" s="67">
        <v>1</v>
      </c>
      <c r="Z1037" s="67">
        <v>10</v>
      </c>
      <c r="AA1037" s="67">
        <v>168024.14520736001</v>
      </c>
      <c r="AB1037" s="67">
        <v>16802</v>
      </c>
      <c r="AC1037" s="67">
        <v>-779</v>
      </c>
      <c r="AD1037" s="67">
        <v>17581</v>
      </c>
      <c r="AK1037" s="237">
        <v>0</v>
      </c>
      <c r="AM1037" s="237">
        <v>0</v>
      </c>
      <c r="AO1037" s="237"/>
    </row>
    <row r="1038" spans="1:41" s="67" customFormat="1" x14ac:dyDescent="0.2">
      <c r="A1038" s="235" t="s">
        <v>972</v>
      </c>
      <c r="B1038" s="63">
        <v>3517239239</v>
      </c>
      <c r="C1038" s="197" t="s">
        <v>560</v>
      </c>
      <c r="D1038" s="201">
        <v>0</v>
      </c>
      <c r="E1038" s="201">
        <v>0</v>
      </c>
      <c r="F1038" s="201">
        <v>0</v>
      </c>
      <c r="G1038" s="201">
        <v>0</v>
      </c>
      <c r="H1038" s="201">
        <v>0</v>
      </c>
      <c r="I1038" s="201">
        <v>108</v>
      </c>
      <c r="J1038" s="201">
        <v>0</v>
      </c>
      <c r="K1038" s="236">
        <v>4.2443999999999997</v>
      </c>
      <c r="L1038" s="201">
        <v>0</v>
      </c>
      <c r="M1038" s="201">
        <v>0</v>
      </c>
      <c r="N1038" s="201">
        <v>0</v>
      </c>
      <c r="O1038" s="201">
        <v>0</v>
      </c>
      <c r="P1038" s="201">
        <v>77</v>
      </c>
      <c r="Q1038" s="201">
        <v>108</v>
      </c>
      <c r="R1038" s="236">
        <v>1.036</v>
      </c>
      <c r="S1038" s="201">
        <v>6</v>
      </c>
      <c r="T1038" s="63"/>
      <c r="U1038" s="235">
        <v>3517239239</v>
      </c>
      <c r="V1038" s="67" t="s">
        <v>972</v>
      </c>
      <c r="W1038" s="63" t="s">
        <v>907</v>
      </c>
      <c r="X1038" s="63" t="s">
        <v>907</v>
      </c>
      <c r="Y1038" s="67">
        <v>1</v>
      </c>
      <c r="Z1038" s="67">
        <v>108</v>
      </c>
      <c r="AA1038" s="67">
        <v>1824186.2033754883</v>
      </c>
      <c r="AB1038" s="67">
        <v>16891</v>
      </c>
      <c r="AC1038" s="67">
        <v>-4821</v>
      </c>
      <c r="AD1038" s="67">
        <v>21712</v>
      </c>
      <c r="AK1038" s="237">
        <v>0</v>
      </c>
      <c r="AM1038" s="237">
        <v>0</v>
      </c>
      <c r="AO1038" s="237"/>
    </row>
    <row r="1039" spans="1:41" s="67" customFormat="1" x14ac:dyDescent="0.2">
      <c r="A1039" s="235" t="s">
        <v>972</v>
      </c>
      <c r="B1039" s="63">
        <v>3517239261</v>
      </c>
      <c r="C1039" s="197" t="s">
        <v>560</v>
      </c>
      <c r="D1039" s="201">
        <v>0</v>
      </c>
      <c r="E1039" s="201">
        <v>0</v>
      </c>
      <c r="F1039" s="201">
        <v>0</v>
      </c>
      <c r="G1039" s="201">
        <v>0</v>
      </c>
      <c r="H1039" s="201">
        <v>0</v>
      </c>
      <c r="I1039" s="201">
        <v>1</v>
      </c>
      <c r="J1039" s="201">
        <v>0</v>
      </c>
      <c r="K1039" s="236">
        <v>3.9300000000000002E-2</v>
      </c>
      <c r="L1039" s="201">
        <v>0</v>
      </c>
      <c r="M1039" s="201">
        <v>0</v>
      </c>
      <c r="N1039" s="201">
        <v>0</v>
      </c>
      <c r="O1039" s="201">
        <v>0</v>
      </c>
      <c r="P1039" s="201">
        <v>0</v>
      </c>
      <c r="Q1039" s="201">
        <v>1</v>
      </c>
      <c r="R1039" s="236">
        <v>1.036</v>
      </c>
      <c r="S1039" s="201">
        <v>5</v>
      </c>
      <c r="T1039" s="63"/>
      <c r="U1039" s="235">
        <v>3517239261</v>
      </c>
      <c r="V1039" s="67" t="s">
        <v>972</v>
      </c>
      <c r="W1039" s="63" t="s">
        <v>907</v>
      </c>
      <c r="X1039" s="63" t="s">
        <v>779</v>
      </c>
      <c r="Y1039" s="67">
        <v>1</v>
      </c>
      <c r="Z1039" s="67">
        <v>1</v>
      </c>
      <c r="AA1039" s="67">
        <v>12924.962872736001</v>
      </c>
      <c r="AB1039" s="67">
        <v>12925</v>
      </c>
      <c r="AC1039" s="67">
        <v>-4465</v>
      </c>
      <c r="AD1039" s="67">
        <v>17390</v>
      </c>
      <c r="AK1039" s="237">
        <v>0</v>
      </c>
      <c r="AM1039" s="237">
        <v>0</v>
      </c>
      <c r="AO1039" s="237"/>
    </row>
    <row r="1040" spans="1:41" s="67" customFormat="1" x14ac:dyDescent="0.2">
      <c r="A1040" s="235" t="s">
        <v>972</v>
      </c>
      <c r="B1040" s="63">
        <v>3517239264</v>
      </c>
      <c r="C1040" s="197" t="s">
        <v>560</v>
      </c>
      <c r="D1040" s="201">
        <v>0</v>
      </c>
      <c r="E1040" s="201">
        <v>0</v>
      </c>
      <c r="F1040" s="201">
        <v>0</v>
      </c>
      <c r="G1040" s="201">
        <v>0</v>
      </c>
      <c r="H1040" s="201">
        <v>0</v>
      </c>
      <c r="I1040" s="201">
        <v>2</v>
      </c>
      <c r="J1040" s="201">
        <v>0</v>
      </c>
      <c r="K1040" s="236">
        <v>7.8600000000000003E-2</v>
      </c>
      <c r="L1040" s="201">
        <v>0</v>
      </c>
      <c r="M1040" s="201">
        <v>0</v>
      </c>
      <c r="N1040" s="201">
        <v>0</v>
      </c>
      <c r="O1040" s="201">
        <v>0</v>
      </c>
      <c r="P1040" s="201">
        <v>0</v>
      </c>
      <c r="Q1040" s="201">
        <v>2</v>
      </c>
      <c r="R1040" s="236">
        <v>1.036</v>
      </c>
      <c r="S1040" s="201">
        <v>3</v>
      </c>
      <c r="T1040" s="63"/>
      <c r="U1040" s="235">
        <v>3517239264</v>
      </c>
      <c r="V1040" s="67" t="s">
        <v>972</v>
      </c>
      <c r="W1040" s="63" t="s">
        <v>907</v>
      </c>
      <c r="X1040" s="63" t="s">
        <v>935</v>
      </c>
      <c r="Y1040" s="67">
        <v>1</v>
      </c>
      <c r="Z1040" s="67">
        <v>2</v>
      </c>
      <c r="AA1040" s="67">
        <v>25849.925745472003</v>
      </c>
      <c r="AB1040" s="67">
        <v>12925</v>
      </c>
      <c r="AC1040" s="67">
        <v>-3877</v>
      </c>
      <c r="AD1040" s="67">
        <v>16802</v>
      </c>
      <c r="AK1040" s="237">
        <v>0</v>
      </c>
      <c r="AM1040" s="237">
        <v>0</v>
      </c>
      <c r="AO1040" s="237"/>
    </row>
    <row r="1041" spans="1:41" s="67" customFormat="1" x14ac:dyDescent="0.2">
      <c r="A1041" s="235" t="s">
        <v>972</v>
      </c>
      <c r="B1041" s="63">
        <v>3517239285</v>
      </c>
      <c r="C1041" s="197" t="s">
        <v>560</v>
      </c>
      <c r="D1041" s="201">
        <v>0</v>
      </c>
      <c r="E1041" s="201">
        <v>0</v>
      </c>
      <c r="F1041" s="201">
        <v>0</v>
      </c>
      <c r="G1041" s="201">
        <v>0</v>
      </c>
      <c r="H1041" s="201">
        <v>0</v>
      </c>
      <c r="I1041" s="201">
        <v>1</v>
      </c>
      <c r="J1041" s="201">
        <v>0</v>
      </c>
      <c r="K1041" s="236">
        <v>3.9300000000000002E-2</v>
      </c>
      <c r="L1041" s="201">
        <v>0</v>
      </c>
      <c r="M1041" s="201">
        <v>0</v>
      </c>
      <c r="N1041" s="201">
        <v>0</v>
      </c>
      <c r="O1041" s="201">
        <v>0</v>
      </c>
      <c r="P1041" s="201">
        <v>1</v>
      </c>
      <c r="Q1041" s="201">
        <v>1</v>
      </c>
      <c r="R1041" s="236">
        <v>1.036</v>
      </c>
      <c r="S1041" s="201">
        <v>9</v>
      </c>
      <c r="T1041" s="63"/>
      <c r="U1041" s="235">
        <v>3517239285</v>
      </c>
      <c r="V1041" s="67" t="s">
        <v>972</v>
      </c>
      <c r="W1041" s="63" t="s">
        <v>907</v>
      </c>
      <c r="X1041" s="63" t="s">
        <v>681</v>
      </c>
      <c r="Y1041" s="67">
        <v>1</v>
      </c>
      <c r="Z1041" s="67">
        <v>1</v>
      </c>
      <c r="AA1041" s="67">
        <v>19860.071912735999</v>
      </c>
      <c r="AB1041" s="67">
        <v>19860</v>
      </c>
      <c r="AC1041" s="67">
        <v>2969</v>
      </c>
      <c r="AD1041" s="67">
        <v>16891</v>
      </c>
      <c r="AK1041" s="237">
        <v>0</v>
      </c>
      <c r="AM1041" s="237">
        <v>0</v>
      </c>
      <c r="AO1041" s="237"/>
    </row>
    <row r="1042" spans="1:41" s="67" customFormat="1" x14ac:dyDescent="0.2">
      <c r="A1042" s="235" t="s">
        <v>972</v>
      </c>
      <c r="B1042" s="63">
        <v>3517239293</v>
      </c>
      <c r="C1042" s="197" t="s">
        <v>560</v>
      </c>
      <c r="D1042" s="201">
        <v>0</v>
      </c>
      <c r="E1042" s="201">
        <v>0</v>
      </c>
      <c r="F1042" s="201">
        <v>0</v>
      </c>
      <c r="G1042" s="201">
        <v>0</v>
      </c>
      <c r="H1042" s="201">
        <v>0</v>
      </c>
      <c r="I1042" s="201">
        <v>3</v>
      </c>
      <c r="J1042" s="201">
        <v>0</v>
      </c>
      <c r="K1042" s="236">
        <v>0.1179</v>
      </c>
      <c r="L1042" s="201">
        <v>0</v>
      </c>
      <c r="M1042" s="201">
        <v>0</v>
      </c>
      <c r="N1042" s="201">
        <v>0</v>
      </c>
      <c r="O1042" s="201">
        <v>0</v>
      </c>
      <c r="P1042" s="201">
        <v>2</v>
      </c>
      <c r="Q1042" s="201">
        <v>3</v>
      </c>
      <c r="R1042" s="236">
        <v>1.036</v>
      </c>
      <c r="S1042" s="201">
        <v>10</v>
      </c>
      <c r="T1042" s="63"/>
      <c r="U1042" s="235">
        <v>3517239293</v>
      </c>
      <c r="V1042" s="67" t="s">
        <v>972</v>
      </c>
      <c r="W1042" s="63" t="s">
        <v>907</v>
      </c>
      <c r="X1042" s="63" t="s">
        <v>682</v>
      </c>
      <c r="Y1042" s="67">
        <v>1</v>
      </c>
      <c r="Z1042" s="67">
        <v>3</v>
      </c>
      <c r="AA1042" s="67">
        <v>53560.398298208005</v>
      </c>
      <c r="AB1042" s="67">
        <v>17853</v>
      </c>
      <c r="AC1042" s="67">
        <v>4928</v>
      </c>
      <c r="AD1042" s="67">
        <v>12925</v>
      </c>
      <c r="AK1042" s="237">
        <v>0</v>
      </c>
      <c r="AM1042" s="237">
        <v>0</v>
      </c>
      <c r="AO1042" s="237"/>
    </row>
    <row r="1043" spans="1:41" s="67" customFormat="1" x14ac:dyDescent="0.2">
      <c r="A1043" s="235" t="s">
        <v>972</v>
      </c>
      <c r="B1043" s="63">
        <v>3517239310</v>
      </c>
      <c r="C1043" s="197" t="s">
        <v>560</v>
      </c>
      <c r="D1043" s="201">
        <v>0</v>
      </c>
      <c r="E1043" s="201">
        <v>0</v>
      </c>
      <c r="F1043" s="201">
        <v>0</v>
      </c>
      <c r="G1043" s="201">
        <v>0</v>
      </c>
      <c r="H1043" s="201">
        <v>0</v>
      </c>
      <c r="I1043" s="201">
        <v>34</v>
      </c>
      <c r="J1043" s="201">
        <v>0</v>
      </c>
      <c r="K1043" s="236">
        <v>1.3362000000000001</v>
      </c>
      <c r="L1043" s="201">
        <v>0</v>
      </c>
      <c r="M1043" s="201">
        <v>0</v>
      </c>
      <c r="N1043" s="201">
        <v>0</v>
      </c>
      <c r="O1043" s="201">
        <v>0</v>
      </c>
      <c r="P1043" s="201">
        <v>28</v>
      </c>
      <c r="Q1043" s="201">
        <v>34</v>
      </c>
      <c r="R1043" s="236">
        <v>1.036</v>
      </c>
      <c r="S1043" s="201">
        <v>11</v>
      </c>
      <c r="T1043" s="63"/>
      <c r="U1043" s="235">
        <v>3517239310</v>
      </c>
      <c r="V1043" s="67" t="s">
        <v>972</v>
      </c>
      <c r="W1043" s="63" t="s">
        <v>907</v>
      </c>
      <c r="X1043" s="63" t="s">
        <v>919</v>
      </c>
      <c r="Y1043" s="67">
        <v>1</v>
      </c>
      <c r="Z1043" s="67">
        <v>34</v>
      </c>
      <c r="AA1043" s="67">
        <v>665958.59383302403</v>
      </c>
      <c r="AB1043" s="67">
        <v>19587</v>
      </c>
      <c r="AC1043" s="67">
        <v>6662</v>
      </c>
      <c r="AD1043" s="67">
        <v>12925</v>
      </c>
      <c r="AK1043" s="237">
        <v>0</v>
      </c>
      <c r="AM1043" s="237">
        <v>0</v>
      </c>
      <c r="AO1043" s="237"/>
    </row>
    <row r="1044" spans="1:41" s="67" customFormat="1" x14ac:dyDescent="0.2">
      <c r="A1044" s="235" t="s">
        <v>972</v>
      </c>
      <c r="B1044" s="63">
        <v>3517239323</v>
      </c>
      <c r="C1044" s="197" t="s">
        <v>560</v>
      </c>
      <c r="D1044" s="201">
        <v>0</v>
      </c>
      <c r="E1044" s="201">
        <v>0</v>
      </c>
      <c r="F1044" s="201">
        <v>0</v>
      </c>
      <c r="G1044" s="201">
        <v>0</v>
      </c>
      <c r="H1044" s="201">
        <v>0</v>
      </c>
      <c r="I1044" s="201">
        <v>1</v>
      </c>
      <c r="J1044" s="201">
        <v>0</v>
      </c>
      <c r="K1044" s="236">
        <v>3.9300000000000002E-2</v>
      </c>
      <c r="L1044" s="201">
        <v>0</v>
      </c>
      <c r="M1044" s="201">
        <v>0</v>
      </c>
      <c r="N1044" s="201">
        <v>0</v>
      </c>
      <c r="O1044" s="201">
        <v>0</v>
      </c>
      <c r="P1044" s="201">
        <v>0</v>
      </c>
      <c r="Q1044" s="201">
        <v>1</v>
      </c>
      <c r="R1044" s="236">
        <v>1.036</v>
      </c>
      <c r="S1044" s="201">
        <v>6</v>
      </c>
      <c r="T1044" s="63"/>
      <c r="U1044" s="235">
        <v>3517239323</v>
      </c>
      <c r="V1044" s="67" t="s">
        <v>972</v>
      </c>
      <c r="W1044" s="63" t="s">
        <v>907</v>
      </c>
      <c r="X1044" s="63" t="s">
        <v>837</v>
      </c>
      <c r="Y1044" s="67">
        <v>1</v>
      </c>
      <c r="Z1044" s="67">
        <v>1</v>
      </c>
      <c r="AA1044" s="67">
        <v>12924.962872736001</v>
      </c>
      <c r="AB1044" s="67">
        <v>12925</v>
      </c>
      <c r="AC1044" s="67">
        <v>-6935</v>
      </c>
      <c r="AD1044" s="67">
        <v>19860</v>
      </c>
      <c r="AK1044" s="237">
        <v>0</v>
      </c>
      <c r="AM1044" s="237">
        <v>0</v>
      </c>
      <c r="AO1044" s="237"/>
    </row>
    <row r="1045" spans="1:41" s="67" customFormat="1" x14ac:dyDescent="0.2">
      <c r="A1045" s="235" t="s">
        <v>972</v>
      </c>
      <c r="B1045" s="63">
        <v>3517239331</v>
      </c>
      <c r="C1045" s="197" t="s">
        <v>560</v>
      </c>
      <c r="D1045" s="201">
        <v>0</v>
      </c>
      <c r="E1045" s="201">
        <v>0</v>
      </c>
      <c r="F1045" s="201">
        <v>0</v>
      </c>
      <c r="G1045" s="201">
        <v>0</v>
      </c>
      <c r="H1045" s="201">
        <v>0</v>
      </c>
      <c r="I1045" s="201">
        <v>1</v>
      </c>
      <c r="J1045" s="201">
        <v>0</v>
      </c>
      <c r="K1045" s="236">
        <v>3.9300000000000002E-2</v>
      </c>
      <c r="L1045" s="201">
        <v>0</v>
      </c>
      <c r="M1045" s="201">
        <v>0</v>
      </c>
      <c r="N1045" s="201">
        <v>0</v>
      </c>
      <c r="O1045" s="201">
        <v>0</v>
      </c>
      <c r="P1045" s="201">
        <v>1</v>
      </c>
      <c r="Q1045" s="201">
        <v>1</v>
      </c>
      <c r="R1045" s="236">
        <v>1.036</v>
      </c>
      <c r="S1045" s="201">
        <v>7</v>
      </c>
      <c r="T1045" s="63"/>
      <c r="U1045" s="235">
        <v>3517239331</v>
      </c>
      <c r="V1045" s="67" t="s">
        <v>972</v>
      </c>
      <c r="W1045" s="63" t="s">
        <v>907</v>
      </c>
      <c r="X1045" s="63" t="s">
        <v>657</v>
      </c>
      <c r="Y1045" s="67">
        <v>1</v>
      </c>
      <c r="Z1045" s="67">
        <v>1</v>
      </c>
      <c r="AA1045" s="67">
        <v>18944.789232736002</v>
      </c>
      <c r="AB1045" s="67">
        <v>18945</v>
      </c>
      <c r="AC1045" s="67">
        <v>1092</v>
      </c>
      <c r="AD1045" s="67">
        <v>17853</v>
      </c>
      <c r="AK1045" s="237">
        <v>0</v>
      </c>
      <c r="AM1045" s="237">
        <v>0</v>
      </c>
      <c r="AO1045" s="237"/>
    </row>
    <row r="1046" spans="1:41" s="67" customFormat="1" x14ac:dyDescent="0.2">
      <c r="A1046" s="235" t="s">
        <v>972</v>
      </c>
      <c r="B1046" s="63">
        <v>3517239336</v>
      </c>
      <c r="C1046" s="197" t="s">
        <v>560</v>
      </c>
      <c r="D1046" s="201">
        <v>0</v>
      </c>
      <c r="E1046" s="201">
        <v>0</v>
      </c>
      <c r="F1046" s="201">
        <v>0</v>
      </c>
      <c r="G1046" s="201">
        <v>0</v>
      </c>
      <c r="H1046" s="201">
        <v>0</v>
      </c>
      <c r="I1046" s="201">
        <v>2</v>
      </c>
      <c r="J1046" s="201">
        <v>0</v>
      </c>
      <c r="K1046" s="236">
        <v>7.8600000000000003E-2</v>
      </c>
      <c r="L1046" s="201">
        <v>0</v>
      </c>
      <c r="M1046" s="201">
        <v>0</v>
      </c>
      <c r="N1046" s="201">
        <v>0</v>
      </c>
      <c r="O1046" s="201">
        <v>0</v>
      </c>
      <c r="P1046" s="201">
        <v>0</v>
      </c>
      <c r="Q1046" s="201">
        <v>2</v>
      </c>
      <c r="R1046" s="236">
        <v>1.036</v>
      </c>
      <c r="S1046" s="201">
        <v>8</v>
      </c>
      <c r="T1046" s="63"/>
      <c r="U1046" s="235">
        <v>3517239336</v>
      </c>
      <c r="V1046" s="67" t="s">
        <v>972</v>
      </c>
      <c r="W1046" s="63" t="s">
        <v>907</v>
      </c>
      <c r="X1046" s="63" t="s">
        <v>748</v>
      </c>
      <c r="Y1046" s="67">
        <v>1</v>
      </c>
      <c r="Z1046" s="67">
        <v>2</v>
      </c>
      <c r="AA1046" s="67">
        <v>25849.925745472003</v>
      </c>
      <c r="AB1046" s="67">
        <v>12925</v>
      </c>
      <c r="AC1046" s="67">
        <v>-6662</v>
      </c>
      <c r="AD1046" s="67">
        <v>19587</v>
      </c>
      <c r="AK1046" s="237">
        <v>0</v>
      </c>
      <c r="AM1046" s="237">
        <v>0</v>
      </c>
      <c r="AO1046" s="237"/>
    </row>
    <row r="1047" spans="1:41" s="67" customFormat="1" x14ac:dyDescent="0.2">
      <c r="A1047" s="235" t="s">
        <v>972</v>
      </c>
      <c r="B1047" s="63">
        <v>3517239625</v>
      </c>
      <c r="C1047" s="197" t="s">
        <v>560</v>
      </c>
      <c r="D1047" s="201">
        <v>0</v>
      </c>
      <c r="E1047" s="201">
        <v>0</v>
      </c>
      <c r="F1047" s="201">
        <v>0</v>
      </c>
      <c r="G1047" s="201">
        <v>0</v>
      </c>
      <c r="H1047" s="201">
        <v>0</v>
      </c>
      <c r="I1047" s="201">
        <v>2</v>
      </c>
      <c r="J1047" s="201">
        <v>0</v>
      </c>
      <c r="K1047" s="236">
        <v>7.8600000000000003E-2</v>
      </c>
      <c r="L1047" s="201">
        <v>0</v>
      </c>
      <c r="M1047" s="201">
        <v>0</v>
      </c>
      <c r="N1047" s="201">
        <v>0</v>
      </c>
      <c r="O1047" s="201">
        <v>0</v>
      </c>
      <c r="P1047" s="201">
        <v>2</v>
      </c>
      <c r="Q1047" s="201">
        <v>2</v>
      </c>
      <c r="R1047" s="236">
        <v>1.036</v>
      </c>
      <c r="S1047" s="201">
        <v>6</v>
      </c>
      <c r="T1047" s="63"/>
      <c r="U1047" s="235">
        <v>3517239625</v>
      </c>
      <c r="V1047" s="67" t="s">
        <v>972</v>
      </c>
      <c r="W1047" s="63" t="s">
        <v>907</v>
      </c>
      <c r="X1047" s="63" t="s">
        <v>683</v>
      </c>
      <c r="Y1047" s="67">
        <v>1</v>
      </c>
      <c r="Z1047" s="67">
        <v>2</v>
      </c>
      <c r="AA1047" s="67">
        <v>36974.346865472005</v>
      </c>
      <c r="AB1047" s="67">
        <v>18487</v>
      </c>
      <c r="AC1047" s="67">
        <v>5562</v>
      </c>
      <c r="AD1047" s="67">
        <v>12925</v>
      </c>
      <c r="AK1047" s="237">
        <v>0</v>
      </c>
      <c r="AM1047" s="237">
        <v>0</v>
      </c>
      <c r="AO1047" s="237"/>
    </row>
    <row r="1048" spans="1:41" s="67" customFormat="1" x14ac:dyDescent="0.2">
      <c r="A1048" s="235" t="s">
        <v>972</v>
      </c>
      <c r="B1048" s="63">
        <v>3517239665</v>
      </c>
      <c r="C1048" s="197" t="s">
        <v>560</v>
      </c>
      <c r="D1048" s="201">
        <v>0</v>
      </c>
      <c r="E1048" s="201">
        <v>0</v>
      </c>
      <c r="F1048" s="201">
        <v>0</v>
      </c>
      <c r="G1048" s="201">
        <v>0</v>
      </c>
      <c r="H1048" s="201">
        <v>0</v>
      </c>
      <c r="I1048" s="201">
        <v>1</v>
      </c>
      <c r="J1048" s="201">
        <v>0</v>
      </c>
      <c r="K1048" s="236">
        <v>3.9300000000000002E-2</v>
      </c>
      <c r="L1048" s="201">
        <v>0</v>
      </c>
      <c r="M1048" s="201">
        <v>0</v>
      </c>
      <c r="N1048" s="201">
        <v>0</v>
      </c>
      <c r="O1048" s="201">
        <v>0</v>
      </c>
      <c r="P1048" s="201">
        <v>1</v>
      </c>
      <c r="Q1048" s="201">
        <v>1</v>
      </c>
      <c r="R1048" s="236">
        <v>1.036</v>
      </c>
      <c r="S1048" s="201">
        <v>5</v>
      </c>
      <c r="T1048" s="63"/>
      <c r="U1048" s="235">
        <v>3517239665</v>
      </c>
      <c r="V1048" s="67" t="s">
        <v>972</v>
      </c>
      <c r="W1048" s="63" t="s">
        <v>907</v>
      </c>
      <c r="X1048" s="63" t="s">
        <v>839</v>
      </c>
      <c r="Y1048" s="67">
        <v>1</v>
      </c>
      <c r="Z1048" s="67">
        <v>1</v>
      </c>
      <c r="AA1048" s="67">
        <v>17962.437552735999</v>
      </c>
      <c r="AB1048" s="67">
        <v>17962</v>
      </c>
      <c r="AC1048" s="67">
        <v>-983</v>
      </c>
      <c r="AD1048" s="67">
        <v>18945</v>
      </c>
      <c r="AK1048" s="237">
        <v>0</v>
      </c>
      <c r="AM1048" s="237">
        <v>0</v>
      </c>
      <c r="AO1048" s="237"/>
    </row>
    <row r="1049" spans="1:41" s="67" customFormat="1" x14ac:dyDescent="0.2">
      <c r="A1049" s="235" t="s">
        <v>972</v>
      </c>
      <c r="B1049" s="63">
        <v>3517239712</v>
      </c>
      <c r="C1049" s="197" t="s">
        <v>560</v>
      </c>
      <c r="D1049" s="201">
        <v>0</v>
      </c>
      <c r="E1049" s="201">
        <v>0</v>
      </c>
      <c r="F1049" s="201">
        <v>0</v>
      </c>
      <c r="G1049" s="201">
        <v>0</v>
      </c>
      <c r="H1049" s="201">
        <v>0</v>
      </c>
      <c r="I1049" s="201">
        <v>1</v>
      </c>
      <c r="J1049" s="201">
        <v>0</v>
      </c>
      <c r="K1049" s="236">
        <v>3.9300000000000002E-2</v>
      </c>
      <c r="L1049" s="201">
        <v>0</v>
      </c>
      <c r="M1049" s="201">
        <v>0</v>
      </c>
      <c r="N1049" s="201">
        <v>0</v>
      </c>
      <c r="O1049" s="201">
        <v>0</v>
      </c>
      <c r="P1049" s="201">
        <v>1</v>
      </c>
      <c r="Q1049" s="201">
        <v>1</v>
      </c>
      <c r="R1049" s="236">
        <v>1.036</v>
      </c>
      <c r="S1049" s="201">
        <v>8</v>
      </c>
      <c r="T1049" s="63"/>
      <c r="U1049" s="235">
        <v>3517239712</v>
      </c>
      <c r="V1049" s="67" t="s">
        <v>972</v>
      </c>
      <c r="W1049" s="63" t="s">
        <v>907</v>
      </c>
      <c r="X1049" s="63" t="s">
        <v>775</v>
      </c>
      <c r="Y1049" s="67">
        <v>1</v>
      </c>
      <c r="Z1049" s="67">
        <v>1</v>
      </c>
      <c r="AA1049" s="67">
        <v>19402.435392735999</v>
      </c>
      <c r="AB1049" s="67">
        <v>19402</v>
      </c>
      <c r="AC1049" s="67">
        <v>6477</v>
      </c>
      <c r="AD1049" s="67">
        <v>12925</v>
      </c>
      <c r="AK1049" s="237">
        <v>0</v>
      </c>
      <c r="AM1049" s="237">
        <v>0</v>
      </c>
      <c r="AO1049" s="237"/>
    </row>
    <row r="1050" spans="1:41" s="67" customFormat="1" x14ac:dyDescent="0.2">
      <c r="A1050" s="235" t="s">
        <v>972</v>
      </c>
      <c r="B1050" s="63">
        <v>3517239740</v>
      </c>
      <c r="C1050" s="197" t="s">
        <v>560</v>
      </c>
      <c r="D1050" s="201">
        <v>0</v>
      </c>
      <c r="E1050" s="201">
        <v>0</v>
      </c>
      <c r="F1050" s="201">
        <v>0</v>
      </c>
      <c r="G1050" s="201">
        <v>0</v>
      </c>
      <c r="H1050" s="201">
        <v>0</v>
      </c>
      <c r="I1050" s="201">
        <v>5</v>
      </c>
      <c r="J1050" s="201">
        <v>0</v>
      </c>
      <c r="K1050" s="236">
        <v>0.19650000000000001</v>
      </c>
      <c r="L1050" s="201">
        <v>0</v>
      </c>
      <c r="M1050" s="201">
        <v>0</v>
      </c>
      <c r="N1050" s="201">
        <v>0</v>
      </c>
      <c r="O1050" s="201">
        <v>0</v>
      </c>
      <c r="P1050" s="201">
        <v>2</v>
      </c>
      <c r="Q1050" s="201">
        <v>5</v>
      </c>
      <c r="R1050" s="236">
        <v>1.036</v>
      </c>
      <c r="S1050" s="201">
        <v>5</v>
      </c>
      <c r="T1050" s="63"/>
      <c r="U1050" s="235">
        <v>3517239740</v>
      </c>
      <c r="V1050" s="67" t="s">
        <v>972</v>
      </c>
      <c r="W1050" s="63" t="s">
        <v>907</v>
      </c>
      <c r="X1050" s="63" t="s">
        <v>920</v>
      </c>
      <c r="Y1050" s="67">
        <v>1</v>
      </c>
      <c r="Z1050" s="67">
        <v>5</v>
      </c>
      <c r="AA1050" s="67">
        <v>74699.763723680007</v>
      </c>
      <c r="AB1050" s="67">
        <v>14940</v>
      </c>
      <c r="AC1050" s="67">
        <v>-3547</v>
      </c>
      <c r="AD1050" s="67">
        <v>18487</v>
      </c>
      <c r="AK1050" s="237">
        <v>0</v>
      </c>
      <c r="AM1050" s="237">
        <v>0</v>
      </c>
      <c r="AO1050" s="237"/>
    </row>
    <row r="1051" spans="1:41" s="67" customFormat="1" x14ac:dyDescent="0.2">
      <c r="A1051" s="235" t="s">
        <v>972</v>
      </c>
      <c r="B1051" s="63">
        <v>3517239760</v>
      </c>
      <c r="C1051" s="197" t="s">
        <v>560</v>
      </c>
      <c r="D1051" s="201">
        <v>0</v>
      </c>
      <c r="E1051" s="201">
        <v>0</v>
      </c>
      <c r="F1051" s="201">
        <v>0</v>
      </c>
      <c r="G1051" s="201">
        <v>0</v>
      </c>
      <c r="H1051" s="201">
        <v>0</v>
      </c>
      <c r="I1051" s="201">
        <v>26</v>
      </c>
      <c r="J1051" s="201">
        <v>0</v>
      </c>
      <c r="K1051" s="236">
        <v>1.0218</v>
      </c>
      <c r="L1051" s="201">
        <v>0</v>
      </c>
      <c r="M1051" s="201">
        <v>0</v>
      </c>
      <c r="N1051" s="201">
        <v>0</v>
      </c>
      <c r="O1051" s="201">
        <v>0</v>
      </c>
      <c r="P1051" s="201">
        <v>16</v>
      </c>
      <c r="Q1051" s="201">
        <v>26</v>
      </c>
      <c r="R1051" s="236">
        <v>1.036</v>
      </c>
      <c r="S1051" s="201">
        <v>6</v>
      </c>
      <c r="T1051" s="63"/>
      <c r="U1051" s="235">
        <v>3517239760</v>
      </c>
      <c r="V1051" s="67" t="s">
        <v>972</v>
      </c>
      <c r="W1051" s="63" t="s">
        <v>907</v>
      </c>
      <c r="X1051" s="63" t="s">
        <v>921</v>
      </c>
      <c r="Y1051" s="67">
        <v>1</v>
      </c>
      <c r="Z1051" s="67">
        <v>26</v>
      </c>
      <c r="AA1051" s="67">
        <v>425044.40365113609</v>
      </c>
      <c r="AB1051" s="67">
        <v>16348</v>
      </c>
      <c r="AC1051" s="67">
        <v>-1614</v>
      </c>
      <c r="AD1051" s="67">
        <v>17962</v>
      </c>
      <c r="AK1051" s="237">
        <v>0</v>
      </c>
      <c r="AM1051" s="237">
        <v>0</v>
      </c>
      <c r="AO1051" s="237"/>
    </row>
    <row r="1052" spans="1:41" s="67" customFormat="1" x14ac:dyDescent="0.2">
      <c r="A1052" s="235" t="s">
        <v>972</v>
      </c>
      <c r="B1052" s="63">
        <v>3517239780</v>
      </c>
      <c r="C1052" s="197" t="s">
        <v>560</v>
      </c>
      <c r="D1052" s="201">
        <v>0</v>
      </c>
      <c r="E1052" s="201">
        <v>0</v>
      </c>
      <c r="F1052" s="201">
        <v>0</v>
      </c>
      <c r="G1052" s="201">
        <v>0</v>
      </c>
      <c r="H1052" s="201">
        <v>0</v>
      </c>
      <c r="I1052" s="201">
        <v>3</v>
      </c>
      <c r="J1052" s="201">
        <v>0</v>
      </c>
      <c r="K1052" s="236">
        <v>0.1179</v>
      </c>
      <c r="L1052" s="201">
        <v>0</v>
      </c>
      <c r="M1052" s="201">
        <v>0</v>
      </c>
      <c r="N1052" s="201">
        <v>0</v>
      </c>
      <c r="O1052" s="201">
        <v>0</v>
      </c>
      <c r="P1052" s="201">
        <v>2</v>
      </c>
      <c r="Q1052" s="201">
        <v>3</v>
      </c>
      <c r="R1052" s="236">
        <v>1.036</v>
      </c>
      <c r="S1052" s="201">
        <v>6</v>
      </c>
      <c r="T1052" s="63"/>
      <c r="U1052" s="235">
        <v>3517239780</v>
      </c>
      <c r="V1052" s="67" t="s">
        <v>972</v>
      </c>
      <c r="W1052" s="63" t="s">
        <v>907</v>
      </c>
      <c r="X1052" s="63" t="s">
        <v>796</v>
      </c>
      <c r="Y1052" s="67">
        <v>1</v>
      </c>
      <c r="Z1052" s="67">
        <v>3</v>
      </c>
      <c r="AA1052" s="67">
        <v>49899.309738208001</v>
      </c>
      <c r="AB1052" s="67">
        <v>16633</v>
      </c>
      <c r="AC1052" s="67">
        <v>-2769</v>
      </c>
      <c r="AD1052" s="67">
        <v>19402</v>
      </c>
      <c r="AK1052" s="237">
        <v>0</v>
      </c>
      <c r="AM1052" s="237">
        <v>0</v>
      </c>
      <c r="AO1052" s="237"/>
    </row>
    <row r="1053" spans="1:41" s="67" customFormat="1" x14ac:dyDescent="0.2">
      <c r="A1053" s="235" t="s">
        <v>973</v>
      </c>
      <c r="B1053" s="63">
        <v>3518149128</v>
      </c>
      <c r="C1053" s="197" t="s">
        <v>561</v>
      </c>
      <c r="D1053" s="201">
        <v>0</v>
      </c>
      <c r="E1053" s="201">
        <v>0</v>
      </c>
      <c r="F1053" s="201">
        <v>0</v>
      </c>
      <c r="G1053" s="201">
        <v>0</v>
      </c>
      <c r="H1053" s="201">
        <v>0</v>
      </c>
      <c r="I1053" s="201">
        <v>32</v>
      </c>
      <c r="J1053" s="201">
        <v>1</v>
      </c>
      <c r="K1053" s="236">
        <v>1.3462000000000001</v>
      </c>
      <c r="L1053" s="201">
        <v>0</v>
      </c>
      <c r="M1053" s="201">
        <v>0</v>
      </c>
      <c r="N1053" s="201">
        <v>0</v>
      </c>
      <c r="O1053" s="201">
        <v>2</v>
      </c>
      <c r="P1053" s="201">
        <v>31</v>
      </c>
      <c r="Q1053" s="201">
        <v>33</v>
      </c>
      <c r="R1053" s="236">
        <v>1</v>
      </c>
      <c r="S1053" s="201">
        <v>10</v>
      </c>
      <c r="T1053" s="63"/>
      <c r="U1053" s="235">
        <v>3518149128</v>
      </c>
      <c r="V1053" s="67" t="s">
        <v>973</v>
      </c>
      <c r="W1053" s="63" t="s">
        <v>788</v>
      </c>
      <c r="X1053" s="63" t="s">
        <v>734</v>
      </c>
      <c r="Y1053" s="67">
        <v>1</v>
      </c>
      <c r="Z1053" s="67">
        <v>33</v>
      </c>
      <c r="AA1053" s="67">
        <v>650240.85924399993</v>
      </c>
      <c r="AB1053" s="67">
        <v>19704</v>
      </c>
      <c r="AC1053" s="67">
        <v>4764</v>
      </c>
      <c r="AD1053" s="67">
        <v>14940</v>
      </c>
      <c r="AK1053" s="237">
        <v>0</v>
      </c>
      <c r="AM1053" s="237">
        <v>0</v>
      </c>
      <c r="AO1053" s="237"/>
    </row>
    <row r="1054" spans="1:41" s="67" customFormat="1" x14ac:dyDescent="0.2">
      <c r="A1054" s="235" t="s">
        <v>973</v>
      </c>
      <c r="B1054" s="63">
        <v>3518149149</v>
      </c>
      <c r="C1054" s="197" t="s">
        <v>561</v>
      </c>
      <c r="D1054" s="201">
        <v>0</v>
      </c>
      <c r="E1054" s="201">
        <v>0</v>
      </c>
      <c r="F1054" s="201">
        <v>0</v>
      </c>
      <c r="G1054" s="201">
        <v>0</v>
      </c>
      <c r="H1054" s="201">
        <v>0</v>
      </c>
      <c r="I1054" s="201">
        <v>68</v>
      </c>
      <c r="J1054" s="201">
        <v>0</v>
      </c>
      <c r="K1054" s="236">
        <v>2.6724000000000001</v>
      </c>
      <c r="L1054" s="201">
        <v>0</v>
      </c>
      <c r="M1054" s="201">
        <v>0</v>
      </c>
      <c r="N1054" s="201">
        <v>0</v>
      </c>
      <c r="O1054" s="201">
        <v>12</v>
      </c>
      <c r="P1054" s="201">
        <v>67</v>
      </c>
      <c r="Q1054" s="201">
        <v>68</v>
      </c>
      <c r="R1054" s="236">
        <v>1</v>
      </c>
      <c r="S1054" s="201">
        <v>12</v>
      </c>
      <c r="T1054" s="63"/>
      <c r="U1054" s="235">
        <v>3518149149</v>
      </c>
      <c r="V1054" s="67" t="s">
        <v>973</v>
      </c>
      <c r="W1054" s="63" t="s">
        <v>788</v>
      </c>
      <c r="X1054" s="63" t="s">
        <v>788</v>
      </c>
      <c r="Y1054" s="67">
        <v>1</v>
      </c>
      <c r="Z1054" s="67">
        <v>68</v>
      </c>
      <c r="AA1054" s="67">
        <v>1463545.5560880001</v>
      </c>
      <c r="AB1054" s="67">
        <v>21523</v>
      </c>
      <c r="AC1054" s="67">
        <v>5498</v>
      </c>
      <c r="AD1054" s="67">
        <v>16025</v>
      </c>
      <c r="AK1054" s="237">
        <v>0</v>
      </c>
      <c r="AM1054" s="237">
        <v>0</v>
      </c>
      <c r="AO1054" s="237"/>
    </row>
    <row r="1055" spans="1:41" s="67" customFormat="1" x14ac:dyDescent="0.2">
      <c r="A1055" s="235" t="s">
        <v>973</v>
      </c>
      <c r="B1055" s="63">
        <v>3518149160</v>
      </c>
      <c r="C1055" s="197" t="s">
        <v>561</v>
      </c>
      <c r="D1055" s="201">
        <v>0</v>
      </c>
      <c r="E1055" s="201">
        <v>0</v>
      </c>
      <c r="F1055" s="201">
        <v>0</v>
      </c>
      <c r="G1055" s="201">
        <v>0</v>
      </c>
      <c r="H1055" s="201">
        <v>0</v>
      </c>
      <c r="I1055" s="201">
        <v>4</v>
      </c>
      <c r="J1055" s="201">
        <v>0</v>
      </c>
      <c r="K1055" s="236">
        <v>0.15720000000000001</v>
      </c>
      <c r="L1055" s="201">
        <v>0</v>
      </c>
      <c r="M1055" s="201">
        <v>0</v>
      </c>
      <c r="N1055" s="201">
        <v>0</v>
      </c>
      <c r="O1055" s="201">
        <v>0</v>
      </c>
      <c r="P1055" s="201">
        <v>4</v>
      </c>
      <c r="Q1055" s="201">
        <v>4</v>
      </c>
      <c r="R1055" s="236">
        <v>1</v>
      </c>
      <c r="S1055" s="201">
        <v>11</v>
      </c>
      <c r="T1055" s="63"/>
      <c r="U1055" s="235">
        <v>3518149160</v>
      </c>
      <c r="V1055" s="67" t="s">
        <v>973</v>
      </c>
      <c r="W1055" s="63" t="s">
        <v>788</v>
      </c>
      <c r="X1055" s="63" t="s">
        <v>664</v>
      </c>
      <c r="Y1055" s="67">
        <v>1</v>
      </c>
      <c r="Z1055" s="67">
        <v>4</v>
      </c>
      <c r="AA1055" s="67">
        <v>81616.845063999994</v>
      </c>
      <c r="AB1055" s="67">
        <v>20404</v>
      </c>
      <c r="AC1055" s="67">
        <v>3771</v>
      </c>
      <c r="AD1055" s="67">
        <v>16633</v>
      </c>
      <c r="AK1055" s="237">
        <v>0</v>
      </c>
      <c r="AM1055" s="237">
        <v>0</v>
      </c>
      <c r="AO1055" s="237"/>
    </row>
    <row r="1056" spans="1:41" s="67" customFormat="1" x14ac:dyDescent="0.2">
      <c r="A1056" s="235" t="s">
        <v>973</v>
      </c>
      <c r="B1056" s="63">
        <v>3518149181</v>
      </c>
      <c r="C1056" s="197" t="s">
        <v>561</v>
      </c>
      <c r="D1056" s="201">
        <v>0</v>
      </c>
      <c r="E1056" s="201">
        <v>0</v>
      </c>
      <c r="F1056" s="201">
        <v>0</v>
      </c>
      <c r="G1056" s="201">
        <v>0</v>
      </c>
      <c r="H1056" s="201">
        <v>0</v>
      </c>
      <c r="I1056" s="201">
        <v>7</v>
      </c>
      <c r="J1056" s="201">
        <v>0</v>
      </c>
      <c r="K1056" s="236">
        <v>0.27510000000000001</v>
      </c>
      <c r="L1056" s="201">
        <v>0</v>
      </c>
      <c r="M1056" s="201">
        <v>0</v>
      </c>
      <c r="N1056" s="201">
        <v>0</v>
      </c>
      <c r="O1056" s="201">
        <v>0</v>
      </c>
      <c r="P1056" s="201">
        <v>4</v>
      </c>
      <c r="Q1056" s="201">
        <v>7</v>
      </c>
      <c r="R1056" s="236">
        <v>1</v>
      </c>
      <c r="S1056" s="201">
        <v>10</v>
      </c>
      <c r="T1056" s="63"/>
      <c r="U1056" s="235">
        <v>3518149181</v>
      </c>
      <c r="V1056" s="67" t="s">
        <v>973</v>
      </c>
      <c r="W1056" s="63" t="s">
        <v>788</v>
      </c>
      <c r="X1056" s="63" t="s">
        <v>737</v>
      </c>
      <c r="Y1056" s="67">
        <v>1</v>
      </c>
      <c r="Z1056" s="67">
        <v>7</v>
      </c>
      <c r="AA1056" s="67">
        <v>116611.74886200001</v>
      </c>
      <c r="AB1056" s="67">
        <v>16659</v>
      </c>
      <c r="AC1056" s="67">
        <v>-3045</v>
      </c>
      <c r="AD1056" s="67">
        <v>19704</v>
      </c>
      <c r="AK1056" s="237">
        <v>0</v>
      </c>
      <c r="AM1056" s="237">
        <v>0</v>
      </c>
      <c r="AO1056" s="237"/>
    </row>
    <row r="1057" spans="1:41" s="67" customFormat="1" x14ac:dyDescent="0.2">
      <c r="A1057" s="235" t="s">
        <v>973</v>
      </c>
      <c r="B1057" s="63">
        <v>3518149295</v>
      </c>
      <c r="C1057" s="197" t="s">
        <v>561</v>
      </c>
      <c r="D1057" s="201">
        <v>0</v>
      </c>
      <c r="E1057" s="201">
        <v>0</v>
      </c>
      <c r="F1057" s="201">
        <v>0</v>
      </c>
      <c r="G1057" s="201">
        <v>0</v>
      </c>
      <c r="H1057" s="201">
        <v>0</v>
      </c>
      <c r="I1057" s="201">
        <v>1</v>
      </c>
      <c r="J1057" s="201">
        <v>0</v>
      </c>
      <c r="K1057" s="236">
        <v>3.9300000000000002E-2</v>
      </c>
      <c r="L1057" s="201">
        <v>0</v>
      </c>
      <c r="M1057" s="201">
        <v>0</v>
      </c>
      <c r="N1057" s="201">
        <v>0</v>
      </c>
      <c r="O1057" s="201">
        <v>0</v>
      </c>
      <c r="P1057" s="201">
        <v>1</v>
      </c>
      <c r="Q1057" s="201">
        <v>1</v>
      </c>
      <c r="R1057" s="236">
        <v>1</v>
      </c>
      <c r="S1057" s="201">
        <v>5</v>
      </c>
      <c r="T1057" s="63"/>
      <c r="U1057" s="235">
        <v>3518149295</v>
      </c>
      <c r="V1057" s="67" t="s">
        <v>973</v>
      </c>
      <c r="W1057" s="63" t="s">
        <v>788</v>
      </c>
      <c r="X1057" s="63" t="s">
        <v>740</v>
      </c>
      <c r="Y1057" s="67">
        <v>1</v>
      </c>
      <c r="Z1057" s="67">
        <v>1</v>
      </c>
      <c r="AA1057" s="67">
        <v>17446.661265999999</v>
      </c>
      <c r="AB1057" s="67">
        <v>17447</v>
      </c>
      <c r="AC1057" s="67">
        <v>-4076</v>
      </c>
      <c r="AD1057" s="67">
        <v>21523</v>
      </c>
      <c r="AK1057" s="237">
        <v>0</v>
      </c>
      <c r="AM1057" s="237">
        <v>0</v>
      </c>
      <c r="AO1057" s="237"/>
    </row>
    <row r="1058" spans="1:41" s="67" customFormat="1" x14ac:dyDescent="0.2">
      <c r="A1058" s="235" t="s">
        <v>974</v>
      </c>
      <c r="B1058" s="63">
        <v>3519348017</v>
      </c>
      <c r="C1058" s="197" t="s">
        <v>562</v>
      </c>
      <c r="D1058" s="201">
        <v>0</v>
      </c>
      <c r="E1058" s="201">
        <v>0</v>
      </c>
      <c r="F1058" s="201">
        <v>1</v>
      </c>
      <c r="G1058" s="201">
        <v>0</v>
      </c>
      <c r="H1058" s="201">
        <v>0</v>
      </c>
      <c r="I1058" s="201">
        <v>0</v>
      </c>
      <c r="J1058" s="201">
        <v>0</v>
      </c>
      <c r="K1058" s="236">
        <v>3.9300000000000002E-2</v>
      </c>
      <c r="L1058" s="201">
        <v>0</v>
      </c>
      <c r="M1058" s="201">
        <v>0</v>
      </c>
      <c r="N1058" s="201">
        <v>0</v>
      </c>
      <c r="O1058" s="201">
        <v>0</v>
      </c>
      <c r="P1058" s="201">
        <v>0</v>
      </c>
      <c r="Q1058" s="201">
        <v>1</v>
      </c>
      <c r="R1058" s="236">
        <v>1</v>
      </c>
      <c r="S1058" s="201">
        <v>6</v>
      </c>
      <c r="T1058" s="63"/>
      <c r="U1058" s="235">
        <v>3519348017</v>
      </c>
      <c r="V1058" s="67" t="s">
        <v>974</v>
      </c>
      <c r="W1058" s="63" t="s">
        <v>725</v>
      </c>
      <c r="X1058" s="63" t="s">
        <v>816</v>
      </c>
      <c r="Y1058" s="67">
        <v>1</v>
      </c>
      <c r="Z1058" s="67">
        <v>1</v>
      </c>
      <c r="AA1058" s="67">
        <v>10983.161265999999</v>
      </c>
      <c r="AB1058" s="67">
        <v>10983</v>
      </c>
      <c r="AC1058" s="67">
        <v>-9421</v>
      </c>
      <c r="AD1058" s="67">
        <v>20404</v>
      </c>
      <c r="AK1058" s="237">
        <v>0</v>
      </c>
      <c r="AM1058" s="237">
        <v>0</v>
      </c>
      <c r="AO1058" s="237"/>
    </row>
    <row r="1059" spans="1:41" s="67" customFormat="1" x14ac:dyDescent="0.2">
      <c r="A1059" s="235" t="s">
        <v>974</v>
      </c>
      <c r="B1059" s="63">
        <v>3519348151</v>
      </c>
      <c r="C1059" s="197" t="s">
        <v>562</v>
      </c>
      <c r="D1059" s="201">
        <v>0</v>
      </c>
      <c r="E1059" s="201">
        <v>0</v>
      </c>
      <c r="F1059" s="201">
        <v>2</v>
      </c>
      <c r="G1059" s="201">
        <v>2</v>
      </c>
      <c r="H1059" s="201">
        <v>0</v>
      </c>
      <c r="I1059" s="201">
        <v>0</v>
      </c>
      <c r="J1059" s="201">
        <v>0</v>
      </c>
      <c r="K1059" s="236">
        <v>0.15720000000000001</v>
      </c>
      <c r="L1059" s="201">
        <v>0</v>
      </c>
      <c r="M1059" s="201">
        <v>0</v>
      </c>
      <c r="N1059" s="201">
        <v>0</v>
      </c>
      <c r="O1059" s="201">
        <v>0</v>
      </c>
      <c r="P1059" s="201">
        <v>2</v>
      </c>
      <c r="Q1059" s="201">
        <v>4</v>
      </c>
      <c r="R1059" s="236">
        <v>1</v>
      </c>
      <c r="S1059" s="201">
        <v>8</v>
      </c>
      <c r="T1059" s="63"/>
      <c r="U1059" s="235">
        <v>3519348151</v>
      </c>
      <c r="V1059" s="67" t="s">
        <v>974</v>
      </c>
      <c r="W1059" s="63" t="s">
        <v>725</v>
      </c>
      <c r="X1059" s="63" t="s">
        <v>817</v>
      </c>
      <c r="Y1059" s="67">
        <v>1</v>
      </c>
      <c r="Z1059" s="67">
        <v>4</v>
      </c>
      <c r="AA1059" s="67">
        <v>56593.505063999997</v>
      </c>
      <c r="AB1059" s="67">
        <v>14148</v>
      </c>
      <c r="AC1059" s="67">
        <v>-2511</v>
      </c>
      <c r="AD1059" s="67">
        <v>16659</v>
      </c>
      <c r="AK1059" s="237">
        <v>0</v>
      </c>
      <c r="AM1059" s="237">
        <v>0</v>
      </c>
      <c r="AO1059" s="237"/>
    </row>
    <row r="1060" spans="1:41" s="67" customFormat="1" x14ac:dyDescent="0.2">
      <c r="A1060" s="235" t="s">
        <v>974</v>
      </c>
      <c r="B1060" s="63">
        <v>3519348153</v>
      </c>
      <c r="C1060" s="197" t="s">
        <v>562</v>
      </c>
      <c r="D1060" s="201">
        <v>0</v>
      </c>
      <c r="E1060" s="201">
        <v>0</v>
      </c>
      <c r="F1060" s="201">
        <v>1</v>
      </c>
      <c r="G1060" s="201">
        <v>0</v>
      </c>
      <c r="H1060" s="201">
        <v>0</v>
      </c>
      <c r="I1060" s="201">
        <v>0</v>
      </c>
      <c r="J1060" s="201">
        <v>0</v>
      </c>
      <c r="K1060" s="236">
        <v>3.9300000000000002E-2</v>
      </c>
      <c r="L1060" s="201">
        <v>0</v>
      </c>
      <c r="M1060" s="201">
        <v>0</v>
      </c>
      <c r="N1060" s="201">
        <v>0</v>
      </c>
      <c r="O1060" s="201">
        <v>0</v>
      </c>
      <c r="P1060" s="201">
        <v>1</v>
      </c>
      <c r="Q1060" s="201">
        <v>1</v>
      </c>
      <c r="R1060" s="236">
        <v>1</v>
      </c>
      <c r="S1060" s="201">
        <v>10</v>
      </c>
      <c r="T1060" s="63"/>
      <c r="U1060" s="235">
        <v>3519348153</v>
      </c>
      <c r="V1060" s="67" t="s">
        <v>974</v>
      </c>
      <c r="W1060" s="63" t="s">
        <v>725</v>
      </c>
      <c r="X1060" s="63" t="s">
        <v>663</v>
      </c>
      <c r="Y1060" s="67">
        <v>1</v>
      </c>
      <c r="Z1060" s="67">
        <v>1</v>
      </c>
      <c r="AA1060" s="67">
        <v>18146.751265999999</v>
      </c>
      <c r="AB1060" s="67">
        <v>18147</v>
      </c>
      <c r="AC1060" s="67">
        <v>700</v>
      </c>
      <c r="AD1060" s="67">
        <v>17447</v>
      </c>
      <c r="AK1060" s="237">
        <v>0</v>
      </c>
      <c r="AM1060" s="237">
        <v>0</v>
      </c>
      <c r="AO1060" s="237"/>
    </row>
    <row r="1061" spans="1:41" s="67" customFormat="1" x14ac:dyDescent="0.2">
      <c r="A1061" s="235" t="s">
        <v>974</v>
      </c>
      <c r="B1061" s="63">
        <v>3519348214</v>
      </c>
      <c r="C1061" s="197" t="s">
        <v>562</v>
      </c>
      <c r="D1061" s="201">
        <v>0</v>
      </c>
      <c r="E1061" s="201">
        <v>0</v>
      </c>
      <c r="F1061" s="201">
        <v>0</v>
      </c>
      <c r="G1061" s="201">
        <v>1</v>
      </c>
      <c r="H1061" s="201">
        <v>0</v>
      </c>
      <c r="I1061" s="201">
        <v>0</v>
      </c>
      <c r="J1061" s="201">
        <v>0</v>
      </c>
      <c r="K1061" s="236">
        <v>3.9300000000000002E-2</v>
      </c>
      <c r="L1061" s="201">
        <v>0</v>
      </c>
      <c r="M1061" s="201">
        <v>0</v>
      </c>
      <c r="N1061" s="201">
        <v>0</v>
      </c>
      <c r="O1061" s="201">
        <v>0</v>
      </c>
      <c r="P1061" s="201">
        <v>0</v>
      </c>
      <c r="Q1061" s="201">
        <v>1</v>
      </c>
      <c r="R1061" s="236">
        <v>1</v>
      </c>
      <c r="S1061" s="201">
        <v>8</v>
      </c>
      <c r="T1061" s="63"/>
      <c r="U1061" s="235">
        <v>3519348214</v>
      </c>
      <c r="V1061" s="67" t="s">
        <v>974</v>
      </c>
      <c r="W1061" s="63" t="s">
        <v>725</v>
      </c>
      <c r="X1061" s="63" t="s">
        <v>844</v>
      </c>
      <c r="Y1061" s="67">
        <v>1</v>
      </c>
      <c r="Z1061" s="67">
        <v>1</v>
      </c>
      <c r="AA1061" s="67">
        <v>11036.911266000001</v>
      </c>
      <c r="AB1061" s="67">
        <v>11037</v>
      </c>
      <c r="AC1061" s="67">
        <v>54</v>
      </c>
      <c r="AD1061" s="67">
        <v>10983</v>
      </c>
      <c r="AK1061" s="237">
        <v>0</v>
      </c>
      <c r="AM1061" s="237">
        <v>0</v>
      </c>
      <c r="AO1061" s="237"/>
    </row>
    <row r="1062" spans="1:41" s="67" customFormat="1" x14ac:dyDescent="0.2">
      <c r="A1062" s="235" t="s">
        <v>974</v>
      </c>
      <c r="B1062" s="63">
        <v>3519348215</v>
      </c>
      <c r="C1062" s="197" t="s">
        <v>562</v>
      </c>
      <c r="D1062" s="201">
        <v>0</v>
      </c>
      <c r="E1062" s="201">
        <v>0</v>
      </c>
      <c r="F1062" s="201">
        <v>0</v>
      </c>
      <c r="G1062" s="201">
        <v>1</v>
      </c>
      <c r="H1062" s="201">
        <v>0</v>
      </c>
      <c r="I1062" s="201">
        <v>0</v>
      </c>
      <c r="J1062" s="201">
        <v>0</v>
      </c>
      <c r="K1062" s="236">
        <v>3.9300000000000002E-2</v>
      </c>
      <c r="L1062" s="201">
        <v>0</v>
      </c>
      <c r="M1062" s="201">
        <v>0</v>
      </c>
      <c r="N1062" s="201">
        <v>0</v>
      </c>
      <c r="O1062" s="201">
        <v>0</v>
      </c>
      <c r="P1062" s="201">
        <v>1</v>
      </c>
      <c r="Q1062" s="201">
        <v>1</v>
      </c>
      <c r="R1062" s="236">
        <v>1</v>
      </c>
      <c r="S1062" s="201">
        <v>9</v>
      </c>
      <c r="T1062" s="63"/>
      <c r="U1062" s="235">
        <v>3519348215</v>
      </c>
      <c r="V1062" s="67" t="s">
        <v>974</v>
      </c>
      <c r="W1062" s="63" t="s">
        <v>725</v>
      </c>
      <c r="X1062" s="63" t="s">
        <v>927</v>
      </c>
      <c r="Y1062" s="67">
        <v>1</v>
      </c>
      <c r="Z1062" s="67">
        <v>1</v>
      </c>
      <c r="AA1062" s="67">
        <v>17757.041266</v>
      </c>
      <c r="AB1062" s="67">
        <v>17757</v>
      </c>
      <c r="AC1062" s="67">
        <v>3609</v>
      </c>
      <c r="AD1062" s="67">
        <v>14148</v>
      </c>
      <c r="AK1062" s="237">
        <v>0</v>
      </c>
      <c r="AM1062" s="237">
        <v>0</v>
      </c>
      <c r="AO1062" s="237"/>
    </row>
    <row r="1063" spans="1:41" s="67" customFormat="1" x14ac:dyDescent="0.2">
      <c r="A1063" s="235" t="s">
        <v>974</v>
      </c>
      <c r="B1063" s="63">
        <v>3519348226</v>
      </c>
      <c r="C1063" s="197" t="s">
        <v>562</v>
      </c>
      <c r="D1063" s="201">
        <v>0</v>
      </c>
      <c r="E1063" s="201">
        <v>0</v>
      </c>
      <c r="F1063" s="201">
        <v>0</v>
      </c>
      <c r="G1063" s="201">
        <v>1</v>
      </c>
      <c r="H1063" s="201">
        <v>0</v>
      </c>
      <c r="I1063" s="201">
        <v>0</v>
      </c>
      <c r="J1063" s="201">
        <v>0</v>
      </c>
      <c r="K1063" s="236">
        <v>3.9300000000000002E-2</v>
      </c>
      <c r="L1063" s="201">
        <v>0</v>
      </c>
      <c r="M1063" s="201">
        <v>0</v>
      </c>
      <c r="N1063" s="201">
        <v>0</v>
      </c>
      <c r="O1063" s="201">
        <v>0</v>
      </c>
      <c r="P1063" s="201">
        <v>0</v>
      </c>
      <c r="Q1063" s="201">
        <v>1</v>
      </c>
      <c r="R1063" s="236">
        <v>1</v>
      </c>
      <c r="S1063" s="201">
        <v>9</v>
      </c>
      <c r="T1063" s="63"/>
      <c r="U1063" s="235">
        <v>3519348226</v>
      </c>
      <c r="V1063" s="67" t="s">
        <v>974</v>
      </c>
      <c r="W1063" s="63" t="s">
        <v>725</v>
      </c>
      <c r="X1063" s="63" t="s">
        <v>818</v>
      </c>
      <c r="Y1063" s="67">
        <v>1</v>
      </c>
      <c r="Z1063" s="67">
        <v>1</v>
      </c>
      <c r="AA1063" s="67">
        <v>11036.911266000001</v>
      </c>
      <c r="AB1063" s="67">
        <v>11037</v>
      </c>
      <c r="AC1063" s="67">
        <v>-7110</v>
      </c>
      <c r="AD1063" s="67">
        <v>18147</v>
      </c>
      <c r="AK1063" s="237">
        <v>0</v>
      </c>
      <c r="AM1063" s="237">
        <v>0</v>
      </c>
      <c r="AO1063" s="237"/>
    </row>
    <row r="1064" spans="1:41" s="67" customFormat="1" x14ac:dyDescent="0.2">
      <c r="A1064" s="235" t="s">
        <v>974</v>
      </c>
      <c r="B1064" s="63">
        <v>3519348277</v>
      </c>
      <c r="C1064" s="197" t="s">
        <v>562</v>
      </c>
      <c r="D1064" s="201">
        <v>0</v>
      </c>
      <c r="E1064" s="201">
        <v>0</v>
      </c>
      <c r="F1064" s="201">
        <v>2</v>
      </c>
      <c r="G1064" s="201">
        <v>0</v>
      </c>
      <c r="H1064" s="201">
        <v>0</v>
      </c>
      <c r="I1064" s="201">
        <v>0</v>
      </c>
      <c r="J1064" s="201">
        <v>0</v>
      </c>
      <c r="K1064" s="236">
        <v>7.8600000000000003E-2</v>
      </c>
      <c r="L1064" s="201">
        <v>0</v>
      </c>
      <c r="M1064" s="201">
        <v>1</v>
      </c>
      <c r="N1064" s="201">
        <v>0</v>
      </c>
      <c r="O1064" s="201">
        <v>0</v>
      </c>
      <c r="P1064" s="201">
        <v>0</v>
      </c>
      <c r="Q1064" s="201">
        <v>2</v>
      </c>
      <c r="R1064" s="236">
        <v>1</v>
      </c>
      <c r="S1064" s="201">
        <v>12</v>
      </c>
      <c r="T1064" s="63"/>
      <c r="U1064" s="235">
        <v>3519348277</v>
      </c>
      <c r="V1064" s="67" t="s">
        <v>974</v>
      </c>
      <c r="W1064" s="63" t="s">
        <v>725</v>
      </c>
      <c r="X1064" s="63" t="s">
        <v>928</v>
      </c>
      <c r="Y1064" s="67">
        <v>1</v>
      </c>
      <c r="Z1064" s="67">
        <v>2</v>
      </c>
      <c r="AA1064" s="67">
        <v>24788.602532000001</v>
      </c>
      <c r="AB1064" s="67">
        <v>12394</v>
      </c>
      <c r="AC1064" s="67">
        <v>1357</v>
      </c>
      <c r="AD1064" s="67">
        <v>11037</v>
      </c>
      <c r="AK1064" s="237">
        <v>0</v>
      </c>
      <c r="AM1064" s="237">
        <v>0</v>
      </c>
      <c r="AO1064" s="237"/>
    </row>
    <row r="1065" spans="1:41" s="67" customFormat="1" x14ac:dyDescent="0.2">
      <c r="A1065" s="235" t="s">
        <v>974</v>
      </c>
      <c r="B1065" s="63">
        <v>3519348348</v>
      </c>
      <c r="C1065" s="197" t="s">
        <v>562</v>
      </c>
      <c r="D1065" s="201">
        <v>0</v>
      </c>
      <c r="E1065" s="201">
        <v>0</v>
      </c>
      <c r="F1065" s="201">
        <v>34</v>
      </c>
      <c r="G1065" s="201">
        <v>90</v>
      </c>
      <c r="H1065" s="201">
        <v>0</v>
      </c>
      <c r="I1065" s="201">
        <v>0</v>
      </c>
      <c r="J1065" s="201">
        <v>0</v>
      </c>
      <c r="K1065" s="236">
        <v>4.8731999999999998</v>
      </c>
      <c r="L1065" s="201">
        <v>0</v>
      </c>
      <c r="M1065" s="201">
        <v>57</v>
      </c>
      <c r="N1065" s="201">
        <v>0</v>
      </c>
      <c r="O1065" s="201">
        <v>0</v>
      </c>
      <c r="P1065" s="201">
        <v>97</v>
      </c>
      <c r="Q1065" s="201">
        <v>124</v>
      </c>
      <c r="R1065" s="236">
        <v>1</v>
      </c>
      <c r="S1065" s="201">
        <v>11</v>
      </c>
      <c r="T1065" s="63"/>
      <c r="U1065" s="235">
        <v>3519348348</v>
      </c>
      <c r="V1065" s="67" t="s">
        <v>974</v>
      </c>
      <c r="W1065" s="63" t="s">
        <v>725</v>
      </c>
      <c r="X1065" s="63" t="s">
        <v>725</v>
      </c>
      <c r="Y1065" s="67">
        <v>1</v>
      </c>
      <c r="Z1065" s="67">
        <v>124</v>
      </c>
      <c r="AA1065" s="67">
        <v>2287989.8469839999</v>
      </c>
      <c r="AB1065" s="67">
        <v>18452</v>
      </c>
      <c r="AC1065" s="67">
        <v>695</v>
      </c>
      <c r="AD1065" s="67">
        <v>17757</v>
      </c>
      <c r="AK1065" s="237">
        <v>0</v>
      </c>
      <c r="AM1065" s="237">
        <v>0</v>
      </c>
      <c r="AO1065" s="237"/>
    </row>
    <row r="1066" spans="1:41" s="67" customFormat="1" x14ac:dyDescent="0.2">
      <c r="A1066" s="235" t="s">
        <v>974</v>
      </c>
      <c r="B1066" s="63">
        <v>3519348775</v>
      </c>
      <c r="C1066" s="197" t="s">
        <v>562</v>
      </c>
      <c r="D1066" s="201">
        <v>0</v>
      </c>
      <c r="E1066" s="201">
        <v>0</v>
      </c>
      <c r="F1066" s="201">
        <v>1</v>
      </c>
      <c r="G1066" s="201">
        <v>0</v>
      </c>
      <c r="H1066" s="201">
        <v>0</v>
      </c>
      <c r="I1066" s="201">
        <v>0</v>
      </c>
      <c r="J1066" s="201">
        <v>0</v>
      </c>
      <c r="K1066" s="236">
        <v>3.9300000000000002E-2</v>
      </c>
      <c r="L1066" s="201">
        <v>0</v>
      </c>
      <c r="M1066" s="201">
        <v>0</v>
      </c>
      <c r="N1066" s="201">
        <v>0</v>
      </c>
      <c r="O1066" s="201">
        <v>0</v>
      </c>
      <c r="P1066" s="201">
        <v>1</v>
      </c>
      <c r="Q1066" s="201">
        <v>1</v>
      </c>
      <c r="R1066" s="236">
        <v>1</v>
      </c>
      <c r="S1066" s="201">
        <v>4</v>
      </c>
      <c r="T1066" s="63"/>
      <c r="U1066" s="235">
        <v>3519348775</v>
      </c>
      <c r="V1066" s="67" t="s">
        <v>974</v>
      </c>
      <c r="W1066" s="63" t="s">
        <v>725</v>
      </c>
      <c r="X1066" s="63" t="s">
        <v>773</v>
      </c>
      <c r="Y1066" s="67">
        <v>1</v>
      </c>
      <c r="Z1066" s="67">
        <v>1</v>
      </c>
      <c r="AA1066" s="67">
        <v>15679.731265999999</v>
      </c>
      <c r="AB1066" s="67">
        <v>15680</v>
      </c>
      <c r="AC1066" s="67">
        <v>4643</v>
      </c>
      <c r="AD1066" s="67">
        <v>11037</v>
      </c>
      <c r="AK1066" s="237">
        <v>0</v>
      </c>
      <c r="AM1066" s="237">
        <v>0</v>
      </c>
      <c r="AO1066" s="237"/>
    </row>
    <row r="1067" spans="1:41" s="67" customFormat="1" x14ac:dyDescent="0.2">
      <c r="A1067" s="235"/>
      <c r="B1067" s="63"/>
      <c r="C1067" s="197"/>
      <c r="D1067" s="201"/>
      <c r="E1067" s="201"/>
      <c r="F1067" s="201"/>
      <c r="G1067" s="201"/>
      <c r="H1067" s="201"/>
      <c r="I1067" s="201"/>
      <c r="J1067" s="201"/>
      <c r="K1067" s="236"/>
      <c r="L1067" s="201"/>
      <c r="M1067" s="201"/>
      <c r="N1067" s="201"/>
      <c r="O1067" s="201"/>
      <c r="P1067" s="201"/>
      <c r="Q1067" s="201"/>
      <c r="R1067" s="236"/>
      <c r="S1067" s="201"/>
      <c r="T1067" s="63"/>
      <c r="W1067" s="63"/>
      <c r="X1067" s="63"/>
      <c r="AD1067" s="63"/>
    </row>
    <row r="1068" spans="1:41" s="67" customFormat="1" x14ac:dyDescent="0.2">
      <c r="A1068" s="235"/>
      <c r="B1068" s="63"/>
      <c r="C1068" s="197"/>
      <c r="D1068" s="201"/>
      <c r="E1068" s="201"/>
      <c r="F1068" s="201"/>
      <c r="G1068" s="201"/>
      <c r="H1068" s="201"/>
      <c r="I1068" s="201"/>
      <c r="J1068" s="201"/>
      <c r="K1068" s="236"/>
      <c r="L1068" s="201"/>
      <c r="M1068" s="201"/>
      <c r="N1068" s="201"/>
      <c r="O1068" s="201"/>
      <c r="P1068" s="201"/>
      <c r="Q1068" s="201"/>
      <c r="R1068" s="236"/>
      <c r="S1068" s="201"/>
      <c r="T1068" s="63"/>
      <c r="W1068" s="63"/>
      <c r="X1068" s="63"/>
      <c r="AD1068" s="63"/>
    </row>
    <row r="1069" spans="1:41" s="67" customFormat="1" x14ac:dyDescent="0.2">
      <c r="A1069" s="235"/>
      <c r="B1069" s="63"/>
      <c r="C1069" s="197"/>
      <c r="D1069" s="201"/>
      <c r="E1069" s="201"/>
      <c r="F1069" s="201"/>
      <c r="G1069" s="201"/>
      <c r="H1069" s="201"/>
      <c r="I1069" s="201"/>
      <c r="J1069" s="201"/>
      <c r="K1069" s="236"/>
      <c r="L1069" s="201"/>
      <c r="M1069" s="201"/>
      <c r="N1069" s="201"/>
      <c r="O1069" s="201"/>
      <c r="P1069" s="201"/>
      <c r="Q1069" s="201"/>
      <c r="R1069" s="236"/>
      <c r="S1069" s="201"/>
      <c r="T1069" s="63"/>
      <c r="W1069" s="63"/>
      <c r="X1069" s="63"/>
      <c r="AD1069" s="63"/>
    </row>
    <row r="1070" spans="1:41" s="67" customFormat="1" x14ac:dyDescent="0.2">
      <c r="A1070" s="235"/>
      <c r="B1070" s="63"/>
      <c r="C1070" s="197"/>
      <c r="D1070" s="201"/>
      <c r="E1070" s="201"/>
      <c r="F1070" s="201"/>
      <c r="G1070" s="201"/>
      <c r="H1070" s="201"/>
      <c r="I1070" s="201"/>
      <c r="J1070" s="201"/>
      <c r="K1070" s="236"/>
      <c r="L1070" s="201"/>
      <c r="M1070" s="201"/>
      <c r="N1070" s="201"/>
      <c r="O1070" s="201"/>
      <c r="P1070" s="201"/>
      <c r="Q1070" s="201"/>
      <c r="R1070" s="236"/>
      <c r="S1070" s="201"/>
      <c r="T1070" s="63"/>
      <c r="W1070" s="63"/>
      <c r="X1070" s="63"/>
      <c r="AD1070" s="63"/>
    </row>
    <row r="1071" spans="1:41" s="67" customFormat="1" x14ac:dyDescent="0.2">
      <c r="A1071" s="235"/>
      <c r="B1071" s="63"/>
      <c r="C1071" s="197"/>
      <c r="D1071" s="201"/>
      <c r="E1071" s="201"/>
      <c r="F1071" s="201"/>
      <c r="G1071" s="201"/>
      <c r="H1071" s="201"/>
      <c r="I1071" s="201"/>
      <c r="J1071" s="201"/>
      <c r="K1071" s="236"/>
      <c r="L1071" s="201"/>
      <c r="M1071" s="201"/>
      <c r="N1071" s="201"/>
      <c r="O1071" s="201"/>
      <c r="P1071" s="201"/>
      <c r="Q1071" s="201"/>
      <c r="R1071" s="236"/>
      <c r="S1071" s="201"/>
      <c r="T1071" s="63"/>
      <c r="W1071" s="63"/>
      <c r="X1071" s="63"/>
      <c r="AD1071" s="63"/>
    </row>
    <row r="1072" spans="1:41" s="67" customFormat="1" x14ac:dyDescent="0.2">
      <c r="A1072" s="235"/>
      <c r="B1072" s="63"/>
      <c r="C1072" s="197"/>
      <c r="D1072" s="201"/>
      <c r="E1072" s="201"/>
      <c r="F1072" s="201"/>
      <c r="G1072" s="201"/>
      <c r="H1072" s="201"/>
      <c r="I1072" s="201"/>
      <c r="J1072" s="201"/>
      <c r="K1072" s="236"/>
      <c r="L1072" s="201"/>
      <c r="M1072" s="201"/>
      <c r="N1072" s="201"/>
      <c r="O1072" s="201"/>
      <c r="P1072" s="201"/>
      <c r="Q1072" s="201"/>
      <c r="R1072" s="236"/>
      <c r="S1072" s="201"/>
      <c r="T1072" s="63"/>
      <c r="W1072" s="63"/>
      <c r="X1072" s="63"/>
      <c r="AD1072" s="63"/>
    </row>
    <row r="1073" spans="1:30" s="67" customFormat="1" x14ac:dyDescent="0.2">
      <c r="A1073" s="235"/>
      <c r="B1073" s="63"/>
      <c r="C1073" s="197"/>
      <c r="D1073" s="201"/>
      <c r="E1073" s="201"/>
      <c r="F1073" s="201"/>
      <c r="G1073" s="201"/>
      <c r="H1073" s="201"/>
      <c r="I1073" s="201"/>
      <c r="J1073" s="201"/>
      <c r="K1073" s="236"/>
      <c r="L1073" s="201"/>
      <c r="M1073" s="201"/>
      <c r="N1073" s="201"/>
      <c r="O1073" s="201"/>
      <c r="P1073" s="201"/>
      <c r="Q1073" s="201"/>
      <c r="R1073" s="236"/>
      <c r="S1073" s="201"/>
      <c r="T1073" s="63"/>
      <c r="W1073" s="63"/>
      <c r="X1073" s="63"/>
      <c r="AD1073" s="63"/>
    </row>
    <row r="1074" spans="1:30" s="67" customFormat="1" x14ac:dyDescent="0.2">
      <c r="A1074" s="235"/>
      <c r="B1074" s="63"/>
      <c r="C1074" s="197"/>
      <c r="D1074" s="201"/>
      <c r="E1074" s="201"/>
      <c r="F1074" s="201"/>
      <c r="G1074" s="201"/>
      <c r="H1074" s="201"/>
      <c r="I1074" s="201"/>
      <c r="J1074" s="201"/>
      <c r="K1074" s="236"/>
      <c r="L1074" s="201"/>
      <c r="M1074" s="201"/>
      <c r="N1074" s="201"/>
      <c r="O1074" s="201"/>
      <c r="P1074" s="201"/>
      <c r="Q1074" s="201"/>
      <c r="R1074" s="236"/>
      <c r="S1074" s="201"/>
      <c r="T1074" s="63"/>
      <c r="W1074" s="63"/>
      <c r="X1074" s="63"/>
      <c r="AD1074" s="63"/>
    </row>
    <row r="1075" spans="1:30" s="67" customFormat="1" x14ac:dyDescent="0.2">
      <c r="A1075" s="235"/>
      <c r="B1075" s="63"/>
      <c r="C1075" s="197"/>
      <c r="D1075" s="201"/>
      <c r="E1075" s="201"/>
      <c r="F1075" s="201"/>
      <c r="G1075" s="201"/>
      <c r="H1075" s="201"/>
      <c r="I1075" s="201"/>
      <c r="J1075" s="201"/>
      <c r="K1075" s="236"/>
      <c r="L1075" s="201"/>
      <c r="M1075" s="201"/>
      <c r="N1075" s="201"/>
      <c r="O1075" s="201"/>
      <c r="P1075" s="201"/>
      <c r="Q1075" s="201"/>
      <c r="R1075" s="236"/>
      <c r="S1075" s="201"/>
      <c r="T1075" s="63"/>
      <c r="W1075" s="63"/>
      <c r="X1075" s="63"/>
      <c r="AD1075" s="63"/>
    </row>
    <row r="1076" spans="1:30" s="67" customFormat="1" x14ac:dyDescent="0.2">
      <c r="A1076" s="235"/>
      <c r="B1076" s="63"/>
      <c r="C1076" s="197"/>
      <c r="D1076" s="201"/>
      <c r="E1076" s="201"/>
      <c r="F1076" s="201"/>
      <c r="G1076" s="201"/>
      <c r="H1076" s="201"/>
      <c r="I1076" s="201"/>
      <c r="J1076" s="201"/>
      <c r="K1076" s="236"/>
      <c r="L1076" s="201"/>
      <c r="M1076" s="201"/>
      <c r="N1076" s="201"/>
      <c r="O1076" s="201"/>
      <c r="P1076" s="201"/>
      <c r="Q1076" s="201"/>
      <c r="R1076" s="236"/>
      <c r="S1076" s="201"/>
      <c r="T1076" s="63"/>
      <c r="W1076" s="63"/>
      <c r="X1076" s="63"/>
      <c r="AD1076" s="63"/>
    </row>
    <row r="1077" spans="1:30" s="67" customFormat="1" x14ac:dyDescent="0.2">
      <c r="A1077" s="235"/>
      <c r="B1077" s="63"/>
      <c r="C1077" s="197"/>
      <c r="D1077" s="201"/>
      <c r="E1077" s="201"/>
      <c r="F1077" s="201"/>
      <c r="G1077" s="201"/>
      <c r="H1077" s="201"/>
      <c r="I1077" s="201"/>
      <c r="J1077" s="201"/>
      <c r="K1077" s="236"/>
      <c r="L1077" s="201"/>
      <c r="M1077" s="201"/>
      <c r="N1077" s="201"/>
      <c r="O1077" s="201"/>
      <c r="P1077" s="201"/>
      <c r="Q1077" s="201"/>
      <c r="R1077" s="236"/>
      <c r="S1077" s="201"/>
      <c r="T1077" s="63"/>
      <c r="W1077" s="63"/>
      <c r="X1077" s="63"/>
      <c r="AD1077" s="63"/>
    </row>
    <row r="1078" spans="1:30" s="67" customFormat="1" x14ac:dyDescent="0.2">
      <c r="A1078" s="235"/>
      <c r="B1078" s="63"/>
      <c r="C1078" s="197"/>
      <c r="D1078" s="201"/>
      <c r="E1078" s="201"/>
      <c r="F1078" s="201"/>
      <c r="G1078" s="201"/>
      <c r="H1078" s="201"/>
      <c r="I1078" s="201"/>
      <c r="J1078" s="201"/>
      <c r="K1078" s="236"/>
      <c r="L1078" s="201"/>
      <c r="M1078" s="201"/>
      <c r="N1078" s="201"/>
      <c r="O1078" s="201"/>
      <c r="P1078" s="201"/>
      <c r="Q1078" s="201"/>
      <c r="R1078" s="236"/>
      <c r="S1078" s="201"/>
      <c r="T1078" s="63"/>
      <c r="W1078" s="63"/>
      <c r="X1078" s="63"/>
      <c r="AD1078" s="63"/>
    </row>
    <row r="1079" spans="1:30" s="67" customFormat="1" x14ac:dyDescent="0.2">
      <c r="A1079" s="235"/>
      <c r="B1079" s="63"/>
      <c r="C1079" s="197"/>
      <c r="D1079" s="201"/>
      <c r="E1079" s="201"/>
      <c r="F1079" s="201"/>
      <c r="G1079" s="201"/>
      <c r="H1079" s="201"/>
      <c r="I1079" s="201"/>
      <c r="J1079" s="201"/>
      <c r="K1079" s="236"/>
      <c r="L1079" s="201"/>
      <c r="M1079" s="201"/>
      <c r="N1079" s="201"/>
      <c r="O1079" s="201"/>
      <c r="P1079" s="201"/>
      <c r="Q1079" s="201"/>
      <c r="R1079" s="236"/>
      <c r="S1079" s="201"/>
      <c r="T1079" s="63"/>
      <c r="W1079" s="63"/>
      <c r="X1079" s="63"/>
      <c r="AD1079" s="63"/>
    </row>
    <row r="1080" spans="1:30" s="67" customFormat="1" x14ac:dyDescent="0.2">
      <c r="A1080" s="235"/>
      <c r="B1080" s="63"/>
      <c r="C1080" s="197"/>
      <c r="D1080" s="201"/>
      <c r="E1080" s="201"/>
      <c r="F1080" s="201"/>
      <c r="G1080" s="201"/>
      <c r="H1080" s="201"/>
      <c r="I1080" s="201"/>
      <c r="J1080" s="201"/>
      <c r="K1080" s="236"/>
      <c r="L1080" s="201"/>
      <c r="M1080" s="201"/>
      <c r="N1080" s="201"/>
      <c r="O1080" s="201"/>
      <c r="P1080" s="201"/>
      <c r="Q1080" s="201"/>
      <c r="R1080" s="236"/>
      <c r="S1080" s="201"/>
      <c r="T1080" s="63"/>
      <c r="W1080" s="63"/>
      <c r="X1080" s="63"/>
      <c r="AD1080" s="63"/>
    </row>
    <row r="1081" spans="1:30" s="67" customFormat="1" x14ac:dyDescent="0.2">
      <c r="A1081" s="235"/>
      <c r="B1081" s="63"/>
      <c r="C1081" s="197"/>
      <c r="D1081" s="201"/>
      <c r="E1081" s="201"/>
      <c r="F1081" s="201"/>
      <c r="G1081" s="201"/>
      <c r="H1081" s="201"/>
      <c r="I1081" s="201"/>
      <c r="J1081" s="201"/>
      <c r="K1081" s="236"/>
      <c r="L1081" s="201"/>
      <c r="M1081" s="201"/>
      <c r="N1081" s="201"/>
      <c r="O1081" s="201"/>
      <c r="P1081" s="201"/>
      <c r="Q1081" s="201"/>
      <c r="R1081" s="236"/>
      <c r="S1081" s="201"/>
      <c r="T1081" s="63"/>
      <c r="W1081" s="63"/>
      <c r="X1081" s="63"/>
      <c r="AD1081" s="63"/>
    </row>
    <row r="1082" spans="1:30" s="67" customFormat="1" x14ac:dyDescent="0.2">
      <c r="A1082" s="235"/>
      <c r="B1082" s="63"/>
      <c r="C1082" s="197"/>
      <c r="D1082" s="201"/>
      <c r="E1082" s="201"/>
      <c r="F1082" s="201"/>
      <c r="G1082" s="201"/>
      <c r="H1082" s="201"/>
      <c r="I1082" s="201"/>
      <c r="J1082" s="201"/>
      <c r="K1082" s="236"/>
      <c r="L1082" s="201"/>
      <c r="M1082" s="201"/>
      <c r="N1082" s="201"/>
      <c r="O1082" s="201"/>
      <c r="P1082" s="201"/>
      <c r="Q1082" s="201"/>
      <c r="R1082" s="236"/>
      <c r="S1082" s="201"/>
      <c r="T1082" s="63"/>
      <c r="W1082" s="63"/>
      <c r="X1082" s="63"/>
      <c r="AD1082" s="63"/>
    </row>
    <row r="1083" spans="1:30" s="67" customFormat="1" x14ac:dyDescent="0.2">
      <c r="A1083" s="235"/>
      <c r="B1083" s="63"/>
      <c r="C1083" s="197"/>
      <c r="D1083" s="201"/>
      <c r="E1083" s="201"/>
      <c r="F1083" s="201"/>
      <c r="G1083" s="201"/>
      <c r="H1083" s="201"/>
      <c r="I1083" s="201"/>
      <c r="J1083" s="201"/>
      <c r="K1083" s="236"/>
      <c r="L1083" s="201"/>
      <c r="M1083" s="201"/>
      <c r="N1083" s="201"/>
      <c r="O1083" s="201"/>
      <c r="P1083" s="201"/>
      <c r="Q1083" s="201"/>
      <c r="R1083" s="236"/>
      <c r="S1083" s="201"/>
      <c r="T1083" s="63"/>
      <c r="W1083" s="63"/>
      <c r="X1083" s="63"/>
      <c r="AD1083" s="63"/>
    </row>
    <row r="1084" spans="1:30" s="67" customFormat="1" x14ac:dyDescent="0.2">
      <c r="A1084" s="235"/>
      <c r="B1084" s="63"/>
      <c r="C1084" s="197"/>
      <c r="D1084" s="201"/>
      <c r="E1084" s="201"/>
      <c r="F1084" s="201"/>
      <c r="G1084" s="201"/>
      <c r="H1084" s="201"/>
      <c r="I1084" s="201"/>
      <c r="J1084" s="201"/>
      <c r="K1084" s="236"/>
      <c r="L1084" s="201"/>
      <c r="M1084" s="201"/>
      <c r="N1084" s="201"/>
      <c r="O1084" s="201"/>
      <c r="P1084" s="201"/>
      <c r="Q1084" s="201"/>
      <c r="R1084" s="236"/>
      <c r="S1084" s="201"/>
      <c r="T1084" s="63"/>
      <c r="W1084" s="63"/>
      <c r="X1084" s="63"/>
      <c r="AD1084" s="63"/>
    </row>
    <row r="1085" spans="1:30" s="67" customFormat="1" x14ac:dyDescent="0.2">
      <c r="A1085" s="235"/>
      <c r="B1085" s="63"/>
      <c r="C1085" s="197"/>
      <c r="D1085" s="201"/>
      <c r="E1085" s="201"/>
      <c r="F1085" s="201"/>
      <c r="G1085" s="201"/>
      <c r="H1085" s="201"/>
      <c r="I1085" s="201"/>
      <c r="J1085" s="201"/>
      <c r="K1085" s="236"/>
      <c r="L1085" s="201"/>
      <c r="M1085" s="201"/>
      <c r="N1085" s="201"/>
      <c r="O1085" s="201"/>
      <c r="P1085" s="201"/>
      <c r="Q1085" s="201"/>
      <c r="R1085" s="236"/>
      <c r="S1085" s="201"/>
      <c r="T1085" s="63"/>
      <c r="W1085" s="63"/>
      <c r="X1085" s="63"/>
      <c r="AD1085" s="63"/>
    </row>
    <row r="1086" spans="1:30" s="67" customFormat="1" x14ac:dyDescent="0.2">
      <c r="A1086" s="235"/>
      <c r="B1086" s="63"/>
      <c r="C1086" s="197"/>
      <c r="D1086" s="201"/>
      <c r="E1086" s="201"/>
      <c r="F1086" s="201"/>
      <c r="G1086" s="201"/>
      <c r="H1086" s="201"/>
      <c r="I1086" s="201"/>
      <c r="J1086" s="201"/>
      <c r="K1086" s="236"/>
      <c r="L1086" s="201"/>
      <c r="M1086" s="201"/>
      <c r="N1086" s="201"/>
      <c r="O1086" s="201"/>
      <c r="P1086" s="201"/>
      <c r="Q1086" s="201"/>
      <c r="R1086" s="236"/>
      <c r="S1086" s="201"/>
      <c r="T1086" s="63"/>
      <c r="W1086" s="63"/>
      <c r="X1086" s="63"/>
      <c r="AD1086" s="63"/>
    </row>
    <row r="1087" spans="1:30" s="67" customFormat="1" x14ac:dyDescent="0.2">
      <c r="A1087" s="235"/>
      <c r="B1087" s="63"/>
      <c r="C1087" s="197"/>
      <c r="D1087" s="201"/>
      <c r="E1087" s="201"/>
      <c r="F1087" s="201"/>
      <c r="G1087" s="201"/>
      <c r="H1087" s="201"/>
      <c r="I1087" s="201"/>
      <c r="J1087" s="201"/>
      <c r="K1087" s="236"/>
      <c r="L1087" s="201"/>
      <c r="M1087" s="201"/>
      <c r="N1087" s="201"/>
      <c r="O1087" s="201"/>
      <c r="P1087" s="201"/>
      <c r="Q1087" s="201"/>
      <c r="R1087" s="236"/>
      <c r="S1087" s="201"/>
      <c r="T1087" s="63"/>
      <c r="W1087" s="63"/>
      <c r="X1087" s="63"/>
      <c r="AD1087" s="63"/>
    </row>
    <row r="1088" spans="1:30" s="67" customFormat="1" x14ac:dyDescent="0.2">
      <c r="A1088" s="235"/>
      <c r="B1088" s="63"/>
      <c r="C1088" s="197"/>
      <c r="D1088" s="201"/>
      <c r="E1088" s="201"/>
      <c r="F1088" s="201"/>
      <c r="G1088" s="201"/>
      <c r="H1088" s="201"/>
      <c r="I1088" s="201"/>
      <c r="J1088" s="201"/>
      <c r="K1088" s="236"/>
      <c r="L1088" s="201"/>
      <c r="M1088" s="201"/>
      <c r="N1088" s="201"/>
      <c r="O1088" s="201"/>
      <c r="P1088" s="201"/>
      <c r="Q1088" s="201"/>
      <c r="R1088" s="236"/>
      <c r="S1088" s="201"/>
      <c r="T1088" s="63"/>
      <c r="W1088" s="63"/>
      <c r="X1088" s="63"/>
      <c r="AD1088" s="63"/>
    </row>
    <row r="1089" spans="1:30" s="67" customFormat="1" x14ac:dyDescent="0.2">
      <c r="A1089" s="235"/>
      <c r="B1089" s="63"/>
      <c r="C1089" s="197"/>
      <c r="D1089" s="201"/>
      <c r="E1089" s="201"/>
      <c r="F1089" s="201"/>
      <c r="G1089" s="201"/>
      <c r="H1089" s="201"/>
      <c r="I1089" s="201"/>
      <c r="J1089" s="201"/>
      <c r="K1089" s="236"/>
      <c r="L1089" s="201"/>
      <c r="M1089" s="201"/>
      <c r="N1089" s="201"/>
      <c r="O1089" s="201"/>
      <c r="P1089" s="201"/>
      <c r="Q1089" s="201"/>
      <c r="R1089" s="236"/>
      <c r="S1089" s="201"/>
      <c r="T1089" s="63"/>
      <c r="W1089" s="63"/>
      <c r="X1089" s="63"/>
      <c r="AD1089" s="63"/>
    </row>
    <row r="1090" spans="1:30" s="67" customFormat="1" x14ac:dyDescent="0.2">
      <c r="A1090" s="235"/>
      <c r="B1090" s="63"/>
      <c r="C1090" s="197"/>
      <c r="D1090" s="201"/>
      <c r="E1090" s="201"/>
      <c r="F1090" s="201"/>
      <c r="G1090" s="201"/>
      <c r="H1090" s="201"/>
      <c r="I1090" s="201"/>
      <c r="J1090" s="201"/>
      <c r="K1090" s="236"/>
      <c r="L1090" s="201"/>
      <c r="M1090" s="201"/>
      <c r="N1090" s="201"/>
      <c r="O1090" s="201"/>
      <c r="P1090" s="201"/>
      <c r="Q1090" s="201"/>
      <c r="R1090" s="236"/>
      <c r="S1090" s="201"/>
      <c r="T1090" s="63"/>
      <c r="W1090" s="63"/>
      <c r="X1090" s="63"/>
      <c r="AD1090" s="63"/>
    </row>
    <row r="1091" spans="1:30" s="67" customFormat="1" x14ac:dyDescent="0.2">
      <c r="A1091" s="235"/>
      <c r="B1091" s="63"/>
      <c r="C1091" s="197"/>
      <c r="D1091" s="201"/>
      <c r="E1091" s="201"/>
      <c r="F1091" s="201"/>
      <c r="G1091" s="201"/>
      <c r="H1091" s="201"/>
      <c r="I1091" s="201"/>
      <c r="J1091" s="201"/>
      <c r="K1091" s="236"/>
      <c r="L1091" s="201"/>
      <c r="M1091" s="201"/>
      <c r="N1091" s="201"/>
      <c r="O1091" s="201"/>
      <c r="P1091" s="201"/>
      <c r="Q1091" s="201"/>
      <c r="R1091" s="236"/>
      <c r="S1091" s="201"/>
      <c r="T1091" s="63"/>
      <c r="W1091" s="63"/>
      <c r="X1091" s="63"/>
      <c r="AD1091" s="63"/>
    </row>
    <row r="1092" spans="1:30" s="67" customFormat="1" x14ac:dyDescent="0.2">
      <c r="A1092" s="235"/>
      <c r="B1092" s="63"/>
      <c r="C1092" s="197"/>
      <c r="D1092" s="201"/>
      <c r="E1092" s="201"/>
      <c r="F1092" s="201"/>
      <c r="G1092" s="201"/>
      <c r="H1092" s="201"/>
      <c r="I1092" s="201"/>
      <c r="J1092" s="201"/>
      <c r="K1092" s="236"/>
      <c r="L1092" s="201"/>
      <c r="M1092" s="201"/>
      <c r="N1092" s="201"/>
      <c r="O1092" s="201"/>
      <c r="P1092" s="201"/>
      <c r="Q1092" s="201"/>
      <c r="R1092" s="236"/>
      <c r="S1092" s="201"/>
      <c r="T1092" s="63"/>
      <c r="W1092" s="63"/>
      <c r="X1092" s="63"/>
      <c r="AD1092" s="63"/>
    </row>
    <row r="1093" spans="1:30" s="67" customFormat="1" x14ac:dyDescent="0.2">
      <c r="A1093" s="235"/>
      <c r="B1093" s="63"/>
      <c r="C1093" s="197"/>
      <c r="D1093" s="201"/>
      <c r="E1093" s="201"/>
      <c r="F1093" s="201"/>
      <c r="G1093" s="201"/>
      <c r="H1093" s="201"/>
      <c r="I1093" s="201"/>
      <c r="J1093" s="201"/>
      <c r="K1093" s="236"/>
      <c r="L1093" s="201"/>
      <c r="M1093" s="201"/>
      <c r="N1093" s="201"/>
      <c r="O1093" s="201"/>
      <c r="P1093" s="201"/>
      <c r="Q1093" s="201"/>
      <c r="R1093" s="236"/>
      <c r="S1093" s="201"/>
      <c r="T1093" s="63"/>
      <c r="W1093" s="63"/>
      <c r="X1093" s="63"/>
      <c r="AD1093" s="63"/>
    </row>
    <row r="1094" spans="1:30" s="67" customFormat="1" x14ac:dyDescent="0.2">
      <c r="A1094" s="235"/>
      <c r="B1094" s="63"/>
      <c r="C1094" s="197"/>
      <c r="D1094" s="201"/>
      <c r="E1094" s="201"/>
      <c r="F1094" s="201"/>
      <c r="G1094" s="201"/>
      <c r="H1094" s="201"/>
      <c r="I1094" s="201"/>
      <c r="J1094" s="201"/>
      <c r="K1094" s="236"/>
      <c r="L1094" s="201"/>
      <c r="M1094" s="201"/>
      <c r="N1094" s="201"/>
      <c r="O1094" s="201"/>
      <c r="P1094" s="201"/>
      <c r="Q1094" s="201"/>
      <c r="R1094" s="236"/>
      <c r="S1094" s="201"/>
      <c r="T1094" s="63"/>
      <c r="W1094" s="63"/>
      <c r="X1094" s="63"/>
      <c r="AD1094" s="63"/>
    </row>
    <row r="1095" spans="1:30" s="67" customFormat="1" x14ac:dyDescent="0.2">
      <c r="A1095" s="235"/>
      <c r="B1095" s="63"/>
      <c r="C1095" s="197"/>
      <c r="D1095" s="201"/>
      <c r="E1095" s="201"/>
      <c r="F1095" s="201"/>
      <c r="G1095" s="201"/>
      <c r="H1095" s="201"/>
      <c r="I1095" s="201"/>
      <c r="J1095" s="201"/>
      <c r="K1095" s="236"/>
      <c r="L1095" s="201"/>
      <c r="M1095" s="201"/>
      <c r="N1095" s="201"/>
      <c r="O1095" s="201"/>
      <c r="P1095" s="201"/>
      <c r="Q1095" s="201"/>
      <c r="R1095" s="236"/>
      <c r="S1095" s="201"/>
      <c r="T1095" s="63"/>
      <c r="W1095" s="63"/>
      <c r="X1095" s="63"/>
      <c r="AD1095" s="63"/>
    </row>
    <row r="1096" spans="1:30" s="67" customFormat="1" x14ac:dyDescent="0.2">
      <c r="A1096" s="235"/>
      <c r="B1096" s="63"/>
      <c r="C1096" s="197"/>
      <c r="D1096" s="201"/>
      <c r="E1096" s="201"/>
      <c r="F1096" s="201"/>
      <c r="G1096" s="201"/>
      <c r="H1096" s="201"/>
      <c r="I1096" s="201"/>
      <c r="J1096" s="201"/>
      <c r="K1096" s="236"/>
      <c r="L1096" s="201"/>
      <c r="M1096" s="201"/>
      <c r="N1096" s="201"/>
      <c r="O1096" s="201"/>
      <c r="P1096" s="201"/>
      <c r="Q1096" s="201"/>
      <c r="R1096" s="236"/>
      <c r="S1096" s="201"/>
      <c r="T1096" s="63"/>
      <c r="W1096" s="63"/>
      <c r="X1096" s="63"/>
      <c r="AD1096" s="63"/>
    </row>
    <row r="1097" spans="1:30" s="67" customFormat="1" x14ac:dyDescent="0.2">
      <c r="A1097" s="235"/>
      <c r="B1097" s="63"/>
      <c r="C1097" s="197"/>
      <c r="D1097" s="201"/>
      <c r="E1097" s="201"/>
      <c r="F1097" s="201"/>
      <c r="G1097" s="201"/>
      <c r="H1097" s="201"/>
      <c r="I1097" s="201"/>
      <c r="J1097" s="201"/>
      <c r="K1097" s="236"/>
      <c r="L1097" s="201"/>
      <c r="M1097" s="201"/>
      <c r="N1097" s="201"/>
      <c r="O1097" s="201"/>
      <c r="P1097" s="201"/>
      <c r="Q1097" s="201"/>
      <c r="R1097" s="236"/>
      <c r="S1097" s="201"/>
      <c r="T1097" s="63"/>
      <c r="W1097" s="63"/>
      <c r="X1097" s="63"/>
      <c r="AD1097" s="63"/>
    </row>
    <row r="1098" spans="1:30" s="67" customFormat="1" x14ac:dyDescent="0.2">
      <c r="A1098" s="235"/>
      <c r="B1098" s="63"/>
      <c r="C1098" s="197"/>
      <c r="D1098" s="201"/>
      <c r="E1098" s="201"/>
      <c r="F1098" s="201"/>
      <c r="G1098" s="201"/>
      <c r="H1098" s="201"/>
      <c r="I1098" s="201"/>
      <c r="J1098" s="201"/>
      <c r="K1098" s="236"/>
      <c r="L1098" s="201"/>
      <c r="M1098" s="201"/>
      <c r="N1098" s="201"/>
      <c r="O1098" s="201"/>
      <c r="P1098" s="201"/>
      <c r="Q1098" s="201"/>
      <c r="R1098" s="236"/>
      <c r="S1098" s="201"/>
      <c r="T1098" s="63"/>
      <c r="W1098" s="63"/>
      <c r="X1098" s="63"/>
      <c r="AD1098" s="63"/>
    </row>
    <row r="1099" spans="1:30" s="67" customFormat="1" x14ac:dyDescent="0.2">
      <c r="A1099" s="235"/>
      <c r="B1099" s="63"/>
      <c r="C1099" s="197"/>
      <c r="D1099" s="201"/>
      <c r="E1099" s="201"/>
      <c r="F1099" s="201"/>
      <c r="G1099" s="201"/>
      <c r="H1099" s="201"/>
      <c r="I1099" s="201"/>
      <c r="J1099" s="201"/>
      <c r="K1099" s="236"/>
      <c r="L1099" s="201"/>
      <c r="M1099" s="201"/>
      <c r="N1099" s="201"/>
      <c r="O1099" s="201"/>
      <c r="P1099" s="201"/>
      <c r="Q1099" s="201"/>
      <c r="R1099" s="236"/>
      <c r="S1099" s="201"/>
      <c r="T1099" s="63"/>
      <c r="W1099" s="63"/>
      <c r="X1099" s="63"/>
      <c r="AD1099" s="63"/>
    </row>
    <row r="1100" spans="1:30" s="67" customFormat="1" x14ac:dyDescent="0.2">
      <c r="A1100" s="235"/>
      <c r="B1100" s="63"/>
      <c r="C1100" s="197"/>
      <c r="D1100" s="201"/>
      <c r="E1100" s="201"/>
      <c r="F1100" s="201"/>
      <c r="G1100" s="201"/>
      <c r="H1100" s="201"/>
      <c r="I1100" s="201"/>
      <c r="J1100" s="201"/>
      <c r="K1100" s="236"/>
      <c r="L1100" s="201"/>
      <c r="M1100" s="201"/>
      <c r="N1100" s="201"/>
      <c r="O1100" s="201"/>
      <c r="P1100" s="201"/>
      <c r="Q1100" s="201"/>
      <c r="R1100" s="236"/>
      <c r="S1100" s="201"/>
      <c r="T1100" s="63"/>
      <c r="W1100" s="63"/>
      <c r="X1100" s="63"/>
      <c r="AD1100" s="63"/>
    </row>
    <row r="1101" spans="1:30" s="67" customFormat="1" x14ac:dyDescent="0.2">
      <c r="A1101" s="235"/>
      <c r="B1101" s="63"/>
      <c r="C1101" s="197"/>
      <c r="D1101" s="201"/>
      <c r="E1101" s="201"/>
      <c r="F1101" s="201"/>
      <c r="G1101" s="201"/>
      <c r="H1101" s="201"/>
      <c r="I1101" s="201"/>
      <c r="J1101" s="201"/>
      <c r="K1101" s="236"/>
      <c r="L1101" s="201"/>
      <c r="M1101" s="201"/>
      <c r="N1101" s="201"/>
      <c r="O1101" s="201"/>
      <c r="P1101" s="201"/>
      <c r="Q1101" s="201"/>
      <c r="R1101" s="236"/>
      <c r="S1101" s="201"/>
      <c r="T1101" s="63"/>
      <c r="W1101" s="63"/>
      <c r="X1101" s="63"/>
      <c r="AD1101" s="63"/>
    </row>
    <row r="1102" spans="1:30" s="67" customFormat="1" x14ac:dyDescent="0.2">
      <c r="A1102" s="235"/>
      <c r="B1102" s="63"/>
      <c r="C1102" s="197"/>
      <c r="D1102" s="201"/>
      <c r="E1102" s="201"/>
      <c r="F1102" s="201"/>
      <c r="G1102" s="201"/>
      <c r="H1102" s="201"/>
      <c r="I1102" s="201"/>
      <c r="J1102" s="201"/>
      <c r="K1102" s="236"/>
      <c r="L1102" s="201"/>
      <c r="M1102" s="201"/>
      <c r="N1102" s="201"/>
      <c r="O1102" s="201"/>
      <c r="P1102" s="201"/>
      <c r="Q1102" s="201"/>
      <c r="R1102" s="236"/>
      <c r="S1102" s="201"/>
      <c r="T1102" s="63"/>
      <c r="W1102" s="63"/>
      <c r="X1102" s="63"/>
      <c r="AD1102" s="63"/>
    </row>
    <row r="1103" spans="1:30" s="67" customFormat="1" x14ac:dyDescent="0.2">
      <c r="A1103" s="235"/>
      <c r="B1103" s="63"/>
      <c r="C1103" s="197"/>
      <c r="D1103" s="201"/>
      <c r="E1103" s="201"/>
      <c r="F1103" s="201"/>
      <c r="G1103" s="201"/>
      <c r="H1103" s="201"/>
      <c r="I1103" s="201"/>
      <c r="J1103" s="201"/>
      <c r="K1103" s="236"/>
      <c r="L1103" s="201"/>
      <c r="M1103" s="201"/>
      <c r="N1103" s="201"/>
      <c r="O1103" s="201"/>
      <c r="P1103" s="201"/>
      <c r="Q1103" s="201"/>
      <c r="R1103" s="236"/>
      <c r="S1103" s="201"/>
      <c r="T1103" s="63"/>
      <c r="W1103" s="63"/>
      <c r="X1103" s="63"/>
      <c r="AD1103" s="63"/>
    </row>
    <row r="1104" spans="1:30" s="67" customFormat="1" x14ac:dyDescent="0.2">
      <c r="A1104" s="235"/>
      <c r="B1104" s="63"/>
      <c r="C1104" s="197"/>
      <c r="D1104" s="201"/>
      <c r="E1104" s="201"/>
      <c r="F1104" s="201"/>
      <c r="G1104" s="201"/>
      <c r="H1104" s="201"/>
      <c r="I1104" s="201"/>
      <c r="J1104" s="201"/>
      <c r="K1104" s="236"/>
      <c r="L1104" s="201"/>
      <c r="M1104" s="201"/>
      <c r="N1104" s="201"/>
      <c r="O1104" s="201"/>
      <c r="P1104" s="201"/>
      <c r="Q1104" s="201"/>
      <c r="R1104" s="236"/>
      <c r="S1104" s="201"/>
      <c r="T1104" s="63"/>
      <c r="W1104" s="63"/>
      <c r="X1104" s="63"/>
      <c r="AD1104" s="63"/>
    </row>
    <row r="1105" spans="1:30" s="67" customFormat="1" x14ac:dyDescent="0.2">
      <c r="A1105" s="235"/>
      <c r="B1105" s="63"/>
      <c r="C1105" s="197"/>
      <c r="D1105" s="201"/>
      <c r="E1105" s="201"/>
      <c r="F1105" s="201"/>
      <c r="G1105" s="201"/>
      <c r="H1105" s="201"/>
      <c r="I1105" s="201"/>
      <c r="J1105" s="201"/>
      <c r="K1105" s="236"/>
      <c r="L1105" s="201"/>
      <c r="M1105" s="201"/>
      <c r="N1105" s="201"/>
      <c r="O1105" s="201"/>
      <c r="P1105" s="201"/>
      <c r="Q1105" s="201"/>
      <c r="R1105" s="236"/>
      <c r="S1105" s="201"/>
      <c r="T1105" s="63"/>
      <c r="W1105" s="63"/>
      <c r="X1105" s="63"/>
      <c r="AD1105" s="63"/>
    </row>
    <row r="1106" spans="1:30" s="67" customFormat="1" x14ac:dyDescent="0.2">
      <c r="A1106" s="235"/>
      <c r="B1106" s="63"/>
      <c r="C1106" s="197"/>
      <c r="D1106" s="201"/>
      <c r="E1106" s="201"/>
      <c r="F1106" s="201"/>
      <c r="G1106" s="201"/>
      <c r="H1106" s="201"/>
      <c r="I1106" s="201"/>
      <c r="J1106" s="201"/>
      <c r="K1106" s="236"/>
      <c r="L1106" s="201"/>
      <c r="M1106" s="201"/>
      <c r="N1106" s="201"/>
      <c r="O1106" s="201"/>
      <c r="P1106" s="201"/>
      <c r="Q1106" s="201"/>
      <c r="R1106" s="236"/>
      <c r="S1106" s="201"/>
      <c r="T1106" s="63"/>
      <c r="W1106" s="63"/>
      <c r="X1106" s="63"/>
      <c r="AD1106" s="63"/>
    </row>
    <row r="1107" spans="1:30" s="67" customFormat="1" x14ac:dyDescent="0.2">
      <c r="A1107" s="235"/>
      <c r="B1107" s="63"/>
      <c r="C1107" s="197"/>
      <c r="D1107" s="201"/>
      <c r="E1107" s="201"/>
      <c r="F1107" s="201"/>
      <c r="G1107" s="201"/>
      <c r="H1107" s="201"/>
      <c r="I1107" s="201"/>
      <c r="J1107" s="201"/>
      <c r="K1107" s="236"/>
      <c r="L1107" s="201"/>
      <c r="M1107" s="201"/>
      <c r="N1107" s="201"/>
      <c r="O1107" s="201"/>
      <c r="P1107" s="201"/>
      <c r="Q1107" s="201"/>
      <c r="R1107" s="236"/>
      <c r="S1107" s="201"/>
      <c r="T1107" s="63"/>
      <c r="W1107" s="63"/>
      <c r="X1107" s="63"/>
      <c r="AD1107" s="63"/>
    </row>
    <row r="1108" spans="1:30" s="67" customFormat="1" x14ac:dyDescent="0.2">
      <c r="A1108" s="235"/>
      <c r="B1108" s="63"/>
      <c r="C1108" s="197"/>
      <c r="D1108" s="201"/>
      <c r="E1108" s="201"/>
      <c r="F1108" s="201"/>
      <c r="G1108" s="201"/>
      <c r="H1108" s="201"/>
      <c r="I1108" s="201"/>
      <c r="J1108" s="201"/>
      <c r="K1108" s="236"/>
      <c r="L1108" s="201"/>
      <c r="M1108" s="201"/>
      <c r="N1108" s="201"/>
      <c r="O1108" s="201"/>
      <c r="P1108" s="201"/>
      <c r="Q1108" s="201"/>
      <c r="R1108" s="236"/>
      <c r="S1108" s="201"/>
      <c r="T1108" s="63"/>
      <c r="W1108" s="63"/>
      <c r="X1108" s="63"/>
      <c r="AD1108" s="63"/>
    </row>
    <row r="1109" spans="1:30" s="67" customFormat="1" x14ac:dyDescent="0.2">
      <c r="A1109" s="235"/>
      <c r="B1109" s="63"/>
      <c r="C1109" s="197"/>
      <c r="D1109" s="201"/>
      <c r="E1109" s="201"/>
      <c r="F1109" s="201"/>
      <c r="G1109" s="201"/>
      <c r="H1109" s="201"/>
      <c r="I1109" s="201"/>
      <c r="J1109" s="201"/>
      <c r="K1109" s="236"/>
      <c r="L1109" s="201"/>
      <c r="M1109" s="201"/>
      <c r="N1109" s="201"/>
      <c r="O1109" s="201"/>
      <c r="P1109" s="201"/>
      <c r="Q1109" s="201"/>
      <c r="R1109" s="236"/>
      <c r="S1109" s="201"/>
      <c r="T1109" s="63"/>
      <c r="W1109" s="63"/>
      <c r="X1109" s="63"/>
      <c r="AD1109" s="63"/>
    </row>
    <row r="1110" spans="1:30" s="67" customFormat="1" x14ac:dyDescent="0.2">
      <c r="A1110" s="235"/>
      <c r="B1110" s="63"/>
      <c r="C1110" s="197"/>
      <c r="D1110" s="201"/>
      <c r="E1110" s="201"/>
      <c r="F1110" s="201"/>
      <c r="G1110" s="201"/>
      <c r="H1110" s="201"/>
      <c r="I1110" s="201"/>
      <c r="J1110" s="201"/>
      <c r="K1110" s="236"/>
      <c r="L1110" s="201"/>
      <c r="M1110" s="201"/>
      <c r="N1110" s="201"/>
      <c r="O1110" s="201"/>
      <c r="P1110" s="201"/>
      <c r="Q1110" s="201"/>
      <c r="R1110" s="236"/>
      <c r="S1110" s="201"/>
      <c r="T1110" s="63"/>
      <c r="W1110" s="63"/>
      <c r="X1110" s="63"/>
      <c r="AD1110" s="63"/>
    </row>
    <row r="1111" spans="1:30" s="67" customFormat="1" x14ac:dyDescent="0.2">
      <c r="A1111" s="235"/>
      <c r="B1111" s="63"/>
      <c r="C1111" s="197"/>
      <c r="D1111" s="201"/>
      <c r="E1111" s="201"/>
      <c r="F1111" s="201"/>
      <c r="G1111" s="201"/>
      <c r="H1111" s="201"/>
      <c r="I1111" s="201"/>
      <c r="J1111" s="201"/>
      <c r="K1111" s="236"/>
      <c r="L1111" s="201"/>
      <c r="M1111" s="201"/>
      <c r="N1111" s="201"/>
      <c r="O1111" s="201"/>
      <c r="P1111" s="201"/>
      <c r="Q1111" s="201"/>
      <c r="R1111" s="236"/>
      <c r="S1111" s="201"/>
      <c r="T1111" s="63"/>
      <c r="W1111" s="63"/>
      <c r="X1111" s="63"/>
      <c r="AD1111" s="63"/>
    </row>
    <row r="1112" spans="1:30" s="67" customFormat="1" x14ac:dyDescent="0.2">
      <c r="A1112" s="235"/>
      <c r="B1112" s="63"/>
      <c r="C1112" s="197"/>
      <c r="D1112" s="201"/>
      <c r="E1112" s="201"/>
      <c r="F1112" s="201"/>
      <c r="G1112" s="201"/>
      <c r="H1112" s="201"/>
      <c r="I1112" s="201"/>
      <c r="J1112" s="201"/>
      <c r="K1112" s="236"/>
      <c r="L1112" s="201"/>
      <c r="M1112" s="201"/>
      <c r="N1112" s="201"/>
      <c r="O1112" s="201"/>
      <c r="P1112" s="201"/>
      <c r="Q1112" s="201"/>
      <c r="R1112" s="236"/>
      <c r="S1112" s="201"/>
      <c r="T1112" s="63"/>
      <c r="W1112" s="63"/>
      <c r="X1112" s="63"/>
      <c r="AD1112" s="63"/>
    </row>
    <row r="1113" spans="1:30" s="67" customFormat="1" x14ac:dyDescent="0.2">
      <c r="A1113" s="235"/>
      <c r="B1113" s="63"/>
      <c r="C1113" s="197"/>
      <c r="D1113" s="201"/>
      <c r="E1113" s="201"/>
      <c r="F1113" s="201"/>
      <c r="G1113" s="201"/>
      <c r="H1113" s="201"/>
      <c r="I1113" s="201"/>
      <c r="J1113" s="201"/>
      <c r="K1113" s="236"/>
      <c r="L1113" s="201"/>
      <c r="M1113" s="201"/>
      <c r="N1113" s="201"/>
      <c r="O1113" s="201"/>
      <c r="P1113" s="201"/>
      <c r="Q1113" s="201"/>
      <c r="R1113" s="236"/>
      <c r="S1113" s="201"/>
      <c r="T1113" s="63"/>
      <c r="W1113" s="63"/>
      <c r="X1113" s="63"/>
      <c r="AD1113" s="63"/>
    </row>
    <row r="1114" spans="1:30" s="67" customFormat="1" x14ac:dyDescent="0.2">
      <c r="A1114" s="235"/>
      <c r="B1114" s="63"/>
      <c r="C1114" s="197"/>
      <c r="D1114" s="201"/>
      <c r="E1114" s="201"/>
      <c r="F1114" s="201"/>
      <c r="G1114" s="201"/>
      <c r="H1114" s="201"/>
      <c r="I1114" s="201"/>
      <c r="J1114" s="201"/>
      <c r="K1114" s="236"/>
      <c r="L1114" s="201"/>
      <c r="M1114" s="201"/>
      <c r="N1114" s="201"/>
      <c r="O1114" s="201"/>
      <c r="P1114" s="201"/>
      <c r="Q1114" s="201"/>
      <c r="R1114" s="236"/>
      <c r="S1114" s="201"/>
      <c r="T1114" s="63"/>
      <c r="W1114" s="63"/>
      <c r="X1114" s="63"/>
      <c r="AD1114" s="63"/>
    </row>
    <row r="1115" spans="1:30" s="67" customFormat="1" x14ac:dyDescent="0.2">
      <c r="A1115" s="235"/>
      <c r="B1115" s="63"/>
      <c r="C1115" s="197"/>
      <c r="D1115" s="201"/>
      <c r="E1115" s="201"/>
      <c r="F1115" s="201"/>
      <c r="G1115" s="201"/>
      <c r="H1115" s="201"/>
      <c r="I1115" s="201"/>
      <c r="J1115" s="201"/>
      <c r="K1115" s="236"/>
      <c r="L1115" s="201"/>
      <c r="M1115" s="201"/>
      <c r="N1115" s="201"/>
      <c r="O1115" s="201"/>
      <c r="P1115" s="201"/>
      <c r="Q1115" s="201"/>
      <c r="R1115" s="236"/>
      <c r="S1115" s="201"/>
      <c r="T1115" s="63"/>
      <c r="W1115" s="63"/>
      <c r="X1115" s="63"/>
      <c r="AD1115" s="63"/>
    </row>
    <row r="1116" spans="1:30" s="67" customFormat="1" x14ac:dyDescent="0.2">
      <c r="A1116" s="235"/>
      <c r="B1116" s="63"/>
      <c r="C1116" s="197"/>
      <c r="D1116" s="201"/>
      <c r="E1116" s="201"/>
      <c r="F1116" s="201"/>
      <c r="G1116" s="201"/>
      <c r="H1116" s="201"/>
      <c r="I1116" s="201"/>
      <c r="J1116" s="201"/>
      <c r="K1116" s="236"/>
      <c r="L1116" s="201"/>
      <c r="M1116" s="201"/>
      <c r="N1116" s="201"/>
      <c r="O1116" s="201"/>
      <c r="P1116" s="201"/>
      <c r="Q1116" s="201"/>
      <c r="R1116" s="236"/>
      <c r="S1116" s="201"/>
      <c r="T1116" s="63"/>
      <c r="W1116" s="63"/>
      <c r="X1116" s="63"/>
      <c r="AD1116" s="63"/>
    </row>
    <row r="1117" spans="1:30" s="67" customFormat="1" x14ac:dyDescent="0.2">
      <c r="A1117" s="235"/>
      <c r="B1117" s="63"/>
      <c r="C1117" s="197"/>
      <c r="D1117" s="201"/>
      <c r="E1117" s="201"/>
      <c r="F1117" s="201"/>
      <c r="G1117" s="201"/>
      <c r="H1117" s="201"/>
      <c r="I1117" s="201"/>
      <c r="J1117" s="201"/>
      <c r="K1117" s="236"/>
      <c r="L1117" s="201"/>
      <c r="M1117" s="201"/>
      <c r="N1117" s="201"/>
      <c r="O1117" s="201"/>
      <c r="P1117" s="201"/>
      <c r="Q1117" s="201"/>
      <c r="R1117" s="236"/>
      <c r="S1117" s="201"/>
      <c r="T1117" s="63"/>
      <c r="W1117" s="63"/>
      <c r="X1117" s="63"/>
      <c r="AD1117" s="63"/>
    </row>
    <row r="1118" spans="1:30" s="67" customFormat="1" x14ac:dyDescent="0.2">
      <c r="A1118" s="235"/>
      <c r="B1118" s="63"/>
      <c r="C1118" s="197"/>
      <c r="D1118" s="201"/>
      <c r="E1118" s="201"/>
      <c r="F1118" s="201"/>
      <c r="G1118" s="201"/>
      <c r="H1118" s="201"/>
      <c r="I1118" s="201"/>
      <c r="J1118" s="201"/>
      <c r="K1118" s="236"/>
      <c r="L1118" s="201"/>
      <c r="M1118" s="201"/>
      <c r="N1118" s="201"/>
      <c r="O1118" s="201"/>
      <c r="P1118" s="201"/>
      <c r="Q1118" s="201"/>
      <c r="R1118" s="236"/>
      <c r="S1118" s="201"/>
      <c r="T1118" s="63"/>
      <c r="W1118" s="63"/>
      <c r="X1118" s="63"/>
      <c r="AD1118" s="63"/>
    </row>
    <row r="1119" spans="1:30" s="67" customFormat="1" x14ac:dyDescent="0.2">
      <c r="A1119" s="235"/>
      <c r="B1119" s="63"/>
      <c r="C1119" s="197"/>
      <c r="D1119" s="201"/>
      <c r="E1119" s="201"/>
      <c r="F1119" s="201"/>
      <c r="G1119" s="201"/>
      <c r="H1119" s="201"/>
      <c r="I1119" s="201"/>
      <c r="J1119" s="201"/>
      <c r="K1119" s="236"/>
      <c r="L1119" s="201"/>
      <c r="M1119" s="201"/>
      <c r="N1119" s="201"/>
      <c r="O1119" s="201"/>
      <c r="P1119" s="201"/>
      <c r="Q1119" s="201"/>
      <c r="R1119" s="236"/>
      <c r="S1119" s="201"/>
      <c r="T1119" s="63"/>
      <c r="W1119" s="63"/>
      <c r="X1119" s="63"/>
      <c r="AD1119" s="63"/>
    </row>
    <row r="1120" spans="1:30" s="67" customFormat="1" x14ac:dyDescent="0.2">
      <c r="A1120" s="235"/>
      <c r="B1120" s="63"/>
      <c r="C1120" s="197"/>
      <c r="D1120" s="201"/>
      <c r="E1120" s="201"/>
      <c r="F1120" s="201"/>
      <c r="G1120" s="201"/>
      <c r="H1120" s="201"/>
      <c r="I1120" s="201"/>
      <c r="J1120" s="201"/>
      <c r="K1120" s="236"/>
      <c r="L1120" s="201"/>
      <c r="M1120" s="201"/>
      <c r="N1120" s="201"/>
      <c r="O1120" s="201"/>
      <c r="P1120" s="201"/>
      <c r="Q1120" s="201"/>
      <c r="R1120" s="236"/>
      <c r="S1120" s="201"/>
      <c r="T1120" s="63"/>
      <c r="W1120" s="63"/>
      <c r="X1120" s="63"/>
      <c r="AD1120" s="63"/>
    </row>
    <row r="1121" spans="1:30" s="67" customFormat="1" x14ac:dyDescent="0.2">
      <c r="A1121" s="235"/>
      <c r="B1121" s="63"/>
      <c r="C1121" s="197"/>
      <c r="D1121" s="201"/>
      <c r="E1121" s="201"/>
      <c r="F1121" s="201"/>
      <c r="G1121" s="201"/>
      <c r="H1121" s="201"/>
      <c r="I1121" s="201"/>
      <c r="J1121" s="201"/>
      <c r="K1121" s="236"/>
      <c r="L1121" s="201"/>
      <c r="M1121" s="201"/>
      <c r="N1121" s="201"/>
      <c r="O1121" s="201"/>
      <c r="P1121" s="201"/>
      <c r="Q1121" s="201"/>
      <c r="R1121" s="236"/>
      <c r="S1121" s="201"/>
      <c r="T1121" s="63"/>
      <c r="W1121" s="63"/>
      <c r="X1121" s="63"/>
      <c r="AD1121" s="63"/>
    </row>
    <row r="1122" spans="1:30" s="67" customFormat="1" x14ac:dyDescent="0.2">
      <c r="A1122" s="235"/>
      <c r="B1122" s="63"/>
      <c r="C1122" s="197"/>
      <c r="D1122" s="201"/>
      <c r="E1122" s="201"/>
      <c r="F1122" s="201"/>
      <c r="G1122" s="201"/>
      <c r="H1122" s="201"/>
      <c r="I1122" s="201"/>
      <c r="J1122" s="201"/>
      <c r="K1122" s="236"/>
      <c r="L1122" s="201"/>
      <c r="M1122" s="201"/>
      <c r="N1122" s="201"/>
      <c r="O1122" s="201"/>
      <c r="P1122" s="201"/>
      <c r="Q1122" s="201"/>
      <c r="R1122" s="236"/>
      <c r="S1122" s="201"/>
      <c r="T1122" s="63"/>
      <c r="W1122" s="63"/>
      <c r="X1122" s="63"/>
      <c r="AD1122" s="63"/>
    </row>
    <row r="1123" spans="1:30" s="67" customFormat="1" x14ac:dyDescent="0.2">
      <c r="A1123" s="235"/>
      <c r="B1123" s="63"/>
      <c r="C1123" s="197"/>
      <c r="D1123" s="201"/>
      <c r="E1123" s="201"/>
      <c r="F1123" s="201"/>
      <c r="G1123" s="201"/>
      <c r="H1123" s="201"/>
      <c r="I1123" s="201"/>
      <c r="J1123" s="201"/>
      <c r="K1123" s="236"/>
      <c r="L1123" s="201"/>
      <c r="M1123" s="201"/>
      <c r="N1123" s="201"/>
      <c r="O1123" s="201"/>
      <c r="P1123" s="201"/>
      <c r="Q1123" s="201"/>
      <c r="R1123" s="236"/>
      <c r="S1123" s="201"/>
      <c r="T1123" s="63"/>
      <c r="W1123" s="63"/>
      <c r="X1123" s="63"/>
      <c r="AD1123" s="63"/>
    </row>
    <row r="1124" spans="1:30" s="67" customFormat="1" x14ac:dyDescent="0.2">
      <c r="A1124" s="235"/>
      <c r="B1124" s="63"/>
      <c r="C1124" s="197"/>
      <c r="D1124" s="201"/>
      <c r="E1124" s="201"/>
      <c r="F1124" s="201"/>
      <c r="G1124" s="201"/>
      <c r="H1124" s="201"/>
      <c r="I1124" s="201"/>
      <c r="J1124" s="201"/>
      <c r="K1124" s="236"/>
      <c r="L1124" s="201"/>
      <c r="M1124" s="201"/>
      <c r="N1124" s="201"/>
      <c r="O1124" s="201"/>
      <c r="P1124" s="201"/>
      <c r="Q1124" s="201"/>
      <c r="R1124" s="236"/>
      <c r="S1124" s="201"/>
      <c r="T1124" s="63"/>
      <c r="W1124" s="63"/>
      <c r="X1124" s="63"/>
      <c r="AD1124" s="63"/>
    </row>
    <row r="1125" spans="1:30" s="67" customFormat="1" x14ac:dyDescent="0.2">
      <c r="A1125" s="235"/>
      <c r="B1125" s="63"/>
      <c r="C1125" s="197"/>
      <c r="D1125" s="201"/>
      <c r="E1125" s="201"/>
      <c r="F1125" s="201"/>
      <c r="G1125" s="201"/>
      <c r="H1125" s="201"/>
      <c r="I1125" s="201"/>
      <c r="J1125" s="201"/>
      <c r="K1125" s="236"/>
      <c r="L1125" s="201"/>
      <c r="M1125" s="201"/>
      <c r="N1125" s="201"/>
      <c r="O1125" s="201"/>
      <c r="P1125" s="201"/>
      <c r="Q1125" s="201"/>
      <c r="R1125" s="236"/>
      <c r="S1125" s="201"/>
      <c r="T1125" s="63"/>
      <c r="W1125" s="63"/>
      <c r="X1125" s="63"/>
      <c r="AD1125" s="63"/>
    </row>
    <row r="1126" spans="1:30" s="67" customFormat="1" x14ac:dyDescent="0.2">
      <c r="A1126" s="235"/>
      <c r="B1126" s="63"/>
      <c r="C1126" s="197"/>
      <c r="D1126" s="201"/>
      <c r="E1126" s="201"/>
      <c r="F1126" s="201"/>
      <c r="G1126" s="201"/>
      <c r="H1126" s="201"/>
      <c r="I1126" s="201"/>
      <c r="J1126" s="201"/>
      <c r="K1126" s="236"/>
      <c r="L1126" s="201"/>
      <c r="M1126" s="201"/>
      <c r="N1126" s="201"/>
      <c r="O1126" s="201"/>
      <c r="P1126" s="201"/>
      <c r="Q1126" s="201"/>
      <c r="R1126" s="236"/>
      <c r="S1126" s="201"/>
      <c r="T1126" s="63"/>
      <c r="W1126" s="63"/>
      <c r="X1126" s="63"/>
      <c r="AD1126" s="63"/>
    </row>
    <row r="1127" spans="1:30" s="67" customFormat="1" x14ac:dyDescent="0.2">
      <c r="A1127" s="235"/>
      <c r="B1127" s="63"/>
      <c r="C1127" s="197"/>
      <c r="D1127" s="201"/>
      <c r="E1127" s="201"/>
      <c r="F1127" s="201"/>
      <c r="G1127" s="201"/>
      <c r="H1127" s="201"/>
      <c r="I1127" s="201"/>
      <c r="J1127" s="201"/>
      <c r="K1127" s="236"/>
      <c r="L1127" s="201"/>
      <c r="M1127" s="201"/>
      <c r="N1127" s="201"/>
      <c r="O1127" s="201"/>
      <c r="P1127" s="201"/>
      <c r="Q1127" s="201"/>
      <c r="R1127" s="236"/>
      <c r="S1127" s="201"/>
      <c r="T1127" s="63"/>
      <c r="W1127" s="63"/>
      <c r="X1127" s="63"/>
      <c r="AD1127" s="63"/>
    </row>
    <row r="1128" spans="1:30" s="67" customFormat="1" x14ac:dyDescent="0.2">
      <c r="A1128" s="235"/>
      <c r="B1128" s="63"/>
      <c r="C1128" s="197"/>
      <c r="D1128" s="201"/>
      <c r="E1128" s="201"/>
      <c r="F1128" s="201"/>
      <c r="G1128" s="201"/>
      <c r="H1128" s="201"/>
      <c r="I1128" s="201"/>
      <c r="J1128" s="201"/>
      <c r="K1128" s="236"/>
      <c r="L1128" s="201"/>
      <c r="M1128" s="201"/>
      <c r="N1128" s="201"/>
      <c r="O1128" s="201"/>
      <c r="P1128" s="201"/>
      <c r="Q1128" s="201"/>
      <c r="R1128" s="236"/>
      <c r="S1128" s="201"/>
      <c r="T1128" s="63"/>
      <c r="W1128" s="63"/>
      <c r="X1128" s="63"/>
      <c r="AD1128" s="63"/>
    </row>
    <row r="1129" spans="1:30" s="67" customFormat="1" x14ac:dyDescent="0.2">
      <c r="A1129" s="235"/>
      <c r="B1129" s="63"/>
      <c r="C1129" s="197"/>
      <c r="D1129" s="201"/>
      <c r="E1129" s="201"/>
      <c r="F1129" s="201"/>
      <c r="G1129" s="201"/>
      <c r="H1129" s="201"/>
      <c r="I1129" s="201"/>
      <c r="J1129" s="201"/>
      <c r="K1129" s="236"/>
      <c r="L1129" s="201"/>
      <c r="M1129" s="201"/>
      <c r="N1129" s="201"/>
      <c r="O1129" s="201"/>
      <c r="P1129" s="201"/>
      <c r="Q1129" s="201"/>
      <c r="R1129" s="236"/>
      <c r="S1129" s="201"/>
      <c r="T1129" s="63"/>
      <c r="W1129" s="63"/>
      <c r="X1129" s="63"/>
      <c r="AD1129" s="63"/>
    </row>
    <row r="1130" spans="1:30" s="67" customFormat="1" x14ac:dyDescent="0.2">
      <c r="A1130" s="235"/>
      <c r="B1130" s="63"/>
      <c r="C1130" s="197"/>
      <c r="D1130" s="201"/>
      <c r="E1130" s="201"/>
      <c r="F1130" s="201"/>
      <c r="G1130" s="201"/>
      <c r="H1130" s="201"/>
      <c r="I1130" s="201"/>
      <c r="J1130" s="201"/>
      <c r="K1130" s="236"/>
      <c r="L1130" s="201"/>
      <c r="M1130" s="201"/>
      <c r="N1130" s="201"/>
      <c r="O1130" s="201"/>
      <c r="P1130" s="201"/>
      <c r="Q1130" s="201"/>
      <c r="R1130" s="236"/>
      <c r="S1130" s="201"/>
      <c r="T1130" s="63"/>
      <c r="W1130" s="63"/>
      <c r="X1130" s="63"/>
      <c r="AD1130" s="63"/>
    </row>
    <row r="1131" spans="1:30" s="67" customFormat="1" x14ac:dyDescent="0.2">
      <c r="A1131" s="235"/>
      <c r="B1131" s="63"/>
      <c r="C1131" s="197"/>
      <c r="D1131" s="201"/>
      <c r="E1131" s="201"/>
      <c r="F1131" s="201"/>
      <c r="G1131" s="201"/>
      <c r="H1131" s="201"/>
      <c r="I1131" s="201"/>
      <c r="J1131" s="201"/>
      <c r="K1131" s="236"/>
      <c r="L1131" s="201"/>
      <c r="M1131" s="201"/>
      <c r="N1131" s="201"/>
      <c r="O1131" s="201"/>
      <c r="P1131" s="201"/>
      <c r="Q1131" s="201"/>
      <c r="R1131" s="236"/>
      <c r="S1131" s="201"/>
      <c r="T1131" s="63"/>
      <c r="W1131" s="63"/>
      <c r="X1131" s="63"/>
      <c r="AD1131" s="63"/>
    </row>
    <row r="1132" spans="1:30" s="67" customFormat="1" x14ac:dyDescent="0.2">
      <c r="A1132" s="235"/>
      <c r="B1132" s="63"/>
      <c r="C1132" s="197"/>
      <c r="D1132" s="201"/>
      <c r="E1132" s="201"/>
      <c r="F1132" s="201"/>
      <c r="G1132" s="201"/>
      <c r="H1132" s="201"/>
      <c r="I1132" s="201"/>
      <c r="J1132" s="201"/>
      <c r="K1132" s="236"/>
      <c r="L1132" s="201"/>
      <c r="M1132" s="201"/>
      <c r="N1132" s="201"/>
      <c r="O1132" s="201"/>
      <c r="P1132" s="201"/>
      <c r="Q1132" s="201"/>
      <c r="R1132" s="236"/>
      <c r="S1132" s="201"/>
      <c r="T1132" s="63"/>
      <c r="W1132" s="63"/>
      <c r="X1132" s="63"/>
      <c r="AD1132" s="63"/>
    </row>
    <row r="1133" spans="1:30" s="67" customFormat="1" x14ac:dyDescent="0.2">
      <c r="A1133" s="235"/>
      <c r="B1133" s="63"/>
      <c r="C1133" s="197"/>
      <c r="D1133" s="201"/>
      <c r="E1133" s="201"/>
      <c r="F1133" s="201"/>
      <c r="G1133" s="201"/>
      <c r="H1133" s="201"/>
      <c r="I1133" s="201"/>
      <c r="J1133" s="201"/>
      <c r="K1133" s="236"/>
      <c r="L1133" s="201"/>
      <c r="M1133" s="201"/>
      <c r="N1133" s="201"/>
      <c r="O1133" s="201"/>
      <c r="P1133" s="201"/>
      <c r="Q1133" s="201"/>
      <c r="R1133" s="236"/>
      <c r="S1133" s="201"/>
      <c r="T1133" s="63"/>
      <c r="W1133" s="63"/>
      <c r="X1133" s="63"/>
      <c r="AD1133" s="63"/>
    </row>
    <row r="1134" spans="1:30" s="67" customFormat="1" x14ac:dyDescent="0.2">
      <c r="A1134" s="235"/>
      <c r="B1134" s="63"/>
      <c r="C1134" s="197"/>
      <c r="D1134" s="201"/>
      <c r="E1134" s="201"/>
      <c r="F1134" s="201"/>
      <c r="G1134" s="201"/>
      <c r="H1134" s="201"/>
      <c r="I1134" s="201"/>
      <c r="J1134" s="201"/>
      <c r="K1134" s="236"/>
      <c r="L1134" s="201"/>
      <c r="M1134" s="201"/>
      <c r="N1134" s="201"/>
      <c r="O1134" s="201"/>
      <c r="P1134" s="201"/>
      <c r="Q1134" s="201"/>
      <c r="R1134" s="236"/>
      <c r="S1134" s="201"/>
      <c r="T1134" s="63"/>
      <c r="W1134" s="63"/>
      <c r="X1134" s="63"/>
      <c r="AD1134" s="63"/>
    </row>
    <row r="1135" spans="1:30" s="67" customFormat="1" x14ac:dyDescent="0.2">
      <c r="A1135" s="235"/>
      <c r="B1135" s="63"/>
      <c r="C1135" s="197"/>
      <c r="D1135" s="201"/>
      <c r="E1135" s="201"/>
      <c r="F1135" s="201"/>
      <c r="G1135" s="201"/>
      <c r="H1135" s="201"/>
      <c r="I1135" s="201"/>
      <c r="J1135" s="201"/>
      <c r="K1135" s="236"/>
      <c r="L1135" s="201"/>
      <c r="M1135" s="201"/>
      <c r="N1135" s="201"/>
      <c r="O1135" s="201"/>
      <c r="P1135" s="201"/>
      <c r="Q1135" s="201"/>
      <c r="R1135" s="236"/>
      <c r="S1135" s="201"/>
      <c r="T1135" s="63"/>
      <c r="W1135" s="63"/>
      <c r="X1135" s="63"/>
      <c r="AD1135" s="63"/>
    </row>
    <row r="1136" spans="1:30" s="67" customFormat="1" x14ac:dyDescent="0.2">
      <c r="A1136" s="235"/>
      <c r="B1136" s="63"/>
      <c r="C1136" s="197"/>
      <c r="D1136" s="201"/>
      <c r="E1136" s="201"/>
      <c r="F1136" s="201"/>
      <c r="G1136" s="201"/>
      <c r="H1136" s="201"/>
      <c r="I1136" s="201"/>
      <c r="J1136" s="201"/>
      <c r="K1136" s="236"/>
      <c r="L1136" s="201"/>
      <c r="M1136" s="201"/>
      <c r="N1136" s="201"/>
      <c r="O1136" s="201"/>
      <c r="P1136" s="201"/>
      <c r="Q1136" s="201"/>
      <c r="R1136" s="236"/>
      <c r="S1136" s="201"/>
      <c r="T1136" s="63"/>
      <c r="W1136" s="63"/>
      <c r="X1136" s="63"/>
      <c r="AD1136" s="63"/>
    </row>
    <row r="1137" spans="1:30" s="67" customFormat="1" x14ac:dyDescent="0.2">
      <c r="A1137" s="235"/>
      <c r="B1137" s="63"/>
      <c r="C1137" s="197"/>
      <c r="D1137" s="201"/>
      <c r="E1137" s="201"/>
      <c r="F1137" s="201"/>
      <c r="G1137" s="201"/>
      <c r="H1137" s="201"/>
      <c r="I1137" s="201"/>
      <c r="J1137" s="201"/>
      <c r="K1137" s="236"/>
      <c r="L1137" s="201"/>
      <c r="M1137" s="201"/>
      <c r="N1137" s="201"/>
      <c r="O1137" s="201"/>
      <c r="P1137" s="201"/>
      <c r="Q1137" s="201"/>
      <c r="R1137" s="236"/>
      <c r="S1137" s="201"/>
      <c r="T1137" s="63"/>
      <c r="W1137" s="63"/>
      <c r="X1137" s="63"/>
      <c r="AD1137" s="63"/>
    </row>
    <row r="1138" spans="1:30" s="67" customFormat="1" x14ac:dyDescent="0.2">
      <c r="A1138" s="235"/>
      <c r="B1138" s="63"/>
      <c r="C1138" s="197"/>
      <c r="D1138" s="201"/>
      <c r="E1138" s="201"/>
      <c r="F1138" s="201"/>
      <c r="G1138" s="201"/>
      <c r="H1138" s="201"/>
      <c r="I1138" s="201"/>
      <c r="J1138" s="201"/>
      <c r="K1138" s="236"/>
      <c r="L1138" s="201"/>
      <c r="M1138" s="201"/>
      <c r="N1138" s="201"/>
      <c r="O1138" s="201"/>
      <c r="P1138" s="201"/>
      <c r="Q1138" s="201"/>
      <c r="R1138" s="236"/>
      <c r="S1138" s="201"/>
      <c r="T1138" s="63"/>
      <c r="W1138" s="63"/>
      <c r="X1138" s="63"/>
      <c r="AD1138" s="63"/>
    </row>
    <row r="1139" spans="1:30" s="67" customFormat="1" x14ac:dyDescent="0.2">
      <c r="A1139" s="235"/>
      <c r="B1139" s="63"/>
      <c r="C1139" s="197"/>
      <c r="D1139" s="201"/>
      <c r="E1139" s="201"/>
      <c r="F1139" s="201"/>
      <c r="G1139" s="201"/>
      <c r="H1139" s="201"/>
      <c r="I1139" s="201"/>
      <c r="J1139" s="201"/>
      <c r="K1139" s="236"/>
      <c r="L1139" s="201"/>
      <c r="M1139" s="201"/>
      <c r="N1139" s="201"/>
      <c r="O1139" s="201"/>
      <c r="P1139" s="201"/>
      <c r="Q1139" s="201"/>
      <c r="R1139" s="236"/>
      <c r="S1139" s="201"/>
      <c r="T1139" s="63"/>
      <c r="W1139" s="63"/>
      <c r="X1139" s="63"/>
      <c r="AD1139" s="63"/>
    </row>
    <row r="1140" spans="1:30" s="67" customFormat="1" x14ac:dyDescent="0.2">
      <c r="A1140" s="235"/>
      <c r="B1140" s="63"/>
      <c r="C1140" s="197"/>
      <c r="D1140" s="201"/>
      <c r="E1140" s="201"/>
      <c r="F1140" s="201"/>
      <c r="G1140" s="201"/>
      <c r="H1140" s="201"/>
      <c r="I1140" s="201"/>
      <c r="J1140" s="201"/>
      <c r="K1140" s="236"/>
      <c r="L1140" s="201"/>
      <c r="M1140" s="201"/>
      <c r="N1140" s="201"/>
      <c r="O1140" s="201"/>
      <c r="P1140" s="201"/>
      <c r="Q1140" s="201"/>
      <c r="R1140" s="236"/>
      <c r="S1140" s="201"/>
      <c r="T1140" s="63"/>
      <c r="W1140" s="63"/>
      <c r="X1140" s="63"/>
      <c r="AD1140" s="63"/>
    </row>
    <row r="1141" spans="1:30" s="67" customFormat="1" x14ac:dyDescent="0.2">
      <c r="A1141" s="235"/>
      <c r="B1141" s="63"/>
      <c r="C1141" s="197"/>
      <c r="D1141" s="201"/>
      <c r="E1141" s="201"/>
      <c r="F1141" s="201"/>
      <c r="G1141" s="201"/>
      <c r="H1141" s="201"/>
      <c r="I1141" s="201"/>
      <c r="J1141" s="201"/>
      <c r="K1141" s="236"/>
      <c r="L1141" s="201"/>
      <c r="M1141" s="201"/>
      <c r="N1141" s="201"/>
      <c r="O1141" s="201"/>
      <c r="P1141" s="201"/>
      <c r="Q1141" s="201"/>
      <c r="R1141" s="236"/>
      <c r="S1141" s="201"/>
      <c r="T1141" s="63"/>
      <c r="W1141" s="63"/>
      <c r="X1141" s="63"/>
      <c r="AD1141" s="63"/>
    </row>
    <row r="1142" spans="1:30" s="67" customFormat="1" x14ac:dyDescent="0.2">
      <c r="A1142" s="235"/>
      <c r="B1142" s="63"/>
      <c r="C1142" s="197"/>
      <c r="D1142" s="201"/>
      <c r="E1142" s="201"/>
      <c r="F1142" s="201"/>
      <c r="G1142" s="201"/>
      <c r="H1142" s="201"/>
      <c r="I1142" s="201"/>
      <c r="J1142" s="201"/>
      <c r="K1142" s="236"/>
      <c r="L1142" s="201"/>
      <c r="M1142" s="201"/>
      <c r="N1142" s="201"/>
      <c r="O1142" s="201"/>
      <c r="P1142" s="201"/>
      <c r="Q1142" s="201"/>
      <c r="R1142" s="236"/>
      <c r="S1142" s="201"/>
      <c r="T1142" s="63"/>
      <c r="W1142" s="63"/>
      <c r="X1142" s="63"/>
      <c r="AD1142" s="63"/>
    </row>
    <row r="1143" spans="1:30" s="67" customFormat="1" x14ac:dyDescent="0.2">
      <c r="A1143" s="235"/>
      <c r="B1143" s="63"/>
      <c r="C1143" s="197"/>
      <c r="D1143" s="201"/>
      <c r="E1143" s="201"/>
      <c r="F1143" s="201"/>
      <c r="G1143" s="201"/>
      <c r="H1143" s="201"/>
      <c r="I1143" s="201"/>
      <c r="J1143" s="201"/>
      <c r="K1143" s="236"/>
      <c r="L1143" s="201"/>
      <c r="M1143" s="201"/>
      <c r="N1143" s="201"/>
      <c r="O1143" s="201"/>
      <c r="P1143" s="201"/>
      <c r="Q1143" s="201"/>
      <c r="R1143" s="236"/>
      <c r="S1143" s="201"/>
      <c r="T1143" s="63"/>
      <c r="W1143" s="63"/>
      <c r="X1143" s="63"/>
      <c r="AD1143" s="63"/>
    </row>
    <row r="1144" spans="1:30" s="67" customFormat="1" x14ac:dyDescent="0.2">
      <c r="A1144" s="235"/>
      <c r="B1144" s="63"/>
      <c r="C1144" s="197"/>
      <c r="D1144" s="201"/>
      <c r="E1144" s="201"/>
      <c r="F1144" s="201"/>
      <c r="G1144" s="201"/>
      <c r="H1144" s="201"/>
      <c r="I1144" s="201"/>
      <c r="J1144" s="201"/>
      <c r="K1144" s="236"/>
      <c r="L1144" s="201"/>
      <c r="M1144" s="201"/>
      <c r="N1144" s="201"/>
      <c r="O1144" s="201"/>
      <c r="P1144" s="201"/>
      <c r="Q1144" s="201"/>
      <c r="R1144" s="236"/>
      <c r="S1144" s="201"/>
      <c r="T1144" s="63"/>
      <c r="W1144" s="63"/>
      <c r="X1144" s="63"/>
      <c r="AD1144" s="63"/>
    </row>
    <row r="1145" spans="1:30" s="67" customFormat="1" x14ac:dyDescent="0.2">
      <c r="A1145" s="235"/>
      <c r="B1145" s="63"/>
      <c r="C1145" s="197"/>
      <c r="D1145" s="201"/>
      <c r="E1145" s="201"/>
      <c r="F1145" s="201"/>
      <c r="G1145" s="201"/>
      <c r="H1145" s="201"/>
      <c r="I1145" s="201"/>
      <c r="J1145" s="201"/>
      <c r="K1145" s="236"/>
      <c r="L1145" s="201"/>
      <c r="M1145" s="201"/>
      <c r="N1145" s="201"/>
      <c r="O1145" s="201"/>
      <c r="P1145" s="201"/>
      <c r="Q1145" s="201"/>
      <c r="R1145" s="236"/>
      <c r="S1145" s="201"/>
      <c r="T1145" s="63"/>
      <c r="W1145" s="63"/>
      <c r="X1145" s="63"/>
      <c r="AD1145" s="63"/>
    </row>
    <row r="1146" spans="1:30" s="67" customFormat="1" x14ac:dyDescent="0.2">
      <c r="A1146" s="235"/>
      <c r="B1146" s="63"/>
      <c r="C1146" s="197"/>
      <c r="D1146" s="201"/>
      <c r="E1146" s="201"/>
      <c r="F1146" s="201"/>
      <c r="G1146" s="201"/>
      <c r="H1146" s="201"/>
      <c r="I1146" s="201"/>
      <c r="J1146" s="201"/>
      <c r="K1146" s="236"/>
      <c r="L1146" s="201"/>
      <c r="M1146" s="201"/>
      <c r="N1146" s="201"/>
      <c r="O1146" s="201"/>
      <c r="P1146" s="201"/>
      <c r="Q1146" s="201"/>
      <c r="R1146" s="236"/>
      <c r="S1146" s="201"/>
      <c r="T1146" s="63"/>
      <c r="W1146" s="63"/>
      <c r="X1146" s="63"/>
      <c r="AD1146" s="63"/>
    </row>
    <row r="1147" spans="1:30" s="67" customFormat="1" x14ac:dyDescent="0.2">
      <c r="A1147" s="235"/>
      <c r="B1147" s="63"/>
      <c r="C1147" s="197"/>
      <c r="D1147" s="201"/>
      <c r="E1147" s="201"/>
      <c r="F1147" s="201"/>
      <c r="G1147" s="201"/>
      <c r="H1147" s="201"/>
      <c r="I1147" s="201"/>
      <c r="J1147" s="201"/>
      <c r="K1147" s="236"/>
      <c r="L1147" s="201"/>
      <c r="M1147" s="201"/>
      <c r="N1147" s="201"/>
      <c r="O1147" s="201"/>
      <c r="P1147" s="201"/>
      <c r="Q1147" s="201"/>
      <c r="R1147" s="236"/>
      <c r="S1147" s="201"/>
      <c r="T1147" s="63"/>
      <c r="W1147" s="63"/>
      <c r="X1147" s="63"/>
      <c r="AD1147" s="63"/>
    </row>
    <row r="1148" spans="1:30" s="67" customFormat="1" x14ac:dyDescent="0.2">
      <c r="A1148" s="235"/>
      <c r="B1148" s="63"/>
      <c r="C1148" s="197"/>
      <c r="D1148" s="201"/>
      <c r="E1148" s="201"/>
      <c r="F1148" s="201"/>
      <c r="G1148" s="201"/>
      <c r="H1148" s="201"/>
      <c r="I1148" s="201"/>
      <c r="J1148" s="201"/>
      <c r="K1148" s="236"/>
      <c r="L1148" s="201"/>
      <c r="M1148" s="201"/>
      <c r="N1148" s="201"/>
      <c r="O1148" s="201"/>
      <c r="P1148" s="201"/>
      <c r="Q1148" s="201"/>
      <c r="R1148" s="236"/>
      <c r="S1148" s="201"/>
      <c r="T1148" s="63"/>
      <c r="W1148" s="63"/>
      <c r="X1148" s="63"/>
      <c r="AD1148" s="63"/>
    </row>
    <row r="1149" spans="1:30" s="67" customFormat="1" x14ac:dyDescent="0.2">
      <c r="A1149" s="235"/>
      <c r="B1149" s="63"/>
      <c r="C1149" s="197"/>
      <c r="D1149" s="201"/>
      <c r="E1149" s="201"/>
      <c r="F1149" s="201"/>
      <c r="G1149" s="201"/>
      <c r="H1149" s="201"/>
      <c r="I1149" s="201"/>
      <c r="J1149" s="201"/>
      <c r="K1149" s="236"/>
      <c r="L1149" s="201"/>
      <c r="M1149" s="201"/>
      <c r="N1149" s="201"/>
      <c r="O1149" s="201"/>
      <c r="P1149" s="201"/>
      <c r="Q1149" s="201"/>
      <c r="R1149" s="236"/>
      <c r="S1149" s="201"/>
      <c r="T1149" s="63"/>
      <c r="W1149" s="63"/>
      <c r="X1149" s="63"/>
      <c r="AD1149" s="63"/>
    </row>
    <row r="1150" spans="1:30" s="67" customFormat="1" x14ac:dyDescent="0.2">
      <c r="A1150" s="235"/>
      <c r="B1150" s="63"/>
      <c r="C1150" s="197"/>
      <c r="D1150" s="201"/>
      <c r="E1150" s="201"/>
      <c r="F1150" s="201"/>
      <c r="G1150" s="201"/>
      <c r="H1150" s="201"/>
      <c r="I1150" s="201"/>
      <c r="J1150" s="201"/>
      <c r="K1150" s="236"/>
      <c r="L1150" s="201"/>
      <c r="M1150" s="201"/>
      <c r="N1150" s="201"/>
      <c r="O1150" s="201"/>
      <c r="P1150" s="201"/>
      <c r="Q1150" s="201"/>
      <c r="R1150" s="236"/>
      <c r="S1150" s="201"/>
      <c r="T1150" s="63"/>
      <c r="W1150" s="63"/>
      <c r="X1150" s="63"/>
      <c r="AD1150" s="63"/>
    </row>
    <row r="1151" spans="1:30" s="67" customFormat="1" x14ac:dyDescent="0.2">
      <c r="A1151" s="235"/>
      <c r="B1151" s="63"/>
      <c r="C1151" s="197"/>
      <c r="D1151" s="201"/>
      <c r="E1151" s="201"/>
      <c r="F1151" s="201"/>
      <c r="G1151" s="201"/>
      <c r="H1151" s="201"/>
      <c r="I1151" s="201"/>
      <c r="J1151" s="201"/>
      <c r="K1151" s="236"/>
      <c r="L1151" s="201"/>
      <c r="M1151" s="201"/>
      <c r="N1151" s="201"/>
      <c r="O1151" s="201"/>
      <c r="P1151" s="201"/>
      <c r="Q1151" s="201"/>
      <c r="R1151" s="236"/>
      <c r="S1151" s="201"/>
      <c r="T1151" s="63"/>
      <c r="W1151" s="63"/>
      <c r="X1151" s="63"/>
      <c r="AD1151" s="63"/>
    </row>
    <row r="1152" spans="1:30" s="67" customFormat="1" x14ac:dyDescent="0.2">
      <c r="A1152" s="235"/>
      <c r="B1152" s="63"/>
      <c r="C1152" s="197"/>
      <c r="D1152" s="201"/>
      <c r="E1152" s="201"/>
      <c r="F1152" s="201"/>
      <c r="G1152" s="201"/>
      <c r="H1152" s="201"/>
      <c r="I1152" s="201"/>
      <c r="J1152" s="201"/>
      <c r="K1152" s="236"/>
      <c r="L1152" s="201"/>
      <c r="M1152" s="201"/>
      <c r="N1152" s="201"/>
      <c r="O1152" s="201"/>
      <c r="P1152" s="201"/>
      <c r="Q1152" s="201"/>
      <c r="R1152" s="236"/>
      <c r="S1152" s="201"/>
      <c r="T1152" s="63"/>
      <c r="W1152" s="63"/>
      <c r="X1152" s="63"/>
      <c r="AD1152" s="63"/>
    </row>
    <row r="1153" spans="1:30" s="67" customFormat="1" x14ac:dyDescent="0.2">
      <c r="A1153" s="235"/>
      <c r="B1153" s="63"/>
      <c r="C1153" s="197"/>
      <c r="D1153" s="201"/>
      <c r="E1153" s="201"/>
      <c r="F1153" s="201"/>
      <c r="G1153" s="201"/>
      <c r="H1153" s="201"/>
      <c r="I1153" s="201"/>
      <c r="J1153" s="201"/>
      <c r="K1153" s="236"/>
      <c r="L1153" s="201"/>
      <c r="M1153" s="201"/>
      <c r="N1153" s="201"/>
      <c r="O1153" s="201"/>
      <c r="P1153" s="201"/>
      <c r="Q1153" s="201"/>
      <c r="R1153" s="236"/>
      <c r="S1153" s="201"/>
      <c r="T1153" s="63"/>
      <c r="W1153" s="63"/>
      <c r="X1153" s="63"/>
      <c r="AD1153" s="63"/>
    </row>
    <row r="1154" spans="1:30" s="67" customFormat="1" x14ac:dyDescent="0.2">
      <c r="A1154" s="235"/>
      <c r="B1154" s="63"/>
      <c r="C1154" s="197"/>
      <c r="D1154" s="201"/>
      <c r="E1154" s="201"/>
      <c r="F1154" s="201"/>
      <c r="G1154" s="201"/>
      <c r="H1154" s="201"/>
      <c r="I1154" s="201"/>
      <c r="J1154" s="201"/>
      <c r="K1154" s="236"/>
      <c r="L1154" s="201"/>
      <c r="M1154" s="201"/>
      <c r="N1154" s="201"/>
      <c r="O1154" s="201"/>
      <c r="P1154" s="201"/>
      <c r="Q1154" s="201"/>
      <c r="R1154" s="236"/>
      <c r="S1154" s="201"/>
      <c r="T1154" s="63"/>
      <c r="W1154" s="63"/>
      <c r="X1154" s="63"/>
      <c r="AD1154" s="63"/>
    </row>
    <row r="1155" spans="1:30" s="67" customFormat="1" x14ac:dyDescent="0.2">
      <c r="A1155" s="235"/>
      <c r="B1155" s="63"/>
      <c r="C1155" s="197"/>
      <c r="D1155" s="201"/>
      <c r="E1155" s="201"/>
      <c r="F1155" s="201"/>
      <c r="G1155" s="201"/>
      <c r="H1155" s="201"/>
      <c r="I1155" s="201"/>
      <c r="J1155" s="201"/>
      <c r="K1155" s="236"/>
      <c r="L1155" s="201"/>
      <c r="M1155" s="201"/>
      <c r="N1155" s="201"/>
      <c r="O1155" s="201"/>
      <c r="P1155" s="201"/>
      <c r="Q1155" s="201"/>
      <c r="R1155" s="236"/>
      <c r="S1155" s="201"/>
      <c r="T1155" s="63"/>
      <c r="W1155" s="63"/>
      <c r="X1155" s="63"/>
      <c r="AD1155" s="63"/>
    </row>
    <row r="1156" spans="1:30" s="67" customFormat="1" x14ac:dyDescent="0.2">
      <c r="A1156" s="235"/>
      <c r="B1156" s="63"/>
      <c r="C1156" s="197"/>
      <c r="D1156" s="201"/>
      <c r="E1156" s="201"/>
      <c r="F1156" s="201"/>
      <c r="G1156" s="201"/>
      <c r="H1156" s="201"/>
      <c r="I1156" s="201"/>
      <c r="J1156" s="201"/>
      <c r="K1156" s="236"/>
      <c r="L1156" s="201"/>
      <c r="M1156" s="201"/>
      <c r="N1156" s="201"/>
      <c r="O1156" s="201"/>
      <c r="P1156" s="201"/>
      <c r="Q1156" s="201"/>
      <c r="R1156" s="236"/>
      <c r="S1156" s="201"/>
      <c r="T1156" s="63"/>
      <c r="W1156" s="63"/>
      <c r="X1156" s="63"/>
      <c r="AD1156" s="63"/>
    </row>
    <row r="1157" spans="1:30" s="67" customFormat="1" x14ac:dyDescent="0.2">
      <c r="A1157" s="235"/>
      <c r="B1157" s="63"/>
      <c r="C1157" s="197"/>
      <c r="D1157" s="201"/>
      <c r="E1157" s="201"/>
      <c r="F1157" s="201"/>
      <c r="G1157" s="201"/>
      <c r="H1157" s="201"/>
      <c r="I1157" s="201"/>
      <c r="J1157" s="201"/>
      <c r="K1157" s="236"/>
      <c r="L1157" s="201"/>
      <c r="M1157" s="201"/>
      <c r="N1157" s="201"/>
      <c r="O1157" s="201"/>
      <c r="P1157" s="201"/>
      <c r="Q1157" s="201"/>
      <c r="R1157" s="236"/>
      <c r="S1157" s="201"/>
      <c r="T1157" s="63"/>
      <c r="W1157" s="63"/>
      <c r="X1157" s="63"/>
      <c r="AD1157" s="63"/>
    </row>
    <row r="1158" spans="1:30" s="67" customFormat="1" x14ac:dyDescent="0.2">
      <c r="A1158" s="235"/>
      <c r="B1158" s="63"/>
      <c r="C1158" s="197"/>
      <c r="D1158" s="201"/>
      <c r="E1158" s="201"/>
      <c r="F1158" s="201"/>
      <c r="G1158" s="201"/>
      <c r="H1158" s="201"/>
      <c r="I1158" s="201"/>
      <c r="J1158" s="201"/>
      <c r="K1158" s="236"/>
      <c r="L1158" s="201"/>
      <c r="M1158" s="201"/>
      <c r="N1158" s="201"/>
      <c r="O1158" s="201"/>
      <c r="P1158" s="201"/>
      <c r="Q1158" s="201"/>
      <c r="R1158" s="236"/>
      <c r="S1158" s="201"/>
      <c r="T1158" s="63"/>
      <c r="W1158" s="63"/>
      <c r="X1158" s="63"/>
      <c r="AD1158" s="63"/>
    </row>
    <row r="1159" spans="1:30" s="67" customFormat="1" x14ac:dyDescent="0.2">
      <c r="A1159" s="235"/>
      <c r="B1159" s="63"/>
      <c r="C1159" s="197"/>
      <c r="D1159" s="201"/>
      <c r="E1159" s="201"/>
      <c r="F1159" s="201"/>
      <c r="G1159" s="201"/>
      <c r="H1159" s="201"/>
      <c r="I1159" s="201"/>
      <c r="J1159" s="201"/>
      <c r="K1159" s="236"/>
      <c r="L1159" s="201"/>
      <c r="M1159" s="201"/>
      <c r="N1159" s="201"/>
      <c r="O1159" s="201"/>
      <c r="P1159" s="201"/>
      <c r="Q1159" s="201"/>
      <c r="R1159" s="236"/>
      <c r="S1159" s="201"/>
      <c r="T1159" s="63"/>
      <c r="W1159" s="63"/>
      <c r="X1159" s="63"/>
      <c r="AD1159" s="63"/>
    </row>
    <row r="1160" spans="1:30" s="67" customFormat="1" x14ac:dyDescent="0.2">
      <c r="A1160" s="235"/>
      <c r="B1160" s="63"/>
      <c r="C1160" s="197"/>
      <c r="D1160" s="201"/>
      <c r="E1160" s="201"/>
      <c r="F1160" s="201"/>
      <c r="G1160" s="201"/>
      <c r="H1160" s="201"/>
      <c r="I1160" s="201"/>
      <c r="J1160" s="201"/>
      <c r="K1160" s="236"/>
      <c r="L1160" s="201"/>
      <c r="M1160" s="201"/>
      <c r="N1160" s="201"/>
      <c r="O1160" s="201"/>
      <c r="P1160" s="201"/>
      <c r="Q1160" s="201"/>
      <c r="R1160" s="236"/>
      <c r="S1160" s="201"/>
      <c r="T1160" s="63"/>
      <c r="W1160" s="63"/>
      <c r="X1160" s="63"/>
      <c r="AD1160" s="63"/>
    </row>
    <row r="1161" spans="1:30" s="67" customFormat="1" x14ac:dyDescent="0.2">
      <c r="A1161" s="235"/>
      <c r="B1161" s="63"/>
      <c r="C1161" s="197"/>
      <c r="D1161" s="201"/>
      <c r="E1161" s="201"/>
      <c r="F1161" s="201"/>
      <c r="G1161" s="201"/>
      <c r="H1161" s="201"/>
      <c r="I1161" s="201"/>
      <c r="J1161" s="201"/>
      <c r="K1161" s="236"/>
      <c r="L1161" s="201"/>
      <c r="M1161" s="201"/>
      <c r="N1161" s="201"/>
      <c r="O1161" s="201"/>
      <c r="P1161" s="201"/>
      <c r="Q1161" s="201"/>
      <c r="R1161" s="236"/>
      <c r="S1161" s="201"/>
      <c r="T1161" s="63"/>
      <c r="W1161" s="63"/>
      <c r="X1161" s="63"/>
      <c r="AD1161" s="63"/>
    </row>
    <row r="1162" spans="1:30" s="67" customFormat="1" x14ac:dyDescent="0.2">
      <c r="A1162" s="235"/>
      <c r="B1162" s="63"/>
      <c r="C1162" s="197"/>
      <c r="D1162" s="201"/>
      <c r="E1162" s="201"/>
      <c r="F1162" s="201"/>
      <c r="G1162" s="201"/>
      <c r="H1162" s="201"/>
      <c r="I1162" s="201"/>
      <c r="J1162" s="201"/>
      <c r="K1162" s="236"/>
      <c r="L1162" s="201"/>
      <c r="M1162" s="201"/>
      <c r="N1162" s="201"/>
      <c r="O1162" s="201"/>
      <c r="P1162" s="201"/>
      <c r="Q1162" s="201"/>
      <c r="R1162" s="236"/>
      <c r="S1162" s="201"/>
      <c r="T1162" s="63"/>
      <c r="W1162" s="63"/>
      <c r="X1162" s="63"/>
      <c r="AD1162" s="63"/>
    </row>
    <row r="1163" spans="1:30" s="67" customFormat="1" x14ac:dyDescent="0.2">
      <c r="A1163" s="235"/>
      <c r="B1163" s="63"/>
      <c r="C1163" s="197"/>
      <c r="D1163" s="201"/>
      <c r="E1163" s="201"/>
      <c r="F1163" s="201"/>
      <c r="G1163" s="201"/>
      <c r="H1163" s="201"/>
      <c r="I1163" s="201"/>
      <c r="J1163" s="201"/>
      <c r="K1163" s="236"/>
      <c r="L1163" s="201"/>
      <c r="M1163" s="201"/>
      <c r="N1163" s="201"/>
      <c r="O1163" s="201"/>
      <c r="P1163" s="201"/>
      <c r="Q1163" s="201"/>
      <c r="R1163" s="236"/>
      <c r="S1163" s="201"/>
      <c r="T1163" s="63"/>
      <c r="W1163" s="63"/>
      <c r="X1163" s="63"/>
      <c r="AD1163" s="63"/>
    </row>
    <row r="1164" spans="1:30" s="67" customFormat="1" x14ac:dyDescent="0.2">
      <c r="A1164" s="235"/>
      <c r="B1164" s="63"/>
      <c r="C1164" s="197"/>
      <c r="D1164" s="201"/>
      <c r="E1164" s="201"/>
      <c r="F1164" s="201"/>
      <c r="G1164" s="201"/>
      <c r="H1164" s="201"/>
      <c r="I1164" s="201"/>
      <c r="J1164" s="201"/>
      <c r="K1164" s="236"/>
      <c r="L1164" s="201"/>
      <c r="M1164" s="201"/>
      <c r="N1164" s="201"/>
      <c r="O1164" s="201"/>
      <c r="P1164" s="201"/>
      <c r="Q1164" s="201"/>
      <c r="R1164" s="236"/>
      <c r="S1164" s="201"/>
      <c r="T1164" s="63"/>
      <c r="W1164" s="63"/>
      <c r="X1164" s="63"/>
      <c r="AD1164" s="63"/>
    </row>
    <row r="1165" spans="1:30" s="67" customFormat="1" x14ac:dyDescent="0.2">
      <c r="A1165" s="235"/>
      <c r="B1165" s="63"/>
      <c r="C1165" s="197"/>
      <c r="D1165" s="201"/>
      <c r="E1165" s="201"/>
      <c r="F1165" s="201"/>
      <c r="G1165" s="201"/>
      <c r="H1165" s="201"/>
      <c r="I1165" s="201"/>
      <c r="J1165" s="201"/>
      <c r="K1165" s="236"/>
      <c r="L1165" s="201"/>
      <c r="M1165" s="201"/>
      <c r="N1165" s="201"/>
      <c r="O1165" s="201"/>
      <c r="P1165" s="201"/>
      <c r="Q1165" s="201"/>
      <c r="R1165" s="236"/>
      <c r="S1165" s="201"/>
      <c r="T1165" s="63"/>
      <c r="W1165" s="63"/>
      <c r="X1165" s="63"/>
      <c r="AD1165" s="63"/>
    </row>
    <row r="1166" spans="1:30" s="67" customFormat="1" x14ac:dyDescent="0.2">
      <c r="A1166" s="235"/>
      <c r="B1166" s="63"/>
      <c r="C1166" s="197"/>
      <c r="D1166" s="201"/>
      <c r="E1166" s="201"/>
      <c r="F1166" s="201"/>
      <c r="G1166" s="201"/>
      <c r="H1166" s="201"/>
      <c r="I1166" s="201"/>
      <c r="J1166" s="201"/>
      <c r="K1166" s="236"/>
      <c r="L1166" s="201"/>
      <c r="M1166" s="201"/>
      <c r="N1166" s="201"/>
      <c r="O1166" s="201"/>
      <c r="P1166" s="201"/>
      <c r="Q1166" s="201"/>
      <c r="R1166" s="236"/>
      <c r="S1166" s="201"/>
      <c r="T1166" s="63"/>
      <c r="W1166" s="63"/>
      <c r="X1166" s="63"/>
      <c r="AD1166" s="63"/>
    </row>
    <row r="1167" spans="1:30" s="67" customFormat="1" x14ac:dyDescent="0.2">
      <c r="A1167" s="235"/>
      <c r="B1167" s="63"/>
      <c r="C1167" s="197"/>
      <c r="D1167" s="201"/>
      <c r="E1167" s="201"/>
      <c r="F1167" s="201"/>
      <c r="G1167" s="201"/>
      <c r="H1167" s="201"/>
      <c r="I1167" s="201"/>
      <c r="J1167" s="201"/>
      <c r="K1167" s="236"/>
      <c r="L1167" s="201"/>
      <c r="M1167" s="201"/>
      <c r="N1167" s="201"/>
      <c r="O1167" s="201"/>
      <c r="P1167" s="201"/>
      <c r="Q1167" s="201"/>
      <c r="R1167" s="236"/>
      <c r="S1167" s="201"/>
      <c r="T1167" s="63"/>
      <c r="W1167" s="63"/>
      <c r="X1167" s="63"/>
      <c r="AD1167" s="63"/>
    </row>
    <row r="1168" spans="1:30" s="67" customFormat="1" x14ac:dyDescent="0.2">
      <c r="A1168" s="235"/>
      <c r="B1168" s="63"/>
      <c r="C1168" s="197"/>
      <c r="D1168" s="201"/>
      <c r="E1168" s="201"/>
      <c r="F1168" s="201"/>
      <c r="G1168" s="201"/>
      <c r="H1168" s="201"/>
      <c r="I1168" s="201"/>
      <c r="J1168" s="201"/>
      <c r="K1168" s="236"/>
      <c r="L1168" s="201"/>
      <c r="M1168" s="201"/>
      <c r="N1168" s="201"/>
      <c r="O1168" s="201"/>
      <c r="P1168" s="201"/>
      <c r="Q1168" s="201"/>
      <c r="R1168" s="236"/>
      <c r="S1168" s="201"/>
      <c r="T1168" s="63"/>
      <c r="W1168" s="63"/>
      <c r="X1168" s="63"/>
      <c r="AD1168" s="63"/>
    </row>
    <row r="1169" spans="1:30" s="67" customFormat="1" x14ac:dyDescent="0.2">
      <c r="A1169" s="235"/>
      <c r="B1169" s="63"/>
      <c r="C1169" s="197"/>
      <c r="D1169" s="201"/>
      <c r="E1169" s="201"/>
      <c r="F1169" s="201"/>
      <c r="G1169" s="201"/>
      <c r="H1169" s="201"/>
      <c r="I1169" s="201"/>
      <c r="J1169" s="201"/>
      <c r="K1169" s="236"/>
      <c r="L1169" s="201"/>
      <c r="M1169" s="201"/>
      <c r="N1169" s="201"/>
      <c r="O1169" s="201"/>
      <c r="P1169" s="201"/>
      <c r="Q1169" s="201"/>
      <c r="R1169" s="236"/>
      <c r="S1169" s="201"/>
      <c r="T1169" s="63"/>
      <c r="W1169" s="63"/>
      <c r="X1169" s="63"/>
      <c r="AD1169" s="63"/>
    </row>
    <row r="1170" spans="1:30" s="67" customFormat="1" x14ac:dyDescent="0.2">
      <c r="A1170" s="235"/>
      <c r="B1170" s="63"/>
      <c r="C1170" s="197"/>
      <c r="D1170" s="201"/>
      <c r="E1170" s="201"/>
      <c r="F1170" s="201"/>
      <c r="G1170" s="201"/>
      <c r="H1170" s="201"/>
      <c r="I1170" s="201"/>
      <c r="J1170" s="201"/>
      <c r="K1170" s="236"/>
      <c r="L1170" s="201"/>
      <c r="M1170" s="201"/>
      <c r="N1170" s="201"/>
      <c r="O1170" s="201"/>
      <c r="P1170" s="201"/>
      <c r="Q1170" s="201"/>
      <c r="R1170" s="236"/>
      <c r="S1170" s="201"/>
      <c r="T1170" s="63"/>
      <c r="W1170" s="63"/>
      <c r="X1170" s="63"/>
      <c r="AD1170" s="63"/>
    </row>
    <row r="1171" spans="1:30" s="67" customFormat="1" x14ac:dyDescent="0.2">
      <c r="A1171" s="235"/>
      <c r="B1171" s="63"/>
      <c r="C1171" s="197"/>
      <c r="D1171" s="201"/>
      <c r="E1171" s="201"/>
      <c r="F1171" s="201"/>
      <c r="G1171" s="201"/>
      <c r="H1171" s="201"/>
      <c r="I1171" s="201"/>
      <c r="J1171" s="201"/>
      <c r="K1171" s="236"/>
      <c r="L1171" s="201"/>
      <c r="M1171" s="201"/>
      <c r="N1171" s="201"/>
      <c r="O1171" s="201"/>
      <c r="P1171" s="201"/>
      <c r="Q1171" s="201"/>
      <c r="R1171" s="236"/>
      <c r="S1171" s="201"/>
      <c r="T1171" s="63"/>
      <c r="W1171" s="63"/>
      <c r="X1171" s="63"/>
      <c r="AD1171" s="63"/>
    </row>
    <row r="1172" spans="1:30" s="67" customFormat="1" x14ac:dyDescent="0.2">
      <c r="A1172" s="235"/>
      <c r="B1172" s="63"/>
      <c r="C1172" s="197"/>
      <c r="D1172" s="201"/>
      <c r="E1172" s="201"/>
      <c r="F1172" s="201"/>
      <c r="G1172" s="201"/>
      <c r="H1172" s="201"/>
      <c r="I1172" s="201"/>
      <c r="J1172" s="201"/>
      <c r="K1172" s="236"/>
      <c r="L1172" s="201"/>
      <c r="M1172" s="201"/>
      <c r="N1172" s="201"/>
      <c r="O1172" s="201"/>
      <c r="P1172" s="201"/>
      <c r="Q1172" s="201"/>
      <c r="R1172" s="236"/>
      <c r="S1172" s="201"/>
      <c r="T1172" s="63"/>
      <c r="W1172" s="63"/>
      <c r="X1172" s="63"/>
      <c r="AD1172" s="63"/>
    </row>
    <row r="1173" spans="1:30" s="67" customFormat="1" x14ac:dyDescent="0.2">
      <c r="A1173" s="235"/>
      <c r="B1173" s="63"/>
      <c r="C1173" s="197"/>
      <c r="D1173" s="201"/>
      <c r="E1173" s="201"/>
      <c r="F1173" s="201"/>
      <c r="G1173" s="201"/>
      <c r="H1173" s="201"/>
      <c r="I1173" s="201"/>
      <c r="J1173" s="201"/>
      <c r="K1173" s="236"/>
      <c r="L1173" s="201"/>
      <c r="M1173" s="201"/>
      <c r="N1173" s="201"/>
      <c r="O1173" s="201"/>
      <c r="P1173" s="201"/>
      <c r="Q1173" s="201"/>
      <c r="R1173" s="236"/>
      <c r="S1173" s="201"/>
      <c r="T1173" s="63"/>
      <c r="W1173" s="63"/>
      <c r="X1173" s="63"/>
      <c r="AD1173" s="63"/>
    </row>
    <row r="1174" spans="1:30" s="67" customFormat="1" x14ac:dyDescent="0.2">
      <c r="A1174" s="235"/>
      <c r="B1174" s="63"/>
      <c r="C1174" s="197"/>
      <c r="D1174" s="201"/>
      <c r="E1174" s="201"/>
      <c r="F1174" s="201"/>
      <c r="G1174" s="201"/>
      <c r="H1174" s="201"/>
      <c r="I1174" s="201"/>
      <c r="J1174" s="201"/>
      <c r="K1174" s="236"/>
      <c r="L1174" s="201"/>
      <c r="M1174" s="201"/>
      <c r="N1174" s="201"/>
      <c r="O1174" s="201"/>
      <c r="P1174" s="201"/>
      <c r="Q1174" s="201"/>
      <c r="R1174" s="236"/>
      <c r="S1174" s="201"/>
      <c r="T1174" s="63"/>
      <c r="W1174" s="63"/>
      <c r="X1174" s="63"/>
      <c r="AD1174" s="63"/>
    </row>
    <row r="1175" spans="1:30" s="67" customFormat="1" x14ac:dyDescent="0.2">
      <c r="A1175" s="235"/>
      <c r="B1175" s="63"/>
      <c r="C1175" s="197"/>
      <c r="D1175" s="201"/>
      <c r="E1175" s="201"/>
      <c r="F1175" s="201"/>
      <c r="G1175" s="201"/>
      <c r="H1175" s="201"/>
      <c r="I1175" s="201"/>
      <c r="J1175" s="201"/>
      <c r="K1175" s="236"/>
      <c r="L1175" s="201"/>
      <c r="M1175" s="201"/>
      <c r="N1175" s="201"/>
      <c r="O1175" s="201"/>
      <c r="P1175" s="201"/>
      <c r="Q1175" s="201"/>
      <c r="R1175" s="236"/>
      <c r="S1175" s="201"/>
      <c r="T1175" s="63"/>
      <c r="W1175" s="63"/>
      <c r="X1175" s="63"/>
      <c r="AD1175" s="63"/>
    </row>
    <row r="1176" spans="1:30" s="67" customFormat="1" x14ac:dyDescent="0.2">
      <c r="A1176" s="235"/>
      <c r="B1176" s="63"/>
      <c r="C1176" s="197"/>
      <c r="D1176" s="201"/>
      <c r="E1176" s="201"/>
      <c r="F1176" s="201"/>
      <c r="G1176" s="201"/>
      <c r="H1176" s="201"/>
      <c r="I1176" s="201"/>
      <c r="J1176" s="201"/>
      <c r="K1176" s="236"/>
      <c r="L1176" s="201"/>
      <c r="M1176" s="201"/>
      <c r="N1176" s="201"/>
      <c r="O1176" s="201"/>
      <c r="P1176" s="201"/>
      <c r="Q1176" s="201"/>
      <c r="R1176" s="236"/>
      <c r="S1176" s="201"/>
      <c r="T1176" s="63"/>
      <c r="W1176" s="63"/>
      <c r="X1176" s="63"/>
      <c r="AD1176" s="63"/>
    </row>
    <row r="1177" spans="1:30" s="67" customFormat="1" x14ac:dyDescent="0.2">
      <c r="A1177" s="235"/>
      <c r="B1177" s="63"/>
      <c r="C1177" s="197"/>
      <c r="D1177" s="201"/>
      <c r="E1177" s="201"/>
      <c r="F1177" s="201"/>
      <c r="G1177" s="201"/>
      <c r="H1177" s="201"/>
      <c r="I1177" s="201"/>
      <c r="J1177" s="201"/>
      <c r="K1177" s="236"/>
      <c r="L1177" s="201"/>
      <c r="M1177" s="201"/>
      <c r="N1177" s="201"/>
      <c r="O1177" s="201"/>
      <c r="P1177" s="201"/>
      <c r="Q1177" s="201"/>
      <c r="R1177" s="236"/>
      <c r="S1177" s="201"/>
      <c r="T1177" s="63"/>
      <c r="W1177" s="63"/>
      <c r="X1177" s="63"/>
      <c r="AD1177" s="63"/>
    </row>
    <row r="1178" spans="1:30" s="67" customFormat="1" x14ac:dyDescent="0.2">
      <c r="A1178" s="235"/>
      <c r="B1178" s="63"/>
      <c r="C1178" s="197"/>
      <c r="D1178" s="201"/>
      <c r="E1178" s="201"/>
      <c r="F1178" s="201"/>
      <c r="G1178" s="201"/>
      <c r="H1178" s="201"/>
      <c r="I1178" s="201"/>
      <c r="J1178" s="201"/>
      <c r="K1178" s="236"/>
      <c r="L1178" s="201"/>
      <c r="M1178" s="201"/>
      <c r="N1178" s="201"/>
      <c r="O1178" s="201"/>
      <c r="P1178" s="201"/>
      <c r="Q1178" s="201"/>
      <c r="R1178" s="236"/>
      <c r="S1178" s="201"/>
      <c r="T1178" s="63"/>
      <c r="W1178" s="63"/>
      <c r="X1178" s="63"/>
      <c r="AD1178" s="63"/>
    </row>
    <row r="1179" spans="1:30" s="67" customFormat="1" x14ac:dyDescent="0.2">
      <c r="A1179" s="235"/>
      <c r="B1179" s="63"/>
      <c r="C1179" s="197"/>
      <c r="D1179" s="201"/>
      <c r="E1179" s="201"/>
      <c r="F1179" s="201"/>
      <c r="G1179" s="201"/>
      <c r="H1179" s="201"/>
      <c r="I1179" s="201"/>
      <c r="J1179" s="201"/>
      <c r="K1179" s="236"/>
      <c r="L1179" s="201"/>
      <c r="M1179" s="201"/>
      <c r="N1179" s="201"/>
      <c r="O1179" s="201"/>
      <c r="P1179" s="201"/>
      <c r="Q1179" s="201"/>
      <c r="R1179" s="236"/>
      <c r="S1179" s="201"/>
      <c r="T1179" s="63"/>
      <c r="W1179" s="63"/>
      <c r="X1179" s="63"/>
      <c r="AD1179" s="63"/>
    </row>
    <row r="1180" spans="1:30" s="67" customFormat="1" x14ac:dyDescent="0.2">
      <c r="A1180" s="235"/>
      <c r="B1180" s="63"/>
      <c r="C1180" s="197"/>
      <c r="D1180" s="201"/>
      <c r="E1180" s="201"/>
      <c r="F1180" s="201"/>
      <c r="G1180" s="201"/>
      <c r="H1180" s="201"/>
      <c r="I1180" s="201"/>
      <c r="J1180" s="201"/>
      <c r="K1180" s="236"/>
      <c r="L1180" s="201"/>
      <c r="M1180" s="201"/>
      <c r="N1180" s="201"/>
      <c r="O1180" s="201"/>
      <c r="P1180" s="201"/>
      <c r="Q1180" s="201"/>
      <c r="R1180" s="236"/>
      <c r="S1180" s="201"/>
      <c r="T1180" s="63"/>
      <c r="W1180" s="63"/>
      <c r="X1180" s="63"/>
      <c r="AD1180" s="63"/>
    </row>
    <row r="1181" spans="1:30" s="67" customFormat="1" x14ac:dyDescent="0.2">
      <c r="A1181" s="235"/>
      <c r="B1181" s="63"/>
      <c r="C1181" s="197"/>
      <c r="D1181" s="201"/>
      <c r="E1181" s="201"/>
      <c r="F1181" s="201"/>
      <c r="G1181" s="201"/>
      <c r="H1181" s="201"/>
      <c r="I1181" s="201"/>
      <c r="J1181" s="201"/>
      <c r="K1181" s="236"/>
      <c r="L1181" s="201"/>
      <c r="M1181" s="201"/>
      <c r="N1181" s="201"/>
      <c r="O1181" s="201"/>
      <c r="P1181" s="201"/>
      <c r="Q1181" s="201"/>
      <c r="R1181" s="236"/>
      <c r="S1181" s="201"/>
      <c r="T1181" s="63"/>
      <c r="W1181" s="63"/>
      <c r="X1181" s="63"/>
      <c r="AD1181" s="63"/>
    </row>
    <row r="1182" spans="1:30" s="67" customFormat="1" x14ac:dyDescent="0.2">
      <c r="A1182" s="235"/>
      <c r="B1182" s="63"/>
      <c r="C1182" s="197"/>
      <c r="D1182" s="201"/>
      <c r="E1182" s="201"/>
      <c r="F1182" s="201"/>
      <c r="G1182" s="201"/>
      <c r="H1182" s="201"/>
      <c r="I1182" s="201"/>
      <c r="J1182" s="201"/>
      <c r="K1182" s="236"/>
      <c r="L1182" s="201"/>
      <c r="M1182" s="201"/>
      <c r="N1182" s="201"/>
      <c r="O1182" s="201"/>
      <c r="P1182" s="201"/>
      <c r="Q1182" s="201"/>
      <c r="R1182" s="236"/>
      <c r="S1182" s="201"/>
      <c r="T1182" s="63"/>
      <c r="W1182" s="63"/>
      <c r="X1182" s="63"/>
      <c r="AD1182" s="63"/>
    </row>
    <row r="1183" spans="1:30" s="67" customFormat="1" x14ac:dyDescent="0.2">
      <c r="A1183" s="235"/>
      <c r="B1183" s="63"/>
      <c r="C1183" s="197"/>
      <c r="D1183" s="201"/>
      <c r="E1183" s="201"/>
      <c r="F1183" s="201"/>
      <c r="G1183" s="201"/>
      <c r="H1183" s="201"/>
      <c r="I1183" s="201"/>
      <c r="J1183" s="201"/>
      <c r="K1183" s="236"/>
      <c r="L1183" s="201"/>
      <c r="M1183" s="201"/>
      <c r="N1183" s="201"/>
      <c r="O1183" s="201"/>
      <c r="P1183" s="201"/>
      <c r="Q1183" s="201"/>
      <c r="R1183" s="236"/>
      <c r="S1183" s="201"/>
      <c r="T1183" s="63"/>
      <c r="W1183" s="63"/>
      <c r="X1183" s="63"/>
      <c r="AD1183" s="63"/>
    </row>
    <row r="1184" spans="1:30" s="67" customFormat="1" x14ac:dyDescent="0.2">
      <c r="A1184" s="235"/>
      <c r="B1184" s="63"/>
      <c r="C1184" s="197"/>
      <c r="D1184" s="201"/>
      <c r="E1184" s="201"/>
      <c r="F1184" s="201"/>
      <c r="G1184" s="201"/>
      <c r="H1184" s="201"/>
      <c r="I1184" s="201"/>
      <c r="J1184" s="201"/>
      <c r="K1184" s="236"/>
      <c r="L1184" s="201"/>
      <c r="M1184" s="201"/>
      <c r="N1184" s="201"/>
      <c r="O1184" s="201"/>
      <c r="P1184" s="201"/>
      <c r="Q1184" s="201"/>
      <c r="R1184" s="236"/>
      <c r="S1184" s="201"/>
      <c r="T1184" s="63"/>
      <c r="W1184" s="63"/>
      <c r="X1184" s="63"/>
      <c r="AD1184" s="63"/>
    </row>
    <row r="1185" spans="1:30" s="67" customFormat="1" x14ac:dyDescent="0.2">
      <c r="A1185" s="235"/>
      <c r="B1185" s="63"/>
      <c r="C1185" s="197"/>
      <c r="D1185" s="201"/>
      <c r="E1185" s="201"/>
      <c r="F1185" s="201"/>
      <c r="G1185" s="201"/>
      <c r="H1185" s="201"/>
      <c r="I1185" s="201"/>
      <c r="J1185" s="201"/>
      <c r="K1185" s="236"/>
      <c r="L1185" s="201"/>
      <c r="M1185" s="201"/>
      <c r="N1185" s="201"/>
      <c r="O1185" s="201"/>
      <c r="P1185" s="201"/>
      <c r="Q1185" s="201"/>
      <c r="R1185" s="236"/>
      <c r="S1185" s="201"/>
      <c r="T1185" s="63"/>
      <c r="W1185" s="63"/>
      <c r="X1185" s="63"/>
      <c r="AD1185" s="63"/>
    </row>
    <row r="1186" spans="1:30" s="67" customFormat="1" x14ac:dyDescent="0.2">
      <c r="A1186" s="235"/>
      <c r="B1186" s="63"/>
      <c r="C1186" s="197"/>
      <c r="D1186" s="201"/>
      <c r="E1186" s="201"/>
      <c r="F1186" s="201"/>
      <c r="G1186" s="201"/>
      <c r="H1186" s="201"/>
      <c r="I1186" s="201"/>
      <c r="J1186" s="201"/>
      <c r="K1186" s="236"/>
      <c r="L1186" s="201"/>
      <c r="M1186" s="201"/>
      <c r="N1186" s="201"/>
      <c r="O1186" s="201"/>
      <c r="P1186" s="201"/>
      <c r="Q1186" s="201"/>
      <c r="R1186" s="236"/>
      <c r="S1186" s="201"/>
      <c r="T1186" s="63"/>
      <c r="W1186" s="63"/>
      <c r="X1186" s="63"/>
      <c r="AD1186" s="63"/>
    </row>
    <row r="1187" spans="1:30" s="67" customFormat="1" x14ac:dyDescent="0.2">
      <c r="A1187" s="235"/>
      <c r="B1187" s="63"/>
      <c r="C1187" s="197"/>
      <c r="D1187" s="201"/>
      <c r="E1187" s="201"/>
      <c r="F1187" s="201"/>
      <c r="G1187" s="201"/>
      <c r="H1187" s="201"/>
      <c r="I1187" s="201"/>
      <c r="J1187" s="201"/>
      <c r="K1187" s="236"/>
      <c r="L1187" s="201"/>
      <c r="M1187" s="201"/>
      <c r="N1187" s="201"/>
      <c r="O1187" s="201"/>
      <c r="P1187" s="201"/>
      <c r="Q1187" s="201"/>
      <c r="R1187" s="236"/>
      <c r="S1187" s="201"/>
      <c r="T1187" s="63"/>
      <c r="W1187" s="63"/>
      <c r="X1187" s="63"/>
      <c r="AD1187" s="63"/>
    </row>
    <row r="1188" spans="1:30" s="67" customFormat="1" x14ac:dyDescent="0.2">
      <c r="A1188" s="235"/>
      <c r="B1188" s="63"/>
      <c r="C1188" s="197"/>
      <c r="D1188" s="201"/>
      <c r="E1188" s="201"/>
      <c r="F1188" s="201"/>
      <c r="G1188" s="201"/>
      <c r="H1188" s="201"/>
      <c r="I1188" s="201"/>
      <c r="J1188" s="201"/>
      <c r="K1188" s="236"/>
      <c r="L1188" s="201"/>
      <c r="M1188" s="201"/>
      <c r="N1188" s="201"/>
      <c r="O1188" s="201"/>
      <c r="P1188" s="201"/>
      <c r="Q1188" s="201"/>
      <c r="R1188" s="236"/>
      <c r="S1188" s="201"/>
      <c r="T1188" s="63"/>
      <c r="W1188" s="63"/>
      <c r="X1188" s="63"/>
      <c r="AD1188" s="63"/>
    </row>
    <row r="1189" spans="1:30" s="67" customFormat="1" x14ac:dyDescent="0.2">
      <c r="A1189" s="235"/>
      <c r="B1189" s="63"/>
      <c r="C1189" s="197"/>
      <c r="D1189" s="201"/>
      <c r="E1189" s="201"/>
      <c r="F1189" s="201"/>
      <c r="G1189" s="201"/>
      <c r="H1189" s="201"/>
      <c r="I1189" s="201"/>
      <c r="J1189" s="201"/>
      <c r="K1189" s="236"/>
      <c r="L1189" s="201"/>
      <c r="M1189" s="201"/>
      <c r="N1189" s="201"/>
      <c r="O1189" s="201"/>
      <c r="P1189" s="201"/>
      <c r="Q1189" s="201"/>
      <c r="R1189" s="236"/>
      <c r="S1189" s="201"/>
      <c r="T1189" s="63"/>
      <c r="W1189" s="63"/>
      <c r="X1189" s="63"/>
      <c r="AD1189" s="63"/>
    </row>
    <row r="1190" spans="1:30" s="67" customFormat="1" x14ac:dyDescent="0.2">
      <c r="A1190" s="235"/>
      <c r="B1190" s="63"/>
      <c r="C1190" s="197"/>
      <c r="D1190" s="201"/>
      <c r="E1190" s="201"/>
      <c r="F1190" s="201"/>
      <c r="G1190" s="201"/>
      <c r="H1190" s="201"/>
      <c r="I1190" s="201"/>
      <c r="J1190" s="201"/>
      <c r="K1190" s="236"/>
      <c r="L1190" s="201"/>
      <c r="M1190" s="201"/>
      <c r="N1190" s="201"/>
      <c r="O1190" s="201"/>
      <c r="P1190" s="201"/>
      <c r="Q1190" s="201"/>
      <c r="R1190" s="236"/>
      <c r="S1190" s="201"/>
      <c r="T1190" s="63"/>
      <c r="W1190" s="63"/>
      <c r="X1190" s="63"/>
      <c r="AD1190" s="63"/>
    </row>
    <row r="1191" spans="1:30" s="67" customFormat="1" x14ac:dyDescent="0.2">
      <c r="A1191" s="235"/>
      <c r="B1191" s="63"/>
      <c r="C1191" s="197"/>
      <c r="D1191" s="201"/>
      <c r="E1191" s="201"/>
      <c r="F1191" s="201"/>
      <c r="G1191" s="201"/>
      <c r="H1191" s="201"/>
      <c r="I1191" s="201"/>
      <c r="J1191" s="201"/>
      <c r="K1191" s="236"/>
      <c r="L1191" s="201"/>
      <c r="M1191" s="201"/>
      <c r="N1191" s="201"/>
      <c r="O1191" s="201"/>
      <c r="P1191" s="201"/>
      <c r="Q1191" s="201"/>
      <c r="R1191" s="236"/>
      <c r="S1191" s="201"/>
      <c r="T1191" s="63"/>
      <c r="W1191" s="63"/>
      <c r="X1191" s="63"/>
      <c r="AD1191" s="63"/>
    </row>
    <row r="1192" spans="1:30" s="67" customFormat="1" x14ac:dyDescent="0.2">
      <c r="A1192" s="235"/>
      <c r="B1192" s="63"/>
      <c r="C1192" s="197"/>
      <c r="D1192" s="201"/>
      <c r="E1192" s="201"/>
      <c r="F1192" s="201"/>
      <c r="G1192" s="201"/>
      <c r="H1192" s="201"/>
      <c r="I1192" s="201"/>
      <c r="J1192" s="201"/>
      <c r="K1192" s="236"/>
      <c r="L1192" s="201"/>
      <c r="M1192" s="201"/>
      <c r="N1192" s="201"/>
      <c r="O1192" s="201"/>
      <c r="P1192" s="201"/>
      <c r="Q1192" s="201"/>
      <c r="R1192" s="236"/>
      <c r="S1192" s="201"/>
      <c r="T1192" s="63"/>
      <c r="W1192" s="63"/>
      <c r="X1192" s="63"/>
      <c r="AD1192" s="63"/>
    </row>
    <row r="1193" spans="1:30" s="67" customFormat="1" x14ac:dyDescent="0.2">
      <c r="A1193" s="235"/>
      <c r="B1193" s="63"/>
      <c r="C1193" s="197"/>
      <c r="D1193" s="201"/>
      <c r="E1193" s="201"/>
      <c r="F1193" s="201"/>
      <c r="G1193" s="201"/>
      <c r="H1193" s="201"/>
      <c r="I1193" s="201"/>
      <c r="J1193" s="201"/>
      <c r="K1193" s="236"/>
      <c r="L1193" s="201"/>
      <c r="M1193" s="201"/>
      <c r="N1193" s="201"/>
      <c r="O1193" s="201"/>
      <c r="P1193" s="201"/>
      <c r="Q1193" s="201"/>
      <c r="R1193" s="236"/>
      <c r="S1193" s="201"/>
      <c r="T1193" s="63"/>
      <c r="W1193" s="63"/>
      <c r="X1193" s="63"/>
      <c r="AD1193" s="63"/>
    </row>
    <row r="1194" spans="1:30" s="67" customFormat="1" x14ac:dyDescent="0.2">
      <c r="A1194" s="235"/>
      <c r="B1194" s="63"/>
      <c r="C1194" s="197"/>
      <c r="D1194" s="201"/>
      <c r="E1194" s="201"/>
      <c r="F1194" s="201"/>
      <c r="G1194" s="201"/>
      <c r="H1194" s="201"/>
      <c r="I1194" s="201"/>
      <c r="J1194" s="201"/>
      <c r="K1194" s="236"/>
      <c r="L1194" s="201"/>
      <c r="M1194" s="201"/>
      <c r="N1194" s="201"/>
      <c r="O1194" s="201"/>
      <c r="P1194" s="201"/>
      <c r="Q1194" s="201"/>
      <c r="R1194" s="236"/>
      <c r="S1194" s="201"/>
      <c r="T1194" s="63"/>
      <c r="W1194" s="63"/>
      <c r="X1194" s="63"/>
      <c r="AD1194" s="63"/>
    </row>
    <row r="1195" spans="1:30" s="67" customFormat="1" x14ac:dyDescent="0.2">
      <c r="A1195" s="235"/>
      <c r="B1195" s="63"/>
      <c r="C1195" s="197"/>
      <c r="D1195" s="201"/>
      <c r="E1195" s="201"/>
      <c r="F1195" s="201"/>
      <c r="G1195" s="201"/>
      <c r="H1195" s="201"/>
      <c r="I1195" s="201"/>
      <c r="J1195" s="201"/>
      <c r="K1195" s="236"/>
      <c r="L1195" s="201"/>
      <c r="M1195" s="201"/>
      <c r="N1195" s="201"/>
      <c r="O1195" s="201"/>
      <c r="P1195" s="201"/>
      <c r="Q1195" s="201"/>
      <c r="R1195" s="236"/>
      <c r="S1195" s="201"/>
      <c r="T1195" s="63"/>
      <c r="W1195" s="63"/>
      <c r="X1195" s="63"/>
      <c r="AD1195" s="63"/>
    </row>
    <row r="1196" spans="1:30" s="67" customFormat="1" x14ac:dyDescent="0.2">
      <c r="A1196" s="235"/>
      <c r="B1196" s="63"/>
      <c r="C1196" s="197"/>
      <c r="D1196" s="201"/>
      <c r="E1196" s="201"/>
      <c r="F1196" s="201"/>
      <c r="G1196" s="201"/>
      <c r="H1196" s="201"/>
      <c r="I1196" s="201"/>
      <c r="J1196" s="201"/>
      <c r="K1196" s="236"/>
      <c r="L1196" s="201"/>
      <c r="M1196" s="201"/>
      <c r="N1196" s="201"/>
      <c r="O1196" s="201"/>
      <c r="P1196" s="201"/>
      <c r="Q1196" s="201"/>
      <c r="R1196" s="236"/>
      <c r="S1196" s="201"/>
      <c r="T1196" s="63"/>
      <c r="W1196" s="63"/>
      <c r="X1196" s="63"/>
      <c r="AD1196" s="63"/>
    </row>
    <row r="1197" spans="1:30" s="67" customFormat="1" x14ac:dyDescent="0.2">
      <c r="A1197" s="235"/>
      <c r="B1197" s="63"/>
      <c r="C1197" s="197"/>
      <c r="D1197" s="201"/>
      <c r="E1197" s="201"/>
      <c r="F1197" s="201"/>
      <c r="G1197" s="201"/>
      <c r="H1197" s="201"/>
      <c r="I1197" s="201"/>
      <c r="J1197" s="201"/>
      <c r="K1197" s="236"/>
      <c r="L1197" s="201"/>
      <c r="M1197" s="201"/>
      <c r="N1197" s="201"/>
      <c r="O1197" s="201"/>
      <c r="P1197" s="201"/>
      <c r="Q1197" s="201"/>
      <c r="R1197" s="236"/>
      <c r="S1197" s="201"/>
      <c r="T1197" s="63"/>
      <c r="W1197" s="63"/>
      <c r="X1197" s="63"/>
      <c r="AD1197" s="63"/>
    </row>
    <row r="1198" spans="1:30" s="67" customFormat="1" x14ac:dyDescent="0.2">
      <c r="A1198" s="235"/>
      <c r="B1198" s="63"/>
      <c r="C1198" s="197"/>
      <c r="D1198" s="201"/>
      <c r="E1198" s="201"/>
      <c r="F1198" s="201"/>
      <c r="G1198" s="201"/>
      <c r="H1198" s="201"/>
      <c r="I1198" s="201"/>
      <c r="J1198" s="201"/>
      <c r="K1198" s="236"/>
      <c r="L1198" s="201"/>
      <c r="M1198" s="201"/>
      <c r="N1198" s="201"/>
      <c r="O1198" s="201"/>
      <c r="P1198" s="201"/>
      <c r="Q1198" s="201"/>
      <c r="R1198" s="236"/>
      <c r="S1198" s="201"/>
      <c r="T1198" s="63"/>
      <c r="W1198" s="63"/>
      <c r="X1198" s="63"/>
      <c r="AD1198" s="63"/>
    </row>
    <row r="1199" spans="1:30" s="67" customFormat="1" x14ac:dyDescent="0.2">
      <c r="A1199" s="235"/>
      <c r="B1199" s="63"/>
      <c r="C1199" s="197"/>
      <c r="D1199" s="201"/>
      <c r="E1199" s="201"/>
      <c r="F1199" s="201"/>
      <c r="G1199" s="201"/>
      <c r="H1199" s="201"/>
      <c r="I1199" s="201"/>
      <c r="J1199" s="201"/>
      <c r="K1199" s="236"/>
      <c r="L1199" s="201"/>
      <c r="M1199" s="201"/>
      <c r="N1199" s="201"/>
      <c r="O1199" s="201"/>
      <c r="P1199" s="201"/>
      <c r="Q1199" s="201"/>
      <c r="R1199" s="236"/>
      <c r="S1199" s="201"/>
      <c r="T1199" s="63"/>
      <c r="W1199" s="63"/>
      <c r="X1199" s="63"/>
      <c r="AD1199" s="63"/>
    </row>
    <row r="1200" spans="1:30" s="67" customFormat="1" x14ac:dyDescent="0.2">
      <c r="A1200" s="235"/>
      <c r="B1200" s="63"/>
      <c r="C1200" s="197"/>
      <c r="D1200" s="201"/>
      <c r="E1200" s="201"/>
      <c r="F1200" s="201"/>
      <c r="G1200" s="201"/>
      <c r="H1200" s="201"/>
      <c r="I1200" s="201"/>
      <c r="J1200" s="201"/>
      <c r="K1200" s="236"/>
      <c r="L1200" s="201"/>
      <c r="M1200" s="201"/>
      <c r="N1200" s="201"/>
      <c r="O1200" s="201"/>
      <c r="P1200" s="201"/>
      <c r="Q1200" s="201"/>
      <c r="R1200" s="236"/>
      <c r="S1200" s="201"/>
      <c r="T1200" s="63"/>
      <c r="W1200" s="63"/>
      <c r="X1200" s="63"/>
      <c r="AD1200" s="63"/>
    </row>
    <row r="1201" spans="1:30" s="67" customFormat="1" x14ac:dyDescent="0.2">
      <c r="A1201" s="235"/>
      <c r="B1201" s="63"/>
      <c r="C1201" s="197"/>
      <c r="D1201" s="201"/>
      <c r="E1201" s="201"/>
      <c r="F1201" s="201"/>
      <c r="G1201" s="201"/>
      <c r="H1201" s="201"/>
      <c r="I1201" s="201"/>
      <c r="J1201" s="201"/>
      <c r="K1201" s="236"/>
      <c r="L1201" s="201"/>
      <c r="M1201" s="201"/>
      <c r="N1201" s="201"/>
      <c r="O1201" s="201"/>
      <c r="P1201" s="201"/>
      <c r="Q1201" s="201"/>
      <c r="R1201" s="236"/>
      <c r="S1201" s="201"/>
      <c r="T1201" s="63"/>
      <c r="W1201" s="63"/>
      <c r="X1201" s="63"/>
      <c r="AD1201" s="63"/>
    </row>
    <row r="1202" spans="1:30" s="67" customFormat="1" x14ac:dyDescent="0.2">
      <c r="A1202" s="235"/>
      <c r="B1202" s="63"/>
      <c r="C1202" s="197"/>
      <c r="D1202" s="201"/>
      <c r="E1202" s="201"/>
      <c r="F1202" s="201"/>
      <c r="G1202" s="201"/>
      <c r="H1202" s="201"/>
      <c r="I1202" s="201"/>
      <c r="J1202" s="201"/>
      <c r="K1202" s="236"/>
      <c r="L1202" s="201"/>
      <c r="M1202" s="201"/>
      <c r="N1202" s="201"/>
      <c r="O1202" s="201"/>
      <c r="P1202" s="201"/>
      <c r="Q1202" s="201"/>
      <c r="R1202" s="236"/>
      <c r="S1202" s="201"/>
      <c r="T1202" s="63"/>
      <c r="W1202" s="63"/>
      <c r="X1202" s="63"/>
      <c r="AD1202" s="63"/>
    </row>
    <row r="1203" spans="1:30" s="67" customFormat="1" x14ac:dyDescent="0.2">
      <c r="A1203" s="235"/>
      <c r="B1203" s="63"/>
      <c r="C1203" s="197"/>
      <c r="D1203" s="201"/>
      <c r="E1203" s="201"/>
      <c r="F1203" s="201"/>
      <c r="G1203" s="201"/>
      <c r="H1203" s="201"/>
      <c r="I1203" s="201"/>
      <c r="J1203" s="201"/>
      <c r="K1203" s="236"/>
      <c r="L1203" s="201"/>
      <c r="M1203" s="201"/>
      <c r="N1203" s="201"/>
      <c r="O1203" s="201"/>
      <c r="P1203" s="201"/>
      <c r="Q1203" s="201"/>
      <c r="R1203" s="236"/>
      <c r="S1203" s="201"/>
      <c r="T1203" s="63"/>
      <c r="W1203" s="63"/>
      <c r="X1203" s="63"/>
      <c r="AD1203" s="63"/>
    </row>
    <row r="1204" spans="1:30" s="67" customFormat="1" x14ac:dyDescent="0.2">
      <c r="A1204" s="235"/>
      <c r="B1204" s="63"/>
      <c r="C1204" s="197"/>
      <c r="D1204" s="201"/>
      <c r="E1204" s="201"/>
      <c r="F1204" s="201"/>
      <c r="G1204" s="201"/>
      <c r="H1204" s="201"/>
      <c r="I1204" s="201"/>
      <c r="J1204" s="201"/>
      <c r="K1204" s="236"/>
      <c r="L1204" s="201"/>
      <c r="M1204" s="201"/>
      <c r="N1204" s="201"/>
      <c r="O1204" s="201"/>
      <c r="P1204" s="201"/>
      <c r="Q1204" s="201"/>
      <c r="R1204" s="236"/>
      <c r="S1204" s="201"/>
      <c r="T1204" s="63"/>
      <c r="W1204" s="63"/>
      <c r="X1204" s="63"/>
      <c r="AD1204" s="63"/>
    </row>
    <row r="1205" spans="1:30" s="67" customFormat="1" x14ac:dyDescent="0.2">
      <c r="A1205" s="235"/>
      <c r="B1205" s="63"/>
      <c r="C1205" s="197"/>
      <c r="D1205" s="201"/>
      <c r="E1205" s="201"/>
      <c r="F1205" s="201"/>
      <c r="G1205" s="201"/>
      <c r="H1205" s="201"/>
      <c r="I1205" s="201"/>
      <c r="J1205" s="201"/>
      <c r="K1205" s="236"/>
      <c r="L1205" s="201"/>
      <c r="M1205" s="201"/>
      <c r="N1205" s="201"/>
      <c r="O1205" s="201"/>
      <c r="P1205" s="201"/>
      <c r="Q1205" s="201"/>
      <c r="R1205" s="236"/>
      <c r="S1205" s="201"/>
      <c r="T1205" s="63"/>
      <c r="W1205" s="63"/>
      <c r="X1205" s="63"/>
      <c r="AD1205" s="63"/>
    </row>
    <row r="1206" spans="1:30" s="67" customFormat="1" x14ac:dyDescent="0.2">
      <c r="A1206" s="235"/>
      <c r="B1206" s="63"/>
      <c r="C1206" s="197"/>
      <c r="D1206" s="201"/>
      <c r="E1206" s="201"/>
      <c r="F1206" s="201"/>
      <c r="G1206" s="201"/>
      <c r="H1206" s="201"/>
      <c r="I1206" s="201"/>
      <c r="J1206" s="201"/>
      <c r="K1206" s="236"/>
      <c r="L1206" s="201"/>
      <c r="M1206" s="201"/>
      <c r="N1206" s="201"/>
      <c r="O1206" s="201"/>
      <c r="P1206" s="201"/>
      <c r="Q1206" s="201"/>
      <c r="R1206" s="236"/>
      <c r="S1206" s="201"/>
      <c r="T1206" s="63"/>
      <c r="W1206" s="63"/>
      <c r="X1206" s="63"/>
      <c r="AD1206" s="63"/>
    </row>
    <row r="1207" spans="1:30" s="67" customFormat="1" x14ac:dyDescent="0.2">
      <c r="A1207" s="235"/>
      <c r="B1207" s="63"/>
      <c r="C1207" s="197"/>
      <c r="D1207" s="201"/>
      <c r="E1207" s="201"/>
      <c r="F1207" s="201"/>
      <c r="G1207" s="201"/>
      <c r="H1207" s="201"/>
      <c r="I1207" s="201"/>
      <c r="J1207" s="201"/>
      <c r="K1207" s="236"/>
      <c r="L1207" s="201"/>
      <c r="M1207" s="201"/>
      <c r="N1207" s="201"/>
      <c r="O1207" s="201"/>
      <c r="P1207" s="201"/>
      <c r="Q1207" s="201"/>
      <c r="R1207" s="236"/>
      <c r="S1207" s="201"/>
      <c r="T1207" s="63"/>
      <c r="W1207" s="63"/>
      <c r="X1207" s="63"/>
      <c r="AD1207" s="63"/>
    </row>
    <row r="1208" spans="1:30" s="67" customFormat="1" x14ac:dyDescent="0.2">
      <c r="A1208" s="235"/>
      <c r="B1208" s="63"/>
      <c r="C1208" s="197"/>
      <c r="D1208" s="201"/>
      <c r="E1208" s="201"/>
      <c r="F1208" s="201"/>
      <c r="G1208" s="201"/>
      <c r="H1208" s="201"/>
      <c r="I1208" s="201"/>
      <c r="J1208" s="201"/>
      <c r="K1208" s="236"/>
      <c r="L1208" s="201"/>
      <c r="M1208" s="201"/>
      <c r="N1208" s="201"/>
      <c r="O1208" s="201"/>
      <c r="P1208" s="201"/>
      <c r="Q1208" s="201"/>
      <c r="R1208" s="236"/>
      <c r="S1208" s="201"/>
      <c r="T1208" s="63"/>
      <c r="W1208" s="63"/>
      <c r="X1208" s="63"/>
      <c r="AD1208" s="63"/>
    </row>
    <row r="1209" spans="1:30" s="67" customFormat="1" x14ac:dyDescent="0.2">
      <c r="A1209" s="235"/>
      <c r="B1209" s="63"/>
      <c r="C1209" s="197"/>
      <c r="D1209" s="201"/>
      <c r="E1209" s="201"/>
      <c r="F1209" s="201"/>
      <c r="G1209" s="201"/>
      <c r="H1209" s="201"/>
      <c r="I1209" s="201"/>
      <c r="J1209" s="201"/>
      <c r="K1209" s="236"/>
      <c r="L1209" s="201"/>
      <c r="M1209" s="201"/>
      <c r="N1209" s="201"/>
      <c r="O1209" s="201"/>
      <c r="P1209" s="201"/>
      <c r="Q1209" s="201"/>
      <c r="R1209" s="236"/>
      <c r="S1209" s="201"/>
      <c r="T1209" s="63"/>
      <c r="W1209" s="63"/>
      <c r="X1209" s="63"/>
      <c r="AD1209" s="63"/>
    </row>
    <row r="1210" spans="1:30" s="67" customFormat="1" x14ac:dyDescent="0.2">
      <c r="A1210" s="235"/>
      <c r="B1210" s="63"/>
      <c r="C1210" s="197"/>
      <c r="D1210" s="201"/>
      <c r="E1210" s="201"/>
      <c r="F1210" s="201"/>
      <c r="G1210" s="201"/>
      <c r="H1210" s="201"/>
      <c r="I1210" s="201"/>
      <c r="J1210" s="201"/>
      <c r="K1210" s="236"/>
      <c r="L1210" s="201"/>
      <c r="M1210" s="201"/>
      <c r="N1210" s="201"/>
      <c r="O1210" s="201"/>
      <c r="P1210" s="201"/>
      <c r="Q1210" s="201"/>
      <c r="R1210" s="236"/>
      <c r="S1210" s="201"/>
      <c r="T1210" s="63"/>
      <c r="W1210" s="63"/>
      <c r="X1210" s="63"/>
      <c r="AD1210" s="63"/>
    </row>
    <row r="1211" spans="1:30" s="67" customFormat="1" x14ac:dyDescent="0.2">
      <c r="A1211" s="235"/>
      <c r="B1211" s="63"/>
      <c r="C1211" s="197"/>
      <c r="D1211" s="201"/>
      <c r="E1211" s="201"/>
      <c r="F1211" s="201"/>
      <c r="G1211" s="201"/>
      <c r="H1211" s="201"/>
      <c r="I1211" s="201"/>
      <c r="J1211" s="201"/>
      <c r="K1211" s="236"/>
      <c r="L1211" s="201"/>
      <c r="M1211" s="201"/>
      <c r="N1211" s="201"/>
      <c r="O1211" s="201"/>
      <c r="P1211" s="201"/>
      <c r="Q1211" s="201"/>
      <c r="R1211" s="236"/>
      <c r="S1211" s="201"/>
      <c r="T1211" s="63"/>
      <c r="W1211" s="63"/>
      <c r="X1211" s="63"/>
      <c r="AD1211" s="63"/>
    </row>
    <row r="1212" spans="1:30" s="67" customFormat="1" x14ac:dyDescent="0.2">
      <c r="A1212" s="235"/>
      <c r="B1212" s="63"/>
      <c r="C1212" s="197"/>
      <c r="D1212" s="201"/>
      <c r="E1212" s="201"/>
      <c r="F1212" s="201"/>
      <c r="G1212" s="201"/>
      <c r="H1212" s="201"/>
      <c r="I1212" s="201"/>
      <c r="J1212" s="201"/>
      <c r="K1212" s="236"/>
      <c r="L1212" s="201"/>
      <c r="M1212" s="201"/>
      <c r="N1212" s="201"/>
      <c r="O1212" s="201"/>
      <c r="P1212" s="201"/>
      <c r="Q1212" s="201"/>
      <c r="R1212" s="236"/>
      <c r="S1212" s="201"/>
      <c r="T1212" s="63"/>
      <c r="W1212" s="63"/>
      <c r="X1212" s="63"/>
      <c r="AD1212" s="63"/>
    </row>
    <row r="1213" spans="1:30" s="67" customFormat="1" x14ac:dyDescent="0.2">
      <c r="A1213" s="235"/>
      <c r="B1213" s="63"/>
      <c r="C1213" s="197"/>
      <c r="D1213" s="201"/>
      <c r="E1213" s="201"/>
      <c r="F1213" s="201"/>
      <c r="G1213" s="201"/>
      <c r="H1213" s="201"/>
      <c r="I1213" s="201"/>
      <c r="J1213" s="201"/>
      <c r="K1213" s="236"/>
      <c r="L1213" s="201"/>
      <c r="M1213" s="201"/>
      <c r="N1213" s="201"/>
      <c r="O1213" s="201"/>
      <c r="P1213" s="201"/>
      <c r="Q1213" s="201"/>
      <c r="R1213" s="236"/>
      <c r="S1213" s="201"/>
      <c r="T1213" s="63"/>
      <c r="W1213" s="63"/>
      <c r="X1213" s="63"/>
      <c r="AD1213" s="63"/>
    </row>
    <row r="1214" spans="1:30" s="67" customFormat="1" x14ac:dyDescent="0.2">
      <c r="A1214" s="235"/>
      <c r="B1214" s="63"/>
      <c r="C1214" s="197"/>
      <c r="D1214" s="201"/>
      <c r="E1214" s="201"/>
      <c r="F1214" s="201"/>
      <c r="G1214" s="201"/>
      <c r="H1214" s="201"/>
      <c r="I1214" s="201"/>
      <c r="J1214" s="201"/>
      <c r="K1214" s="236"/>
      <c r="L1214" s="201"/>
      <c r="M1214" s="201"/>
      <c r="N1214" s="201"/>
      <c r="O1214" s="201"/>
      <c r="P1214" s="201"/>
      <c r="Q1214" s="201"/>
      <c r="R1214" s="236"/>
      <c r="S1214" s="201"/>
      <c r="T1214" s="63"/>
      <c r="W1214" s="63"/>
      <c r="X1214" s="63"/>
      <c r="AD1214" s="63"/>
    </row>
    <row r="1215" spans="1:30" s="67" customFormat="1" x14ac:dyDescent="0.2">
      <c r="A1215" s="235"/>
      <c r="B1215" s="63"/>
      <c r="C1215" s="197"/>
      <c r="D1215" s="201"/>
      <c r="E1215" s="201"/>
      <c r="F1215" s="201"/>
      <c r="G1215" s="201"/>
      <c r="H1215" s="201"/>
      <c r="I1215" s="201"/>
      <c r="J1215" s="201"/>
      <c r="K1215" s="236"/>
      <c r="L1215" s="201"/>
      <c r="M1215" s="201"/>
      <c r="N1215" s="201"/>
      <c r="O1215" s="201"/>
      <c r="P1215" s="201"/>
      <c r="Q1215" s="201"/>
      <c r="R1215" s="236"/>
      <c r="S1215" s="201"/>
      <c r="T1215" s="63"/>
      <c r="W1215" s="63"/>
      <c r="X1215" s="63"/>
      <c r="AD1215" s="63"/>
    </row>
    <row r="1216" spans="1:30" s="67" customFormat="1" x14ac:dyDescent="0.2">
      <c r="A1216" s="235"/>
      <c r="B1216" s="63"/>
      <c r="C1216" s="197"/>
      <c r="D1216" s="201"/>
      <c r="E1216" s="201"/>
      <c r="F1216" s="201"/>
      <c r="G1216" s="201"/>
      <c r="H1216" s="201"/>
      <c r="I1216" s="201"/>
      <c r="J1216" s="201"/>
      <c r="K1216" s="236"/>
      <c r="L1216" s="201"/>
      <c r="M1216" s="201"/>
      <c r="N1216" s="201"/>
      <c r="O1216" s="201"/>
      <c r="P1216" s="201"/>
      <c r="Q1216" s="201"/>
      <c r="R1216" s="236"/>
      <c r="S1216" s="201"/>
      <c r="T1216" s="63"/>
      <c r="W1216" s="63"/>
      <c r="X1216" s="63"/>
      <c r="AD1216" s="63"/>
    </row>
    <row r="1217" spans="1:30" s="67" customFormat="1" x14ac:dyDescent="0.2">
      <c r="A1217" s="235"/>
      <c r="B1217" s="63"/>
      <c r="C1217" s="197"/>
      <c r="D1217" s="201"/>
      <c r="E1217" s="201"/>
      <c r="F1217" s="201"/>
      <c r="G1217" s="201"/>
      <c r="H1217" s="201"/>
      <c r="I1217" s="201"/>
      <c r="J1217" s="201"/>
      <c r="K1217" s="236"/>
      <c r="L1217" s="201"/>
      <c r="M1217" s="201"/>
      <c r="N1217" s="201"/>
      <c r="O1217" s="201"/>
      <c r="P1217" s="201"/>
      <c r="Q1217" s="201"/>
      <c r="R1217" s="236"/>
      <c r="S1217" s="201"/>
      <c r="T1217" s="63"/>
      <c r="W1217" s="63"/>
      <c r="X1217" s="63"/>
      <c r="AD1217" s="63"/>
    </row>
    <row r="1218" spans="1:30" s="67" customFormat="1" x14ac:dyDescent="0.2">
      <c r="A1218" s="235"/>
      <c r="B1218" s="63"/>
      <c r="C1218" s="197"/>
      <c r="D1218" s="201"/>
      <c r="E1218" s="201"/>
      <c r="F1218" s="201"/>
      <c r="G1218" s="201"/>
      <c r="H1218" s="201"/>
      <c r="I1218" s="201"/>
      <c r="J1218" s="201"/>
      <c r="K1218" s="236"/>
      <c r="L1218" s="201"/>
      <c r="M1218" s="201"/>
      <c r="N1218" s="201"/>
      <c r="O1218" s="201"/>
      <c r="P1218" s="201"/>
      <c r="Q1218" s="201"/>
      <c r="R1218" s="236"/>
      <c r="S1218" s="201"/>
      <c r="T1218" s="63"/>
      <c r="W1218" s="63"/>
      <c r="X1218" s="63"/>
      <c r="AD1218" s="63"/>
    </row>
    <row r="1219" spans="1:30" s="67" customFormat="1" x14ac:dyDescent="0.2">
      <c r="A1219" s="235"/>
      <c r="B1219" s="63"/>
      <c r="C1219" s="197"/>
      <c r="D1219" s="201"/>
      <c r="E1219" s="201"/>
      <c r="F1219" s="201"/>
      <c r="G1219" s="201"/>
      <c r="H1219" s="201"/>
      <c r="I1219" s="201"/>
      <c r="J1219" s="201"/>
      <c r="K1219" s="236"/>
      <c r="L1219" s="201"/>
      <c r="M1219" s="201"/>
      <c r="N1219" s="201"/>
      <c r="O1219" s="201"/>
      <c r="P1219" s="201"/>
      <c r="Q1219" s="201"/>
      <c r="R1219" s="236"/>
      <c r="S1219" s="201"/>
      <c r="T1219" s="63"/>
      <c r="W1219" s="63"/>
      <c r="X1219" s="63"/>
      <c r="AD1219" s="63"/>
    </row>
    <row r="1220" spans="1:30" s="67" customFormat="1" x14ac:dyDescent="0.2">
      <c r="A1220" s="235"/>
      <c r="B1220" s="63"/>
      <c r="C1220" s="197"/>
      <c r="D1220" s="201"/>
      <c r="E1220" s="201"/>
      <c r="F1220" s="201"/>
      <c r="G1220" s="201"/>
      <c r="H1220" s="201"/>
      <c r="I1220" s="201"/>
      <c r="J1220" s="201"/>
      <c r="K1220" s="236"/>
      <c r="L1220" s="201"/>
      <c r="M1220" s="201"/>
      <c r="N1220" s="201"/>
      <c r="O1220" s="201"/>
      <c r="P1220" s="201"/>
      <c r="Q1220" s="201"/>
      <c r="R1220" s="236"/>
      <c r="S1220" s="201"/>
      <c r="T1220" s="63"/>
      <c r="W1220" s="63"/>
      <c r="X1220" s="63"/>
      <c r="AD1220" s="63"/>
    </row>
    <row r="1221" spans="1:30" s="67" customFormat="1" x14ac:dyDescent="0.2">
      <c r="A1221" s="235"/>
      <c r="B1221" s="63"/>
      <c r="C1221" s="197"/>
      <c r="D1221" s="201"/>
      <c r="E1221" s="201"/>
      <c r="F1221" s="201"/>
      <c r="G1221" s="201"/>
      <c r="H1221" s="201"/>
      <c r="I1221" s="201"/>
      <c r="J1221" s="201"/>
      <c r="K1221" s="236"/>
      <c r="L1221" s="201"/>
      <c r="M1221" s="201"/>
      <c r="N1221" s="201"/>
      <c r="O1221" s="201"/>
      <c r="P1221" s="201"/>
      <c r="Q1221" s="201"/>
      <c r="R1221" s="236"/>
      <c r="S1221" s="201"/>
      <c r="T1221" s="63"/>
      <c r="W1221" s="63"/>
      <c r="X1221" s="63"/>
      <c r="AD1221" s="63"/>
    </row>
    <row r="1222" spans="1:30" s="67" customFormat="1" x14ac:dyDescent="0.2">
      <c r="A1222" s="235"/>
      <c r="B1222" s="63"/>
      <c r="C1222" s="197"/>
      <c r="D1222" s="201"/>
      <c r="E1222" s="201"/>
      <c r="F1222" s="201"/>
      <c r="G1222" s="201"/>
      <c r="H1222" s="201"/>
      <c r="I1222" s="201"/>
      <c r="J1222" s="201"/>
      <c r="K1222" s="236"/>
      <c r="L1222" s="201"/>
      <c r="M1222" s="201"/>
      <c r="N1222" s="201"/>
      <c r="O1222" s="201"/>
      <c r="P1222" s="201"/>
      <c r="Q1222" s="201"/>
      <c r="R1222" s="236"/>
      <c r="S1222" s="201"/>
      <c r="T1222" s="63"/>
      <c r="W1222" s="63"/>
      <c r="X1222" s="63"/>
      <c r="AD1222" s="63"/>
    </row>
    <row r="1223" spans="1:30" s="67" customFormat="1" x14ac:dyDescent="0.2">
      <c r="A1223" s="235"/>
      <c r="B1223" s="63"/>
      <c r="C1223" s="197"/>
      <c r="D1223" s="201"/>
      <c r="E1223" s="201"/>
      <c r="F1223" s="201"/>
      <c r="G1223" s="201"/>
      <c r="H1223" s="201"/>
      <c r="I1223" s="201"/>
      <c r="J1223" s="201"/>
      <c r="K1223" s="236"/>
      <c r="L1223" s="201"/>
      <c r="M1223" s="201"/>
      <c r="N1223" s="201"/>
      <c r="O1223" s="201"/>
      <c r="P1223" s="201"/>
      <c r="Q1223" s="201"/>
      <c r="R1223" s="236"/>
      <c r="S1223" s="201"/>
      <c r="T1223" s="63"/>
      <c r="W1223" s="63"/>
      <c r="X1223" s="63"/>
      <c r="AD1223" s="63"/>
    </row>
    <row r="1224" spans="1:30" s="67" customFormat="1" x14ac:dyDescent="0.2">
      <c r="A1224" s="235"/>
      <c r="B1224" s="63"/>
      <c r="C1224" s="197"/>
      <c r="D1224" s="201"/>
      <c r="E1224" s="201"/>
      <c r="F1224" s="201"/>
      <c r="G1224" s="201"/>
      <c r="H1224" s="201"/>
      <c r="I1224" s="201"/>
      <c r="J1224" s="201"/>
      <c r="K1224" s="236"/>
      <c r="L1224" s="201"/>
      <c r="M1224" s="201"/>
      <c r="N1224" s="201"/>
      <c r="O1224" s="201"/>
      <c r="P1224" s="201"/>
      <c r="Q1224" s="201"/>
      <c r="R1224" s="236"/>
      <c r="S1224" s="201"/>
      <c r="T1224" s="63"/>
      <c r="W1224" s="63"/>
      <c r="X1224" s="63"/>
      <c r="AD1224" s="63"/>
    </row>
    <row r="1225" spans="1:30" s="67" customFormat="1" x14ac:dyDescent="0.2">
      <c r="A1225" s="235"/>
      <c r="B1225" s="63"/>
      <c r="C1225" s="197"/>
      <c r="D1225" s="201"/>
      <c r="E1225" s="201"/>
      <c r="F1225" s="201"/>
      <c r="G1225" s="201"/>
      <c r="H1225" s="201"/>
      <c r="I1225" s="201"/>
      <c r="J1225" s="201"/>
      <c r="K1225" s="236"/>
      <c r="L1225" s="201"/>
      <c r="M1225" s="201"/>
      <c r="N1225" s="201"/>
      <c r="O1225" s="201"/>
      <c r="P1225" s="201"/>
      <c r="Q1225" s="201"/>
      <c r="R1225" s="236"/>
      <c r="S1225" s="201"/>
      <c r="T1225" s="63"/>
      <c r="W1225" s="63"/>
      <c r="X1225" s="63"/>
      <c r="AD1225" s="63"/>
    </row>
    <row r="1226" spans="1:30" s="67" customFormat="1" x14ac:dyDescent="0.2">
      <c r="A1226" s="235"/>
      <c r="B1226" s="63"/>
      <c r="C1226" s="197"/>
      <c r="D1226" s="201"/>
      <c r="E1226" s="201"/>
      <c r="F1226" s="201"/>
      <c r="G1226" s="201"/>
      <c r="H1226" s="201"/>
      <c r="I1226" s="201"/>
      <c r="J1226" s="201"/>
      <c r="K1226" s="236"/>
      <c r="L1226" s="201"/>
      <c r="M1226" s="201"/>
      <c r="N1226" s="201"/>
      <c r="O1226" s="201"/>
      <c r="P1226" s="201"/>
      <c r="Q1226" s="201"/>
      <c r="R1226" s="236"/>
      <c r="S1226" s="201"/>
      <c r="T1226" s="63"/>
      <c r="W1226" s="63"/>
      <c r="X1226" s="63"/>
      <c r="AD1226" s="63"/>
    </row>
    <row r="1227" spans="1:30" s="67" customFormat="1" x14ac:dyDescent="0.2">
      <c r="A1227" s="235"/>
      <c r="B1227" s="63"/>
      <c r="C1227" s="197"/>
      <c r="D1227" s="201"/>
      <c r="E1227" s="201"/>
      <c r="F1227" s="201"/>
      <c r="G1227" s="201"/>
      <c r="H1227" s="201"/>
      <c r="I1227" s="201"/>
      <c r="J1227" s="201"/>
      <c r="K1227" s="236"/>
      <c r="L1227" s="201"/>
      <c r="M1227" s="201"/>
      <c r="N1227" s="201"/>
      <c r="O1227" s="201"/>
      <c r="P1227" s="201"/>
      <c r="Q1227" s="201"/>
      <c r="R1227" s="236"/>
      <c r="S1227" s="201"/>
      <c r="T1227" s="63"/>
      <c r="W1227" s="63"/>
      <c r="X1227" s="63"/>
      <c r="AD1227" s="63"/>
    </row>
    <row r="1228" spans="1:30" s="67" customFormat="1" x14ac:dyDescent="0.2">
      <c r="A1228" s="235"/>
      <c r="B1228" s="63"/>
      <c r="C1228" s="197"/>
      <c r="D1228" s="201"/>
      <c r="E1228" s="201"/>
      <c r="F1228" s="201"/>
      <c r="G1228" s="201"/>
      <c r="H1228" s="201"/>
      <c r="I1228" s="201"/>
      <c r="J1228" s="201"/>
      <c r="K1228" s="236"/>
      <c r="L1228" s="201"/>
      <c r="M1228" s="201"/>
      <c r="N1228" s="201"/>
      <c r="O1228" s="201"/>
      <c r="P1228" s="201"/>
      <c r="Q1228" s="201"/>
      <c r="R1228" s="236"/>
      <c r="S1228" s="201"/>
      <c r="T1228" s="63"/>
      <c r="W1228" s="63"/>
      <c r="X1228" s="63"/>
      <c r="AD1228" s="63"/>
    </row>
    <row r="1229" spans="1:30" s="67" customFormat="1" x14ac:dyDescent="0.2">
      <c r="A1229" s="235"/>
      <c r="B1229" s="63"/>
      <c r="C1229" s="197"/>
      <c r="D1229" s="201"/>
      <c r="E1229" s="201"/>
      <c r="F1229" s="201"/>
      <c r="G1229" s="201"/>
      <c r="H1229" s="201"/>
      <c r="I1229" s="201"/>
      <c r="J1229" s="201"/>
      <c r="K1229" s="236"/>
      <c r="L1229" s="201"/>
      <c r="M1229" s="201"/>
      <c r="N1229" s="201"/>
      <c r="O1229" s="201"/>
      <c r="P1229" s="201"/>
      <c r="Q1229" s="201"/>
      <c r="R1229" s="236"/>
      <c r="S1229" s="201"/>
      <c r="T1229" s="63"/>
      <c r="W1229" s="63"/>
      <c r="X1229" s="63"/>
      <c r="AD1229" s="63"/>
    </row>
    <row r="1230" spans="1:30" s="67" customFormat="1" x14ac:dyDescent="0.2">
      <c r="A1230" s="235"/>
      <c r="B1230" s="63"/>
      <c r="C1230" s="197"/>
      <c r="D1230" s="201"/>
      <c r="E1230" s="201"/>
      <c r="F1230" s="201"/>
      <c r="G1230" s="201"/>
      <c r="H1230" s="201"/>
      <c r="I1230" s="201"/>
      <c r="J1230" s="201"/>
      <c r="K1230" s="236"/>
      <c r="L1230" s="201"/>
      <c r="M1230" s="201"/>
      <c r="N1230" s="201"/>
      <c r="O1230" s="201"/>
      <c r="P1230" s="201"/>
      <c r="Q1230" s="201"/>
      <c r="R1230" s="236"/>
      <c r="S1230" s="201"/>
      <c r="T1230" s="63"/>
      <c r="W1230" s="63"/>
      <c r="X1230" s="63"/>
      <c r="AD1230" s="63"/>
    </row>
    <row r="1231" spans="1:30" s="67" customFormat="1" x14ac:dyDescent="0.2">
      <c r="A1231" s="235"/>
      <c r="B1231" s="63"/>
      <c r="C1231" s="197"/>
      <c r="D1231" s="201"/>
      <c r="E1231" s="201"/>
      <c r="F1231" s="201"/>
      <c r="G1231" s="201"/>
      <c r="H1231" s="201"/>
      <c r="I1231" s="201"/>
      <c r="J1231" s="201"/>
      <c r="K1231" s="236"/>
      <c r="L1231" s="201"/>
      <c r="M1231" s="201"/>
      <c r="N1231" s="201"/>
      <c r="O1231" s="201"/>
      <c r="P1231" s="201"/>
      <c r="Q1231" s="201"/>
      <c r="R1231" s="236"/>
      <c r="S1231" s="201"/>
      <c r="T1231" s="63"/>
      <c r="W1231" s="63"/>
      <c r="X1231" s="63"/>
      <c r="AD1231" s="63"/>
    </row>
    <row r="1232" spans="1:30" s="67" customFormat="1" x14ac:dyDescent="0.2">
      <c r="A1232" s="235"/>
      <c r="B1232" s="63"/>
      <c r="C1232" s="197"/>
      <c r="D1232" s="201"/>
      <c r="E1232" s="201"/>
      <c r="F1232" s="201"/>
      <c r="G1232" s="201"/>
      <c r="H1232" s="201"/>
      <c r="I1232" s="201"/>
      <c r="J1232" s="201"/>
      <c r="K1232" s="236"/>
      <c r="L1232" s="201"/>
      <c r="M1232" s="201"/>
      <c r="N1232" s="201"/>
      <c r="O1232" s="201"/>
      <c r="P1232" s="201"/>
      <c r="Q1232" s="201"/>
      <c r="R1232" s="236"/>
      <c r="S1232" s="201"/>
      <c r="T1232" s="63"/>
      <c r="W1232" s="63"/>
      <c r="X1232" s="63"/>
      <c r="AD1232" s="63"/>
    </row>
    <row r="1233" spans="1:30" s="67" customFormat="1" x14ac:dyDescent="0.2">
      <c r="A1233" s="235"/>
      <c r="B1233" s="63"/>
      <c r="C1233" s="197"/>
      <c r="D1233" s="201"/>
      <c r="E1233" s="201"/>
      <c r="F1233" s="201"/>
      <c r="G1233" s="201"/>
      <c r="H1233" s="201"/>
      <c r="I1233" s="201"/>
      <c r="J1233" s="201"/>
      <c r="K1233" s="236"/>
      <c r="L1233" s="201"/>
      <c r="M1233" s="201"/>
      <c r="N1233" s="201"/>
      <c r="O1233" s="201"/>
      <c r="P1233" s="201"/>
      <c r="Q1233" s="201"/>
      <c r="R1233" s="236"/>
      <c r="S1233" s="201"/>
      <c r="T1233" s="63"/>
      <c r="W1233" s="63"/>
      <c r="X1233" s="63"/>
      <c r="AD1233" s="63"/>
    </row>
    <row r="1234" spans="1:30" s="67" customFormat="1" x14ac:dyDescent="0.2">
      <c r="A1234" s="235"/>
      <c r="B1234" s="63"/>
      <c r="C1234" s="197"/>
      <c r="D1234" s="201"/>
      <c r="E1234" s="201"/>
      <c r="F1234" s="201"/>
      <c r="G1234" s="201"/>
      <c r="H1234" s="201"/>
      <c r="I1234" s="201"/>
      <c r="J1234" s="201"/>
      <c r="K1234" s="236"/>
      <c r="L1234" s="201"/>
      <c r="M1234" s="201"/>
      <c r="N1234" s="201"/>
      <c r="O1234" s="201"/>
      <c r="P1234" s="201"/>
      <c r="Q1234" s="201"/>
      <c r="R1234" s="236"/>
      <c r="S1234" s="201"/>
      <c r="T1234" s="63"/>
      <c r="W1234" s="63"/>
      <c r="X1234" s="63"/>
      <c r="AD1234" s="63"/>
    </row>
    <row r="1235" spans="1:30" s="67" customFormat="1" x14ac:dyDescent="0.2">
      <c r="A1235" s="235"/>
      <c r="B1235" s="63"/>
      <c r="C1235" s="197"/>
      <c r="D1235" s="201"/>
      <c r="E1235" s="201"/>
      <c r="F1235" s="201"/>
      <c r="G1235" s="201"/>
      <c r="H1235" s="201"/>
      <c r="I1235" s="201"/>
      <c r="J1235" s="201"/>
      <c r="K1235" s="236"/>
      <c r="L1235" s="201"/>
      <c r="M1235" s="201"/>
      <c r="N1235" s="201"/>
      <c r="O1235" s="201"/>
      <c r="P1235" s="201"/>
      <c r="Q1235" s="201"/>
      <c r="R1235" s="236"/>
      <c r="S1235" s="201"/>
      <c r="T1235" s="63"/>
      <c r="W1235" s="63"/>
      <c r="X1235" s="63"/>
      <c r="AD1235" s="63"/>
    </row>
    <row r="1236" spans="1:30" s="67" customFormat="1" x14ac:dyDescent="0.2">
      <c r="A1236" s="235"/>
      <c r="B1236" s="63"/>
      <c r="C1236" s="197"/>
      <c r="D1236" s="201"/>
      <c r="E1236" s="201"/>
      <c r="F1236" s="201"/>
      <c r="G1236" s="201"/>
      <c r="H1236" s="201"/>
      <c r="I1236" s="201"/>
      <c r="J1236" s="201"/>
      <c r="K1236" s="236"/>
      <c r="L1236" s="201"/>
      <c r="M1236" s="201"/>
      <c r="N1236" s="201"/>
      <c r="O1236" s="201"/>
      <c r="P1236" s="201"/>
      <c r="Q1236" s="201"/>
      <c r="R1236" s="236"/>
      <c r="S1236" s="201"/>
      <c r="T1236" s="63"/>
      <c r="W1236" s="63"/>
      <c r="X1236" s="63"/>
      <c r="AD1236" s="63"/>
    </row>
    <row r="1237" spans="1:30" s="67" customFormat="1" x14ac:dyDescent="0.2">
      <c r="A1237" s="235"/>
      <c r="B1237" s="63"/>
      <c r="C1237" s="197"/>
      <c r="D1237" s="201"/>
      <c r="E1237" s="201"/>
      <c r="F1237" s="201"/>
      <c r="G1237" s="201"/>
      <c r="H1237" s="201"/>
      <c r="I1237" s="201"/>
      <c r="J1237" s="201"/>
      <c r="K1237" s="236"/>
      <c r="L1237" s="201"/>
      <c r="M1237" s="201"/>
      <c r="N1237" s="201"/>
      <c r="O1237" s="201"/>
      <c r="P1237" s="201"/>
      <c r="Q1237" s="201"/>
      <c r="R1237" s="236"/>
      <c r="S1237" s="201"/>
      <c r="T1237" s="63"/>
      <c r="W1237" s="63"/>
      <c r="X1237" s="63"/>
      <c r="AD1237" s="63"/>
    </row>
    <row r="1238" spans="1:30" s="67" customFormat="1" x14ac:dyDescent="0.2">
      <c r="A1238" s="235"/>
      <c r="B1238" s="63"/>
      <c r="C1238" s="197"/>
      <c r="D1238" s="201"/>
      <c r="E1238" s="201"/>
      <c r="F1238" s="201"/>
      <c r="G1238" s="201"/>
      <c r="H1238" s="201"/>
      <c r="I1238" s="201"/>
      <c r="J1238" s="201"/>
      <c r="K1238" s="236"/>
      <c r="L1238" s="201"/>
      <c r="M1238" s="201"/>
      <c r="N1238" s="201"/>
      <c r="O1238" s="201"/>
      <c r="P1238" s="201"/>
      <c r="Q1238" s="201"/>
      <c r="R1238" s="236"/>
      <c r="S1238" s="201"/>
      <c r="T1238" s="63"/>
      <c r="W1238" s="63"/>
      <c r="X1238" s="63"/>
      <c r="AD1238" s="63"/>
    </row>
    <row r="1239" spans="1:30" s="67" customFormat="1" x14ac:dyDescent="0.2">
      <c r="A1239" s="235"/>
      <c r="B1239" s="63"/>
      <c r="C1239" s="197"/>
      <c r="D1239" s="201"/>
      <c r="E1239" s="201"/>
      <c r="F1239" s="201"/>
      <c r="G1239" s="201"/>
      <c r="H1239" s="201"/>
      <c r="I1239" s="201"/>
      <c r="J1239" s="201"/>
      <c r="K1239" s="236"/>
      <c r="L1239" s="201"/>
      <c r="M1239" s="201"/>
      <c r="N1239" s="201"/>
      <c r="O1239" s="201"/>
      <c r="P1239" s="201"/>
      <c r="Q1239" s="201"/>
      <c r="R1239" s="236"/>
      <c r="S1239" s="201"/>
      <c r="T1239" s="63"/>
      <c r="W1239" s="63"/>
      <c r="X1239" s="63"/>
      <c r="AD1239" s="63"/>
    </row>
    <row r="1240" spans="1:30" s="67" customFormat="1" x14ac:dyDescent="0.2">
      <c r="A1240" s="235"/>
      <c r="B1240" s="63"/>
      <c r="C1240" s="197"/>
      <c r="D1240" s="201"/>
      <c r="E1240" s="201"/>
      <c r="F1240" s="201"/>
      <c r="G1240" s="201"/>
      <c r="H1240" s="201"/>
      <c r="I1240" s="201"/>
      <c r="J1240" s="201"/>
      <c r="K1240" s="236"/>
      <c r="L1240" s="201"/>
      <c r="M1240" s="201"/>
      <c r="N1240" s="201"/>
      <c r="O1240" s="201"/>
      <c r="P1240" s="201"/>
      <c r="Q1240" s="201"/>
      <c r="R1240" s="236"/>
      <c r="S1240" s="201"/>
      <c r="T1240" s="63"/>
      <c r="W1240" s="63"/>
      <c r="X1240" s="63"/>
      <c r="AD1240" s="63"/>
    </row>
    <row r="1241" spans="1:30" s="67" customFormat="1" x14ac:dyDescent="0.2">
      <c r="A1241" s="235"/>
      <c r="B1241" s="63"/>
      <c r="C1241" s="197"/>
      <c r="D1241" s="201"/>
      <c r="E1241" s="201"/>
      <c r="F1241" s="201"/>
      <c r="G1241" s="201"/>
      <c r="H1241" s="201"/>
      <c r="I1241" s="201"/>
      <c r="J1241" s="201"/>
      <c r="K1241" s="236"/>
      <c r="L1241" s="201"/>
      <c r="M1241" s="201"/>
      <c r="N1241" s="201"/>
      <c r="O1241" s="201"/>
      <c r="P1241" s="201"/>
      <c r="Q1241" s="201"/>
      <c r="R1241" s="236"/>
      <c r="S1241" s="201"/>
      <c r="T1241" s="63"/>
      <c r="W1241" s="63"/>
      <c r="X1241" s="63"/>
      <c r="AD1241" s="63"/>
    </row>
    <row r="1242" spans="1:30" s="67" customFormat="1" x14ac:dyDescent="0.2">
      <c r="A1242" s="235"/>
      <c r="B1242" s="63"/>
      <c r="C1242" s="197"/>
      <c r="D1242" s="201"/>
      <c r="E1242" s="201"/>
      <c r="F1242" s="201"/>
      <c r="G1242" s="201"/>
      <c r="H1242" s="201"/>
      <c r="I1242" s="201"/>
      <c r="J1242" s="201"/>
      <c r="K1242" s="236"/>
      <c r="L1242" s="201"/>
      <c r="M1242" s="201"/>
      <c r="N1242" s="201"/>
      <c r="O1242" s="201"/>
      <c r="P1242" s="201"/>
      <c r="Q1242" s="201"/>
      <c r="R1242" s="236"/>
      <c r="S1242" s="201"/>
      <c r="T1242" s="63"/>
      <c r="W1242" s="63"/>
      <c r="X1242" s="63"/>
      <c r="AD1242" s="63"/>
    </row>
    <row r="1243" spans="1:30" s="67" customFormat="1" x14ac:dyDescent="0.2">
      <c r="A1243" s="235"/>
      <c r="B1243" s="63"/>
      <c r="C1243" s="197"/>
      <c r="D1243" s="201"/>
      <c r="E1243" s="201"/>
      <c r="F1243" s="201"/>
      <c r="G1243" s="201"/>
      <c r="H1243" s="201"/>
      <c r="I1243" s="201"/>
      <c r="J1243" s="201"/>
      <c r="K1243" s="236"/>
      <c r="L1243" s="201"/>
      <c r="M1243" s="201"/>
      <c r="N1243" s="201"/>
      <c r="O1243" s="201"/>
      <c r="P1243" s="201"/>
      <c r="Q1243" s="201"/>
      <c r="R1243" s="236"/>
      <c r="S1243" s="201"/>
      <c r="T1243" s="63"/>
      <c r="W1243" s="63"/>
      <c r="X1243" s="63"/>
      <c r="AD1243" s="63"/>
    </row>
    <row r="1244" spans="1:30" s="67" customFormat="1" x14ac:dyDescent="0.2">
      <c r="A1244" s="235"/>
      <c r="B1244" s="63"/>
      <c r="C1244" s="197"/>
      <c r="D1244" s="201"/>
      <c r="E1244" s="201"/>
      <c r="F1244" s="201"/>
      <c r="G1244" s="201"/>
      <c r="H1244" s="201"/>
      <c r="I1244" s="201"/>
      <c r="J1244" s="201"/>
      <c r="K1244" s="236"/>
      <c r="L1244" s="201"/>
      <c r="M1244" s="201"/>
      <c r="N1244" s="201"/>
      <c r="O1244" s="201"/>
      <c r="P1244" s="201"/>
      <c r="Q1244" s="201"/>
      <c r="R1244" s="236"/>
      <c r="S1244" s="201"/>
      <c r="T1244" s="63"/>
      <c r="W1244" s="63"/>
      <c r="X1244" s="63"/>
      <c r="AD1244" s="63"/>
    </row>
    <row r="1245" spans="1:30" s="67" customFormat="1" x14ac:dyDescent="0.2">
      <c r="A1245" s="235"/>
      <c r="B1245" s="63"/>
      <c r="C1245" s="197"/>
      <c r="D1245" s="201"/>
      <c r="E1245" s="201"/>
      <c r="F1245" s="201"/>
      <c r="G1245" s="201"/>
      <c r="H1245" s="201"/>
      <c r="I1245" s="201"/>
      <c r="J1245" s="201"/>
      <c r="K1245" s="236"/>
      <c r="L1245" s="201"/>
      <c r="M1245" s="201"/>
      <c r="N1245" s="201"/>
      <c r="O1245" s="201"/>
      <c r="P1245" s="201"/>
      <c r="Q1245" s="201"/>
      <c r="R1245" s="236"/>
      <c r="S1245" s="201"/>
      <c r="T1245" s="63"/>
      <c r="W1245" s="63"/>
      <c r="X1245" s="63"/>
      <c r="AD1245" s="63"/>
    </row>
    <row r="1246" spans="1:30" s="67" customFormat="1" x14ac:dyDescent="0.2">
      <c r="A1246" s="235"/>
      <c r="B1246" s="63"/>
      <c r="C1246" s="197"/>
      <c r="D1246" s="201"/>
      <c r="E1246" s="201"/>
      <c r="F1246" s="201"/>
      <c r="G1246" s="201"/>
      <c r="H1246" s="201"/>
      <c r="I1246" s="201"/>
      <c r="J1246" s="201"/>
      <c r="K1246" s="236"/>
      <c r="L1246" s="201"/>
      <c r="M1246" s="201"/>
      <c r="N1246" s="201"/>
      <c r="O1246" s="201"/>
      <c r="P1246" s="201"/>
      <c r="Q1246" s="201"/>
      <c r="R1246" s="236"/>
      <c r="S1246" s="201"/>
      <c r="T1246" s="63"/>
      <c r="W1246" s="63"/>
      <c r="X1246" s="63"/>
      <c r="AD1246" s="63"/>
    </row>
    <row r="1247" spans="1:30" s="67" customFormat="1" x14ac:dyDescent="0.2">
      <c r="A1247" s="235"/>
      <c r="B1247" s="63"/>
      <c r="C1247" s="197"/>
      <c r="D1247" s="201"/>
      <c r="E1247" s="201"/>
      <c r="F1247" s="201"/>
      <c r="G1247" s="201"/>
      <c r="H1247" s="201"/>
      <c r="I1247" s="201"/>
      <c r="J1247" s="201"/>
      <c r="K1247" s="236"/>
      <c r="L1247" s="201"/>
      <c r="M1247" s="201"/>
      <c r="N1247" s="201"/>
      <c r="O1247" s="201"/>
      <c r="P1247" s="201"/>
      <c r="Q1247" s="201"/>
      <c r="R1247" s="236"/>
      <c r="S1247" s="201"/>
      <c r="T1247" s="63"/>
      <c r="W1247" s="63"/>
      <c r="X1247" s="63"/>
      <c r="AD1247" s="63"/>
    </row>
    <row r="1248" spans="1:30" s="67" customFormat="1" x14ac:dyDescent="0.2">
      <c r="A1248" s="235"/>
      <c r="B1248" s="63"/>
      <c r="C1248" s="197"/>
      <c r="D1248" s="201"/>
      <c r="E1248" s="201"/>
      <c r="F1248" s="201"/>
      <c r="G1248" s="201"/>
      <c r="H1248" s="201"/>
      <c r="I1248" s="201"/>
      <c r="J1248" s="201"/>
      <c r="K1248" s="236"/>
      <c r="L1248" s="201"/>
      <c r="M1248" s="201"/>
      <c r="N1248" s="201"/>
      <c r="O1248" s="201"/>
      <c r="P1248" s="201"/>
      <c r="Q1248" s="201"/>
      <c r="R1248" s="236"/>
      <c r="S1248" s="201"/>
      <c r="T1248" s="63"/>
      <c r="W1248" s="63"/>
      <c r="X1248" s="63"/>
      <c r="AD1248" s="63"/>
    </row>
    <row r="1249" spans="1:30" s="67" customFormat="1" x14ac:dyDescent="0.2">
      <c r="A1249" s="235"/>
      <c r="B1249" s="63"/>
      <c r="C1249" s="197"/>
      <c r="D1249" s="201"/>
      <c r="E1249" s="201"/>
      <c r="F1249" s="201"/>
      <c r="G1249" s="201"/>
      <c r="H1249" s="201"/>
      <c r="I1249" s="201"/>
      <c r="J1249" s="201"/>
      <c r="K1249" s="236"/>
      <c r="L1249" s="201"/>
      <c r="M1249" s="201"/>
      <c r="N1249" s="201"/>
      <c r="O1249" s="201"/>
      <c r="P1249" s="201"/>
      <c r="Q1249" s="201"/>
      <c r="R1249" s="236"/>
      <c r="S1249" s="201"/>
      <c r="T1249" s="63"/>
      <c r="W1249" s="63"/>
      <c r="X1249" s="63"/>
      <c r="AD1249" s="63"/>
    </row>
    <row r="1250" spans="1:30" s="67" customFormat="1" x14ac:dyDescent="0.2">
      <c r="A1250" s="235"/>
      <c r="B1250" s="63"/>
      <c r="C1250" s="197"/>
      <c r="D1250" s="201"/>
      <c r="E1250" s="201"/>
      <c r="F1250" s="201"/>
      <c r="G1250" s="201"/>
      <c r="H1250" s="201"/>
      <c r="I1250" s="201"/>
      <c r="J1250" s="201"/>
      <c r="K1250" s="236"/>
      <c r="L1250" s="201"/>
      <c r="M1250" s="201"/>
      <c r="N1250" s="201"/>
      <c r="O1250" s="201"/>
      <c r="P1250" s="201"/>
      <c r="Q1250" s="201"/>
      <c r="R1250" s="236"/>
      <c r="S1250" s="201"/>
      <c r="T1250" s="63"/>
      <c r="W1250" s="63"/>
      <c r="X1250" s="63"/>
      <c r="AD1250" s="63"/>
    </row>
    <row r="1251" spans="1:30" s="67" customFormat="1" x14ac:dyDescent="0.2">
      <c r="A1251" s="235"/>
      <c r="B1251" s="63"/>
      <c r="C1251" s="197"/>
      <c r="D1251" s="201"/>
      <c r="E1251" s="201"/>
      <c r="F1251" s="201"/>
      <c r="G1251" s="201"/>
      <c r="H1251" s="201"/>
      <c r="I1251" s="201"/>
      <c r="J1251" s="201"/>
      <c r="K1251" s="236"/>
      <c r="L1251" s="201"/>
      <c r="M1251" s="201"/>
      <c r="N1251" s="201"/>
      <c r="O1251" s="201"/>
      <c r="P1251" s="201"/>
      <c r="Q1251" s="201"/>
      <c r="R1251" s="236"/>
      <c r="S1251" s="201"/>
      <c r="T1251" s="63"/>
      <c r="W1251" s="63"/>
      <c r="X1251" s="63"/>
      <c r="AD1251" s="63"/>
    </row>
    <row r="1252" spans="1:30" s="67" customFormat="1" x14ac:dyDescent="0.2">
      <c r="A1252" s="235"/>
      <c r="B1252" s="63"/>
      <c r="C1252" s="197"/>
      <c r="D1252" s="201"/>
      <c r="E1252" s="201"/>
      <c r="F1252" s="201"/>
      <c r="G1252" s="201"/>
      <c r="H1252" s="201"/>
      <c r="I1252" s="201"/>
      <c r="J1252" s="201"/>
      <c r="K1252" s="236"/>
      <c r="L1252" s="201"/>
      <c r="M1252" s="201"/>
      <c r="N1252" s="201"/>
      <c r="O1252" s="201"/>
      <c r="P1252" s="201"/>
      <c r="Q1252" s="201"/>
      <c r="R1252" s="236"/>
      <c r="S1252" s="201"/>
      <c r="T1252" s="63"/>
      <c r="W1252" s="63"/>
      <c r="X1252" s="63"/>
      <c r="AD1252" s="63"/>
    </row>
    <row r="1253" spans="1:30" s="67" customFormat="1" x14ac:dyDescent="0.2">
      <c r="A1253" s="235"/>
      <c r="B1253" s="63"/>
      <c r="C1253" s="197"/>
      <c r="D1253" s="201"/>
      <c r="E1253" s="201"/>
      <c r="F1253" s="201"/>
      <c r="G1253" s="201"/>
      <c r="H1253" s="201"/>
      <c r="I1253" s="201"/>
      <c r="J1253" s="201"/>
      <c r="K1253" s="236"/>
      <c r="L1253" s="201"/>
      <c r="M1253" s="201"/>
      <c r="N1253" s="201"/>
      <c r="O1253" s="201"/>
      <c r="P1253" s="201"/>
      <c r="Q1253" s="201"/>
      <c r="R1253" s="236"/>
      <c r="S1253" s="201"/>
      <c r="T1253" s="63"/>
      <c r="W1253" s="63"/>
      <c r="X1253" s="63"/>
      <c r="AD1253" s="63"/>
    </row>
    <row r="1254" spans="1:30" s="67" customFormat="1" x14ac:dyDescent="0.2">
      <c r="A1254" s="235"/>
      <c r="B1254" s="63"/>
      <c r="C1254" s="197"/>
      <c r="D1254" s="201"/>
      <c r="E1254" s="201"/>
      <c r="F1254" s="201"/>
      <c r="G1254" s="201"/>
      <c r="H1254" s="201"/>
      <c r="I1254" s="201"/>
      <c r="J1254" s="201"/>
      <c r="K1254" s="236"/>
      <c r="L1254" s="201"/>
      <c r="M1254" s="201"/>
      <c r="N1254" s="201"/>
      <c r="O1254" s="201"/>
      <c r="P1254" s="201"/>
      <c r="Q1254" s="201"/>
      <c r="R1254" s="236"/>
      <c r="S1254" s="201"/>
      <c r="T1254" s="63"/>
      <c r="W1254" s="63"/>
      <c r="X1254" s="63"/>
      <c r="AD1254" s="63"/>
    </row>
    <row r="1255" spans="1:30" s="67" customFormat="1" x14ac:dyDescent="0.2">
      <c r="A1255" s="235"/>
      <c r="B1255" s="63"/>
      <c r="C1255" s="197"/>
      <c r="D1255" s="201"/>
      <c r="E1255" s="201"/>
      <c r="F1255" s="201"/>
      <c r="G1255" s="201"/>
      <c r="H1255" s="201"/>
      <c r="I1255" s="201"/>
      <c r="J1255" s="201"/>
      <c r="K1255" s="236"/>
      <c r="L1255" s="201"/>
      <c r="M1255" s="201"/>
      <c r="N1255" s="201"/>
      <c r="O1255" s="201"/>
      <c r="P1255" s="201"/>
      <c r="Q1255" s="201"/>
      <c r="R1255" s="236"/>
      <c r="S1255" s="201"/>
      <c r="T1255" s="63"/>
      <c r="W1255" s="63"/>
      <c r="X1255" s="63"/>
      <c r="AD1255" s="63"/>
    </row>
    <row r="1256" spans="1:30" s="67" customFormat="1" x14ac:dyDescent="0.2">
      <c r="A1256" s="235"/>
      <c r="B1256" s="63"/>
      <c r="C1256" s="197"/>
      <c r="D1256" s="201"/>
      <c r="E1256" s="201"/>
      <c r="F1256" s="201"/>
      <c r="G1256" s="201"/>
      <c r="H1256" s="201"/>
      <c r="I1256" s="201"/>
      <c r="J1256" s="201"/>
      <c r="K1256" s="236"/>
      <c r="L1256" s="201"/>
      <c r="M1256" s="201"/>
      <c r="N1256" s="201"/>
      <c r="O1256" s="201"/>
      <c r="P1256" s="201"/>
      <c r="Q1256" s="201"/>
      <c r="R1256" s="236"/>
      <c r="S1256" s="201"/>
      <c r="T1256" s="63"/>
      <c r="W1256" s="63"/>
      <c r="X1256" s="63"/>
      <c r="AD1256" s="63"/>
    </row>
    <row r="1257" spans="1:30" s="67" customFormat="1" x14ac:dyDescent="0.2">
      <c r="A1257" s="235"/>
      <c r="B1257" s="63"/>
      <c r="C1257" s="197"/>
      <c r="D1257" s="201"/>
      <c r="E1257" s="201"/>
      <c r="F1257" s="201"/>
      <c r="G1257" s="201"/>
      <c r="H1257" s="201"/>
      <c r="I1257" s="201"/>
      <c r="J1257" s="201"/>
      <c r="K1257" s="236"/>
      <c r="L1257" s="201"/>
      <c r="M1257" s="201"/>
      <c r="N1257" s="201"/>
      <c r="O1257" s="201"/>
      <c r="P1257" s="201"/>
      <c r="Q1257" s="201"/>
      <c r="R1257" s="236"/>
      <c r="S1257" s="201"/>
      <c r="T1257" s="63"/>
      <c r="W1257" s="63"/>
      <c r="X1257" s="63"/>
      <c r="AD1257" s="63"/>
    </row>
    <row r="1258" spans="1:30" s="67" customFormat="1" x14ac:dyDescent="0.2">
      <c r="A1258" s="235"/>
      <c r="B1258" s="63"/>
      <c r="C1258" s="197"/>
      <c r="D1258" s="201"/>
      <c r="E1258" s="201"/>
      <c r="F1258" s="201"/>
      <c r="G1258" s="201"/>
      <c r="H1258" s="201"/>
      <c r="I1258" s="201"/>
      <c r="J1258" s="201"/>
      <c r="K1258" s="236"/>
      <c r="L1258" s="201"/>
      <c r="M1258" s="201"/>
      <c r="N1258" s="201"/>
      <c r="O1258" s="201"/>
      <c r="P1258" s="201"/>
      <c r="Q1258" s="201"/>
      <c r="R1258" s="236"/>
      <c r="S1258" s="201"/>
      <c r="T1258" s="63"/>
      <c r="W1258" s="63"/>
      <c r="X1258" s="63"/>
      <c r="AD1258" s="63"/>
    </row>
    <row r="1259" spans="1:30" s="67" customFormat="1" x14ac:dyDescent="0.2">
      <c r="A1259" s="235"/>
      <c r="B1259" s="63"/>
      <c r="C1259" s="197"/>
      <c r="D1259" s="201"/>
      <c r="E1259" s="201"/>
      <c r="F1259" s="201"/>
      <c r="G1259" s="201"/>
      <c r="H1259" s="201"/>
      <c r="I1259" s="201"/>
      <c r="J1259" s="201"/>
      <c r="K1259" s="236"/>
      <c r="L1259" s="201"/>
      <c r="M1259" s="201"/>
      <c r="N1259" s="201"/>
      <c r="O1259" s="201"/>
      <c r="P1259" s="201"/>
      <c r="Q1259" s="201"/>
      <c r="R1259" s="236"/>
      <c r="S1259" s="201"/>
      <c r="T1259" s="63"/>
      <c r="W1259" s="63"/>
      <c r="X1259" s="63"/>
      <c r="AD1259" s="63"/>
    </row>
    <row r="1260" spans="1:30" s="67" customFormat="1" x14ac:dyDescent="0.2">
      <c r="A1260" s="235"/>
      <c r="B1260" s="63"/>
      <c r="C1260" s="197"/>
      <c r="D1260" s="201"/>
      <c r="E1260" s="201"/>
      <c r="F1260" s="201"/>
      <c r="G1260" s="201"/>
      <c r="H1260" s="201"/>
      <c r="I1260" s="201"/>
      <c r="J1260" s="201"/>
      <c r="K1260" s="236"/>
      <c r="L1260" s="201"/>
      <c r="M1260" s="201"/>
      <c r="N1260" s="201"/>
      <c r="O1260" s="201"/>
      <c r="P1260" s="201"/>
      <c r="Q1260" s="201"/>
      <c r="R1260" s="236"/>
      <c r="S1260" s="201"/>
      <c r="T1260" s="63"/>
      <c r="W1260" s="63"/>
      <c r="X1260" s="63"/>
      <c r="AD1260" s="63"/>
    </row>
    <row r="1261" spans="1:30" s="67" customFormat="1" x14ac:dyDescent="0.2">
      <c r="A1261" s="235"/>
      <c r="B1261" s="63"/>
      <c r="C1261" s="197"/>
      <c r="D1261" s="201"/>
      <c r="E1261" s="201"/>
      <c r="F1261" s="201"/>
      <c r="G1261" s="201"/>
      <c r="H1261" s="201"/>
      <c r="I1261" s="201"/>
      <c r="J1261" s="201"/>
      <c r="K1261" s="236"/>
      <c r="L1261" s="201"/>
      <c r="M1261" s="201"/>
      <c r="N1261" s="201"/>
      <c r="O1261" s="201"/>
      <c r="P1261" s="201"/>
      <c r="Q1261" s="201"/>
      <c r="R1261" s="236"/>
      <c r="S1261" s="201"/>
      <c r="T1261" s="63"/>
      <c r="W1261" s="63"/>
      <c r="X1261" s="63"/>
      <c r="AD1261" s="63"/>
    </row>
    <row r="1262" spans="1:30" s="67" customFormat="1" x14ac:dyDescent="0.2">
      <c r="A1262" s="235"/>
      <c r="B1262" s="63"/>
      <c r="C1262" s="197"/>
      <c r="D1262" s="201"/>
      <c r="E1262" s="201"/>
      <c r="F1262" s="201"/>
      <c r="G1262" s="201"/>
      <c r="H1262" s="201"/>
      <c r="I1262" s="201"/>
      <c r="J1262" s="201"/>
      <c r="K1262" s="236"/>
      <c r="L1262" s="201"/>
      <c r="M1262" s="201"/>
      <c r="N1262" s="201"/>
      <c r="O1262" s="201"/>
      <c r="P1262" s="201"/>
      <c r="Q1262" s="201"/>
      <c r="R1262" s="236"/>
      <c r="S1262" s="201"/>
      <c r="T1262" s="63"/>
      <c r="W1262" s="63"/>
      <c r="X1262" s="63"/>
      <c r="AD1262" s="63"/>
    </row>
    <row r="1263" spans="1:30" s="67" customFormat="1" x14ac:dyDescent="0.2">
      <c r="A1263" s="235"/>
      <c r="B1263" s="63"/>
      <c r="C1263" s="197"/>
      <c r="D1263" s="201"/>
      <c r="E1263" s="201"/>
      <c r="F1263" s="201"/>
      <c r="G1263" s="201"/>
      <c r="H1263" s="201"/>
      <c r="I1263" s="201"/>
      <c r="J1263" s="201"/>
      <c r="K1263" s="236"/>
      <c r="L1263" s="201"/>
      <c r="M1263" s="201"/>
      <c r="N1263" s="201"/>
      <c r="O1263" s="201"/>
      <c r="P1263" s="201"/>
      <c r="Q1263" s="201"/>
      <c r="R1263" s="236"/>
      <c r="S1263" s="201"/>
      <c r="T1263" s="63"/>
      <c r="W1263" s="63"/>
      <c r="X1263" s="63"/>
      <c r="AD1263" s="63"/>
    </row>
    <row r="1264" spans="1:30" s="67" customFormat="1" x14ac:dyDescent="0.2">
      <c r="A1264" s="235"/>
      <c r="B1264" s="63"/>
      <c r="C1264" s="197"/>
      <c r="D1264" s="201"/>
      <c r="E1264" s="201"/>
      <c r="F1264" s="201"/>
      <c r="G1264" s="201"/>
      <c r="H1264" s="201"/>
      <c r="I1264" s="201"/>
      <c r="J1264" s="201"/>
      <c r="K1264" s="236"/>
      <c r="L1264" s="201"/>
      <c r="M1264" s="201"/>
      <c r="N1264" s="201"/>
      <c r="O1264" s="201"/>
      <c r="P1264" s="201"/>
      <c r="Q1264" s="201"/>
      <c r="R1264" s="236"/>
      <c r="S1264" s="201"/>
      <c r="T1264" s="63"/>
      <c r="W1264" s="63"/>
      <c r="X1264" s="63"/>
      <c r="AD1264" s="63"/>
    </row>
    <row r="1265" spans="1:30" s="67" customFormat="1" x14ac:dyDescent="0.2">
      <c r="A1265" s="235"/>
      <c r="B1265" s="63"/>
      <c r="C1265" s="197"/>
      <c r="D1265" s="201"/>
      <c r="E1265" s="201"/>
      <c r="F1265" s="201"/>
      <c r="G1265" s="201"/>
      <c r="H1265" s="201"/>
      <c r="I1265" s="201"/>
      <c r="J1265" s="201"/>
      <c r="K1265" s="236"/>
      <c r="L1265" s="201"/>
      <c r="M1265" s="201"/>
      <c r="N1265" s="201"/>
      <c r="O1265" s="201"/>
      <c r="P1265" s="201"/>
      <c r="Q1265" s="201"/>
      <c r="R1265" s="236"/>
      <c r="S1265" s="201"/>
      <c r="T1265" s="63"/>
      <c r="W1265" s="63"/>
      <c r="X1265" s="63"/>
      <c r="AD1265" s="63"/>
    </row>
    <row r="1266" spans="1:30" s="67" customFormat="1" x14ac:dyDescent="0.2">
      <c r="A1266" s="235"/>
      <c r="B1266" s="63"/>
      <c r="C1266" s="197"/>
      <c r="D1266" s="201"/>
      <c r="E1266" s="201"/>
      <c r="F1266" s="201"/>
      <c r="G1266" s="201"/>
      <c r="H1266" s="201"/>
      <c r="I1266" s="201"/>
      <c r="J1266" s="201"/>
      <c r="K1266" s="236"/>
      <c r="L1266" s="201"/>
      <c r="M1266" s="201"/>
      <c r="N1266" s="201"/>
      <c r="O1266" s="201"/>
      <c r="P1266" s="201"/>
      <c r="Q1266" s="201"/>
      <c r="R1266" s="236"/>
      <c r="S1266" s="201"/>
      <c r="T1266" s="63"/>
      <c r="W1266" s="63"/>
      <c r="X1266" s="63"/>
      <c r="AD1266" s="63"/>
    </row>
    <row r="1267" spans="1:30" s="67" customFormat="1" x14ac:dyDescent="0.2">
      <c r="A1267" s="235"/>
      <c r="B1267" s="63"/>
      <c r="C1267" s="197"/>
      <c r="D1267" s="201"/>
      <c r="E1267" s="201"/>
      <c r="F1267" s="201"/>
      <c r="G1267" s="201"/>
      <c r="H1267" s="201"/>
      <c r="I1267" s="201"/>
      <c r="J1267" s="201"/>
      <c r="K1267" s="236"/>
      <c r="L1267" s="201"/>
      <c r="M1267" s="201"/>
      <c r="N1267" s="201"/>
      <c r="O1267" s="201"/>
      <c r="P1267" s="201"/>
      <c r="Q1267" s="201"/>
      <c r="R1267" s="236"/>
      <c r="S1267" s="201"/>
      <c r="T1267" s="63"/>
      <c r="W1267" s="63"/>
      <c r="X1267" s="63"/>
      <c r="AD1267" s="63"/>
    </row>
    <row r="1268" spans="1:30" s="67" customFormat="1" x14ac:dyDescent="0.2">
      <c r="A1268" s="235"/>
      <c r="B1268" s="63"/>
      <c r="C1268" s="197"/>
      <c r="D1268" s="201"/>
      <c r="E1268" s="201"/>
      <c r="F1268" s="201"/>
      <c r="G1268" s="201"/>
      <c r="H1268" s="201"/>
      <c r="I1268" s="201"/>
      <c r="J1268" s="201"/>
      <c r="K1268" s="236"/>
      <c r="L1268" s="201"/>
      <c r="M1268" s="201"/>
      <c r="N1268" s="201"/>
      <c r="O1268" s="201"/>
      <c r="P1268" s="201"/>
      <c r="Q1268" s="201"/>
      <c r="R1268" s="236"/>
      <c r="S1268" s="201"/>
      <c r="T1268" s="63"/>
      <c r="W1268" s="63"/>
      <c r="X1268" s="63"/>
      <c r="AD1268" s="63"/>
    </row>
    <row r="1269" spans="1:30" s="67" customFormat="1" x14ac:dyDescent="0.2">
      <c r="A1269" s="235"/>
      <c r="B1269" s="63"/>
      <c r="C1269" s="197"/>
      <c r="D1269" s="201"/>
      <c r="E1269" s="201"/>
      <c r="F1269" s="201"/>
      <c r="G1269" s="201"/>
      <c r="H1269" s="201"/>
      <c r="I1269" s="201"/>
      <c r="J1269" s="201"/>
      <c r="K1269" s="236"/>
      <c r="L1269" s="201"/>
      <c r="M1269" s="201"/>
      <c r="N1269" s="201"/>
      <c r="O1269" s="201"/>
      <c r="P1269" s="201"/>
      <c r="Q1269" s="201"/>
      <c r="R1269" s="236"/>
      <c r="S1269" s="201"/>
      <c r="T1269" s="63"/>
      <c r="W1269" s="63"/>
      <c r="X1269" s="63"/>
      <c r="AD1269" s="63"/>
    </row>
    <row r="1270" spans="1:30" s="67" customFormat="1" x14ac:dyDescent="0.2">
      <c r="A1270" s="235"/>
      <c r="B1270" s="63"/>
      <c r="C1270" s="197"/>
      <c r="D1270" s="201"/>
      <c r="E1270" s="201"/>
      <c r="F1270" s="201"/>
      <c r="G1270" s="201"/>
      <c r="H1270" s="201"/>
      <c r="I1270" s="201"/>
      <c r="J1270" s="201"/>
      <c r="K1270" s="236"/>
      <c r="L1270" s="201"/>
      <c r="M1270" s="201"/>
      <c r="N1270" s="201"/>
      <c r="O1270" s="201"/>
      <c r="P1270" s="201"/>
      <c r="Q1270" s="201"/>
      <c r="R1270" s="236"/>
      <c r="S1270" s="201"/>
      <c r="T1270" s="63"/>
      <c r="W1270" s="63"/>
      <c r="X1270" s="63"/>
      <c r="AD1270" s="63"/>
    </row>
    <row r="1271" spans="1:30" s="67" customFormat="1" x14ac:dyDescent="0.2">
      <c r="A1271" s="235"/>
      <c r="B1271" s="63"/>
      <c r="C1271" s="197"/>
      <c r="D1271" s="201"/>
      <c r="E1271" s="201"/>
      <c r="F1271" s="201"/>
      <c r="G1271" s="201"/>
      <c r="H1271" s="201"/>
      <c r="I1271" s="201"/>
      <c r="J1271" s="201"/>
      <c r="K1271" s="236"/>
      <c r="L1271" s="201"/>
      <c r="M1271" s="201"/>
      <c r="N1271" s="201"/>
      <c r="O1271" s="201"/>
      <c r="P1271" s="201"/>
      <c r="Q1271" s="201"/>
      <c r="R1271" s="236"/>
      <c r="S1271" s="201"/>
      <c r="T1271" s="63"/>
      <c r="W1271" s="63"/>
      <c r="X1271" s="63"/>
      <c r="AD1271" s="63"/>
    </row>
    <row r="1272" spans="1:30" s="67" customFormat="1" x14ac:dyDescent="0.2">
      <c r="A1272" s="235"/>
      <c r="B1272" s="63"/>
      <c r="C1272" s="197"/>
      <c r="D1272" s="201"/>
      <c r="E1272" s="201"/>
      <c r="F1272" s="201"/>
      <c r="G1272" s="201"/>
      <c r="H1272" s="201"/>
      <c r="I1272" s="201"/>
      <c r="J1272" s="201"/>
      <c r="K1272" s="236"/>
      <c r="L1272" s="201"/>
      <c r="M1272" s="201"/>
      <c r="N1272" s="201"/>
      <c r="O1272" s="201"/>
      <c r="P1272" s="201"/>
      <c r="Q1272" s="201"/>
      <c r="R1272" s="236"/>
      <c r="S1272" s="201"/>
      <c r="T1272" s="63"/>
      <c r="W1272" s="63"/>
      <c r="X1272" s="63"/>
      <c r="AD1272" s="63"/>
    </row>
    <row r="1273" spans="1:30" s="67" customFormat="1" x14ac:dyDescent="0.2">
      <c r="A1273" s="235"/>
      <c r="B1273" s="63"/>
      <c r="C1273" s="197"/>
      <c r="D1273" s="201"/>
      <c r="E1273" s="201"/>
      <c r="F1273" s="201"/>
      <c r="G1273" s="201"/>
      <c r="H1273" s="201"/>
      <c r="I1273" s="201"/>
      <c r="J1273" s="201"/>
      <c r="K1273" s="236"/>
      <c r="L1273" s="201"/>
      <c r="M1273" s="201"/>
      <c r="N1273" s="201"/>
      <c r="O1273" s="201"/>
      <c r="P1273" s="201"/>
      <c r="Q1273" s="201"/>
      <c r="R1273" s="236"/>
      <c r="S1273" s="201"/>
      <c r="T1273" s="63"/>
      <c r="W1273" s="63"/>
      <c r="X1273" s="63"/>
      <c r="AD1273" s="63"/>
    </row>
    <row r="1274" spans="1:30" s="67" customFormat="1" x14ac:dyDescent="0.2">
      <c r="A1274" s="235"/>
      <c r="B1274" s="63"/>
      <c r="C1274" s="197"/>
      <c r="D1274" s="201"/>
      <c r="E1274" s="201"/>
      <c r="F1274" s="201"/>
      <c r="G1274" s="201"/>
      <c r="H1274" s="201"/>
      <c r="I1274" s="201"/>
      <c r="J1274" s="201"/>
      <c r="K1274" s="236"/>
      <c r="L1274" s="201"/>
      <c r="M1274" s="201"/>
      <c r="N1274" s="201"/>
      <c r="O1274" s="201"/>
      <c r="P1274" s="201"/>
      <c r="Q1274" s="201"/>
      <c r="R1274" s="236"/>
      <c r="S1274" s="201"/>
      <c r="T1274" s="63"/>
      <c r="W1274" s="63"/>
      <c r="X1274" s="63"/>
      <c r="AD1274" s="63"/>
    </row>
    <row r="1275" spans="1:30" s="67" customFormat="1" x14ac:dyDescent="0.2">
      <c r="A1275" s="235"/>
      <c r="B1275" s="63"/>
      <c r="C1275" s="197"/>
      <c r="D1275" s="201"/>
      <c r="E1275" s="201"/>
      <c r="F1275" s="201"/>
      <c r="G1275" s="201"/>
      <c r="H1275" s="201"/>
      <c r="I1275" s="201"/>
      <c r="J1275" s="201"/>
      <c r="K1275" s="236"/>
      <c r="L1275" s="201"/>
      <c r="M1275" s="201"/>
      <c r="N1275" s="201"/>
      <c r="O1275" s="201"/>
      <c r="P1275" s="201"/>
      <c r="Q1275" s="201"/>
      <c r="R1275" s="236"/>
      <c r="S1275" s="201"/>
      <c r="T1275" s="63"/>
      <c r="W1275" s="63"/>
      <c r="X1275" s="63"/>
      <c r="AD1275" s="63"/>
    </row>
    <row r="1276" spans="1:30" s="67" customFormat="1" x14ac:dyDescent="0.2">
      <c r="A1276" s="235"/>
      <c r="B1276" s="63"/>
      <c r="C1276" s="197"/>
      <c r="D1276" s="201"/>
      <c r="E1276" s="201"/>
      <c r="F1276" s="201"/>
      <c r="G1276" s="201"/>
      <c r="H1276" s="201"/>
      <c r="I1276" s="201"/>
      <c r="J1276" s="201"/>
      <c r="K1276" s="236"/>
      <c r="L1276" s="201"/>
      <c r="M1276" s="201"/>
      <c r="N1276" s="201"/>
      <c r="O1276" s="201"/>
      <c r="P1276" s="201"/>
      <c r="Q1276" s="201"/>
      <c r="R1276" s="236"/>
      <c r="S1276" s="201"/>
      <c r="T1276" s="63"/>
      <c r="W1276" s="63"/>
      <c r="X1276" s="63"/>
      <c r="AD1276" s="63"/>
    </row>
    <row r="1277" spans="1:30" s="67" customFormat="1" x14ac:dyDescent="0.2">
      <c r="A1277" s="235"/>
      <c r="B1277" s="63"/>
      <c r="C1277" s="197"/>
      <c r="D1277" s="201"/>
      <c r="E1277" s="201"/>
      <c r="F1277" s="201"/>
      <c r="G1277" s="201"/>
      <c r="H1277" s="201"/>
      <c r="I1277" s="201"/>
      <c r="J1277" s="201"/>
      <c r="K1277" s="236"/>
      <c r="L1277" s="201"/>
      <c r="M1277" s="201"/>
      <c r="N1277" s="201"/>
      <c r="O1277" s="201"/>
      <c r="P1277" s="201"/>
      <c r="Q1277" s="201"/>
      <c r="R1277" s="236"/>
      <c r="S1277" s="201"/>
      <c r="T1277" s="63"/>
      <c r="W1277" s="63"/>
      <c r="X1277" s="63"/>
      <c r="AD1277" s="63"/>
    </row>
    <row r="1278" spans="1:30" s="67" customFormat="1" x14ac:dyDescent="0.2">
      <c r="A1278" s="235"/>
      <c r="B1278" s="63"/>
      <c r="C1278" s="197"/>
      <c r="D1278" s="201"/>
      <c r="E1278" s="201"/>
      <c r="F1278" s="201"/>
      <c r="G1278" s="201"/>
      <c r="H1278" s="201"/>
      <c r="I1278" s="201"/>
      <c r="J1278" s="201"/>
      <c r="K1278" s="236"/>
      <c r="L1278" s="201"/>
      <c r="M1278" s="201"/>
      <c r="N1278" s="201"/>
      <c r="O1278" s="201"/>
      <c r="P1278" s="201"/>
      <c r="Q1278" s="201"/>
      <c r="R1278" s="236"/>
      <c r="S1278" s="201"/>
      <c r="T1278" s="63"/>
      <c r="W1278" s="63"/>
      <c r="X1278" s="63"/>
      <c r="AD1278" s="63"/>
    </row>
    <row r="1279" spans="1:30" s="67" customFormat="1" x14ac:dyDescent="0.2">
      <c r="A1279" s="235"/>
      <c r="B1279" s="63"/>
      <c r="C1279" s="197"/>
      <c r="D1279" s="201"/>
      <c r="E1279" s="201"/>
      <c r="F1279" s="201"/>
      <c r="G1279" s="201"/>
      <c r="H1279" s="201"/>
      <c r="I1279" s="201"/>
      <c r="J1279" s="201"/>
      <c r="K1279" s="236"/>
      <c r="L1279" s="201"/>
      <c r="M1279" s="201"/>
      <c r="N1279" s="201"/>
      <c r="O1279" s="201"/>
      <c r="P1279" s="201"/>
      <c r="Q1279" s="201"/>
      <c r="R1279" s="236"/>
      <c r="S1279" s="201"/>
      <c r="T1279" s="63"/>
      <c r="W1279" s="63"/>
      <c r="X1279" s="63"/>
      <c r="AD1279" s="63"/>
    </row>
    <row r="1280" spans="1:30" s="67" customFormat="1" x14ac:dyDescent="0.2">
      <c r="A1280" s="235"/>
      <c r="B1280" s="63"/>
      <c r="C1280" s="197"/>
      <c r="D1280" s="201"/>
      <c r="E1280" s="201"/>
      <c r="F1280" s="201"/>
      <c r="G1280" s="201"/>
      <c r="H1280" s="201"/>
      <c r="I1280" s="201"/>
      <c r="J1280" s="201"/>
      <c r="K1280" s="236"/>
      <c r="L1280" s="201"/>
      <c r="M1280" s="201"/>
      <c r="N1280" s="201"/>
      <c r="O1280" s="201"/>
      <c r="P1280" s="201"/>
      <c r="Q1280" s="201"/>
      <c r="R1280" s="236"/>
      <c r="S1280" s="201"/>
      <c r="T1280" s="63"/>
      <c r="W1280" s="63"/>
      <c r="X1280" s="63"/>
      <c r="AD1280" s="63"/>
    </row>
    <row r="1281" spans="1:30" s="67" customFormat="1" x14ac:dyDescent="0.2">
      <c r="A1281" s="235"/>
      <c r="B1281" s="63"/>
      <c r="C1281" s="197"/>
      <c r="D1281" s="201"/>
      <c r="E1281" s="201"/>
      <c r="F1281" s="201"/>
      <c r="G1281" s="201"/>
      <c r="H1281" s="201"/>
      <c r="I1281" s="201"/>
      <c r="J1281" s="201"/>
      <c r="K1281" s="236"/>
      <c r="L1281" s="201"/>
      <c r="M1281" s="201"/>
      <c r="N1281" s="201"/>
      <c r="O1281" s="201"/>
      <c r="P1281" s="201"/>
      <c r="Q1281" s="201"/>
      <c r="R1281" s="236"/>
      <c r="S1281" s="201"/>
      <c r="T1281" s="63"/>
      <c r="W1281" s="63"/>
      <c r="X1281" s="63"/>
      <c r="AD1281" s="63"/>
    </row>
    <row r="1282" spans="1:30" s="67" customFormat="1" x14ac:dyDescent="0.2">
      <c r="A1282" s="235"/>
      <c r="B1282" s="63"/>
      <c r="C1282" s="197"/>
      <c r="D1282" s="201"/>
      <c r="E1282" s="201"/>
      <c r="F1282" s="201"/>
      <c r="G1282" s="201"/>
      <c r="H1282" s="201"/>
      <c r="I1282" s="201"/>
      <c r="J1282" s="201"/>
      <c r="K1282" s="236"/>
      <c r="L1282" s="201"/>
      <c r="M1282" s="201"/>
      <c r="N1282" s="201"/>
      <c r="O1282" s="201"/>
      <c r="P1282" s="201"/>
      <c r="Q1282" s="201"/>
      <c r="R1282" s="236"/>
      <c r="S1282" s="201"/>
      <c r="T1282" s="63"/>
      <c r="W1282" s="63"/>
      <c r="X1282" s="63"/>
      <c r="AD1282" s="63"/>
    </row>
    <row r="1283" spans="1:30" s="67" customFormat="1" x14ac:dyDescent="0.2">
      <c r="A1283" s="235"/>
      <c r="B1283" s="63"/>
      <c r="C1283" s="197"/>
      <c r="D1283" s="201"/>
      <c r="E1283" s="201"/>
      <c r="F1283" s="201"/>
      <c r="G1283" s="201"/>
      <c r="H1283" s="201"/>
      <c r="I1283" s="201"/>
      <c r="J1283" s="201"/>
      <c r="K1283" s="236"/>
      <c r="L1283" s="201"/>
      <c r="M1283" s="201"/>
      <c r="N1283" s="201"/>
      <c r="O1283" s="201"/>
      <c r="P1283" s="201"/>
      <c r="Q1283" s="201"/>
      <c r="R1283" s="236"/>
      <c r="S1283" s="201"/>
      <c r="T1283" s="63"/>
      <c r="W1283" s="63"/>
      <c r="X1283" s="63"/>
      <c r="AD1283" s="63"/>
    </row>
    <row r="1284" spans="1:30" s="67" customFormat="1" x14ac:dyDescent="0.2">
      <c r="A1284" s="235"/>
      <c r="B1284" s="63"/>
      <c r="C1284" s="197"/>
      <c r="D1284" s="201"/>
      <c r="E1284" s="201"/>
      <c r="F1284" s="201"/>
      <c r="G1284" s="201"/>
      <c r="H1284" s="201"/>
      <c r="I1284" s="201"/>
      <c r="J1284" s="201"/>
      <c r="K1284" s="236"/>
      <c r="L1284" s="201"/>
      <c r="M1284" s="201"/>
      <c r="N1284" s="201"/>
      <c r="O1284" s="201"/>
      <c r="P1284" s="201"/>
      <c r="Q1284" s="201"/>
      <c r="R1284" s="236"/>
      <c r="S1284" s="201"/>
      <c r="T1284" s="63"/>
      <c r="W1284" s="63"/>
      <c r="X1284" s="63"/>
      <c r="AD1284" s="63"/>
    </row>
    <row r="1285" spans="1:30" s="67" customFormat="1" x14ac:dyDescent="0.2">
      <c r="A1285" s="235"/>
      <c r="B1285" s="63"/>
      <c r="C1285" s="197"/>
      <c r="D1285" s="201"/>
      <c r="E1285" s="201"/>
      <c r="F1285" s="201"/>
      <c r="G1285" s="201"/>
      <c r="H1285" s="201"/>
      <c r="I1285" s="201"/>
      <c r="J1285" s="201"/>
      <c r="K1285" s="236"/>
      <c r="L1285" s="201"/>
      <c r="M1285" s="201"/>
      <c r="N1285" s="201"/>
      <c r="O1285" s="201"/>
      <c r="P1285" s="201"/>
      <c r="Q1285" s="201"/>
      <c r="R1285" s="236"/>
      <c r="S1285" s="201"/>
      <c r="T1285" s="63"/>
      <c r="W1285" s="63"/>
      <c r="X1285" s="63"/>
      <c r="AD1285" s="63"/>
    </row>
    <row r="1286" spans="1:30" s="67" customFormat="1" x14ac:dyDescent="0.2">
      <c r="A1286" s="235"/>
      <c r="B1286" s="63"/>
      <c r="C1286" s="197"/>
      <c r="D1286" s="201"/>
      <c r="E1286" s="201"/>
      <c r="F1286" s="201"/>
      <c r="G1286" s="201"/>
      <c r="H1286" s="201"/>
      <c r="I1286" s="201"/>
      <c r="J1286" s="201"/>
      <c r="K1286" s="236"/>
      <c r="L1286" s="201"/>
      <c r="M1286" s="201"/>
      <c r="N1286" s="201"/>
      <c r="O1286" s="201"/>
      <c r="P1286" s="201"/>
      <c r="Q1286" s="201"/>
      <c r="R1286" s="236"/>
      <c r="S1286" s="201"/>
      <c r="T1286" s="63"/>
      <c r="W1286" s="63"/>
      <c r="X1286" s="63"/>
      <c r="AD1286" s="63"/>
    </row>
    <row r="1287" spans="1:30" s="67" customFormat="1" x14ac:dyDescent="0.2">
      <c r="A1287" s="235"/>
      <c r="B1287" s="63"/>
      <c r="C1287" s="197"/>
      <c r="D1287" s="201"/>
      <c r="E1287" s="201"/>
      <c r="F1287" s="201"/>
      <c r="G1287" s="201"/>
      <c r="H1287" s="201"/>
      <c r="I1287" s="201"/>
      <c r="J1287" s="201"/>
      <c r="K1287" s="236"/>
      <c r="L1287" s="201"/>
      <c r="M1287" s="201"/>
      <c r="N1287" s="201"/>
      <c r="O1287" s="201"/>
      <c r="P1287" s="201"/>
      <c r="Q1287" s="201"/>
      <c r="R1287" s="236"/>
      <c r="S1287" s="201"/>
      <c r="T1287" s="63"/>
      <c r="W1287" s="63"/>
      <c r="X1287" s="63"/>
      <c r="AD1287" s="63"/>
    </row>
    <row r="1288" spans="1:30" s="67" customFormat="1" x14ac:dyDescent="0.2">
      <c r="A1288" s="235"/>
      <c r="B1288" s="63"/>
      <c r="C1288" s="197"/>
      <c r="D1288" s="201"/>
      <c r="E1288" s="201"/>
      <c r="F1288" s="201"/>
      <c r="G1288" s="201"/>
      <c r="H1288" s="201"/>
      <c r="I1288" s="201"/>
      <c r="J1288" s="201"/>
      <c r="K1288" s="236"/>
      <c r="L1288" s="201"/>
      <c r="M1288" s="201"/>
      <c r="N1288" s="201"/>
      <c r="O1288" s="201"/>
      <c r="P1288" s="201"/>
      <c r="Q1288" s="201"/>
      <c r="R1288" s="236"/>
      <c r="S1288" s="201"/>
      <c r="T1288" s="63"/>
      <c r="W1288" s="63"/>
      <c r="X1288" s="63"/>
      <c r="AD1288" s="63"/>
    </row>
    <row r="1289" spans="1:30" s="67" customFormat="1" x14ac:dyDescent="0.2">
      <c r="A1289" s="235"/>
      <c r="B1289" s="63"/>
      <c r="C1289" s="197"/>
      <c r="D1289" s="201"/>
      <c r="E1289" s="201"/>
      <c r="F1289" s="201"/>
      <c r="G1289" s="201"/>
      <c r="H1289" s="201"/>
      <c r="I1289" s="201"/>
      <c r="J1289" s="201"/>
      <c r="K1289" s="236"/>
      <c r="L1289" s="201"/>
      <c r="M1289" s="201"/>
      <c r="N1289" s="201"/>
      <c r="O1289" s="201"/>
      <c r="P1289" s="201"/>
      <c r="Q1289" s="201"/>
      <c r="R1289" s="236"/>
      <c r="S1289" s="201"/>
      <c r="T1289" s="63"/>
      <c r="W1289" s="63"/>
      <c r="X1289" s="63"/>
      <c r="AD1289" s="63"/>
    </row>
    <row r="1290" spans="1:30" s="67" customFormat="1" x14ac:dyDescent="0.2">
      <c r="A1290" s="235"/>
      <c r="B1290" s="63"/>
      <c r="C1290" s="197"/>
      <c r="D1290" s="201"/>
      <c r="E1290" s="201"/>
      <c r="F1290" s="201"/>
      <c r="G1290" s="201"/>
      <c r="H1290" s="201"/>
      <c r="I1290" s="201"/>
      <c r="J1290" s="201"/>
      <c r="K1290" s="236"/>
      <c r="L1290" s="201"/>
      <c r="M1290" s="201"/>
      <c r="N1290" s="201"/>
      <c r="O1290" s="201"/>
      <c r="P1290" s="201"/>
      <c r="Q1290" s="201"/>
      <c r="R1290" s="236"/>
      <c r="S1290" s="201"/>
      <c r="T1290" s="63"/>
      <c r="W1290" s="63"/>
      <c r="X1290" s="63"/>
      <c r="AD1290" s="63"/>
    </row>
    <row r="1291" spans="1:30" s="67" customFormat="1" x14ac:dyDescent="0.2">
      <c r="A1291" s="235"/>
      <c r="B1291" s="63"/>
      <c r="C1291" s="197"/>
      <c r="D1291" s="201"/>
      <c r="E1291" s="201"/>
      <c r="F1291" s="201"/>
      <c r="G1291" s="201"/>
      <c r="H1291" s="201"/>
      <c r="I1291" s="201"/>
      <c r="J1291" s="201"/>
      <c r="K1291" s="236"/>
      <c r="L1291" s="201"/>
      <c r="M1291" s="201"/>
      <c r="N1291" s="201"/>
      <c r="O1291" s="201"/>
      <c r="P1291" s="201"/>
      <c r="Q1291" s="201"/>
      <c r="R1291" s="236"/>
      <c r="S1291" s="201"/>
      <c r="T1291" s="63"/>
      <c r="W1291" s="63"/>
      <c r="X1291" s="63"/>
      <c r="AD1291" s="63"/>
    </row>
    <row r="1292" spans="1:30" s="67" customFormat="1" x14ac:dyDescent="0.2">
      <c r="A1292" s="235"/>
      <c r="B1292" s="63"/>
      <c r="C1292" s="197"/>
      <c r="D1292" s="201"/>
      <c r="E1292" s="201"/>
      <c r="F1292" s="201"/>
      <c r="G1292" s="201"/>
      <c r="H1292" s="201"/>
      <c r="I1292" s="201"/>
      <c r="J1292" s="201"/>
      <c r="K1292" s="236"/>
      <c r="L1292" s="201"/>
      <c r="M1292" s="201"/>
      <c r="N1292" s="201"/>
      <c r="O1292" s="201"/>
      <c r="P1292" s="201"/>
      <c r="Q1292" s="201"/>
      <c r="R1292" s="236"/>
      <c r="S1292" s="201"/>
      <c r="T1292" s="63"/>
      <c r="W1292" s="63"/>
      <c r="X1292" s="63"/>
      <c r="AD1292" s="63"/>
    </row>
    <row r="1293" spans="1:30" s="67" customFormat="1" x14ac:dyDescent="0.2">
      <c r="A1293" s="235"/>
      <c r="B1293" s="63"/>
      <c r="C1293" s="197"/>
      <c r="D1293" s="201"/>
      <c r="E1293" s="201"/>
      <c r="F1293" s="201"/>
      <c r="G1293" s="201"/>
      <c r="H1293" s="201"/>
      <c r="I1293" s="201"/>
      <c r="J1293" s="201"/>
      <c r="K1293" s="236"/>
      <c r="L1293" s="201"/>
      <c r="M1293" s="201"/>
      <c r="N1293" s="201"/>
      <c r="O1293" s="201"/>
      <c r="P1293" s="201"/>
      <c r="Q1293" s="201"/>
      <c r="R1293" s="236"/>
      <c r="S1293" s="201"/>
      <c r="T1293" s="63"/>
      <c r="W1293" s="63"/>
      <c r="X1293" s="63"/>
      <c r="AD1293" s="63"/>
    </row>
    <row r="1294" spans="1:30" s="67" customFormat="1" x14ac:dyDescent="0.2">
      <c r="A1294" s="235"/>
      <c r="B1294" s="63"/>
      <c r="C1294" s="197"/>
      <c r="D1294" s="201"/>
      <c r="E1294" s="201"/>
      <c r="F1294" s="201"/>
      <c r="G1294" s="201"/>
      <c r="H1294" s="201"/>
      <c r="I1294" s="201"/>
      <c r="J1294" s="201"/>
      <c r="K1294" s="236"/>
      <c r="L1294" s="201"/>
      <c r="M1294" s="201"/>
      <c r="N1294" s="201"/>
      <c r="O1294" s="201"/>
      <c r="P1294" s="201"/>
      <c r="Q1294" s="201"/>
      <c r="R1294" s="236"/>
      <c r="S1294" s="201"/>
      <c r="T1294" s="63"/>
      <c r="W1294" s="63"/>
      <c r="X1294" s="63"/>
      <c r="AD1294" s="63"/>
    </row>
    <row r="1295" spans="1:30" s="67" customFormat="1" x14ac:dyDescent="0.2">
      <c r="A1295" s="235"/>
      <c r="B1295" s="63"/>
      <c r="C1295" s="197"/>
      <c r="D1295" s="201"/>
      <c r="E1295" s="201"/>
      <c r="F1295" s="201"/>
      <c r="G1295" s="201"/>
      <c r="H1295" s="201"/>
      <c r="I1295" s="201"/>
      <c r="J1295" s="201"/>
      <c r="K1295" s="236"/>
      <c r="L1295" s="201"/>
      <c r="M1295" s="201"/>
      <c r="N1295" s="201"/>
      <c r="O1295" s="201"/>
      <c r="P1295" s="201"/>
      <c r="Q1295" s="201"/>
      <c r="R1295" s="236"/>
      <c r="S1295" s="201"/>
      <c r="T1295" s="63"/>
      <c r="W1295" s="63"/>
      <c r="X1295" s="63"/>
      <c r="AD1295" s="63"/>
    </row>
    <row r="1296" spans="1:30" s="67" customFormat="1" x14ac:dyDescent="0.2">
      <c r="A1296" s="235"/>
      <c r="B1296" s="63"/>
      <c r="C1296" s="197"/>
      <c r="D1296" s="201"/>
      <c r="E1296" s="201"/>
      <c r="F1296" s="201"/>
      <c r="G1296" s="201"/>
      <c r="H1296" s="201"/>
      <c r="I1296" s="201"/>
      <c r="J1296" s="201"/>
      <c r="K1296" s="236"/>
      <c r="L1296" s="201"/>
      <c r="M1296" s="201"/>
      <c r="N1296" s="201"/>
      <c r="O1296" s="201"/>
      <c r="P1296" s="201"/>
      <c r="Q1296" s="201"/>
      <c r="R1296" s="236"/>
      <c r="S1296" s="201"/>
      <c r="T1296" s="63"/>
      <c r="W1296" s="63"/>
      <c r="X1296" s="63"/>
      <c r="AD1296" s="63"/>
    </row>
    <row r="1297" spans="1:30" s="67" customFormat="1" x14ac:dyDescent="0.2">
      <c r="A1297" s="235"/>
      <c r="B1297" s="63"/>
      <c r="C1297" s="197"/>
      <c r="D1297" s="201"/>
      <c r="E1297" s="201"/>
      <c r="F1297" s="201"/>
      <c r="G1297" s="201"/>
      <c r="H1297" s="201"/>
      <c r="I1297" s="201"/>
      <c r="J1297" s="201"/>
      <c r="K1297" s="236"/>
      <c r="L1297" s="201"/>
      <c r="M1297" s="201"/>
      <c r="N1297" s="201"/>
      <c r="O1297" s="201"/>
      <c r="P1297" s="201"/>
      <c r="Q1297" s="201"/>
      <c r="R1297" s="236"/>
      <c r="S1297" s="201"/>
      <c r="T1297" s="63"/>
      <c r="W1297" s="63"/>
      <c r="X1297" s="63"/>
      <c r="AD1297" s="63"/>
    </row>
    <row r="1298" spans="1:30" s="67" customFormat="1" x14ac:dyDescent="0.2">
      <c r="A1298" s="235"/>
      <c r="B1298" s="63"/>
      <c r="C1298" s="197"/>
      <c r="D1298" s="201"/>
      <c r="E1298" s="201"/>
      <c r="F1298" s="201"/>
      <c r="G1298" s="201"/>
      <c r="H1298" s="201"/>
      <c r="I1298" s="201"/>
      <c r="J1298" s="201"/>
      <c r="K1298" s="236"/>
      <c r="L1298" s="201"/>
      <c r="M1298" s="201"/>
      <c r="N1298" s="201"/>
      <c r="O1298" s="201"/>
      <c r="P1298" s="201"/>
      <c r="Q1298" s="201"/>
      <c r="R1298" s="236"/>
      <c r="S1298" s="201"/>
      <c r="T1298" s="63"/>
      <c r="W1298" s="63"/>
      <c r="X1298" s="63"/>
      <c r="AD1298" s="63"/>
    </row>
    <row r="1299" spans="1:30" s="67" customFormat="1" x14ac:dyDescent="0.2">
      <c r="A1299" s="235"/>
      <c r="B1299" s="63"/>
      <c r="C1299" s="197"/>
      <c r="D1299" s="201"/>
      <c r="E1299" s="201"/>
      <c r="F1299" s="201"/>
      <c r="G1299" s="201"/>
      <c r="H1299" s="201"/>
      <c r="I1299" s="201"/>
      <c r="J1299" s="201"/>
      <c r="K1299" s="236"/>
      <c r="L1299" s="201"/>
      <c r="M1299" s="201"/>
      <c r="N1299" s="201"/>
      <c r="O1299" s="201"/>
      <c r="P1299" s="201"/>
      <c r="Q1299" s="201"/>
      <c r="R1299" s="236"/>
      <c r="S1299" s="201"/>
      <c r="T1299" s="63"/>
      <c r="W1299" s="63"/>
      <c r="X1299" s="63"/>
      <c r="AD1299" s="63"/>
    </row>
    <row r="1300" spans="1:30" s="67" customFormat="1" x14ac:dyDescent="0.2">
      <c r="A1300" s="235"/>
      <c r="B1300" s="63"/>
      <c r="C1300" s="197"/>
      <c r="D1300" s="201"/>
      <c r="E1300" s="201"/>
      <c r="F1300" s="201"/>
      <c r="G1300" s="201"/>
      <c r="H1300" s="201"/>
      <c r="I1300" s="201"/>
      <c r="J1300" s="201"/>
      <c r="K1300" s="236"/>
      <c r="L1300" s="201"/>
      <c r="M1300" s="201"/>
      <c r="N1300" s="201"/>
      <c r="O1300" s="201"/>
      <c r="P1300" s="201"/>
      <c r="Q1300" s="201"/>
      <c r="R1300" s="236"/>
      <c r="S1300" s="201"/>
      <c r="T1300" s="63"/>
      <c r="W1300" s="63"/>
      <c r="X1300" s="63"/>
      <c r="AD1300" s="63"/>
    </row>
    <row r="1301" spans="1:30" s="67" customFormat="1" x14ac:dyDescent="0.2">
      <c r="A1301" s="235"/>
      <c r="B1301" s="63"/>
      <c r="C1301" s="197"/>
      <c r="D1301" s="201"/>
      <c r="E1301" s="201"/>
      <c r="F1301" s="201"/>
      <c r="G1301" s="201"/>
      <c r="H1301" s="201"/>
      <c r="I1301" s="201"/>
      <c r="J1301" s="201"/>
      <c r="K1301" s="236"/>
      <c r="L1301" s="201"/>
      <c r="M1301" s="201"/>
      <c r="N1301" s="201"/>
      <c r="O1301" s="201"/>
      <c r="P1301" s="201"/>
      <c r="Q1301" s="201"/>
      <c r="R1301" s="236"/>
      <c r="S1301" s="201"/>
      <c r="T1301" s="63"/>
      <c r="W1301" s="63"/>
      <c r="X1301" s="63"/>
      <c r="AD1301" s="63"/>
    </row>
    <row r="1302" spans="1:30" s="67" customFormat="1" x14ac:dyDescent="0.2">
      <c r="A1302" s="235"/>
      <c r="B1302" s="63"/>
      <c r="C1302" s="197"/>
      <c r="D1302" s="201"/>
      <c r="E1302" s="201"/>
      <c r="F1302" s="201"/>
      <c r="G1302" s="201"/>
      <c r="H1302" s="201"/>
      <c r="I1302" s="201"/>
      <c r="J1302" s="201"/>
      <c r="K1302" s="236"/>
      <c r="L1302" s="201"/>
      <c r="M1302" s="201"/>
      <c r="N1302" s="201"/>
      <c r="O1302" s="201"/>
      <c r="P1302" s="201"/>
      <c r="Q1302" s="201"/>
      <c r="R1302" s="236"/>
      <c r="S1302" s="201"/>
      <c r="T1302" s="63"/>
      <c r="W1302" s="63"/>
      <c r="X1302" s="63"/>
      <c r="AD1302" s="63"/>
    </row>
    <row r="1303" spans="1:30" s="67" customFormat="1" x14ac:dyDescent="0.2">
      <c r="A1303" s="235"/>
      <c r="B1303" s="63"/>
      <c r="C1303" s="197"/>
      <c r="D1303" s="201"/>
      <c r="E1303" s="201"/>
      <c r="F1303" s="201"/>
      <c r="G1303" s="201"/>
      <c r="H1303" s="201"/>
      <c r="I1303" s="201"/>
      <c r="J1303" s="201"/>
      <c r="K1303" s="236"/>
      <c r="L1303" s="201"/>
      <c r="M1303" s="201"/>
      <c r="N1303" s="201"/>
      <c r="O1303" s="201"/>
      <c r="P1303" s="201"/>
      <c r="Q1303" s="201"/>
      <c r="R1303" s="236"/>
      <c r="S1303" s="201"/>
      <c r="T1303" s="63"/>
      <c r="W1303" s="63"/>
      <c r="X1303" s="63"/>
      <c r="AD1303" s="63"/>
    </row>
    <row r="1304" spans="1:30" s="67" customFormat="1" x14ac:dyDescent="0.2">
      <c r="A1304" s="235"/>
      <c r="B1304" s="63"/>
      <c r="C1304" s="197"/>
      <c r="D1304" s="201"/>
      <c r="E1304" s="201"/>
      <c r="F1304" s="201"/>
      <c r="G1304" s="201"/>
      <c r="H1304" s="201"/>
      <c r="I1304" s="201"/>
      <c r="J1304" s="201"/>
      <c r="K1304" s="236"/>
      <c r="L1304" s="201"/>
      <c r="M1304" s="201"/>
      <c r="N1304" s="201"/>
      <c r="O1304" s="201"/>
      <c r="P1304" s="201"/>
      <c r="Q1304" s="201"/>
      <c r="R1304" s="236"/>
      <c r="S1304" s="201"/>
      <c r="T1304" s="63"/>
      <c r="W1304" s="63"/>
      <c r="X1304" s="63"/>
      <c r="AD1304" s="63"/>
    </row>
    <row r="1305" spans="1:30" s="67" customFormat="1" x14ac:dyDescent="0.2">
      <c r="A1305" s="235"/>
      <c r="B1305" s="63"/>
      <c r="C1305" s="197"/>
      <c r="D1305" s="201"/>
      <c r="E1305" s="201"/>
      <c r="F1305" s="201"/>
      <c r="G1305" s="201"/>
      <c r="H1305" s="201"/>
      <c r="I1305" s="201"/>
      <c r="J1305" s="201"/>
      <c r="K1305" s="236"/>
      <c r="L1305" s="201"/>
      <c r="M1305" s="201"/>
      <c r="N1305" s="201"/>
      <c r="O1305" s="201"/>
      <c r="P1305" s="201"/>
      <c r="Q1305" s="201"/>
      <c r="R1305" s="236"/>
      <c r="S1305" s="201"/>
      <c r="T1305" s="63"/>
      <c r="W1305" s="63"/>
      <c r="X1305" s="63"/>
      <c r="AD1305" s="63"/>
    </row>
    <row r="1306" spans="1:30" s="67" customFormat="1" x14ac:dyDescent="0.2">
      <c r="A1306" s="235"/>
      <c r="B1306" s="63"/>
      <c r="C1306" s="197"/>
      <c r="D1306" s="201"/>
      <c r="E1306" s="201"/>
      <c r="F1306" s="201"/>
      <c r="G1306" s="201"/>
      <c r="H1306" s="201"/>
      <c r="I1306" s="201"/>
      <c r="J1306" s="201"/>
      <c r="K1306" s="236"/>
      <c r="L1306" s="201"/>
      <c r="M1306" s="201"/>
      <c r="N1306" s="201"/>
      <c r="O1306" s="201"/>
      <c r="P1306" s="201"/>
      <c r="Q1306" s="201"/>
      <c r="R1306" s="236"/>
      <c r="S1306" s="201"/>
      <c r="T1306" s="63"/>
      <c r="W1306" s="63"/>
      <c r="X1306" s="63"/>
      <c r="AD1306" s="63"/>
    </row>
    <row r="1307" spans="1:30" s="67" customFormat="1" x14ac:dyDescent="0.2">
      <c r="A1307" s="235"/>
      <c r="B1307" s="63"/>
      <c r="C1307" s="197"/>
      <c r="D1307" s="201"/>
      <c r="E1307" s="201"/>
      <c r="F1307" s="201"/>
      <c r="G1307" s="201"/>
      <c r="H1307" s="201"/>
      <c r="I1307" s="201"/>
      <c r="J1307" s="201"/>
      <c r="K1307" s="236"/>
      <c r="L1307" s="201"/>
      <c r="M1307" s="201"/>
      <c r="N1307" s="201"/>
      <c r="O1307" s="201"/>
      <c r="P1307" s="201"/>
      <c r="Q1307" s="201"/>
      <c r="R1307" s="236"/>
      <c r="S1307" s="201"/>
      <c r="T1307" s="63"/>
      <c r="W1307" s="63"/>
      <c r="X1307" s="63"/>
      <c r="AD1307" s="63"/>
    </row>
    <row r="1308" spans="1:30" s="67" customFormat="1" x14ac:dyDescent="0.2">
      <c r="A1308" s="235"/>
      <c r="B1308" s="63"/>
      <c r="C1308" s="197"/>
      <c r="D1308" s="201"/>
      <c r="E1308" s="201"/>
      <c r="F1308" s="201"/>
      <c r="G1308" s="201"/>
      <c r="H1308" s="201"/>
      <c r="I1308" s="201"/>
      <c r="J1308" s="201"/>
      <c r="K1308" s="236"/>
      <c r="L1308" s="201"/>
      <c r="M1308" s="201"/>
      <c r="N1308" s="201"/>
      <c r="O1308" s="201"/>
      <c r="P1308" s="201"/>
      <c r="Q1308" s="201"/>
      <c r="R1308" s="236"/>
      <c r="S1308" s="201"/>
      <c r="T1308" s="63"/>
      <c r="W1308" s="63"/>
      <c r="X1308" s="63"/>
      <c r="AD1308" s="63"/>
    </row>
    <row r="1309" spans="1:30" s="67" customFormat="1" x14ac:dyDescent="0.2">
      <c r="A1309" s="235"/>
      <c r="B1309" s="63"/>
      <c r="C1309" s="197"/>
      <c r="D1309" s="201"/>
      <c r="E1309" s="201"/>
      <c r="F1309" s="201"/>
      <c r="G1309" s="201"/>
      <c r="H1309" s="201"/>
      <c r="I1309" s="201"/>
      <c r="J1309" s="201"/>
      <c r="K1309" s="236"/>
      <c r="L1309" s="201"/>
      <c r="M1309" s="201"/>
      <c r="N1309" s="201"/>
      <c r="O1309" s="201"/>
      <c r="P1309" s="201"/>
      <c r="Q1309" s="201"/>
      <c r="R1309" s="236"/>
      <c r="S1309" s="201"/>
      <c r="T1309" s="63"/>
      <c r="W1309" s="63"/>
      <c r="X1309" s="63"/>
      <c r="AD1309" s="63"/>
    </row>
    <row r="1310" spans="1:30" s="67" customFormat="1" x14ac:dyDescent="0.2">
      <c r="A1310" s="235"/>
      <c r="B1310" s="63"/>
      <c r="C1310" s="197"/>
      <c r="D1310" s="201"/>
      <c r="E1310" s="201"/>
      <c r="F1310" s="201"/>
      <c r="G1310" s="201"/>
      <c r="H1310" s="201"/>
      <c r="I1310" s="201"/>
      <c r="J1310" s="201"/>
      <c r="K1310" s="236"/>
      <c r="L1310" s="201"/>
      <c r="M1310" s="201"/>
      <c r="N1310" s="201"/>
      <c r="O1310" s="201"/>
      <c r="P1310" s="201"/>
      <c r="Q1310" s="201"/>
      <c r="R1310" s="236"/>
      <c r="S1310" s="201"/>
      <c r="T1310" s="63"/>
      <c r="W1310" s="63"/>
      <c r="X1310" s="63"/>
      <c r="AD1310" s="63"/>
    </row>
    <row r="1311" spans="1:30" s="67" customFormat="1" x14ac:dyDescent="0.2">
      <c r="A1311" s="235"/>
      <c r="B1311" s="63"/>
      <c r="C1311" s="197"/>
      <c r="D1311" s="201"/>
      <c r="E1311" s="201"/>
      <c r="F1311" s="201"/>
      <c r="G1311" s="201"/>
      <c r="H1311" s="201"/>
      <c r="I1311" s="201"/>
      <c r="J1311" s="201"/>
      <c r="K1311" s="236"/>
      <c r="L1311" s="201"/>
      <c r="M1311" s="201"/>
      <c r="N1311" s="201"/>
      <c r="O1311" s="201"/>
      <c r="P1311" s="201"/>
      <c r="Q1311" s="201"/>
      <c r="R1311" s="236"/>
      <c r="S1311" s="201"/>
      <c r="T1311" s="63"/>
      <c r="W1311" s="63"/>
      <c r="X1311" s="63"/>
      <c r="AD1311" s="63"/>
    </row>
    <row r="1312" spans="1:30" s="67" customFormat="1" x14ac:dyDescent="0.2">
      <c r="A1312" s="235"/>
      <c r="B1312" s="63"/>
      <c r="C1312" s="197"/>
      <c r="D1312" s="201"/>
      <c r="E1312" s="201"/>
      <c r="F1312" s="201"/>
      <c r="G1312" s="201"/>
      <c r="H1312" s="201"/>
      <c r="I1312" s="201"/>
      <c r="J1312" s="201"/>
      <c r="K1312" s="236"/>
      <c r="L1312" s="201"/>
      <c r="M1312" s="201"/>
      <c r="N1312" s="201"/>
      <c r="O1312" s="201"/>
      <c r="P1312" s="201"/>
      <c r="Q1312" s="201"/>
      <c r="R1312" s="236"/>
      <c r="S1312" s="201"/>
      <c r="T1312" s="63"/>
      <c r="W1312" s="63"/>
      <c r="X1312" s="63"/>
      <c r="AD1312" s="63"/>
    </row>
    <row r="1313" spans="1:30" s="67" customFormat="1" x14ac:dyDescent="0.2">
      <c r="A1313" s="235"/>
      <c r="B1313" s="63"/>
      <c r="C1313" s="197"/>
      <c r="D1313" s="201"/>
      <c r="E1313" s="201"/>
      <c r="F1313" s="201"/>
      <c r="G1313" s="201"/>
      <c r="H1313" s="201"/>
      <c r="I1313" s="201"/>
      <c r="J1313" s="201"/>
      <c r="K1313" s="236"/>
      <c r="L1313" s="201"/>
      <c r="M1313" s="201"/>
      <c r="N1313" s="201"/>
      <c r="O1313" s="201"/>
      <c r="P1313" s="201"/>
      <c r="Q1313" s="201"/>
      <c r="R1313" s="236"/>
      <c r="S1313" s="201"/>
      <c r="T1313" s="63"/>
      <c r="W1313" s="63"/>
      <c r="X1313" s="63"/>
      <c r="AD1313" s="63"/>
    </row>
    <row r="1314" spans="1:30" s="67" customFormat="1" x14ac:dyDescent="0.2">
      <c r="A1314" s="235"/>
      <c r="B1314" s="63"/>
      <c r="C1314" s="197"/>
      <c r="D1314" s="201"/>
      <c r="E1314" s="201"/>
      <c r="F1314" s="201"/>
      <c r="G1314" s="201"/>
      <c r="H1314" s="201"/>
      <c r="I1314" s="201"/>
      <c r="J1314" s="201"/>
      <c r="K1314" s="236"/>
      <c r="L1314" s="201"/>
      <c r="M1314" s="201"/>
      <c r="N1314" s="201"/>
      <c r="O1314" s="201"/>
      <c r="P1314" s="201"/>
      <c r="Q1314" s="201"/>
      <c r="R1314" s="236"/>
      <c r="S1314" s="201"/>
      <c r="T1314" s="63"/>
      <c r="W1314" s="63"/>
      <c r="X1314" s="63"/>
      <c r="AD1314" s="63"/>
    </row>
    <row r="1315" spans="1:30" s="67" customFormat="1" x14ac:dyDescent="0.2">
      <c r="A1315" s="235"/>
      <c r="B1315" s="63"/>
      <c r="C1315" s="197"/>
      <c r="D1315" s="201"/>
      <c r="E1315" s="201"/>
      <c r="F1315" s="201"/>
      <c r="G1315" s="201"/>
      <c r="H1315" s="201"/>
      <c r="I1315" s="201"/>
      <c r="J1315" s="201"/>
      <c r="K1315" s="236"/>
      <c r="L1315" s="201"/>
      <c r="M1315" s="201"/>
      <c r="N1315" s="201"/>
      <c r="O1315" s="201"/>
      <c r="P1315" s="201"/>
      <c r="Q1315" s="201"/>
      <c r="R1315" s="236"/>
      <c r="S1315" s="201"/>
      <c r="T1315" s="63"/>
      <c r="W1315" s="63"/>
      <c r="X1315" s="63"/>
      <c r="AD1315" s="63"/>
    </row>
    <row r="1316" spans="1:30" s="67" customFormat="1" x14ac:dyDescent="0.2">
      <c r="A1316" s="235"/>
      <c r="B1316" s="63"/>
      <c r="C1316" s="197"/>
      <c r="D1316" s="201"/>
      <c r="E1316" s="201"/>
      <c r="F1316" s="201"/>
      <c r="G1316" s="201"/>
      <c r="H1316" s="201"/>
      <c r="I1316" s="201"/>
      <c r="J1316" s="201"/>
      <c r="K1316" s="236"/>
      <c r="L1316" s="201"/>
      <c r="M1316" s="201"/>
      <c r="N1316" s="201"/>
      <c r="O1316" s="201"/>
      <c r="P1316" s="201"/>
      <c r="Q1316" s="201"/>
      <c r="R1316" s="236"/>
      <c r="S1316" s="201"/>
      <c r="T1316" s="63"/>
      <c r="W1316" s="63"/>
      <c r="X1316" s="63"/>
      <c r="AD1316" s="63"/>
    </row>
    <row r="1317" spans="1:30" s="67" customFormat="1" x14ac:dyDescent="0.2">
      <c r="A1317" s="235"/>
      <c r="B1317" s="63"/>
      <c r="C1317" s="197"/>
      <c r="D1317" s="201"/>
      <c r="E1317" s="201"/>
      <c r="F1317" s="201"/>
      <c r="G1317" s="201"/>
      <c r="H1317" s="201"/>
      <c r="I1317" s="201"/>
      <c r="J1317" s="201"/>
      <c r="K1317" s="236"/>
      <c r="L1317" s="201"/>
      <c r="M1317" s="201"/>
      <c r="N1317" s="201"/>
      <c r="O1317" s="201"/>
      <c r="P1317" s="201"/>
      <c r="Q1317" s="201"/>
      <c r="R1317" s="236"/>
      <c r="S1317" s="201"/>
      <c r="T1317" s="63"/>
      <c r="W1317" s="63"/>
      <c r="X1317" s="63"/>
      <c r="AD1317" s="63"/>
    </row>
    <row r="1318" spans="1:30" s="67" customFormat="1" x14ac:dyDescent="0.2">
      <c r="A1318" s="235"/>
      <c r="B1318" s="63"/>
      <c r="C1318" s="197"/>
      <c r="D1318" s="201"/>
      <c r="E1318" s="201"/>
      <c r="F1318" s="201"/>
      <c r="G1318" s="201"/>
      <c r="H1318" s="201"/>
      <c r="I1318" s="201"/>
      <c r="J1318" s="201"/>
      <c r="K1318" s="236"/>
      <c r="L1318" s="201"/>
      <c r="M1318" s="201"/>
      <c r="N1318" s="201"/>
      <c r="O1318" s="201"/>
      <c r="P1318" s="201"/>
      <c r="Q1318" s="201"/>
      <c r="R1318" s="236"/>
      <c r="S1318" s="201"/>
      <c r="T1318" s="63"/>
      <c r="W1318" s="63"/>
      <c r="X1318" s="63"/>
      <c r="AD1318" s="63"/>
    </row>
    <row r="1319" spans="1:30" s="67" customFormat="1" x14ac:dyDescent="0.2">
      <c r="A1319" s="235"/>
      <c r="B1319" s="63"/>
      <c r="C1319" s="197"/>
      <c r="D1319" s="201"/>
      <c r="E1319" s="201"/>
      <c r="F1319" s="201"/>
      <c r="G1319" s="201"/>
      <c r="H1319" s="201"/>
      <c r="I1319" s="201"/>
      <c r="J1319" s="201"/>
      <c r="K1319" s="236"/>
      <c r="L1319" s="201"/>
      <c r="M1319" s="201"/>
      <c r="N1319" s="201"/>
      <c r="O1319" s="201"/>
      <c r="P1319" s="201"/>
      <c r="Q1319" s="201"/>
      <c r="R1319" s="236"/>
      <c r="S1319" s="201"/>
      <c r="T1319" s="63"/>
      <c r="W1319" s="63"/>
      <c r="X1319" s="63"/>
      <c r="AD1319" s="63"/>
    </row>
    <row r="1320" spans="1:30" s="67" customFormat="1" x14ac:dyDescent="0.2">
      <c r="A1320" s="235"/>
      <c r="B1320" s="63"/>
      <c r="C1320" s="197"/>
      <c r="D1320" s="201"/>
      <c r="E1320" s="201"/>
      <c r="F1320" s="201"/>
      <c r="G1320" s="201"/>
      <c r="H1320" s="201"/>
      <c r="I1320" s="201"/>
      <c r="J1320" s="201"/>
      <c r="K1320" s="236"/>
      <c r="L1320" s="201"/>
      <c r="M1320" s="201"/>
      <c r="N1320" s="201"/>
      <c r="O1320" s="201"/>
      <c r="P1320" s="201"/>
      <c r="Q1320" s="201"/>
      <c r="R1320" s="236"/>
      <c r="S1320" s="201"/>
      <c r="T1320" s="63"/>
      <c r="W1320" s="63"/>
      <c r="X1320" s="63"/>
      <c r="AD1320" s="63"/>
    </row>
    <row r="1321" spans="1:30" s="67" customFormat="1" x14ac:dyDescent="0.2">
      <c r="A1321" s="235"/>
      <c r="B1321" s="63"/>
      <c r="C1321" s="197"/>
      <c r="D1321" s="201"/>
      <c r="E1321" s="201"/>
      <c r="F1321" s="201"/>
      <c r="G1321" s="201"/>
      <c r="H1321" s="201"/>
      <c r="I1321" s="201"/>
      <c r="J1321" s="201"/>
      <c r="K1321" s="236"/>
      <c r="L1321" s="201"/>
      <c r="M1321" s="201"/>
      <c r="N1321" s="201"/>
      <c r="O1321" s="201"/>
      <c r="P1321" s="201"/>
      <c r="Q1321" s="201"/>
      <c r="R1321" s="236"/>
      <c r="S1321" s="201"/>
      <c r="T1321" s="63"/>
      <c r="W1321" s="63"/>
      <c r="X1321" s="63"/>
      <c r="AD1321" s="63"/>
    </row>
    <row r="1322" spans="1:30" s="67" customFormat="1" x14ac:dyDescent="0.2">
      <c r="A1322" s="235"/>
      <c r="B1322" s="63"/>
      <c r="C1322" s="197"/>
      <c r="D1322" s="201"/>
      <c r="E1322" s="201"/>
      <c r="F1322" s="201"/>
      <c r="G1322" s="201"/>
      <c r="H1322" s="201"/>
      <c r="I1322" s="201"/>
      <c r="J1322" s="201"/>
      <c r="K1322" s="236"/>
      <c r="L1322" s="201"/>
      <c r="M1322" s="201"/>
      <c r="N1322" s="201"/>
      <c r="O1322" s="201"/>
      <c r="P1322" s="201"/>
      <c r="Q1322" s="201"/>
      <c r="R1322" s="236"/>
      <c r="S1322" s="201"/>
      <c r="T1322" s="63"/>
      <c r="W1322" s="63"/>
      <c r="X1322" s="63"/>
      <c r="AD1322" s="63"/>
    </row>
    <row r="1323" spans="1:30" s="67" customFormat="1" x14ac:dyDescent="0.2">
      <c r="A1323" s="235"/>
      <c r="B1323" s="63"/>
      <c r="C1323" s="197"/>
      <c r="D1323" s="201"/>
      <c r="E1323" s="201"/>
      <c r="F1323" s="201"/>
      <c r="G1323" s="201"/>
      <c r="H1323" s="201"/>
      <c r="I1323" s="201"/>
      <c r="J1323" s="201"/>
      <c r="K1323" s="236"/>
      <c r="L1323" s="201"/>
      <c r="M1323" s="201"/>
      <c r="N1323" s="201"/>
      <c r="O1323" s="201"/>
      <c r="P1323" s="201"/>
      <c r="Q1323" s="201"/>
      <c r="R1323" s="236"/>
      <c r="S1323" s="201"/>
      <c r="T1323" s="63"/>
      <c r="W1323" s="63"/>
      <c r="X1323" s="63"/>
      <c r="AD1323" s="63"/>
    </row>
    <row r="1324" spans="1:30" s="67" customFormat="1" x14ac:dyDescent="0.2">
      <c r="A1324" s="235"/>
      <c r="B1324" s="63"/>
      <c r="C1324" s="197"/>
      <c r="D1324" s="201"/>
      <c r="E1324" s="201"/>
      <c r="F1324" s="201"/>
      <c r="G1324" s="201"/>
      <c r="H1324" s="201"/>
      <c r="I1324" s="201"/>
      <c r="J1324" s="201"/>
      <c r="K1324" s="236"/>
      <c r="L1324" s="201"/>
      <c r="M1324" s="201"/>
      <c r="N1324" s="201"/>
      <c r="O1324" s="201"/>
      <c r="P1324" s="201"/>
      <c r="Q1324" s="201"/>
      <c r="R1324" s="236"/>
      <c r="S1324" s="201"/>
      <c r="T1324" s="63"/>
      <c r="W1324" s="63"/>
      <c r="X1324" s="63"/>
      <c r="AD1324" s="63"/>
    </row>
    <row r="1325" spans="1:30" s="67" customFormat="1" x14ac:dyDescent="0.2">
      <c r="A1325" s="235"/>
      <c r="B1325" s="63"/>
      <c r="C1325" s="197"/>
      <c r="D1325" s="201"/>
      <c r="E1325" s="201"/>
      <c r="F1325" s="201"/>
      <c r="G1325" s="201"/>
      <c r="H1325" s="201"/>
      <c r="I1325" s="201"/>
      <c r="J1325" s="201"/>
      <c r="K1325" s="236"/>
      <c r="L1325" s="201"/>
      <c r="M1325" s="201"/>
      <c r="N1325" s="201"/>
      <c r="O1325" s="201"/>
      <c r="P1325" s="201"/>
      <c r="Q1325" s="201"/>
      <c r="R1325" s="236"/>
      <c r="S1325" s="201"/>
      <c r="T1325" s="63"/>
      <c r="W1325" s="63"/>
      <c r="X1325" s="63"/>
      <c r="AD1325" s="63"/>
    </row>
    <row r="1326" spans="1:30" s="67" customFormat="1" x14ac:dyDescent="0.2">
      <c r="A1326" s="235"/>
      <c r="B1326" s="63"/>
      <c r="C1326" s="197"/>
      <c r="D1326" s="201"/>
      <c r="E1326" s="201"/>
      <c r="F1326" s="201"/>
      <c r="G1326" s="201"/>
      <c r="H1326" s="201"/>
      <c r="I1326" s="201"/>
      <c r="J1326" s="201"/>
      <c r="K1326" s="236"/>
      <c r="L1326" s="201"/>
      <c r="M1326" s="201"/>
      <c r="N1326" s="201"/>
      <c r="O1326" s="201"/>
      <c r="P1326" s="201"/>
      <c r="Q1326" s="201"/>
      <c r="R1326" s="236"/>
      <c r="S1326" s="201"/>
      <c r="T1326" s="63"/>
      <c r="W1326" s="63"/>
      <c r="X1326" s="63"/>
      <c r="AD1326" s="63"/>
    </row>
    <row r="1327" spans="1:30" s="67" customFormat="1" x14ac:dyDescent="0.2">
      <c r="A1327" s="235"/>
      <c r="B1327" s="63"/>
      <c r="C1327" s="197"/>
      <c r="D1327" s="201"/>
      <c r="E1327" s="201"/>
      <c r="F1327" s="201"/>
      <c r="G1327" s="201"/>
      <c r="H1327" s="201"/>
      <c r="I1327" s="201"/>
      <c r="J1327" s="201"/>
      <c r="K1327" s="236"/>
      <c r="L1327" s="201"/>
      <c r="M1327" s="201"/>
      <c r="N1327" s="201"/>
      <c r="O1327" s="201"/>
      <c r="P1327" s="201"/>
      <c r="Q1327" s="201"/>
      <c r="R1327" s="236"/>
      <c r="S1327" s="201"/>
      <c r="T1327" s="63"/>
      <c r="W1327" s="63"/>
      <c r="X1327" s="63"/>
      <c r="AD1327" s="63"/>
    </row>
    <row r="1328" spans="1:30" s="67" customFormat="1" x14ac:dyDescent="0.2">
      <c r="A1328" s="235"/>
      <c r="B1328" s="63"/>
      <c r="C1328" s="197"/>
      <c r="D1328" s="201"/>
      <c r="E1328" s="201"/>
      <c r="F1328" s="201"/>
      <c r="G1328" s="201"/>
      <c r="H1328" s="201"/>
      <c r="I1328" s="201"/>
      <c r="J1328" s="201"/>
      <c r="K1328" s="236"/>
      <c r="L1328" s="201"/>
      <c r="M1328" s="201"/>
      <c r="N1328" s="201"/>
      <c r="O1328" s="201"/>
      <c r="P1328" s="201"/>
      <c r="Q1328" s="201"/>
      <c r="R1328" s="236"/>
      <c r="S1328" s="201"/>
      <c r="T1328" s="63"/>
      <c r="W1328" s="63"/>
      <c r="X1328" s="63"/>
      <c r="AD1328" s="63"/>
    </row>
    <row r="1329" spans="1:42" s="67" customFormat="1" x14ac:dyDescent="0.2">
      <c r="A1329" s="235"/>
      <c r="B1329" s="63"/>
      <c r="C1329" s="197"/>
      <c r="D1329" s="201"/>
      <c r="E1329" s="201"/>
      <c r="F1329" s="201"/>
      <c r="G1329" s="201"/>
      <c r="H1329" s="201"/>
      <c r="I1329" s="201"/>
      <c r="J1329" s="201"/>
      <c r="K1329" s="236"/>
      <c r="L1329" s="201"/>
      <c r="M1329" s="201"/>
      <c r="N1329" s="201"/>
      <c r="O1329" s="201"/>
      <c r="P1329" s="201"/>
      <c r="Q1329" s="201"/>
      <c r="R1329" s="236"/>
      <c r="S1329" s="201"/>
      <c r="T1329" s="63"/>
      <c r="W1329" s="63"/>
      <c r="X1329" s="63"/>
      <c r="AD1329" s="63"/>
    </row>
    <row r="1330" spans="1:42" s="67" customFormat="1" x14ac:dyDescent="0.2">
      <c r="A1330" s="235"/>
      <c r="B1330" s="63"/>
      <c r="C1330" s="197"/>
      <c r="D1330" s="201"/>
      <c r="E1330" s="201"/>
      <c r="F1330" s="201"/>
      <c r="G1330" s="201"/>
      <c r="H1330" s="201"/>
      <c r="I1330" s="201"/>
      <c r="J1330" s="201"/>
      <c r="K1330" s="236"/>
      <c r="L1330" s="201"/>
      <c r="M1330" s="201"/>
      <c r="N1330" s="201"/>
      <c r="O1330" s="201"/>
      <c r="P1330" s="201"/>
      <c r="Q1330" s="201"/>
      <c r="R1330" s="236"/>
      <c r="S1330" s="201"/>
      <c r="T1330" s="63"/>
      <c r="W1330" s="63"/>
      <c r="X1330" s="63"/>
      <c r="AD1330" s="63"/>
    </row>
    <row r="1331" spans="1:42" s="67" customFormat="1" x14ac:dyDescent="0.2">
      <c r="A1331" s="235"/>
      <c r="B1331" s="63"/>
      <c r="C1331" s="197"/>
      <c r="D1331" s="201"/>
      <c r="E1331" s="201"/>
      <c r="F1331" s="201"/>
      <c r="G1331" s="201"/>
      <c r="H1331" s="201"/>
      <c r="I1331" s="201"/>
      <c r="J1331" s="201"/>
      <c r="K1331" s="236"/>
      <c r="L1331" s="201"/>
      <c r="M1331" s="201"/>
      <c r="N1331" s="201"/>
      <c r="O1331" s="201"/>
      <c r="P1331" s="201"/>
      <c r="Q1331" s="201"/>
      <c r="R1331" s="236"/>
      <c r="S1331" s="201"/>
      <c r="T1331" s="63"/>
      <c r="W1331" s="63"/>
      <c r="X1331" s="63"/>
      <c r="AD1331" s="63"/>
    </row>
    <row r="1332" spans="1:42" s="67" customFormat="1" x14ac:dyDescent="0.2">
      <c r="A1332" s="235"/>
      <c r="B1332" s="63"/>
      <c r="C1332" s="197"/>
      <c r="D1332" s="201"/>
      <c r="E1332" s="201"/>
      <c r="F1332" s="201"/>
      <c r="G1332" s="201"/>
      <c r="H1332" s="201"/>
      <c r="I1332" s="201"/>
      <c r="J1332" s="201"/>
      <c r="K1332" s="236"/>
      <c r="L1332" s="201"/>
      <c r="M1332" s="201"/>
      <c r="N1332" s="201"/>
      <c r="O1332" s="201"/>
      <c r="P1332" s="201"/>
      <c r="Q1332" s="201"/>
      <c r="R1332" s="236"/>
      <c r="S1332" s="201"/>
      <c r="T1332" s="63"/>
      <c r="W1332" s="63"/>
      <c r="X1332" s="63"/>
      <c r="AD1332" s="63"/>
    </row>
    <row r="1333" spans="1:42" s="67" customFormat="1" x14ac:dyDescent="0.2">
      <c r="A1333" s="235"/>
      <c r="B1333" s="63"/>
      <c r="C1333" s="197"/>
      <c r="D1333" s="201"/>
      <c r="E1333" s="201"/>
      <c r="F1333" s="201"/>
      <c r="G1333" s="201"/>
      <c r="H1333" s="201"/>
      <c r="I1333" s="201"/>
      <c r="J1333" s="201"/>
      <c r="K1333" s="236"/>
      <c r="L1333" s="201"/>
      <c r="M1333" s="201"/>
      <c r="N1333" s="201"/>
      <c r="O1333" s="201"/>
      <c r="P1333" s="201"/>
      <c r="Q1333" s="201"/>
      <c r="R1333" s="236"/>
      <c r="S1333" s="201"/>
      <c r="T1333" s="63"/>
      <c r="W1333" s="63"/>
      <c r="X1333" s="63"/>
      <c r="AD1333" s="63"/>
    </row>
    <row r="1334" spans="1:42" s="67" customFormat="1" x14ac:dyDescent="0.2">
      <c r="A1334" s="235"/>
      <c r="B1334" s="63"/>
      <c r="C1334" s="197"/>
      <c r="D1334" s="201"/>
      <c r="E1334" s="201"/>
      <c r="F1334" s="201"/>
      <c r="G1334" s="201"/>
      <c r="H1334" s="201"/>
      <c r="I1334" s="201"/>
      <c r="J1334" s="201"/>
      <c r="K1334" s="236"/>
      <c r="L1334" s="201"/>
      <c r="M1334" s="201"/>
      <c r="N1334" s="201"/>
      <c r="O1334" s="201"/>
      <c r="P1334" s="201"/>
      <c r="Q1334" s="201"/>
      <c r="R1334" s="236"/>
      <c r="S1334" s="201"/>
      <c r="T1334" s="63"/>
      <c r="W1334" s="63"/>
      <c r="X1334" s="63"/>
      <c r="AD1334" s="63"/>
    </row>
    <row r="1335" spans="1:42" s="67" customFormat="1" x14ac:dyDescent="0.2">
      <c r="A1335" s="235"/>
      <c r="B1335" s="63"/>
      <c r="C1335" s="197"/>
      <c r="D1335" s="201"/>
      <c r="E1335" s="201"/>
      <c r="F1335" s="201"/>
      <c r="G1335" s="201"/>
      <c r="H1335" s="201"/>
      <c r="I1335" s="201"/>
      <c r="J1335" s="201"/>
      <c r="K1335" s="236"/>
      <c r="L1335" s="201"/>
      <c r="M1335" s="201"/>
      <c r="N1335" s="201"/>
      <c r="O1335" s="201"/>
      <c r="P1335" s="201"/>
      <c r="Q1335" s="201"/>
      <c r="R1335" s="236"/>
      <c r="S1335" s="201"/>
      <c r="T1335" s="63"/>
      <c r="W1335" s="63"/>
      <c r="X1335" s="63"/>
      <c r="AD1335" s="63"/>
    </row>
    <row r="1336" spans="1:42" s="67" customFormat="1" x14ac:dyDescent="0.2">
      <c r="A1336" s="235"/>
      <c r="B1336" s="63"/>
      <c r="C1336" s="197"/>
      <c r="D1336" s="201"/>
      <c r="E1336" s="201"/>
      <c r="F1336" s="201"/>
      <c r="G1336" s="201"/>
      <c r="H1336" s="201"/>
      <c r="I1336" s="201"/>
      <c r="J1336" s="201"/>
      <c r="K1336" s="236"/>
      <c r="L1336" s="201"/>
      <c r="M1336" s="201"/>
      <c r="N1336" s="201"/>
      <c r="O1336" s="201"/>
      <c r="P1336" s="201"/>
      <c r="Q1336" s="201"/>
      <c r="R1336" s="236"/>
      <c r="S1336" s="201"/>
      <c r="T1336" s="63"/>
      <c r="W1336" s="63"/>
      <c r="X1336" s="63"/>
      <c r="AD1336" s="63"/>
    </row>
    <row r="1337" spans="1:42" s="67" customFormat="1" x14ac:dyDescent="0.2">
      <c r="A1337" s="235"/>
      <c r="B1337" s="63"/>
      <c r="C1337" s="197"/>
      <c r="D1337" s="201"/>
      <c r="E1337" s="201"/>
      <c r="F1337" s="201"/>
      <c r="G1337" s="201"/>
      <c r="H1337" s="201"/>
      <c r="I1337" s="201"/>
      <c r="J1337" s="201"/>
      <c r="K1337" s="236"/>
      <c r="L1337" s="201"/>
      <c r="M1337" s="201"/>
      <c r="N1337" s="201"/>
      <c r="O1337" s="201"/>
      <c r="P1337" s="201"/>
      <c r="Q1337" s="201"/>
      <c r="R1337" s="236"/>
      <c r="S1337" s="201"/>
      <c r="T1337" s="63"/>
      <c r="W1337" s="63"/>
      <c r="X1337" s="63"/>
      <c r="AD1337" s="63"/>
    </row>
    <row r="1338" spans="1:42" s="67" customFormat="1" x14ac:dyDescent="0.2">
      <c r="A1338" s="235"/>
      <c r="B1338" s="63"/>
      <c r="C1338" s="197"/>
      <c r="D1338" s="201"/>
      <c r="E1338" s="201"/>
      <c r="F1338" s="201"/>
      <c r="G1338" s="201"/>
      <c r="H1338" s="201"/>
      <c r="I1338" s="201"/>
      <c r="J1338" s="201"/>
      <c r="K1338" s="236"/>
      <c r="L1338" s="201"/>
      <c r="M1338" s="201"/>
      <c r="N1338" s="201"/>
      <c r="O1338" s="201"/>
      <c r="P1338" s="201"/>
      <c r="Q1338" s="201"/>
      <c r="R1338" s="236"/>
      <c r="S1338" s="201"/>
      <c r="T1338" s="63"/>
      <c r="W1338" s="63"/>
      <c r="X1338" s="63"/>
      <c r="AD1338" s="63"/>
    </row>
    <row r="1339" spans="1:42" s="67" customFormat="1" x14ac:dyDescent="0.2">
      <c r="A1339" s="235"/>
      <c r="B1339" s="63"/>
      <c r="C1339" s="197"/>
      <c r="D1339" s="201"/>
      <c r="E1339" s="201"/>
      <c r="F1339" s="201"/>
      <c r="G1339" s="201"/>
      <c r="H1339" s="201"/>
      <c r="I1339" s="201"/>
      <c r="J1339" s="201"/>
      <c r="K1339" s="236"/>
      <c r="L1339" s="201"/>
      <c r="M1339" s="201"/>
      <c r="N1339" s="201"/>
      <c r="O1339" s="201"/>
      <c r="P1339" s="201"/>
      <c r="Q1339" s="201"/>
      <c r="R1339" s="236"/>
      <c r="S1339" s="201"/>
      <c r="T1339" s="63"/>
      <c r="W1339" s="63"/>
      <c r="X1339" s="63"/>
      <c r="AD1339" s="63"/>
    </row>
    <row r="1340" spans="1:42" s="67" customFormat="1" x14ac:dyDescent="0.2">
      <c r="A1340" s="235"/>
      <c r="B1340" s="63"/>
      <c r="C1340" s="197"/>
      <c r="D1340" s="201"/>
      <c r="E1340" s="201"/>
      <c r="F1340" s="201"/>
      <c r="G1340" s="201"/>
      <c r="H1340" s="201"/>
      <c r="I1340" s="201"/>
      <c r="J1340" s="201"/>
      <c r="K1340" s="236"/>
      <c r="L1340" s="201"/>
      <c r="M1340" s="201"/>
      <c r="N1340" s="201"/>
      <c r="O1340" s="201"/>
      <c r="P1340" s="201"/>
      <c r="Q1340" s="201"/>
      <c r="R1340" s="236"/>
      <c r="S1340" s="201"/>
      <c r="T1340" s="63"/>
      <c r="W1340" s="63"/>
      <c r="X1340" s="63"/>
      <c r="AD1340" s="63"/>
    </row>
    <row r="1341" spans="1:42" s="67" customFormat="1" x14ac:dyDescent="0.2">
      <c r="A1341" s="235"/>
      <c r="B1341" s="63"/>
      <c r="C1341" s="197"/>
      <c r="D1341" s="201"/>
      <c r="E1341" s="201"/>
      <c r="F1341" s="201"/>
      <c r="G1341" s="201"/>
      <c r="H1341" s="201"/>
      <c r="I1341" s="201"/>
      <c r="J1341" s="201"/>
      <c r="K1341" s="236"/>
      <c r="L1341" s="201"/>
      <c r="M1341" s="201"/>
      <c r="N1341" s="201"/>
      <c r="O1341" s="201"/>
      <c r="P1341" s="201"/>
      <c r="Q1341" s="201"/>
      <c r="R1341" s="236"/>
      <c r="S1341" s="201"/>
      <c r="T1341" s="63"/>
      <c r="W1341" s="63"/>
      <c r="X1341" s="63"/>
      <c r="AD1341" s="63"/>
    </row>
    <row r="1342" spans="1:42" x14ac:dyDescent="0.2">
      <c r="A1342" s="235"/>
      <c r="D1342" s="201"/>
      <c r="E1342" s="201"/>
      <c r="F1342" s="201"/>
      <c r="G1342" s="201"/>
      <c r="H1342" s="201"/>
      <c r="I1342" s="201"/>
      <c r="J1342" s="201"/>
      <c r="K1342" s="236"/>
      <c r="L1342" s="201"/>
      <c r="M1342" s="201"/>
      <c r="N1342" s="201"/>
      <c r="O1342" s="201"/>
      <c r="P1342" s="201"/>
      <c r="Q1342" s="201"/>
      <c r="R1342" s="236"/>
      <c r="S1342" s="201"/>
      <c r="U1342" s="67"/>
      <c r="V1342" s="67"/>
      <c r="Y1342" s="67"/>
      <c r="Z1342" s="67"/>
      <c r="AA1342" s="67"/>
      <c r="AB1342" s="67"/>
      <c r="AC1342" s="67"/>
      <c r="AE1342" s="67"/>
      <c r="AF1342" s="239"/>
      <c r="AJ1342" s="67"/>
      <c r="AK1342" s="67"/>
      <c r="AL1342" s="67"/>
      <c r="AM1342" s="67"/>
      <c r="AN1342" s="67"/>
      <c r="AO1342" s="67"/>
      <c r="AP1342" s="67"/>
    </row>
    <row r="1343" spans="1:42" x14ac:dyDescent="0.2">
      <c r="A1343" s="235"/>
      <c r="D1343" s="201"/>
      <c r="E1343" s="201"/>
      <c r="F1343" s="201"/>
      <c r="G1343" s="201"/>
      <c r="H1343" s="201"/>
      <c r="I1343" s="201"/>
      <c r="J1343" s="201"/>
      <c r="K1343" s="236"/>
      <c r="L1343" s="201"/>
      <c r="M1343" s="201"/>
      <c r="N1343" s="201"/>
      <c r="O1343" s="201"/>
      <c r="P1343" s="201"/>
      <c r="Q1343" s="201"/>
      <c r="R1343" s="236"/>
      <c r="S1343" s="201"/>
      <c r="U1343" s="67"/>
      <c r="V1343" s="67"/>
      <c r="Y1343" s="67"/>
      <c r="Z1343" s="67"/>
      <c r="AA1343" s="67"/>
      <c r="AB1343" s="67"/>
      <c r="AC1343" s="67"/>
      <c r="AE1343" s="67"/>
      <c r="AF1343" s="239"/>
      <c r="AJ1343" s="67"/>
      <c r="AK1343" s="67"/>
      <c r="AL1343" s="67"/>
      <c r="AM1343" s="67"/>
      <c r="AN1343" s="67"/>
      <c r="AO1343" s="67"/>
      <c r="AP1343" s="67"/>
    </row>
    <row r="1344" spans="1:42" x14ac:dyDescent="0.2">
      <c r="A1344" s="235"/>
      <c r="D1344" s="201"/>
      <c r="E1344" s="201"/>
      <c r="F1344" s="201"/>
      <c r="G1344" s="201"/>
      <c r="H1344" s="201"/>
      <c r="I1344" s="201"/>
      <c r="J1344" s="201"/>
      <c r="K1344" s="236"/>
      <c r="L1344" s="201"/>
      <c r="M1344" s="201"/>
      <c r="N1344" s="201"/>
      <c r="O1344" s="201"/>
      <c r="P1344" s="201"/>
      <c r="Q1344" s="201"/>
      <c r="R1344" s="236"/>
      <c r="S1344" s="201"/>
      <c r="U1344" s="67"/>
      <c r="V1344" s="67"/>
      <c r="Y1344" s="67"/>
      <c r="Z1344" s="67"/>
      <c r="AA1344" s="67"/>
      <c r="AB1344" s="67"/>
      <c r="AC1344" s="67"/>
      <c r="AE1344" s="67"/>
      <c r="AF1344" s="239"/>
      <c r="AJ1344" s="67"/>
      <c r="AK1344" s="67"/>
      <c r="AL1344" s="67"/>
      <c r="AM1344" s="67"/>
      <c r="AN1344" s="67"/>
      <c r="AO1344" s="67"/>
      <c r="AP1344" s="67"/>
    </row>
    <row r="1345" spans="1:42" x14ac:dyDescent="0.2">
      <c r="A1345" s="235"/>
      <c r="D1345" s="201"/>
      <c r="E1345" s="201"/>
      <c r="F1345" s="201"/>
      <c r="G1345" s="201"/>
      <c r="H1345" s="201"/>
      <c r="I1345" s="201"/>
      <c r="J1345" s="201"/>
      <c r="K1345" s="236"/>
      <c r="L1345" s="201"/>
      <c r="M1345" s="201"/>
      <c r="N1345" s="201"/>
      <c r="O1345" s="201"/>
      <c r="P1345" s="201"/>
      <c r="Q1345" s="201"/>
      <c r="R1345" s="236"/>
      <c r="S1345" s="201"/>
      <c r="U1345" s="67"/>
      <c r="V1345" s="67"/>
      <c r="Y1345" s="67"/>
      <c r="Z1345" s="67"/>
      <c r="AA1345" s="67"/>
      <c r="AB1345" s="67"/>
      <c r="AC1345" s="67"/>
      <c r="AE1345" s="67"/>
      <c r="AF1345" s="239"/>
      <c r="AJ1345" s="67"/>
      <c r="AK1345" s="67"/>
      <c r="AL1345" s="67"/>
      <c r="AM1345" s="67"/>
      <c r="AN1345" s="67"/>
      <c r="AO1345" s="67"/>
      <c r="AP1345" s="67"/>
    </row>
    <row r="1346" spans="1:42" x14ac:dyDescent="0.2">
      <c r="A1346" s="235"/>
      <c r="D1346" s="201"/>
      <c r="E1346" s="201"/>
      <c r="F1346" s="201"/>
      <c r="G1346" s="201"/>
      <c r="H1346" s="201"/>
      <c r="I1346" s="201"/>
      <c r="J1346" s="201"/>
      <c r="K1346" s="236"/>
      <c r="L1346" s="201"/>
      <c r="M1346" s="201"/>
      <c r="N1346" s="201"/>
      <c r="O1346" s="201"/>
      <c r="P1346" s="201"/>
      <c r="Q1346" s="201"/>
      <c r="R1346" s="236"/>
      <c r="S1346" s="201"/>
      <c r="U1346" s="67"/>
      <c r="V1346" s="67"/>
      <c r="Y1346" s="67"/>
      <c r="Z1346" s="67"/>
      <c r="AA1346" s="67"/>
      <c r="AB1346" s="67"/>
      <c r="AC1346" s="67"/>
      <c r="AE1346" s="67"/>
      <c r="AF1346" s="239"/>
      <c r="AJ1346" s="67"/>
      <c r="AK1346" s="67"/>
      <c r="AL1346" s="67"/>
      <c r="AM1346" s="67"/>
      <c r="AN1346" s="67"/>
      <c r="AO1346" s="67"/>
      <c r="AP1346" s="67"/>
    </row>
    <row r="1347" spans="1:42" x14ac:dyDescent="0.2">
      <c r="A1347" s="235"/>
      <c r="D1347" s="201"/>
      <c r="E1347" s="201"/>
      <c r="F1347" s="201"/>
      <c r="G1347" s="201"/>
      <c r="H1347" s="201"/>
      <c r="I1347" s="201"/>
      <c r="J1347" s="201"/>
      <c r="K1347" s="236"/>
      <c r="L1347" s="201"/>
      <c r="M1347" s="201"/>
      <c r="N1347" s="201"/>
      <c r="O1347" s="201"/>
      <c r="P1347" s="201"/>
      <c r="Q1347" s="201"/>
      <c r="R1347" s="236"/>
      <c r="S1347" s="201"/>
      <c r="U1347" s="67"/>
      <c r="V1347" s="67"/>
      <c r="Y1347" s="67"/>
      <c r="Z1347" s="67"/>
      <c r="AA1347" s="67"/>
      <c r="AB1347" s="67"/>
      <c r="AC1347" s="67"/>
      <c r="AE1347" s="67"/>
      <c r="AF1347" s="239"/>
      <c r="AJ1347" s="67"/>
      <c r="AK1347" s="67"/>
      <c r="AL1347" s="67"/>
      <c r="AM1347" s="67"/>
      <c r="AN1347" s="67"/>
      <c r="AO1347" s="67"/>
      <c r="AP1347" s="67"/>
    </row>
    <row r="1348" spans="1:42" x14ac:dyDescent="0.2">
      <c r="A1348" s="235"/>
      <c r="D1348" s="201"/>
      <c r="E1348" s="201"/>
      <c r="F1348" s="201"/>
      <c r="G1348" s="201"/>
      <c r="H1348" s="201"/>
      <c r="I1348" s="201"/>
      <c r="J1348" s="201"/>
      <c r="K1348" s="236"/>
      <c r="L1348" s="201"/>
      <c r="M1348" s="201"/>
      <c r="N1348" s="201"/>
      <c r="O1348" s="201"/>
      <c r="P1348" s="201"/>
      <c r="Q1348" s="201"/>
      <c r="R1348" s="236"/>
      <c r="S1348" s="201"/>
      <c r="U1348" s="67"/>
      <c r="V1348" s="67"/>
      <c r="Y1348" s="67"/>
      <c r="Z1348" s="67"/>
      <c r="AA1348" s="67"/>
      <c r="AB1348" s="67"/>
      <c r="AC1348" s="67"/>
      <c r="AE1348" s="67"/>
      <c r="AF1348" s="239"/>
      <c r="AJ1348" s="67"/>
      <c r="AK1348" s="67"/>
      <c r="AL1348" s="67"/>
      <c r="AM1348" s="67"/>
      <c r="AN1348" s="67"/>
      <c r="AO1348" s="67"/>
      <c r="AP1348" s="67"/>
    </row>
    <row r="1349" spans="1:42" x14ac:dyDescent="0.2">
      <c r="A1349" s="235"/>
      <c r="D1349" s="201"/>
      <c r="E1349" s="201"/>
      <c r="F1349" s="201"/>
      <c r="G1349" s="201"/>
      <c r="H1349" s="201"/>
      <c r="I1349" s="201"/>
      <c r="J1349" s="201"/>
      <c r="K1349" s="236"/>
      <c r="L1349" s="201"/>
      <c r="M1349" s="201"/>
      <c r="N1349" s="201"/>
      <c r="O1349" s="201"/>
      <c r="P1349" s="201"/>
      <c r="Q1349" s="201"/>
      <c r="R1349" s="236"/>
      <c r="S1349" s="201"/>
      <c r="U1349" s="67"/>
      <c r="V1349" s="67"/>
      <c r="Y1349" s="67"/>
      <c r="Z1349" s="67"/>
      <c r="AA1349" s="67"/>
      <c r="AB1349" s="67"/>
      <c r="AC1349" s="67"/>
      <c r="AE1349" s="67"/>
      <c r="AF1349" s="239"/>
      <c r="AJ1349" s="67"/>
      <c r="AK1349" s="67"/>
      <c r="AL1349" s="67"/>
      <c r="AM1349" s="67"/>
      <c r="AN1349" s="67"/>
      <c r="AO1349" s="67"/>
      <c r="AP1349" s="67"/>
    </row>
    <row r="1350" spans="1:42" x14ac:dyDescent="0.2">
      <c r="A1350" s="235"/>
      <c r="D1350" s="201"/>
      <c r="E1350" s="201"/>
      <c r="F1350" s="201"/>
      <c r="G1350" s="201"/>
      <c r="H1350" s="201"/>
      <c r="I1350" s="201"/>
      <c r="J1350" s="201"/>
      <c r="K1350" s="236"/>
      <c r="L1350" s="201"/>
      <c r="M1350" s="201"/>
      <c r="N1350" s="201"/>
      <c r="O1350" s="201"/>
      <c r="P1350" s="201"/>
      <c r="Q1350" s="201"/>
      <c r="R1350" s="236"/>
      <c r="S1350" s="201"/>
      <c r="U1350" s="67"/>
      <c r="V1350" s="67"/>
      <c r="Y1350" s="67"/>
      <c r="Z1350" s="67"/>
      <c r="AA1350" s="67"/>
      <c r="AB1350" s="67"/>
      <c r="AC1350" s="67"/>
      <c r="AE1350" s="67"/>
      <c r="AF1350" s="239"/>
      <c r="AJ1350" s="67"/>
      <c r="AK1350" s="67"/>
      <c r="AL1350" s="67"/>
      <c r="AM1350" s="67"/>
      <c r="AN1350" s="67"/>
      <c r="AO1350" s="67"/>
      <c r="AP1350" s="67"/>
    </row>
    <row r="1351" spans="1:42" x14ac:dyDescent="0.2">
      <c r="A1351" s="235"/>
      <c r="D1351" s="201"/>
      <c r="E1351" s="201"/>
      <c r="F1351" s="201"/>
      <c r="G1351" s="201"/>
      <c r="H1351" s="201"/>
      <c r="I1351" s="201"/>
      <c r="J1351" s="201"/>
      <c r="K1351" s="236"/>
      <c r="L1351" s="201"/>
      <c r="M1351" s="201"/>
      <c r="N1351" s="201"/>
      <c r="O1351" s="201"/>
      <c r="P1351" s="201"/>
      <c r="Q1351" s="201"/>
      <c r="R1351" s="236"/>
      <c r="S1351" s="201"/>
      <c r="U1351" s="67"/>
      <c r="V1351" s="67"/>
      <c r="Y1351" s="67"/>
      <c r="Z1351" s="67"/>
      <c r="AA1351" s="67"/>
      <c r="AB1351" s="67"/>
      <c r="AC1351" s="67"/>
      <c r="AE1351" s="67"/>
      <c r="AF1351" s="239"/>
      <c r="AJ1351" s="67"/>
      <c r="AK1351" s="67"/>
      <c r="AL1351" s="67"/>
      <c r="AM1351" s="67"/>
      <c r="AN1351" s="67"/>
      <c r="AO1351" s="67"/>
      <c r="AP1351" s="67"/>
    </row>
    <row r="1352" spans="1:42" x14ac:dyDescent="0.2">
      <c r="A1352" s="235"/>
      <c r="D1352" s="201"/>
      <c r="E1352" s="201"/>
      <c r="F1352" s="201"/>
      <c r="G1352" s="201"/>
      <c r="H1352" s="201"/>
      <c r="I1352" s="201"/>
      <c r="J1352" s="201"/>
      <c r="K1352" s="236"/>
      <c r="L1352" s="201"/>
      <c r="M1352" s="201"/>
      <c r="N1352" s="201"/>
      <c r="O1352" s="201"/>
      <c r="P1352" s="201"/>
      <c r="Q1352" s="201"/>
      <c r="R1352" s="236"/>
      <c r="S1352" s="201"/>
      <c r="U1352" s="67"/>
      <c r="V1352" s="67"/>
      <c r="Y1352" s="67"/>
      <c r="Z1352" s="67"/>
      <c r="AA1352" s="67"/>
      <c r="AB1352" s="67"/>
      <c r="AC1352" s="67"/>
      <c r="AE1352" s="67"/>
      <c r="AF1352" s="239"/>
      <c r="AJ1352" s="67"/>
      <c r="AK1352" s="67"/>
      <c r="AL1352" s="67"/>
      <c r="AM1352" s="67"/>
      <c r="AN1352" s="67"/>
      <c r="AO1352" s="67"/>
      <c r="AP1352" s="67"/>
    </row>
    <row r="1353" spans="1:42" x14ac:dyDescent="0.2">
      <c r="A1353" s="235"/>
      <c r="D1353" s="201"/>
      <c r="E1353" s="201"/>
      <c r="F1353" s="201"/>
      <c r="G1353" s="201"/>
      <c r="H1353" s="201"/>
      <c r="I1353" s="201"/>
      <c r="J1353" s="201"/>
      <c r="K1353" s="236"/>
      <c r="L1353" s="201"/>
      <c r="M1353" s="201"/>
      <c r="N1353" s="201"/>
      <c r="O1353" s="201"/>
      <c r="P1353" s="201"/>
      <c r="Q1353" s="201"/>
      <c r="R1353" s="236"/>
      <c r="S1353" s="201"/>
      <c r="U1353" s="67"/>
      <c r="V1353" s="67"/>
      <c r="Y1353" s="67"/>
      <c r="Z1353" s="67"/>
      <c r="AA1353" s="67"/>
      <c r="AB1353" s="67"/>
      <c r="AC1353" s="67"/>
      <c r="AE1353" s="67"/>
      <c r="AF1353" s="239"/>
      <c r="AJ1353" s="67"/>
      <c r="AK1353" s="67"/>
      <c r="AL1353" s="67"/>
      <c r="AM1353" s="67"/>
      <c r="AN1353" s="67"/>
      <c r="AO1353" s="67"/>
      <c r="AP1353" s="67"/>
    </row>
    <row r="1354" spans="1:42" x14ac:dyDescent="0.2">
      <c r="A1354" s="235"/>
      <c r="D1354" s="201"/>
      <c r="E1354" s="201"/>
      <c r="F1354" s="201"/>
      <c r="G1354" s="201"/>
      <c r="H1354" s="201"/>
      <c r="I1354" s="201"/>
      <c r="J1354" s="201"/>
      <c r="K1354" s="236"/>
      <c r="L1354" s="201"/>
      <c r="M1354" s="201"/>
      <c r="N1354" s="201"/>
      <c r="O1354" s="201"/>
      <c r="P1354" s="201"/>
      <c r="Q1354" s="201"/>
      <c r="R1354" s="236"/>
      <c r="S1354" s="201"/>
      <c r="U1354" s="67"/>
      <c r="V1354" s="67"/>
      <c r="Y1354" s="67"/>
      <c r="Z1354" s="67"/>
      <c r="AA1354" s="67"/>
      <c r="AB1354" s="67"/>
      <c r="AC1354" s="67"/>
      <c r="AE1354" s="67"/>
      <c r="AF1354" s="239"/>
      <c r="AJ1354" s="67"/>
      <c r="AK1354" s="67"/>
      <c r="AL1354" s="67"/>
      <c r="AM1354" s="67"/>
      <c r="AN1354" s="67"/>
      <c r="AO1354" s="67"/>
      <c r="AP1354" s="67"/>
    </row>
    <row r="1355" spans="1:42" x14ac:dyDescent="0.2">
      <c r="A1355" s="235"/>
      <c r="D1355" s="201"/>
      <c r="E1355" s="201"/>
      <c r="F1355" s="201"/>
      <c r="G1355" s="201"/>
      <c r="H1355" s="201"/>
      <c r="I1355" s="201"/>
      <c r="J1355" s="201"/>
      <c r="K1355" s="236"/>
      <c r="L1355" s="201"/>
      <c r="M1355" s="201"/>
      <c r="N1355" s="201"/>
      <c r="O1355" s="201"/>
      <c r="P1355" s="201"/>
      <c r="Q1355" s="201"/>
      <c r="R1355" s="236"/>
      <c r="S1355" s="201"/>
      <c r="U1355" s="67"/>
      <c r="V1355" s="67"/>
      <c r="Y1355" s="67"/>
      <c r="Z1355" s="67"/>
      <c r="AA1355" s="67"/>
      <c r="AB1355" s="67"/>
      <c r="AC1355" s="67"/>
      <c r="AE1355" s="67"/>
      <c r="AF1355" s="239"/>
      <c r="AJ1355" s="67"/>
      <c r="AK1355" s="67"/>
      <c r="AL1355" s="67"/>
      <c r="AM1355" s="67"/>
      <c r="AN1355" s="67"/>
      <c r="AO1355" s="67"/>
      <c r="AP1355" s="67"/>
    </row>
    <row r="1356" spans="1:42" x14ac:dyDescent="0.2">
      <c r="A1356" s="235"/>
      <c r="D1356" s="201"/>
      <c r="E1356" s="201"/>
      <c r="F1356" s="201"/>
      <c r="G1356" s="201"/>
      <c r="H1356" s="201"/>
      <c r="I1356" s="201"/>
      <c r="J1356" s="201"/>
      <c r="K1356" s="236"/>
      <c r="L1356" s="201"/>
      <c r="M1356" s="201"/>
      <c r="N1356" s="201"/>
      <c r="O1356" s="201"/>
      <c r="P1356" s="201"/>
      <c r="Q1356" s="201"/>
      <c r="R1356" s="236"/>
      <c r="S1356" s="201"/>
      <c r="U1356" s="67"/>
      <c r="V1356" s="67"/>
      <c r="Y1356" s="67"/>
      <c r="Z1356" s="67"/>
      <c r="AA1356" s="67"/>
      <c r="AB1356" s="67"/>
      <c r="AC1356" s="67"/>
      <c r="AE1356" s="67"/>
      <c r="AF1356" s="239"/>
      <c r="AJ1356" s="67"/>
      <c r="AK1356" s="67"/>
      <c r="AL1356" s="67"/>
      <c r="AM1356" s="67"/>
      <c r="AN1356" s="67"/>
      <c r="AO1356" s="67"/>
      <c r="AP1356" s="67"/>
    </row>
    <row r="1357" spans="1:42" x14ac:dyDescent="0.2">
      <c r="A1357" s="235"/>
      <c r="D1357" s="201"/>
      <c r="E1357" s="201"/>
      <c r="F1357" s="201"/>
      <c r="G1357" s="201"/>
      <c r="H1357" s="201"/>
      <c r="I1357" s="201"/>
      <c r="J1357" s="201"/>
      <c r="K1357" s="236"/>
      <c r="L1357" s="201"/>
      <c r="M1357" s="201"/>
      <c r="N1357" s="201"/>
      <c r="O1357" s="201"/>
      <c r="P1357" s="201"/>
      <c r="Q1357" s="201"/>
      <c r="R1357" s="236"/>
      <c r="S1357" s="201"/>
      <c r="U1357" s="67"/>
      <c r="V1357" s="67"/>
      <c r="Y1357" s="67"/>
      <c r="Z1357" s="67"/>
      <c r="AA1357" s="67"/>
      <c r="AB1357" s="67"/>
      <c r="AC1357" s="67"/>
      <c r="AE1357" s="67"/>
      <c r="AF1357" s="239"/>
      <c r="AJ1357" s="67"/>
      <c r="AK1357" s="67"/>
      <c r="AL1357" s="67"/>
      <c r="AM1357" s="67"/>
      <c r="AN1357" s="67"/>
      <c r="AO1357" s="67"/>
      <c r="AP1357" s="67"/>
    </row>
    <row r="1358" spans="1:42" x14ac:dyDescent="0.2">
      <c r="A1358" s="235"/>
      <c r="D1358" s="201"/>
      <c r="E1358" s="201"/>
      <c r="F1358" s="201"/>
      <c r="G1358" s="201"/>
      <c r="H1358" s="201"/>
      <c r="I1358" s="201"/>
      <c r="J1358" s="201"/>
      <c r="K1358" s="236"/>
      <c r="L1358" s="201"/>
      <c r="M1358" s="201"/>
      <c r="N1358" s="201"/>
      <c r="O1358" s="201"/>
      <c r="P1358" s="201"/>
      <c r="Q1358" s="201"/>
      <c r="R1358" s="236"/>
      <c r="S1358" s="201"/>
      <c r="U1358" s="67"/>
      <c r="V1358" s="67"/>
      <c r="Y1358" s="67"/>
      <c r="Z1358" s="67"/>
      <c r="AA1358" s="67"/>
      <c r="AB1358" s="67"/>
      <c r="AC1358" s="67"/>
      <c r="AE1358" s="67"/>
      <c r="AF1358" s="239"/>
      <c r="AJ1358" s="67"/>
      <c r="AK1358" s="67"/>
      <c r="AL1358" s="67"/>
      <c r="AM1358" s="67"/>
      <c r="AN1358" s="67"/>
      <c r="AO1358" s="67"/>
      <c r="AP1358" s="67"/>
    </row>
    <row r="1359" spans="1:42" x14ac:dyDescent="0.2">
      <c r="A1359" s="235"/>
      <c r="D1359" s="201"/>
      <c r="E1359" s="201"/>
      <c r="F1359" s="201"/>
      <c r="G1359" s="201"/>
      <c r="H1359" s="201"/>
      <c r="I1359" s="201"/>
      <c r="J1359" s="201"/>
      <c r="K1359" s="236"/>
      <c r="L1359" s="201"/>
      <c r="M1359" s="201"/>
      <c r="N1359" s="201"/>
      <c r="O1359" s="201"/>
      <c r="P1359" s="201"/>
      <c r="Q1359" s="201"/>
      <c r="R1359" s="236"/>
      <c r="S1359" s="201"/>
      <c r="U1359" s="67"/>
      <c r="V1359" s="67"/>
      <c r="Y1359" s="67"/>
      <c r="Z1359" s="67"/>
      <c r="AA1359" s="67"/>
      <c r="AB1359" s="67"/>
      <c r="AC1359" s="67"/>
      <c r="AE1359" s="67"/>
      <c r="AF1359" s="239"/>
      <c r="AJ1359" s="67"/>
      <c r="AK1359" s="67"/>
      <c r="AL1359" s="67"/>
      <c r="AM1359" s="67"/>
      <c r="AN1359" s="67"/>
      <c r="AO1359" s="67"/>
      <c r="AP1359" s="67"/>
    </row>
    <row r="1360" spans="1:42" x14ac:dyDescent="0.2">
      <c r="A1360" s="235"/>
      <c r="D1360" s="201"/>
      <c r="E1360" s="201"/>
      <c r="F1360" s="201"/>
      <c r="G1360" s="201"/>
      <c r="H1360" s="201"/>
      <c r="I1360" s="201"/>
      <c r="J1360" s="201"/>
      <c r="K1360" s="236"/>
      <c r="L1360" s="201"/>
      <c r="M1360" s="201"/>
      <c r="N1360" s="201"/>
      <c r="O1360" s="201"/>
      <c r="P1360" s="201"/>
      <c r="Q1360" s="201"/>
      <c r="R1360" s="236"/>
      <c r="S1360" s="201"/>
      <c r="U1360" s="67"/>
      <c r="V1360" s="67"/>
      <c r="Y1360" s="67"/>
      <c r="Z1360" s="67"/>
      <c r="AA1360" s="67"/>
      <c r="AB1360" s="67"/>
      <c r="AC1360" s="67"/>
      <c r="AE1360" s="67"/>
      <c r="AF1360" s="239"/>
      <c r="AJ1360" s="67"/>
      <c r="AK1360" s="67"/>
      <c r="AL1360" s="67"/>
      <c r="AM1360" s="67"/>
      <c r="AN1360" s="67"/>
      <c r="AO1360" s="67"/>
      <c r="AP1360" s="67"/>
    </row>
    <row r="1361" spans="1:42" x14ac:dyDescent="0.2">
      <c r="A1361" s="235"/>
      <c r="D1361" s="201"/>
      <c r="E1361" s="201"/>
      <c r="F1361" s="201"/>
      <c r="G1361" s="201"/>
      <c r="H1361" s="201"/>
      <c r="I1361" s="201"/>
      <c r="J1361" s="201"/>
      <c r="K1361" s="236"/>
      <c r="L1361" s="201"/>
      <c r="M1361" s="201"/>
      <c r="N1361" s="201"/>
      <c r="O1361" s="201"/>
      <c r="P1361" s="201"/>
      <c r="Q1361" s="201"/>
      <c r="R1361" s="236"/>
      <c r="S1361" s="201"/>
      <c r="U1361" s="67"/>
      <c r="V1361" s="67"/>
      <c r="Y1361" s="67"/>
      <c r="Z1361" s="67"/>
      <c r="AA1361" s="67"/>
      <c r="AB1361" s="67"/>
      <c r="AC1361" s="67"/>
      <c r="AE1361" s="67"/>
      <c r="AF1361" s="239"/>
      <c r="AJ1361" s="67"/>
      <c r="AK1361" s="67"/>
      <c r="AL1361" s="67"/>
      <c r="AM1361" s="67"/>
      <c r="AN1361" s="67"/>
      <c r="AO1361" s="67"/>
      <c r="AP1361" s="67"/>
    </row>
    <row r="1362" spans="1:42" x14ac:dyDescent="0.2">
      <c r="A1362" s="235"/>
      <c r="D1362" s="201"/>
      <c r="E1362" s="201"/>
      <c r="F1362" s="201"/>
      <c r="G1362" s="201"/>
      <c r="H1362" s="201"/>
      <c r="I1362" s="201"/>
      <c r="J1362" s="201"/>
      <c r="K1362" s="236"/>
      <c r="L1362" s="201"/>
      <c r="M1362" s="201"/>
      <c r="N1362" s="201"/>
      <c r="O1362" s="201"/>
      <c r="P1362" s="201"/>
      <c r="Q1362" s="201"/>
      <c r="R1362" s="236"/>
      <c r="S1362" s="201"/>
      <c r="U1362" s="67"/>
      <c r="V1362" s="67"/>
      <c r="Y1362" s="67"/>
      <c r="Z1362" s="67"/>
      <c r="AA1362" s="67"/>
      <c r="AB1362" s="67"/>
      <c r="AC1362" s="67"/>
      <c r="AE1362" s="67"/>
      <c r="AF1362" s="239"/>
      <c r="AJ1362" s="67"/>
      <c r="AK1362" s="67"/>
      <c r="AL1362" s="67"/>
      <c r="AM1362" s="67"/>
      <c r="AN1362" s="67"/>
      <c r="AO1362" s="67"/>
      <c r="AP1362" s="67"/>
    </row>
    <row r="1363" spans="1:42" x14ac:dyDescent="0.2">
      <c r="A1363" s="235"/>
      <c r="D1363" s="201"/>
      <c r="E1363" s="201"/>
      <c r="F1363" s="201"/>
      <c r="G1363" s="201"/>
      <c r="H1363" s="201"/>
      <c r="I1363" s="201"/>
      <c r="J1363" s="201"/>
      <c r="K1363" s="236"/>
      <c r="L1363" s="201"/>
      <c r="M1363" s="201"/>
      <c r="N1363" s="201"/>
      <c r="O1363" s="201"/>
      <c r="P1363" s="201"/>
      <c r="Q1363" s="201"/>
      <c r="R1363" s="236"/>
      <c r="S1363" s="201"/>
      <c r="U1363" s="67"/>
      <c r="V1363" s="67"/>
      <c r="Y1363" s="67"/>
      <c r="Z1363" s="67"/>
      <c r="AA1363" s="67"/>
      <c r="AB1363" s="67"/>
      <c r="AC1363" s="67"/>
      <c r="AE1363" s="67"/>
      <c r="AF1363" s="239"/>
      <c r="AJ1363" s="67"/>
      <c r="AK1363" s="67"/>
      <c r="AL1363" s="67"/>
      <c r="AM1363" s="67"/>
      <c r="AN1363" s="67"/>
      <c r="AO1363" s="67"/>
      <c r="AP1363" s="67"/>
    </row>
    <row r="1364" spans="1:42" x14ac:dyDescent="0.2">
      <c r="A1364" s="235"/>
      <c r="D1364" s="201"/>
      <c r="E1364" s="201"/>
      <c r="F1364" s="201"/>
      <c r="G1364" s="201"/>
      <c r="H1364" s="201"/>
      <c r="I1364" s="201"/>
      <c r="J1364" s="201"/>
      <c r="K1364" s="236"/>
      <c r="L1364" s="201"/>
      <c r="M1364" s="201"/>
      <c r="N1364" s="201"/>
      <c r="O1364" s="201"/>
      <c r="P1364" s="201"/>
      <c r="Q1364" s="201"/>
      <c r="R1364" s="236"/>
      <c r="S1364" s="201"/>
      <c r="U1364" s="67"/>
      <c r="V1364" s="67"/>
      <c r="Y1364" s="67"/>
      <c r="Z1364" s="67"/>
      <c r="AA1364" s="67"/>
      <c r="AB1364" s="67"/>
      <c r="AC1364" s="67"/>
      <c r="AE1364" s="67"/>
      <c r="AF1364" s="239"/>
      <c r="AJ1364" s="67"/>
      <c r="AK1364" s="67"/>
      <c r="AL1364" s="67"/>
      <c r="AM1364" s="67"/>
      <c r="AN1364" s="67"/>
      <c r="AO1364" s="67"/>
      <c r="AP1364" s="67"/>
    </row>
    <row r="1365" spans="1:42" x14ac:dyDescent="0.2">
      <c r="A1365" s="235"/>
      <c r="D1365" s="201"/>
      <c r="E1365" s="201"/>
      <c r="F1365" s="201"/>
      <c r="G1365" s="201"/>
      <c r="H1365" s="201"/>
      <c r="I1365" s="201"/>
      <c r="J1365" s="201"/>
      <c r="K1365" s="236"/>
      <c r="L1365" s="201"/>
      <c r="M1365" s="201"/>
      <c r="N1365" s="201"/>
      <c r="O1365" s="201"/>
      <c r="P1365" s="201"/>
      <c r="Q1365" s="201"/>
      <c r="R1365" s="236"/>
      <c r="S1365" s="201"/>
      <c r="U1365" s="67"/>
      <c r="V1365" s="67"/>
      <c r="Y1365" s="67"/>
      <c r="Z1365" s="67"/>
      <c r="AA1365" s="67"/>
      <c r="AB1365" s="67"/>
      <c r="AC1365" s="67"/>
      <c r="AE1365" s="67"/>
      <c r="AF1365" s="239"/>
      <c r="AJ1365" s="67"/>
      <c r="AK1365" s="67"/>
      <c r="AL1365" s="67"/>
      <c r="AM1365" s="67"/>
      <c r="AN1365" s="67"/>
      <c r="AO1365" s="67"/>
      <c r="AP1365" s="67"/>
    </row>
    <row r="1366" spans="1:42" x14ac:dyDescent="0.2">
      <c r="A1366" s="235"/>
      <c r="D1366" s="201"/>
      <c r="E1366" s="201"/>
      <c r="F1366" s="201"/>
      <c r="G1366" s="201"/>
      <c r="H1366" s="201"/>
      <c r="I1366" s="201"/>
      <c r="J1366" s="201"/>
      <c r="K1366" s="236"/>
      <c r="L1366" s="201"/>
      <c r="M1366" s="201"/>
      <c r="N1366" s="201"/>
      <c r="O1366" s="201"/>
      <c r="P1366" s="201"/>
      <c r="Q1366" s="201"/>
      <c r="R1366" s="236"/>
      <c r="S1366" s="201"/>
      <c r="U1366" s="67"/>
      <c r="V1366" s="67"/>
      <c r="Y1366" s="67"/>
      <c r="Z1366" s="67"/>
      <c r="AA1366" s="67"/>
      <c r="AB1366" s="67"/>
      <c r="AC1366" s="67"/>
      <c r="AE1366" s="67"/>
      <c r="AF1366" s="239"/>
      <c r="AJ1366" s="67"/>
      <c r="AK1366" s="67"/>
      <c r="AL1366" s="67"/>
      <c r="AM1366" s="67"/>
      <c r="AN1366" s="67"/>
      <c r="AO1366" s="67"/>
      <c r="AP1366" s="67"/>
    </row>
    <row r="1367" spans="1:42" x14ac:dyDescent="0.2">
      <c r="A1367" s="235"/>
      <c r="D1367" s="201"/>
      <c r="E1367" s="201"/>
      <c r="F1367" s="201"/>
      <c r="G1367" s="201"/>
      <c r="H1367" s="201"/>
      <c r="I1367" s="201"/>
      <c r="J1367" s="201"/>
      <c r="K1367" s="236"/>
      <c r="L1367" s="201"/>
      <c r="M1367" s="201"/>
      <c r="N1367" s="201"/>
      <c r="O1367" s="201"/>
      <c r="P1367" s="201"/>
      <c r="Q1367" s="201"/>
      <c r="R1367" s="236"/>
      <c r="S1367" s="201"/>
      <c r="U1367" s="67"/>
      <c r="V1367" s="67"/>
      <c r="Y1367" s="67"/>
      <c r="Z1367" s="67"/>
      <c r="AA1367" s="67"/>
      <c r="AB1367" s="67"/>
      <c r="AC1367" s="67"/>
      <c r="AE1367" s="67"/>
      <c r="AF1367" s="239"/>
      <c r="AJ1367" s="67"/>
      <c r="AK1367" s="67"/>
      <c r="AL1367" s="67"/>
      <c r="AM1367" s="67"/>
      <c r="AN1367" s="67"/>
      <c r="AO1367" s="67"/>
      <c r="AP1367" s="67"/>
    </row>
    <row r="1368" spans="1:42" x14ac:dyDescent="0.2">
      <c r="A1368" s="235"/>
      <c r="D1368" s="201"/>
      <c r="E1368" s="201"/>
      <c r="F1368" s="201"/>
      <c r="G1368" s="201"/>
      <c r="H1368" s="201"/>
      <c r="I1368" s="201"/>
      <c r="J1368" s="201"/>
      <c r="K1368" s="236"/>
      <c r="L1368" s="201"/>
      <c r="M1368" s="201"/>
      <c r="N1368" s="201"/>
      <c r="O1368" s="201"/>
      <c r="P1368" s="201"/>
      <c r="Q1368" s="201"/>
      <c r="R1368" s="236"/>
      <c r="S1368" s="201"/>
      <c r="U1368" s="67"/>
      <c r="V1368" s="67"/>
      <c r="Y1368" s="67"/>
      <c r="Z1368" s="67"/>
      <c r="AA1368" s="67"/>
      <c r="AB1368" s="67"/>
      <c r="AC1368" s="67"/>
      <c r="AE1368" s="67"/>
      <c r="AF1368" s="239"/>
      <c r="AJ1368" s="67"/>
      <c r="AK1368" s="67"/>
      <c r="AL1368" s="67"/>
      <c r="AM1368" s="67"/>
      <c r="AN1368" s="67"/>
      <c r="AO1368" s="67"/>
      <c r="AP1368" s="67"/>
    </row>
    <row r="1369" spans="1:42" x14ac:dyDescent="0.2">
      <c r="A1369" s="235"/>
      <c r="D1369" s="201"/>
      <c r="E1369" s="201"/>
      <c r="F1369" s="201"/>
      <c r="G1369" s="201"/>
      <c r="H1369" s="201"/>
      <c r="I1369" s="201"/>
      <c r="J1369" s="201"/>
      <c r="K1369" s="236"/>
      <c r="L1369" s="201"/>
      <c r="M1369" s="201"/>
      <c r="N1369" s="201"/>
      <c r="O1369" s="201"/>
      <c r="P1369" s="201"/>
      <c r="Q1369" s="201"/>
      <c r="R1369" s="236"/>
      <c r="S1369" s="201"/>
      <c r="U1369" s="67"/>
      <c r="V1369" s="67"/>
      <c r="Y1369" s="67"/>
      <c r="Z1369" s="67"/>
      <c r="AA1369" s="67"/>
      <c r="AB1369" s="67"/>
      <c r="AC1369" s="67"/>
      <c r="AE1369" s="67"/>
      <c r="AF1369" s="239"/>
      <c r="AJ1369" s="67"/>
      <c r="AK1369" s="67"/>
      <c r="AL1369" s="67"/>
      <c r="AM1369" s="67"/>
      <c r="AN1369" s="67"/>
      <c r="AO1369" s="67"/>
      <c r="AP1369" s="67"/>
    </row>
    <row r="1370" spans="1:42" x14ac:dyDescent="0.2">
      <c r="A1370" s="235"/>
      <c r="D1370" s="201"/>
      <c r="E1370" s="201"/>
      <c r="F1370" s="201"/>
      <c r="G1370" s="201"/>
      <c r="H1370" s="201"/>
      <c r="I1370" s="201"/>
      <c r="J1370" s="201"/>
      <c r="K1370" s="236"/>
      <c r="L1370" s="201"/>
      <c r="M1370" s="201"/>
      <c r="N1370" s="201"/>
      <c r="O1370" s="201"/>
      <c r="P1370" s="201"/>
      <c r="Q1370" s="201"/>
      <c r="R1370" s="236"/>
      <c r="S1370" s="201"/>
      <c r="U1370" s="67"/>
      <c r="V1370" s="67"/>
      <c r="Y1370" s="67"/>
      <c r="Z1370" s="67"/>
      <c r="AA1370" s="67"/>
      <c r="AB1370" s="67"/>
      <c r="AC1370" s="67"/>
      <c r="AE1370" s="67"/>
      <c r="AF1370" s="239"/>
      <c r="AJ1370" s="67"/>
      <c r="AK1370" s="67"/>
      <c r="AL1370" s="67"/>
      <c r="AM1370" s="67"/>
      <c r="AN1370" s="67"/>
      <c r="AO1370" s="67"/>
      <c r="AP1370" s="67"/>
    </row>
    <row r="1371" spans="1:42" x14ac:dyDescent="0.2">
      <c r="A1371" s="235"/>
      <c r="D1371" s="201"/>
      <c r="E1371" s="201"/>
      <c r="F1371" s="201"/>
      <c r="G1371" s="201"/>
      <c r="H1371" s="201"/>
      <c r="I1371" s="201"/>
      <c r="J1371" s="201"/>
      <c r="K1371" s="236"/>
      <c r="L1371" s="201"/>
      <c r="M1371" s="201"/>
      <c r="N1371" s="201"/>
      <c r="O1371" s="201"/>
      <c r="P1371" s="201"/>
      <c r="Q1371" s="201"/>
      <c r="R1371" s="236"/>
      <c r="S1371" s="201"/>
      <c r="U1371" s="67"/>
      <c r="V1371" s="67"/>
      <c r="Y1371" s="67"/>
      <c r="Z1371" s="67"/>
      <c r="AA1371" s="67"/>
      <c r="AB1371" s="67"/>
      <c r="AC1371" s="67"/>
      <c r="AE1371" s="67"/>
      <c r="AF1371" s="239"/>
      <c r="AJ1371" s="67"/>
      <c r="AK1371" s="67"/>
      <c r="AL1371" s="67"/>
      <c r="AM1371" s="67"/>
      <c r="AN1371" s="67"/>
      <c r="AO1371" s="67"/>
      <c r="AP1371" s="67"/>
    </row>
    <row r="1372" spans="1:42" x14ac:dyDescent="0.2">
      <c r="A1372" s="235"/>
      <c r="D1372" s="201"/>
      <c r="E1372" s="201"/>
      <c r="F1372" s="201"/>
      <c r="G1372" s="201"/>
      <c r="H1372" s="201"/>
      <c r="I1372" s="201"/>
      <c r="J1372" s="201"/>
      <c r="K1372" s="236"/>
      <c r="L1372" s="201"/>
      <c r="M1372" s="201"/>
      <c r="N1372" s="201"/>
      <c r="O1372" s="201"/>
      <c r="P1372" s="201"/>
      <c r="Q1372" s="201"/>
      <c r="R1372" s="236"/>
      <c r="S1372" s="201"/>
      <c r="U1372" s="67"/>
      <c r="V1372" s="67"/>
      <c r="Y1372" s="67"/>
      <c r="Z1372" s="67"/>
      <c r="AA1372" s="67"/>
      <c r="AB1372" s="67"/>
      <c r="AC1372" s="67"/>
      <c r="AE1372" s="67"/>
      <c r="AF1372" s="239"/>
      <c r="AJ1372" s="67"/>
      <c r="AK1372" s="67"/>
      <c r="AL1372" s="67"/>
      <c r="AM1372" s="67"/>
      <c r="AN1372" s="67"/>
      <c r="AO1372" s="67"/>
      <c r="AP1372" s="67"/>
    </row>
    <row r="1373" spans="1:42" x14ac:dyDescent="0.2">
      <c r="A1373" s="235"/>
      <c r="D1373" s="201"/>
      <c r="E1373" s="201"/>
      <c r="F1373" s="201"/>
      <c r="G1373" s="201"/>
      <c r="H1373" s="201"/>
      <c r="I1373" s="201"/>
      <c r="J1373" s="201"/>
      <c r="K1373" s="236"/>
      <c r="L1373" s="201"/>
      <c r="M1373" s="201"/>
      <c r="N1373" s="201"/>
      <c r="O1373" s="201"/>
      <c r="P1373" s="201"/>
      <c r="Q1373" s="201"/>
      <c r="R1373" s="236"/>
      <c r="S1373" s="201"/>
      <c r="U1373" s="67"/>
      <c r="V1373" s="67"/>
      <c r="Y1373" s="67"/>
      <c r="Z1373" s="67"/>
      <c r="AA1373" s="67"/>
      <c r="AB1373" s="67"/>
      <c r="AC1373" s="67"/>
      <c r="AE1373" s="67"/>
      <c r="AF1373" s="239"/>
      <c r="AJ1373" s="67"/>
      <c r="AK1373" s="67"/>
      <c r="AL1373" s="67"/>
      <c r="AM1373" s="67"/>
      <c r="AN1373" s="67"/>
      <c r="AO1373" s="67"/>
      <c r="AP1373" s="67"/>
    </row>
    <row r="1374" spans="1:42" x14ac:dyDescent="0.2">
      <c r="A1374" s="235"/>
      <c r="D1374" s="201"/>
      <c r="E1374" s="201"/>
      <c r="F1374" s="201"/>
      <c r="G1374" s="201"/>
      <c r="H1374" s="201"/>
      <c r="I1374" s="201"/>
      <c r="J1374" s="201"/>
      <c r="K1374" s="236"/>
      <c r="L1374" s="201"/>
      <c r="M1374" s="201"/>
      <c r="N1374" s="201"/>
      <c r="O1374" s="201"/>
      <c r="P1374" s="201"/>
      <c r="Q1374" s="201"/>
      <c r="R1374" s="236"/>
      <c r="S1374" s="201"/>
      <c r="U1374" s="67"/>
      <c r="V1374" s="67"/>
      <c r="Y1374" s="67"/>
      <c r="Z1374" s="67"/>
      <c r="AA1374" s="67"/>
      <c r="AB1374" s="67"/>
      <c r="AC1374" s="67"/>
      <c r="AE1374" s="67"/>
      <c r="AF1374" s="239"/>
      <c r="AJ1374" s="67"/>
      <c r="AK1374" s="67"/>
      <c r="AL1374" s="67"/>
      <c r="AM1374" s="67"/>
      <c r="AN1374" s="67"/>
      <c r="AO1374" s="67"/>
      <c r="AP1374" s="67"/>
    </row>
    <row r="1375" spans="1:42" x14ac:dyDescent="0.2">
      <c r="A1375" s="235"/>
      <c r="D1375" s="201"/>
      <c r="E1375" s="201"/>
      <c r="F1375" s="201"/>
      <c r="G1375" s="201"/>
      <c r="H1375" s="201"/>
      <c r="I1375" s="201"/>
      <c r="J1375" s="201"/>
      <c r="K1375" s="236"/>
      <c r="L1375" s="201"/>
      <c r="M1375" s="201"/>
      <c r="N1375" s="201"/>
      <c r="O1375" s="201"/>
      <c r="P1375" s="201"/>
      <c r="Q1375" s="201"/>
      <c r="R1375" s="236"/>
      <c r="S1375" s="201"/>
      <c r="U1375" s="67"/>
      <c r="V1375" s="67"/>
      <c r="Y1375" s="67"/>
      <c r="Z1375" s="67"/>
      <c r="AA1375" s="67"/>
      <c r="AB1375" s="67"/>
      <c r="AC1375" s="67"/>
      <c r="AE1375" s="67"/>
      <c r="AF1375" s="239"/>
      <c r="AJ1375" s="67"/>
      <c r="AK1375" s="67"/>
      <c r="AL1375" s="67"/>
      <c r="AM1375" s="67"/>
      <c r="AN1375" s="67"/>
      <c r="AO1375" s="67"/>
      <c r="AP1375" s="67"/>
    </row>
    <row r="1376" spans="1:42" x14ac:dyDescent="0.2">
      <c r="A1376" s="235"/>
      <c r="D1376" s="201"/>
      <c r="E1376" s="201"/>
      <c r="F1376" s="201"/>
      <c r="G1376" s="201"/>
      <c r="H1376" s="201"/>
      <c r="I1376" s="201"/>
      <c r="J1376" s="201"/>
      <c r="K1376" s="236"/>
      <c r="L1376" s="201"/>
      <c r="M1376" s="201"/>
      <c r="N1376" s="201"/>
      <c r="O1376" s="201"/>
      <c r="P1376" s="201"/>
      <c r="Q1376" s="201"/>
      <c r="R1376" s="236"/>
      <c r="S1376" s="201"/>
      <c r="U1376" s="67"/>
      <c r="V1376" s="67"/>
      <c r="Y1376" s="67"/>
      <c r="Z1376" s="67"/>
      <c r="AA1376" s="67"/>
      <c r="AB1376" s="67"/>
      <c r="AC1376" s="67"/>
      <c r="AE1376" s="67"/>
      <c r="AF1376" s="239"/>
      <c r="AJ1376" s="67"/>
      <c r="AK1376" s="67"/>
      <c r="AL1376" s="67"/>
      <c r="AM1376" s="67"/>
      <c r="AN1376" s="67"/>
      <c r="AO1376" s="67"/>
      <c r="AP1376" s="67"/>
    </row>
    <row r="1377" spans="1:42" x14ac:dyDescent="0.2">
      <c r="A1377" s="235"/>
      <c r="D1377" s="201"/>
      <c r="E1377" s="201"/>
      <c r="F1377" s="201"/>
      <c r="G1377" s="201"/>
      <c r="H1377" s="201"/>
      <c r="I1377" s="201"/>
      <c r="J1377" s="201"/>
      <c r="K1377" s="236"/>
      <c r="L1377" s="201"/>
      <c r="M1377" s="201"/>
      <c r="N1377" s="201"/>
      <c r="O1377" s="201"/>
      <c r="P1377" s="201"/>
      <c r="Q1377" s="201"/>
      <c r="R1377" s="236"/>
      <c r="S1377" s="201"/>
      <c r="U1377" s="67"/>
      <c r="V1377" s="67"/>
      <c r="Y1377" s="67"/>
      <c r="Z1377" s="67"/>
      <c r="AA1377" s="67"/>
      <c r="AB1377" s="67"/>
      <c r="AC1377" s="67"/>
      <c r="AE1377" s="67"/>
      <c r="AF1377" s="239"/>
      <c r="AJ1377" s="67"/>
      <c r="AK1377" s="67"/>
      <c r="AL1377" s="67"/>
      <c r="AM1377" s="67"/>
      <c r="AN1377" s="67"/>
      <c r="AO1377" s="67"/>
      <c r="AP1377" s="67"/>
    </row>
    <row r="1378" spans="1:42" x14ac:dyDescent="0.2">
      <c r="A1378" s="235"/>
      <c r="D1378" s="201"/>
      <c r="E1378" s="201"/>
      <c r="F1378" s="201"/>
      <c r="G1378" s="201"/>
      <c r="H1378" s="201"/>
      <c r="I1378" s="201"/>
      <c r="J1378" s="201"/>
      <c r="K1378" s="236"/>
      <c r="L1378" s="201"/>
      <c r="M1378" s="201"/>
      <c r="N1378" s="201"/>
      <c r="O1378" s="201"/>
      <c r="P1378" s="201"/>
      <c r="Q1378" s="201"/>
      <c r="R1378" s="236"/>
      <c r="S1378" s="201"/>
      <c r="U1378" s="67"/>
      <c r="V1378" s="67"/>
      <c r="Y1378" s="67"/>
      <c r="Z1378" s="67"/>
      <c r="AA1378" s="67"/>
      <c r="AB1378" s="67"/>
      <c r="AC1378" s="67"/>
      <c r="AE1378" s="67"/>
      <c r="AF1378" s="239"/>
      <c r="AJ1378" s="67"/>
      <c r="AK1378" s="67"/>
      <c r="AL1378" s="67"/>
      <c r="AM1378" s="67"/>
      <c r="AN1378" s="67"/>
      <c r="AO1378" s="67"/>
      <c r="AP1378" s="67"/>
    </row>
    <row r="1379" spans="1:42" x14ac:dyDescent="0.2">
      <c r="A1379" s="235"/>
      <c r="D1379" s="201"/>
      <c r="E1379" s="201"/>
      <c r="F1379" s="201"/>
      <c r="G1379" s="201"/>
      <c r="H1379" s="201"/>
      <c r="I1379" s="201"/>
      <c r="J1379" s="201"/>
      <c r="K1379" s="236"/>
      <c r="L1379" s="201"/>
      <c r="M1379" s="201"/>
      <c r="N1379" s="201"/>
      <c r="O1379" s="201"/>
      <c r="P1379" s="201"/>
      <c r="Q1379" s="201"/>
      <c r="R1379" s="236"/>
      <c r="S1379" s="201"/>
      <c r="U1379" s="67"/>
      <c r="V1379" s="67"/>
      <c r="Y1379" s="67"/>
      <c r="Z1379" s="67"/>
      <c r="AA1379" s="67"/>
      <c r="AB1379" s="67"/>
      <c r="AC1379" s="67"/>
      <c r="AE1379" s="67"/>
      <c r="AF1379" s="239"/>
      <c r="AJ1379" s="67"/>
      <c r="AK1379" s="67"/>
      <c r="AL1379" s="67"/>
      <c r="AM1379" s="67"/>
      <c r="AN1379" s="67"/>
      <c r="AO1379" s="67"/>
      <c r="AP1379" s="67"/>
    </row>
    <row r="1380" spans="1:42" x14ac:dyDescent="0.2">
      <c r="A1380" s="235"/>
      <c r="D1380" s="201"/>
      <c r="E1380" s="201"/>
      <c r="F1380" s="201"/>
      <c r="G1380" s="201"/>
      <c r="H1380" s="201"/>
      <c r="I1380" s="201"/>
      <c r="J1380" s="201"/>
      <c r="K1380" s="236"/>
      <c r="L1380" s="201"/>
      <c r="M1380" s="201"/>
      <c r="N1380" s="201"/>
      <c r="O1380" s="201"/>
      <c r="P1380" s="201"/>
      <c r="Q1380" s="201"/>
      <c r="R1380" s="236"/>
      <c r="S1380" s="201"/>
      <c r="U1380" s="67"/>
      <c r="V1380" s="67"/>
      <c r="Y1380" s="67"/>
      <c r="Z1380" s="67"/>
      <c r="AA1380" s="67"/>
      <c r="AB1380" s="67"/>
      <c r="AC1380" s="67"/>
      <c r="AE1380" s="67"/>
      <c r="AF1380" s="239"/>
      <c r="AJ1380" s="67"/>
      <c r="AK1380" s="67"/>
      <c r="AL1380" s="67"/>
      <c r="AM1380" s="67"/>
      <c r="AN1380" s="67"/>
      <c r="AO1380" s="67"/>
      <c r="AP1380" s="67"/>
    </row>
    <row r="1381" spans="1:42" x14ac:dyDescent="0.2">
      <c r="A1381" s="235"/>
      <c r="D1381" s="201"/>
      <c r="E1381" s="201"/>
      <c r="F1381" s="201"/>
      <c r="G1381" s="201"/>
      <c r="H1381" s="201"/>
      <c r="I1381" s="201"/>
      <c r="J1381" s="201"/>
      <c r="K1381" s="236"/>
      <c r="L1381" s="201"/>
      <c r="M1381" s="201"/>
      <c r="N1381" s="201"/>
      <c r="O1381" s="201"/>
      <c r="P1381" s="201"/>
      <c r="Q1381" s="201"/>
      <c r="R1381" s="236"/>
      <c r="S1381" s="201"/>
      <c r="U1381" s="67"/>
      <c r="V1381" s="67"/>
      <c r="Y1381" s="67"/>
      <c r="Z1381" s="67"/>
      <c r="AA1381" s="67"/>
      <c r="AB1381" s="67"/>
      <c r="AC1381" s="67"/>
      <c r="AE1381" s="67"/>
      <c r="AF1381" s="239"/>
      <c r="AJ1381" s="67"/>
      <c r="AK1381" s="67"/>
      <c r="AL1381" s="67"/>
      <c r="AM1381" s="67"/>
      <c r="AN1381" s="67"/>
      <c r="AO1381" s="67"/>
      <c r="AP1381" s="67"/>
    </row>
    <row r="1382" spans="1:42" x14ac:dyDescent="0.2">
      <c r="A1382" s="235"/>
      <c r="D1382" s="201"/>
      <c r="E1382" s="201"/>
      <c r="F1382" s="201"/>
      <c r="G1382" s="201"/>
      <c r="H1382" s="201"/>
      <c r="I1382" s="201"/>
      <c r="J1382" s="201"/>
      <c r="K1382" s="236"/>
      <c r="L1382" s="201"/>
      <c r="M1382" s="201"/>
      <c r="N1382" s="201"/>
      <c r="O1382" s="201"/>
      <c r="P1382" s="201"/>
      <c r="Q1382" s="201"/>
      <c r="R1382" s="236"/>
      <c r="S1382" s="201"/>
      <c r="U1382" s="67"/>
      <c r="V1382" s="67"/>
      <c r="Y1382" s="67"/>
      <c r="Z1382" s="67"/>
      <c r="AA1382" s="67"/>
      <c r="AB1382" s="67"/>
      <c r="AC1382" s="67"/>
      <c r="AE1382" s="67"/>
      <c r="AF1382" s="239"/>
      <c r="AJ1382" s="67"/>
      <c r="AK1382" s="67"/>
      <c r="AL1382" s="67"/>
      <c r="AM1382" s="67"/>
      <c r="AN1382" s="67"/>
      <c r="AO1382" s="67"/>
      <c r="AP1382" s="67"/>
    </row>
    <row r="1383" spans="1:42" x14ac:dyDescent="0.2">
      <c r="A1383" s="235"/>
      <c r="D1383" s="201"/>
      <c r="E1383" s="201"/>
      <c r="F1383" s="201"/>
      <c r="G1383" s="201"/>
      <c r="H1383" s="201"/>
      <c r="I1383" s="201"/>
      <c r="J1383" s="201"/>
      <c r="K1383" s="236"/>
      <c r="L1383" s="201"/>
      <c r="M1383" s="201"/>
      <c r="N1383" s="201"/>
      <c r="O1383" s="201"/>
      <c r="P1383" s="201"/>
      <c r="Q1383" s="201"/>
      <c r="R1383" s="236"/>
      <c r="S1383" s="201"/>
      <c r="U1383" s="67"/>
      <c r="V1383" s="67"/>
      <c r="Y1383" s="67"/>
      <c r="Z1383" s="67"/>
      <c r="AA1383" s="67"/>
      <c r="AB1383" s="67"/>
      <c r="AC1383" s="67"/>
      <c r="AE1383" s="67"/>
      <c r="AF1383" s="239"/>
      <c r="AJ1383" s="67"/>
      <c r="AK1383" s="67"/>
      <c r="AL1383" s="67"/>
      <c r="AM1383" s="67"/>
      <c r="AN1383" s="67"/>
      <c r="AO1383" s="67"/>
      <c r="AP1383" s="67"/>
    </row>
    <row r="1384" spans="1:42" x14ac:dyDescent="0.2">
      <c r="A1384" s="235"/>
      <c r="D1384" s="201"/>
      <c r="E1384" s="201"/>
      <c r="F1384" s="201"/>
      <c r="G1384" s="201"/>
      <c r="H1384" s="201"/>
      <c r="I1384" s="201"/>
      <c r="J1384" s="201"/>
      <c r="K1384" s="236"/>
      <c r="L1384" s="201"/>
      <c r="M1384" s="201"/>
      <c r="N1384" s="201"/>
      <c r="O1384" s="201"/>
      <c r="P1384" s="201"/>
      <c r="Q1384" s="201"/>
      <c r="R1384" s="236"/>
      <c r="S1384" s="201"/>
      <c r="U1384" s="67"/>
      <c r="V1384" s="67"/>
      <c r="Y1384" s="67"/>
      <c r="Z1384" s="67"/>
      <c r="AA1384" s="67"/>
      <c r="AB1384" s="67"/>
      <c r="AC1384" s="67"/>
      <c r="AE1384" s="67"/>
      <c r="AF1384" s="239"/>
      <c r="AJ1384" s="67"/>
      <c r="AK1384" s="67"/>
      <c r="AL1384" s="67"/>
      <c r="AM1384" s="67"/>
      <c r="AN1384" s="67"/>
      <c r="AO1384" s="67"/>
      <c r="AP1384" s="67"/>
    </row>
    <row r="1385" spans="1:42" x14ac:dyDescent="0.2">
      <c r="A1385" s="235"/>
      <c r="D1385" s="201"/>
      <c r="E1385" s="201"/>
      <c r="F1385" s="201"/>
      <c r="G1385" s="201"/>
      <c r="H1385" s="201"/>
      <c r="I1385" s="201"/>
      <c r="J1385" s="201"/>
      <c r="K1385" s="236"/>
      <c r="L1385" s="201"/>
      <c r="M1385" s="201"/>
      <c r="N1385" s="201"/>
      <c r="O1385" s="201"/>
      <c r="P1385" s="201"/>
      <c r="Q1385" s="201"/>
      <c r="R1385" s="236"/>
      <c r="S1385" s="201"/>
      <c r="U1385" s="67"/>
      <c r="V1385" s="67"/>
      <c r="Y1385" s="67"/>
      <c r="Z1385" s="67"/>
      <c r="AA1385" s="67"/>
      <c r="AB1385" s="67"/>
      <c r="AC1385" s="67"/>
      <c r="AE1385" s="67"/>
      <c r="AF1385" s="239"/>
      <c r="AJ1385" s="67"/>
      <c r="AK1385" s="67"/>
      <c r="AL1385" s="67"/>
      <c r="AM1385" s="67"/>
      <c r="AN1385" s="67"/>
      <c r="AO1385" s="67"/>
      <c r="AP1385" s="67"/>
    </row>
    <row r="1386" spans="1:42" x14ac:dyDescent="0.2">
      <c r="A1386" s="235"/>
      <c r="D1386" s="201"/>
      <c r="E1386" s="201"/>
      <c r="F1386" s="201"/>
      <c r="G1386" s="201"/>
      <c r="H1386" s="201"/>
      <c r="I1386" s="201"/>
      <c r="J1386" s="201"/>
      <c r="K1386" s="236"/>
      <c r="L1386" s="201"/>
      <c r="M1386" s="201"/>
      <c r="N1386" s="201"/>
      <c r="O1386" s="201"/>
      <c r="P1386" s="201"/>
      <c r="Q1386" s="201"/>
      <c r="R1386" s="236"/>
      <c r="S1386" s="201"/>
      <c r="U1386" s="67"/>
      <c r="V1386" s="67"/>
      <c r="Y1386" s="67"/>
      <c r="Z1386" s="67"/>
      <c r="AA1386" s="67"/>
      <c r="AB1386" s="67"/>
      <c r="AC1386" s="67"/>
      <c r="AE1386" s="67"/>
      <c r="AF1386" s="239"/>
      <c r="AJ1386" s="67"/>
      <c r="AK1386" s="67"/>
      <c r="AL1386" s="67"/>
      <c r="AM1386" s="67"/>
      <c r="AN1386" s="67"/>
      <c r="AO1386" s="67"/>
      <c r="AP1386" s="67"/>
    </row>
    <row r="1387" spans="1:42" x14ac:dyDescent="0.2">
      <c r="A1387" s="235"/>
      <c r="D1387" s="201"/>
      <c r="E1387" s="201"/>
      <c r="F1387" s="201"/>
      <c r="G1387" s="201"/>
      <c r="H1387" s="201"/>
      <c r="I1387" s="201"/>
      <c r="J1387" s="201"/>
      <c r="K1387" s="236"/>
      <c r="L1387" s="201"/>
      <c r="M1387" s="201"/>
      <c r="N1387" s="201"/>
      <c r="O1387" s="201"/>
      <c r="P1387" s="201"/>
      <c r="Q1387" s="201"/>
      <c r="R1387" s="236"/>
      <c r="S1387" s="201"/>
      <c r="U1387" s="67"/>
      <c r="V1387" s="67"/>
      <c r="Y1387" s="67"/>
      <c r="Z1387" s="67"/>
      <c r="AA1387" s="67"/>
      <c r="AB1387" s="67"/>
      <c r="AC1387" s="67"/>
      <c r="AE1387" s="67"/>
      <c r="AF1387" s="239"/>
      <c r="AJ1387" s="67"/>
      <c r="AK1387" s="67"/>
      <c r="AL1387" s="67"/>
      <c r="AM1387" s="67"/>
      <c r="AN1387" s="67"/>
      <c r="AO1387" s="67"/>
      <c r="AP1387" s="67"/>
    </row>
    <row r="1388" spans="1:42" x14ac:dyDescent="0.2">
      <c r="A1388" s="235"/>
      <c r="D1388" s="201"/>
      <c r="E1388" s="201"/>
      <c r="F1388" s="201"/>
      <c r="G1388" s="201"/>
      <c r="H1388" s="201"/>
      <c r="I1388" s="201"/>
      <c r="J1388" s="201"/>
      <c r="K1388" s="236"/>
      <c r="L1388" s="201"/>
      <c r="M1388" s="201"/>
      <c r="N1388" s="201"/>
      <c r="O1388" s="201"/>
      <c r="P1388" s="201"/>
      <c r="Q1388" s="201"/>
      <c r="R1388" s="236"/>
      <c r="S1388" s="201"/>
      <c r="U1388" s="67"/>
      <c r="V1388" s="67"/>
      <c r="Y1388" s="67"/>
      <c r="Z1388" s="67"/>
      <c r="AA1388" s="67"/>
      <c r="AB1388" s="67"/>
      <c r="AC1388" s="67"/>
      <c r="AE1388" s="67"/>
      <c r="AF1388" s="239"/>
      <c r="AJ1388" s="67"/>
      <c r="AK1388" s="67"/>
      <c r="AL1388" s="67"/>
      <c r="AM1388" s="67"/>
      <c r="AN1388" s="67"/>
      <c r="AO1388" s="67"/>
      <c r="AP1388" s="67"/>
    </row>
    <row r="1389" spans="1:42" x14ac:dyDescent="0.2">
      <c r="A1389" s="235"/>
      <c r="D1389" s="201"/>
      <c r="E1389" s="201"/>
      <c r="F1389" s="201"/>
      <c r="G1389" s="201"/>
      <c r="H1389" s="201"/>
      <c r="I1389" s="201"/>
      <c r="J1389" s="201"/>
      <c r="K1389" s="236"/>
      <c r="L1389" s="201"/>
      <c r="M1389" s="201"/>
      <c r="N1389" s="201"/>
      <c r="O1389" s="201"/>
      <c r="P1389" s="201"/>
      <c r="Q1389" s="201"/>
      <c r="R1389" s="236"/>
      <c r="S1389" s="201"/>
      <c r="U1389" s="67"/>
      <c r="V1389" s="67"/>
      <c r="Y1389" s="67"/>
      <c r="Z1389" s="67"/>
      <c r="AA1389" s="67"/>
      <c r="AB1389" s="67"/>
      <c r="AC1389" s="67"/>
      <c r="AE1389" s="67"/>
      <c r="AF1389" s="239"/>
      <c r="AJ1389" s="67"/>
      <c r="AK1389" s="67"/>
      <c r="AL1389" s="67"/>
      <c r="AM1389" s="67"/>
      <c r="AN1389" s="67"/>
      <c r="AO1389" s="67"/>
      <c r="AP1389" s="67"/>
    </row>
    <row r="1390" spans="1:42" x14ac:dyDescent="0.2">
      <c r="A1390" s="235"/>
      <c r="D1390" s="201"/>
      <c r="E1390" s="201"/>
      <c r="F1390" s="201"/>
      <c r="G1390" s="201"/>
      <c r="H1390" s="201"/>
      <c r="I1390" s="201"/>
      <c r="J1390" s="201"/>
      <c r="K1390" s="236"/>
      <c r="L1390" s="201"/>
      <c r="M1390" s="201"/>
      <c r="N1390" s="201"/>
      <c r="O1390" s="201"/>
      <c r="P1390" s="201"/>
      <c r="Q1390" s="201"/>
      <c r="R1390" s="236"/>
      <c r="S1390" s="201"/>
      <c r="U1390" s="67"/>
      <c r="V1390" s="67"/>
      <c r="Y1390" s="67"/>
      <c r="Z1390" s="67"/>
      <c r="AA1390" s="67"/>
      <c r="AB1390" s="67"/>
      <c r="AC1390" s="67"/>
      <c r="AE1390" s="67"/>
      <c r="AF1390" s="239"/>
      <c r="AJ1390" s="67"/>
      <c r="AK1390" s="67"/>
      <c r="AL1390" s="67"/>
      <c r="AM1390" s="67"/>
      <c r="AN1390" s="67"/>
      <c r="AO1390" s="67"/>
      <c r="AP1390" s="67"/>
    </row>
    <row r="1391" spans="1:42" x14ac:dyDescent="0.2">
      <c r="A1391" s="235"/>
      <c r="D1391" s="201"/>
      <c r="E1391" s="201"/>
      <c r="F1391" s="201"/>
      <c r="G1391" s="201"/>
      <c r="H1391" s="201"/>
      <c r="I1391" s="201"/>
      <c r="J1391" s="201"/>
      <c r="K1391" s="236"/>
      <c r="L1391" s="201"/>
      <c r="M1391" s="201"/>
      <c r="N1391" s="201"/>
      <c r="O1391" s="201"/>
      <c r="P1391" s="201"/>
      <c r="Q1391" s="201"/>
      <c r="R1391" s="236"/>
      <c r="S1391" s="201"/>
      <c r="U1391" s="67"/>
      <c r="V1391" s="67"/>
      <c r="Y1391" s="67"/>
      <c r="Z1391" s="67"/>
      <c r="AA1391" s="67"/>
      <c r="AB1391" s="67"/>
      <c r="AC1391" s="67"/>
      <c r="AE1391" s="67"/>
      <c r="AF1391" s="239"/>
      <c r="AJ1391" s="67"/>
      <c r="AK1391" s="67"/>
      <c r="AL1391" s="67"/>
      <c r="AM1391" s="67"/>
      <c r="AN1391" s="67"/>
      <c r="AO1391" s="67"/>
      <c r="AP1391" s="67"/>
    </row>
    <row r="1392" spans="1:42" x14ac:dyDescent="0.2">
      <c r="A1392" s="235"/>
      <c r="D1392" s="201"/>
      <c r="E1392" s="201"/>
      <c r="F1392" s="201"/>
      <c r="G1392" s="201"/>
      <c r="H1392" s="201"/>
      <c r="I1392" s="201"/>
      <c r="J1392" s="201"/>
      <c r="K1392" s="236"/>
      <c r="L1392" s="201"/>
      <c r="M1392" s="201"/>
      <c r="N1392" s="201"/>
      <c r="O1392" s="201"/>
      <c r="P1392" s="201"/>
      <c r="Q1392" s="201"/>
      <c r="R1392" s="236"/>
      <c r="S1392" s="201"/>
      <c r="U1392" s="67"/>
      <c r="V1392" s="67"/>
      <c r="Y1392" s="67"/>
      <c r="Z1392" s="67"/>
      <c r="AA1392" s="67"/>
      <c r="AB1392" s="67"/>
      <c r="AC1392" s="67"/>
      <c r="AE1392" s="67"/>
      <c r="AF1392" s="239"/>
      <c r="AJ1392" s="67"/>
      <c r="AK1392" s="67"/>
      <c r="AL1392" s="67"/>
      <c r="AM1392" s="67"/>
      <c r="AN1392" s="67"/>
      <c r="AO1392" s="67"/>
      <c r="AP1392" s="67"/>
    </row>
    <row r="1393" spans="1:42" x14ac:dyDescent="0.2">
      <c r="A1393" s="235"/>
      <c r="D1393" s="201"/>
      <c r="E1393" s="201"/>
      <c r="F1393" s="201"/>
      <c r="G1393" s="201"/>
      <c r="H1393" s="201"/>
      <c r="I1393" s="201"/>
      <c r="J1393" s="201"/>
      <c r="K1393" s="236"/>
      <c r="L1393" s="201"/>
      <c r="M1393" s="201"/>
      <c r="N1393" s="201"/>
      <c r="O1393" s="201"/>
      <c r="P1393" s="201"/>
      <c r="Q1393" s="201"/>
      <c r="R1393" s="236"/>
      <c r="S1393" s="201"/>
      <c r="U1393" s="67"/>
      <c r="V1393" s="67"/>
      <c r="Y1393" s="67"/>
      <c r="Z1393" s="67"/>
      <c r="AA1393" s="67"/>
      <c r="AB1393" s="67"/>
      <c r="AC1393" s="67"/>
      <c r="AE1393" s="67"/>
      <c r="AF1393" s="239"/>
      <c r="AJ1393" s="67"/>
      <c r="AK1393" s="67"/>
      <c r="AL1393" s="67"/>
      <c r="AM1393" s="67"/>
      <c r="AN1393" s="67"/>
      <c r="AO1393" s="67"/>
      <c r="AP1393" s="67"/>
    </row>
    <row r="1394" spans="1:42" x14ac:dyDescent="0.2">
      <c r="A1394" s="235"/>
      <c r="D1394" s="201"/>
      <c r="E1394" s="201"/>
      <c r="F1394" s="201"/>
      <c r="G1394" s="201"/>
      <c r="H1394" s="201"/>
      <c r="I1394" s="201"/>
      <c r="J1394" s="201"/>
      <c r="K1394" s="236"/>
      <c r="L1394" s="201"/>
      <c r="M1394" s="201"/>
      <c r="N1394" s="201"/>
      <c r="O1394" s="201"/>
      <c r="P1394" s="201"/>
      <c r="Q1394" s="201"/>
      <c r="R1394" s="236"/>
      <c r="S1394" s="201"/>
      <c r="U1394" s="67"/>
      <c r="V1394" s="67"/>
      <c r="Y1394" s="67"/>
      <c r="Z1394" s="67"/>
      <c r="AA1394" s="67"/>
      <c r="AB1394" s="67"/>
      <c r="AC1394" s="67"/>
      <c r="AE1394" s="67"/>
      <c r="AF1394" s="239"/>
      <c r="AJ1394" s="67"/>
      <c r="AK1394" s="67"/>
      <c r="AL1394" s="67"/>
      <c r="AM1394" s="67"/>
      <c r="AN1394" s="67"/>
      <c r="AO1394" s="67"/>
      <c r="AP1394" s="67"/>
    </row>
    <row r="1395" spans="1:42" x14ac:dyDescent="0.2">
      <c r="A1395" s="235"/>
      <c r="D1395" s="201"/>
      <c r="E1395" s="201"/>
      <c r="F1395" s="201"/>
      <c r="G1395" s="201"/>
      <c r="H1395" s="201"/>
      <c r="I1395" s="201"/>
      <c r="J1395" s="201"/>
      <c r="K1395" s="236"/>
      <c r="L1395" s="201"/>
      <c r="M1395" s="201"/>
      <c r="N1395" s="201"/>
      <c r="O1395" s="201"/>
      <c r="P1395" s="201"/>
      <c r="Q1395" s="201"/>
      <c r="R1395" s="236"/>
      <c r="S1395" s="201"/>
      <c r="U1395" s="67"/>
      <c r="V1395" s="67"/>
      <c r="Y1395" s="67"/>
      <c r="Z1395" s="67"/>
      <c r="AA1395" s="67"/>
      <c r="AB1395" s="67"/>
      <c r="AC1395" s="67"/>
      <c r="AE1395" s="67"/>
      <c r="AF1395" s="239"/>
      <c r="AJ1395" s="67"/>
      <c r="AK1395" s="67"/>
      <c r="AL1395" s="67"/>
      <c r="AM1395" s="67"/>
      <c r="AN1395" s="67"/>
      <c r="AO1395" s="67"/>
      <c r="AP1395" s="67"/>
    </row>
    <row r="1396" spans="1:42" x14ac:dyDescent="0.2">
      <c r="A1396" s="235"/>
      <c r="D1396" s="201"/>
      <c r="E1396" s="201"/>
      <c r="F1396" s="201"/>
      <c r="G1396" s="201"/>
      <c r="H1396" s="201"/>
      <c r="I1396" s="201"/>
      <c r="J1396" s="201"/>
      <c r="K1396" s="236"/>
      <c r="L1396" s="201"/>
      <c r="M1396" s="201"/>
      <c r="N1396" s="201"/>
      <c r="O1396" s="201"/>
      <c r="P1396" s="201"/>
      <c r="Q1396" s="201"/>
      <c r="R1396" s="236"/>
      <c r="S1396" s="201"/>
      <c r="U1396" s="67"/>
      <c r="V1396" s="67"/>
      <c r="Y1396" s="67"/>
      <c r="Z1396" s="67"/>
      <c r="AA1396" s="67"/>
      <c r="AB1396" s="67"/>
      <c r="AC1396" s="67"/>
      <c r="AE1396" s="67"/>
      <c r="AF1396" s="239"/>
      <c r="AJ1396" s="67"/>
      <c r="AK1396" s="67"/>
      <c r="AL1396" s="67"/>
      <c r="AM1396" s="67"/>
      <c r="AN1396" s="67"/>
      <c r="AO1396" s="67"/>
      <c r="AP1396" s="67"/>
    </row>
    <row r="1397" spans="1:42" x14ac:dyDescent="0.2">
      <c r="A1397" s="235"/>
      <c r="D1397" s="201"/>
      <c r="E1397" s="201"/>
      <c r="F1397" s="201"/>
      <c r="G1397" s="201"/>
      <c r="H1397" s="201"/>
      <c r="I1397" s="201"/>
      <c r="J1397" s="201"/>
      <c r="K1397" s="236"/>
      <c r="L1397" s="201"/>
      <c r="M1397" s="201"/>
      <c r="N1397" s="201"/>
      <c r="O1397" s="201"/>
      <c r="P1397" s="201"/>
      <c r="Q1397" s="201"/>
      <c r="R1397" s="236"/>
      <c r="S1397" s="201"/>
      <c r="U1397" s="67"/>
      <c r="V1397" s="67"/>
      <c r="Y1397" s="67"/>
      <c r="Z1397" s="67"/>
      <c r="AA1397" s="67"/>
      <c r="AB1397" s="67"/>
      <c r="AC1397" s="67"/>
      <c r="AE1397" s="67"/>
      <c r="AF1397" s="239"/>
      <c r="AJ1397" s="67"/>
      <c r="AK1397" s="67"/>
      <c r="AL1397" s="67"/>
      <c r="AM1397" s="67"/>
      <c r="AN1397" s="67"/>
      <c r="AO1397" s="67"/>
      <c r="AP1397" s="67"/>
    </row>
    <row r="1398" spans="1:42" x14ac:dyDescent="0.2">
      <c r="A1398" s="235"/>
      <c r="D1398" s="201"/>
      <c r="E1398" s="201"/>
      <c r="F1398" s="201"/>
      <c r="G1398" s="201"/>
      <c r="H1398" s="201"/>
      <c r="I1398" s="201"/>
      <c r="J1398" s="201"/>
      <c r="K1398" s="236"/>
      <c r="L1398" s="201"/>
      <c r="M1398" s="201"/>
      <c r="N1398" s="201"/>
      <c r="O1398" s="201"/>
      <c r="P1398" s="201"/>
      <c r="Q1398" s="201"/>
      <c r="R1398" s="236"/>
      <c r="S1398" s="201"/>
      <c r="U1398" s="67"/>
      <c r="V1398" s="67"/>
      <c r="Y1398" s="67"/>
      <c r="Z1398" s="67"/>
      <c r="AA1398" s="67"/>
      <c r="AB1398" s="67"/>
      <c r="AC1398" s="67"/>
      <c r="AE1398" s="67"/>
      <c r="AF1398" s="239"/>
      <c r="AJ1398" s="67"/>
      <c r="AK1398" s="67"/>
      <c r="AL1398" s="67"/>
      <c r="AM1398" s="67"/>
      <c r="AN1398" s="67"/>
      <c r="AO1398" s="67"/>
      <c r="AP1398" s="67"/>
    </row>
    <row r="1399" spans="1:42" x14ac:dyDescent="0.2">
      <c r="A1399" s="235"/>
      <c r="D1399" s="201"/>
      <c r="E1399" s="201"/>
      <c r="F1399" s="201"/>
      <c r="G1399" s="201"/>
      <c r="H1399" s="201"/>
      <c r="I1399" s="201"/>
      <c r="J1399" s="201"/>
      <c r="K1399" s="236"/>
      <c r="L1399" s="201"/>
      <c r="M1399" s="201"/>
      <c r="N1399" s="201"/>
      <c r="O1399" s="201"/>
      <c r="P1399" s="201"/>
      <c r="Q1399" s="201"/>
      <c r="R1399" s="236"/>
      <c r="S1399" s="201"/>
      <c r="U1399" s="67"/>
      <c r="V1399" s="67"/>
      <c r="Y1399" s="67"/>
      <c r="Z1399" s="67"/>
      <c r="AA1399" s="67"/>
      <c r="AB1399" s="67"/>
      <c r="AC1399" s="67"/>
      <c r="AE1399" s="67"/>
      <c r="AF1399" s="239"/>
      <c r="AJ1399" s="67"/>
      <c r="AK1399" s="67"/>
      <c r="AL1399" s="67"/>
      <c r="AM1399" s="67"/>
      <c r="AN1399" s="67"/>
      <c r="AO1399" s="67"/>
      <c r="AP1399" s="67"/>
    </row>
    <row r="1400" spans="1:42" x14ac:dyDescent="0.2">
      <c r="A1400" s="235"/>
      <c r="D1400" s="201"/>
      <c r="E1400" s="201"/>
      <c r="F1400" s="201"/>
      <c r="G1400" s="201"/>
      <c r="H1400" s="201"/>
      <c r="I1400" s="201"/>
      <c r="J1400" s="201"/>
      <c r="K1400" s="236"/>
      <c r="L1400" s="201"/>
      <c r="M1400" s="201"/>
      <c r="N1400" s="201"/>
      <c r="O1400" s="201"/>
      <c r="P1400" s="201"/>
      <c r="Q1400" s="201"/>
      <c r="R1400" s="236"/>
      <c r="S1400" s="201"/>
      <c r="U1400" s="67"/>
      <c r="V1400" s="67"/>
      <c r="Y1400" s="67"/>
      <c r="Z1400" s="67"/>
      <c r="AA1400" s="67"/>
      <c r="AB1400" s="67"/>
      <c r="AC1400" s="67"/>
      <c r="AE1400" s="67"/>
      <c r="AF1400" s="239"/>
      <c r="AJ1400" s="67"/>
      <c r="AK1400" s="67"/>
      <c r="AL1400" s="67"/>
      <c r="AM1400" s="67"/>
      <c r="AN1400" s="67"/>
      <c r="AO1400" s="67"/>
      <c r="AP1400" s="67"/>
    </row>
    <row r="1401" spans="1:42" x14ac:dyDescent="0.2">
      <c r="A1401" s="235"/>
      <c r="D1401" s="201"/>
      <c r="E1401" s="201"/>
      <c r="F1401" s="201"/>
      <c r="G1401" s="201"/>
      <c r="H1401" s="201"/>
      <c r="I1401" s="201"/>
      <c r="J1401" s="201"/>
      <c r="K1401" s="236"/>
      <c r="L1401" s="201"/>
      <c r="M1401" s="201"/>
      <c r="N1401" s="201"/>
      <c r="O1401" s="201"/>
      <c r="P1401" s="201"/>
      <c r="Q1401" s="201"/>
      <c r="R1401" s="236"/>
      <c r="S1401" s="201"/>
      <c r="U1401" s="67"/>
      <c r="V1401" s="67"/>
      <c r="Y1401" s="67"/>
      <c r="Z1401" s="67"/>
      <c r="AA1401" s="67"/>
      <c r="AB1401" s="67"/>
      <c r="AC1401" s="67"/>
      <c r="AE1401" s="67"/>
      <c r="AF1401" s="239"/>
      <c r="AJ1401" s="67"/>
      <c r="AK1401" s="67"/>
      <c r="AL1401" s="67"/>
      <c r="AM1401" s="67"/>
      <c r="AN1401" s="67"/>
      <c r="AO1401" s="67"/>
      <c r="AP1401" s="67"/>
    </row>
    <row r="1402" spans="1:42" x14ac:dyDescent="0.2">
      <c r="A1402" s="235"/>
      <c r="D1402" s="201"/>
      <c r="E1402" s="201"/>
      <c r="F1402" s="201"/>
      <c r="G1402" s="201"/>
      <c r="H1402" s="201"/>
      <c r="I1402" s="201"/>
      <c r="J1402" s="201"/>
      <c r="K1402" s="236"/>
      <c r="L1402" s="201"/>
      <c r="M1402" s="201"/>
      <c r="N1402" s="201"/>
      <c r="O1402" s="201"/>
      <c r="P1402" s="201"/>
      <c r="Q1402" s="201"/>
      <c r="R1402" s="236"/>
      <c r="S1402" s="201"/>
      <c r="U1402" s="67"/>
      <c r="V1402" s="67"/>
      <c r="Y1402" s="67"/>
      <c r="Z1402" s="67"/>
      <c r="AA1402" s="67"/>
      <c r="AB1402" s="67"/>
      <c r="AC1402" s="67"/>
      <c r="AE1402" s="67"/>
      <c r="AF1402" s="239"/>
      <c r="AJ1402" s="67"/>
      <c r="AK1402" s="67"/>
      <c r="AL1402" s="67"/>
      <c r="AM1402" s="67"/>
      <c r="AN1402" s="67"/>
      <c r="AO1402" s="67"/>
      <c r="AP1402" s="67"/>
    </row>
    <row r="1403" spans="1:42" x14ac:dyDescent="0.2">
      <c r="A1403" s="235"/>
      <c r="D1403" s="201"/>
      <c r="E1403" s="201"/>
      <c r="F1403" s="201"/>
      <c r="G1403" s="201"/>
      <c r="H1403" s="201"/>
      <c r="I1403" s="201"/>
      <c r="J1403" s="201"/>
      <c r="K1403" s="236"/>
      <c r="L1403" s="201"/>
      <c r="M1403" s="201"/>
      <c r="N1403" s="201"/>
      <c r="O1403" s="201"/>
      <c r="P1403" s="201"/>
      <c r="Q1403" s="201"/>
      <c r="R1403" s="236"/>
      <c r="S1403" s="201"/>
      <c r="U1403" s="67"/>
      <c r="V1403" s="67"/>
      <c r="Y1403" s="67"/>
      <c r="Z1403" s="67"/>
      <c r="AA1403" s="67"/>
      <c r="AB1403" s="67"/>
      <c r="AC1403" s="67"/>
      <c r="AE1403" s="67"/>
      <c r="AF1403" s="239"/>
      <c r="AJ1403" s="67"/>
      <c r="AK1403" s="67"/>
      <c r="AL1403" s="67"/>
      <c r="AM1403" s="67"/>
      <c r="AN1403" s="67"/>
      <c r="AO1403" s="67"/>
      <c r="AP1403" s="67"/>
    </row>
    <row r="1404" spans="1:42" x14ac:dyDescent="0.2">
      <c r="A1404" s="235"/>
      <c r="D1404" s="201"/>
      <c r="E1404" s="201"/>
      <c r="F1404" s="201"/>
      <c r="G1404" s="201"/>
      <c r="H1404" s="201"/>
      <c r="I1404" s="201"/>
      <c r="J1404" s="201"/>
      <c r="K1404" s="236"/>
      <c r="L1404" s="201"/>
      <c r="M1404" s="201"/>
      <c r="N1404" s="201"/>
      <c r="O1404" s="201"/>
      <c r="P1404" s="201"/>
      <c r="Q1404" s="201"/>
      <c r="R1404" s="236"/>
      <c r="S1404" s="201"/>
      <c r="U1404" s="67"/>
      <c r="V1404" s="67"/>
      <c r="Y1404" s="67"/>
      <c r="Z1404" s="67"/>
      <c r="AA1404" s="67"/>
      <c r="AB1404" s="67"/>
      <c r="AC1404" s="67"/>
      <c r="AE1404" s="67"/>
      <c r="AF1404" s="239"/>
      <c r="AJ1404" s="67"/>
      <c r="AK1404" s="67"/>
      <c r="AL1404" s="67"/>
      <c r="AM1404" s="67"/>
      <c r="AN1404" s="67"/>
      <c r="AO1404" s="67"/>
      <c r="AP1404" s="67"/>
    </row>
    <row r="1405" spans="1:42" x14ac:dyDescent="0.2">
      <c r="A1405" s="235"/>
      <c r="D1405" s="201"/>
      <c r="E1405" s="201"/>
      <c r="F1405" s="201"/>
      <c r="G1405" s="201"/>
      <c r="H1405" s="201"/>
      <c r="I1405" s="201"/>
      <c r="J1405" s="201"/>
      <c r="K1405" s="236"/>
      <c r="L1405" s="201"/>
      <c r="M1405" s="201"/>
      <c r="N1405" s="201"/>
      <c r="O1405" s="201"/>
      <c r="P1405" s="201"/>
      <c r="Q1405" s="201"/>
      <c r="R1405" s="236"/>
      <c r="S1405" s="201"/>
      <c r="U1405" s="67"/>
      <c r="V1405" s="67"/>
      <c r="Y1405" s="67"/>
      <c r="Z1405" s="67"/>
      <c r="AA1405" s="67"/>
      <c r="AB1405" s="67"/>
      <c r="AC1405" s="67"/>
      <c r="AE1405" s="67"/>
      <c r="AF1405" s="239"/>
      <c r="AJ1405" s="67"/>
      <c r="AK1405" s="67"/>
      <c r="AL1405" s="67"/>
      <c r="AM1405" s="67"/>
      <c r="AN1405" s="67"/>
      <c r="AO1405" s="67"/>
      <c r="AP1405" s="67"/>
    </row>
    <row r="1406" spans="1:42" x14ac:dyDescent="0.2">
      <c r="A1406" s="235"/>
      <c r="D1406" s="201"/>
      <c r="E1406" s="201"/>
      <c r="F1406" s="201"/>
      <c r="G1406" s="201"/>
      <c r="H1406" s="201"/>
      <c r="I1406" s="201"/>
      <c r="J1406" s="201"/>
      <c r="K1406" s="236"/>
      <c r="L1406" s="201"/>
      <c r="M1406" s="201"/>
      <c r="N1406" s="201"/>
      <c r="O1406" s="201"/>
      <c r="P1406" s="201"/>
      <c r="Q1406" s="201"/>
      <c r="R1406" s="236"/>
      <c r="S1406" s="201"/>
      <c r="U1406" s="67"/>
      <c r="V1406" s="67"/>
      <c r="Y1406" s="67"/>
      <c r="Z1406" s="67"/>
      <c r="AA1406" s="67"/>
      <c r="AB1406" s="67"/>
      <c r="AC1406" s="67"/>
      <c r="AE1406" s="67"/>
      <c r="AF1406" s="239"/>
      <c r="AJ1406" s="67"/>
      <c r="AK1406" s="67"/>
      <c r="AL1406" s="67"/>
      <c r="AM1406" s="67"/>
      <c r="AN1406" s="67"/>
      <c r="AO1406" s="67"/>
      <c r="AP1406" s="67"/>
    </row>
    <row r="1407" spans="1:42" x14ac:dyDescent="0.2">
      <c r="A1407" s="235"/>
      <c r="D1407" s="201"/>
      <c r="E1407" s="201"/>
      <c r="F1407" s="201"/>
      <c r="G1407" s="201"/>
      <c r="H1407" s="201"/>
      <c r="I1407" s="201"/>
      <c r="J1407" s="201"/>
      <c r="K1407" s="236"/>
      <c r="L1407" s="201"/>
      <c r="M1407" s="201"/>
      <c r="N1407" s="201"/>
      <c r="O1407" s="201"/>
      <c r="P1407" s="201"/>
      <c r="Q1407" s="201"/>
      <c r="R1407" s="236"/>
      <c r="S1407" s="201"/>
      <c r="U1407" s="67"/>
      <c r="V1407" s="67"/>
      <c r="Y1407" s="67"/>
      <c r="Z1407" s="67"/>
      <c r="AA1407" s="67"/>
      <c r="AB1407" s="67"/>
      <c r="AC1407" s="67"/>
      <c r="AE1407" s="67"/>
      <c r="AF1407" s="239"/>
      <c r="AJ1407" s="67"/>
      <c r="AK1407" s="67"/>
      <c r="AL1407" s="67"/>
      <c r="AM1407" s="67"/>
      <c r="AN1407" s="67"/>
      <c r="AO1407" s="67"/>
      <c r="AP1407" s="67"/>
    </row>
    <row r="1408" spans="1:42" x14ac:dyDescent="0.2">
      <c r="A1408" s="235"/>
      <c r="D1408" s="201"/>
      <c r="E1408" s="201"/>
      <c r="F1408" s="201"/>
      <c r="G1408" s="201"/>
      <c r="H1408" s="201"/>
      <c r="I1408" s="201"/>
      <c r="J1408" s="201"/>
      <c r="K1408" s="236"/>
      <c r="L1408" s="201"/>
      <c r="M1408" s="201"/>
      <c r="N1408" s="201"/>
      <c r="O1408" s="201"/>
      <c r="P1408" s="201"/>
      <c r="Q1408" s="201"/>
      <c r="R1408" s="236"/>
      <c r="S1408" s="201"/>
      <c r="U1408" s="67"/>
      <c r="V1408" s="67"/>
      <c r="Y1408" s="67"/>
      <c r="Z1408" s="67"/>
      <c r="AA1408" s="67"/>
      <c r="AB1408" s="67"/>
      <c r="AC1408" s="67"/>
      <c r="AE1408" s="67"/>
      <c r="AF1408" s="239"/>
      <c r="AJ1408" s="67"/>
      <c r="AK1408" s="67"/>
      <c r="AL1408" s="67"/>
      <c r="AM1408" s="67"/>
      <c r="AN1408" s="67"/>
      <c r="AO1408" s="67"/>
      <c r="AP1408" s="67"/>
    </row>
    <row r="1409" spans="1:42" x14ac:dyDescent="0.2">
      <c r="A1409" s="235"/>
      <c r="D1409" s="201"/>
      <c r="E1409" s="201"/>
      <c r="F1409" s="201"/>
      <c r="G1409" s="201"/>
      <c r="H1409" s="201"/>
      <c r="I1409" s="201"/>
      <c r="J1409" s="201"/>
      <c r="K1409" s="236"/>
      <c r="L1409" s="201"/>
      <c r="M1409" s="201"/>
      <c r="N1409" s="201"/>
      <c r="O1409" s="201"/>
      <c r="P1409" s="201"/>
      <c r="Q1409" s="201"/>
      <c r="R1409" s="236"/>
      <c r="S1409" s="201"/>
      <c r="U1409" s="67"/>
      <c r="V1409" s="67"/>
      <c r="Y1409" s="67"/>
      <c r="Z1409" s="67"/>
      <c r="AA1409" s="67"/>
      <c r="AB1409" s="67"/>
      <c r="AC1409" s="67"/>
      <c r="AE1409" s="67"/>
      <c r="AF1409" s="239"/>
      <c r="AJ1409" s="67"/>
      <c r="AK1409" s="67"/>
      <c r="AL1409" s="67"/>
      <c r="AM1409" s="67"/>
      <c r="AN1409" s="67"/>
      <c r="AO1409" s="67"/>
      <c r="AP1409" s="67"/>
    </row>
    <row r="1410" spans="1:42" x14ac:dyDescent="0.2">
      <c r="A1410" s="235"/>
      <c r="D1410" s="201"/>
      <c r="E1410" s="201"/>
      <c r="F1410" s="201"/>
      <c r="G1410" s="201"/>
      <c r="H1410" s="201"/>
      <c r="I1410" s="201"/>
      <c r="J1410" s="201"/>
      <c r="K1410" s="236"/>
      <c r="L1410" s="201"/>
      <c r="M1410" s="201"/>
      <c r="N1410" s="201"/>
      <c r="O1410" s="201"/>
      <c r="P1410" s="201"/>
      <c r="Q1410" s="201"/>
      <c r="R1410" s="236"/>
      <c r="S1410" s="201"/>
      <c r="U1410" s="67"/>
      <c r="V1410" s="67"/>
      <c r="Y1410" s="67"/>
      <c r="Z1410" s="67"/>
      <c r="AA1410" s="67"/>
      <c r="AB1410" s="67"/>
      <c r="AC1410" s="67"/>
      <c r="AE1410" s="67"/>
      <c r="AF1410" s="239"/>
      <c r="AJ1410" s="67"/>
      <c r="AK1410" s="67"/>
      <c r="AL1410" s="67"/>
      <c r="AM1410" s="67"/>
      <c r="AN1410" s="67"/>
      <c r="AO1410" s="67"/>
      <c r="AP1410" s="67"/>
    </row>
    <row r="1411" spans="1:42" x14ac:dyDescent="0.2">
      <c r="A1411" s="235"/>
      <c r="D1411" s="201"/>
      <c r="E1411" s="201"/>
      <c r="F1411" s="201"/>
      <c r="G1411" s="201"/>
      <c r="H1411" s="201"/>
      <c r="I1411" s="201"/>
      <c r="J1411" s="201"/>
      <c r="K1411" s="236"/>
      <c r="L1411" s="201"/>
      <c r="M1411" s="201"/>
      <c r="N1411" s="201"/>
      <c r="O1411" s="201"/>
      <c r="P1411" s="201"/>
      <c r="Q1411" s="201"/>
      <c r="R1411" s="236"/>
      <c r="S1411" s="201"/>
      <c r="U1411" s="67"/>
      <c r="V1411" s="67"/>
      <c r="Y1411" s="67"/>
      <c r="Z1411" s="67"/>
      <c r="AA1411" s="67"/>
      <c r="AB1411" s="67"/>
      <c r="AC1411" s="67"/>
      <c r="AE1411" s="67"/>
      <c r="AF1411" s="239"/>
      <c r="AJ1411" s="67"/>
      <c r="AK1411" s="67"/>
      <c r="AL1411" s="67"/>
      <c r="AM1411" s="67"/>
      <c r="AN1411" s="67"/>
      <c r="AO1411" s="67"/>
      <c r="AP1411" s="67"/>
    </row>
    <row r="1412" spans="1:42" x14ac:dyDescent="0.2">
      <c r="A1412" s="235"/>
      <c r="D1412" s="201"/>
      <c r="E1412" s="201"/>
      <c r="F1412" s="201"/>
      <c r="G1412" s="201"/>
      <c r="H1412" s="201"/>
      <c r="I1412" s="201"/>
      <c r="J1412" s="201"/>
      <c r="K1412" s="236"/>
      <c r="L1412" s="201"/>
      <c r="M1412" s="201"/>
      <c r="N1412" s="201"/>
      <c r="O1412" s="201"/>
      <c r="P1412" s="201"/>
      <c r="Q1412" s="201"/>
      <c r="R1412" s="236"/>
      <c r="S1412" s="201"/>
      <c r="U1412" s="67"/>
      <c r="V1412" s="67"/>
      <c r="Y1412" s="67"/>
      <c r="Z1412" s="67"/>
      <c r="AA1412" s="67"/>
      <c r="AB1412" s="67"/>
      <c r="AC1412" s="67"/>
      <c r="AE1412" s="67"/>
      <c r="AF1412" s="239"/>
      <c r="AJ1412" s="67"/>
      <c r="AK1412" s="67"/>
      <c r="AL1412" s="67"/>
      <c r="AM1412" s="67"/>
      <c r="AN1412" s="67"/>
      <c r="AO1412" s="67"/>
      <c r="AP1412" s="67"/>
    </row>
    <row r="1413" spans="1:42" x14ac:dyDescent="0.2">
      <c r="A1413" s="235"/>
      <c r="D1413" s="201"/>
      <c r="E1413" s="201"/>
      <c r="F1413" s="201"/>
      <c r="G1413" s="201"/>
      <c r="H1413" s="201"/>
      <c r="I1413" s="201"/>
      <c r="J1413" s="201"/>
      <c r="K1413" s="236"/>
      <c r="L1413" s="201"/>
      <c r="M1413" s="201"/>
      <c r="N1413" s="201"/>
      <c r="O1413" s="201"/>
      <c r="P1413" s="201"/>
      <c r="Q1413" s="201"/>
      <c r="R1413" s="236"/>
      <c r="S1413" s="201"/>
      <c r="U1413" s="67"/>
      <c r="V1413" s="67"/>
      <c r="Y1413" s="67"/>
      <c r="Z1413" s="67"/>
      <c r="AA1413" s="67"/>
      <c r="AB1413" s="67"/>
      <c r="AC1413" s="67"/>
      <c r="AE1413" s="67"/>
      <c r="AF1413" s="239"/>
      <c r="AJ1413" s="67"/>
      <c r="AK1413" s="67"/>
      <c r="AL1413" s="67"/>
      <c r="AM1413" s="67"/>
      <c r="AN1413" s="67"/>
      <c r="AO1413" s="67"/>
      <c r="AP1413" s="67"/>
    </row>
    <row r="1414" spans="1:42" x14ac:dyDescent="0.2">
      <c r="A1414" s="235"/>
      <c r="D1414" s="201"/>
      <c r="E1414" s="201"/>
      <c r="F1414" s="201"/>
      <c r="G1414" s="201"/>
      <c r="H1414" s="201"/>
      <c r="I1414" s="201"/>
      <c r="J1414" s="201"/>
      <c r="K1414" s="236"/>
      <c r="L1414" s="201"/>
      <c r="M1414" s="201"/>
      <c r="N1414" s="201"/>
      <c r="O1414" s="201"/>
      <c r="P1414" s="201"/>
      <c r="Q1414" s="201"/>
      <c r="R1414" s="236"/>
      <c r="S1414" s="201"/>
      <c r="U1414" s="67"/>
      <c r="V1414" s="67"/>
      <c r="Y1414" s="67"/>
      <c r="Z1414" s="67"/>
      <c r="AA1414" s="67"/>
      <c r="AB1414" s="67"/>
      <c r="AC1414" s="67"/>
      <c r="AE1414" s="67"/>
      <c r="AF1414" s="239"/>
      <c r="AJ1414" s="67"/>
      <c r="AK1414" s="67"/>
      <c r="AL1414" s="67"/>
      <c r="AM1414" s="67"/>
      <c r="AN1414" s="67"/>
      <c r="AO1414" s="67"/>
      <c r="AP1414" s="67"/>
    </row>
    <row r="1415" spans="1:42" x14ac:dyDescent="0.2">
      <c r="A1415" s="235"/>
      <c r="D1415" s="201"/>
      <c r="E1415" s="201"/>
      <c r="F1415" s="201"/>
      <c r="G1415" s="201"/>
      <c r="H1415" s="201"/>
      <c r="I1415" s="201"/>
      <c r="J1415" s="201"/>
      <c r="K1415" s="236"/>
      <c r="L1415" s="201"/>
      <c r="M1415" s="201"/>
      <c r="N1415" s="201"/>
      <c r="O1415" s="201"/>
      <c r="P1415" s="201"/>
      <c r="Q1415" s="201"/>
      <c r="R1415" s="236"/>
      <c r="S1415" s="201"/>
      <c r="U1415" s="67"/>
      <c r="V1415" s="67"/>
      <c r="Y1415" s="67"/>
      <c r="Z1415" s="67"/>
      <c r="AA1415" s="67"/>
      <c r="AB1415" s="67"/>
      <c r="AC1415" s="67"/>
      <c r="AE1415" s="67"/>
      <c r="AF1415" s="239"/>
      <c r="AJ1415" s="67"/>
      <c r="AK1415" s="67"/>
      <c r="AL1415" s="67"/>
      <c r="AM1415" s="67"/>
      <c r="AN1415" s="67"/>
      <c r="AO1415" s="67"/>
      <c r="AP1415" s="67"/>
    </row>
    <row r="1416" spans="1:42" x14ac:dyDescent="0.2">
      <c r="A1416" s="235"/>
      <c r="D1416" s="201"/>
      <c r="E1416" s="201"/>
      <c r="F1416" s="201"/>
      <c r="G1416" s="201"/>
      <c r="H1416" s="201"/>
      <c r="I1416" s="201"/>
      <c r="J1416" s="201"/>
      <c r="K1416" s="236"/>
      <c r="L1416" s="201"/>
      <c r="M1416" s="201"/>
      <c r="N1416" s="201"/>
      <c r="O1416" s="201"/>
      <c r="P1416" s="201"/>
      <c r="Q1416" s="201"/>
      <c r="R1416" s="236"/>
      <c r="S1416" s="201"/>
      <c r="U1416" s="67"/>
      <c r="V1416" s="67"/>
      <c r="Y1416" s="67"/>
      <c r="Z1416" s="67"/>
      <c r="AA1416" s="67"/>
      <c r="AB1416" s="67"/>
      <c r="AC1416" s="67"/>
      <c r="AE1416" s="67"/>
      <c r="AF1416" s="239"/>
      <c r="AJ1416" s="67"/>
      <c r="AK1416" s="67"/>
      <c r="AL1416" s="67"/>
      <c r="AM1416" s="67"/>
      <c r="AN1416" s="67"/>
      <c r="AO1416" s="67"/>
      <c r="AP1416" s="67"/>
    </row>
    <row r="1417" spans="1:42" x14ac:dyDescent="0.2">
      <c r="A1417" s="235"/>
      <c r="D1417" s="201"/>
      <c r="E1417" s="201"/>
      <c r="F1417" s="201"/>
      <c r="G1417" s="201"/>
      <c r="H1417" s="201"/>
      <c r="I1417" s="201"/>
      <c r="J1417" s="201"/>
      <c r="K1417" s="236"/>
      <c r="L1417" s="201"/>
      <c r="M1417" s="201"/>
      <c r="N1417" s="201"/>
      <c r="O1417" s="201"/>
      <c r="P1417" s="201"/>
      <c r="Q1417" s="201"/>
      <c r="R1417" s="236"/>
      <c r="S1417" s="201"/>
      <c r="U1417" s="67"/>
      <c r="V1417" s="67"/>
      <c r="Y1417" s="67"/>
      <c r="Z1417" s="67"/>
      <c r="AA1417" s="67"/>
      <c r="AB1417" s="67"/>
      <c r="AC1417" s="67"/>
      <c r="AE1417" s="67"/>
      <c r="AF1417" s="239"/>
      <c r="AJ1417" s="67"/>
      <c r="AK1417" s="67"/>
      <c r="AL1417" s="67"/>
      <c r="AM1417" s="67"/>
      <c r="AN1417" s="67"/>
      <c r="AO1417" s="67"/>
      <c r="AP1417" s="67"/>
    </row>
    <row r="1418" spans="1:42" x14ac:dyDescent="0.2">
      <c r="A1418" s="235"/>
      <c r="D1418" s="201"/>
      <c r="E1418" s="201"/>
      <c r="F1418" s="201"/>
      <c r="G1418" s="201"/>
      <c r="H1418" s="201"/>
      <c r="I1418" s="201"/>
      <c r="J1418" s="201"/>
      <c r="K1418" s="236"/>
      <c r="L1418" s="201"/>
      <c r="M1418" s="201"/>
      <c r="N1418" s="201"/>
      <c r="O1418" s="201"/>
      <c r="P1418" s="201"/>
      <c r="Q1418" s="201"/>
      <c r="R1418" s="236"/>
      <c r="S1418" s="201"/>
      <c r="U1418" s="67"/>
      <c r="V1418" s="67"/>
      <c r="Y1418" s="67"/>
      <c r="Z1418" s="67"/>
      <c r="AA1418" s="67"/>
      <c r="AB1418" s="67"/>
      <c r="AC1418" s="67"/>
      <c r="AE1418" s="67"/>
      <c r="AF1418" s="239"/>
      <c r="AJ1418" s="67"/>
      <c r="AK1418" s="67"/>
      <c r="AL1418" s="67"/>
      <c r="AM1418" s="67"/>
      <c r="AN1418" s="67"/>
      <c r="AO1418" s="67"/>
      <c r="AP1418" s="67"/>
    </row>
    <row r="1419" spans="1:42" x14ac:dyDescent="0.2">
      <c r="A1419" s="235"/>
      <c r="D1419" s="201"/>
      <c r="E1419" s="201"/>
      <c r="F1419" s="201"/>
      <c r="G1419" s="201"/>
      <c r="H1419" s="201"/>
      <c r="I1419" s="201"/>
      <c r="J1419" s="201"/>
      <c r="K1419" s="236"/>
      <c r="L1419" s="201"/>
      <c r="M1419" s="201"/>
      <c r="N1419" s="201"/>
      <c r="O1419" s="201"/>
      <c r="P1419" s="201"/>
      <c r="Q1419" s="201"/>
      <c r="R1419" s="236"/>
      <c r="S1419" s="201"/>
      <c r="U1419" s="67"/>
      <c r="V1419" s="67"/>
      <c r="Y1419" s="67"/>
      <c r="Z1419" s="67"/>
      <c r="AA1419" s="67"/>
      <c r="AB1419" s="67"/>
      <c r="AC1419" s="67"/>
      <c r="AE1419" s="67"/>
      <c r="AF1419" s="239"/>
      <c r="AJ1419" s="67"/>
      <c r="AK1419" s="67"/>
      <c r="AL1419" s="67"/>
      <c r="AM1419" s="67"/>
      <c r="AN1419" s="67"/>
      <c r="AO1419" s="67"/>
      <c r="AP1419" s="67"/>
    </row>
    <row r="1420" spans="1:42" x14ac:dyDescent="0.2">
      <c r="A1420" s="235"/>
      <c r="D1420" s="201"/>
      <c r="E1420" s="201"/>
      <c r="F1420" s="201"/>
      <c r="G1420" s="201"/>
      <c r="H1420" s="201"/>
      <c r="I1420" s="201"/>
      <c r="J1420" s="201"/>
      <c r="K1420" s="236"/>
      <c r="L1420" s="201"/>
      <c r="M1420" s="201"/>
      <c r="N1420" s="201"/>
      <c r="O1420" s="201"/>
      <c r="P1420" s="201"/>
      <c r="Q1420" s="201"/>
      <c r="R1420" s="236"/>
      <c r="S1420" s="201"/>
      <c r="U1420" s="67"/>
      <c r="V1420" s="67"/>
      <c r="Y1420" s="67"/>
      <c r="Z1420" s="67"/>
      <c r="AA1420" s="67"/>
      <c r="AB1420" s="67"/>
      <c r="AC1420" s="67"/>
      <c r="AE1420" s="67"/>
      <c r="AF1420" s="239"/>
      <c r="AJ1420" s="67"/>
      <c r="AK1420" s="67"/>
      <c r="AL1420" s="67"/>
      <c r="AM1420" s="67"/>
      <c r="AN1420" s="67"/>
      <c r="AO1420" s="67"/>
      <c r="AP1420" s="67"/>
    </row>
    <row r="1421" spans="1:42" x14ac:dyDescent="0.2">
      <c r="A1421" s="235"/>
      <c r="D1421" s="201"/>
      <c r="E1421" s="201"/>
      <c r="F1421" s="201"/>
      <c r="G1421" s="201"/>
      <c r="H1421" s="201"/>
      <c r="I1421" s="201"/>
      <c r="J1421" s="201"/>
      <c r="K1421" s="236"/>
      <c r="L1421" s="201"/>
      <c r="M1421" s="201"/>
      <c r="N1421" s="201"/>
      <c r="O1421" s="201"/>
      <c r="P1421" s="201"/>
      <c r="Q1421" s="201"/>
      <c r="R1421" s="236"/>
      <c r="S1421" s="201"/>
      <c r="U1421" s="67"/>
      <c r="V1421" s="67"/>
      <c r="Y1421" s="67"/>
      <c r="Z1421" s="67"/>
      <c r="AA1421" s="67"/>
      <c r="AB1421" s="67"/>
      <c r="AC1421" s="67"/>
      <c r="AE1421" s="67"/>
      <c r="AF1421" s="239"/>
      <c r="AJ1421" s="67"/>
      <c r="AK1421" s="67"/>
      <c r="AL1421" s="67"/>
      <c r="AM1421" s="67"/>
      <c r="AN1421" s="67"/>
      <c r="AO1421" s="67"/>
      <c r="AP1421" s="67"/>
    </row>
    <row r="1422" spans="1:42" x14ac:dyDescent="0.2">
      <c r="A1422" s="235"/>
      <c r="D1422" s="201"/>
      <c r="E1422" s="201"/>
      <c r="F1422" s="201"/>
      <c r="G1422" s="201"/>
      <c r="H1422" s="201"/>
      <c r="I1422" s="201"/>
      <c r="J1422" s="201"/>
      <c r="K1422" s="236"/>
      <c r="L1422" s="201"/>
      <c r="M1422" s="201"/>
      <c r="N1422" s="201"/>
      <c r="O1422" s="201"/>
      <c r="P1422" s="201"/>
      <c r="Q1422" s="201"/>
      <c r="R1422" s="236"/>
      <c r="S1422" s="201"/>
      <c r="U1422" s="67"/>
      <c r="V1422" s="67"/>
      <c r="Y1422" s="67"/>
      <c r="Z1422" s="67"/>
      <c r="AA1422" s="67"/>
      <c r="AB1422" s="67"/>
      <c r="AC1422" s="67"/>
      <c r="AE1422" s="67"/>
      <c r="AF1422" s="239"/>
      <c r="AJ1422" s="67"/>
      <c r="AK1422" s="67"/>
      <c r="AL1422" s="67"/>
      <c r="AM1422" s="67"/>
      <c r="AN1422" s="67"/>
      <c r="AO1422" s="67"/>
      <c r="AP1422" s="67"/>
    </row>
    <row r="1423" spans="1:42" x14ac:dyDescent="0.2">
      <c r="A1423" s="235"/>
      <c r="D1423" s="201"/>
      <c r="E1423" s="201"/>
      <c r="F1423" s="201"/>
      <c r="G1423" s="201"/>
      <c r="H1423" s="201"/>
      <c r="I1423" s="201"/>
      <c r="J1423" s="201"/>
      <c r="K1423" s="236"/>
      <c r="L1423" s="201"/>
      <c r="M1423" s="201"/>
      <c r="N1423" s="201"/>
      <c r="O1423" s="201"/>
      <c r="P1423" s="201"/>
      <c r="Q1423" s="201"/>
      <c r="R1423" s="236"/>
      <c r="S1423" s="201"/>
      <c r="U1423" s="67"/>
      <c r="V1423" s="67"/>
      <c r="Y1423" s="67"/>
      <c r="Z1423" s="67"/>
      <c r="AA1423" s="67"/>
      <c r="AB1423" s="67"/>
      <c r="AC1423" s="67"/>
      <c r="AE1423" s="67"/>
      <c r="AF1423" s="239"/>
      <c r="AJ1423" s="67"/>
      <c r="AK1423" s="67"/>
      <c r="AL1423" s="67"/>
      <c r="AM1423" s="67"/>
      <c r="AN1423" s="67"/>
      <c r="AO1423" s="67"/>
      <c r="AP1423" s="67"/>
    </row>
    <row r="1424" spans="1:42" x14ac:dyDescent="0.2">
      <c r="A1424" s="235"/>
      <c r="D1424" s="201"/>
      <c r="E1424" s="201"/>
      <c r="F1424" s="201"/>
      <c r="G1424" s="201"/>
      <c r="H1424" s="201"/>
      <c r="I1424" s="201"/>
      <c r="J1424" s="201"/>
      <c r="K1424" s="236"/>
      <c r="L1424" s="201"/>
      <c r="M1424" s="201"/>
      <c r="N1424" s="201"/>
      <c r="O1424" s="201"/>
      <c r="P1424" s="201"/>
      <c r="Q1424" s="201"/>
      <c r="R1424" s="236"/>
      <c r="S1424" s="201"/>
      <c r="U1424" s="67"/>
      <c r="V1424" s="67"/>
      <c r="Y1424" s="67"/>
      <c r="Z1424" s="67"/>
      <c r="AA1424" s="67"/>
      <c r="AB1424" s="67"/>
      <c r="AC1424" s="67"/>
      <c r="AE1424" s="67"/>
      <c r="AF1424" s="239"/>
      <c r="AJ1424" s="67"/>
      <c r="AK1424" s="67"/>
      <c r="AL1424" s="67"/>
      <c r="AM1424" s="67"/>
      <c r="AN1424" s="67"/>
      <c r="AO1424" s="67"/>
      <c r="AP1424" s="67"/>
    </row>
    <row r="1425" spans="1:42" x14ac:dyDescent="0.2">
      <c r="A1425" s="235"/>
      <c r="D1425" s="201"/>
      <c r="E1425" s="201"/>
      <c r="F1425" s="201"/>
      <c r="G1425" s="201"/>
      <c r="H1425" s="201"/>
      <c r="I1425" s="201"/>
      <c r="J1425" s="201"/>
      <c r="K1425" s="236"/>
      <c r="L1425" s="201"/>
      <c r="M1425" s="201"/>
      <c r="N1425" s="201"/>
      <c r="O1425" s="201"/>
      <c r="P1425" s="201"/>
      <c r="Q1425" s="201"/>
      <c r="R1425" s="236"/>
      <c r="S1425" s="201"/>
      <c r="U1425" s="67"/>
      <c r="V1425" s="67"/>
      <c r="Y1425" s="67"/>
      <c r="Z1425" s="67"/>
      <c r="AA1425" s="67"/>
      <c r="AB1425" s="67"/>
      <c r="AC1425" s="67"/>
      <c r="AE1425" s="67"/>
      <c r="AF1425" s="239"/>
      <c r="AJ1425" s="67"/>
      <c r="AK1425" s="67"/>
      <c r="AL1425" s="67"/>
      <c r="AM1425" s="67"/>
      <c r="AN1425" s="67"/>
      <c r="AO1425" s="67"/>
      <c r="AP1425" s="67"/>
    </row>
    <row r="1426" spans="1:42" x14ac:dyDescent="0.2">
      <c r="A1426" s="235"/>
      <c r="D1426" s="201"/>
      <c r="E1426" s="201"/>
      <c r="F1426" s="201"/>
      <c r="G1426" s="201"/>
      <c r="H1426" s="201"/>
      <c r="I1426" s="201"/>
      <c r="J1426" s="201"/>
      <c r="K1426" s="236"/>
      <c r="L1426" s="201"/>
      <c r="M1426" s="201"/>
      <c r="N1426" s="201"/>
      <c r="O1426" s="201"/>
      <c r="P1426" s="201"/>
      <c r="Q1426" s="201"/>
      <c r="R1426" s="236"/>
      <c r="S1426" s="201"/>
      <c r="U1426" s="67"/>
      <c r="V1426" s="67"/>
      <c r="Y1426" s="67"/>
      <c r="Z1426" s="67"/>
      <c r="AA1426" s="67"/>
      <c r="AB1426" s="67"/>
      <c r="AC1426" s="67"/>
      <c r="AE1426" s="67"/>
      <c r="AF1426" s="239"/>
      <c r="AJ1426" s="67"/>
      <c r="AK1426" s="67"/>
      <c r="AL1426" s="67"/>
      <c r="AM1426" s="67"/>
      <c r="AN1426" s="67"/>
      <c r="AO1426" s="67"/>
      <c r="AP1426" s="67"/>
    </row>
    <row r="1427" spans="1:42" x14ac:dyDescent="0.2">
      <c r="A1427" s="235"/>
      <c r="D1427" s="201"/>
      <c r="E1427" s="201"/>
      <c r="F1427" s="201"/>
      <c r="G1427" s="201"/>
      <c r="H1427" s="201"/>
      <c r="I1427" s="201"/>
      <c r="J1427" s="201"/>
      <c r="K1427" s="236"/>
      <c r="L1427" s="201"/>
      <c r="M1427" s="201"/>
      <c r="N1427" s="201"/>
      <c r="O1427" s="201"/>
      <c r="P1427" s="201"/>
      <c r="Q1427" s="201"/>
      <c r="R1427" s="236"/>
      <c r="S1427" s="201"/>
      <c r="U1427" s="67"/>
      <c r="V1427" s="67"/>
      <c r="Y1427" s="67"/>
      <c r="Z1427" s="67"/>
      <c r="AA1427" s="67"/>
      <c r="AB1427" s="67"/>
      <c r="AC1427" s="67"/>
      <c r="AE1427" s="67"/>
      <c r="AF1427" s="239"/>
      <c r="AJ1427" s="67"/>
      <c r="AK1427" s="67"/>
      <c r="AL1427" s="67"/>
      <c r="AM1427" s="67"/>
      <c r="AN1427" s="67"/>
      <c r="AO1427" s="67"/>
      <c r="AP1427" s="67"/>
    </row>
    <row r="1428" spans="1:42" x14ac:dyDescent="0.2">
      <c r="A1428" s="235"/>
      <c r="D1428" s="201"/>
      <c r="E1428" s="201"/>
      <c r="F1428" s="201"/>
      <c r="G1428" s="201"/>
      <c r="H1428" s="201"/>
      <c r="I1428" s="201"/>
      <c r="J1428" s="201"/>
      <c r="K1428" s="236"/>
      <c r="L1428" s="201"/>
      <c r="M1428" s="201"/>
      <c r="N1428" s="201"/>
      <c r="O1428" s="201"/>
      <c r="P1428" s="201"/>
      <c r="Q1428" s="201"/>
      <c r="R1428" s="236"/>
      <c r="S1428" s="201"/>
      <c r="U1428" s="67"/>
      <c r="V1428" s="67"/>
      <c r="Y1428" s="67"/>
      <c r="Z1428" s="67"/>
      <c r="AA1428" s="67"/>
      <c r="AB1428" s="67"/>
      <c r="AC1428" s="67"/>
      <c r="AE1428" s="67"/>
      <c r="AF1428" s="239"/>
      <c r="AJ1428" s="67"/>
      <c r="AK1428" s="67"/>
      <c r="AL1428" s="67"/>
      <c r="AM1428" s="67"/>
      <c r="AN1428" s="67"/>
      <c r="AO1428" s="67"/>
      <c r="AP1428" s="67"/>
    </row>
    <row r="1429" spans="1:42" x14ac:dyDescent="0.2">
      <c r="A1429" s="235"/>
      <c r="D1429" s="201"/>
      <c r="E1429" s="201"/>
      <c r="F1429" s="201"/>
      <c r="G1429" s="201"/>
      <c r="H1429" s="201"/>
      <c r="I1429" s="201"/>
      <c r="J1429" s="201"/>
      <c r="K1429" s="236"/>
      <c r="L1429" s="201"/>
      <c r="M1429" s="201"/>
      <c r="N1429" s="201"/>
      <c r="O1429" s="201"/>
      <c r="P1429" s="201"/>
      <c r="Q1429" s="201"/>
      <c r="R1429" s="236"/>
      <c r="S1429" s="201"/>
      <c r="U1429" s="67"/>
      <c r="V1429" s="67"/>
      <c r="Y1429" s="67"/>
      <c r="Z1429" s="67"/>
      <c r="AA1429" s="67"/>
      <c r="AB1429" s="67"/>
      <c r="AC1429" s="67"/>
      <c r="AE1429" s="67"/>
      <c r="AF1429" s="239"/>
      <c r="AJ1429" s="67"/>
      <c r="AK1429" s="67"/>
      <c r="AL1429" s="67"/>
      <c r="AM1429" s="67"/>
      <c r="AN1429" s="67"/>
      <c r="AO1429" s="67"/>
      <c r="AP1429" s="67"/>
    </row>
    <row r="1430" spans="1:42" x14ac:dyDescent="0.2">
      <c r="A1430" s="235"/>
      <c r="D1430" s="201"/>
      <c r="E1430" s="201"/>
      <c r="F1430" s="201"/>
      <c r="G1430" s="201"/>
      <c r="H1430" s="201"/>
      <c r="I1430" s="201"/>
      <c r="J1430" s="201"/>
      <c r="K1430" s="236"/>
      <c r="L1430" s="201"/>
      <c r="M1430" s="201"/>
      <c r="N1430" s="201"/>
      <c r="O1430" s="201"/>
      <c r="P1430" s="201"/>
      <c r="Q1430" s="201"/>
      <c r="R1430" s="236"/>
      <c r="S1430" s="201"/>
      <c r="U1430" s="67"/>
      <c r="V1430" s="67"/>
      <c r="Y1430" s="67"/>
      <c r="Z1430" s="67"/>
      <c r="AA1430" s="67"/>
      <c r="AB1430" s="67"/>
      <c r="AC1430" s="67"/>
      <c r="AE1430" s="67"/>
      <c r="AF1430" s="239"/>
      <c r="AJ1430" s="67"/>
      <c r="AK1430" s="67"/>
      <c r="AL1430" s="67"/>
      <c r="AM1430" s="67"/>
      <c r="AN1430" s="67"/>
      <c r="AO1430" s="67"/>
      <c r="AP1430" s="67"/>
    </row>
    <row r="1431" spans="1:42" x14ac:dyDescent="0.2">
      <c r="A1431" s="235"/>
      <c r="D1431" s="201"/>
      <c r="E1431" s="201"/>
      <c r="F1431" s="201"/>
      <c r="G1431" s="201"/>
      <c r="H1431" s="201"/>
      <c r="I1431" s="201"/>
      <c r="J1431" s="201"/>
      <c r="K1431" s="236"/>
      <c r="L1431" s="201"/>
      <c r="M1431" s="201"/>
      <c r="N1431" s="201"/>
      <c r="O1431" s="201"/>
      <c r="P1431" s="201"/>
      <c r="Q1431" s="201"/>
      <c r="R1431" s="236"/>
      <c r="S1431" s="201"/>
      <c r="U1431" s="67"/>
      <c r="V1431" s="67"/>
      <c r="Y1431" s="67"/>
      <c r="Z1431" s="67"/>
      <c r="AA1431" s="67"/>
      <c r="AB1431" s="67"/>
      <c r="AC1431" s="67"/>
      <c r="AE1431" s="67"/>
      <c r="AF1431" s="239"/>
      <c r="AJ1431" s="67"/>
      <c r="AK1431" s="67"/>
      <c r="AL1431" s="67"/>
      <c r="AM1431" s="67"/>
      <c r="AN1431" s="67"/>
      <c r="AO1431" s="67"/>
      <c r="AP1431" s="67"/>
    </row>
    <row r="1432" spans="1:42" x14ac:dyDescent="0.2">
      <c r="A1432" s="235"/>
      <c r="D1432" s="201"/>
      <c r="E1432" s="201"/>
      <c r="F1432" s="201"/>
      <c r="G1432" s="201"/>
      <c r="H1432" s="201"/>
      <c r="I1432" s="201"/>
      <c r="J1432" s="201"/>
      <c r="K1432" s="236"/>
      <c r="L1432" s="201"/>
      <c r="M1432" s="201"/>
      <c r="N1432" s="201"/>
      <c r="O1432" s="201"/>
      <c r="P1432" s="201"/>
      <c r="Q1432" s="201"/>
      <c r="R1432" s="236"/>
      <c r="S1432" s="201"/>
      <c r="U1432" s="67"/>
      <c r="V1432" s="67"/>
      <c r="Y1432" s="67"/>
      <c r="Z1432" s="67"/>
      <c r="AA1432" s="67"/>
      <c r="AB1432" s="67"/>
      <c r="AC1432" s="67"/>
      <c r="AE1432" s="67"/>
      <c r="AF1432" s="239"/>
      <c r="AJ1432" s="67"/>
      <c r="AK1432" s="67"/>
      <c r="AL1432" s="67"/>
      <c r="AM1432" s="67"/>
      <c r="AN1432" s="67"/>
      <c r="AO1432" s="67"/>
      <c r="AP1432" s="67"/>
    </row>
    <row r="1433" spans="1:42" x14ac:dyDescent="0.2">
      <c r="A1433" s="235"/>
      <c r="D1433" s="201"/>
      <c r="E1433" s="201"/>
      <c r="F1433" s="201"/>
      <c r="G1433" s="201"/>
      <c r="H1433" s="201"/>
      <c r="I1433" s="201"/>
      <c r="J1433" s="201"/>
      <c r="K1433" s="236"/>
      <c r="L1433" s="201"/>
      <c r="M1433" s="201"/>
      <c r="N1433" s="201"/>
      <c r="O1433" s="201"/>
      <c r="P1433" s="201"/>
      <c r="Q1433" s="201"/>
      <c r="R1433" s="236"/>
      <c r="S1433" s="201"/>
      <c r="U1433" s="67"/>
      <c r="V1433" s="67"/>
      <c r="Y1433" s="67"/>
      <c r="Z1433" s="67"/>
      <c r="AA1433" s="67"/>
      <c r="AB1433" s="67"/>
      <c r="AC1433" s="67"/>
      <c r="AE1433" s="67"/>
      <c r="AF1433" s="239"/>
      <c r="AJ1433" s="67"/>
      <c r="AK1433" s="67"/>
      <c r="AL1433" s="67"/>
      <c r="AM1433" s="67"/>
      <c r="AN1433" s="67"/>
      <c r="AO1433" s="67"/>
      <c r="AP1433" s="67"/>
    </row>
    <row r="1434" spans="1:42" x14ac:dyDescent="0.2">
      <c r="A1434" s="235"/>
      <c r="D1434" s="201"/>
      <c r="E1434" s="201"/>
      <c r="F1434" s="201"/>
      <c r="G1434" s="201"/>
      <c r="H1434" s="201"/>
      <c r="I1434" s="201"/>
      <c r="J1434" s="201"/>
      <c r="K1434" s="236"/>
      <c r="L1434" s="201"/>
      <c r="M1434" s="201"/>
      <c r="N1434" s="201"/>
      <c r="O1434" s="201"/>
      <c r="P1434" s="201"/>
      <c r="Q1434" s="201"/>
      <c r="R1434" s="236"/>
      <c r="S1434" s="201"/>
      <c r="U1434" s="67"/>
      <c r="V1434" s="67"/>
      <c r="Y1434" s="67"/>
      <c r="Z1434" s="67"/>
      <c r="AA1434" s="67"/>
      <c r="AB1434" s="67"/>
      <c r="AC1434" s="67"/>
      <c r="AE1434" s="67"/>
      <c r="AF1434" s="239"/>
      <c r="AJ1434" s="67"/>
      <c r="AK1434" s="67"/>
      <c r="AL1434" s="67"/>
      <c r="AM1434" s="67"/>
      <c r="AN1434" s="67"/>
      <c r="AO1434" s="67"/>
      <c r="AP1434" s="67"/>
    </row>
    <row r="1435" spans="1:42" x14ac:dyDescent="0.2">
      <c r="A1435" s="235"/>
      <c r="D1435" s="201"/>
      <c r="E1435" s="201"/>
      <c r="F1435" s="201"/>
      <c r="G1435" s="201"/>
      <c r="H1435" s="201"/>
      <c r="I1435" s="201"/>
      <c r="J1435" s="201"/>
      <c r="K1435" s="236"/>
      <c r="L1435" s="201"/>
      <c r="M1435" s="201"/>
      <c r="N1435" s="201"/>
      <c r="O1435" s="201"/>
      <c r="P1435" s="201"/>
      <c r="Q1435" s="201"/>
      <c r="R1435" s="236"/>
      <c r="S1435" s="201"/>
      <c r="U1435" s="67"/>
      <c r="V1435" s="67"/>
      <c r="Y1435" s="67"/>
      <c r="Z1435" s="67"/>
      <c r="AA1435" s="67"/>
      <c r="AB1435" s="67"/>
      <c r="AC1435" s="67"/>
      <c r="AE1435" s="67"/>
      <c r="AF1435" s="239"/>
      <c r="AJ1435" s="67"/>
      <c r="AK1435" s="67"/>
      <c r="AL1435" s="67"/>
      <c r="AM1435" s="67"/>
      <c r="AN1435" s="67"/>
      <c r="AO1435" s="67"/>
      <c r="AP1435" s="67"/>
    </row>
    <row r="1436" spans="1:42" x14ac:dyDescent="0.2">
      <c r="A1436" s="235"/>
      <c r="D1436" s="201"/>
      <c r="E1436" s="201"/>
      <c r="F1436" s="201"/>
      <c r="G1436" s="201"/>
      <c r="H1436" s="201"/>
      <c r="I1436" s="201"/>
      <c r="J1436" s="201"/>
      <c r="K1436" s="236"/>
      <c r="L1436" s="201"/>
      <c r="M1436" s="201"/>
      <c r="N1436" s="201"/>
      <c r="O1436" s="201"/>
      <c r="P1436" s="201"/>
      <c r="Q1436" s="201"/>
      <c r="R1436" s="236"/>
      <c r="S1436" s="201"/>
      <c r="U1436" s="67"/>
      <c r="V1436" s="67"/>
      <c r="Y1436" s="67"/>
      <c r="Z1436" s="67"/>
      <c r="AA1436" s="67"/>
      <c r="AB1436" s="67"/>
      <c r="AC1436" s="67"/>
      <c r="AE1436" s="67"/>
      <c r="AF1436" s="239"/>
      <c r="AJ1436" s="67"/>
      <c r="AK1436" s="67"/>
      <c r="AL1436" s="67"/>
      <c r="AM1436" s="67"/>
      <c r="AN1436" s="67"/>
      <c r="AO1436" s="67"/>
      <c r="AP1436" s="67"/>
    </row>
    <row r="1437" spans="1:42" x14ac:dyDescent="0.2">
      <c r="A1437" s="235"/>
      <c r="D1437" s="201"/>
      <c r="E1437" s="201"/>
      <c r="F1437" s="201"/>
      <c r="G1437" s="201"/>
      <c r="H1437" s="201"/>
      <c r="I1437" s="201"/>
      <c r="J1437" s="201"/>
      <c r="K1437" s="236"/>
      <c r="L1437" s="201"/>
      <c r="M1437" s="201"/>
      <c r="N1437" s="201"/>
      <c r="O1437" s="201"/>
      <c r="P1437" s="201"/>
      <c r="Q1437" s="201"/>
      <c r="R1437" s="236"/>
      <c r="S1437" s="201"/>
      <c r="U1437" s="67"/>
      <c r="V1437" s="67"/>
      <c r="Y1437" s="67"/>
      <c r="Z1437" s="67"/>
      <c r="AA1437" s="67"/>
      <c r="AB1437" s="67"/>
      <c r="AC1437" s="67"/>
      <c r="AE1437" s="67"/>
      <c r="AF1437" s="239"/>
      <c r="AJ1437" s="67"/>
      <c r="AK1437" s="67"/>
      <c r="AL1437" s="67"/>
      <c r="AM1437" s="67"/>
      <c r="AN1437" s="67"/>
      <c r="AO1437" s="67"/>
      <c r="AP1437" s="67"/>
    </row>
    <row r="1438" spans="1:42" x14ac:dyDescent="0.2">
      <c r="A1438" s="235"/>
      <c r="D1438" s="201"/>
      <c r="E1438" s="201"/>
      <c r="F1438" s="201"/>
      <c r="G1438" s="201"/>
      <c r="H1438" s="201"/>
      <c r="I1438" s="201"/>
      <c r="J1438" s="201"/>
      <c r="K1438" s="236"/>
      <c r="L1438" s="201"/>
      <c r="M1438" s="201"/>
      <c r="N1438" s="201"/>
      <c r="O1438" s="201"/>
      <c r="P1438" s="201"/>
      <c r="Q1438" s="201"/>
      <c r="R1438" s="236"/>
      <c r="S1438" s="201"/>
      <c r="U1438" s="67"/>
      <c r="V1438" s="67"/>
      <c r="Y1438" s="67"/>
      <c r="Z1438" s="67"/>
      <c r="AA1438" s="67"/>
      <c r="AB1438" s="67"/>
      <c r="AC1438" s="67"/>
      <c r="AE1438" s="67"/>
      <c r="AF1438" s="239"/>
      <c r="AJ1438" s="67"/>
      <c r="AK1438" s="67"/>
      <c r="AL1438" s="67"/>
      <c r="AM1438" s="67"/>
      <c r="AN1438" s="67"/>
      <c r="AO1438" s="67"/>
      <c r="AP1438" s="67"/>
    </row>
    <row r="1439" spans="1:42" x14ac:dyDescent="0.2">
      <c r="A1439" s="235"/>
      <c r="D1439" s="201"/>
      <c r="E1439" s="201"/>
      <c r="F1439" s="201"/>
      <c r="G1439" s="201"/>
      <c r="H1439" s="201"/>
      <c r="I1439" s="201"/>
      <c r="J1439" s="201"/>
      <c r="K1439" s="236"/>
      <c r="L1439" s="201"/>
      <c r="M1439" s="201"/>
      <c r="N1439" s="201"/>
      <c r="O1439" s="201"/>
      <c r="P1439" s="201"/>
      <c r="Q1439" s="201"/>
      <c r="R1439" s="236"/>
      <c r="S1439" s="201"/>
      <c r="U1439" s="67"/>
      <c r="V1439" s="67"/>
      <c r="Y1439" s="67"/>
      <c r="Z1439" s="67"/>
      <c r="AA1439" s="67"/>
      <c r="AB1439" s="67"/>
      <c r="AC1439" s="67"/>
      <c r="AE1439" s="67"/>
      <c r="AF1439" s="239"/>
      <c r="AJ1439" s="67"/>
      <c r="AK1439" s="67"/>
      <c r="AL1439" s="67"/>
      <c r="AM1439" s="67"/>
      <c r="AN1439" s="67"/>
      <c r="AO1439" s="67"/>
      <c r="AP1439" s="67"/>
    </row>
    <row r="1440" spans="1:42" x14ac:dyDescent="0.2">
      <c r="A1440" s="235"/>
      <c r="D1440" s="201"/>
      <c r="E1440" s="201"/>
      <c r="F1440" s="201"/>
      <c r="G1440" s="201"/>
      <c r="H1440" s="201"/>
      <c r="I1440" s="201"/>
      <c r="J1440" s="201"/>
      <c r="K1440" s="236"/>
      <c r="L1440" s="201"/>
      <c r="M1440" s="201"/>
      <c r="N1440" s="201"/>
      <c r="O1440" s="201"/>
      <c r="P1440" s="201"/>
      <c r="Q1440" s="201"/>
      <c r="R1440" s="236"/>
      <c r="S1440" s="201"/>
      <c r="U1440" s="67"/>
      <c r="V1440" s="67"/>
      <c r="Y1440" s="67"/>
      <c r="Z1440" s="67"/>
      <c r="AA1440" s="67"/>
      <c r="AB1440" s="67"/>
      <c r="AC1440" s="67"/>
      <c r="AE1440" s="67"/>
      <c r="AF1440" s="239"/>
      <c r="AJ1440" s="67"/>
      <c r="AK1440" s="67"/>
      <c r="AL1440" s="67"/>
      <c r="AM1440" s="67"/>
      <c r="AN1440" s="67"/>
      <c r="AO1440" s="67"/>
      <c r="AP1440" s="67"/>
    </row>
    <row r="1441" spans="1:42" x14ac:dyDescent="0.2">
      <c r="A1441" s="235"/>
      <c r="D1441" s="201"/>
      <c r="E1441" s="201"/>
      <c r="F1441" s="201"/>
      <c r="G1441" s="201"/>
      <c r="H1441" s="201"/>
      <c r="I1441" s="201"/>
      <c r="J1441" s="201"/>
      <c r="K1441" s="236"/>
      <c r="L1441" s="201"/>
      <c r="M1441" s="201"/>
      <c r="N1441" s="201"/>
      <c r="O1441" s="201"/>
      <c r="P1441" s="201"/>
      <c r="Q1441" s="201"/>
      <c r="R1441" s="236"/>
      <c r="S1441" s="201"/>
      <c r="U1441" s="67"/>
      <c r="V1441" s="67"/>
      <c r="Y1441" s="67"/>
      <c r="Z1441" s="67"/>
      <c r="AA1441" s="67"/>
      <c r="AB1441" s="67"/>
      <c r="AC1441" s="67"/>
      <c r="AE1441" s="67"/>
      <c r="AF1441" s="239"/>
      <c r="AJ1441" s="67"/>
      <c r="AK1441" s="67"/>
      <c r="AL1441" s="67"/>
      <c r="AM1441" s="67"/>
      <c r="AN1441" s="67"/>
      <c r="AO1441" s="67"/>
      <c r="AP1441" s="67"/>
    </row>
    <row r="1442" spans="1:42" x14ac:dyDescent="0.2">
      <c r="A1442" s="235"/>
      <c r="D1442" s="201"/>
      <c r="E1442" s="201"/>
      <c r="F1442" s="201"/>
      <c r="G1442" s="201"/>
      <c r="H1442" s="201"/>
      <c r="I1442" s="201"/>
      <c r="J1442" s="201"/>
      <c r="K1442" s="236"/>
      <c r="L1442" s="201"/>
      <c r="M1442" s="201"/>
      <c r="N1442" s="201"/>
      <c r="O1442" s="201"/>
      <c r="P1442" s="201"/>
      <c r="Q1442" s="201"/>
      <c r="R1442" s="236"/>
      <c r="S1442" s="201"/>
      <c r="U1442" s="67"/>
      <c r="V1442" s="67"/>
      <c r="Y1442" s="67"/>
      <c r="Z1442" s="67"/>
      <c r="AA1442" s="67"/>
      <c r="AB1442" s="67"/>
      <c r="AC1442" s="67"/>
      <c r="AE1442" s="67"/>
      <c r="AF1442" s="239"/>
      <c r="AJ1442" s="67"/>
      <c r="AK1442" s="67"/>
      <c r="AL1442" s="67"/>
      <c r="AM1442" s="67"/>
      <c r="AN1442" s="67"/>
      <c r="AO1442" s="67"/>
      <c r="AP1442" s="67"/>
    </row>
    <row r="1443" spans="1:42" x14ac:dyDescent="0.2">
      <c r="A1443" s="235"/>
      <c r="D1443" s="201"/>
      <c r="E1443" s="201"/>
      <c r="F1443" s="201"/>
      <c r="G1443" s="201"/>
      <c r="H1443" s="201"/>
      <c r="I1443" s="201"/>
      <c r="J1443" s="201"/>
      <c r="K1443" s="236"/>
      <c r="L1443" s="201"/>
      <c r="M1443" s="201"/>
      <c r="N1443" s="201"/>
      <c r="O1443" s="201"/>
      <c r="P1443" s="201"/>
      <c r="Q1443" s="201"/>
      <c r="R1443" s="236"/>
      <c r="S1443" s="201"/>
      <c r="U1443" s="67"/>
      <c r="V1443" s="67"/>
      <c r="Y1443" s="67"/>
      <c r="Z1443" s="67"/>
      <c r="AA1443" s="67"/>
      <c r="AB1443" s="67"/>
      <c r="AC1443" s="67"/>
      <c r="AE1443" s="67"/>
      <c r="AF1443" s="239"/>
      <c r="AJ1443" s="67"/>
      <c r="AK1443" s="67"/>
      <c r="AL1443" s="67"/>
      <c r="AM1443" s="67"/>
      <c r="AN1443" s="67"/>
      <c r="AO1443" s="67"/>
      <c r="AP1443" s="67"/>
    </row>
    <row r="1444" spans="1:42" x14ac:dyDescent="0.2">
      <c r="A1444" s="235"/>
      <c r="D1444" s="201"/>
      <c r="E1444" s="201"/>
      <c r="F1444" s="201"/>
      <c r="G1444" s="201"/>
      <c r="H1444" s="201"/>
      <c r="I1444" s="201"/>
      <c r="J1444" s="201"/>
      <c r="K1444" s="236"/>
      <c r="L1444" s="201"/>
      <c r="M1444" s="201"/>
      <c r="N1444" s="201"/>
      <c r="O1444" s="201"/>
      <c r="P1444" s="201"/>
      <c r="Q1444" s="201"/>
      <c r="R1444" s="236"/>
      <c r="S1444" s="201"/>
      <c r="U1444" s="67"/>
      <c r="V1444" s="67"/>
      <c r="Y1444" s="67"/>
      <c r="Z1444" s="67"/>
      <c r="AA1444" s="67"/>
      <c r="AB1444" s="67"/>
      <c r="AC1444" s="67"/>
      <c r="AE1444" s="67"/>
      <c r="AF1444" s="239"/>
      <c r="AJ1444" s="67"/>
      <c r="AK1444" s="67"/>
      <c r="AL1444" s="67"/>
      <c r="AM1444" s="67"/>
      <c r="AN1444" s="67"/>
      <c r="AO1444" s="67"/>
      <c r="AP1444" s="67"/>
    </row>
    <row r="1445" spans="1:42" x14ac:dyDescent="0.2">
      <c r="A1445" s="235"/>
      <c r="D1445" s="201"/>
      <c r="E1445" s="201"/>
      <c r="F1445" s="201"/>
      <c r="G1445" s="201"/>
      <c r="H1445" s="201"/>
      <c r="I1445" s="201"/>
      <c r="J1445" s="201"/>
      <c r="K1445" s="236"/>
      <c r="L1445" s="201"/>
      <c r="M1445" s="201"/>
      <c r="N1445" s="201"/>
      <c r="O1445" s="201"/>
      <c r="P1445" s="201"/>
      <c r="Q1445" s="201"/>
      <c r="R1445" s="236"/>
      <c r="S1445" s="201"/>
      <c r="U1445" s="67"/>
      <c r="V1445" s="67"/>
      <c r="Y1445" s="67"/>
      <c r="Z1445" s="67"/>
      <c r="AA1445" s="67"/>
      <c r="AB1445" s="67"/>
      <c r="AC1445" s="67"/>
      <c r="AE1445" s="67"/>
      <c r="AF1445" s="239"/>
      <c r="AJ1445" s="67"/>
      <c r="AK1445" s="67"/>
      <c r="AL1445" s="67"/>
      <c r="AM1445" s="67"/>
      <c r="AN1445" s="67"/>
      <c r="AO1445" s="67"/>
      <c r="AP1445" s="67"/>
    </row>
    <row r="1446" spans="1:42" x14ac:dyDescent="0.2">
      <c r="A1446" s="235"/>
      <c r="D1446" s="201"/>
      <c r="E1446" s="201"/>
      <c r="F1446" s="201"/>
      <c r="G1446" s="201"/>
      <c r="H1446" s="201"/>
      <c r="I1446" s="201"/>
      <c r="J1446" s="201"/>
      <c r="K1446" s="236"/>
      <c r="L1446" s="201"/>
      <c r="M1446" s="201"/>
      <c r="N1446" s="201"/>
      <c r="O1446" s="201"/>
      <c r="P1446" s="201"/>
      <c r="Q1446" s="201"/>
      <c r="R1446" s="236"/>
      <c r="S1446" s="201"/>
      <c r="U1446" s="67"/>
      <c r="V1446" s="67"/>
      <c r="Y1446" s="67"/>
      <c r="Z1446" s="67"/>
      <c r="AA1446" s="67"/>
      <c r="AB1446" s="67"/>
      <c r="AC1446" s="67"/>
      <c r="AE1446" s="67"/>
      <c r="AF1446" s="239"/>
      <c r="AJ1446" s="67"/>
      <c r="AK1446" s="67"/>
      <c r="AL1446" s="67"/>
      <c r="AM1446" s="67"/>
      <c r="AN1446" s="67"/>
      <c r="AO1446" s="67"/>
      <c r="AP1446" s="67"/>
    </row>
    <row r="1447" spans="1:42" x14ac:dyDescent="0.2">
      <c r="A1447" s="235"/>
      <c r="D1447" s="201"/>
      <c r="E1447" s="201"/>
      <c r="F1447" s="201"/>
      <c r="G1447" s="201"/>
      <c r="H1447" s="201"/>
      <c r="I1447" s="201"/>
      <c r="J1447" s="201"/>
      <c r="K1447" s="236"/>
      <c r="L1447" s="201"/>
      <c r="M1447" s="201"/>
      <c r="N1447" s="201"/>
      <c r="O1447" s="201"/>
      <c r="P1447" s="201"/>
      <c r="Q1447" s="201"/>
      <c r="R1447" s="236"/>
      <c r="S1447" s="201"/>
      <c r="U1447" s="67"/>
      <c r="V1447" s="67"/>
      <c r="Y1447" s="67"/>
      <c r="Z1447" s="67"/>
      <c r="AA1447" s="67"/>
      <c r="AB1447" s="67"/>
      <c r="AC1447" s="67"/>
      <c r="AE1447" s="67"/>
      <c r="AF1447" s="239"/>
      <c r="AJ1447" s="67"/>
      <c r="AK1447" s="67"/>
      <c r="AL1447" s="67"/>
      <c r="AM1447" s="67"/>
      <c r="AN1447" s="67"/>
      <c r="AO1447" s="67"/>
      <c r="AP1447" s="67"/>
    </row>
    <row r="1448" spans="1:42" x14ac:dyDescent="0.2">
      <c r="A1448" s="235"/>
      <c r="D1448" s="201"/>
      <c r="E1448" s="201"/>
      <c r="F1448" s="201"/>
      <c r="G1448" s="201"/>
      <c r="H1448" s="201"/>
      <c r="I1448" s="201"/>
      <c r="J1448" s="201"/>
      <c r="K1448" s="236"/>
      <c r="L1448" s="201"/>
      <c r="M1448" s="201"/>
      <c r="N1448" s="201"/>
      <c r="O1448" s="201"/>
      <c r="P1448" s="201"/>
      <c r="Q1448" s="201"/>
      <c r="R1448" s="236"/>
      <c r="S1448" s="201"/>
      <c r="U1448" s="67"/>
      <c r="V1448" s="67"/>
      <c r="Y1448" s="67"/>
      <c r="Z1448" s="67"/>
      <c r="AA1448" s="67"/>
      <c r="AB1448" s="67"/>
      <c r="AC1448" s="67"/>
      <c r="AE1448" s="67"/>
      <c r="AF1448" s="239"/>
      <c r="AJ1448" s="67"/>
      <c r="AK1448" s="67"/>
      <c r="AL1448" s="67"/>
      <c r="AM1448" s="67"/>
      <c r="AN1448" s="67"/>
      <c r="AO1448" s="67"/>
      <c r="AP1448" s="67"/>
    </row>
    <row r="1449" spans="1:42" x14ac:dyDescent="0.2">
      <c r="A1449" s="235"/>
      <c r="D1449" s="201"/>
      <c r="E1449" s="201"/>
      <c r="F1449" s="201"/>
      <c r="G1449" s="201"/>
      <c r="H1449" s="201"/>
      <c r="I1449" s="201"/>
      <c r="J1449" s="201"/>
      <c r="K1449" s="236"/>
      <c r="L1449" s="201"/>
      <c r="M1449" s="201"/>
      <c r="N1449" s="201"/>
      <c r="O1449" s="201"/>
      <c r="P1449" s="201"/>
      <c r="Q1449" s="201"/>
      <c r="R1449" s="236"/>
      <c r="S1449" s="201"/>
      <c r="U1449" s="67"/>
      <c r="V1449" s="67"/>
      <c r="Y1449" s="67"/>
      <c r="Z1449" s="67"/>
      <c r="AA1449" s="67"/>
      <c r="AB1449" s="67"/>
      <c r="AC1449" s="67"/>
      <c r="AE1449" s="67"/>
      <c r="AF1449" s="239"/>
      <c r="AJ1449" s="67"/>
      <c r="AK1449" s="67"/>
      <c r="AL1449" s="67"/>
      <c r="AM1449" s="67"/>
      <c r="AN1449" s="67"/>
      <c r="AO1449" s="67"/>
      <c r="AP1449" s="67"/>
    </row>
    <row r="1450" spans="1:42" x14ac:dyDescent="0.2">
      <c r="A1450" s="235"/>
      <c r="D1450" s="201"/>
      <c r="E1450" s="201"/>
      <c r="F1450" s="201"/>
      <c r="G1450" s="201"/>
      <c r="H1450" s="201"/>
      <c r="I1450" s="201"/>
      <c r="J1450" s="201"/>
      <c r="K1450" s="236"/>
      <c r="L1450" s="201"/>
      <c r="M1450" s="201"/>
      <c r="N1450" s="201"/>
      <c r="O1450" s="201"/>
      <c r="P1450" s="201"/>
      <c r="Q1450" s="201"/>
      <c r="R1450" s="236"/>
      <c r="S1450" s="201"/>
      <c r="U1450" s="67"/>
      <c r="V1450" s="67"/>
      <c r="Y1450" s="67"/>
      <c r="Z1450" s="67"/>
      <c r="AA1450" s="67"/>
      <c r="AB1450" s="67"/>
      <c r="AC1450" s="67"/>
      <c r="AE1450" s="67"/>
      <c r="AF1450" s="239"/>
      <c r="AJ1450" s="67"/>
      <c r="AK1450" s="67"/>
      <c r="AL1450" s="67"/>
      <c r="AM1450" s="67"/>
      <c r="AN1450" s="67"/>
      <c r="AO1450" s="67"/>
      <c r="AP1450" s="67"/>
    </row>
    <row r="1451" spans="1:42" x14ac:dyDescent="0.2">
      <c r="A1451" s="235"/>
      <c r="D1451" s="201"/>
      <c r="E1451" s="201"/>
      <c r="F1451" s="201"/>
      <c r="G1451" s="201"/>
      <c r="H1451" s="201"/>
      <c r="I1451" s="201"/>
      <c r="J1451" s="201"/>
      <c r="K1451" s="236"/>
      <c r="L1451" s="201"/>
      <c r="M1451" s="201"/>
      <c r="N1451" s="201"/>
      <c r="O1451" s="201"/>
      <c r="P1451" s="201"/>
      <c r="Q1451" s="201"/>
      <c r="R1451" s="236"/>
      <c r="S1451" s="201"/>
      <c r="U1451" s="67"/>
      <c r="V1451" s="67"/>
      <c r="Y1451" s="67"/>
      <c r="Z1451" s="67"/>
      <c r="AA1451" s="67"/>
      <c r="AB1451" s="67"/>
      <c r="AC1451" s="67"/>
      <c r="AE1451" s="67"/>
      <c r="AF1451" s="239"/>
      <c r="AJ1451" s="67"/>
      <c r="AK1451" s="67"/>
      <c r="AL1451" s="67"/>
      <c r="AM1451" s="67"/>
      <c r="AN1451" s="67"/>
      <c r="AO1451" s="67"/>
      <c r="AP1451" s="67"/>
    </row>
    <row r="1452" spans="1:42" x14ac:dyDescent="0.2">
      <c r="A1452" s="235"/>
      <c r="D1452" s="201"/>
      <c r="E1452" s="201"/>
      <c r="F1452" s="201"/>
      <c r="G1452" s="201"/>
      <c r="H1452" s="201"/>
      <c r="I1452" s="201"/>
      <c r="J1452" s="201"/>
      <c r="K1452" s="236"/>
      <c r="L1452" s="201"/>
      <c r="M1452" s="201"/>
      <c r="N1452" s="201"/>
      <c r="O1452" s="201"/>
      <c r="P1452" s="201"/>
      <c r="Q1452" s="201"/>
      <c r="R1452" s="236"/>
      <c r="S1452" s="201"/>
      <c r="U1452" s="67"/>
      <c r="V1452" s="67"/>
      <c r="Y1452" s="67"/>
      <c r="Z1452" s="67"/>
      <c r="AA1452" s="67"/>
      <c r="AB1452" s="67"/>
      <c r="AC1452" s="67"/>
      <c r="AE1452" s="67"/>
      <c r="AF1452" s="239"/>
      <c r="AJ1452" s="67"/>
      <c r="AK1452" s="67"/>
      <c r="AL1452" s="67"/>
      <c r="AM1452" s="67"/>
      <c r="AN1452" s="67"/>
      <c r="AO1452" s="67"/>
      <c r="AP1452" s="67"/>
    </row>
    <row r="1453" spans="1:42" x14ac:dyDescent="0.2">
      <c r="A1453" s="235"/>
      <c r="D1453" s="201"/>
      <c r="E1453" s="201"/>
      <c r="F1453" s="201"/>
      <c r="G1453" s="201"/>
      <c r="H1453" s="201"/>
      <c r="I1453" s="201"/>
      <c r="J1453" s="201"/>
      <c r="K1453" s="236"/>
      <c r="L1453" s="201"/>
      <c r="M1453" s="201"/>
      <c r="N1453" s="201"/>
      <c r="O1453" s="201"/>
      <c r="P1453" s="201"/>
      <c r="Q1453" s="201"/>
      <c r="R1453" s="236"/>
      <c r="S1453" s="201"/>
      <c r="U1453" s="67"/>
      <c r="V1453" s="67"/>
      <c r="Y1453" s="67"/>
      <c r="Z1453" s="67"/>
      <c r="AA1453" s="67"/>
      <c r="AB1453" s="67"/>
      <c r="AC1453" s="67"/>
      <c r="AE1453" s="67"/>
      <c r="AF1453" s="239"/>
      <c r="AJ1453" s="67"/>
      <c r="AK1453" s="67"/>
      <c r="AL1453" s="67"/>
      <c r="AM1453" s="67"/>
      <c r="AN1453" s="67"/>
      <c r="AO1453" s="67"/>
      <c r="AP1453" s="67"/>
    </row>
    <row r="1454" spans="1:42" x14ac:dyDescent="0.2">
      <c r="A1454" s="235"/>
      <c r="D1454" s="201"/>
      <c r="E1454" s="201"/>
      <c r="F1454" s="201"/>
      <c r="G1454" s="201"/>
      <c r="H1454" s="201"/>
      <c r="I1454" s="201"/>
      <c r="J1454" s="201"/>
      <c r="K1454" s="236"/>
      <c r="L1454" s="201"/>
      <c r="M1454" s="201"/>
      <c r="N1454" s="201"/>
      <c r="O1454" s="201"/>
      <c r="P1454" s="201"/>
      <c r="Q1454" s="201"/>
      <c r="R1454" s="236"/>
      <c r="S1454" s="201"/>
      <c r="U1454" s="67"/>
      <c r="V1454" s="67"/>
      <c r="Y1454" s="67"/>
      <c r="Z1454" s="67"/>
      <c r="AA1454" s="67"/>
      <c r="AB1454" s="67"/>
      <c r="AC1454" s="67"/>
      <c r="AE1454" s="67"/>
      <c r="AF1454" s="239"/>
      <c r="AJ1454" s="67"/>
      <c r="AK1454" s="67"/>
      <c r="AL1454" s="67"/>
      <c r="AM1454" s="67"/>
      <c r="AN1454" s="67"/>
      <c r="AO1454" s="67"/>
      <c r="AP1454" s="67"/>
    </row>
    <row r="1455" spans="1:42" x14ac:dyDescent="0.2">
      <c r="A1455" s="235"/>
      <c r="D1455" s="201"/>
      <c r="E1455" s="201"/>
      <c r="F1455" s="201"/>
      <c r="G1455" s="201"/>
      <c r="H1455" s="201"/>
      <c r="I1455" s="201"/>
      <c r="J1455" s="201"/>
      <c r="K1455" s="236"/>
      <c r="L1455" s="201"/>
      <c r="M1455" s="201"/>
      <c r="N1455" s="201"/>
      <c r="O1455" s="201"/>
      <c r="P1455" s="201"/>
      <c r="Q1455" s="201"/>
      <c r="R1455" s="236"/>
      <c r="S1455" s="201"/>
      <c r="U1455" s="67"/>
      <c r="V1455" s="67"/>
      <c r="Y1455" s="67"/>
      <c r="Z1455" s="67"/>
      <c r="AA1455" s="67"/>
      <c r="AB1455" s="67"/>
      <c r="AC1455" s="67"/>
      <c r="AE1455" s="67"/>
      <c r="AF1455" s="239"/>
      <c r="AJ1455" s="67"/>
      <c r="AK1455" s="67"/>
      <c r="AL1455" s="67"/>
      <c r="AM1455" s="67"/>
      <c r="AN1455" s="67"/>
      <c r="AO1455" s="67"/>
      <c r="AP1455" s="67"/>
    </row>
    <row r="1456" spans="1:42" x14ac:dyDescent="0.2">
      <c r="A1456" s="235"/>
      <c r="D1456" s="201"/>
      <c r="E1456" s="201"/>
      <c r="F1456" s="201"/>
      <c r="G1456" s="201"/>
      <c r="H1456" s="201"/>
      <c r="I1456" s="201"/>
      <c r="J1456" s="201"/>
      <c r="K1456" s="236"/>
      <c r="L1456" s="201"/>
      <c r="M1456" s="201"/>
      <c r="N1456" s="201"/>
      <c r="O1456" s="201"/>
      <c r="P1456" s="201"/>
      <c r="Q1456" s="201"/>
      <c r="R1456" s="236"/>
      <c r="S1456" s="201"/>
      <c r="U1456" s="67"/>
      <c r="V1456" s="67"/>
      <c r="Y1456" s="67"/>
      <c r="Z1456" s="67"/>
      <c r="AA1456" s="67"/>
      <c r="AB1456" s="67"/>
      <c r="AC1456" s="67"/>
      <c r="AE1456" s="67"/>
      <c r="AF1456" s="239"/>
      <c r="AJ1456" s="67"/>
      <c r="AK1456" s="67"/>
      <c r="AL1456" s="67"/>
      <c r="AM1456" s="67"/>
      <c r="AN1456" s="67"/>
      <c r="AO1456" s="67"/>
      <c r="AP1456" s="67"/>
    </row>
    <row r="1457" spans="1:42" x14ac:dyDescent="0.2">
      <c r="A1457" s="235"/>
      <c r="D1457" s="201"/>
      <c r="E1457" s="201"/>
      <c r="F1457" s="201"/>
      <c r="G1457" s="201"/>
      <c r="H1457" s="201"/>
      <c r="I1457" s="201"/>
      <c r="J1457" s="201"/>
      <c r="K1457" s="236"/>
      <c r="L1457" s="201"/>
      <c r="M1457" s="201"/>
      <c r="N1457" s="201"/>
      <c r="O1457" s="201"/>
      <c r="P1457" s="201"/>
      <c r="Q1457" s="201"/>
      <c r="R1457" s="236"/>
      <c r="S1457" s="201"/>
      <c r="U1457" s="67"/>
      <c r="V1457" s="67"/>
      <c r="Y1457" s="67"/>
      <c r="Z1457" s="67"/>
      <c r="AA1457" s="67"/>
      <c r="AB1457" s="67"/>
      <c r="AC1457" s="67"/>
      <c r="AE1457" s="67"/>
      <c r="AF1457" s="239"/>
      <c r="AJ1457" s="67"/>
      <c r="AK1457" s="67"/>
      <c r="AL1457" s="67"/>
      <c r="AM1457" s="67"/>
      <c r="AN1457" s="67"/>
      <c r="AO1457" s="67"/>
      <c r="AP1457" s="67"/>
    </row>
    <row r="1458" spans="1:42" x14ac:dyDescent="0.2">
      <c r="A1458" s="235"/>
      <c r="D1458" s="201"/>
      <c r="E1458" s="201"/>
      <c r="F1458" s="201"/>
      <c r="G1458" s="201"/>
      <c r="H1458" s="201"/>
      <c r="I1458" s="201"/>
      <c r="J1458" s="201"/>
      <c r="K1458" s="236"/>
      <c r="L1458" s="201"/>
      <c r="M1458" s="201"/>
      <c r="N1458" s="201"/>
      <c r="O1458" s="201"/>
      <c r="P1458" s="201"/>
      <c r="Q1458" s="201"/>
      <c r="R1458" s="236"/>
      <c r="S1458" s="201"/>
      <c r="U1458" s="67"/>
      <c r="V1458" s="67"/>
      <c r="Y1458" s="67"/>
      <c r="Z1458" s="67"/>
      <c r="AA1458" s="67"/>
      <c r="AB1458" s="67"/>
      <c r="AC1458" s="67"/>
      <c r="AE1458" s="67"/>
      <c r="AF1458" s="239"/>
      <c r="AJ1458" s="67"/>
      <c r="AK1458" s="67"/>
      <c r="AL1458" s="67"/>
      <c r="AM1458" s="67"/>
      <c r="AN1458" s="67"/>
      <c r="AO1458" s="67"/>
      <c r="AP1458" s="67"/>
    </row>
    <row r="1459" spans="1:42" x14ac:dyDescent="0.2">
      <c r="A1459" s="235"/>
      <c r="D1459" s="201"/>
      <c r="E1459" s="201"/>
      <c r="F1459" s="201"/>
      <c r="G1459" s="201"/>
      <c r="H1459" s="201"/>
      <c r="I1459" s="201"/>
      <c r="J1459" s="201"/>
      <c r="K1459" s="236"/>
      <c r="L1459" s="201"/>
      <c r="M1459" s="201"/>
      <c r="N1459" s="201"/>
      <c r="O1459" s="201"/>
      <c r="P1459" s="201"/>
      <c r="Q1459" s="201"/>
      <c r="R1459" s="236"/>
      <c r="S1459" s="201"/>
      <c r="U1459" s="67"/>
      <c r="V1459" s="67"/>
      <c r="Y1459" s="67"/>
      <c r="Z1459" s="67"/>
      <c r="AA1459" s="67"/>
      <c r="AB1459" s="67"/>
      <c r="AC1459" s="67"/>
      <c r="AE1459" s="67"/>
      <c r="AF1459" s="239"/>
      <c r="AJ1459" s="67"/>
      <c r="AK1459" s="67"/>
      <c r="AL1459" s="67"/>
      <c r="AM1459" s="67"/>
      <c r="AN1459" s="67"/>
      <c r="AO1459" s="67"/>
      <c r="AP1459" s="67"/>
    </row>
    <row r="1460" spans="1:42" x14ac:dyDescent="0.2">
      <c r="A1460" s="235"/>
      <c r="D1460" s="201"/>
      <c r="E1460" s="201"/>
      <c r="F1460" s="201"/>
      <c r="G1460" s="201"/>
      <c r="H1460" s="201"/>
      <c r="I1460" s="201"/>
      <c r="J1460" s="201"/>
      <c r="K1460" s="236"/>
      <c r="L1460" s="201"/>
      <c r="M1460" s="201"/>
      <c r="N1460" s="201"/>
      <c r="O1460" s="201"/>
      <c r="P1460" s="201"/>
      <c r="Q1460" s="201"/>
      <c r="R1460" s="236"/>
      <c r="S1460" s="201"/>
      <c r="U1460" s="67"/>
      <c r="V1460" s="67"/>
      <c r="Y1460" s="67"/>
      <c r="Z1460" s="67"/>
      <c r="AA1460" s="67"/>
      <c r="AB1460" s="67"/>
      <c r="AC1460" s="67"/>
      <c r="AE1460" s="67"/>
      <c r="AF1460" s="239"/>
      <c r="AJ1460" s="67"/>
      <c r="AK1460" s="67"/>
      <c r="AL1460" s="67"/>
      <c r="AM1460" s="67"/>
      <c r="AN1460" s="67"/>
      <c r="AO1460" s="67"/>
      <c r="AP1460" s="67"/>
    </row>
    <row r="1461" spans="1:42" x14ac:dyDescent="0.2">
      <c r="A1461" s="235"/>
      <c r="D1461" s="201"/>
      <c r="E1461" s="201"/>
      <c r="F1461" s="201"/>
      <c r="G1461" s="201"/>
      <c r="H1461" s="201"/>
      <c r="I1461" s="201"/>
      <c r="J1461" s="201"/>
      <c r="K1461" s="236"/>
      <c r="L1461" s="201"/>
      <c r="M1461" s="201"/>
      <c r="N1461" s="201"/>
      <c r="O1461" s="201"/>
      <c r="P1461" s="201"/>
      <c r="Q1461" s="201"/>
      <c r="R1461" s="236"/>
      <c r="S1461" s="201"/>
      <c r="U1461" s="67"/>
      <c r="V1461" s="67"/>
      <c r="Y1461" s="67"/>
      <c r="Z1461" s="67"/>
      <c r="AA1461" s="67"/>
      <c r="AB1461" s="67"/>
      <c r="AC1461" s="67"/>
      <c r="AE1461" s="67"/>
      <c r="AF1461" s="239"/>
      <c r="AJ1461" s="67"/>
      <c r="AK1461" s="67"/>
      <c r="AL1461" s="67"/>
      <c r="AM1461" s="67"/>
      <c r="AN1461" s="67"/>
      <c r="AO1461" s="67"/>
      <c r="AP1461" s="67"/>
    </row>
    <row r="1462" spans="1:42" x14ac:dyDescent="0.2">
      <c r="A1462" s="235"/>
      <c r="D1462" s="201"/>
      <c r="E1462" s="201"/>
      <c r="F1462" s="201"/>
      <c r="G1462" s="201"/>
      <c r="H1462" s="201"/>
      <c r="I1462" s="201"/>
      <c r="J1462" s="201"/>
      <c r="K1462" s="236"/>
      <c r="L1462" s="201"/>
      <c r="M1462" s="201"/>
      <c r="N1462" s="201"/>
      <c r="O1462" s="201"/>
      <c r="P1462" s="201"/>
      <c r="Q1462" s="201"/>
      <c r="R1462" s="236"/>
      <c r="S1462" s="201"/>
      <c r="U1462" s="67"/>
      <c r="V1462" s="67"/>
      <c r="Y1462" s="67"/>
      <c r="Z1462" s="67"/>
      <c r="AA1462" s="67"/>
      <c r="AB1462" s="67"/>
      <c r="AC1462" s="67"/>
      <c r="AE1462" s="67"/>
      <c r="AF1462" s="239"/>
      <c r="AJ1462" s="67"/>
      <c r="AK1462" s="67"/>
      <c r="AL1462" s="67"/>
      <c r="AM1462" s="67"/>
      <c r="AN1462" s="67"/>
      <c r="AO1462" s="67"/>
      <c r="AP1462" s="67"/>
    </row>
    <row r="1463" spans="1:42" x14ac:dyDescent="0.2">
      <c r="A1463" s="235"/>
      <c r="D1463" s="201"/>
      <c r="E1463" s="201"/>
      <c r="F1463" s="201"/>
      <c r="G1463" s="201"/>
      <c r="H1463" s="201"/>
      <c r="I1463" s="201"/>
      <c r="J1463" s="201"/>
      <c r="K1463" s="236"/>
      <c r="L1463" s="201"/>
      <c r="M1463" s="201"/>
      <c r="N1463" s="201"/>
      <c r="O1463" s="201"/>
      <c r="P1463" s="201"/>
      <c r="Q1463" s="201"/>
      <c r="R1463" s="236"/>
      <c r="S1463" s="201"/>
      <c r="U1463" s="67"/>
      <c r="V1463" s="67"/>
      <c r="Y1463" s="67"/>
      <c r="Z1463" s="67"/>
      <c r="AA1463" s="67"/>
      <c r="AB1463" s="67"/>
      <c r="AC1463" s="67"/>
      <c r="AE1463" s="67"/>
      <c r="AF1463" s="239"/>
      <c r="AJ1463" s="67"/>
      <c r="AK1463" s="67"/>
      <c r="AL1463" s="67"/>
      <c r="AM1463" s="67"/>
      <c r="AN1463" s="67"/>
      <c r="AO1463" s="67"/>
      <c r="AP1463" s="67"/>
    </row>
    <row r="1464" spans="1:42" x14ac:dyDescent="0.2">
      <c r="A1464" s="235"/>
      <c r="D1464" s="201"/>
      <c r="E1464" s="201"/>
      <c r="F1464" s="201"/>
      <c r="G1464" s="201"/>
      <c r="H1464" s="201"/>
      <c r="I1464" s="201"/>
      <c r="J1464" s="201"/>
      <c r="K1464" s="236"/>
      <c r="L1464" s="201"/>
      <c r="M1464" s="201"/>
      <c r="N1464" s="201"/>
      <c r="O1464" s="201"/>
      <c r="P1464" s="201"/>
      <c r="Q1464" s="201"/>
      <c r="R1464" s="236"/>
      <c r="S1464" s="201"/>
      <c r="U1464" s="67"/>
      <c r="V1464" s="67"/>
      <c r="Y1464" s="67"/>
      <c r="Z1464" s="67"/>
      <c r="AA1464" s="67"/>
      <c r="AB1464" s="67"/>
      <c r="AC1464" s="67"/>
      <c r="AE1464" s="67"/>
      <c r="AF1464" s="239"/>
      <c r="AJ1464" s="67"/>
      <c r="AK1464" s="67"/>
      <c r="AL1464" s="67"/>
      <c r="AM1464" s="67"/>
      <c r="AN1464" s="67"/>
      <c r="AO1464" s="67"/>
      <c r="AP1464" s="67"/>
    </row>
    <row r="1465" spans="1:42" x14ac:dyDescent="0.2">
      <c r="A1465" s="235"/>
      <c r="D1465" s="201"/>
      <c r="E1465" s="201"/>
      <c r="F1465" s="201"/>
      <c r="G1465" s="201"/>
      <c r="H1465" s="201"/>
      <c r="I1465" s="201"/>
      <c r="J1465" s="201"/>
      <c r="K1465" s="236"/>
      <c r="L1465" s="201"/>
      <c r="M1465" s="201"/>
      <c r="N1465" s="201"/>
      <c r="O1465" s="201"/>
      <c r="P1465" s="201"/>
      <c r="Q1465" s="201"/>
      <c r="R1465" s="236"/>
      <c r="S1465" s="201"/>
      <c r="U1465" s="67"/>
      <c r="V1465" s="67"/>
      <c r="Y1465" s="67"/>
      <c r="Z1465" s="67"/>
      <c r="AA1465" s="67"/>
      <c r="AB1465" s="67"/>
      <c r="AC1465" s="67"/>
      <c r="AE1465" s="67"/>
      <c r="AF1465" s="239"/>
      <c r="AJ1465" s="67"/>
      <c r="AK1465" s="67"/>
      <c r="AL1465" s="67"/>
      <c r="AM1465" s="67"/>
      <c r="AN1465" s="67"/>
      <c r="AO1465" s="67"/>
      <c r="AP1465" s="67"/>
    </row>
    <row r="1466" spans="1:42" x14ac:dyDescent="0.2">
      <c r="A1466" s="235"/>
      <c r="D1466" s="201"/>
      <c r="E1466" s="201"/>
      <c r="F1466" s="201"/>
      <c r="G1466" s="201"/>
      <c r="H1466" s="201"/>
      <c r="I1466" s="201"/>
      <c r="J1466" s="201"/>
      <c r="K1466" s="236"/>
      <c r="L1466" s="201"/>
      <c r="M1466" s="201"/>
      <c r="N1466" s="201"/>
      <c r="O1466" s="201"/>
      <c r="P1466" s="201"/>
      <c r="Q1466" s="201"/>
      <c r="R1466" s="236"/>
      <c r="S1466" s="201"/>
      <c r="U1466" s="67"/>
      <c r="V1466" s="67"/>
      <c r="Y1466" s="67"/>
      <c r="Z1466" s="67"/>
      <c r="AA1466" s="67"/>
      <c r="AB1466" s="67"/>
      <c r="AC1466" s="67"/>
      <c r="AE1466" s="67"/>
      <c r="AF1466" s="239"/>
      <c r="AJ1466" s="67"/>
      <c r="AK1466" s="67"/>
      <c r="AL1466" s="67"/>
      <c r="AM1466" s="67"/>
      <c r="AN1466" s="67"/>
      <c r="AO1466" s="67"/>
      <c r="AP1466" s="67"/>
    </row>
    <row r="1467" spans="1:42" x14ac:dyDescent="0.2">
      <c r="A1467" s="235"/>
      <c r="D1467" s="201"/>
      <c r="E1467" s="201"/>
      <c r="F1467" s="201"/>
      <c r="G1467" s="201"/>
      <c r="H1467" s="201"/>
      <c r="I1467" s="201"/>
      <c r="J1467" s="201"/>
      <c r="K1467" s="236"/>
      <c r="L1467" s="201"/>
      <c r="M1467" s="201"/>
      <c r="N1467" s="201"/>
      <c r="O1467" s="201"/>
      <c r="P1467" s="201"/>
      <c r="Q1467" s="201"/>
      <c r="R1467" s="236"/>
      <c r="S1467" s="201"/>
      <c r="U1467" s="67"/>
      <c r="V1467" s="67"/>
      <c r="Y1467" s="67"/>
      <c r="Z1467" s="67"/>
      <c r="AA1467" s="67"/>
      <c r="AB1467" s="67"/>
      <c r="AC1467" s="67"/>
      <c r="AE1467" s="67"/>
      <c r="AF1467" s="239"/>
      <c r="AJ1467" s="67"/>
      <c r="AK1467" s="67"/>
      <c r="AL1467" s="67"/>
      <c r="AM1467" s="67"/>
      <c r="AN1467" s="67"/>
      <c r="AO1467" s="67"/>
      <c r="AP1467" s="67"/>
    </row>
    <row r="1468" spans="1:42" x14ac:dyDescent="0.2">
      <c r="A1468" s="235"/>
      <c r="D1468" s="201"/>
      <c r="E1468" s="201"/>
      <c r="F1468" s="201"/>
      <c r="G1468" s="201"/>
      <c r="H1468" s="201"/>
      <c r="I1468" s="201"/>
      <c r="J1468" s="201"/>
      <c r="K1468" s="236"/>
      <c r="L1468" s="201"/>
      <c r="M1468" s="201"/>
      <c r="N1468" s="201"/>
      <c r="O1468" s="201"/>
      <c r="P1468" s="201"/>
      <c r="Q1468" s="201"/>
      <c r="R1468" s="236"/>
      <c r="S1468" s="201"/>
      <c r="U1468" s="67"/>
      <c r="V1468" s="67"/>
      <c r="Y1468" s="67"/>
      <c r="Z1468" s="67"/>
      <c r="AA1468" s="67"/>
      <c r="AB1468" s="67"/>
      <c r="AC1468" s="67"/>
      <c r="AE1468" s="67"/>
      <c r="AF1468" s="239"/>
      <c r="AJ1468" s="67"/>
      <c r="AK1468" s="67"/>
      <c r="AL1468" s="67"/>
      <c r="AM1468" s="67"/>
      <c r="AN1468" s="67"/>
      <c r="AO1468" s="67"/>
      <c r="AP1468" s="67"/>
    </row>
    <row r="1469" spans="1:42" x14ac:dyDescent="0.2">
      <c r="A1469" s="235"/>
      <c r="D1469" s="201"/>
      <c r="E1469" s="201"/>
      <c r="F1469" s="201"/>
      <c r="G1469" s="201"/>
      <c r="H1469" s="201"/>
      <c r="I1469" s="201"/>
      <c r="J1469" s="201"/>
      <c r="K1469" s="236"/>
      <c r="L1469" s="201"/>
      <c r="M1469" s="201"/>
      <c r="N1469" s="201"/>
      <c r="O1469" s="201"/>
      <c r="P1469" s="201"/>
      <c r="Q1469" s="201"/>
      <c r="R1469" s="236"/>
      <c r="S1469" s="201"/>
      <c r="U1469" s="67"/>
      <c r="V1469" s="67"/>
      <c r="Y1469" s="67"/>
      <c r="Z1469" s="67"/>
      <c r="AA1469" s="67"/>
      <c r="AB1469" s="67"/>
      <c r="AC1469" s="67"/>
      <c r="AE1469" s="67"/>
      <c r="AF1469" s="239"/>
      <c r="AJ1469" s="67"/>
      <c r="AK1469" s="67"/>
      <c r="AL1469" s="67"/>
      <c r="AM1469" s="67"/>
      <c r="AN1469" s="67"/>
      <c r="AO1469" s="67"/>
      <c r="AP1469" s="67"/>
    </row>
    <row r="1470" spans="1:42" x14ac:dyDescent="0.2">
      <c r="A1470" s="235"/>
      <c r="D1470" s="201"/>
      <c r="E1470" s="201"/>
      <c r="F1470" s="201"/>
      <c r="G1470" s="201"/>
      <c r="H1470" s="201"/>
      <c r="I1470" s="201"/>
      <c r="J1470" s="201"/>
      <c r="K1470" s="236"/>
      <c r="L1470" s="201"/>
      <c r="M1470" s="201"/>
      <c r="N1470" s="201"/>
      <c r="O1470" s="201"/>
      <c r="P1470" s="201"/>
      <c r="Q1470" s="201"/>
      <c r="R1470" s="236"/>
      <c r="S1470" s="201"/>
      <c r="U1470" s="67"/>
      <c r="V1470" s="67"/>
      <c r="Y1470" s="67"/>
      <c r="Z1470" s="67"/>
      <c r="AA1470" s="67"/>
      <c r="AB1470" s="67"/>
      <c r="AC1470" s="67"/>
      <c r="AE1470" s="67"/>
      <c r="AF1470" s="239"/>
      <c r="AJ1470" s="67"/>
      <c r="AK1470" s="67"/>
      <c r="AL1470" s="67"/>
      <c r="AM1470" s="67"/>
      <c r="AN1470" s="67"/>
      <c r="AO1470" s="67"/>
      <c r="AP1470" s="67"/>
    </row>
    <row r="1471" spans="1:42" x14ac:dyDescent="0.2">
      <c r="A1471" s="235"/>
      <c r="D1471" s="201"/>
      <c r="E1471" s="201"/>
      <c r="F1471" s="201"/>
      <c r="G1471" s="201"/>
      <c r="H1471" s="201"/>
      <c r="I1471" s="201"/>
      <c r="J1471" s="201"/>
      <c r="K1471" s="236"/>
      <c r="L1471" s="201"/>
      <c r="M1471" s="201"/>
      <c r="N1471" s="201"/>
      <c r="O1471" s="201"/>
      <c r="P1471" s="201"/>
      <c r="Q1471" s="201"/>
      <c r="R1471" s="236"/>
      <c r="S1471" s="201"/>
      <c r="U1471" s="67"/>
      <c r="V1471" s="67"/>
      <c r="Y1471" s="67"/>
      <c r="Z1471" s="67"/>
      <c r="AA1471" s="67"/>
      <c r="AB1471" s="67"/>
      <c r="AC1471" s="67"/>
      <c r="AE1471" s="67"/>
      <c r="AF1471" s="239"/>
      <c r="AJ1471" s="67"/>
      <c r="AK1471" s="67"/>
      <c r="AL1471" s="67"/>
      <c r="AM1471" s="67"/>
      <c r="AN1471" s="67"/>
      <c r="AO1471" s="67"/>
      <c r="AP1471" s="67"/>
    </row>
    <row r="1472" spans="1:42" x14ac:dyDescent="0.2">
      <c r="A1472" s="235"/>
      <c r="D1472" s="201"/>
      <c r="E1472" s="201"/>
      <c r="F1472" s="201"/>
      <c r="G1472" s="201"/>
      <c r="H1472" s="201"/>
      <c r="I1472" s="201"/>
      <c r="J1472" s="201"/>
      <c r="K1472" s="236"/>
      <c r="L1472" s="201"/>
      <c r="M1472" s="201"/>
      <c r="N1472" s="201"/>
      <c r="O1472" s="201"/>
      <c r="P1472" s="201"/>
      <c r="Q1472" s="201"/>
      <c r="R1472" s="236"/>
      <c r="S1472" s="201"/>
      <c r="U1472" s="67"/>
      <c r="V1472" s="67"/>
      <c r="Y1472" s="67"/>
      <c r="Z1472" s="67"/>
      <c r="AA1472" s="67"/>
      <c r="AB1472" s="67"/>
      <c r="AC1472" s="67"/>
      <c r="AE1472" s="67"/>
      <c r="AF1472" s="239"/>
      <c r="AJ1472" s="67"/>
      <c r="AK1472" s="67"/>
      <c r="AL1472" s="67"/>
      <c r="AM1472" s="67"/>
      <c r="AN1472" s="67"/>
      <c r="AO1472" s="67"/>
      <c r="AP1472" s="67"/>
    </row>
    <row r="1473" spans="1:42" x14ac:dyDescent="0.2">
      <c r="A1473" s="235"/>
      <c r="D1473" s="201"/>
      <c r="E1473" s="201"/>
      <c r="F1473" s="201"/>
      <c r="G1473" s="201"/>
      <c r="H1473" s="201"/>
      <c r="I1473" s="201"/>
      <c r="J1473" s="201"/>
      <c r="K1473" s="236"/>
      <c r="L1473" s="201"/>
      <c r="M1473" s="201"/>
      <c r="N1473" s="201"/>
      <c r="O1473" s="201"/>
      <c r="P1473" s="201"/>
      <c r="Q1473" s="201"/>
      <c r="R1473" s="236"/>
      <c r="S1473" s="201"/>
      <c r="U1473" s="67"/>
      <c r="V1473" s="67"/>
      <c r="Y1473" s="67"/>
      <c r="Z1473" s="67"/>
      <c r="AA1473" s="67"/>
      <c r="AB1473" s="67"/>
      <c r="AC1473" s="67"/>
      <c r="AE1473" s="67"/>
      <c r="AF1473" s="239"/>
      <c r="AJ1473" s="67"/>
      <c r="AK1473" s="67"/>
      <c r="AL1473" s="67"/>
      <c r="AM1473" s="67"/>
      <c r="AN1473" s="67"/>
      <c r="AO1473" s="67"/>
      <c r="AP1473" s="67"/>
    </row>
    <row r="1474" spans="1:42" x14ac:dyDescent="0.2">
      <c r="A1474" s="235"/>
      <c r="D1474" s="201"/>
      <c r="E1474" s="201"/>
      <c r="F1474" s="201"/>
      <c r="G1474" s="201"/>
      <c r="H1474" s="201"/>
      <c r="I1474" s="201"/>
      <c r="J1474" s="201"/>
      <c r="K1474" s="236"/>
      <c r="L1474" s="201"/>
      <c r="M1474" s="201"/>
      <c r="N1474" s="201"/>
      <c r="O1474" s="201"/>
      <c r="P1474" s="201"/>
      <c r="Q1474" s="201"/>
      <c r="R1474" s="236"/>
      <c r="S1474" s="201"/>
      <c r="U1474" s="67"/>
      <c r="V1474" s="67"/>
      <c r="Y1474" s="67"/>
      <c r="Z1474" s="67"/>
      <c r="AA1474" s="67"/>
      <c r="AB1474" s="67"/>
      <c r="AC1474" s="67"/>
      <c r="AE1474" s="67"/>
      <c r="AF1474" s="239"/>
      <c r="AJ1474" s="67"/>
      <c r="AK1474" s="67"/>
      <c r="AL1474" s="67"/>
      <c r="AM1474" s="67"/>
      <c r="AN1474" s="67"/>
      <c r="AO1474" s="67"/>
      <c r="AP1474" s="67"/>
    </row>
    <row r="1475" spans="1:42" x14ac:dyDescent="0.2">
      <c r="A1475" s="235"/>
      <c r="D1475" s="201"/>
      <c r="E1475" s="201"/>
      <c r="F1475" s="201"/>
      <c r="G1475" s="201"/>
      <c r="H1475" s="201"/>
      <c r="I1475" s="201"/>
      <c r="J1475" s="201"/>
      <c r="K1475" s="236"/>
      <c r="L1475" s="201"/>
      <c r="M1475" s="201"/>
      <c r="N1475" s="201"/>
      <c r="O1475" s="201"/>
      <c r="P1475" s="201"/>
      <c r="Q1475" s="201"/>
      <c r="R1475" s="236"/>
      <c r="S1475" s="201"/>
      <c r="U1475" s="67"/>
      <c r="V1475" s="67"/>
      <c r="Y1475" s="67"/>
      <c r="Z1475" s="67"/>
      <c r="AA1475" s="67"/>
      <c r="AB1475" s="67"/>
      <c r="AC1475" s="67"/>
      <c r="AE1475" s="67"/>
      <c r="AF1475" s="239"/>
      <c r="AJ1475" s="67"/>
      <c r="AK1475" s="67"/>
      <c r="AL1475" s="67"/>
      <c r="AM1475" s="67"/>
      <c r="AN1475" s="67"/>
      <c r="AO1475" s="67"/>
      <c r="AP1475" s="67"/>
    </row>
    <row r="1476" spans="1:42" x14ac:dyDescent="0.2">
      <c r="A1476" s="235"/>
      <c r="D1476" s="201"/>
      <c r="E1476" s="201"/>
      <c r="F1476" s="201"/>
      <c r="G1476" s="201"/>
      <c r="H1476" s="201"/>
      <c r="I1476" s="201"/>
      <c r="J1476" s="201"/>
      <c r="K1476" s="236"/>
      <c r="L1476" s="201"/>
      <c r="M1476" s="201"/>
      <c r="N1476" s="201"/>
      <c r="O1476" s="201"/>
      <c r="P1476" s="201"/>
      <c r="Q1476" s="201"/>
      <c r="R1476" s="236"/>
      <c r="S1476" s="201"/>
      <c r="U1476" s="67"/>
      <c r="V1476" s="67"/>
      <c r="Y1476" s="67"/>
      <c r="Z1476" s="67"/>
      <c r="AA1476" s="67"/>
      <c r="AB1476" s="67"/>
      <c r="AC1476" s="67"/>
      <c r="AE1476" s="67"/>
      <c r="AF1476" s="239"/>
      <c r="AJ1476" s="67"/>
      <c r="AK1476" s="67"/>
      <c r="AL1476" s="67"/>
      <c r="AM1476" s="67"/>
      <c r="AN1476" s="67"/>
      <c r="AO1476" s="67"/>
      <c r="AP1476" s="67"/>
    </row>
    <row r="1477" spans="1:42" x14ac:dyDescent="0.2">
      <c r="A1477" s="235"/>
      <c r="D1477" s="201"/>
      <c r="E1477" s="201"/>
      <c r="F1477" s="201"/>
      <c r="G1477" s="201"/>
      <c r="H1477" s="201"/>
      <c r="I1477" s="201"/>
      <c r="J1477" s="201"/>
      <c r="K1477" s="236"/>
      <c r="L1477" s="201"/>
      <c r="M1477" s="201"/>
      <c r="N1477" s="201"/>
      <c r="O1477" s="201"/>
      <c r="P1477" s="201"/>
      <c r="Q1477" s="201"/>
      <c r="R1477" s="236"/>
      <c r="S1477" s="201"/>
      <c r="U1477" s="67"/>
      <c r="V1477" s="67"/>
      <c r="Y1477" s="67"/>
      <c r="Z1477" s="67"/>
      <c r="AA1477" s="67"/>
      <c r="AB1477" s="67"/>
      <c r="AC1477" s="67"/>
      <c r="AE1477" s="67"/>
      <c r="AF1477" s="239"/>
      <c r="AJ1477" s="67"/>
      <c r="AK1477" s="67"/>
      <c r="AL1477" s="67"/>
      <c r="AM1477" s="67"/>
      <c r="AN1477" s="67"/>
      <c r="AO1477" s="67"/>
      <c r="AP1477" s="67"/>
    </row>
    <row r="1478" spans="1:42" x14ac:dyDescent="0.2">
      <c r="A1478" s="235"/>
      <c r="D1478" s="201"/>
      <c r="E1478" s="201"/>
      <c r="F1478" s="201"/>
      <c r="G1478" s="201"/>
      <c r="H1478" s="201"/>
      <c r="I1478" s="201"/>
      <c r="J1478" s="201"/>
      <c r="K1478" s="236"/>
      <c r="L1478" s="201"/>
      <c r="M1478" s="201"/>
      <c r="N1478" s="201"/>
      <c r="O1478" s="201"/>
      <c r="P1478" s="201"/>
      <c r="Q1478" s="201"/>
      <c r="R1478" s="236"/>
      <c r="S1478" s="201"/>
      <c r="U1478" s="67"/>
      <c r="V1478" s="67"/>
      <c r="Y1478" s="67"/>
      <c r="Z1478" s="67"/>
      <c r="AA1478" s="67"/>
      <c r="AB1478" s="67"/>
      <c r="AC1478" s="67"/>
      <c r="AE1478" s="67"/>
      <c r="AF1478" s="239"/>
      <c r="AJ1478" s="67"/>
      <c r="AK1478" s="67"/>
      <c r="AL1478" s="67"/>
      <c r="AM1478" s="67"/>
      <c r="AN1478" s="67"/>
      <c r="AO1478" s="67"/>
      <c r="AP1478" s="67"/>
    </row>
    <row r="1479" spans="1:42" x14ac:dyDescent="0.2">
      <c r="A1479" s="235"/>
      <c r="D1479" s="201"/>
      <c r="E1479" s="201"/>
      <c r="F1479" s="201"/>
      <c r="G1479" s="201"/>
      <c r="H1479" s="201"/>
      <c r="I1479" s="201"/>
      <c r="J1479" s="201"/>
      <c r="K1479" s="236"/>
      <c r="L1479" s="201"/>
      <c r="M1479" s="201"/>
      <c r="N1479" s="201"/>
      <c r="O1479" s="201"/>
      <c r="P1479" s="201"/>
      <c r="Q1479" s="201"/>
      <c r="R1479" s="236"/>
      <c r="S1479" s="201"/>
      <c r="U1479" s="67"/>
      <c r="V1479" s="67"/>
      <c r="Y1479" s="67"/>
      <c r="Z1479" s="67"/>
      <c r="AA1479" s="67"/>
      <c r="AB1479" s="67"/>
      <c r="AC1479" s="67"/>
      <c r="AE1479" s="67"/>
      <c r="AF1479" s="239"/>
      <c r="AJ1479" s="67"/>
      <c r="AK1479" s="67"/>
      <c r="AL1479" s="67"/>
      <c r="AM1479" s="67"/>
      <c r="AN1479" s="67"/>
      <c r="AO1479" s="67"/>
      <c r="AP1479" s="67"/>
    </row>
    <row r="1480" spans="1:42" x14ac:dyDescent="0.2">
      <c r="A1480" s="235"/>
      <c r="D1480" s="201"/>
      <c r="E1480" s="201"/>
      <c r="F1480" s="201"/>
      <c r="G1480" s="201"/>
      <c r="H1480" s="201"/>
      <c r="I1480" s="201"/>
      <c r="J1480" s="201"/>
      <c r="K1480" s="236"/>
      <c r="L1480" s="201"/>
      <c r="M1480" s="201"/>
      <c r="N1480" s="201"/>
      <c r="O1480" s="201"/>
      <c r="P1480" s="201"/>
      <c r="Q1480" s="201"/>
      <c r="R1480" s="236"/>
      <c r="S1480" s="201"/>
      <c r="U1480" s="67"/>
      <c r="V1480" s="67"/>
      <c r="Y1480" s="67"/>
      <c r="Z1480" s="67"/>
      <c r="AA1480" s="67"/>
      <c r="AB1480" s="67"/>
      <c r="AC1480" s="67"/>
      <c r="AE1480" s="67"/>
      <c r="AF1480" s="239"/>
      <c r="AJ1480" s="67"/>
      <c r="AK1480" s="67"/>
      <c r="AL1480" s="67"/>
      <c r="AM1480" s="67"/>
      <c r="AN1480" s="67"/>
      <c r="AO1480" s="67"/>
      <c r="AP1480" s="67"/>
    </row>
    <row r="1481" spans="1:42" x14ac:dyDescent="0.2">
      <c r="A1481" s="235"/>
      <c r="D1481" s="201"/>
      <c r="E1481" s="201"/>
      <c r="F1481" s="201"/>
      <c r="G1481" s="201"/>
      <c r="H1481" s="201"/>
      <c r="I1481" s="201"/>
      <c r="J1481" s="201"/>
      <c r="K1481" s="236"/>
      <c r="L1481" s="201"/>
      <c r="M1481" s="201"/>
      <c r="N1481" s="201"/>
      <c r="O1481" s="201"/>
      <c r="P1481" s="201"/>
      <c r="Q1481" s="201"/>
      <c r="R1481" s="236"/>
      <c r="S1481" s="201"/>
      <c r="U1481" s="67"/>
      <c r="V1481" s="67"/>
      <c r="Y1481" s="67"/>
      <c r="Z1481" s="67"/>
      <c r="AA1481" s="67"/>
      <c r="AB1481" s="67"/>
      <c r="AC1481" s="67"/>
      <c r="AE1481" s="67"/>
      <c r="AF1481" s="239"/>
      <c r="AJ1481" s="67"/>
      <c r="AK1481" s="67"/>
      <c r="AL1481" s="67"/>
      <c r="AM1481" s="67"/>
      <c r="AN1481" s="67"/>
      <c r="AO1481" s="67"/>
      <c r="AP1481" s="67"/>
    </row>
    <row r="1482" spans="1:42" x14ac:dyDescent="0.2">
      <c r="A1482" s="235"/>
      <c r="D1482" s="201"/>
      <c r="E1482" s="201"/>
      <c r="F1482" s="201"/>
      <c r="G1482" s="201"/>
      <c r="H1482" s="201"/>
      <c r="I1482" s="201"/>
      <c r="J1482" s="201"/>
      <c r="K1482" s="236"/>
      <c r="L1482" s="201"/>
      <c r="M1482" s="201"/>
      <c r="N1482" s="201"/>
      <c r="O1482" s="201"/>
      <c r="P1482" s="201"/>
      <c r="Q1482" s="201"/>
      <c r="R1482" s="236"/>
      <c r="S1482" s="201"/>
      <c r="U1482" s="67"/>
      <c r="V1482" s="67"/>
      <c r="Y1482" s="67"/>
      <c r="Z1482" s="67"/>
      <c r="AA1482" s="67"/>
      <c r="AB1482" s="67"/>
      <c r="AC1482" s="67"/>
      <c r="AE1482" s="67"/>
      <c r="AF1482" s="239"/>
      <c r="AJ1482" s="67"/>
      <c r="AK1482" s="67"/>
      <c r="AL1482" s="67"/>
      <c r="AM1482" s="67"/>
      <c r="AN1482" s="67"/>
      <c r="AO1482" s="67"/>
      <c r="AP1482" s="67"/>
    </row>
    <row r="1483" spans="1:42" x14ac:dyDescent="0.2">
      <c r="A1483" s="235"/>
      <c r="D1483" s="201"/>
      <c r="E1483" s="201"/>
      <c r="F1483" s="201"/>
      <c r="G1483" s="201"/>
      <c r="H1483" s="201"/>
      <c r="I1483" s="201"/>
      <c r="J1483" s="201"/>
      <c r="K1483" s="236"/>
      <c r="L1483" s="201"/>
      <c r="M1483" s="201"/>
      <c r="N1483" s="201"/>
      <c r="O1483" s="201"/>
      <c r="P1483" s="201"/>
      <c r="Q1483" s="201"/>
      <c r="R1483" s="236"/>
      <c r="S1483" s="201"/>
      <c r="U1483" s="67"/>
      <c r="V1483" s="67"/>
      <c r="Y1483" s="67"/>
      <c r="Z1483" s="67"/>
      <c r="AA1483" s="67"/>
      <c r="AB1483" s="67"/>
      <c r="AC1483" s="67"/>
      <c r="AE1483" s="67"/>
      <c r="AF1483" s="239"/>
      <c r="AJ1483" s="67"/>
      <c r="AK1483" s="67"/>
      <c r="AL1483" s="67"/>
      <c r="AM1483" s="67"/>
      <c r="AN1483" s="67"/>
      <c r="AO1483" s="67"/>
      <c r="AP1483" s="67"/>
    </row>
    <row r="1484" spans="1:42" x14ac:dyDescent="0.2">
      <c r="A1484" s="235"/>
      <c r="D1484" s="201"/>
      <c r="E1484" s="201"/>
      <c r="F1484" s="201"/>
      <c r="G1484" s="201"/>
      <c r="H1484" s="201"/>
      <c r="I1484" s="201"/>
      <c r="J1484" s="201"/>
      <c r="K1484" s="236"/>
      <c r="L1484" s="201"/>
      <c r="M1484" s="201"/>
      <c r="N1484" s="201"/>
      <c r="O1484" s="201"/>
      <c r="P1484" s="201"/>
      <c r="Q1484" s="201"/>
      <c r="R1484" s="236"/>
      <c r="S1484" s="201"/>
      <c r="U1484" s="67"/>
      <c r="V1484" s="67"/>
      <c r="Y1484" s="67"/>
      <c r="Z1484" s="67"/>
      <c r="AA1484" s="67"/>
      <c r="AB1484" s="67"/>
      <c r="AC1484" s="67"/>
      <c r="AE1484" s="67"/>
      <c r="AF1484" s="239"/>
      <c r="AJ1484" s="67"/>
      <c r="AK1484" s="67"/>
      <c r="AL1484" s="67"/>
      <c r="AM1484" s="67"/>
      <c r="AN1484" s="67"/>
      <c r="AO1484" s="67"/>
      <c r="AP1484" s="67"/>
    </row>
    <row r="1485" spans="1:42" x14ac:dyDescent="0.2">
      <c r="A1485" s="235"/>
      <c r="D1485" s="201"/>
      <c r="E1485" s="201"/>
      <c r="F1485" s="201"/>
      <c r="G1485" s="201"/>
      <c r="H1485" s="201"/>
      <c r="I1485" s="201"/>
      <c r="J1485" s="201"/>
      <c r="K1485" s="236"/>
      <c r="L1485" s="201"/>
      <c r="M1485" s="201"/>
      <c r="N1485" s="201"/>
      <c r="O1485" s="201"/>
      <c r="P1485" s="201"/>
      <c r="Q1485" s="201"/>
      <c r="R1485" s="236"/>
      <c r="S1485" s="201"/>
      <c r="U1485" s="67"/>
      <c r="V1485" s="67"/>
      <c r="Y1485" s="67"/>
      <c r="Z1485" s="67"/>
      <c r="AA1485" s="67"/>
      <c r="AB1485" s="67"/>
      <c r="AC1485" s="67"/>
      <c r="AE1485" s="67"/>
      <c r="AF1485" s="239"/>
      <c r="AJ1485" s="67"/>
      <c r="AK1485" s="67"/>
      <c r="AL1485" s="67"/>
      <c r="AM1485" s="67"/>
      <c r="AN1485" s="67"/>
      <c r="AO1485" s="67"/>
      <c r="AP1485" s="67"/>
    </row>
    <row r="1486" spans="1:42" x14ac:dyDescent="0.2">
      <c r="A1486" s="235"/>
      <c r="D1486" s="201"/>
      <c r="E1486" s="201"/>
      <c r="F1486" s="201"/>
      <c r="G1486" s="201"/>
      <c r="H1486" s="201"/>
      <c r="I1486" s="201"/>
      <c r="J1486" s="201"/>
      <c r="K1486" s="236"/>
      <c r="L1486" s="201"/>
      <c r="M1486" s="201"/>
      <c r="N1486" s="201"/>
      <c r="O1486" s="201"/>
      <c r="P1486" s="201"/>
      <c r="Q1486" s="201"/>
      <c r="R1486" s="236"/>
      <c r="S1486" s="201"/>
      <c r="U1486" s="67"/>
      <c r="V1486" s="67"/>
      <c r="Y1486" s="67"/>
      <c r="Z1486" s="67"/>
      <c r="AA1486" s="67"/>
      <c r="AB1486" s="67"/>
      <c r="AC1486" s="67"/>
      <c r="AE1486" s="67"/>
      <c r="AF1486" s="239"/>
      <c r="AJ1486" s="67"/>
      <c r="AK1486" s="67"/>
      <c r="AL1486" s="67"/>
      <c r="AM1486" s="67"/>
      <c r="AN1486" s="67"/>
      <c r="AO1486" s="67"/>
      <c r="AP1486" s="67"/>
    </row>
    <row r="1487" spans="1:42" x14ac:dyDescent="0.2">
      <c r="A1487" s="235"/>
      <c r="D1487" s="201"/>
      <c r="E1487" s="201"/>
      <c r="F1487" s="201"/>
      <c r="G1487" s="201"/>
      <c r="H1487" s="201"/>
      <c r="I1487" s="201"/>
      <c r="J1487" s="201"/>
      <c r="K1487" s="236"/>
      <c r="L1487" s="201"/>
      <c r="M1487" s="201"/>
      <c r="N1487" s="201"/>
      <c r="O1487" s="201"/>
      <c r="P1487" s="201"/>
      <c r="Q1487" s="201"/>
      <c r="R1487" s="236"/>
      <c r="S1487" s="201"/>
      <c r="U1487" s="67"/>
      <c r="V1487" s="67"/>
      <c r="Y1487" s="67"/>
      <c r="Z1487" s="67"/>
      <c r="AA1487" s="67"/>
      <c r="AB1487" s="67"/>
      <c r="AC1487" s="67"/>
      <c r="AE1487" s="67"/>
      <c r="AF1487" s="239"/>
      <c r="AJ1487" s="67"/>
      <c r="AK1487" s="67"/>
      <c r="AL1487" s="67"/>
      <c r="AM1487" s="67"/>
      <c r="AN1487" s="67"/>
      <c r="AO1487" s="67"/>
      <c r="AP1487" s="67"/>
    </row>
    <row r="1488" spans="1:42" x14ac:dyDescent="0.2">
      <c r="A1488" s="235"/>
      <c r="D1488" s="201"/>
      <c r="E1488" s="201"/>
      <c r="F1488" s="201"/>
      <c r="G1488" s="201"/>
      <c r="H1488" s="201"/>
      <c r="I1488" s="201"/>
      <c r="J1488" s="201"/>
      <c r="K1488" s="236"/>
      <c r="L1488" s="201"/>
      <c r="M1488" s="201"/>
      <c r="N1488" s="201"/>
      <c r="O1488" s="201"/>
      <c r="P1488" s="201"/>
      <c r="Q1488" s="201"/>
      <c r="R1488" s="236"/>
      <c r="S1488" s="201"/>
      <c r="U1488" s="67"/>
      <c r="V1488" s="67"/>
      <c r="Y1488" s="67"/>
      <c r="Z1488" s="67"/>
      <c r="AA1488" s="67"/>
      <c r="AB1488" s="67"/>
      <c r="AC1488" s="67"/>
      <c r="AE1488" s="67"/>
      <c r="AF1488" s="239"/>
      <c r="AJ1488" s="67"/>
      <c r="AK1488" s="67"/>
      <c r="AL1488" s="67"/>
      <c r="AM1488" s="67"/>
      <c r="AN1488" s="67"/>
      <c r="AO1488" s="67"/>
      <c r="AP1488" s="67"/>
    </row>
    <row r="1489" spans="1:42" x14ac:dyDescent="0.2">
      <c r="A1489" s="235"/>
      <c r="D1489" s="201"/>
      <c r="E1489" s="201"/>
      <c r="F1489" s="201"/>
      <c r="G1489" s="201"/>
      <c r="H1489" s="201"/>
      <c r="I1489" s="201"/>
      <c r="J1489" s="201"/>
      <c r="K1489" s="236"/>
      <c r="L1489" s="201"/>
      <c r="M1489" s="201"/>
      <c r="N1489" s="201"/>
      <c r="O1489" s="201"/>
      <c r="P1489" s="201"/>
      <c r="Q1489" s="201"/>
      <c r="R1489" s="236"/>
      <c r="S1489" s="201"/>
      <c r="U1489" s="67"/>
      <c r="V1489" s="67"/>
      <c r="Y1489" s="67"/>
      <c r="Z1489" s="67"/>
      <c r="AA1489" s="67"/>
      <c r="AB1489" s="67"/>
      <c r="AC1489" s="67"/>
      <c r="AE1489" s="67"/>
      <c r="AF1489" s="239"/>
      <c r="AJ1489" s="67"/>
      <c r="AK1489" s="67"/>
      <c r="AL1489" s="67"/>
      <c r="AM1489" s="67"/>
      <c r="AN1489" s="67"/>
      <c r="AO1489" s="67"/>
      <c r="AP1489" s="67"/>
    </row>
    <row r="1490" spans="1:42" x14ac:dyDescent="0.2">
      <c r="A1490" s="235"/>
      <c r="D1490" s="201"/>
      <c r="E1490" s="201"/>
      <c r="F1490" s="201"/>
      <c r="G1490" s="201"/>
      <c r="H1490" s="201"/>
      <c r="I1490" s="201"/>
      <c r="J1490" s="201"/>
      <c r="K1490" s="236"/>
      <c r="L1490" s="201"/>
      <c r="M1490" s="201"/>
      <c r="N1490" s="201"/>
      <c r="O1490" s="201"/>
      <c r="P1490" s="201"/>
      <c r="Q1490" s="201"/>
      <c r="R1490" s="236"/>
      <c r="S1490" s="201"/>
      <c r="U1490" s="67"/>
      <c r="V1490" s="67"/>
      <c r="Y1490" s="67"/>
      <c r="Z1490" s="67"/>
      <c r="AA1490" s="67"/>
      <c r="AB1490" s="67"/>
      <c r="AC1490" s="67"/>
      <c r="AE1490" s="67"/>
      <c r="AF1490" s="239"/>
      <c r="AJ1490" s="67"/>
      <c r="AK1490" s="67"/>
      <c r="AL1490" s="67"/>
      <c r="AM1490" s="67"/>
      <c r="AN1490" s="67"/>
      <c r="AO1490" s="67"/>
      <c r="AP1490" s="67"/>
    </row>
    <row r="1491" spans="1:42" x14ac:dyDescent="0.2">
      <c r="A1491" s="235"/>
      <c r="D1491" s="201"/>
      <c r="E1491" s="201"/>
      <c r="F1491" s="201"/>
      <c r="G1491" s="201"/>
      <c r="H1491" s="201"/>
      <c r="I1491" s="201"/>
      <c r="J1491" s="201"/>
      <c r="K1491" s="236"/>
      <c r="L1491" s="201"/>
      <c r="M1491" s="201"/>
      <c r="N1491" s="201"/>
      <c r="O1491" s="201"/>
      <c r="P1491" s="201"/>
      <c r="Q1491" s="201"/>
      <c r="R1491" s="236"/>
      <c r="S1491" s="201"/>
      <c r="U1491" s="67"/>
      <c r="V1491" s="67"/>
      <c r="Y1491" s="67"/>
      <c r="Z1491" s="67"/>
      <c r="AA1491" s="67"/>
      <c r="AB1491" s="67"/>
      <c r="AC1491" s="67"/>
      <c r="AE1491" s="67"/>
      <c r="AF1491" s="239"/>
      <c r="AJ1491" s="67"/>
      <c r="AK1491" s="67"/>
      <c r="AL1491" s="67"/>
      <c r="AM1491" s="67"/>
      <c r="AN1491" s="67"/>
      <c r="AO1491" s="67"/>
      <c r="AP1491" s="67"/>
    </row>
    <row r="1492" spans="1:42" x14ac:dyDescent="0.2">
      <c r="A1492" s="235"/>
      <c r="D1492" s="201"/>
      <c r="E1492" s="201"/>
      <c r="F1492" s="201"/>
      <c r="G1492" s="201"/>
      <c r="H1492" s="201"/>
      <c r="I1492" s="201"/>
      <c r="J1492" s="201"/>
      <c r="K1492" s="236"/>
      <c r="L1492" s="201"/>
      <c r="M1492" s="201"/>
      <c r="N1492" s="201"/>
      <c r="O1492" s="201"/>
      <c r="P1492" s="201"/>
      <c r="Q1492" s="201"/>
      <c r="R1492" s="236"/>
      <c r="S1492" s="201"/>
      <c r="U1492" s="67"/>
      <c r="V1492" s="67"/>
      <c r="Y1492" s="67"/>
      <c r="Z1492" s="67"/>
      <c r="AA1492" s="67"/>
      <c r="AB1492" s="67"/>
      <c r="AC1492" s="67"/>
      <c r="AE1492" s="67"/>
      <c r="AF1492" s="239"/>
      <c r="AJ1492" s="67"/>
      <c r="AK1492" s="67"/>
      <c r="AL1492" s="67"/>
      <c r="AM1492" s="67"/>
      <c r="AN1492" s="67"/>
      <c r="AO1492" s="67"/>
      <c r="AP1492" s="67"/>
    </row>
    <row r="1493" spans="1:42" x14ac:dyDescent="0.2">
      <c r="A1493" s="235"/>
      <c r="D1493" s="201"/>
      <c r="E1493" s="201"/>
      <c r="F1493" s="201"/>
      <c r="G1493" s="201"/>
      <c r="H1493" s="201"/>
      <c r="I1493" s="201"/>
      <c r="J1493" s="201"/>
      <c r="K1493" s="236"/>
      <c r="L1493" s="201"/>
      <c r="M1493" s="201"/>
      <c r="N1493" s="201"/>
      <c r="O1493" s="201"/>
      <c r="P1493" s="201"/>
      <c r="Q1493" s="201"/>
      <c r="R1493" s="236"/>
      <c r="S1493" s="201"/>
      <c r="U1493" s="67"/>
      <c r="V1493" s="67"/>
      <c r="Y1493" s="67"/>
      <c r="Z1493" s="67"/>
      <c r="AA1493" s="67"/>
      <c r="AB1493" s="67"/>
      <c r="AC1493" s="67"/>
      <c r="AE1493" s="67"/>
      <c r="AF1493" s="239"/>
      <c r="AJ1493" s="67"/>
      <c r="AK1493" s="67"/>
      <c r="AL1493" s="67"/>
      <c r="AM1493" s="67"/>
      <c r="AN1493" s="67"/>
      <c r="AO1493" s="67"/>
      <c r="AP1493" s="67"/>
    </row>
    <row r="1494" spans="1:42" x14ac:dyDescent="0.2">
      <c r="A1494" s="235"/>
      <c r="D1494" s="201"/>
      <c r="E1494" s="201"/>
      <c r="F1494" s="201"/>
      <c r="G1494" s="201"/>
      <c r="H1494" s="201"/>
      <c r="I1494" s="201"/>
      <c r="J1494" s="201"/>
      <c r="K1494" s="236"/>
      <c r="L1494" s="201"/>
      <c r="M1494" s="201"/>
      <c r="N1494" s="201"/>
      <c r="O1494" s="201"/>
      <c r="P1494" s="201"/>
      <c r="Q1494" s="201"/>
      <c r="R1494" s="236"/>
      <c r="S1494" s="201"/>
      <c r="U1494" s="67"/>
      <c r="V1494" s="67"/>
      <c r="Y1494" s="67"/>
      <c r="Z1494" s="67"/>
      <c r="AA1494" s="67"/>
      <c r="AB1494" s="67"/>
      <c r="AC1494" s="67"/>
      <c r="AE1494" s="67"/>
      <c r="AF1494" s="239"/>
      <c r="AJ1494" s="67"/>
      <c r="AK1494" s="67"/>
      <c r="AL1494" s="67"/>
      <c r="AM1494" s="67"/>
      <c r="AN1494" s="67"/>
      <c r="AO1494" s="67"/>
      <c r="AP1494" s="67"/>
    </row>
    <row r="1495" spans="1:42" x14ac:dyDescent="0.2">
      <c r="A1495" s="235"/>
      <c r="D1495" s="201"/>
      <c r="E1495" s="201"/>
      <c r="F1495" s="201"/>
      <c r="G1495" s="201"/>
      <c r="H1495" s="201"/>
      <c r="I1495" s="201"/>
      <c r="J1495" s="201"/>
      <c r="K1495" s="236"/>
      <c r="L1495" s="201"/>
      <c r="M1495" s="201"/>
      <c r="N1495" s="201"/>
      <c r="O1495" s="201"/>
      <c r="P1495" s="201"/>
      <c r="Q1495" s="201"/>
      <c r="R1495" s="236"/>
      <c r="S1495" s="201"/>
      <c r="U1495" s="67"/>
      <c r="V1495" s="67"/>
      <c r="Y1495" s="67"/>
      <c r="Z1495" s="67"/>
      <c r="AA1495" s="67"/>
      <c r="AB1495" s="67"/>
      <c r="AC1495" s="67"/>
      <c r="AE1495" s="67"/>
      <c r="AF1495" s="239"/>
      <c r="AJ1495" s="67"/>
      <c r="AK1495" s="67"/>
      <c r="AL1495" s="67"/>
      <c r="AM1495" s="67"/>
      <c r="AN1495" s="67"/>
      <c r="AO1495" s="67"/>
      <c r="AP1495" s="67"/>
    </row>
    <row r="1496" spans="1:42" x14ac:dyDescent="0.2">
      <c r="A1496" s="235"/>
      <c r="D1496" s="201"/>
      <c r="E1496" s="201"/>
      <c r="F1496" s="201"/>
      <c r="G1496" s="201"/>
      <c r="H1496" s="201"/>
      <c r="I1496" s="201"/>
      <c r="J1496" s="201"/>
      <c r="K1496" s="236"/>
      <c r="L1496" s="201"/>
      <c r="M1496" s="201"/>
      <c r="N1496" s="201"/>
      <c r="O1496" s="201"/>
      <c r="P1496" s="201"/>
      <c r="Q1496" s="201"/>
      <c r="R1496" s="236"/>
      <c r="S1496" s="201"/>
      <c r="U1496" s="67"/>
      <c r="V1496" s="67"/>
      <c r="Y1496" s="67"/>
      <c r="Z1496" s="67"/>
      <c r="AA1496" s="67"/>
      <c r="AB1496" s="67"/>
      <c r="AC1496" s="67"/>
      <c r="AE1496" s="67"/>
      <c r="AF1496" s="239"/>
      <c r="AJ1496" s="67"/>
      <c r="AK1496" s="67"/>
      <c r="AL1496" s="67"/>
      <c r="AM1496" s="67"/>
      <c r="AN1496" s="67"/>
      <c r="AO1496" s="67"/>
      <c r="AP1496" s="67"/>
    </row>
    <row r="1497" spans="1:42" x14ac:dyDescent="0.2">
      <c r="A1497" s="235"/>
      <c r="D1497" s="201"/>
      <c r="E1497" s="201"/>
      <c r="F1497" s="201"/>
      <c r="G1497" s="201"/>
      <c r="H1497" s="201"/>
      <c r="I1497" s="201"/>
      <c r="J1497" s="201"/>
      <c r="K1497" s="236"/>
      <c r="L1497" s="201"/>
      <c r="M1497" s="201"/>
      <c r="N1497" s="201"/>
      <c r="O1497" s="201"/>
      <c r="P1497" s="201"/>
      <c r="Q1497" s="201"/>
      <c r="R1497" s="236"/>
      <c r="S1497" s="201"/>
      <c r="U1497" s="67"/>
      <c r="V1497" s="67"/>
      <c r="Y1497" s="67"/>
      <c r="Z1497" s="67"/>
      <c r="AA1497" s="67"/>
      <c r="AB1497" s="67"/>
      <c r="AC1497" s="67"/>
      <c r="AE1497" s="67"/>
      <c r="AF1497" s="239"/>
      <c r="AJ1497" s="67"/>
      <c r="AK1497" s="67"/>
      <c r="AL1497" s="67"/>
      <c r="AM1497" s="67"/>
      <c r="AN1497" s="67"/>
      <c r="AO1497" s="67"/>
      <c r="AP1497" s="67"/>
    </row>
    <row r="1498" spans="1:42" x14ac:dyDescent="0.2">
      <c r="A1498" s="235"/>
      <c r="D1498" s="201"/>
      <c r="E1498" s="201"/>
      <c r="F1498" s="201"/>
      <c r="G1498" s="201"/>
      <c r="H1498" s="201"/>
      <c r="I1498" s="201"/>
      <c r="J1498" s="201"/>
      <c r="K1498" s="236"/>
      <c r="L1498" s="201"/>
      <c r="M1498" s="201"/>
      <c r="N1498" s="201"/>
      <c r="O1498" s="201"/>
      <c r="P1498" s="201"/>
      <c r="Q1498" s="201"/>
      <c r="R1498" s="236"/>
      <c r="S1498" s="201"/>
      <c r="U1498" s="67"/>
      <c r="V1498" s="67"/>
      <c r="Y1498" s="67"/>
      <c r="Z1498" s="67"/>
      <c r="AA1498" s="67"/>
      <c r="AB1498" s="67"/>
      <c r="AC1498" s="67"/>
      <c r="AE1498" s="67"/>
      <c r="AF1498" s="239"/>
      <c r="AJ1498" s="67"/>
      <c r="AK1498" s="67"/>
      <c r="AL1498" s="67"/>
      <c r="AM1498" s="67"/>
      <c r="AN1498" s="67"/>
      <c r="AO1498" s="67"/>
      <c r="AP1498" s="67"/>
    </row>
    <row r="1499" spans="1:42" x14ac:dyDescent="0.2">
      <c r="A1499" s="235"/>
      <c r="D1499" s="201"/>
      <c r="E1499" s="201"/>
      <c r="F1499" s="201"/>
      <c r="G1499" s="201"/>
      <c r="H1499" s="201"/>
      <c r="I1499" s="201"/>
      <c r="J1499" s="201"/>
      <c r="K1499" s="236"/>
      <c r="L1499" s="201"/>
      <c r="M1499" s="201"/>
      <c r="N1499" s="201"/>
      <c r="O1499" s="201"/>
      <c r="P1499" s="201"/>
      <c r="Q1499" s="201"/>
      <c r="R1499" s="236"/>
      <c r="S1499" s="201"/>
      <c r="U1499" s="67"/>
      <c r="V1499" s="67"/>
      <c r="Y1499" s="67"/>
      <c r="Z1499" s="67"/>
      <c r="AA1499" s="67"/>
      <c r="AB1499" s="67"/>
      <c r="AC1499" s="67"/>
      <c r="AE1499" s="67"/>
      <c r="AF1499" s="239"/>
      <c r="AJ1499" s="67"/>
      <c r="AK1499" s="67"/>
      <c r="AL1499" s="67"/>
      <c r="AM1499" s="67"/>
      <c r="AN1499" s="67"/>
      <c r="AO1499" s="67"/>
      <c r="AP1499" s="67"/>
    </row>
    <row r="1500" spans="1:42" x14ac:dyDescent="0.2">
      <c r="A1500" s="235"/>
      <c r="D1500" s="201"/>
      <c r="E1500" s="201"/>
      <c r="F1500" s="201"/>
      <c r="G1500" s="201"/>
      <c r="H1500" s="201"/>
      <c r="I1500" s="201"/>
      <c r="J1500" s="201"/>
      <c r="K1500" s="236"/>
      <c r="L1500" s="201"/>
      <c r="M1500" s="201"/>
      <c r="N1500" s="201"/>
      <c r="O1500" s="201"/>
      <c r="P1500" s="201"/>
      <c r="Q1500" s="201"/>
      <c r="R1500" s="236"/>
      <c r="S1500" s="201"/>
      <c r="U1500" s="67"/>
      <c r="V1500" s="67"/>
      <c r="Y1500" s="67"/>
      <c r="Z1500" s="67"/>
      <c r="AA1500" s="67"/>
      <c r="AB1500" s="67"/>
      <c r="AC1500" s="67"/>
      <c r="AE1500" s="67"/>
      <c r="AF1500" s="239"/>
      <c r="AJ1500" s="67"/>
      <c r="AK1500" s="67"/>
      <c r="AL1500" s="67"/>
      <c r="AM1500" s="67"/>
      <c r="AN1500" s="67"/>
      <c r="AO1500" s="67"/>
      <c r="AP1500" s="67"/>
    </row>
    <row r="1501" spans="1:42" x14ac:dyDescent="0.2">
      <c r="A1501" s="235"/>
      <c r="D1501" s="201"/>
      <c r="E1501" s="201"/>
      <c r="F1501" s="201"/>
      <c r="G1501" s="201"/>
      <c r="H1501" s="201"/>
      <c r="I1501" s="201"/>
      <c r="J1501" s="201"/>
      <c r="K1501" s="236"/>
      <c r="L1501" s="201"/>
      <c r="M1501" s="201"/>
      <c r="N1501" s="201"/>
      <c r="O1501" s="201"/>
      <c r="P1501" s="201"/>
      <c r="Q1501" s="201"/>
      <c r="R1501" s="236"/>
      <c r="S1501" s="201"/>
      <c r="U1501" s="67"/>
      <c r="V1501" s="67"/>
      <c r="Y1501" s="67"/>
      <c r="Z1501" s="67"/>
      <c r="AA1501" s="67"/>
      <c r="AB1501" s="67"/>
      <c r="AC1501" s="67"/>
      <c r="AE1501" s="67"/>
      <c r="AF1501" s="239"/>
      <c r="AJ1501" s="67"/>
      <c r="AK1501" s="67"/>
      <c r="AL1501" s="67"/>
      <c r="AM1501" s="67"/>
      <c r="AN1501" s="67"/>
      <c r="AO1501" s="67"/>
      <c r="AP1501" s="67"/>
    </row>
    <row r="1502" spans="1:42" x14ac:dyDescent="0.2">
      <c r="A1502" s="235"/>
      <c r="D1502" s="201"/>
      <c r="E1502" s="201"/>
      <c r="F1502" s="201"/>
      <c r="G1502" s="201"/>
      <c r="H1502" s="201"/>
      <c r="I1502" s="201"/>
      <c r="J1502" s="201"/>
      <c r="K1502" s="236"/>
      <c r="L1502" s="201"/>
      <c r="M1502" s="201"/>
      <c r="N1502" s="201"/>
      <c r="O1502" s="201"/>
      <c r="P1502" s="201"/>
      <c r="Q1502" s="201"/>
      <c r="R1502" s="236"/>
      <c r="S1502" s="201"/>
      <c r="U1502" s="67"/>
      <c r="V1502" s="67"/>
      <c r="Y1502" s="67"/>
      <c r="Z1502" s="67"/>
      <c r="AA1502" s="67"/>
      <c r="AB1502" s="67"/>
      <c r="AC1502" s="67"/>
      <c r="AE1502" s="67"/>
      <c r="AF1502" s="239"/>
      <c r="AJ1502" s="67"/>
      <c r="AK1502" s="67"/>
      <c r="AL1502" s="67"/>
      <c r="AM1502" s="67"/>
      <c r="AN1502" s="67"/>
      <c r="AO1502" s="67"/>
      <c r="AP1502" s="67"/>
    </row>
    <row r="1503" spans="1:42" x14ac:dyDescent="0.2">
      <c r="A1503" s="235"/>
      <c r="D1503" s="201"/>
      <c r="E1503" s="201"/>
      <c r="F1503" s="201"/>
      <c r="G1503" s="201"/>
      <c r="H1503" s="201"/>
      <c r="I1503" s="201"/>
      <c r="J1503" s="201"/>
      <c r="K1503" s="236"/>
      <c r="L1503" s="201"/>
      <c r="M1503" s="201"/>
      <c r="N1503" s="201"/>
      <c r="O1503" s="201"/>
      <c r="P1503" s="201"/>
      <c r="Q1503" s="201"/>
      <c r="R1503" s="236"/>
      <c r="S1503" s="201"/>
      <c r="U1503" s="67"/>
      <c r="V1503" s="67"/>
      <c r="Y1503" s="67"/>
      <c r="Z1503" s="67"/>
      <c r="AA1503" s="67"/>
      <c r="AB1503" s="67"/>
      <c r="AC1503" s="67"/>
      <c r="AE1503" s="67"/>
      <c r="AF1503" s="239"/>
      <c r="AJ1503" s="67"/>
      <c r="AK1503" s="67"/>
      <c r="AL1503" s="67"/>
      <c r="AM1503" s="67"/>
      <c r="AN1503" s="67"/>
      <c r="AO1503" s="67"/>
      <c r="AP1503" s="67"/>
    </row>
    <row r="1504" spans="1:42" x14ac:dyDescent="0.2">
      <c r="A1504" s="235"/>
      <c r="D1504" s="201"/>
      <c r="E1504" s="201"/>
      <c r="F1504" s="201"/>
      <c r="G1504" s="201"/>
      <c r="H1504" s="201"/>
      <c r="I1504" s="201"/>
      <c r="J1504" s="201"/>
      <c r="K1504" s="236"/>
      <c r="L1504" s="201"/>
      <c r="M1504" s="201"/>
      <c r="N1504" s="201"/>
      <c r="O1504" s="201"/>
      <c r="P1504" s="201"/>
      <c r="Q1504" s="201"/>
      <c r="R1504" s="236"/>
      <c r="S1504" s="201"/>
      <c r="U1504" s="67"/>
      <c r="V1504" s="67"/>
      <c r="Y1504" s="67"/>
      <c r="Z1504" s="67"/>
      <c r="AA1504" s="67"/>
      <c r="AB1504" s="67"/>
      <c r="AC1504" s="67"/>
      <c r="AE1504" s="67"/>
      <c r="AF1504" s="239"/>
      <c r="AJ1504" s="67"/>
      <c r="AK1504" s="67"/>
      <c r="AL1504" s="67"/>
      <c r="AM1504" s="67"/>
      <c r="AN1504" s="67"/>
      <c r="AO1504" s="67"/>
      <c r="AP1504" s="67"/>
    </row>
    <row r="1505" spans="1:42" x14ac:dyDescent="0.2">
      <c r="A1505" s="235"/>
      <c r="D1505" s="201"/>
      <c r="E1505" s="201"/>
      <c r="F1505" s="201"/>
      <c r="G1505" s="201"/>
      <c r="H1505" s="201"/>
      <c r="I1505" s="201"/>
      <c r="J1505" s="201"/>
      <c r="K1505" s="236"/>
      <c r="L1505" s="201"/>
      <c r="M1505" s="201"/>
      <c r="N1505" s="201"/>
      <c r="O1505" s="201"/>
      <c r="P1505" s="201"/>
      <c r="Q1505" s="201"/>
      <c r="R1505" s="236"/>
      <c r="S1505" s="201"/>
      <c r="U1505" s="67"/>
      <c r="V1505" s="67"/>
      <c r="Y1505" s="67"/>
      <c r="Z1505" s="67"/>
      <c r="AA1505" s="67"/>
      <c r="AB1505" s="67"/>
      <c r="AC1505" s="67"/>
      <c r="AE1505" s="67"/>
      <c r="AF1505" s="239"/>
      <c r="AJ1505" s="67"/>
      <c r="AK1505" s="67"/>
      <c r="AL1505" s="67"/>
      <c r="AM1505" s="67"/>
      <c r="AN1505" s="67"/>
      <c r="AO1505" s="67"/>
      <c r="AP1505" s="67"/>
    </row>
    <row r="1506" spans="1:42" x14ac:dyDescent="0.2">
      <c r="A1506" s="235"/>
      <c r="D1506" s="201"/>
      <c r="E1506" s="201"/>
      <c r="F1506" s="201"/>
      <c r="G1506" s="201"/>
      <c r="H1506" s="201"/>
      <c r="I1506" s="201"/>
      <c r="J1506" s="201"/>
      <c r="K1506" s="236"/>
      <c r="L1506" s="201"/>
      <c r="M1506" s="201"/>
      <c r="N1506" s="201"/>
      <c r="O1506" s="201"/>
      <c r="P1506" s="201"/>
      <c r="Q1506" s="201"/>
      <c r="R1506" s="236"/>
      <c r="S1506" s="201"/>
      <c r="U1506" s="67"/>
      <c r="V1506" s="67"/>
      <c r="Y1506" s="67"/>
      <c r="Z1506" s="67"/>
      <c r="AA1506" s="67"/>
      <c r="AB1506" s="67"/>
      <c r="AC1506" s="67"/>
      <c r="AE1506" s="67"/>
      <c r="AF1506" s="239"/>
      <c r="AJ1506" s="67"/>
      <c r="AK1506" s="67"/>
      <c r="AL1506" s="67"/>
      <c r="AM1506" s="67"/>
      <c r="AN1506" s="67"/>
      <c r="AO1506" s="67"/>
      <c r="AP1506" s="67"/>
    </row>
    <row r="1507" spans="1:42" x14ac:dyDescent="0.2">
      <c r="A1507" s="235"/>
      <c r="D1507" s="201"/>
      <c r="E1507" s="201"/>
      <c r="F1507" s="201"/>
      <c r="G1507" s="201"/>
      <c r="H1507" s="201"/>
      <c r="I1507" s="201"/>
      <c r="J1507" s="201"/>
      <c r="K1507" s="236"/>
      <c r="L1507" s="201"/>
      <c r="M1507" s="201"/>
      <c r="N1507" s="201"/>
      <c r="O1507" s="201"/>
      <c r="P1507" s="201"/>
      <c r="Q1507" s="201"/>
      <c r="R1507" s="236"/>
      <c r="S1507" s="201"/>
      <c r="U1507" s="67"/>
      <c r="V1507" s="67"/>
      <c r="Y1507" s="67"/>
      <c r="Z1507" s="67"/>
      <c r="AA1507" s="67"/>
      <c r="AB1507" s="67"/>
      <c r="AC1507" s="67"/>
      <c r="AE1507" s="67"/>
      <c r="AF1507" s="239"/>
      <c r="AJ1507" s="67"/>
      <c r="AK1507" s="67"/>
      <c r="AL1507" s="67"/>
      <c r="AM1507" s="67"/>
      <c r="AN1507" s="67"/>
      <c r="AO1507" s="67"/>
      <c r="AP1507" s="67"/>
    </row>
    <row r="1508" spans="1:42" x14ac:dyDescent="0.2">
      <c r="A1508" s="235"/>
      <c r="D1508" s="201"/>
      <c r="E1508" s="201"/>
      <c r="F1508" s="201"/>
      <c r="G1508" s="201"/>
      <c r="H1508" s="201"/>
      <c r="I1508" s="201"/>
      <c r="J1508" s="201"/>
      <c r="K1508" s="236"/>
      <c r="L1508" s="201"/>
      <c r="M1508" s="201"/>
      <c r="N1508" s="201"/>
      <c r="O1508" s="201"/>
      <c r="P1508" s="201"/>
      <c r="Q1508" s="201"/>
      <c r="R1508" s="236"/>
      <c r="S1508" s="201"/>
      <c r="U1508" s="67"/>
      <c r="V1508" s="67"/>
      <c r="Y1508" s="67"/>
      <c r="Z1508" s="67"/>
      <c r="AA1508" s="67"/>
      <c r="AB1508" s="67"/>
      <c r="AC1508" s="67"/>
      <c r="AE1508" s="67"/>
      <c r="AF1508" s="239"/>
      <c r="AJ1508" s="67"/>
      <c r="AK1508" s="67"/>
      <c r="AL1508" s="67"/>
      <c r="AM1508" s="67"/>
      <c r="AN1508" s="67"/>
      <c r="AO1508" s="67"/>
      <c r="AP1508" s="67"/>
    </row>
    <row r="1509" spans="1:42" x14ac:dyDescent="0.2">
      <c r="A1509" s="235"/>
      <c r="D1509" s="201"/>
      <c r="E1509" s="201"/>
      <c r="F1509" s="201"/>
      <c r="G1509" s="201"/>
      <c r="H1509" s="201"/>
      <c r="I1509" s="201"/>
      <c r="J1509" s="201"/>
      <c r="K1509" s="236"/>
      <c r="L1509" s="201"/>
      <c r="M1509" s="201"/>
      <c r="N1509" s="201"/>
      <c r="O1509" s="201"/>
      <c r="P1509" s="201"/>
      <c r="Q1509" s="201"/>
      <c r="R1509" s="236"/>
      <c r="S1509" s="201"/>
      <c r="U1509" s="67"/>
      <c r="V1509" s="67"/>
      <c r="Y1509" s="67"/>
      <c r="Z1509" s="67"/>
      <c r="AA1509" s="67"/>
      <c r="AB1509" s="67"/>
      <c r="AC1509" s="67"/>
      <c r="AE1509" s="67"/>
      <c r="AF1509" s="239"/>
      <c r="AJ1509" s="67"/>
      <c r="AK1509" s="67"/>
      <c r="AL1509" s="67"/>
      <c r="AM1509" s="67"/>
      <c r="AN1509" s="67"/>
      <c r="AO1509" s="67"/>
      <c r="AP1509" s="67"/>
    </row>
    <row r="1510" spans="1:42" x14ac:dyDescent="0.2">
      <c r="A1510" s="235"/>
      <c r="D1510" s="201"/>
      <c r="E1510" s="201"/>
      <c r="F1510" s="201"/>
      <c r="G1510" s="201"/>
      <c r="H1510" s="201"/>
      <c r="I1510" s="201"/>
      <c r="J1510" s="201"/>
      <c r="K1510" s="236"/>
      <c r="L1510" s="201"/>
      <c r="M1510" s="201"/>
      <c r="N1510" s="201"/>
      <c r="O1510" s="201"/>
      <c r="P1510" s="201"/>
      <c r="Q1510" s="201"/>
      <c r="R1510" s="236"/>
      <c r="S1510" s="201"/>
      <c r="U1510" s="67"/>
      <c r="V1510" s="67"/>
      <c r="Y1510" s="67"/>
      <c r="Z1510" s="67"/>
      <c r="AA1510" s="67"/>
      <c r="AB1510" s="67"/>
      <c r="AC1510" s="67"/>
      <c r="AE1510" s="67"/>
      <c r="AF1510" s="239"/>
      <c r="AJ1510" s="67"/>
      <c r="AK1510" s="67"/>
      <c r="AL1510" s="67"/>
      <c r="AM1510" s="67"/>
      <c r="AN1510" s="67"/>
      <c r="AO1510" s="67"/>
      <c r="AP1510" s="67"/>
    </row>
    <row r="1511" spans="1:42" x14ac:dyDescent="0.2">
      <c r="A1511" s="235"/>
      <c r="D1511" s="201"/>
      <c r="E1511" s="201"/>
      <c r="F1511" s="201"/>
      <c r="G1511" s="201"/>
      <c r="H1511" s="201"/>
      <c r="I1511" s="201"/>
      <c r="J1511" s="201"/>
      <c r="K1511" s="236"/>
      <c r="L1511" s="201"/>
      <c r="M1511" s="201"/>
      <c r="N1511" s="201"/>
      <c r="O1511" s="201"/>
      <c r="P1511" s="201"/>
      <c r="Q1511" s="201"/>
      <c r="R1511" s="236"/>
      <c r="S1511" s="201"/>
      <c r="U1511" s="67"/>
      <c r="V1511" s="67"/>
      <c r="Y1511" s="67"/>
      <c r="Z1511" s="67"/>
      <c r="AA1511" s="67"/>
      <c r="AB1511" s="67"/>
      <c r="AC1511" s="67"/>
      <c r="AE1511" s="67"/>
      <c r="AF1511" s="239"/>
      <c r="AJ1511" s="67"/>
      <c r="AK1511" s="67"/>
      <c r="AL1511" s="67"/>
      <c r="AM1511" s="67"/>
      <c r="AN1511" s="67"/>
      <c r="AO1511" s="67"/>
      <c r="AP1511" s="67"/>
    </row>
    <row r="1512" spans="1:42" x14ac:dyDescent="0.2">
      <c r="A1512" s="235"/>
      <c r="D1512" s="201"/>
      <c r="E1512" s="201"/>
      <c r="F1512" s="201"/>
      <c r="G1512" s="201"/>
      <c r="H1512" s="201"/>
      <c r="I1512" s="201"/>
      <c r="J1512" s="201"/>
      <c r="K1512" s="236"/>
      <c r="L1512" s="201"/>
      <c r="M1512" s="201"/>
      <c r="N1512" s="201"/>
      <c r="O1512" s="201"/>
      <c r="P1512" s="201"/>
      <c r="Q1512" s="201"/>
      <c r="R1512" s="236"/>
      <c r="S1512" s="201"/>
      <c r="U1512" s="67"/>
      <c r="V1512" s="67"/>
      <c r="Y1512" s="67"/>
      <c r="Z1512" s="67"/>
      <c r="AA1512" s="67"/>
      <c r="AB1512" s="67"/>
      <c r="AC1512" s="67"/>
      <c r="AE1512" s="67"/>
      <c r="AF1512" s="239"/>
      <c r="AJ1512" s="67"/>
      <c r="AK1512" s="67"/>
      <c r="AL1512" s="67"/>
      <c r="AM1512" s="67"/>
      <c r="AN1512" s="67"/>
      <c r="AO1512" s="67"/>
      <c r="AP1512" s="67"/>
    </row>
    <row r="1513" spans="1:42" x14ac:dyDescent="0.2">
      <c r="A1513" s="235"/>
      <c r="D1513" s="201"/>
      <c r="E1513" s="201"/>
      <c r="F1513" s="201"/>
      <c r="G1513" s="201"/>
      <c r="H1513" s="201"/>
      <c r="I1513" s="201"/>
      <c r="J1513" s="201"/>
      <c r="K1513" s="236"/>
      <c r="L1513" s="201"/>
      <c r="M1513" s="201"/>
      <c r="N1513" s="201"/>
      <c r="O1513" s="201"/>
      <c r="P1513" s="201"/>
      <c r="Q1513" s="201"/>
      <c r="R1513" s="236"/>
      <c r="S1513" s="201"/>
      <c r="U1513" s="67"/>
      <c r="V1513" s="67"/>
      <c r="Y1513" s="67"/>
      <c r="Z1513" s="67"/>
      <c r="AA1513" s="67"/>
      <c r="AB1513" s="67"/>
      <c r="AC1513" s="67"/>
      <c r="AE1513" s="67"/>
      <c r="AF1513" s="239"/>
      <c r="AJ1513" s="67"/>
      <c r="AK1513" s="67"/>
      <c r="AL1513" s="67"/>
      <c r="AM1513" s="67"/>
      <c r="AN1513" s="67"/>
      <c r="AO1513" s="67"/>
      <c r="AP1513" s="67"/>
    </row>
    <row r="1514" spans="1:42" x14ac:dyDescent="0.2">
      <c r="A1514" s="235"/>
      <c r="D1514" s="201"/>
      <c r="E1514" s="201"/>
      <c r="F1514" s="201"/>
      <c r="G1514" s="201"/>
      <c r="H1514" s="201"/>
      <c r="I1514" s="201"/>
      <c r="J1514" s="201"/>
      <c r="K1514" s="236"/>
      <c r="L1514" s="201"/>
      <c r="M1514" s="201"/>
      <c r="N1514" s="201"/>
      <c r="O1514" s="201"/>
      <c r="P1514" s="201"/>
      <c r="Q1514" s="201"/>
      <c r="R1514" s="236"/>
      <c r="S1514" s="201"/>
      <c r="U1514" s="67"/>
      <c r="V1514" s="67"/>
      <c r="Y1514" s="67"/>
      <c r="Z1514" s="67"/>
      <c r="AA1514" s="67"/>
      <c r="AB1514" s="67"/>
      <c r="AC1514" s="67"/>
      <c r="AE1514" s="67"/>
      <c r="AF1514" s="239"/>
      <c r="AJ1514" s="67"/>
      <c r="AK1514" s="67"/>
      <c r="AL1514" s="67"/>
      <c r="AM1514" s="67"/>
      <c r="AN1514" s="67"/>
      <c r="AO1514" s="67"/>
      <c r="AP1514" s="67"/>
    </row>
    <row r="1515" spans="1:42" x14ac:dyDescent="0.2">
      <c r="A1515" s="235"/>
      <c r="D1515" s="201"/>
      <c r="E1515" s="201"/>
      <c r="F1515" s="201"/>
      <c r="G1515" s="201"/>
      <c r="H1515" s="201"/>
      <c r="I1515" s="201"/>
      <c r="J1515" s="201"/>
      <c r="K1515" s="236"/>
      <c r="L1515" s="201"/>
      <c r="M1515" s="201"/>
      <c r="N1515" s="201"/>
      <c r="O1515" s="201"/>
      <c r="P1515" s="201"/>
      <c r="Q1515" s="201"/>
      <c r="R1515" s="236"/>
      <c r="S1515" s="201"/>
      <c r="U1515" s="67"/>
      <c r="V1515" s="67"/>
      <c r="Y1515" s="67"/>
      <c r="Z1515" s="67"/>
      <c r="AA1515" s="67"/>
      <c r="AB1515" s="67"/>
      <c r="AC1515" s="67"/>
      <c r="AE1515" s="67"/>
      <c r="AF1515" s="239"/>
      <c r="AJ1515" s="67"/>
      <c r="AK1515" s="67"/>
      <c r="AL1515" s="67"/>
      <c r="AM1515" s="67"/>
      <c r="AN1515" s="67"/>
      <c r="AO1515" s="67"/>
      <c r="AP1515" s="67"/>
    </row>
    <row r="1516" spans="1:42" x14ac:dyDescent="0.2">
      <c r="A1516" s="235"/>
      <c r="D1516" s="201"/>
      <c r="E1516" s="201"/>
      <c r="F1516" s="201"/>
      <c r="G1516" s="201"/>
      <c r="H1516" s="201"/>
      <c r="I1516" s="201"/>
      <c r="J1516" s="201"/>
      <c r="K1516" s="236"/>
      <c r="L1516" s="201"/>
      <c r="M1516" s="201"/>
      <c r="N1516" s="201"/>
      <c r="O1516" s="201"/>
      <c r="P1516" s="201"/>
      <c r="Q1516" s="201"/>
      <c r="R1516" s="236"/>
      <c r="S1516" s="201"/>
      <c r="U1516" s="67"/>
      <c r="V1516" s="67"/>
      <c r="Y1516" s="67"/>
      <c r="Z1516" s="67"/>
      <c r="AA1516" s="67"/>
      <c r="AB1516" s="67"/>
      <c r="AC1516" s="67"/>
      <c r="AE1516" s="67"/>
      <c r="AF1516" s="239"/>
      <c r="AJ1516" s="67"/>
      <c r="AK1516" s="67"/>
      <c r="AL1516" s="67"/>
      <c r="AM1516" s="67"/>
      <c r="AN1516" s="67"/>
      <c r="AO1516" s="67"/>
      <c r="AP1516" s="67"/>
    </row>
    <row r="1517" spans="1:42" x14ac:dyDescent="0.2">
      <c r="A1517" s="235"/>
      <c r="D1517" s="201"/>
      <c r="E1517" s="201"/>
      <c r="F1517" s="201"/>
      <c r="G1517" s="201"/>
      <c r="H1517" s="201"/>
      <c r="I1517" s="201"/>
      <c r="J1517" s="201"/>
      <c r="K1517" s="236"/>
      <c r="L1517" s="201"/>
      <c r="M1517" s="201"/>
      <c r="N1517" s="201"/>
      <c r="O1517" s="201"/>
      <c r="P1517" s="201"/>
      <c r="Q1517" s="201"/>
      <c r="R1517" s="236"/>
      <c r="S1517" s="201"/>
      <c r="U1517" s="67"/>
      <c r="V1517" s="67"/>
      <c r="Y1517" s="67"/>
      <c r="Z1517" s="67"/>
      <c r="AA1517" s="67"/>
      <c r="AB1517" s="67"/>
      <c r="AC1517" s="67"/>
      <c r="AE1517" s="67"/>
      <c r="AF1517" s="239"/>
      <c r="AJ1517" s="67"/>
      <c r="AK1517" s="67"/>
      <c r="AL1517" s="67"/>
      <c r="AM1517" s="67"/>
      <c r="AN1517" s="67"/>
      <c r="AO1517" s="67"/>
      <c r="AP1517" s="67"/>
    </row>
    <row r="1518" spans="1:42" x14ac:dyDescent="0.2">
      <c r="A1518" s="235"/>
      <c r="D1518" s="201"/>
      <c r="E1518" s="201"/>
      <c r="F1518" s="201"/>
      <c r="G1518" s="201"/>
      <c r="H1518" s="201"/>
      <c r="I1518" s="201"/>
      <c r="J1518" s="201"/>
      <c r="K1518" s="236"/>
      <c r="L1518" s="201"/>
      <c r="M1518" s="201"/>
      <c r="N1518" s="201"/>
      <c r="O1518" s="201"/>
      <c r="P1518" s="201"/>
      <c r="Q1518" s="201"/>
      <c r="R1518" s="236"/>
      <c r="S1518" s="201"/>
      <c r="U1518" s="67"/>
      <c r="V1518" s="67"/>
      <c r="Y1518" s="67"/>
      <c r="Z1518" s="67"/>
      <c r="AA1518" s="67"/>
      <c r="AB1518" s="67"/>
      <c r="AC1518" s="67"/>
      <c r="AE1518" s="67"/>
      <c r="AF1518" s="239"/>
      <c r="AJ1518" s="67"/>
      <c r="AK1518" s="67"/>
      <c r="AL1518" s="67"/>
      <c r="AM1518" s="67"/>
      <c r="AN1518" s="67"/>
      <c r="AO1518" s="67"/>
      <c r="AP1518" s="67"/>
    </row>
    <row r="1519" spans="1:42" x14ac:dyDescent="0.2">
      <c r="A1519" s="235"/>
      <c r="D1519" s="201"/>
      <c r="E1519" s="201"/>
      <c r="F1519" s="201"/>
      <c r="G1519" s="201"/>
      <c r="H1519" s="201"/>
      <c r="I1519" s="201"/>
      <c r="J1519" s="201"/>
      <c r="K1519" s="236"/>
      <c r="L1519" s="201"/>
      <c r="M1519" s="201"/>
      <c r="N1519" s="201"/>
      <c r="O1519" s="201"/>
      <c r="P1519" s="201"/>
      <c r="Q1519" s="201"/>
      <c r="R1519" s="236"/>
      <c r="S1519" s="201"/>
      <c r="U1519" s="67"/>
      <c r="V1519" s="67"/>
      <c r="Y1519" s="67"/>
      <c r="Z1519" s="67"/>
      <c r="AA1519" s="67"/>
      <c r="AB1519" s="67"/>
      <c r="AC1519" s="67"/>
      <c r="AE1519" s="67"/>
      <c r="AF1519" s="239"/>
      <c r="AJ1519" s="67"/>
      <c r="AK1519" s="67"/>
      <c r="AL1519" s="67"/>
      <c r="AM1519" s="67"/>
      <c r="AN1519" s="67"/>
      <c r="AO1519" s="67"/>
      <c r="AP1519" s="67"/>
    </row>
    <row r="1520" spans="1:42" x14ac:dyDescent="0.2">
      <c r="A1520" s="235"/>
      <c r="D1520" s="201"/>
      <c r="E1520" s="201"/>
      <c r="F1520" s="201"/>
      <c r="G1520" s="201"/>
      <c r="H1520" s="201"/>
      <c r="I1520" s="201"/>
      <c r="J1520" s="201"/>
      <c r="K1520" s="236"/>
      <c r="L1520" s="201"/>
      <c r="M1520" s="201"/>
      <c r="N1520" s="201"/>
      <c r="O1520" s="201"/>
      <c r="P1520" s="201"/>
      <c r="Q1520" s="201"/>
      <c r="R1520" s="236"/>
      <c r="S1520" s="201"/>
      <c r="U1520" s="67"/>
      <c r="V1520" s="67"/>
      <c r="Y1520" s="67"/>
      <c r="Z1520" s="67"/>
      <c r="AA1520" s="67"/>
      <c r="AB1520" s="67"/>
      <c r="AC1520" s="67"/>
      <c r="AE1520" s="67"/>
      <c r="AF1520" s="239"/>
      <c r="AJ1520" s="67"/>
      <c r="AK1520" s="67"/>
      <c r="AL1520" s="67"/>
      <c r="AM1520" s="67"/>
      <c r="AN1520" s="67"/>
      <c r="AO1520" s="67"/>
      <c r="AP1520" s="67"/>
    </row>
    <row r="1521" spans="1:42" x14ac:dyDescent="0.2">
      <c r="A1521" s="235"/>
      <c r="D1521" s="201"/>
      <c r="E1521" s="201"/>
      <c r="F1521" s="201"/>
      <c r="G1521" s="201"/>
      <c r="H1521" s="201"/>
      <c r="I1521" s="201"/>
      <c r="J1521" s="201"/>
      <c r="K1521" s="236"/>
      <c r="L1521" s="201"/>
      <c r="M1521" s="201"/>
      <c r="N1521" s="201"/>
      <c r="O1521" s="201"/>
      <c r="P1521" s="201"/>
      <c r="Q1521" s="201"/>
      <c r="R1521" s="236"/>
      <c r="S1521" s="201"/>
      <c r="U1521" s="67"/>
      <c r="V1521" s="67"/>
      <c r="Y1521" s="67"/>
      <c r="Z1521" s="67"/>
      <c r="AA1521" s="67"/>
      <c r="AB1521" s="67"/>
      <c r="AC1521" s="67"/>
      <c r="AE1521" s="67"/>
      <c r="AF1521" s="239"/>
      <c r="AJ1521" s="67"/>
      <c r="AK1521" s="67"/>
      <c r="AL1521" s="67"/>
      <c r="AM1521" s="67"/>
      <c r="AN1521" s="67"/>
      <c r="AO1521" s="67"/>
      <c r="AP1521" s="67"/>
    </row>
    <row r="1522" spans="1:42" x14ac:dyDescent="0.2">
      <c r="A1522" s="235"/>
      <c r="D1522" s="201"/>
      <c r="E1522" s="201"/>
      <c r="F1522" s="201"/>
      <c r="G1522" s="201"/>
      <c r="H1522" s="201"/>
      <c r="I1522" s="201"/>
      <c r="J1522" s="201"/>
      <c r="K1522" s="236"/>
      <c r="L1522" s="201"/>
      <c r="M1522" s="201"/>
      <c r="N1522" s="201"/>
      <c r="O1522" s="201"/>
      <c r="P1522" s="201"/>
      <c r="Q1522" s="201"/>
      <c r="R1522" s="236"/>
      <c r="S1522" s="201"/>
      <c r="U1522" s="67"/>
      <c r="V1522" s="67"/>
      <c r="Y1522" s="67"/>
      <c r="Z1522" s="67"/>
      <c r="AA1522" s="67"/>
      <c r="AB1522" s="67"/>
      <c r="AC1522" s="67"/>
      <c r="AE1522" s="67"/>
      <c r="AF1522" s="239"/>
      <c r="AJ1522" s="67"/>
      <c r="AK1522" s="67"/>
      <c r="AL1522" s="67"/>
      <c r="AM1522" s="67"/>
      <c r="AN1522" s="67"/>
      <c r="AO1522" s="67"/>
      <c r="AP1522" s="67"/>
    </row>
    <row r="1523" spans="1:42" x14ac:dyDescent="0.2">
      <c r="A1523" s="235"/>
      <c r="D1523" s="201"/>
      <c r="E1523" s="201"/>
      <c r="F1523" s="201"/>
      <c r="G1523" s="201"/>
      <c r="H1523" s="201"/>
      <c r="I1523" s="201"/>
      <c r="J1523" s="201"/>
      <c r="K1523" s="236"/>
      <c r="L1523" s="201"/>
      <c r="M1523" s="201"/>
      <c r="N1523" s="201"/>
      <c r="O1523" s="201"/>
      <c r="P1523" s="201"/>
      <c r="Q1523" s="201"/>
      <c r="R1523" s="236"/>
      <c r="S1523" s="201"/>
      <c r="U1523" s="67"/>
      <c r="V1523" s="67"/>
      <c r="Y1523" s="67"/>
      <c r="Z1523" s="67"/>
      <c r="AA1523" s="67"/>
      <c r="AB1523" s="67"/>
      <c r="AC1523" s="67"/>
      <c r="AE1523" s="67"/>
      <c r="AF1523" s="239"/>
      <c r="AJ1523" s="67"/>
      <c r="AK1523" s="67"/>
      <c r="AL1523" s="67"/>
      <c r="AM1523" s="67"/>
      <c r="AN1523" s="67"/>
      <c r="AO1523" s="67"/>
      <c r="AP1523" s="67"/>
    </row>
    <row r="1524" spans="1:42" x14ac:dyDescent="0.2">
      <c r="A1524" s="235"/>
      <c r="D1524" s="201"/>
      <c r="E1524" s="201"/>
      <c r="F1524" s="201"/>
      <c r="G1524" s="201"/>
      <c r="H1524" s="201"/>
      <c r="I1524" s="201"/>
      <c r="J1524" s="201"/>
      <c r="K1524" s="236"/>
      <c r="L1524" s="201"/>
      <c r="M1524" s="201"/>
      <c r="N1524" s="201"/>
      <c r="O1524" s="201"/>
      <c r="P1524" s="201"/>
      <c r="Q1524" s="201"/>
      <c r="R1524" s="236"/>
      <c r="S1524" s="201"/>
      <c r="U1524" s="67"/>
      <c r="V1524" s="67"/>
      <c r="Y1524" s="67"/>
      <c r="Z1524" s="67"/>
      <c r="AA1524" s="67"/>
      <c r="AB1524" s="67"/>
      <c r="AC1524" s="67"/>
      <c r="AE1524" s="67"/>
      <c r="AF1524" s="239"/>
      <c r="AJ1524" s="67"/>
      <c r="AK1524" s="67"/>
      <c r="AL1524" s="67"/>
      <c r="AM1524" s="67"/>
      <c r="AN1524" s="67"/>
      <c r="AO1524" s="67"/>
      <c r="AP1524" s="67"/>
    </row>
    <row r="1525" spans="1:42" x14ac:dyDescent="0.2">
      <c r="A1525" s="235"/>
      <c r="D1525" s="201"/>
      <c r="E1525" s="201"/>
      <c r="F1525" s="201"/>
      <c r="G1525" s="201"/>
      <c r="H1525" s="201"/>
      <c r="I1525" s="201"/>
      <c r="J1525" s="201"/>
      <c r="K1525" s="236"/>
      <c r="L1525" s="201"/>
      <c r="M1525" s="201"/>
      <c r="N1525" s="201"/>
      <c r="O1525" s="201"/>
      <c r="P1525" s="201"/>
      <c r="Q1525" s="201"/>
      <c r="R1525" s="236"/>
      <c r="S1525" s="201"/>
      <c r="U1525" s="67"/>
      <c r="V1525" s="67"/>
      <c r="Y1525" s="67"/>
      <c r="Z1525" s="67"/>
      <c r="AA1525" s="67"/>
      <c r="AB1525" s="67"/>
      <c r="AC1525" s="67"/>
      <c r="AE1525" s="67"/>
      <c r="AF1525" s="239"/>
      <c r="AJ1525" s="67"/>
      <c r="AK1525" s="67"/>
      <c r="AL1525" s="67"/>
      <c r="AM1525" s="67"/>
      <c r="AN1525" s="67"/>
      <c r="AO1525" s="67"/>
      <c r="AP1525" s="67"/>
    </row>
    <row r="1526" spans="1:42" x14ac:dyDescent="0.2">
      <c r="A1526" s="235"/>
      <c r="D1526" s="201"/>
      <c r="E1526" s="201"/>
      <c r="F1526" s="201"/>
      <c r="G1526" s="201"/>
      <c r="H1526" s="201"/>
      <c r="I1526" s="201"/>
      <c r="J1526" s="201"/>
      <c r="K1526" s="236"/>
      <c r="L1526" s="201"/>
      <c r="M1526" s="201"/>
      <c r="N1526" s="201"/>
      <c r="O1526" s="201"/>
      <c r="P1526" s="201"/>
      <c r="Q1526" s="201"/>
      <c r="R1526" s="236"/>
      <c r="S1526" s="201"/>
      <c r="U1526" s="67"/>
      <c r="V1526" s="67"/>
      <c r="Y1526" s="67"/>
      <c r="Z1526" s="67"/>
      <c r="AA1526" s="67"/>
      <c r="AB1526" s="67"/>
      <c r="AC1526" s="67"/>
      <c r="AE1526" s="67"/>
      <c r="AF1526" s="239"/>
      <c r="AJ1526" s="67"/>
      <c r="AK1526" s="67"/>
      <c r="AL1526" s="67"/>
      <c r="AM1526" s="67"/>
      <c r="AN1526" s="67"/>
      <c r="AO1526" s="67"/>
      <c r="AP1526" s="67"/>
    </row>
    <row r="1527" spans="1:42" x14ac:dyDescent="0.2">
      <c r="A1527" s="235"/>
      <c r="D1527" s="201"/>
      <c r="E1527" s="201"/>
      <c r="F1527" s="201"/>
      <c r="G1527" s="201"/>
      <c r="H1527" s="201"/>
      <c r="I1527" s="201"/>
      <c r="J1527" s="201"/>
      <c r="K1527" s="236"/>
      <c r="L1527" s="201"/>
      <c r="M1527" s="201"/>
      <c r="N1527" s="201"/>
      <c r="O1527" s="201"/>
      <c r="P1527" s="201"/>
      <c r="Q1527" s="201"/>
      <c r="R1527" s="236"/>
      <c r="S1527" s="201"/>
      <c r="U1527" s="67"/>
      <c r="V1527" s="67"/>
      <c r="Y1527" s="67"/>
      <c r="Z1527" s="67"/>
      <c r="AA1527" s="67"/>
      <c r="AB1527" s="67"/>
      <c r="AC1527" s="67"/>
      <c r="AE1527" s="67"/>
      <c r="AF1527" s="239"/>
      <c r="AJ1527" s="67"/>
      <c r="AK1527" s="67"/>
      <c r="AL1527" s="67"/>
      <c r="AM1527" s="67"/>
      <c r="AN1527" s="67"/>
      <c r="AO1527" s="67"/>
      <c r="AP1527" s="67"/>
    </row>
    <row r="1528" spans="1:42" x14ac:dyDescent="0.2">
      <c r="A1528" s="235"/>
      <c r="D1528" s="201"/>
      <c r="E1528" s="201"/>
      <c r="F1528" s="201"/>
      <c r="G1528" s="201"/>
      <c r="H1528" s="201"/>
      <c r="I1528" s="201"/>
      <c r="J1528" s="201"/>
      <c r="K1528" s="236"/>
      <c r="L1528" s="201"/>
      <c r="M1528" s="201"/>
      <c r="N1528" s="201"/>
      <c r="O1528" s="201"/>
      <c r="P1528" s="201"/>
      <c r="Q1528" s="201"/>
      <c r="R1528" s="236"/>
      <c r="S1528" s="201"/>
      <c r="U1528" s="67"/>
      <c r="V1528" s="67"/>
      <c r="Y1528" s="67"/>
      <c r="Z1528" s="67"/>
      <c r="AA1528" s="67"/>
      <c r="AB1528" s="67"/>
      <c r="AC1528" s="67"/>
      <c r="AE1528" s="67"/>
      <c r="AF1528" s="239"/>
      <c r="AJ1528" s="67"/>
      <c r="AK1528" s="67"/>
      <c r="AL1528" s="67"/>
      <c r="AM1528" s="67"/>
      <c r="AN1528" s="67"/>
      <c r="AO1528" s="67"/>
      <c r="AP1528" s="67"/>
    </row>
    <row r="1529" spans="1:42" x14ac:dyDescent="0.2">
      <c r="A1529" s="235"/>
      <c r="D1529" s="201"/>
      <c r="E1529" s="201"/>
      <c r="F1529" s="201"/>
      <c r="G1529" s="201"/>
      <c r="H1529" s="201"/>
      <c r="I1529" s="201"/>
      <c r="J1529" s="201"/>
      <c r="K1529" s="236"/>
      <c r="L1529" s="201"/>
      <c r="M1529" s="201"/>
      <c r="N1529" s="201"/>
      <c r="O1529" s="201"/>
      <c r="P1529" s="201"/>
      <c r="Q1529" s="201"/>
      <c r="R1529" s="236"/>
      <c r="S1529" s="201"/>
      <c r="U1529" s="67"/>
      <c r="V1529" s="67"/>
      <c r="Y1529" s="67"/>
      <c r="Z1529" s="67"/>
      <c r="AA1529" s="67"/>
      <c r="AB1529" s="67"/>
      <c r="AC1529" s="67"/>
      <c r="AE1529" s="67"/>
      <c r="AF1529" s="239"/>
      <c r="AJ1529" s="67"/>
      <c r="AK1529" s="67"/>
      <c r="AL1529" s="67"/>
      <c r="AM1529" s="67"/>
      <c r="AN1529" s="67"/>
      <c r="AO1529" s="67"/>
      <c r="AP1529" s="67"/>
    </row>
    <row r="1530" spans="1:42" x14ac:dyDescent="0.2">
      <c r="A1530" s="235"/>
      <c r="D1530" s="201"/>
      <c r="E1530" s="201"/>
      <c r="F1530" s="201"/>
      <c r="G1530" s="201"/>
      <c r="H1530" s="201"/>
      <c r="I1530" s="201"/>
      <c r="J1530" s="201"/>
      <c r="K1530" s="236"/>
      <c r="L1530" s="201"/>
      <c r="M1530" s="201"/>
      <c r="N1530" s="201"/>
      <c r="O1530" s="201"/>
      <c r="P1530" s="201"/>
      <c r="Q1530" s="201"/>
      <c r="R1530" s="236"/>
      <c r="S1530" s="201"/>
      <c r="U1530" s="67"/>
      <c r="V1530" s="67"/>
      <c r="Y1530" s="67"/>
      <c r="Z1530" s="67"/>
      <c r="AA1530" s="67"/>
      <c r="AB1530" s="67"/>
      <c r="AC1530" s="67"/>
      <c r="AE1530" s="67"/>
      <c r="AF1530" s="239"/>
      <c r="AJ1530" s="67"/>
      <c r="AK1530" s="67"/>
      <c r="AL1530" s="67"/>
      <c r="AM1530" s="67"/>
      <c r="AN1530" s="67"/>
      <c r="AO1530" s="67"/>
      <c r="AP1530" s="67"/>
    </row>
    <row r="1531" spans="1:42" x14ac:dyDescent="0.2">
      <c r="A1531" s="235"/>
      <c r="D1531" s="201"/>
      <c r="E1531" s="201"/>
      <c r="F1531" s="201"/>
      <c r="G1531" s="201"/>
      <c r="H1531" s="201"/>
      <c r="I1531" s="201"/>
      <c r="J1531" s="201"/>
      <c r="K1531" s="236"/>
      <c r="L1531" s="201"/>
      <c r="M1531" s="201"/>
      <c r="N1531" s="201"/>
      <c r="O1531" s="201"/>
      <c r="P1531" s="201"/>
      <c r="Q1531" s="201"/>
      <c r="R1531" s="236"/>
      <c r="S1531" s="201"/>
      <c r="U1531" s="67"/>
      <c r="V1531" s="67"/>
      <c r="Y1531" s="67"/>
      <c r="Z1531" s="67"/>
      <c r="AA1531" s="67"/>
      <c r="AB1531" s="67"/>
      <c r="AC1531" s="67"/>
      <c r="AE1531" s="67"/>
      <c r="AF1531" s="239"/>
      <c r="AJ1531" s="67"/>
      <c r="AK1531" s="67"/>
      <c r="AL1531" s="67"/>
      <c r="AM1531" s="67"/>
      <c r="AN1531" s="67"/>
      <c r="AO1531" s="67"/>
      <c r="AP1531" s="67"/>
    </row>
    <row r="1532" spans="1:42" x14ac:dyDescent="0.2">
      <c r="A1532" s="235"/>
      <c r="D1532" s="201"/>
      <c r="E1532" s="201"/>
      <c r="F1532" s="201"/>
      <c r="G1532" s="201"/>
      <c r="H1532" s="201"/>
      <c r="I1532" s="201"/>
      <c r="J1532" s="201"/>
      <c r="K1532" s="236"/>
      <c r="L1532" s="201"/>
      <c r="M1532" s="201"/>
      <c r="N1532" s="201"/>
      <c r="O1532" s="201"/>
      <c r="P1532" s="201"/>
      <c r="Q1532" s="201"/>
      <c r="R1532" s="236"/>
      <c r="S1532" s="201"/>
      <c r="U1532" s="67"/>
      <c r="V1532" s="67"/>
      <c r="Y1532" s="67"/>
      <c r="Z1532" s="67"/>
      <c r="AA1532" s="67"/>
      <c r="AB1532" s="67"/>
      <c r="AC1532" s="67"/>
      <c r="AE1532" s="67"/>
      <c r="AF1532" s="239"/>
      <c r="AJ1532" s="67"/>
      <c r="AK1532" s="67"/>
      <c r="AL1532" s="67"/>
      <c r="AM1532" s="67"/>
      <c r="AN1532" s="67"/>
      <c r="AO1532" s="67"/>
      <c r="AP1532" s="67"/>
    </row>
    <row r="1533" spans="1:42" x14ac:dyDescent="0.2">
      <c r="A1533" s="235"/>
      <c r="D1533" s="201"/>
      <c r="E1533" s="201"/>
      <c r="F1533" s="201"/>
      <c r="G1533" s="201"/>
      <c r="H1533" s="201"/>
      <c r="I1533" s="201"/>
      <c r="J1533" s="201"/>
      <c r="K1533" s="236"/>
      <c r="L1533" s="201"/>
      <c r="M1533" s="201"/>
      <c r="N1533" s="201"/>
      <c r="O1533" s="201"/>
      <c r="P1533" s="201"/>
      <c r="Q1533" s="201"/>
      <c r="R1533" s="236"/>
      <c r="S1533" s="201"/>
      <c r="U1533" s="67"/>
      <c r="V1533" s="67"/>
      <c r="Y1533" s="67"/>
      <c r="Z1533" s="67"/>
      <c r="AA1533" s="67"/>
      <c r="AB1533" s="67"/>
      <c r="AC1533" s="67"/>
      <c r="AE1533" s="67"/>
      <c r="AF1533" s="239"/>
      <c r="AJ1533" s="67"/>
      <c r="AK1533" s="67"/>
      <c r="AL1533" s="67"/>
      <c r="AM1533" s="67"/>
      <c r="AN1533" s="67"/>
      <c r="AO1533" s="67"/>
      <c r="AP1533" s="67"/>
    </row>
    <row r="1534" spans="1:42" x14ac:dyDescent="0.2">
      <c r="A1534" s="235"/>
      <c r="D1534" s="201"/>
      <c r="E1534" s="201"/>
      <c r="F1534" s="201"/>
      <c r="G1534" s="201"/>
      <c r="H1534" s="201"/>
      <c r="I1534" s="201"/>
      <c r="J1534" s="201"/>
      <c r="K1534" s="236"/>
      <c r="L1534" s="201"/>
      <c r="M1534" s="201"/>
      <c r="N1534" s="201"/>
      <c r="O1534" s="201"/>
      <c r="P1534" s="201"/>
      <c r="Q1534" s="201"/>
      <c r="R1534" s="236"/>
      <c r="S1534" s="201"/>
      <c r="U1534" s="67"/>
      <c r="V1534" s="67"/>
      <c r="Y1534" s="67"/>
      <c r="Z1534" s="67"/>
      <c r="AA1534" s="67"/>
      <c r="AB1534" s="67"/>
      <c r="AC1534" s="67"/>
      <c r="AE1534" s="67"/>
      <c r="AF1534" s="239"/>
      <c r="AJ1534" s="67"/>
      <c r="AK1534" s="67"/>
      <c r="AL1534" s="67"/>
      <c r="AM1534" s="67"/>
      <c r="AN1534" s="67"/>
      <c r="AO1534" s="67"/>
      <c r="AP1534" s="67"/>
    </row>
    <row r="1535" spans="1:42" x14ac:dyDescent="0.2">
      <c r="A1535" s="235"/>
      <c r="D1535" s="201"/>
      <c r="E1535" s="201"/>
      <c r="F1535" s="201"/>
      <c r="G1535" s="201"/>
      <c r="H1535" s="201"/>
      <c r="I1535" s="201"/>
      <c r="J1535" s="201"/>
      <c r="K1535" s="236"/>
      <c r="L1535" s="201"/>
      <c r="M1535" s="201"/>
      <c r="N1535" s="201"/>
      <c r="O1535" s="201"/>
      <c r="P1535" s="201"/>
      <c r="Q1535" s="201"/>
      <c r="R1535" s="236"/>
      <c r="S1535" s="201"/>
      <c r="U1535" s="67"/>
      <c r="V1535" s="67"/>
      <c r="Y1535" s="67"/>
      <c r="Z1535" s="67"/>
      <c r="AA1535" s="67"/>
      <c r="AB1535" s="67"/>
      <c r="AC1535" s="67"/>
      <c r="AE1535" s="67"/>
      <c r="AF1535" s="239"/>
      <c r="AJ1535" s="67"/>
      <c r="AK1535" s="67"/>
      <c r="AL1535" s="67"/>
      <c r="AM1535" s="67"/>
      <c r="AN1535" s="67"/>
      <c r="AO1535" s="67"/>
      <c r="AP1535" s="67"/>
    </row>
    <row r="1536" spans="1:42" x14ac:dyDescent="0.2">
      <c r="A1536" s="235"/>
      <c r="D1536" s="201"/>
      <c r="E1536" s="201"/>
      <c r="F1536" s="201"/>
      <c r="G1536" s="201"/>
      <c r="H1536" s="201"/>
      <c r="I1536" s="201"/>
      <c r="J1536" s="201"/>
      <c r="K1536" s="236"/>
      <c r="L1536" s="201"/>
      <c r="M1536" s="201"/>
      <c r="N1536" s="201"/>
      <c r="O1536" s="201"/>
      <c r="P1536" s="201"/>
      <c r="Q1536" s="201"/>
      <c r="R1536" s="236"/>
      <c r="S1536" s="201"/>
      <c r="U1536" s="67"/>
      <c r="V1536" s="67"/>
      <c r="Y1536" s="67"/>
      <c r="Z1536" s="67"/>
      <c r="AA1536" s="67"/>
      <c r="AB1536" s="67"/>
      <c r="AC1536" s="67"/>
      <c r="AE1536" s="67"/>
      <c r="AF1536" s="239"/>
      <c r="AJ1536" s="67"/>
      <c r="AK1536" s="67"/>
      <c r="AL1536" s="67"/>
      <c r="AM1536" s="67"/>
      <c r="AN1536" s="67"/>
      <c r="AO1536" s="67"/>
      <c r="AP1536" s="67"/>
    </row>
    <row r="1537" spans="1:42" x14ac:dyDescent="0.2">
      <c r="A1537" s="235"/>
      <c r="D1537" s="201"/>
      <c r="E1537" s="201"/>
      <c r="F1537" s="201"/>
      <c r="G1537" s="201"/>
      <c r="H1537" s="201"/>
      <c r="I1537" s="201"/>
      <c r="J1537" s="201"/>
      <c r="K1537" s="236"/>
      <c r="L1537" s="201"/>
      <c r="M1537" s="201"/>
      <c r="N1537" s="201"/>
      <c r="O1537" s="201"/>
      <c r="P1537" s="201"/>
      <c r="Q1537" s="201"/>
      <c r="R1537" s="236"/>
      <c r="S1537" s="201"/>
      <c r="U1537" s="67"/>
      <c r="V1537" s="67"/>
      <c r="Y1537" s="67"/>
      <c r="Z1537" s="67"/>
      <c r="AA1537" s="67"/>
      <c r="AB1537" s="67"/>
      <c r="AC1537" s="67"/>
      <c r="AE1537" s="67"/>
      <c r="AF1537" s="239"/>
      <c r="AJ1537" s="67"/>
      <c r="AK1537" s="67"/>
      <c r="AL1537" s="67"/>
      <c r="AM1537" s="67"/>
      <c r="AN1537" s="67"/>
      <c r="AO1537" s="67"/>
      <c r="AP1537" s="67"/>
    </row>
    <row r="1538" spans="1:42" x14ac:dyDescent="0.2">
      <c r="A1538" s="235"/>
      <c r="D1538" s="201"/>
      <c r="E1538" s="201"/>
      <c r="F1538" s="201"/>
      <c r="G1538" s="201"/>
      <c r="H1538" s="201"/>
      <c r="I1538" s="201"/>
      <c r="J1538" s="201"/>
      <c r="K1538" s="236"/>
      <c r="L1538" s="201"/>
      <c r="M1538" s="201"/>
      <c r="N1538" s="201"/>
      <c r="O1538" s="201"/>
      <c r="P1538" s="201"/>
      <c r="Q1538" s="201"/>
      <c r="R1538" s="236"/>
      <c r="S1538" s="201"/>
      <c r="U1538" s="67"/>
      <c r="V1538" s="67"/>
      <c r="Y1538" s="67"/>
      <c r="Z1538" s="67"/>
      <c r="AA1538" s="67"/>
      <c r="AB1538" s="67"/>
      <c r="AC1538" s="67"/>
      <c r="AE1538" s="67"/>
      <c r="AF1538" s="239"/>
      <c r="AJ1538" s="67"/>
      <c r="AK1538" s="67"/>
      <c r="AL1538" s="67"/>
      <c r="AM1538" s="67"/>
      <c r="AN1538" s="67"/>
      <c r="AO1538" s="67"/>
      <c r="AP1538" s="67"/>
    </row>
    <row r="1539" spans="1:42" x14ac:dyDescent="0.2">
      <c r="A1539" s="235"/>
      <c r="D1539" s="201"/>
      <c r="E1539" s="201"/>
      <c r="F1539" s="201"/>
      <c r="G1539" s="201"/>
      <c r="H1539" s="201"/>
      <c r="I1539" s="201"/>
      <c r="J1539" s="201"/>
      <c r="K1539" s="236"/>
      <c r="L1539" s="201"/>
      <c r="M1539" s="201"/>
      <c r="N1539" s="201"/>
      <c r="O1539" s="201"/>
      <c r="P1539" s="201"/>
      <c r="Q1539" s="201"/>
      <c r="R1539" s="236"/>
      <c r="S1539" s="201"/>
      <c r="U1539" s="67"/>
      <c r="V1539" s="67"/>
      <c r="Y1539" s="67"/>
      <c r="Z1539" s="67"/>
      <c r="AA1539" s="67"/>
      <c r="AB1539" s="67"/>
      <c r="AC1539" s="67"/>
      <c r="AE1539" s="67"/>
      <c r="AF1539" s="239"/>
      <c r="AJ1539" s="67"/>
      <c r="AK1539" s="67"/>
      <c r="AL1539" s="67"/>
      <c r="AM1539" s="67"/>
      <c r="AN1539" s="67"/>
      <c r="AO1539" s="67"/>
      <c r="AP1539" s="67"/>
    </row>
    <row r="1540" spans="1:42" x14ac:dyDescent="0.2">
      <c r="A1540" s="235"/>
      <c r="D1540" s="201"/>
      <c r="E1540" s="201"/>
      <c r="F1540" s="201"/>
      <c r="G1540" s="201"/>
      <c r="H1540" s="201"/>
      <c r="I1540" s="201"/>
      <c r="J1540" s="201"/>
      <c r="K1540" s="236"/>
      <c r="L1540" s="201"/>
      <c r="M1540" s="201"/>
      <c r="N1540" s="201"/>
      <c r="O1540" s="201"/>
      <c r="P1540" s="201"/>
      <c r="Q1540" s="201"/>
      <c r="R1540" s="236"/>
      <c r="S1540" s="201"/>
      <c r="U1540" s="67"/>
      <c r="V1540" s="67"/>
      <c r="Y1540" s="67"/>
      <c r="Z1540" s="67"/>
      <c r="AA1540" s="67"/>
      <c r="AB1540" s="67"/>
      <c r="AC1540" s="67"/>
      <c r="AE1540" s="67"/>
      <c r="AF1540" s="239"/>
      <c r="AJ1540" s="67"/>
      <c r="AK1540" s="67"/>
      <c r="AL1540" s="67"/>
      <c r="AM1540" s="67"/>
      <c r="AN1540" s="67"/>
      <c r="AO1540" s="67"/>
      <c r="AP1540" s="67"/>
    </row>
    <row r="1541" spans="1:42" x14ac:dyDescent="0.2">
      <c r="A1541" s="235"/>
      <c r="D1541" s="201"/>
      <c r="E1541" s="201"/>
      <c r="F1541" s="201"/>
      <c r="G1541" s="201"/>
      <c r="H1541" s="201"/>
      <c r="I1541" s="201"/>
      <c r="J1541" s="201"/>
      <c r="K1541" s="236"/>
      <c r="L1541" s="201"/>
      <c r="M1541" s="201"/>
      <c r="N1541" s="201"/>
      <c r="O1541" s="201"/>
      <c r="P1541" s="201"/>
      <c r="Q1541" s="201"/>
      <c r="R1541" s="236"/>
      <c r="S1541" s="201"/>
      <c r="U1541" s="67"/>
      <c r="V1541" s="67"/>
      <c r="Y1541" s="67"/>
      <c r="Z1541" s="67"/>
      <c r="AA1541" s="67"/>
      <c r="AB1541" s="67"/>
      <c r="AC1541" s="67"/>
      <c r="AE1541" s="67"/>
      <c r="AF1541" s="239"/>
      <c r="AJ1541" s="67"/>
      <c r="AK1541" s="67"/>
      <c r="AL1541" s="67"/>
      <c r="AM1541" s="67"/>
      <c r="AN1541" s="67"/>
      <c r="AO1541" s="67"/>
      <c r="AP1541" s="67"/>
    </row>
    <row r="1542" spans="1:42" x14ac:dyDescent="0.2">
      <c r="A1542" s="235"/>
      <c r="D1542" s="201"/>
      <c r="E1542" s="201"/>
      <c r="F1542" s="201"/>
      <c r="G1542" s="201"/>
      <c r="H1542" s="201"/>
      <c r="I1542" s="201"/>
      <c r="J1542" s="201"/>
      <c r="K1542" s="236"/>
      <c r="L1542" s="201"/>
      <c r="M1542" s="201"/>
      <c r="N1542" s="201"/>
      <c r="O1542" s="201"/>
      <c r="P1542" s="201"/>
      <c r="Q1542" s="201"/>
      <c r="R1542" s="236"/>
      <c r="S1542" s="201"/>
      <c r="U1542" s="67"/>
      <c r="V1542" s="67"/>
      <c r="Y1542" s="67"/>
      <c r="Z1542" s="67"/>
      <c r="AA1542" s="67"/>
      <c r="AB1542" s="67"/>
      <c r="AC1542" s="67"/>
      <c r="AE1542" s="67"/>
      <c r="AF1542" s="239"/>
      <c r="AJ1542" s="67"/>
      <c r="AK1542" s="67"/>
      <c r="AL1542" s="67"/>
      <c r="AM1542" s="67"/>
      <c r="AN1542" s="67"/>
      <c r="AO1542" s="67"/>
      <c r="AP1542" s="67"/>
    </row>
    <row r="1543" spans="1:42" x14ac:dyDescent="0.2">
      <c r="A1543" s="235"/>
      <c r="D1543" s="201"/>
      <c r="E1543" s="201"/>
      <c r="F1543" s="201"/>
      <c r="G1543" s="201"/>
      <c r="H1543" s="201"/>
      <c r="I1543" s="201"/>
      <c r="J1543" s="201"/>
      <c r="K1543" s="236"/>
      <c r="L1543" s="201"/>
      <c r="M1543" s="201"/>
      <c r="N1543" s="201"/>
      <c r="O1543" s="201"/>
      <c r="P1543" s="201"/>
      <c r="Q1543" s="201"/>
      <c r="R1543" s="236"/>
      <c r="S1543" s="201"/>
      <c r="U1543" s="67"/>
      <c r="V1543" s="67"/>
      <c r="Y1543" s="67"/>
      <c r="Z1543" s="67"/>
      <c r="AA1543" s="67"/>
      <c r="AB1543" s="67"/>
      <c r="AC1543" s="67"/>
      <c r="AE1543" s="67"/>
      <c r="AF1543" s="239"/>
      <c r="AJ1543" s="67"/>
      <c r="AK1543" s="67"/>
      <c r="AL1543" s="67"/>
      <c r="AM1543" s="67"/>
      <c r="AN1543" s="67"/>
      <c r="AO1543" s="67"/>
      <c r="AP1543" s="67"/>
    </row>
    <row r="1544" spans="1:42" x14ac:dyDescent="0.2">
      <c r="A1544" s="235"/>
      <c r="D1544" s="201"/>
      <c r="E1544" s="201"/>
      <c r="F1544" s="201"/>
      <c r="G1544" s="201"/>
      <c r="H1544" s="201"/>
      <c r="I1544" s="201"/>
      <c r="J1544" s="201"/>
      <c r="K1544" s="236"/>
      <c r="L1544" s="201"/>
      <c r="M1544" s="201"/>
      <c r="N1544" s="201"/>
      <c r="O1544" s="201"/>
      <c r="P1544" s="201"/>
      <c r="Q1544" s="201"/>
      <c r="R1544" s="236"/>
      <c r="S1544" s="201"/>
      <c r="U1544" s="67"/>
      <c r="V1544" s="67"/>
      <c r="Y1544" s="67"/>
      <c r="Z1544" s="67"/>
      <c r="AA1544" s="67"/>
      <c r="AB1544" s="67"/>
      <c r="AC1544" s="67"/>
      <c r="AE1544" s="67"/>
      <c r="AF1544" s="239"/>
      <c r="AJ1544" s="67"/>
      <c r="AK1544" s="67"/>
      <c r="AL1544" s="67"/>
      <c r="AM1544" s="67"/>
      <c r="AN1544" s="67"/>
      <c r="AO1544" s="67"/>
      <c r="AP1544" s="67"/>
    </row>
    <row r="1545" spans="1:42" x14ac:dyDescent="0.2">
      <c r="A1545" s="235"/>
      <c r="D1545" s="201"/>
      <c r="E1545" s="201"/>
      <c r="F1545" s="201"/>
      <c r="G1545" s="201"/>
      <c r="H1545" s="201"/>
      <c r="I1545" s="201"/>
      <c r="J1545" s="201"/>
      <c r="K1545" s="236"/>
      <c r="L1545" s="201"/>
      <c r="M1545" s="201"/>
      <c r="N1545" s="201"/>
      <c r="O1545" s="201"/>
      <c r="P1545" s="201"/>
      <c r="Q1545" s="201"/>
      <c r="R1545" s="236"/>
      <c r="S1545" s="201"/>
      <c r="U1545" s="67"/>
      <c r="V1545" s="67"/>
      <c r="Y1545" s="67"/>
      <c r="Z1545" s="67"/>
      <c r="AA1545" s="67"/>
      <c r="AB1545" s="67"/>
      <c r="AC1545" s="67"/>
      <c r="AE1545" s="67"/>
      <c r="AF1545" s="239"/>
      <c r="AJ1545" s="67"/>
      <c r="AK1545" s="67"/>
      <c r="AL1545" s="67"/>
      <c r="AM1545" s="67"/>
      <c r="AN1545" s="67"/>
      <c r="AO1545" s="67"/>
      <c r="AP1545" s="67"/>
    </row>
    <row r="1546" spans="1:42" x14ac:dyDescent="0.2">
      <c r="A1546" s="235"/>
      <c r="D1546" s="201"/>
      <c r="E1546" s="201"/>
      <c r="F1546" s="201"/>
      <c r="G1546" s="201"/>
      <c r="H1546" s="201"/>
      <c r="I1546" s="201"/>
      <c r="J1546" s="201"/>
      <c r="K1546" s="236"/>
      <c r="L1546" s="201"/>
      <c r="M1546" s="201"/>
      <c r="N1546" s="201"/>
      <c r="O1546" s="201"/>
      <c r="P1546" s="201"/>
      <c r="Q1546" s="201"/>
      <c r="R1546" s="236"/>
      <c r="S1546" s="201"/>
      <c r="U1546" s="67"/>
      <c r="V1546" s="67"/>
      <c r="Y1546" s="67"/>
      <c r="Z1546" s="67"/>
      <c r="AA1546" s="67"/>
      <c r="AB1546" s="67"/>
      <c r="AC1546" s="67"/>
      <c r="AE1546" s="67"/>
      <c r="AF1546" s="239"/>
      <c r="AJ1546" s="67"/>
      <c r="AK1546" s="67"/>
      <c r="AL1546" s="67"/>
      <c r="AM1546" s="67"/>
      <c r="AN1546" s="67"/>
      <c r="AO1546" s="67"/>
      <c r="AP1546" s="67"/>
    </row>
    <row r="1547" spans="1:42" x14ac:dyDescent="0.2">
      <c r="A1547" s="235"/>
      <c r="D1547" s="201"/>
      <c r="E1547" s="201"/>
      <c r="F1547" s="201"/>
      <c r="G1547" s="201"/>
      <c r="H1547" s="201"/>
      <c r="I1547" s="201"/>
      <c r="J1547" s="201"/>
      <c r="K1547" s="236"/>
      <c r="L1547" s="201"/>
      <c r="M1547" s="201"/>
      <c r="N1547" s="201"/>
      <c r="O1547" s="201"/>
      <c r="P1547" s="201"/>
      <c r="Q1547" s="201"/>
      <c r="R1547" s="236"/>
      <c r="S1547" s="201"/>
      <c r="U1547" s="67"/>
      <c r="V1547" s="67"/>
      <c r="Y1547" s="67"/>
      <c r="Z1547" s="67"/>
      <c r="AA1547" s="67"/>
      <c r="AB1547" s="67"/>
      <c r="AC1547" s="67"/>
      <c r="AE1547" s="67"/>
      <c r="AF1547" s="239"/>
      <c r="AJ1547" s="67"/>
      <c r="AK1547" s="67"/>
      <c r="AL1547" s="67"/>
      <c r="AM1547" s="67"/>
      <c r="AN1547" s="67"/>
      <c r="AO1547" s="67"/>
      <c r="AP1547" s="67"/>
    </row>
    <row r="1548" spans="1:42" x14ac:dyDescent="0.2">
      <c r="A1548" s="235"/>
      <c r="D1548" s="201"/>
      <c r="E1548" s="201"/>
      <c r="F1548" s="201"/>
      <c r="G1548" s="201"/>
      <c r="H1548" s="201"/>
      <c r="I1548" s="201"/>
      <c r="J1548" s="201"/>
      <c r="K1548" s="236"/>
      <c r="L1548" s="201"/>
      <c r="M1548" s="201"/>
      <c r="N1548" s="201"/>
      <c r="O1548" s="201"/>
      <c r="P1548" s="201"/>
      <c r="Q1548" s="201"/>
      <c r="R1548" s="236"/>
      <c r="S1548" s="201"/>
      <c r="U1548" s="67"/>
      <c r="V1548" s="67"/>
      <c r="Y1548" s="67"/>
      <c r="Z1548" s="67"/>
      <c r="AA1548" s="67"/>
      <c r="AB1548" s="67"/>
      <c r="AC1548" s="67"/>
      <c r="AE1548" s="67"/>
      <c r="AF1548" s="239"/>
      <c r="AJ1548" s="67"/>
      <c r="AK1548" s="67"/>
      <c r="AL1548" s="67"/>
      <c r="AM1548" s="67"/>
      <c r="AN1548" s="67"/>
      <c r="AO1548" s="67"/>
      <c r="AP1548" s="67"/>
    </row>
    <row r="1549" spans="1:42" x14ac:dyDescent="0.2">
      <c r="A1549" s="235"/>
      <c r="D1549" s="201"/>
      <c r="E1549" s="201"/>
      <c r="F1549" s="201"/>
      <c r="G1549" s="201"/>
      <c r="H1549" s="201"/>
      <c r="I1549" s="201"/>
      <c r="J1549" s="201"/>
      <c r="K1549" s="236"/>
      <c r="L1549" s="201"/>
      <c r="M1549" s="201"/>
      <c r="N1549" s="201"/>
      <c r="O1549" s="201"/>
      <c r="P1549" s="201"/>
      <c r="Q1549" s="201"/>
      <c r="R1549" s="236"/>
      <c r="S1549" s="201"/>
      <c r="U1549" s="67"/>
      <c r="V1549" s="67"/>
      <c r="Y1549" s="67"/>
      <c r="Z1549" s="67"/>
      <c r="AA1549" s="67"/>
      <c r="AB1549" s="67"/>
      <c r="AC1549" s="67"/>
      <c r="AE1549" s="67"/>
      <c r="AF1549" s="239"/>
      <c r="AJ1549" s="67"/>
      <c r="AK1549" s="67"/>
      <c r="AL1549" s="67"/>
      <c r="AM1549" s="67"/>
      <c r="AN1549" s="67"/>
      <c r="AO1549" s="67"/>
      <c r="AP1549" s="67"/>
    </row>
    <row r="1550" spans="1:42" x14ac:dyDescent="0.2">
      <c r="A1550" s="235"/>
      <c r="D1550" s="201"/>
      <c r="E1550" s="201"/>
      <c r="F1550" s="201"/>
      <c r="G1550" s="201"/>
      <c r="H1550" s="201"/>
      <c r="I1550" s="201"/>
      <c r="J1550" s="201"/>
      <c r="K1550" s="236"/>
      <c r="L1550" s="201"/>
      <c r="M1550" s="201"/>
      <c r="N1550" s="201"/>
      <c r="O1550" s="201"/>
      <c r="P1550" s="201"/>
      <c r="Q1550" s="201"/>
      <c r="R1550" s="236"/>
      <c r="S1550" s="201"/>
      <c r="U1550" s="67"/>
      <c r="V1550" s="67"/>
      <c r="Y1550" s="67"/>
      <c r="Z1550" s="67"/>
      <c r="AA1550" s="67"/>
      <c r="AB1550" s="67"/>
      <c r="AC1550" s="67"/>
      <c r="AE1550" s="67"/>
      <c r="AF1550" s="239"/>
      <c r="AJ1550" s="67"/>
      <c r="AK1550" s="67"/>
      <c r="AL1550" s="67"/>
      <c r="AM1550" s="67"/>
      <c r="AN1550" s="67"/>
      <c r="AO1550" s="67"/>
      <c r="AP1550" s="67"/>
    </row>
    <row r="1551" spans="1:42" x14ac:dyDescent="0.2">
      <c r="A1551" s="235"/>
      <c r="D1551" s="201"/>
      <c r="E1551" s="201"/>
      <c r="F1551" s="201"/>
      <c r="G1551" s="201"/>
      <c r="H1551" s="201"/>
      <c r="I1551" s="201"/>
      <c r="J1551" s="201"/>
      <c r="K1551" s="236"/>
      <c r="L1551" s="201"/>
      <c r="M1551" s="201"/>
      <c r="N1551" s="201"/>
      <c r="O1551" s="201"/>
      <c r="P1551" s="201"/>
      <c r="Q1551" s="201"/>
      <c r="R1551" s="236"/>
      <c r="S1551" s="201"/>
      <c r="U1551" s="67"/>
      <c r="V1551" s="67"/>
      <c r="Y1551" s="67"/>
      <c r="Z1551" s="67"/>
      <c r="AA1551" s="67"/>
      <c r="AB1551" s="67"/>
      <c r="AC1551" s="67"/>
      <c r="AE1551" s="67"/>
      <c r="AF1551" s="239"/>
      <c r="AJ1551" s="67"/>
      <c r="AK1551" s="67"/>
      <c r="AL1551" s="67"/>
      <c r="AM1551" s="67"/>
      <c r="AN1551" s="67"/>
      <c r="AO1551" s="67"/>
      <c r="AP1551" s="67"/>
    </row>
    <row r="1552" spans="1:42" x14ac:dyDescent="0.2">
      <c r="A1552" s="235"/>
      <c r="D1552" s="201"/>
      <c r="E1552" s="201"/>
      <c r="F1552" s="201"/>
      <c r="G1552" s="201"/>
      <c r="H1552" s="201"/>
      <c r="I1552" s="201"/>
      <c r="J1552" s="201"/>
      <c r="K1552" s="236"/>
      <c r="L1552" s="201"/>
      <c r="M1552" s="201"/>
      <c r="N1552" s="201"/>
      <c r="O1552" s="201"/>
      <c r="P1552" s="201"/>
      <c r="Q1552" s="201"/>
      <c r="R1552" s="236"/>
      <c r="S1552" s="201"/>
      <c r="U1552" s="67"/>
      <c r="V1552" s="67"/>
      <c r="Y1552" s="67"/>
      <c r="Z1552" s="67"/>
      <c r="AA1552" s="67"/>
      <c r="AB1552" s="67"/>
      <c r="AC1552" s="67"/>
      <c r="AE1552" s="67"/>
      <c r="AF1552" s="239"/>
      <c r="AJ1552" s="67"/>
      <c r="AK1552" s="67"/>
      <c r="AL1552" s="67"/>
      <c r="AM1552" s="67"/>
      <c r="AN1552" s="67"/>
      <c r="AO1552" s="67"/>
      <c r="AP1552" s="67"/>
    </row>
    <row r="1553" spans="1:42" x14ac:dyDescent="0.2">
      <c r="A1553" s="235"/>
      <c r="D1553" s="201"/>
      <c r="E1553" s="201"/>
      <c r="F1553" s="201"/>
      <c r="G1553" s="201"/>
      <c r="H1553" s="201"/>
      <c r="I1553" s="201"/>
      <c r="J1553" s="201"/>
      <c r="K1553" s="236"/>
      <c r="L1553" s="201"/>
      <c r="M1553" s="201"/>
      <c r="N1553" s="201"/>
      <c r="O1553" s="201"/>
      <c r="P1553" s="201"/>
      <c r="Q1553" s="201"/>
      <c r="R1553" s="236"/>
      <c r="S1553" s="201"/>
      <c r="U1553" s="67"/>
      <c r="V1553" s="67"/>
      <c r="Y1553" s="67"/>
      <c r="Z1553" s="67"/>
      <c r="AA1553" s="67"/>
      <c r="AB1553" s="67"/>
      <c r="AC1553" s="67"/>
      <c r="AE1553" s="67"/>
      <c r="AF1553" s="239"/>
      <c r="AJ1553" s="67"/>
      <c r="AK1553" s="67"/>
      <c r="AL1553" s="67"/>
      <c r="AM1553" s="67"/>
      <c r="AN1553" s="67"/>
      <c r="AO1553" s="67"/>
      <c r="AP1553" s="67"/>
    </row>
    <row r="1554" spans="1:42" x14ac:dyDescent="0.2">
      <c r="A1554" s="235"/>
      <c r="D1554" s="201"/>
      <c r="E1554" s="201"/>
      <c r="F1554" s="201"/>
      <c r="G1554" s="201"/>
      <c r="H1554" s="201"/>
      <c r="I1554" s="201"/>
      <c r="J1554" s="201"/>
      <c r="K1554" s="236"/>
      <c r="L1554" s="201"/>
      <c r="M1554" s="201"/>
      <c r="N1554" s="201"/>
      <c r="O1554" s="201"/>
      <c r="P1554" s="201"/>
      <c r="Q1554" s="201"/>
      <c r="R1554" s="236"/>
      <c r="S1554" s="201"/>
      <c r="U1554" s="67"/>
      <c r="V1554" s="67"/>
      <c r="Y1554" s="67"/>
      <c r="Z1554" s="67"/>
      <c r="AA1554" s="67"/>
      <c r="AB1554" s="67"/>
      <c r="AC1554" s="67"/>
      <c r="AE1554" s="67"/>
      <c r="AF1554" s="239"/>
      <c r="AJ1554" s="67"/>
      <c r="AK1554" s="67"/>
      <c r="AL1554" s="67"/>
      <c r="AM1554" s="67"/>
      <c r="AN1554" s="67"/>
      <c r="AO1554" s="67"/>
      <c r="AP1554" s="67"/>
    </row>
    <row r="1555" spans="1:42" x14ac:dyDescent="0.2">
      <c r="A1555" s="235"/>
      <c r="D1555" s="201"/>
      <c r="E1555" s="201"/>
      <c r="F1555" s="201"/>
      <c r="G1555" s="201"/>
      <c r="H1555" s="201"/>
      <c r="I1555" s="201"/>
      <c r="J1555" s="201"/>
      <c r="K1555" s="236"/>
      <c r="L1555" s="201"/>
      <c r="M1555" s="201"/>
      <c r="N1555" s="201"/>
      <c r="O1555" s="201"/>
      <c r="P1555" s="201"/>
      <c r="Q1555" s="201"/>
      <c r="R1555" s="236"/>
      <c r="S1555" s="201"/>
      <c r="U1555" s="67"/>
      <c r="V1555" s="67"/>
      <c r="Y1555" s="67"/>
      <c r="Z1555" s="67"/>
      <c r="AA1555" s="67"/>
      <c r="AB1555" s="67"/>
      <c r="AC1555" s="67"/>
      <c r="AE1555" s="67"/>
      <c r="AF1555" s="239"/>
      <c r="AJ1555" s="67"/>
      <c r="AK1555" s="67"/>
      <c r="AL1555" s="67"/>
      <c r="AM1555" s="67"/>
      <c r="AN1555" s="67"/>
      <c r="AO1555" s="67"/>
      <c r="AP1555" s="67"/>
    </row>
    <row r="1556" spans="1:42" x14ac:dyDescent="0.2">
      <c r="A1556" s="235"/>
      <c r="D1556" s="201"/>
      <c r="E1556" s="201"/>
      <c r="F1556" s="201"/>
      <c r="G1556" s="201"/>
      <c r="H1556" s="201"/>
      <c r="I1556" s="201"/>
      <c r="J1556" s="201"/>
      <c r="K1556" s="236"/>
      <c r="L1556" s="201"/>
      <c r="M1556" s="201"/>
      <c r="N1556" s="201"/>
      <c r="O1556" s="201"/>
      <c r="P1556" s="201"/>
      <c r="Q1556" s="201"/>
      <c r="R1556" s="236"/>
      <c r="S1556" s="201"/>
      <c r="U1556" s="67"/>
      <c r="V1556" s="67"/>
      <c r="Y1556" s="67"/>
      <c r="Z1556" s="67"/>
      <c r="AA1556" s="67"/>
      <c r="AB1556" s="67"/>
      <c r="AC1556" s="67"/>
      <c r="AE1556" s="67"/>
      <c r="AF1556" s="239"/>
      <c r="AJ1556" s="67"/>
      <c r="AK1556" s="67"/>
      <c r="AL1556" s="67"/>
      <c r="AM1556" s="67"/>
      <c r="AN1556" s="67"/>
      <c r="AO1556" s="67"/>
      <c r="AP1556" s="67"/>
    </row>
    <row r="1557" spans="1:42" x14ac:dyDescent="0.2">
      <c r="A1557" s="235"/>
      <c r="D1557" s="201"/>
      <c r="E1557" s="201"/>
      <c r="F1557" s="201"/>
      <c r="G1557" s="201"/>
      <c r="H1557" s="201"/>
      <c r="I1557" s="201"/>
      <c r="J1557" s="201"/>
      <c r="K1557" s="236"/>
      <c r="L1557" s="201"/>
      <c r="M1557" s="201"/>
      <c r="N1557" s="201"/>
      <c r="O1557" s="201"/>
      <c r="P1557" s="201"/>
      <c r="Q1557" s="201"/>
      <c r="R1557" s="236"/>
      <c r="S1557" s="201"/>
      <c r="U1557" s="67"/>
      <c r="V1557" s="67"/>
      <c r="Y1557" s="67"/>
      <c r="Z1557" s="67"/>
      <c r="AA1557" s="67"/>
      <c r="AB1557" s="67"/>
      <c r="AC1557" s="67"/>
      <c r="AE1557" s="67"/>
      <c r="AF1557" s="239"/>
      <c r="AJ1557" s="67"/>
      <c r="AK1557" s="67"/>
      <c r="AL1557" s="67"/>
      <c r="AM1557" s="67"/>
      <c r="AN1557" s="67"/>
      <c r="AO1557" s="67"/>
      <c r="AP1557" s="67"/>
    </row>
    <row r="1558" spans="1:42" x14ac:dyDescent="0.2">
      <c r="A1558" s="235"/>
      <c r="D1558" s="201"/>
      <c r="E1558" s="201"/>
      <c r="F1558" s="201"/>
      <c r="G1558" s="201"/>
      <c r="H1558" s="201"/>
      <c r="I1558" s="201"/>
      <c r="J1558" s="201"/>
      <c r="K1558" s="236"/>
      <c r="L1558" s="201"/>
      <c r="M1558" s="201"/>
      <c r="N1558" s="201"/>
      <c r="O1558" s="201"/>
      <c r="P1558" s="201"/>
      <c r="Q1558" s="201"/>
      <c r="R1558" s="236"/>
      <c r="S1558" s="201"/>
      <c r="U1558" s="67"/>
      <c r="V1558" s="67"/>
      <c r="Y1558" s="67"/>
      <c r="Z1558" s="67"/>
      <c r="AA1558" s="67"/>
      <c r="AB1558" s="67"/>
      <c r="AC1558" s="67"/>
      <c r="AE1558" s="67"/>
      <c r="AF1558" s="239"/>
      <c r="AJ1558" s="67"/>
      <c r="AK1558" s="67"/>
      <c r="AL1558" s="67"/>
      <c r="AM1558" s="67"/>
      <c r="AN1558" s="67"/>
      <c r="AO1558" s="67"/>
      <c r="AP1558" s="67"/>
    </row>
    <row r="1559" spans="1:42" x14ac:dyDescent="0.2">
      <c r="A1559" s="235"/>
      <c r="D1559" s="201"/>
      <c r="E1559" s="201"/>
      <c r="F1559" s="201"/>
      <c r="G1559" s="201"/>
      <c r="H1559" s="201"/>
      <c r="I1559" s="201"/>
      <c r="J1559" s="201"/>
      <c r="K1559" s="236"/>
      <c r="L1559" s="201"/>
      <c r="M1559" s="201"/>
      <c r="N1559" s="201"/>
      <c r="O1559" s="201"/>
      <c r="P1559" s="201"/>
      <c r="Q1559" s="201"/>
      <c r="R1559" s="236"/>
      <c r="S1559" s="201"/>
      <c r="U1559" s="67"/>
      <c r="V1559" s="67"/>
      <c r="Y1559" s="67"/>
      <c r="Z1559" s="67"/>
      <c r="AA1559" s="67"/>
      <c r="AB1559" s="67"/>
      <c r="AC1559" s="67"/>
      <c r="AE1559" s="67"/>
      <c r="AF1559" s="239"/>
      <c r="AJ1559" s="67"/>
      <c r="AK1559" s="67"/>
      <c r="AL1559" s="67"/>
      <c r="AM1559" s="67"/>
      <c r="AN1559" s="67"/>
      <c r="AO1559" s="67"/>
      <c r="AP1559" s="67"/>
    </row>
    <row r="1560" spans="1:42" x14ac:dyDescent="0.2">
      <c r="A1560" s="235"/>
      <c r="D1560" s="201"/>
      <c r="E1560" s="201"/>
      <c r="F1560" s="201"/>
      <c r="G1560" s="201"/>
      <c r="H1560" s="201"/>
      <c r="I1560" s="201"/>
      <c r="J1560" s="201"/>
      <c r="K1560" s="236"/>
      <c r="L1560" s="201"/>
      <c r="M1560" s="201"/>
      <c r="N1560" s="201"/>
      <c r="O1560" s="201"/>
      <c r="P1560" s="201"/>
      <c r="Q1560" s="201"/>
      <c r="R1560" s="236"/>
      <c r="S1560" s="201"/>
      <c r="U1560" s="67"/>
      <c r="V1560" s="67"/>
      <c r="Y1560" s="67"/>
      <c r="Z1560" s="67"/>
      <c r="AA1560" s="67"/>
      <c r="AB1560" s="67"/>
      <c r="AC1560" s="67"/>
      <c r="AE1560" s="67"/>
      <c r="AF1560" s="239"/>
      <c r="AJ1560" s="67"/>
      <c r="AK1560" s="67"/>
      <c r="AL1560" s="67"/>
      <c r="AM1560" s="67"/>
      <c r="AN1560" s="67"/>
      <c r="AO1560" s="67"/>
      <c r="AP1560" s="67"/>
    </row>
    <row r="1561" spans="1:42" x14ac:dyDescent="0.2">
      <c r="A1561" s="235"/>
      <c r="D1561" s="201"/>
      <c r="E1561" s="201"/>
      <c r="F1561" s="201"/>
      <c r="G1561" s="201"/>
      <c r="H1561" s="201"/>
      <c r="I1561" s="201"/>
      <c r="J1561" s="201"/>
      <c r="K1561" s="236"/>
      <c r="L1561" s="201"/>
      <c r="M1561" s="201"/>
      <c r="N1561" s="201"/>
      <c r="O1561" s="201"/>
      <c r="P1561" s="201"/>
      <c r="Q1561" s="201"/>
      <c r="R1561" s="236"/>
      <c r="S1561" s="201"/>
      <c r="U1561" s="67"/>
      <c r="V1561" s="67"/>
      <c r="Y1561" s="67"/>
      <c r="Z1561" s="67"/>
      <c r="AA1561" s="67"/>
      <c r="AB1561" s="67"/>
      <c r="AC1561" s="67"/>
      <c r="AE1561" s="67"/>
      <c r="AF1561" s="239"/>
      <c r="AJ1561" s="67"/>
      <c r="AK1561" s="67"/>
      <c r="AL1561" s="67"/>
      <c r="AM1561" s="67"/>
      <c r="AN1561" s="67"/>
      <c r="AO1561" s="67"/>
      <c r="AP1561" s="67"/>
    </row>
    <row r="1562" spans="1:42" x14ac:dyDescent="0.2">
      <c r="A1562" s="235"/>
      <c r="D1562" s="201"/>
      <c r="E1562" s="201"/>
      <c r="F1562" s="201"/>
      <c r="G1562" s="201"/>
      <c r="H1562" s="201"/>
      <c r="I1562" s="201"/>
      <c r="J1562" s="201"/>
      <c r="K1562" s="236"/>
      <c r="L1562" s="201"/>
      <c r="M1562" s="201"/>
      <c r="N1562" s="201"/>
      <c r="O1562" s="201"/>
      <c r="P1562" s="201"/>
      <c r="Q1562" s="201"/>
      <c r="R1562" s="236"/>
      <c r="S1562" s="201"/>
      <c r="U1562" s="67"/>
      <c r="V1562" s="67"/>
      <c r="Y1562" s="67"/>
      <c r="Z1562" s="67"/>
      <c r="AA1562" s="67"/>
      <c r="AB1562" s="67"/>
      <c r="AC1562" s="67"/>
      <c r="AE1562" s="67"/>
      <c r="AF1562" s="239"/>
      <c r="AJ1562" s="67"/>
      <c r="AK1562" s="67"/>
      <c r="AL1562" s="67"/>
      <c r="AM1562" s="67"/>
      <c r="AN1562" s="67"/>
      <c r="AO1562" s="67"/>
      <c r="AP1562" s="67"/>
    </row>
    <row r="1563" spans="1:42" x14ac:dyDescent="0.2">
      <c r="A1563" s="235"/>
      <c r="D1563" s="201"/>
      <c r="E1563" s="201"/>
      <c r="F1563" s="201"/>
      <c r="G1563" s="201"/>
      <c r="H1563" s="201"/>
      <c r="I1563" s="201"/>
      <c r="J1563" s="201"/>
      <c r="K1563" s="236"/>
      <c r="L1563" s="201"/>
      <c r="M1563" s="201"/>
      <c r="N1563" s="201"/>
      <c r="O1563" s="201"/>
      <c r="P1563" s="201"/>
      <c r="Q1563" s="201"/>
      <c r="R1563" s="236"/>
      <c r="S1563" s="201"/>
      <c r="U1563" s="67"/>
      <c r="V1563" s="67"/>
      <c r="Y1563" s="67"/>
      <c r="Z1563" s="67"/>
      <c r="AA1563" s="67"/>
      <c r="AB1563" s="67"/>
      <c r="AC1563" s="67"/>
      <c r="AE1563" s="67"/>
      <c r="AF1563" s="239"/>
      <c r="AJ1563" s="67"/>
      <c r="AK1563" s="67"/>
      <c r="AL1563" s="67"/>
      <c r="AM1563" s="67"/>
      <c r="AN1563" s="67"/>
      <c r="AO1563" s="67"/>
      <c r="AP1563" s="67"/>
    </row>
    <row r="1564" spans="1:42" x14ac:dyDescent="0.2">
      <c r="A1564" s="235"/>
      <c r="D1564" s="201"/>
      <c r="E1564" s="201"/>
      <c r="F1564" s="201"/>
      <c r="G1564" s="201"/>
      <c r="H1564" s="201"/>
      <c r="I1564" s="201"/>
      <c r="J1564" s="201"/>
      <c r="K1564" s="236"/>
      <c r="L1564" s="201"/>
      <c r="M1564" s="201"/>
      <c r="N1564" s="201"/>
      <c r="O1564" s="201"/>
      <c r="P1564" s="201"/>
      <c r="Q1564" s="201"/>
      <c r="R1564" s="236"/>
      <c r="S1564" s="201"/>
      <c r="U1564" s="67"/>
      <c r="V1564" s="67"/>
      <c r="Y1564" s="67"/>
      <c r="Z1564" s="67"/>
      <c r="AA1564" s="67"/>
      <c r="AB1564" s="67"/>
      <c r="AC1564" s="67"/>
      <c r="AE1564" s="67"/>
      <c r="AF1564" s="239"/>
      <c r="AJ1564" s="67"/>
      <c r="AK1564" s="67"/>
      <c r="AL1564" s="67"/>
      <c r="AM1564" s="67"/>
      <c r="AN1564" s="67"/>
      <c r="AO1564" s="67"/>
      <c r="AP1564" s="67"/>
    </row>
    <row r="1565" spans="1:42" x14ac:dyDescent="0.2">
      <c r="A1565" s="235"/>
      <c r="D1565" s="201"/>
      <c r="E1565" s="201"/>
      <c r="F1565" s="201"/>
      <c r="G1565" s="201"/>
      <c r="H1565" s="201"/>
      <c r="I1565" s="201"/>
      <c r="J1565" s="201"/>
      <c r="K1565" s="236"/>
      <c r="L1565" s="201"/>
      <c r="M1565" s="201"/>
      <c r="N1565" s="201"/>
      <c r="O1565" s="201"/>
      <c r="P1565" s="201"/>
      <c r="Q1565" s="201"/>
      <c r="R1565" s="236"/>
      <c r="S1565" s="201"/>
      <c r="U1565" s="67"/>
      <c r="V1565" s="67"/>
      <c r="Y1565" s="67"/>
      <c r="Z1565" s="67"/>
      <c r="AA1565" s="67"/>
      <c r="AB1565" s="67"/>
      <c r="AC1565" s="67"/>
      <c r="AE1565" s="67"/>
      <c r="AF1565" s="239"/>
      <c r="AJ1565" s="67"/>
      <c r="AK1565" s="67"/>
      <c r="AL1565" s="67"/>
      <c r="AM1565" s="67"/>
      <c r="AN1565" s="67"/>
      <c r="AO1565" s="67"/>
      <c r="AP1565" s="67"/>
    </row>
    <row r="1566" spans="1:42" x14ac:dyDescent="0.2">
      <c r="A1566" s="235"/>
      <c r="D1566" s="201"/>
      <c r="E1566" s="201"/>
      <c r="F1566" s="201"/>
      <c r="G1566" s="201"/>
      <c r="H1566" s="201"/>
      <c r="I1566" s="201"/>
      <c r="J1566" s="201"/>
      <c r="K1566" s="236"/>
      <c r="L1566" s="201"/>
      <c r="M1566" s="201"/>
      <c r="N1566" s="201"/>
      <c r="O1566" s="201"/>
      <c r="P1566" s="201"/>
      <c r="Q1566" s="201"/>
      <c r="R1566" s="236"/>
      <c r="S1566" s="201"/>
      <c r="U1566" s="67"/>
      <c r="V1566" s="67"/>
      <c r="Y1566" s="67"/>
      <c r="Z1566" s="67"/>
      <c r="AA1566" s="67"/>
      <c r="AB1566" s="67"/>
      <c r="AC1566" s="67"/>
      <c r="AE1566" s="67"/>
      <c r="AF1566" s="239"/>
      <c r="AJ1566" s="67"/>
      <c r="AK1566" s="67"/>
      <c r="AL1566" s="67"/>
      <c r="AM1566" s="67"/>
      <c r="AN1566" s="67"/>
      <c r="AO1566" s="67"/>
      <c r="AP1566" s="67"/>
    </row>
    <row r="1567" spans="1:42" x14ac:dyDescent="0.2">
      <c r="A1567" s="235"/>
      <c r="D1567" s="201"/>
      <c r="E1567" s="201"/>
      <c r="F1567" s="201"/>
      <c r="G1567" s="201"/>
      <c r="H1567" s="201"/>
      <c r="I1567" s="201"/>
      <c r="J1567" s="201"/>
      <c r="K1567" s="236"/>
      <c r="L1567" s="201"/>
      <c r="M1567" s="201"/>
      <c r="N1567" s="201"/>
      <c r="O1567" s="201"/>
      <c r="P1567" s="201"/>
      <c r="Q1567" s="201"/>
      <c r="R1567" s="236"/>
      <c r="S1567" s="201"/>
      <c r="U1567" s="67"/>
      <c r="V1567" s="67"/>
      <c r="Y1567" s="67"/>
      <c r="Z1567" s="67"/>
      <c r="AA1567" s="67"/>
      <c r="AB1567" s="67"/>
      <c r="AC1567" s="67"/>
      <c r="AE1567" s="67"/>
      <c r="AF1567" s="239"/>
      <c r="AJ1567" s="67"/>
      <c r="AK1567" s="67"/>
      <c r="AL1567" s="67"/>
      <c r="AM1567" s="67"/>
      <c r="AN1567" s="67"/>
      <c r="AO1567" s="67"/>
      <c r="AP1567" s="67"/>
    </row>
    <row r="1568" spans="1:42" x14ac:dyDescent="0.2">
      <c r="A1568" s="235"/>
      <c r="D1568" s="201"/>
      <c r="E1568" s="201"/>
      <c r="F1568" s="201"/>
      <c r="G1568" s="201"/>
      <c r="H1568" s="201"/>
      <c r="I1568" s="201"/>
      <c r="J1568" s="201"/>
      <c r="K1568" s="236"/>
      <c r="L1568" s="201"/>
      <c r="M1568" s="201"/>
      <c r="N1568" s="201"/>
      <c r="O1568" s="201"/>
      <c r="P1568" s="201"/>
      <c r="Q1568" s="201"/>
      <c r="R1568" s="236"/>
      <c r="S1568" s="201"/>
      <c r="U1568" s="67"/>
      <c r="V1568" s="67"/>
      <c r="Y1568" s="67"/>
      <c r="Z1568" s="67"/>
      <c r="AA1568" s="67"/>
      <c r="AB1568" s="67"/>
      <c r="AC1568" s="67"/>
      <c r="AE1568" s="67"/>
      <c r="AF1568" s="239"/>
      <c r="AJ1568" s="67"/>
      <c r="AK1568" s="67"/>
      <c r="AL1568" s="67"/>
      <c r="AM1568" s="67"/>
      <c r="AN1568" s="67"/>
      <c r="AO1568" s="67"/>
      <c r="AP1568" s="67"/>
    </row>
    <row r="1569" spans="1:42" x14ac:dyDescent="0.2">
      <c r="A1569" s="235"/>
      <c r="D1569" s="201"/>
      <c r="E1569" s="201"/>
      <c r="F1569" s="201"/>
      <c r="G1569" s="201"/>
      <c r="H1569" s="201"/>
      <c r="I1569" s="201"/>
      <c r="J1569" s="201"/>
      <c r="K1569" s="236"/>
      <c r="L1569" s="201"/>
      <c r="M1569" s="201"/>
      <c r="N1569" s="201"/>
      <c r="O1569" s="201"/>
      <c r="P1569" s="201"/>
      <c r="Q1569" s="201"/>
      <c r="R1569" s="236"/>
      <c r="S1569" s="201"/>
      <c r="U1569" s="67"/>
      <c r="V1569" s="67"/>
      <c r="Y1569" s="67"/>
      <c r="Z1569" s="67"/>
      <c r="AA1569" s="67"/>
      <c r="AB1569" s="67"/>
      <c r="AC1569" s="67"/>
      <c r="AE1569" s="67"/>
      <c r="AF1569" s="239"/>
      <c r="AJ1569" s="67"/>
      <c r="AK1569" s="67"/>
      <c r="AL1569" s="67"/>
      <c r="AM1569" s="67"/>
      <c r="AN1569" s="67"/>
      <c r="AO1569" s="67"/>
      <c r="AP1569" s="67"/>
    </row>
    <row r="1570" spans="1:42" x14ac:dyDescent="0.2">
      <c r="A1570" s="235"/>
      <c r="D1570" s="201"/>
      <c r="E1570" s="201"/>
      <c r="F1570" s="201"/>
      <c r="G1570" s="201"/>
      <c r="H1570" s="201"/>
      <c r="I1570" s="201"/>
      <c r="J1570" s="201"/>
      <c r="K1570" s="236"/>
      <c r="L1570" s="201"/>
      <c r="M1570" s="201"/>
      <c r="N1570" s="201"/>
      <c r="O1570" s="201"/>
      <c r="P1570" s="201"/>
      <c r="Q1570" s="201"/>
      <c r="R1570" s="236"/>
      <c r="S1570" s="201"/>
      <c r="U1570" s="67"/>
      <c r="V1570" s="67"/>
      <c r="Y1570" s="67"/>
      <c r="Z1570" s="67"/>
      <c r="AA1570" s="67"/>
      <c r="AB1570" s="67"/>
      <c r="AC1570" s="67"/>
      <c r="AE1570" s="67"/>
      <c r="AF1570" s="239"/>
      <c r="AJ1570" s="67"/>
      <c r="AK1570" s="67"/>
      <c r="AL1570" s="67"/>
      <c r="AM1570" s="67"/>
      <c r="AN1570" s="67"/>
      <c r="AO1570" s="67"/>
      <c r="AP1570" s="67"/>
    </row>
    <row r="1571" spans="1:42" x14ac:dyDescent="0.2">
      <c r="A1571" s="235"/>
      <c r="D1571" s="201"/>
      <c r="E1571" s="201"/>
      <c r="F1571" s="201"/>
      <c r="G1571" s="201"/>
      <c r="H1571" s="201"/>
      <c r="I1571" s="201"/>
      <c r="J1571" s="201"/>
      <c r="K1571" s="236"/>
      <c r="L1571" s="201"/>
      <c r="M1571" s="201"/>
      <c r="N1571" s="201"/>
      <c r="O1571" s="201"/>
      <c r="P1571" s="201"/>
      <c r="Q1571" s="201"/>
      <c r="R1571" s="236"/>
      <c r="S1571" s="201"/>
      <c r="U1571" s="67"/>
      <c r="V1571" s="67"/>
      <c r="Y1571" s="67"/>
      <c r="Z1571" s="67"/>
      <c r="AA1571" s="67"/>
      <c r="AB1571" s="67"/>
      <c r="AC1571" s="67"/>
      <c r="AE1571" s="67"/>
      <c r="AF1571" s="239"/>
      <c r="AJ1571" s="67"/>
      <c r="AK1571" s="67"/>
      <c r="AL1571" s="67"/>
      <c r="AM1571" s="67"/>
      <c r="AN1571" s="67"/>
      <c r="AO1571" s="67"/>
      <c r="AP1571" s="67"/>
    </row>
    <row r="1572" spans="1:42" x14ac:dyDescent="0.2">
      <c r="A1572" s="235"/>
      <c r="D1572" s="201"/>
      <c r="E1572" s="201"/>
      <c r="F1572" s="201"/>
      <c r="G1572" s="201"/>
      <c r="H1572" s="201"/>
      <c r="I1572" s="201"/>
      <c r="J1572" s="201"/>
      <c r="K1572" s="236"/>
      <c r="L1572" s="201"/>
      <c r="M1572" s="201"/>
      <c r="N1572" s="201"/>
      <c r="O1572" s="201"/>
      <c r="P1572" s="201"/>
      <c r="Q1572" s="201"/>
      <c r="R1572" s="236"/>
      <c r="S1572" s="201"/>
      <c r="U1572" s="67"/>
      <c r="V1572" s="67"/>
      <c r="Y1572" s="67"/>
      <c r="Z1572" s="67"/>
      <c r="AA1572" s="67"/>
      <c r="AB1572" s="67"/>
      <c r="AC1572" s="67"/>
      <c r="AE1572" s="67"/>
      <c r="AF1572" s="239"/>
      <c r="AJ1572" s="67"/>
      <c r="AK1572" s="67"/>
      <c r="AL1572" s="67"/>
      <c r="AM1572" s="67"/>
      <c r="AN1572" s="67"/>
      <c r="AO1572" s="67"/>
      <c r="AP1572" s="67"/>
    </row>
    <row r="1573" spans="1:42" x14ac:dyDescent="0.2">
      <c r="A1573" s="235"/>
      <c r="D1573" s="201"/>
      <c r="E1573" s="201"/>
      <c r="F1573" s="201"/>
      <c r="G1573" s="201"/>
      <c r="H1573" s="201"/>
      <c r="I1573" s="201"/>
      <c r="J1573" s="201"/>
      <c r="K1573" s="236"/>
      <c r="L1573" s="201"/>
      <c r="M1573" s="201"/>
      <c r="N1573" s="201"/>
      <c r="O1573" s="201"/>
      <c r="P1573" s="201"/>
      <c r="Q1573" s="201"/>
      <c r="R1573" s="236"/>
      <c r="S1573" s="201"/>
      <c r="U1573" s="67"/>
      <c r="V1573" s="67"/>
      <c r="Y1573" s="67"/>
      <c r="Z1573" s="67"/>
      <c r="AA1573" s="67"/>
      <c r="AB1573" s="67"/>
      <c r="AC1573" s="67"/>
      <c r="AE1573" s="67"/>
      <c r="AF1573" s="239"/>
      <c r="AJ1573" s="67"/>
      <c r="AK1573" s="67"/>
      <c r="AL1573" s="67"/>
      <c r="AM1573" s="67"/>
      <c r="AN1573" s="67"/>
      <c r="AO1573" s="67"/>
      <c r="AP1573" s="67"/>
    </row>
    <row r="1574" spans="1:42" x14ac:dyDescent="0.2">
      <c r="A1574" s="235"/>
      <c r="D1574" s="201"/>
      <c r="E1574" s="201"/>
      <c r="F1574" s="201"/>
      <c r="G1574" s="201"/>
      <c r="H1574" s="201"/>
      <c r="I1574" s="201"/>
      <c r="J1574" s="201"/>
      <c r="K1574" s="236"/>
      <c r="L1574" s="201"/>
      <c r="M1574" s="201"/>
      <c r="N1574" s="201"/>
      <c r="O1574" s="201"/>
      <c r="P1574" s="201"/>
      <c r="Q1574" s="201"/>
      <c r="R1574" s="236"/>
      <c r="S1574" s="201"/>
      <c r="U1574" s="67"/>
      <c r="V1574" s="67"/>
      <c r="Y1574" s="67"/>
      <c r="Z1574" s="67"/>
      <c r="AA1574" s="67"/>
      <c r="AB1574" s="67"/>
      <c r="AC1574" s="67"/>
      <c r="AE1574" s="67"/>
      <c r="AF1574" s="239"/>
      <c r="AJ1574" s="67"/>
      <c r="AK1574" s="67"/>
      <c r="AL1574" s="67"/>
      <c r="AM1574" s="67"/>
      <c r="AN1574" s="67"/>
      <c r="AO1574" s="67"/>
      <c r="AP1574" s="67"/>
    </row>
    <row r="1575" spans="1:42" x14ac:dyDescent="0.2">
      <c r="A1575" s="235"/>
      <c r="D1575" s="201"/>
      <c r="E1575" s="201"/>
      <c r="F1575" s="201"/>
      <c r="G1575" s="201"/>
      <c r="H1575" s="201"/>
      <c r="I1575" s="201"/>
      <c r="J1575" s="201"/>
      <c r="K1575" s="236"/>
      <c r="L1575" s="201"/>
      <c r="M1575" s="201"/>
      <c r="N1575" s="201"/>
      <c r="O1575" s="201"/>
      <c r="P1575" s="201"/>
      <c r="Q1575" s="201"/>
      <c r="R1575" s="236"/>
      <c r="S1575" s="201"/>
      <c r="U1575" s="67"/>
      <c r="V1575" s="67"/>
      <c r="Y1575" s="67"/>
      <c r="Z1575" s="67"/>
      <c r="AA1575" s="67"/>
      <c r="AB1575" s="67"/>
      <c r="AC1575" s="67"/>
      <c r="AE1575" s="67"/>
      <c r="AF1575" s="239"/>
      <c r="AJ1575" s="67"/>
      <c r="AK1575" s="67"/>
      <c r="AL1575" s="67"/>
      <c r="AM1575" s="67"/>
      <c r="AN1575" s="67"/>
      <c r="AO1575" s="67"/>
      <c r="AP1575" s="67"/>
    </row>
    <row r="1576" spans="1:42" x14ac:dyDescent="0.2">
      <c r="A1576" s="235"/>
      <c r="D1576" s="201"/>
      <c r="E1576" s="201"/>
      <c r="F1576" s="201"/>
      <c r="G1576" s="201"/>
      <c r="H1576" s="201"/>
      <c r="I1576" s="201"/>
      <c r="J1576" s="201"/>
      <c r="K1576" s="236"/>
      <c r="L1576" s="201"/>
      <c r="M1576" s="201"/>
      <c r="N1576" s="201"/>
      <c r="O1576" s="201"/>
      <c r="P1576" s="201"/>
      <c r="Q1576" s="201"/>
      <c r="R1576" s="236"/>
      <c r="S1576" s="201"/>
      <c r="U1576" s="67"/>
      <c r="V1576" s="67"/>
      <c r="Y1576" s="67"/>
      <c r="Z1576" s="67"/>
      <c r="AA1576" s="67"/>
      <c r="AB1576" s="67"/>
      <c r="AC1576" s="67"/>
      <c r="AE1576" s="67"/>
      <c r="AF1576" s="239"/>
      <c r="AJ1576" s="67"/>
      <c r="AK1576" s="67"/>
      <c r="AL1576" s="67"/>
      <c r="AM1576" s="67"/>
      <c r="AN1576" s="67"/>
      <c r="AO1576" s="67"/>
      <c r="AP1576" s="67"/>
    </row>
    <row r="1577" spans="1:42" x14ac:dyDescent="0.2">
      <c r="A1577" s="235"/>
      <c r="D1577" s="201"/>
      <c r="E1577" s="201"/>
      <c r="F1577" s="201"/>
      <c r="G1577" s="201"/>
      <c r="H1577" s="201"/>
      <c r="I1577" s="201"/>
      <c r="J1577" s="201"/>
      <c r="K1577" s="236"/>
      <c r="L1577" s="201"/>
      <c r="M1577" s="201"/>
      <c r="N1577" s="201"/>
      <c r="O1577" s="201"/>
      <c r="P1577" s="201"/>
      <c r="Q1577" s="201"/>
      <c r="R1577" s="236"/>
      <c r="S1577" s="201"/>
      <c r="U1577" s="67"/>
      <c r="V1577" s="67"/>
      <c r="Y1577" s="67"/>
      <c r="Z1577" s="67"/>
      <c r="AA1577" s="67"/>
      <c r="AB1577" s="67"/>
      <c r="AC1577" s="67"/>
      <c r="AE1577" s="67"/>
      <c r="AF1577" s="239"/>
      <c r="AJ1577" s="67"/>
      <c r="AK1577" s="67"/>
      <c r="AL1577" s="67"/>
      <c r="AM1577" s="67"/>
      <c r="AN1577" s="67"/>
      <c r="AO1577" s="67"/>
      <c r="AP1577" s="67"/>
    </row>
    <row r="1578" spans="1:42" x14ac:dyDescent="0.2">
      <c r="A1578" s="235"/>
      <c r="D1578" s="201"/>
      <c r="E1578" s="201"/>
      <c r="F1578" s="201"/>
      <c r="G1578" s="201"/>
      <c r="H1578" s="201"/>
      <c r="I1578" s="201"/>
      <c r="J1578" s="201"/>
      <c r="K1578" s="236"/>
      <c r="L1578" s="201"/>
      <c r="M1578" s="201"/>
      <c r="N1578" s="201"/>
      <c r="O1578" s="201"/>
      <c r="P1578" s="201"/>
      <c r="Q1578" s="201"/>
      <c r="R1578" s="236"/>
      <c r="S1578" s="201"/>
      <c r="U1578" s="67"/>
      <c r="V1578" s="67"/>
      <c r="Y1578" s="67"/>
      <c r="Z1578" s="67"/>
      <c r="AA1578" s="67"/>
      <c r="AB1578" s="67"/>
      <c r="AC1578" s="67"/>
      <c r="AE1578" s="67"/>
      <c r="AF1578" s="239"/>
      <c r="AJ1578" s="67"/>
      <c r="AK1578" s="67"/>
      <c r="AL1578" s="67"/>
      <c r="AM1578" s="67"/>
      <c r="AN1578" s="67"/>
      <c r="AO1578" s="67"/>
      <c r="AP1578" s="67"/>
    </row>
    <row r="1579" spans="1:42" x14ac:dyDescent="0.2">
      <c r="A1579" s="235"/>
      <c r="D1579" s="201"/>
      <c r="E1579" s="201"/>
      <c r="F1579" s="201"/>
      <c r="G1579" s="201"/>
      <c r="H1579" s="201"/>
      <c r="I1579" s="201"/>
      <c r="J1579" s="201"/>
      <c r="K1579" s="236"/>
      <c r="L1579" s="201"/>
      <c r="M1579" s="201"/>
      <c r="N1579" s="201"/>
      <c r="O1579" s="201"/>
      <c r="P1579" s="201"/>
      <c r="Q1579" s="201"/>
      <c r="R1579" s="236"/>
      <c r="S1579" s="201"/>
      <c r="U1579" s="67"/>
      <c r="V1579" s="67"/>
      <c r="Y1579" s="67"/>
      <c r="Z1579" s="67"/>
      <c r="AA1579" s="67"/>
      <c r="AB1579" s="67"/>
      <c r="AC1579" s="67"/>
      <c r="AE1579" s="67"/>
      <c r="AF1579" s="239"/>
      <c r="AJ1579" s="67"/>
      <c r="AK1579" s="67"/>
      <c r="AL1579" s="67"/>
      <c r="AM1579" s="67"/>
      <c r="AN1579" s="67"/>
      <c r="AO1579" s="67"/>
      <c r="AP1579" s="67"/>
    </row>
    <row r="1580" spans="1:42" x14ac:dyDescent="0.2">
      <c r="A1580" s="235"/>
      <c r="D1580" s="201"/>
      <c r="E1580" s="201"/>
      <c r="F1580" s="201"/>
      <c r="G1580" s="201"/>
      <c r="H1580" s="201"/>
      <c r="I1580" s="201"/>
      <c r="J1580" s="201"/>
      <c r="K1580" s="236"/>
      <c r="L1580" s="201"/>
      <c r="M1580" s="201"/>
      <c r="N1580" s="201"/>
      <c r="O1580" s="201"/>
      <c r="P1580" s="201"/>
      <c r="Q1580" s="201"/>
      <c r="R1580" s="236"/>
      <c r="S1580" s="201"/>
      <c r="U1580" s="67"/>
      <c r="V1580" s="67"/>
      <c r="Y1580" s="67"/>
      <c r="Z1580" s="67"/>
      <c r="AA1580" s="67"/>
      <c r="AB1580" s="67"/>
      <c r="AC1580" s="67"/>
      <c r="AE1580" s="67"/>
      <c r="AF1580" s="239"/>
      <c r="AJ1580" s="67"/>
      <c r="AK1580" s="67"/>
      <c r="AL1580" s="67"/>
      <c r="AM1580" s="67"/>
      <c r="AN1580" s="67"/>
      <c r="AO1580" s="67"/>
      <c r="AP1580" s="67"/>
    </row>
    <row r="1581" spans="1:42" x14ac:dyDescent="0.2">
      <c r="A1581" s="235"/>
      <c r="D1581" s="201"/>
      <c r="E1581" s="201"/>
      <c r="F1581" s="201"/>
      <c r="G1581" s="201"/>
      <c r="H1581" s="201"/>
      <c r="I1581" s="201"/>
      <c r="J1581" s="201"/>
      <c r="K1581" s="236"/>
      <c r="L1581" s="201"/>
      <c r="M1581" s="201"/>
      <c r="N1581" s="201"/>
      <c r="O1581" s="201"/>
      <c r="P1581" s="201"/>
      <c r="Q1581" s="201"/>
      <c r="R1581" s="236"/>
      <c r="S1581" s="201"/>
      <c r="U1581" s="67"/>
      <c r="V1581" s="67"/>
      <c r="Y1581" s="67"/>
      <c r="Z1581" s="67"/>
      <c r="AA1581" s="67"/>
      <c r="AB1581" s="67"/>
      <c r="AC1581" s="67"/>
      <c r="AE1581" s="67"/>
      <c r="AF1581" s="239"/>
      <c r="AJ1581" s="67"/>
      <c r="AK1581" s="67"/>
      <c r="AL1581" s="67"/>
      <c r="AM1581" s="67"/>
      <c r="AN1581" s="67"/>
      <c r="AO1581" s="67"/>
      <c r="AP1581" s="67"/>
    </row>
    <row r="1582" spans="1:42" x14ac:dyDescent="0.2">
      <c r="A1582" s="235"/>
      <c r="D1582" s="201"/>
      <c r="E1582" s="201"/>
      <c r="F1582" s="201"/>
      <c r="G1582" s="201"/>
      <c r="H1582" s="201"/>
      <c r="I1582" s="201"/>
      <c r="J1582" s="201"/>
      <c r="K1582" s="236"/>
      <c r="L1582" s="201"/>
      <c r="M1582" s="201"/>
      <c r="N1582" s="201"/>
      <c r="O1582" s="201"/>
      <c r="P1582" s="201"/>
      <c r="Q1582" s="201"/>
      <c r="R1582" s="236"/>
      <c r="S1582" s="201"/>
      <c r="U1582" s="67"/>
      <c r="V1582" s="67"/>
      <c r="Y1582" s="67"/>
      <c r="Z1582" s="67"/>
      <c r="AA1582" s="67"/>
      <c r="AB1582" s="67"/>
      <c r="AC1582" s="67"/>
      <c r="AE1582" s="67"/>
      <c r="AF1582" s="239"/>
      <c r="AJ1582" s="67"/>
      <c r="AK1582" s="67"/>
      <c r="AL1582" s="67"/>
      <c r="AM1582" s="67"/>
      <c r="AN1582" s="67"/>
      <c r="AO1582" s="67"/>
      <c r="AP1582" s="67"/>
    </row>
    <row r="1583" spans="1:42" x14ac:dyDescent="0.2">
      <c r="A1583" s="235"/>
      <c r="D1583" s="201"/>
      <c r="E1583" s="201"/>
      <c r="F1583" s="201"/>
      <c r="G1583" s="201"/>
      <c r="H1583" s="201"/>
      <c r="I1583" s="201"/>
      <c r="J1583" s="201"/>
      <c r="K1583" s="236"/>
      <c r="L1583" s="201"/>
      <c r="M1583" s="201"/>
      <c r="N1583" s="201"/>
      <c r="O1583" s="201"/>
      <c r="P1583" s="201"/>
      <c r="Q1583" s="201"/>
      <c r="R1583" s="236"/>
      <c r="S1583" s="201"/>
      <c r="U1583" s="67"/>
      <c r="V1583" s="67"/>
      <c r="Y1583" s="67"/>
      <c r="Z1583" s="67"/>
      <c r="AA1583" s="67"/>
      <c r="AB1583" s="67"/>
      <c r="AC1583" s="67"/>
      <c r="AE1583" s="67"/>
      <c r="AF1583" s="239"/>
      <c r="AJ1583" s="67"/>
      <c r="AK1583" s="67"/>
      <c r="AL1583" s="67"/>
      <c r="AM1583" s="67"/>
      <c r="AN1583" s="67"/>
      <c r="AO1583" s="67"/>
      <c r="AP1583" s="67"/>
    </row>
    <row r="1584" spans="1:42" x14ac:dyDescent="0.2">
      <c r="A1584" s="235"/>
      <c r="D1584" s="201"/>
      <c r="E1584" s="201"/>
      <c r="F1584" s="201"/>
      <c r="G1584" s="201"/>
      <c r="H1584" s="201"/>
      <c r="I1584" s="201"/>
      <c r="J1584" s="201"/>
      <c r="K1584" s="236"/>
      <c r="L1584" s="201"/>
      <c r="M1584" s="201"/>
      <c r="N1584" s="201"/>
      <c r="O1584" s="201"/>
      <c r="P1584" s="201"/>
      <c r="Q1584" s="201"/>
      <c r="R1584" s="236"/>
      <c r="S1584" s="201"/>
      <c r="U1584" s="67"/>
      <c r="V1584" s="67"/>
      <c r="Y1584" s="67"/>
      <c r="Z1584" s="67"/>
      <c r="AA1584" s="67"/>
      <c r="AB1584" s="67"/>
      <c r="AC1584" s="67"/>
      <c r="AE1584" s="67"/>
      <c r="AF1584" s="239"/>
      <c r="AJ1584" s="67"/>
      <c r="AK1584" s="67"/>
      <c r="AL1584" s="67"/>
      <c r="AM1584" s="67"/>
      <c r="AN1584" s="67"/>
      <c r="AO1584" s="67"/>
      <c r="AP1584" s="67"/>
    </row>
    <row r="1585" spans="1:42" x14ac:dyDescent="0.2">
      <c r="A1585" s="235"/>
      <c r="D1585" s="201"/>
      <c r="E1585" s="201"/>
      <c r="F1585" s="201"/>
      <c r="G1585" s="201"/>
      <c r="H1585" s="201"/>
      <c r="I1585" s="201"/>
      <c r="J1585" s="201"/>
      <c r="K1585" s="236"/>
      <c r="L1585" s="201"/>
      <c r="M1585" s="201"/>
      <c r="N1585" s="201"/>
      <c r="O1585" s="201"/>
      <c r="P1585" s="201"/>
      <c r="Q1585" s="201"/>
      <c r="R1585" s="236"/>
      <c r="S1585" s="201"/>
      <c r="U1585" s="67"/>
      <c r="V1585" s="67"/>
      <c r="Y1585" s="67"/>
      <c r="Z1585" s="67"/>
      <c r="AA1585" s="67"/>
      <c r="AB1585" s="67"/>
      <c r="AC1585" s="67"/>
      <c r="AE1585" s="67"/>
      <c r="AF1585" s="239"/>
      <c r="AJ1585" s="67"/>
      <c r="AK1585" s="67"/>
      <c r="AL1585" s="67"/>
      <c r="AM1585" s="67"/>
      <c r="AN1585" s="67"/>
      <c r="AO1585" s="67"/>
      <c r="AP1585" s="67"/>
    </row>
    <row r="1586" spans="1:42" x14ac:dyDescent="0.2">
      <c r="A1586" s="235"/>
      <c r="D1586" s="201"/>
      <c r="E1586" s="201"/>
      <c r="F1586" s="201"/>
      <c r="G1586" s="201"/>
      <c r="H1586" s="201"/>
      <c r="I1586" s="201"/>
      <c r="J1586" s="201"/>
      <c r="K1586" s="236"/>
      <c r="L1586" s="201"/>
      <c r="M1586" s="201"/>
      <c r="N1586" s="201"/>
      <c r="O1586" s="201"/>
      <c r="P1586" s="201"/>
      <c r="Q1586" s="201"/>
      <c r="R1586" s="236"/>
      <c r="S1586" s="201"/>
      <c r="U1586" s="67"/>
      <c r="V1586" s="67"/>
      <c r="Y1586" s="67"/>
      <c r="Z1586" s="67"/>
      <c r="AA1586" s="67"/>
      <c r="AB1586" s="67"/>
      <c r="AC1586" s="67"/>
      <c r="AE1586" s="67"/>
      <c r="AF1586" s="239"/>
      <c r="AJ1586" s="67"/>
      <c r="AK1586" s="67"/>
      <c r="AL1586" s="67"/>
      <c r="AM1586" s="67"/>
      <c r="AN1586" s="67"/>
      <c r="AO1586" s="67"/>
      <c r="AP1586" s="67"/>
    </row>
    <row r="1587" spans="1:42" x14ac:dyDescent="0.2">
      <c r="A1587" s="235"/>
      <c r="D1587" s="201"/>
      <c r="E1587" s="201"/>
      <c r="F1587" s="201"/>
      <c r="G1587" s="201"/>
      <c r="H1587" s="201"/>
      <c r="I1587" s="201"/>
      <c r="J1587" s="201"/>
      <c r="K1587" s="236"/>
      <c r="L1587" s="201"/>
      <c r="M1587" s="201"/>
      <c r="N1587" s="201"/>
      <c r="O1587" s="201"/>
      <c r="P1587" s="201"/>
      <c r="Q1587" s="201"/>
      <c r="R1587" s="236"/>
      <c r="S1587" s="201"/>
      <c r="U1587" s="67"/>
      <c r="V1587" s="67"/>
      <c r="Y1587" s="67"/>
      <c r="Z1587" s="67"/>
      <c r="AA1587" s="67"/>
      <c r="AB1587" s="67"/>
      <c r="AC1587" s="67"/>
      <c r="AE1587" s="67"/>
      <c r="AF1587" s="239"/>
      <c r="AJ1587" s="67"/>
      <c r="AK1587" s="67"/>
      <c r="AL1587" s="67"/>
      <c r="AM1587" s="67"/>
      <c r="AN1587" s="67"/>
      <c r="AO1587" s="67"/>
      <c r="AP1587" s="67"/>
    </row>
    <row r="1588" spans="1:42" x14ac:dyDescent="0.2">
      <c r="A1588" s="235"/>
      <c r="D1588" s="201"/>
      <c r="E1588" s="201"/>
      <c r="F1588" s="201"/>
      <c r="G1588" s="201"/>
      <c r="H1588" s="201"/>
      <c r="I1588" s="201"/>
      <c r="J1588" s="201"/>
      <c r="K1588" s="236"/>
      <c r="L1588" s="201"/>
      <c r="M1588" s="201"/>
      <c r="N1588" s="201"/>
      <c r="O1588" s="201"/>
      <c r="P1588" s="201"/>
      <c r="Q1588" s="201"/>
      <c r="R1588" s="236"/>
      <c r="S1588" s="201"/>
      <c r="U1588" s="67"/>
      <c r="V1588" s="67"/>
      <c r="Y1588" s="67"/>
      <c r="Z1588" s="67"/>
      <c r="AA1588" s="67"/>
      <c r="AB1588" s="67"/>
      <c r="AC1588" s="67"/>
      <c r="AE1588" s="67"/>
      <c r="AF1588" s="239"/>
      <c r="AJ1588" s="67"/>
      <c r="AK1588" s="67"/>
      <c r="AL1588" s="67"/>
      <c r="AM1588" s="67"/>
      <c r="AN1588" s="67"/>
      <c r="AO1588" s="67"/>
      <c r="AP1588" s="67"/>
    </row>
    <row r="1589" spans="1:42" x14ac:dyDescent="0.2">
      <c r="A1589" s="235"/>
      <c r="D1589" s="201"/>
      <c r="E1589" s="201"/>
      <c r="F1589" s="201"/>
      <c r="G1589" s="201"/>
      <c r="H1589" s="201"/>
      <c r="I1589" s="201"/>
      <c r="J1589" s="201"/>
      <c r="K1589" s="236"/>
      <c r="L1589" s="201"/>
      <c r="M1589" s="201"/>
      <c r="N1589" s="201"/>
      <c r="O1589" s="201"/>
      <c r="P1589" s="201"/>
      <c r="Q1589" s="201"/>
      <c r="R1589" s="236"/>
      <c r="S1589" s="201"/>
      <c r="U1589" s="67"/>
      <c r="V1589" s="67"/>
      <c r="Y1589" s="67"/>
      <c r="Z1589" s="67"/>
      <c r="AA1589" s="67"/>
      <c r="AB1589" s="67"/>
      <c r="AC1589" s="67"/>
      <c r="AE1589" s="67"/>
      <c r="AF1589" s="239"/>
      <c r="AJ1589" s="67"/>
      <c r="AK1589" s="67"/>
      <c r="AL1589" s="67"/>
      <c r="AM1589" s="67"/>
      <c r="AN1589" s="67"/>
      <c r="AO1589" s="67"/>
      <c r="AP1589" s="67"/>
    </row>
    <row r="1590" spans="1:42" x14ac:dyDescent="0.2">
      <c r="A1590" s="235"/>
      <c r="D1590" s="201"/>
      <c r="E1590" s="201"/>
      <c r="F1590" s="201"/>
      <c r="G1590" s="201"/>
      <c r="H1590" s="201"/>
      <c r="I1590" s="201"/>
      <c r="J1590" s="201"/>
      <c r="K1590" s="236"/>
      <c r="L1590" s="201"/>
      <c r="M1590" s="201"/>
      <c r="N1590" s="201"/>
      <c r="O1590" s="201"/>
      <c r="P1590" s="201"/>
      <c r="Q1590" s="201"/>
      <c r="R1590" s="236"/>
      <c r="S1590" s="201"/>
      <c r="U1590" s="67"/>
      <c r="V1590" s="67"/>
      <c r="Y1590" s="67"/>
      <c r="Z1590" s="67"/>
      <c r="AA1590" s="67"/>
      <c r="AB1590" s="67"/>
      <c r="AC1590" s="67"/>
      <c r="AE1590" s="67"/>
      <c r="AF1590" s="239"/>
      <c r="AJ1590" s="67"/>
      <c r="AK1590" s="67"/>
      <c r="AL1590" s="67"/>
      <c r="AM1590" s="67"/>
      <c r="AN1590" s="67"/>
      <c r="AO1590" s="67"/>
      <c r="AP1590" s="67"/>
    </row>
    <row r="1591" spans="1:42" x14ac:dyDescent="0.2">
      <c r="A1591" s="235"/>
      <c r="D1591" s="201"/>
      <c r="E1591" s="201"/>
      <c r="F1591" s="201"/>
      <c r="G1591" s="201"/>
      <c r="H1591" s="201"/>
      <c r="I1591" s="201"/>
      <c r="J1591" s="201"/>
      <c r="K1591" s="236"/>
      <c r="L1591" s="201"/>
      <c r="M1591" s="201"/>
      <c r="N1591" s="201"/>
      <c r="O1591" s="201"/>
      <c r="P1591" s="201"/>
      <c r="Q1591" s="201"/>
      <c r="R1591" s="236"/>
      <c r="S1591" s="201"/>
      <c r="U1591" s="67"/>
      <c r="V1591" s="67"/>
      <c r="Y1591" s="67"/>
      <c r="Z1591" s="67"/>
      <c r="AA1591" s="67"/>
      <c r="AB1591" s="67"/>
      <c r="AC1591" s="67"/>
      <c r="AE1591" s="67"/>
      <c r="AF1591" s="239"/>
      <c r="AJ1591" s="67"/>
      <c r="AK1591" s="67"/>
      <c r="AL1591" s="67"/>
      <c r="AM1591" s="67"/>
      <c r="AN1591" s="67"/>
      <c r="AO1591" s="67"/>
      <c r="AP1591" s="67"/>
    </row>
    <row r="1592" spans="1:42" x14ac:dyDescent="0.2">
      <c r="A1592" s="235"/>
      <c r="D1592" s="201"/>
      <c r="E1592" s="201"/>
      <c r="F1592" s="201"/>
      <c r="G1592" s="201"/>
      <c r="H1592" s="201"/>
      <c r="I1592" s="201"/>
      <c r="J1592" s="201"/>
      <c r="K1592" s="236"/>
      <c r="L1592" s="201"/>
      <c r="M1592" s="201"/>
      <c r="N1592" s="201"/>
      <c r="O1592" s="201"/>
      <c r="P1592" s="201"/>
      <c r="Q1592" s="201"/>
      <c r="R1592" s="236"/>
      <c r="S1592" s="201"/>
      <c r="U1592" s="67"/>
      <c r="V1592" s="67"/>
      <c r="Y1592" s="67"/>
      <c r="Z1592" s="67"/>
      <c r="AA1592" s="67"/>
      <c r="AB1592" s="67"/>
      <c r="AC1592" s="67"/>
      <c r="AE1592" s="67"/>
      <c r="AF1592" s="239"/>
      <c r="AJ1592" s="67"/>
      <c r="AK1592" s="67"/>
      <c r="AL1592" s="67"/>
      <c r="AM1592" s="67"/>
      <c r="AN1592" s="67"/>
      <c r="AO1592" s="67"/>
      <c r="AP1592" s="67"/>
    </row>
    <row r="1593" spans="1:42" x14ac:dyDescent="0.2">
      <c r="A1593" s="235"/>
      <c r="D1593" s="201"/>
      <c r="E1593" s="201"/>
      <c r="F1593" s="201"/>
      <c r="G1593" s="201"/>
      <c r="H1593" s="201"/>
      <c r="I1593" s="201"/>
      <c r="J1593" s="201"/>
      <c r="K1593" s="236"/>
      <c r="L1593" s="201"/>
      <c r="M1593" s="201"/>
      <c r="N1593" s="201"/>
      <c r="O1593" s="201"/>
      <c r="P1593" s="201"/>
      <c r="Q1593" s="201"/>
      <c r="R1593" s="236"/>
      <c r="S1593" s="201"/>
      <c r="U1593" s="67"/>
      <c r="V1593" s="67"/>
      <c r="Y1593" s="67"/>
      <c r="Z1593" s="67"/>
      <c r="AA1593" s="67"/>
      <c r="AB1593" s="67"/>
      <c r="AC1593" s="67"/>
      <c r="AE1593" s="67"/>
      <c r="AF1593" s="239"/>
      <c r="AJ1593" s="67"/>
      <c r="AK1593" s="67"/>
      <c r="AL1593" s="67"/>
      <c r="AM1593" s="67"/>
      <c r="AN1593" s="67"/>
      <c r="AO1593" s="67"/>
      <c r="AP1593" s="67"/>
    </row>
    <row r="1594" spans="1:42" x14ac:dyDescent="0.2">
      <c r="A1594" s="235"/>
      <c r="D1594" s="201"/>
      <c r="E1594" s="201"/>
      <c r="F1594" s="201"/>
      <c r="G1594" s="201"/>
      <c r="H1594" s="201"/>
      <c r="I1594" s="201"/>
      <c r="J1594" s="201"/>
      <c r="K1594" s="236"/>
      <c r="L1594" s="201"/>
      <c r="M1594" s="201"/>
      <c r="N1594" s="201"/>
      <c r="O1594" s="201"/>
      <c r="P1594" s="201"/>
      <c r="Q1594" s="201"/>
      <c r="R1594" s="236"/>
      <c r="S1594" s="201"/>
      <c r="U1594" s="67"/>
      <c r="V1594" s="67"/>
      <c r="Y1594" s="67"/>
      <c r="Z1594" s="67"/>
      <c r="AA1594" s="67"/>
      <c r="AB1594" s="67"/>
      <c r="AC1594" s="67"/>
      <c r="AE1594" s="67"/>
      <c r="AF1594" s="239"/>
      <c r="AJ1594" s="67"/>
      <c r="AK1594" s="67"/>
      <c r="AL1594" s="67"/>
      <c r="AM1594" s="67"/>
      <c r="AN1594" s="67"/>
      <c r="AO1594" s="67"/>
      <c r="AP1594" s="67"/>
    </row>
    <row r="1595" spans="1:42" x14ac:dyDescent="0.2">
      <c r="A1595" s="235"/>
      <c r="D1595" s="201"/>
      <c r="E1595" s="201"/>
      <c r="F1595" s="201"/>
      <c r="G1595" s="201"/>
      <c r="H1595" s="201"/>
      <c r="I1595" s="201"/>
      <c r="J1595" s="201"/>
      <c r="K1595" s="236"/>
      <c r="L1595" s="201"/>
      <c r="M1595" s="201"/>
      <c r="N1595" s="201"/>
      <c r="O1595" s="201"/>
      <c r="P1595" s="201"/>
      <c r="Q1595" s="201"/>
      <c r="R1595" s="236"/>
      <c r="S1595" s="201"/>
      <c r="U1595" s="67"/>
      <c r="V1595" s="67"/>
      <c r="Y1595" s="67"/>
      <c r="Z1595" s="67"/>
      <c r="AA1595" s="67"/>
      <c r="AB1595" s="67"/>
      <c r="AC1595" s="67"/>
      <c r="AE1595" s="67"/>
      <c r="AF1595" s="239"/>
      <c r="AJ1595" s="67"/>
      <c r="AK1595" s="67"/>
      <c r="AL1595" s="67"/>
      <c r="AM1595" s="67"/>
      <c r="AN1595" s="67"/>
      <c r="AO1595" s="67"/>
      <c r="AP1595" s="67"/>
    </row>
    <row r="1596" spans="1:42" x14ac:dyDescent="0.2">
      <c r="A1596" s="235"/>
      <c r="D1596" s="201"/>
      <c r="E1596" s="201"/>
      <c r="F1596" s="201"/>
      <c r="G1596" s="201"/>
      <c r="H1596" s="201"/>
      <c r="I1596" s="201"/>
      <c r="J1596" s="201"/>
      <c r="K1596" s="236"/>
      <c r="L1596" s="201"/>
      <c r="M1596" s="201"/>
      <c r="N1596" s="201"/>
      <c r="O1596" s="201"/>
      <c r="P1596" s="201"/>
      <c r="Q1596" s="201"/>
      <c r="R1596" s="236"/>
      <c r="S1596" s="201"/>
      <c r="U1596" s="67"/>
      <c r="V1596" s="67"/>
      <c r="Y1596" s="67"/>
      <c r="Z1596" s="67"/>
      <c r="AA1596" s="67"/>
      <c r="AB1596" s="67"/>
      <c r="AC1596" s="67"/>
      <c r="AE1596" s="67"/>
      <c r="AF1596" s="239"/>
      <c r="AJ1596" s="67"/>
      <c r="AK1596" s="67"/>
      <c r="AL1596" s="67"/>
      <c r="AM1596" s="67"/>
      <c r="AN1596" s="67"/>
      <c r="AO1596" s="67"/>
      <c r="AP1596" s="67"/>
    </row>
    <row r="1597" spans="1:42" x14ac:dyDescent="0.2">
      <c r="A1597" s="235"/>
      <c r="D1597" s="201"/>
      <c r="E1597" s="201"/>
      <c r="F1597" s="201"/>
      <c r="G1597" s="201"/>
      <c r="H1597" s="201"/>
      <c r="I1597" s="201"/>
      <c r="J1597" s="201"/>
      <c r="K1597" s="236"/>
      <c r="L1597" s="201"/>
      <c r="M1597" s="201"/>
      <c r="N1597" s="201"/>
      <c r="O1597" s="201"/>
      <c r="P1597" s="201"/>
      <c r="Q1597" s="201"/>
      <c r="R1597" s="236"/>
      <c r="S1597" s="201"/>
      <c r="U1597" s="67"/>
      <c r="V1597" s="67"/>
      <c r="Y1597" s="67"/>
      <c r="Z1597" s="67"/>
      <c r="AA1597" s="67"/>
      <c r="AB1597" s="67"/>
      <c r="AC1597" s="67"/>
      <c r="AE1597" s="67"/>
      <c r="AF1597" s="239"/>
      <c r="AJ1597" s="67"/>
      <c r="AK1597" s="67"/>
      <c r="AL1597" s="67"/>
      <c r="AM1597" s="67"/>
      <c r="AN1597" s="67"/>
      <c r="AO1597" s="67"/>
      <c r="AP1597" s="67"/>
    </row>
    <row r="1598" spans="1:42" x14ac:dyDescent="0.2">
      <c r="A1598" s="235"/>
      <c r="D1598" s="201"/>
      <c r="E1598" s="201"/>
      <c r="F1598" s="201"/>
      <c r="G1598" s="201"/>
      <c r="H1598" s="201"/>
      <c r="I1598" s="201"/>
      <c r="J1598" s="201"/>
      <c r="K1598" s="236"/>
      <c r="L1598" s="201"/>
      <c r="M1598" s="201"/>
      <c r="N1598" s="201"/>
      <c r="O1598" s="201"/>
      <c r="P1598" s="201"/>
      <c r="Q1598" s="201"/>
      <c r="R1598" s="236"/>
      <c r="S1598" s="201"/>
      <c r="U1598" s="67"/>
      <c r="V1598" s="67"/>
      <c r="Y1598" s="67"/>
      <c r="Z1598" s="67"/>
      <c r="AA1598" s="67"/>
      <c r="AB1598" s="67"/>
      <c r="AC1598" s="67"/>
      <c r="AE1598" s="67"/>
      <c r="AF1598" s="239"/>
      <c r="AJ1598" s="67"/>
      <c r="AK1598" s="67"/>
      <c r="AL1598" s="67"/>
      <c r="AM1598" s="67"/>
      <c r="AN1598" s="67"/>
      <c r="AO1598" s="67"/>
      <c r="AP1598" s="67"/>
    </row>
    <row r="1599" spans="1:42" x14ac:dyDescent="0.2">
      <c r="A1599" s="235"/>
      <c r="D1599" s="201"/>
      <c r="E1599" s="201"/>
      <c r="F1599" s="201"/>
      <c r="G1599" s="201"/>
      <c r="H1599" s="201"/>
      <c r="I1599" s="201"/>
      <c r="J1599" s="201"/>
      <c r="K1599" s="236"/>
      <c r="L1599" s="201"/>
      <c r="M1599" s="201"/>
      <c r="N1599" s="201"/>
      <c r="O1599" s="201"/>
      <c r="P1599" s="201"/>
      <c r="Q1599" s="201"/>
      <c r="R1599" s="236"/>
      <c r="S1599" s="201"/>
      <c r="U1599" s="67"/>
      <c r="V1599" s="67"/>
      <c r="Y1599" s="67"/>
      <c r="Z1599" s="67"/>
      <c r="AA1599" s="67"/>
      <c r="AB1599" s="67"/>
      <c r="AC1599" s="67"/>
      <c r="AE1599" s="67"/>
      <c r="AF1599" s="239"/>
      <c r="AJ1599" s="67"/>
      <c r="AK1599" s="67"/>
      <c r="AL1599" s="67"/>
      <c r="AM1599" s="67"/>
      <c r="AN1599" s="67"/>
      <c r="AO1599" s="67"/>
      <c r="AP1599" s="67"/>
    </row>
    <row r="1600" spans="1:42" x14ac:dyDescent="0.2">
      <c r="A1600" s="235"/>
      <c r="D1600" s="201"/>
      <c r="E1600" s="201"/>
      <c r="F1600" s="201"/>
      <c r="G1600" s="201"/>
      <c r="H1600" s="201"/>
      <c r="I1600" s="201"/>
      <c r="J1600" s="201"/>
      <c r="K1600" s="236"/>
      <c r="L1600" s="201"/>
      <c r="M1600" s="201"/>
      <c r="N1600" s="201"/>
      <c r="O1600" s="201"/>
      <c r="P1600" s="201"/>
      <c r="Q1600" s="201"/>
      <c r="R1600" s="236"/>
      <c r="S1600" s="201"/>
      <c r="U1600" s="67"/>
      <c r="V1600" s="67"/>
      <c r="Y1600" s="67"/>
      <c r="Z1600" s="67"/>
      <c r="AA1600" s="67"/>
      <c r="AB1600" s="67"/>
      <c r="AC1600" s="67"/>
      <c r="AE1600" s="67"/>
      <c r="AF1600" s="239"/>
      <c r="AJ1600" s="67"/>
      <c r="AK1600" s="67"/>
      <c r="AL1600" s="67"/>
      <c r="AM1600" s="67"/>
      <c r="AN1600" s="67"/>
      <c r="AO1600" s="67"/>
      <c r="AP1600" s="67"/>
    </row>
    <row r="1601" spans="1:42" x14ac:dyDescent="0.2">
      <c r="A1601" s="235"/>
      <c r="D1601" s="201"/>
      <c r="E1601" s="201"/>
      <c r="F1601" s="201"/>
      <c r="G1601" s="201"/>
      <c r="H1601" s="201"/>
      <c r="I1601" s="201"/>
      <c r="J1601" s="201"/>
      <c r="K1601" s="236"/>
      <c r="L1601" s="201"/>
      <c r="M1601" s="201"/>
      <c r="N1601" s="201"/>
      <c r="O1601" s="201"/>
      <c r="P1601" s="201"/>
      <c r="Q1601" s="201"/>
      <c r="R1601" s="236"/>
      <c r="S1601" s="201"/>
      <c r="U1601" s="67"/>
      <c r="V1601" s="67"/>
      <c r="Y1601" s="67"/>
      <c r="Z1601" s="67"/>
      <c r="AA1601" s="67"/>
      <c r="AB1601" s="67"/>
      <c r="AC1601" s="67"/>
      <c r="AE1601" s="67"/>
      <c r="AF1601" s="239"/>
      <c r="AJ1601" s="67"/>
      <c r="AK1601" s="67"/>
      <c r="AL1601" s="67"/>
      <c r="AM1601" s="67"/>
      <c r="AN1601" s="67"/>
      <c r="AO1601" s="67"/>
      <c r="AP1601" s="67"/>
    </row>
    <row r="1602" spans="1:42" x14ac:dyDescent="0.2">
      <c r="A1602" s="235"/>
      <c r="D1602" s="201"/>
      <c r="E1602" s="201"/>
      <c r="F1602" s="201"/>
      <c r="G1602" s="201"/>
      <c r="H1602" s="201"/>
      <c r="I1602" s="201"/>
      <c r="J1602" s="201"/>
      <c r="K1602" s="236"/>
      <c r="L1602" s="201"/>
      <c r="M1602" s="201"/>
      <c r="N1602" s="201"/>
      <c r="O1602" s="201"/>
      <c r="P1602" s="201"/>
      <c r="Q1602" s="201"/>
      <c r="R1602" s="236"/>
      <c r="S1602" s="201"/>
      <c r="U1602" s="67"/>
      <c r="V1602" s="67"/>
      <c r="Y1602" s="67"/>
      <c r="Z1602" s="67"/>
      <c r="AA1602" s="67"/>
      <c r="AB1602" s="67"/>
      <c r="AC1602" s="67"/>
      <c r="AE1602" s="67"/>
      <c r="AF1602" s="239"/>
      <c r="AJ1602" s="67"/>
      <c r="AK1602" s="67"/>
      <c r="AL1602" s="67"/>
      <c r="AM1602" s="67"/>
      <c r="AN1602" s="67"/>
      <c r="AO1602" s="67"/>
      <c r="AP1602" s="67"/>
    </row>
    <row r="1603" spans="1:42" x14ac:dyDescent="0.2">
      <c r="A1603" s="235"/>
      <c r="D1603" s="201"/>
      <c r="E1603" s="201"/>
      <c r="F1603" s="201"/>
      <c r="G1603" s="201"/>
      <c r="H1603" s="201"/>
      <c r="I1603" s="201"/>
      <c r="J1603" s="201"/>
      <c r="K1603" s="236"/>
      <c r="L1603" s="201"/>
      <c r="M1603" s="201"/>
      <c r="N1603" s="201"/>
      <c r="O1603" s="201"/>
      <c r="P1603" s="201"/>
      <c r="Q1603" s="201"/>
      <c r="R1603" s="236"/>
      <c r="S1603" s="201"/>
      <c r="U1603" s="67"/>
      <c r="V1603" s="67"/>
      <c r="Y1603" s="67"/>
      <c r="Z1603" s="67"/>
      <c r="AA1603" s="67"/>
      <c r="AB1603" s="67"/>
      <c r="AC1603" s="67"/>
      <c r="AE1603" s="67"/>
      <c r="AF1603" s="239"/>
      <c r="AJ1603" s="67"/>
      <c r="AK1603" s="67"/>
      <c r="AL1603" s="67"/>
      <c r="AM1603" s="67"/>
      <c r="AN1603" s="67"/>
      <c r="AO1603" s="67"/>
      <c r="AP1603" s="67"/>
    </row>
    <row r="1604" spans="1:42" x14ac:dyDescent="0.2">
      <c r="A1604" s="235"/>
      <c r="D1604" s="201"/>
      <c r="E1604" s="201"/>
      <c r="F1604" s="201"/>
      <c r="G1604" s="201"/>
      <c r="H1604" s="201"/>
      <c r="I1604" s="201"/>
      <c r="J1604" s="201"/>
      <c r="K1604" s="236"/>
      <c r="L1604" s="201"/>
      <c r="M1604" s="201"/>
      <c r="N1604" s="201"/>
      <c r="O1604" s="201"/>
      <c r="P1604" s="201"/>
      <c r="Q1604" s="201"/>
      <c r="R1604" s="236"/>
      <c r="S1604" s="201"/>
      <c r="U1604" s="67"/>
      <c r="V1604" s="67"/>
      <c r="Y1604" s="67"/>
      <c r="Z1604" s="67"/>
      <c r="AA1604" s="67"/>
      <c r="AB1604" s="67"/>
      <c r="AC1604" s="67"/>
      <c r="AE1604" s="67"/>
      <c r="AF1604" s="239"/>
      <c r="AJ1604" s="67"/>
      <c r="AK1604" s="67"/>
      <c r="AL1604" s="67"/>
      <c r="AM1604" s="67"/>
      <c r="AN1604" s="67"/>
      <c r="AO1604" s="67"/>
      <c r="AP1604" s="67"/>
    </row>
    <row r="1605" spans="1:42" x14ac:dyDescent="0.2">
      <c r="A1605" s="235"/>
      <c r="D1605" s="201"/>
      <c r="E1605" s="201"/>
      <c r="F1605" s="201"/>
      <c r="G1605" s="201"/>
      <c r="H1605" s="201"/>
      <c r="I1605" s="201"/>
      <c r="J1605" s="201"/>
      <c r="K1605" s="236"/>
      <c r="L1605" s="201"/>
      <c r="M1605" s="201"/>
      <c r="N1605" s="201"/>
      <c r="O1605" s="201"/>
      <c r="P1605" s="201"/>
      <c r="Q1605" s="201"/>
      <c r="R1605" s="236"/>
      <c r="S1605" s="201"/>
      <c r="U1605" s="67"/>
      <c r="V1605" s="67"/>
      <c r="Y1605" s="67"/>
      <c r="Z1605" s="67"/>
      <c r="AA1605" s="67"/>
      <c r="AB1605" s="67"/>
      <c r="AC1605" s="67"/>
      <c r="AE1605" s="67"/>
      <c r="AF1605" s="239"/>
      <c r="AJ1605" s="67"/>
      <c r="AK1605" s="67"/>
      <c r="AL1605" s="67"/>
      <c r="AM1605" s="67"/>
      <c r="AN1605" s="67"/>
      <c r="AO1605" s="67"/>
      <c r="AP1605" s="67"/>
    </row>
    <row r="1606" spans="1:42" x14ac:dyDescent="0.2">
      <c r="A1606" s="235"/>
      <c r="D1606" s="201"/>
      <c r="E1606" s="201"/>
      <c r="F1606" s="201"/>
      <c r="G1606" s="201"/>
      <c r="H1606" s="201"/>
      <c r="I1606" s="201"/>
      <c r="J1606" s="201"/>
      <c r="K1606" s="236"/>
      <c r="L1606" s="201"/>
      <c r="M1606" s="201"/>
      <c r="N1606" s="201"/>
      <c r="O1606" s="201"/>
      <c r="P1606" s="201"/>
      <c r="Q1606" s="201"/>
      <c r="R1606" s="236"/>
      <c r="S1606" s="201"/>
      <c r="U1606" s="67"/>
      <c r="V1606" s="67"/>
      <c r="Y1606" s="67"/>
      <c r="Z1606" s="67"/>
      <c r="AA1606" s="67"/>
      <c r="AB1606" s="67"/>
      <c r="AC1606" s="67"/>
      <c r="AE1606" s="67"/>
      <c r="AF1606" s="239"/>
      <c r="AJ1606" s="67"/>
      <c r="AK1606" s="67"/>
      <c r="AL1606" s="67"/>
      <c r="AM1606" s="67"/>
      <c r="AN1606" s="67"/>
      <c r="AO1606" s="67"/>
      <c r="AP1606" s="67"/>
    </row>
    <row r="1607" spans="1:42" x14ac:dyDescent="0.2">
      <c r="A1607" s="235"/>
      <c r="D1607" s="201"/>
      <c r="E1607" s="201"/>
      <c r="F1607" s="201"/>
      <c r="G1607" s="201"/>
      <c r="H1607" s="201"/>
      <c r="I1607" s="201"/>
      <c r="J1607" s="201"/>
      <c r="K1607" s="236"/>
      <c r="L1607" s="201"/>
      <c r="M1607" s="201"/>
      <c r="N1607" s="201"/>
      <c r="O1607" s="201"/>
      <c r="P1607" s="201"/>
      <c r="Q1607" s="201"/>
      <c r="R1607" s="236"/>
      <c r="S1607" s="201"/>
      <c r="U1607" s="67"/>
      <c r="V1607" s="67"/>
      <c r="Y1607" s="67"/>
      <c r="Z1607" s="67"/>
      <c r="AA1607" s="67"/>
      <c r="AB1607" s="67"/>
      <c r="AC1607" s="67"/>
      <c r="AE1607" s="67"/>
      <c r="AF1607" s="239"/>
      <c r="AJ1607" s="67"/>
      <c r="AK1607" s="67"/>
      <c r="AL1607" s="67"/>
      <c r="AM1607" s="67"/>
      <c r="AN1607" s="67"/>
      <c r="AO1607" s="67"/>
      <c r="AP1607" s="67"/>
    </row>
    <row r="1608" spans="1:42" x14ac:dyDescent="0.2">
      <c r="A1608" s="235"/>
      <c r="D1608" s="201"/>
      <c r="E1608" s="201"/>
      <c r="F1608" s="201"/>
      <c r="G1608" s="201"/>
      <c r="H1608" s="201"/>
      <c r="I1608" s="201"/>
      <c r="J1608" s="201"/>
      <c r="K1608" s="236"/>
      <c r="L1608" s="201"/>
      <c r="M1608" s="201"/>
      <c r="N1608" s="201"/>
      <c r="O1608" s="201"/>
      <c r="P1608" s="201"/>
      <c r="Q1608" s="201"/>
      <c r="R1608" s="236"/>
      <c r="S1608" s="201"/>
      <c r="U1608" s="67"/>
      <c r="V1608" s="67"/>
      <c r="Y1608" s="67"/>
      <c r="Z1608" s="67"/>
      <c r="AA1608" s="67"/>
      <c r="AB1608" s="67"/>
      <c r="AC1608" s="67"/>
      <c r="AE1608" s="67"/>
      <c r="AF1608" s="239"/>
      <c r="AJ1608" s="67"/>
      <c r="AK1608" s="67"/>
      <c r="AL1608" s="67"/>
      <c r="AM1608" s="67"/>
      <c r="AN1608" s="67"/>
      <c r="AO1608" s="67"/>
      <c r="AP1608" s="67"/>
    </row>
    <row r="1609" spans="1:42" x14ac:dyDescent="0.2">
      <c r="A1609" s="235"/>
      <c r="D1609" s="201"/>
      <c r="E1609" s="201"/>
      <c r="F1609" s="201"/>
      <c r="G1609" s="201"/>
      <c r="H1609" s="201"/>
      <c r="I1609" s="201"/>
      <c r="J1609" s="201"/>
      <c r="K1609" s="236"/>
      <c r="L1609" s="201"/>
      <c r="M1609" s="201"/>
      <c r="N1609" s="201"/>
      <c r="O1609" s="201"/>
      <c r="P1609" s="201"/>
      <c r="Q1609" s="201"/>
      <c r="R1609" s="236"/>
      <c r="S1609" s="201"/>
      <c r="U1609" s="67"/>
      <c r="V1609" s="67"/>
      <c r="Y1609" s="67"/>
      <c r="Z1609" s="67"/>
      <c r="AA1609" s="67"/>
      <c r="AB1609" s="67"/>
      <c r="AC1609" s="67"/>
      <c r="AE1609" s="67"/>
      <c r="AF1609" s="239"/>
      <c r="AJ1609" s="67"/>
      <c r="AK1609" s="67"/>
      <c r="AL1609" s="67"/>
      <c r="AM1609" s="67"/>
      <c r="AN1609" s="67"/>
      <c r="AO1609" s="67"/>
      <c r="AP1609" s="67"/>
    </row>
    <row r="1610" spans="1:42" x14ac:dyDescent="0.2">
      <c r="A1610" s="235"/>
      <c r="D1610" s="201"/>
      <c r="E1610" s="201"/>
      <c r="F1610" s="201"/>
      <c r="G1610" s="201"/>
      <c r="H1610" s="201"/>
      <c r="I1610" s="201"/>
      <c r="J1610" s="201"/>
      <c r="K1610" s="236"/>
      <c r="L1610" s="201"/>
      <c r="M1610" s="201"/>
      <c r="N1610" s="201"/>
      <c r="O1610" s="201"/>
      <c r="P1610" s="201"/>
      <c r="Q1610" s="201"/>
      <c r="R1610" s="236"/>
      <c r="S1610" s="201"/>
      <c r="U1610" s="67"/>
      <c r="V1610" s="67"/>
      <c r="Y1610" s="67"/>
      <c r="Z1610" s="67"/>
      <c r="AA1610" s="67"/>
      <c r="AB1610" s="67"/>
      <c r="AC1610" s="67"/>
      <c r="AE1610" s="67"/>
      <c r="AF1610" s="239"/>
      <c r="AJ1610" s="67"/>
      <c r="AK1610" s="67"/>
      <c r="AL1610" s="67"/>
      <c r="AM1610" s="67"/>
      <c r="AN1610" s="67"/>
      <c r="AO1610" s="67"/>
      <c r="AP1610" s="67"/>
    </row>
    <row r="1611" spans="1:42" x14ac:dyDescent="0.2">
      <c r="A1611" s="235"/>
      <c r="D1611" s="201"/>
      <c r="E1611" s="201"/>
      <c r="F1611" s="201"/>
      <c r="G1611" s="201"/>
      <c r="H1611" s="201"/>
      <c r="I1611" s="201"/>
      <c r="J1611" s="201"/>
      <c r="K1611" s="236"/>
      <c r="L1611" s="201"/>
      <c r="M1611" s="201"/>
      <c r="N1611" s="201"/>
      <c r="O1611" s="201"/>
      <c r="P1611" s="201"/>
      <c r="Q1611" s="201"/>
      <c r="R1611" s="236"/>
      <c r="S1611" s="201"/>
      <c r="U1611" s="67"/>
      <c r="V1611" s="67"/>
      <c r="Y1611" s="67"/>
      <c r="Z1611" s="67"/>
      <c r="AA1611" s="67"/>
      <c r="AB1611" s="67"/>
      <c r="AC1611" s="67"/>
      <c r="AE1611" s="67"/>
      <c r="AF1611" s="239"/>
      <c r="AJ1611" s="67"/>
      <c r="AK1611" s="67"/>
      <c r="AL1611" s="67"/>
      <c r="AM1611" s="67"/>
      <c r="AN1611" s="67"/>
      <c r="AO1611" s="67"/>
      <c r="AP1611" s="67"/>
    </row>
    <row r="1612" spans="1:42" x14ac:dyDescent="0.2">
      <c r="A1612" s="235"/>
      <c r="D1612" s="201"/>
      <c r="E1612" s="201"/>
      <c r="F1612" s="201"/>
      <c r="G1612" s="201"/>
      <c r="H1612" s="201"/>
      <c r="I1612" s="201"/>
      <c r="J1612" s="201"/>
      <c r="K1612" s="236"/>
      <c r="L1612" s="201"/>
      <c r="M1612" s="201"/>
      <c r="N1612" s="201"/>
      <c r="O1612" s="201"/>
      <c r="P1612" s="201"/>
      <c r="Q1612" s="201"/>
      <c r="R1612" s="236"/>
      <c r="S1612" s="201"/>
      <c r="U1612" s="67"/>
      <c r="V1612" s="67"/>
      <c r="Y1612" s="67"/>
      <c r="Z1612" s="67"/>
      <c r="AA1612" s="67"/>
      <c r="AB1612" s="67"/>
      <c r="AC1612" s="67"/>
      <c r="AE1612" s="67"/>
      <c r="AF1612" s="239"/>
      <c r="AJ1612" s="67"/>
      <c r="AK1612" s="67"/>
      <c r="AL1612" s="67"/>
      <c r="AM1612" s="67"/>
      <c r="AN1612" s="67"/>
      <c r="AO1612" s="67"/>
      <c r="AP1612" s="67"/>
    </row>
    <row r="1613" spans="1:42" x14ac:dyDescent="0.2">
      <c r="A1613" s="235"/>
      <c r="D1613" s="201"/>
      <c r="E1613" s="201"/>
      <c r="F1613" s="201"/>
      <c r="G1613" s="201"/>
      <c r="H1613" s="201"/>
      <c r="I1613" s="201"/>
      <c r="J1613" s="201"/>
      <c r="K1613" s="236"/>
      <c r="L1613" s="201"/>
      <c r="M1613" s="201"/>
      <c r="N1613" s="201"/>
      <c r="O1613" s="201"/>
      <c r="P1613" s="201"/>
      <c r="Q1613" s="201"/>
      <c r="R1613" s="236"/>
      <c r="S1613" s="201"/>
      <c r="U1613" s="67"/>
      <c r="V1613" s="67"/>
      <c r="Y1613" s="67"/>
      <c r="Z1613" s="67"/>
      <c r="AA1613" s="67"/>
      <c r="AB1613" s="67"/>
      <c r="AC1613" s="67"/>
      <c r="AE1613" s="67"/>
      <c r="AF1613" s="239"/>
      <c r="AJ1613" s="67"/>
      <c r="AK1613" s="67"/>
      <c r="AL1613" s="67"/>
      <c r="AM1613" s="67"/>
      <c r="AN1613" s="67"/>
      <c r="AO1613" s="67"/>
      <c r="AP1613" s="67"/>
    </row>
    <row r="1614" spans="1:42" x14ac:dyDescent="0.2">
      <c r="A1614" s="235"/>
      <c r="D1614" s="201"/>
      <c r="E1614" s="201"/>
      <c r="F1614" s="201"/>
      <c r="G1614" s="201"/>
      <c r="H1614" s="201"/>
      <c r="I1614" s="201"/>
      <c r="J1614" s="201"/>
      <c r="K1614" s="236"/>
      <c r="L1614" s="201"/>
      <c r="M1614" s="201"/>
      <c r="N1614" s="201"/>
      <c r="O1614" s="201"/>
      <c r="P1614" s="201"/>
      <c r="Q1614" s="201"/>
      <c r="R1614" s="236"/>
      <c r="S1614" s="201"/>
      <c r="U1614" s="67"/>
      <c r="V1614" s="67"/>
      <c r="Y1614" s="67"/>
      <c r="Z1614" s="67"/>
      <c r="AA1614" s="67"/>
      <c r="AB1614" s="67"/>
      <c r="AC1614" s="67"/>
      <c r="AE1614" s="67"/>
      <c r="AF1614" s="239"/>
      <c r="AJ1614" s="67"/>
      <c r="AK1614" s="67"/>
      <c r="AL1614" s="67"/>
      <c r="AM1614" s="67"/>
      <c r="AN1614" s="67"/>
      <c r="AO1614" s="67"/>
      <c r="AP1614" s="67"/>
    </row>
    <row r="1615" spans="1:42" x14ac:dyDescent="0.2">
      <c r="A1615" s="235"/>
      <c r="D1615" s="201"/>
      <c r="E1615" s="201"/>
      <c r="F1615" s="201"/>
      <c r="G1615" s="201"/>
      <c r="H1615" s="201"/>
      <c r="I1615" s="201"/>
      <c r="J1615" s="201"/>
      <c r="K1615" s="236"/>
      <c r="L1615" s="201"/>
      <c r="M1615" s="201"/>
      <c r="N1615" s="201"/>
      <c r="O1615" s="201"/>
      <c r="P1615" s="201"/>
      <c r="Q1615" s="201"/>
      <c r="R1615" s="236"/>
      <c r="S1615" s="201"/>
      <c r="U1615" s="67"/>
      <c r="V1615" s="67"/>
      <c r="Y1615" s="67"/>
      <c r="Z1615" s="67"/>
      <c r="AA1615" s="67"/>
      <c r="AB1615" s="67"/>
      <c r="AC1615" s="67"/>
      <c r="AE1615" s="67"/>
      <c r="AF1615" s="239"/>
      <c r="AJ1615" s="67"/>
      <c r="AK1615" s="67"/>
      <c r="AL1615" s="67"/>
      <c r="AM1615" s="67"/>
      <c r="AN1615" s="67"/>
      <c r="AO1615" s="67"/>
      <c r="AP1615" s="67"/>
    </row>
    <row r="1616" spans="1:42" x14ac:dyDescent="0.2">
      <c r="A1616" s="235"/>
      <c r="D1616" s="201"/>
      <c r="E1616" s="201"/>
      <c r="F1616" s="201"/>
      <c r="G1616" s="201"/>
      <c r="H1616" s="201"/>
      <c r="I1616" s="201"/>
      <c r="J1616" s="201"/>
      <c r="K1616" s="236"/>
      <c r="L1616" s="201"/>
      <c r="M1616" s="201"/>
      <c r="N1616" s="201"/>
      <c r="O1616" s="201"/>
      <c r="P1616" s="201"/>
      <c r="Q1616" s="201"/>
      <c r="R1616" s="236"/>
      <c r="S1616" s="201"/>
      <c r="U1616" s="67"/>
      <c r="V1616" s="67"/>
      <c r="Y1616" s="67"/>
      <c r="Z1616" s="67"/>
      <c r="AA1616" s="67"/>
      <c r="AB1616" s="67"/>
      <c r="AC1616" s="67"/>
      <c r="AE1616" s="67"/>
      <c r="AF1616" s="239"/>
      <c r="AJ1616" s="67"/>
      <c r="AK1616" s="67"/>
      <c r="AL1616" s="67"/>
      <c r="AM1616" s="67"/>
      <c r="AN1616" s="67"/>
      <c r="AO1616" s="67"/>
      <c r="AP1616" s="67"/>
    </row>
    <row r="1617" spans="1:42" x14ac:dyDescent="0.2">
      <c r="A1617" s="235"/>
      <c r="D1617" s="201"/>
      <c r="E1617" s="201"/>
      <c r="F1617" s="201"/>
      <c r="G1617" s="201"/>
      <c r="H1617" s="201"/>
      <c r="I1617" s="201"/>
      <c r="J1617" s="201"/>
      <c r="K1617" s="236"/>
      <c r="L1617" s="201"/>
      <c r="M1617" s="201"/>
      <c r="N1617" s="201"/>
      <c r="O1617" s="201"/>
      <c r="P1617" s="201"/>
      <c r="Q1617" s="201"/>
      <c r="R1617" s="236"/>
      <c r="S1617" s="201"/>
      <c r="U1617" s="67"/>
      <c r="V1617" s="67"/>
      <c r="Y1617" s="67"/>
      <c r="Z1617" s="67"/>
      <c r="AA1617" s="67"/>
      <c r="AB1617" s="67"/>
      <c r="AC1617" s="67"/>
      <c r="AE1617" s="67"/>
      <c r="AF1617" s="239"/>
      <c r="AJ1617" s="67"/>
      <c r="AK1617" s="67"/>
      <c r="AL1617" s="67"/>
      <c r="AM1617" s="67"/>
      <c r="AN1617" s="67"/>
      <c r="AO1617" s="67"/>
      <c r="AP1617" s="67"/>
    </row>
    <row r="1618" spans="1:42" x14ac:dyDescent="0.2">
      <c r="A1618" s="235"/>
      <c r="D1618" s="201"/>
      <c r="E1618" s="201"/>
      <c r="F1618" s="201"/>
      <c r="G1618" s="201"/>
      <c r="H1618" s="201"/>
      <c r="I1618" s="201"/>
      <c r="J1618" s="201"/>
      <c r="K1618" s="236"/>
      <c r="L1618" s="201"/>
      <c r="M1618" s="201"/>
      <c r="N1618" s="201"/>
      <c r="O1618" s="201"/>
      <c r="P1618" s="201"/>
      <c r="Q1618" s="201"/>
      <c r="R1618" s="236"/>
      <c r="S1618" s="201"/>
      <c r="U1618" s="67"/>
      <c r="V1618" s="67"/>
      <c r="Y1618" s="67"/>
      <c r="Z1618" s="67"/>
      <c r="AA1618" s="67"/>
      <c r="AB1618" s="67"/>
      <c r="AC1618" s="67"/>
      <c r="AE1618" s="67"/>
      <c r="AF1618" s="239"/>
      <c r="AJ1618" s="67"/>
      <c r="AK1618" s="67"/>
      <c r="AL1618" s="67"/>
      <c r="AM1618" s="67"/>
      <c r="AN1618" s="67"/>
      <c r="AO1618" s="67"/>
      <c r="AP1618" s="67"/>
    </row>
    <row r="1619" spans="1:42" x14ac:dyDescent="0.2">
      <c r="A1619" s="235"/>
      <c r="D1619" s="201"/>
      <c r="E1619" s="201"/>
      <c r="F1619" s="201"/>
      <c r="G1619" s="201"/>
      <c r="H1619" s="201"/>
      <c r="I1619" s="201"/>
      <c r="J1619" s="201"/>
      <c r="K1619" s="236"/>
      <c r="L1619" s="201"/>
      <c r="M1619" s="201"/>
      <c r="N1619" s="201"/>
      <c r="O1619" s="201"/>
      <c r="P1619" s="201"/>
      <c r="Q1619" s="201"/>
      <c r="R1619" s="236"/>
      <c r="S1619" s="201"/>
      <c r="U1619" s="67"/>
      <c r="V1619" s="67"/>
      <c r="Y1619" s="67"/>
      <c r="Z1619" s="67"/>
      <c r="AA1619" s="67"/>
      <c r="AB1619" s="67"/>
      <c r="AC1619" s="67"/>
      <c r="AE1619" s="67"/>
      <c r="AF1619" s="239"/>
      <c r="AJ1619" s="67"/>
      <c r="AK1619" s="67"/>
      <c r="AL1619" s="67"/>
      <c r="AM1619" s="67"/>
      <c r="AN1619" s="67"/>
      <c r="AO1619" s="67"/>
      <c r="AP1619" s="67"/>
    </row>
    <row r="1620" spans="1:42" x14ac:dyDescent="0.2">
      <c r="A1620" s="235"/>
      <c r="D1620" s="201"/>
      <c r="E1620" s="201"/>
      <c r="F1620" s="201"/>
      <c r="G1620" s="201"/>
      <c r="H1620" s="201"/>
      <c r="I1620" s="201"/>
      <c r="J1620" s="201"/>
      <c r="K1620" s="236"/>
      <c r="L1620" s="201"/>
      <c r="M1620" s="201"/>
      <c r="N1620" s="201"/>
      <c r="O1620" s="201"/>
      <c r="P1620" s="201"/>
      <c r="Q1620" s="201"/>
      <c r="R1620" s="236"/>
      <c r="S1620" s="201"/>
      <c r="U1620" s="67"/>
      <c r="V1620" s="67"/>
      <c r="Y1620" s="67"/>
      <c r="Z1620" s="67"/>
      <c r="AA1620" s="67"/>
      <c r="AB1620" s="67"/>
      <c r="AC1620" s="67"/>
      <c r="AE1620" s="67"/>
      <c r="AF1620" s="239"/>
      <c r="AJ1620" s="67"/>
      <c r="AK1620" s="67"/>
      <c r="AL1620" s="67"/>
      <c r="AM1620" s="67"/>
      <c r="AN1620" s="67"/>
      <c r="AO1620" s="67"/>
      <c r="AP1620" s="67"/>
    </row>
    <row r="1621" spans="1:42" x14ac:dyDescent="0.2">
      <c r="A1621" s="235"/>
      <c r="D1621" s="201"/>
      <c r="E1621" s="201"/>
      <c r="F1621" s="201"/>
      <c r="G1621" s="201"/>
      <c r="H1621" s="201"/>
      <c r="I1621" s="201"/>
      <c r="J1621" s="201"/>
      <c r="K1621" s="236"/>
      <c r="L1621" s="201"/>
      <c r="M1621" s="201"/>
      <c r="N1621" s="201"/>
      <c r="O1621" s="201"/>
      <c r="P1621" s="201"/>
      <c r="Q1621" s="201"/>
      <c r="R1621" s="236"/>
      <c r="S1621" s="201"/>
      <c r="U1621" s="67"/>
      <c r="V1621" s="67"/>
      <c r="Y1621" s="67"/>
      <c r="Z1621" s="67"/>
      <c r="AA1621" s="67"/>
      <c r="AB1621" s="67"/>
      <c r="AC1621" s="67"/>
      <c r="AE1621" s="67"/>
      <c r="AF1621" s="239"/>
      <c r="AJ1621" s="67"/>
      <c r="AK1621" s="67"/>
      <c r="AL1621" s="67"/>
      <c r="AM1621" s="67"/>
      <c r="AN1621" s="67"/>
      <c r="AO1621" s="67"/>
      <c r="AP1621" s="67"/>
    </row>
    <row r="1622" spans="1:42" x14ac:dyDescent="0.2">
      <c r="A1622" s="235"/>
      <c r="D1622" s="201"/>
      <c r="E1622" s="201"/>
      <c r="F1622" s="201"/>
      <c r="G1622" s="201"/>
      <c r="H1622" s="201"/>
      <c r="I1622" s="201"/>
      <c r="J1622" s="201"/>
      <c r="K1622" s="236"/>
      <c r="L1622" s="201"/>
      <c r="M1622" s="201"/>
      <c r="N1622" s="201"/>
      <c r="O1622" s="201"/>
      <c r="P1622" s="201"/>
      <c r="Q1622" s="201"/>
      <c r="R1622" s="236"/>
      <c r="S1622" s="201"/>
      <c r="U1622" s="67"/>
      <c r="V1622" s="67"/>
      <c r="Y1622" s="67"/>
      <c r="Z1622" s="67"/>
      <c r="AA1622" s="67"/>
      <c r="AB1622" s="67"/>
      <c r="AC1622" s="67"/>
      <c r="AE1622" s="67"/>
      <c r="AF1622" s="239"/>
      <c r="AJ1622" s="67"/>
      <c r="AK1622" s="67"/>
      <c r="AL1622" s="67"/>
      <c r="AM1622" s="67"/>
      <c r="AN1622" s="67"/>
      <c r="AO1622" s="67"/>
      <c r="AP1622" s="67"/>
    </row>
    <row r="1623" spans="1:42" x14ac:dyDescent="0.2">
      <c r="A1623" s="235"/>
      <c r="D1623" s="201"/>
      <c r="E1623" s="201"/>
      <c r="F1623" s="201"/>
      <c r="G1623" s="201"/>
      <c r="H1623" s="201"/>
      <c r="I1623" s="201"/>
      <c r="J1623" s="201"/>
      <c r="K1623" s="236"/>
      <c r="L1623" s="201"/>
      <c r="M1623" s="201"/>
      <c r="N1623" s="201"/>
      <c r="O1623" s="201"/>
      <c r="P1623" s="201"/>
      <c r="Q1623" s="201"/>
      <c r="R1623" s="236"/>
      <c r="S1623" s="201"/>
      <c r="U1623" s="67"/>
      <c r="V1623" s="67"/>
      <c r="Y1623" s="67"/>
      <c r="Z1623" s="67"/>
      <c r="AA1623" s="67"/>
      <c r="AB1623" s="67"/>
      <c r="AC1623" s="67"/>
      <c r="AE1623" s="67"/>
      <c r="AF1623" s="239"/>
      <c r="AJ1623" s="67"/>
      <c r="AK1623" s="67"/>
      <c r="AL1623" s="67"/>
      <c r="AM1623" s="67"/>
      <c r="AN1623" s="67"/>
      <c r="AO1623" s="67"/>
      <c r="AP1623" s="67"/>
    </row>
    <row r="1624" spans="1:42" x14ac:dyDescent="0.2">
      <c r="A1624" s="235"/>
      <c r="D1624" s="201"/>
      <c r="E1624" s="201"/>
      <c r="F1624" s="201"/>
      <c r="G1624" s="201"/>
      <c r="H1624" s="201"/>
      <c r="I1624" s="201"/>
      <c r="J1624" s="201"/>
      <c r="K1624" s="236"/>
      <c r="L1624" s="201"/>
      <c r="M1624" s="201"/>
      <c r="N1624" s="201"/>
      <c r="O1624" s="201"/>
      <c r="P1624" s="201"/>
      <c r="Q1624" s="201"/>
      <c r="R1624" s="236"/>
      <c r="S1624" s="201"/>
      <c r="U1624" s="67"/>
      <c r="V1624" s="67"/>
      <c r="Y1624" s="67"/>
      <c r="Z1624" s="67"/>
      <c r="AA1624" s="67"/>
      <c r="AB1624" s="67"/>
      <c r="AC1624" s="67"/>
      <c r="AE1624" s="67"/>
      <c r="AF1624" s="239"/>
      <c r="AJ1624" s="67"/>
      <c r="AK1624" s="67"/>
      <c r="AL1624" s="67"/>
      <c r="AM1624" s="67"/>
      <c r="AN1624" s="67"/>
      <c r="AO1624" s="67"/>
      <c r="AP1624" s="67"/>
    </row>
    <row r="1625" spans="1:42" x14ac:dyDescent="0.2">
      <c r="A1625" s="235"/>
      <c r="D1625" s="201"/>
      <c r="E1625" s="201"/>
      <c r="F1625" s="201"/>
      <c r="G1625" s="201"/>
      <c r="H1625" s="201"/>
      <c r="I1625" s="201"/>
      <c r="J1625" s="201"/>
      <c r="K1625" s="236"/>
      <c r="L1625" s="201"/>
      <c r="M1625" s="201"/>
      <c r="N1625" s="201"/>
      <c r="O1625" s="201"/>
      <c r="P1625" s="201"/>
      <c r="Q1625" s="201"/>
      <c r="R1625" s="236"/>
      <c r="S1625" s="201"/>
      <c r="U1625" s="67"/>
      <c r="V1625" s="67"/>
      <c r="Y1625" s="67"/>
      <c r="Z1625" s="67"/>
      <c r="AA1625" s="67"/>
      <c r="AB1625" s="67"/>
      <c r="AC1625" s="67"/>
      <c r="AE1625" s="67"/>
      <c r="AF1625" s="239"/>
      <c r="AJ1625" s="67"/>
      <c r="AK1625" s="67"/>
      <c r="AL1625" s="67"/>
      <c r="AM1625" s="67"/>
      <c r="AN1625" s="67"/>
      <c r="AO1625" s="67"/>
      <c r="AP1625" s="67"/>
    </row>
    <row r="1626" spans="1:42" x14ac:dyDescent="0.2">
      <c r="A1626" s="235"/>
      <c r="D1626" s="201"/>
      <c r="E1626" s="201"/>
      <c r="F1626" s="201"/>
      <c r="G1626" s="201"/>
      <c r="H1626" s="201"/>
      <c r="I1626" s="201"/>
      <c r="J1626" s="201"/>
      <c r="K1626" s="236"/>
      <c r="L1626" s="201"/>
      <c r="M1626" s="201"/>
      <c r="N1626" s="201"/>
      <c r="O1626" s="201"/>
      <c r="P1626" s="201"/>
      <c r="Q1626" s="201"/>
      <c r="R1626" s="236"/>
      <c r="S1626" s="201"/>
      <c r="U1626" s="67"/>
      <c r="V1626" s="67"/>
      <c r="Y1626" s="67"/>
      <c r="Z1626" s="67"/>
      <c r="AA1626" s="67"/>
      <c r="AB1626" s="67"/>
      <c r="AC1626" s="67"/>
      <c r="AE1626" s="67"/>
      <c r="AF1626" s="239"/>
      <c r="AJ1626" s="67"/>
      <c r="AK1626" s="67"/>
      <c r="AL1626" s="67"/>
      <c r="AM1626" s="67"/>
      <c r="AN1626" s="67"/>
      <c r="AO1626" s="67"/>
      <c r="AP1626" s="67"/>
    </row>
    <row r="1627" spans="1:42" x14ac:dyDescent="0.2">
      <c r="A1627" s="235"/>
      <c r="D1627" s="201"/>
      <c r="E1627" s="201"/>
      <c r="F1627" s="201"/>
      <c r="G1627" s="201"/>
      <c r="H1627" s="201"/>
      <c r="I1627" s="201"/>
      <c r="J1627" s="201"/>
      <c r="K1627" s="236"/>
      <c r="L1627" s="201"/>
      <c r="M1627" s="201"/>
      <c r="N1627" s="201"/>
      <c r="O1627" s="201"/>
      <c r="P1627" s="201"/>
      <c r="Q1627" s="201"/>
      <c r="R1627" s="236"/>
      <c r="S1627" s="201"/>
      <c r="U1627" s="67"/>
      <c r="V1627" s="67"/>
      <c r="Y1627" s="67"/>
      <c r="Z1627" s="67"/>
      <c r="AA1627" s="67"/>
      <c r="AB1627" s="67"/>
      <c r="AC1627" s="67"/>
      <c r="AE1627" s="67"/>
      <c r="AF1627" s="239"/>
      <c r="AJ1627" s="67"/>
      <c r="AK1627" s="67"/>
      <c r="AL1627" s="67"/>
      <c r="AM1627" s="67"/>
      <c r="AN1627" s="67"/>
      <c r="AO1627" s="67"/>
      <c r="AP1627" s="67"/>
    </row>
    <row r="1628" spans="1:42" x14ac:dyDescent="0.2">
      <c r="A1628" s="235"/>
      <c r="D1628" s="201"/>
      <c r="E1628" s="201"/>
      <c r="F1628" s="201"/>
      <c r="G1628" s="201"/>
      <c r="H1628" s="201"/>
      <c r="I1628" s="201"/>
      <c r="J1628" s="201"/>
      <c r="K1628" s="236"/>
      <c r="L1628" s="201"/>
      <c r="M1628" s="201"/>
      <c r="N1628" s="201"/>
      <c r="O1628" s="201"/>
      <c r="P1628" s="201"/>
      <c r="Q1628" s="201"/>
      <c r="R1628" s="236"/>
      <c r="S1628" s="201"/>
      <c r="U1628" s="67"/>
      <c r="V1628" s="67"/>
      <c r="Y1628" s="67"/>
      <c r="Z1628" s="67"/>
      <c r="AA1628" s="67"/>
      <c r="AB1628" s="67"/>
      <c r="AC1628" s="67"/>
      <c r="AE1628" s="67"/>
      <c r="AF1628" s="239"/>
      <c r="AJ1628" s="67"/>
      <c r="AK1628" s="67"/>
      <c r="AL1628" s="67"/>
      <c r="AM1628" s="67"/>
      <c r="AN1628" s="67"/>
      <c r="AO1628" s="67"/>
      <c r="AP1628" s="67"/>
    </row>
    <row r="1629" spans="1:42" x14ac:dyDescent="0.2">
      <c r="A1629" s="235"/>
      <c r="D1629" s="201"/>
      <c r="E1629" s="201"/>
      <c r="F1629" s="201"/>
      <c r="G1629" s="201"/>
      <c r="H1629" s="201"/>
      <c r="I1629" s="201"/>
      <c r="J1629" s="201"/>
      <c r="K1629" s="236"/>
      <c r="L1629" s="201"/>
      <c r="M1629" s="201"/>
      <c r="N1629" s="201"/>
      <c r="O1629" s="201"/>
      <c r="P1629" s="201"/>
      <c r="Q1629" s="201"/>
      <c r="R1629" s="236"/>
      <c r="S1629" s="201"/>
      <c r="U1629" s="67"/>
      <c r="V1629" s="67"/>
      <c r="Y1629" s="67"/>
      <c r="Z1629" s="67"/>
      <c r="AA1629" s="67"/>
      <c r="AB1629" s="67"/>
      <c r="AC1629" s="67"/>
      <c r="AE1629" s="67"/>
      <c r="AF1629" s="239"/>
      <c r="AJ1629" s="67"/>
      <c r="AK1629" s="67"/>
      <c r="AL1629" s="67"/>
      <c r="AM1629" s="67"/>
      <c r="AN1629" s="67"/>
      <c r="AO1629" s="67"/>
      <c r="AP1629" s="67"/>
    </row>
    <row r="1630" spans="1:42" x14ac:dyDescent="0.2">
      <c r="A1630" s="235"/>
      <c r="D1630" s="201"/>
      <c r="E1630" s="201"/>
      <c r="F1630" s="201"/>
      <c r="G1630" s="201"/>
      <c r="H1630" s="201"/>
      <c r="I1630" s="201"/>
      <c r="J1630" s="201"/>
      <c r="K1630" s="236"/>
      <c r="L1630" s="201"/>
      <c r="M1630" s="201"/>
      <c r="N1630" s="201"/>
      <c r="O1630" s="201"/>
      <c r="P1630" s="201"/>
      <c r="Q1630" s="201"/>
      <c r="R1630" s="236"/>
      <c r="S1630" s="201"/>
      <c r="U1630" s="67"/>
      <c r="V1630" s="67"/>
      <c r="Y1630" s="67"/>
      <c r="Z1630" s="67"/>
      <c r="AA1630" s="67"/>
      <c r="AB1630" s="67"/>
      <c r="AC1630" s="67"/>
      <c r="AE1630" s="67"/>
      <c r="AF1630" s="239"/>
      <c r="AJ1630" s="67"/>
      <c r="AK1630" s="67"/>
      <c r="AL1630" s="67"/>
      <c r="AM1630" s="67"/>
      <c r="AN1630" s="67"/>
      <c r="AO1630" s="67"/>
      <c r="AP1630" s="67"/>
    </row>
    <row r="1631" spans="1:42" x14ac:dyDescent="0.2">
      <c r="A1631" s="235"/>
      <c r="D1631" s="201"/>
      <c r="E1631" s="201"/>
      <c r="F1631" s="201"/>
      <c r="G1631" s="201"/>
      <c r="H1631" s="201"/>
      <c r="I1631" s="201"/>
      <c r="J1631" s="201"/>
      <c r="K1631" s="236"/>
      <c r="L1631" s="201"/>
      <c r="M1631" s="201"/>
      <c r="N1631" s="201"/>
      <c r="O1631" s="201"/>
      <c r="P1631" s="201"/>
      <c r="Q1631" s="201"/>
      <c r="R1631" s="236"/>
      <c r="S1631" s="201"/>
      <c r="U1631" s="67"/>
      <c r="V1631" s="67"/>
      <c r="Y1631" s="67"/>
      <c r="Z1631" s="67"/>
      <c r="AA1631" s="67"/>
      <c r="AB1631" s="67"/>
      <c r="AC1631" s="67"/>
      <c r="AE1631" s="67"/>
      <c r="AF1631" s="239"/>
      <c r="AJ1631" s="67"/>
      <c r="AK1631" s="67"/>
      <c r="AL1631" s="67"/>
      <c r="AM1631" s="67"/>
      <c r="AN1631" s="67"/>
      <c r="AO1631" s="67"/>
      <c r="AP1631" s="67"/>
    </row>
    <row r="1632" spans="1:42" x14ac:dyDescent="0.2">
      <c r="A1632" s="235"/>
      <c r="D1632" s="201"/>
      <c r="E1632" s="201"/>
      <c r="F1632" s="201"/>
      <c r="G1632" s="201"/>
      <c r="H1632" s="201"/>
      <c r="I1632" s="201"/>
      <c r="J1632" s="201"/>
      <c r="K1632" s="236"/>
      <c r="L1632" s="201"/>
      <c r="M1632" s="201"/>
      <c r="N1632" s="201"/>
      <c r="O1632" s="201"/>
      <c r="P1632" s="201"/>
      <c r="Q1632" s="201"/>
      <c r="R1632" s="236"/>
      <c r="S1632" s="201"/>
      <c r="U1632" s="67"/>
      <c r="V1632" s="67"/>
      <c r="Y1632" s="67"/>
      <c r="Z1632" s="67"/>
      <c r="AA1632" s="67"/>
      <c r="AB1632" s="67"/>
      <c r="AC1632" s="67"/>
      <c r="AE1632" s="67"/>
      <c r="AF1632" s="239"/>
      <c r="AJ1632" s="67"/>
      <c r="AK1632" s="67"/>
      <c r="AL1632" s="67"/>
      <c r="AM1632" s="67"/>
      <c r="AN1632" s="67"/>
      <c r="AO1632" s="67"/>
      <c r="AP1632" s="67"/>
    </row>
    <row r="1633" spans="1:42" x14ac:dyDescent="0.2">
      <c r="A1633" s="235"/>
      <c r="D1633" s="201"/>
      <c r="E1633" s="201"/>
      <c r="F1633" s="201"/>
      <c r="G1633" s="201"/>
      <c r="H1633" s="201"/>
      <c r="I1633" s="201"/>
      <c r="J1633" s="201"/>
      <c r="K1633" s="236"/>
      <c r="L1633" s="201"/>
      <c r="M1633" s="201"/>
      <c r="N1633" s="201"/>
      <c r="O1633" s="201"/>
      <c r="P1633" s="201"/>
      <c r="Q1633" s="201"/>
      <c r="R1633" s="236"/>
      <c r="S1633" s="201"/>
      <c r="U1633" s="67"/>
      <c r="V1633" s="67"/>
      <c r="Y1633" s="67"/>
      <c r="Z1633" s="67"/>
      <c r="AA1633" s="67"/>
      <c r="AB1633" s="67"/>
      <c r="AC1633" s="67"/>
      <c r="AE1633" s="67"/>
      <c r="AF1633" s="239"/>
      <c r="AJ1633" s="67"/>
      <c r="AK1633" s="67"/>
      <c r="AL1633" s="67"/>
      <c r="AM1633" s="67"/>
      <c r="AN1633" s="67"/>
      <c r="AO1633" s="67"/>
      <c r="AP1633" s="67"/>
    </row>
    <row r="1634" spans="1:42" x14ac:dyDescent="0.2">
      <c r="A1634" s="235"/>
      <c r="D1634" s="201"/>
      <c r="E1634" s="201"/>
      <c r="F1634" s="201"/>
      <c r="G1634" s="201"/>
      <c r="H1634" s="201"/>
      <c r="I1634" s="201"/>
      <c r="J1634" s="201"/>
      <c r="K1634" s="236"/>
      <c r="L1634" s="201"/>
      <c r="M1634" s="201"/>
      <c r="N1634" s="201"/>
      <c r="O1634" s="201"/>
      <c r="P1634" s="201"/>
      <c r="Q1634" s="201"/>
      <c r="R1634" s="236"/>
      <c r="S1634" s="201"/>
      <c r="U1634" s="67"/>
      <c r="V1634" s="67"/>
      <c r="Y1634" s="67"/>
      <c r="Z1634" s="67"/>
      <c r="AA1634" s="67"/>
      <c r="AB1634" s="67"/>
      <c r="AC1634" s="67"/>
      <c r="AE1634" s="67"/>
      <c r="AF1634" s="239"/>
      <c r="AJ1634" s="67"/>
      <c r="AK1634" s="67"/>
      <c r="AL1634" s="67"/>
      <c r="AM1634" s="67"/>
      <c r="AN1634" s="67"/>
      <c r="AO1634" s="67"/>
      <c r="AP1634" s="67"/>
    </row>
    <row r="1635" spans="1:42" x14ac:dyDescent="0.2">
      <c r="A1635" s="235"/>
      <c r="D1635" s="201"/>
      <c r="E1635" s="201"/>
      <c r="F1635" s="201"/>
      <c r="G1635" s="201"/>
      <c r="H1635" s="201"/>
      <c r="I1635" s="201"/>
      <c r="J1635" s="201"/>
      <c r="K1635" s="236"/>
      <c r="L1635" s="201"/>
      <c r="M1635" s="201"/>
      <c r="N1635" s="201"/>
      <c r="O1635" s="201"/>
      <c r="P1635" s="201"/>
      <c r="Q1635" s="201"/>
      <c r="R1635" s="236"/>
      <c r="S1635" s="201"/>
      <c r="U1635" s="67"/>
      <c r="V1635" s="67"/>
      <c r="Y1635" s="67"/>
      <c r="Z1635" s="67"/>
      <c r="AA1635" s="67"/>
      <c r="AB1635" s="67"/>
      <c r="AC1635" s="67"/>
      <c r="AE1635" s="67"/>
      <c r="AF1635" s="239"/>
      <c r="AJ1635" s="67"/>
      <c r="AK1635" s="67"/>
      <c r="AL1635" s="67"/>
      <c r="AM1635" s="67"/>
      <c r="AN1635" s="67"/>
      <c r="AO1635" s="67"/>
      <c r="AP1635" s="67"/>
    </row>
    <row r="1636" spans="1:42" x14ac:dyDescent="0.2">
      <c r="A1636" s="235"/>
      <c r="D1636" s="201"/>
      <c r="E1636" s="201"/>
      <c r="F1636" s="201"/>
      <c r="G1636" s="201"/>
      <c r="H1636" s="201"/>
      <c r="I1636" s="201"/>
      <c r="J1636" s="201"/>
      <c r="K1636" s="236"/>
      <c r="L1636" s="201"/>
      <c r="M1636" s="201"/>
      <c r="N1636" s="201"/>
      <c r="O1636" s="201"/>
      <c r="P1636" s="201"/>
      <c r="Q1636" s="201"/>
      <c r="R1636" s="236"/>
      <c r="S1636" s="201"/>
      <c r="U1636" s="67"/>
      <c r="V1636" s="67"/>
      <c r="Y1636" s="67"/>
      <c r="Z1636" s="67"/>
      <c r="AA1636" s="67"/>
      <c r="AB1636" s="67"/>
      <c r="AC1636" s="67"/>
      <c r="AE1636" s="67"/>
      <c r="AF1636" s="239"/>
      <c r="AJ1636" s="67"/>
      <c r="AK1636" s="67"/>
      <c r="AL1636" s="67"/>
      <c r="AM1636" s="67"/>
      <c r="AN1636" s="67"/>
      <c r="AO1636" s="67"/>
      <c r="AP1636" s="67"/>
    </row>
    <row r="1637" spans="1:42" x14ac:dyDescent="0.2">
      <c r="A1637" s="235"/>
      <c r="D1637" s="201"/>
      <c r="E1637" s="201"/>
      <c r="F1637" s="201"/>
      <c r="G1637" s="201"/>
      <c r="H1637" s="201"/>
      <c r="I1637" s="201"/>
      <c r="J1637" s="201"/>
      <c r="K1637" s="236"/>
      <c r="L1637" s="201"/>
      <c r="M1637" s="201"/>
      <c r="N1637" s="201"/>
      <c r="O1637" s="201"/>
      <c r="P1637" s="201"/>
      <c r="Q1637" s="201"/>
      <c r="R1637" s="236"/>
      <c r="S1637" s="201"/>
      <c r="U1637" s="67"/>
      <c r="V1637" s="67"/>
      <c r="Y1637" s="67"/>
      <c r="Z1637" s="67"/>
      <c r="AA1637" s="67"/>
      <c r="AB1637" s="67"/>
      <c r="AC1637" s="67"/>
      <c r="AE1637" s="67"/>
      <c r="AF1637" s="239"/>
      <c r="AJ1637" s="67"/>
      <c r="AK1637" s="67"/>
      <c r="AL1637" s="67"/>
      <c r="AM1637" s="67"/>
      <c r="AN1637" s="67"/>
      <c r="AO1637" s="67"/>
      <c r="AP1637" s="67"/>
    </row>
    <row r="1638" spans="1:42" x14ac:dyDescent="0.2">
      <c r="A1638" s="235"/>
      <c r="D1638" s="201"/>
      <c r="E1638" s="201"/>
      <c r="F1638" s="201"/>
      <c r="G1638" s="201"/>
      <c r="H1638" s="201"/>
      <c r="I1638" s="201"/>
      <c r="J1638" s="201"/>
      <c r="K1638" s="236"/>
      <c r="L1638" s="201"/>
      <c r="M1638" s="201"/>
      <c r="N1638" s="201"/>
      <c r="O1638" s="201"/>
      <c r="P1638" s="201"/>
      <c r="Q1638" s="201"/>
      <c r="R1638" s="236"/>
      <c r="S1638" s="201"/>
      <c r="U1638" s="67"/>
      <c r="V1638" s="67"/>
      <c r="Y1638" s="67"/>
      <c r="Z1638" s="67"/>
      <c r="AA1638" s="67"/>
      <c r="AB1638" s="67"/>
      <c r="AC1638" s="67"/>
      <c r="AE1638" s="67"/>
      <c r="AF1638" s="239"/>
      <c r="AJ1638" s="67"/>
      <c r="AK1638" s="67"/>
      <c r="AL1638" s="67"/>
      <c r="AM1638" s="67"/>
      <c r="AN1638" s="67"/>
      <c r="AO1638" s="67"/>
      <c r="AP1638" s="67"/>
    </row>
    <row r="1639" spans="1:42" x14ac:dyDescent="0.2">
      <c r="A1639" s="235"/>
      <c r="D1639" s="201"/>
      <c r="E1639" s="201"/>
      <c r="F1639" s="201"/>
      <c r="G1639" s="201"/>
      <c r="H1639" s="201"/>
      <c r="I1639" s="201"/>
      <c r="J1639" s="201"/>
      <c r="K1639" s="236"/>
      <c r="L1639" s="201"/>
      <c r="M1639" s="201"/>
      <c r="N1639" s="201"/>
      <c r="O1639" s="201"/>
      <c r="P1639" s="201"/>
      <c r="Q1639" s="201"/>
      <c r="R1639" s="236"/>
      <c r="S1639" s="201"/>
      <c r="U1639" s="67"/>
      <c r="V1639" s="67"/>
      <c r="Y1639" s="67"/>
      <c r="Z1639" s="67"/>
      <c r="AA1639" s="67"/>
      <c r="AB1639" s="67"/>
      <c r="AC1639" s="67"/>
      <c r="AE1639" s="67"/>
      <c r="AF1639" s="239"/>
      <c r="AJ1639" s="67"/>
      <c r="AK1639" s="67"/>
      <c r="AL1639" s="67"/>
      <c r="AM1639" s="67"/>
      <c r="AN1639" s="67"/>
      <c r="AO1639" s="67"/>
      <c r="AP1639" s="67"/>
    </row>
    <row r="1640" spans="1:42" x14ac:dyDescent="0.2">
      <c r="A1640" s="235"/>
      <c r="D1640" s="201"/>
      <c r="E1640" s="201"/>
      <c r="F1640" s="201"/>
      <c r="G1640" s="201"/>
      <c r="H1640" s="201"/>
      <c r="I1640" s="201"/>
      <c r="J1640" s="201"/>
      <c r="K1640" s="236"/>
      <c r="L1640" s="201"/>
      <c r="M1640" s="201"/>
      <c r="N1640" s="201"/>
      <c r="O1640" s="201"/>
      <c r="P1640" s="201"/>
      <c r="Q1640" s="201"/>
      <c r="R1640" s="236"/>
      <c r="S1640" s="201"/>
      <c r="U1640" s="67"/>
      <c r="V1640" s="67"/>
      <c r="Y1640" s="67"/>
      <c r="Z1640" s="67"/>
      <c r="AA1640" s="67"/>
      <c r="AB1640" s="67"/>
      <c r="AC1640" s="67"/>
      <c r="AE1640" s="67"/>
      <c r="AF1640" s="239"/>
      <c r="AJ1640" s="67"/>
      <c r="AK1640" s="67"/>
      <c r="AL1640" s="67"/>
      <c r="AM1640" s="67"/>
      <c r="AN1640" s="67"/>
      <c r="AO1640" s="67"/>
      <c r="AP1640" s="67"/>
    </row>
    <row r="1641" spans="1:42" x14ac:dyDescent="0.2">
      <c r="A1641" s="235"/>
      <c r="D1641" s="201"/>
      <c r="E1641" s="201"/>
      <c r="F1641" s="201"/>
      <c r="G1641" s="201"/>
      <c r="H1641" s="201"/>
      <c r="I1641" s="201"/>
      <c r="J1641" s="201"/>
      <c r="K1641" s="236"/>
      <c r="L1641" s="201"/>
      <c r="M1641" s="201"/>
      <c r="N1641" s="201"/>
      <c r="O1641" s="201"/>
      <c r="P1641" s="201"/>
      <c r="Q1641" s="201"/>
      <c r="R1641" s="236"/>
      <c r="S1641" s="201"/>
      <c r="U1641" s="67"/>
      <c r="V1641" s="67"/>
      <c r="Y1641" s="67"/>
      <c r="Z1641" s="67"/>
      <c r="AA1641" s="67"/>
      <c r="AB1641" s="67"/>
      <c r="AC1641" s="67"/>
      <c r="AE1641" s="67"/>
      <c r="AF1641" s="239"/>
      <c r="AJ1641" s="67"/>
      <c r="AK1641" s="67"/>
      <c r="AL1641" s="67"/>
      <c r="AM1641" s="67"/>
      <c r="AN1641" s="67"/>
      <c r="AO1641" s="67"/>
      <c r="AP1641" s="67"/>
    </row>
    <row r="1642" spans="1:42" x14ac:dyDescent="0.2">
      <c r="A1642" s="235"/>
      <c r="D1642" s="201"/>
      <c r="E1642" s="201"/>
      <c r="F1642" s="201"/>
      <c r="G1642" s="201"/>
      <c r="H1642" s="201"/>
      <c r="I1642" s="201"/>
      <c r="J1642" s="201"/>
      <c r="K1642" s="236"/>
      <c r="L1642" s="201"/>
      <c r="M1642" s="201"/>
      <c r="N1642" s="201"/>
      <c r="O1642" s="201"/>
      <c r="P1642" s="201"/>
      <c r="Q1642" s="201"/>
      <c r="R1642" s="236"/>
      <c r="S1642" s="201"/>
      <c r="U1642" s="67"/>
      <c r="V1642" s="67"/>
      <c r="Y1642" s="67"/>
      <c r="Z1642" s="67"/>
      <c r="AA1642" s="67"/>
      <c r="AB1642" s="67"/>
      <c r="AC1642" s="67"/>
      <c r="AE1642" s="67"/>
      <c r="AF1642" s="239"/>
      <c r="AJ1642" s="67"/>
      <c r="AK1642" s="67"/>
      <c r="AL1642" s="67"/>
      <c r="AM1642" s="67"/>
      <c r="AN1642" s="67"/>
      <c r="AO1642" s="67"/>
      <c r="AP1642" s="67"/>
    </row>
    <row r="1643" spans="1:42" x14ac:dyDescent="0.2">
      <c r="A1643" s="235"/>
      <c r="D1643" s="201"/>
      <c r="E1643" s="201"/>
      <c r="F1643" s="201"/>
      <c r="G1643" s="201"/>
      <c r="H1643" s="201"/>
      <c r="I1643" s="201"/>
      <c r="J1643" s="201"/>
      <c r="K1643" s="236"/>
      <c r="L1643" s="201"/>
      <c r="M1643" s="201"/>
      <c r="N1643" s="201"/>
      <c r="O1643" s="201"/>
      <c r="P1643" s="201"/>
      <c r="Q1643" s="201"/>
      <c r="R1643" s="236"/>
      <c r="S1643" s="201"/>
      <c r="U1643" s="67"/>
      <c r="V1643" s="67"/>
      <c r="Y1643" s="67"/>
      <c r="Z1643" s="67"/>
      <c r="AA1643" s="67"/>
      <c r="AB1643" s="67"/>
      <c r="AC1643" s="67"/>
      <c r="AE1643" s="67"/>
      <c r="AF1643" s="239"/>
      <c r="AJ1643" s="67"/>
      <c r="AK1643" s="67"/>
      <c r="AL1643" s="67"/>
      <c r="AM1643" s="67"/>
      <c r="AN1643" s="67"/>
      <c r="AO1643" s="67"/>
      <c r="AP1643" s="67"/>
    </row>
    <row r="1644" spans="1:42" x14ac:dyDescent="0.2">
      <c r="A1644" s="235"/>
      <c r="D1644" s="201"/>
      <c r="E1644" s="201"/>
      <c r="F1644" s="201"/>
      <c r="G1644" s="201"/>
      <c r="H1644" s="201"/>
      <c r="I1644" s="201"/>
      <c r="J1644" s="201"/>
      <c r="K1644" s="236"/>
      <c r="L1644" s="201"/>
      <c r="M1644" s="201"/>
      <c r="N1644" s="201"/>
      <c r="O1644" s="201"/>
      <c r="P1644" s="201"/>
      <c r="Q1644" s="201"/>
      <c r="R1644" s="236"/>
      <c r="S1644" s="201"/>
      <c r="U1644" s="67"/>
      <c r="V1644" s="67"/>
      <c r="Y1644" s="67"/>
      <c r="Z1644" s="67"/>
      <c r="AA1644" s="67"/>
      <c r="AB1644" s="67"/>
      <c r="AC1644" s="67"/>
      <c r="AE1644" s="67"/>
      <c r="AF1644" s="239"/>
      <c r="AJ1644" s="67"/>
      <c r="AK1644" s="67"/>
      <c r="AL1644" s="67"/>
      <c r="AM1644" s="67"/>
      <c r="AN1644" s="67"/>
      <c r="AO1644" s="67"/>
      <c r="AP1644" s="67"/>
    </row>
    <row r="1645" spans="1:42" x14ac:dyDescent="0.2">
      <c r="A1645" s="235"/>
      <c r="D1645" s="201"/>
      <c r="E1645" s="201"/>
      <c r="F1645" s="201"/>
      <c r="G1645" s="201"/>
      <c r="H1645" s="201"/>
      <c r="I1645" s="201"/>
      <c r="J1645" s="201"/>
      <c r="K1645" s="236"/>
      <c r="L1645" s="201"/>
      <c r="M1645" s="201"/>
      <c r="N1645" s="201"/>
      <c r="O1645" s="201"/>
      <c r="P1645" s="201"/>
      <c r="Q1645" s="201"/>
      <c r="R1645" s="236"/>
      <c r="S1645" s="201"/>
      <c r="U1645" s="67"/>
      <c r="V1645" s="67"/>
      <c r="Y1645" s="67"/>
      <c r="Z1645" s="67"/>
      <c r="AA1645" s="67"/>
      <c r="AB1645" s="67"/>
      <c r="AC1645" s="67"/>
      <c r="AE1645" s="67"/>
      <c r="AF1645" s="239"/>
      <c r="AJ1645" s="67"/>
      <c r="AK1645" s="67"/>
      <c r="AL1645" s="67"/>
      <c r="AM1645" s="67"/>
      <c r="AN1645" s="67"/>
      <c r="AO1645" s="67"/>
      <c r="AP1645" s="67"/>
    </row>
    <row r="1646" spans="1:42" x14ac:dyDescent="0.2">
      <c r="A1646" s="235"/>
      <c r="D1646" s="201"/>
      <c r="E1646" s="201"/>
      <c r="F1646" s="201"/>
      <c r="G1646" s="201"/>
      <c r="H1646" s="201"/>
      <c r="I1646" s="201"/>
      <c r="J1646" s="201"/>
      <c r="K1646" s="236"/>
      <c r="L1646" s="201"/>
      <c r="M1646" s="201"/>
      <c r="N1646" s="201"/>
      <c r="O1646" s="201"/>
      <c r="P1646" s="201"/>
      <c r="Q1646" s="201"/>
      <c r="R1646" s="236"/>
      <c r="S1646" s="201"/>
      <c r="U1646" s="67"/>
      <c r="V1646" s="67"/>
      <c r="Y1646" s="67"/>
      <c r="Z1646" s="67"/>
      <c r="AA1646" s="67"/>
      <c r="AB1646" s="67"/>
      <c r="AC1646" s="67"/>
      <c r="AE1646" s="67"/>
      <c r="AF1646" s="239"/>
      <c r="AJ1646" s="67"/>
      <c r="AK1646" s="67"/>
      <c r="AL1646" s="67"/>
      <c r="AM1646" s="67"/>
      <c r="AN1646" s="67"/>
      <c r="AO1646" s="67"/>
      <c r="AP1646" s="67"/>
    </row>
    <row r="1647" spans="1:42" x14ac:dyDescent="0.2">
      <c r="A1647" s="235"/>
      <c r="D1647" s="201"/>
      <c r="E1647" s="201"/>
      <c r="F1647" s="201"/>
      <c r="G1647" s="201"/>
      <c r="H1647" s="201"/>
      <c r="I1647" s="201"/>
      <c r="J1647" s="201"/>
      <c r="K1647" s="236"/>
      <c r="L1647" s="201"/>
      <c r="M1647" s="201"/>
      <c r="N1647" s="201"/>
      <c r="O1647" s="201"/>
      <c r="P1647" s="201"/>
      <c r="Q1647" s="201"/>
      <c r="R1647" s="236"/>
      <c r="S1647" s="201"/>
      <c r="U1647" s="67"/>
      <c r="V1647" s="67"/>
      <c r="Y1647" s="67"/>
      <c r="Z1647" s="67"/>
      <c r="AA1647" s="67"/>
      <c r="AB1647" s="67"/>
      <c r="AC1647" s="67"/>
      <c r="AE1647" s="67"/>
      <c r="AF1647" s="239"/>
      <c r="AJ1647" s="67"/>
      <c r="AK1647" s="67"/>
      <c r="AL1647" s="67"/>
      <c r="AM1647" s="67"/>
      <c r="AN1647" s="67"/>
      <c r="AO1647" s="67"/>
      <c r="AP1647" s="67"/>
    </row>
    <row r="1648" spans="1:42" x14ac:dyDescent="0.2">
      <c r="A1648" s="235"/>
      <c r="D1648" s="201"/>
      <c r="E1648" s="201"/>
      <c r="F1648" s="201"/>
      <c r="G1648" s="201"/>
      <c r="H1648" s="201"/>
      <c r="I1648" s="201"/>
      <c r="J1648" s="201"/>
      <c r="K1648" s="236"/>
      <c r="L1648" s="201"/>
      <c r="M1648" s="201"/>
      <c r="N1648" s="201"/>
      <c r="O1648" s="201"/>
      <c r="P1648" s="201"/>
      <c r="Q1648" s="201"/>
      <c r="R1648" s="236"/>
      <c r="S1648" s="201"/>
      <c r="U1648" s="67"/>
      <c r="V1648" s="67"/>
      <c r="Y1648" s="67"/>
      <c r="Z1648" s="67"/>
      <c r="AA1648" s="67"/>
      <c r="AB1648" s="67"/>
      <c r="AC1648" s="67"/>
      <c r="AE1648" s="67"/>
      <c r="AF1648" s="239"/>
      <c r="AJ1648" s="67"/>
      <c r="AK1648" s="67"/>
      <c r="AL1648" s="67"/>
      <c r="AM1648" s="67"/>
      <c r="AN1648" s="67"/>
      <c r="AO1648" s="67"/>
      <c r="AP1648" s="67"/>
    </row>
    <row r="1649" spans="1:42" x14ac:dyDescent="0.2">
      <c r="A1649" s="235"/>
      <c r="D1649" s="201"/>
      <c r="E1649" s="201"/>
      <c r="F1649" s="201"/>
      <c r="G1649" s="201"/>
      <c r="H1649" s="201"/>
      <c r="I1649" s="201"/>
      <c r="J1649" s="201"/>
      <c r="K1649" s="236"/>
      <c r="L1649" s="201"/>
      <c r="M1649" s="201"/>
      <c r="N1649" s="201"/>
      <c r="O1649" s="201"/>
      <c r="P1649" s="201"/>
      <c r="Q1649" s="201"/>
      <c r="R1649" s="236"/>
      <c r="S1649" s="201"/>
      <c r="U1649" s="67"/>
      <c r="V1649" s="67"/>
      <c r="Y1649" s="67"/>
      <c r="Z1649" s="67"/>
      <c r="AA1649" s="67"/>
      <c r="AB1649" s="67"/>
      <c r="AC1649" s="67"/>
      <c r="AE1649" s="67"/>
      <c r="AF1649" s="239"/>
      <c r="AJ1649" s="67"/>
      <c r="AK1649" s="67"/>
      <c r="AL1649" s="67"/>
      <c r="AM1649" s="67"/>
      <c r="AN1649" s="67"/>
      <c r="AO1649" s="67"/>
      <c r="AP1649" s="67"/>
    </row>
    <row r="1650" spans="1:42" x14ac:dyDescent="0.2">
      <c r="A1650" s="235"/>
      <c r="D1650" s="201"/>
      <c r="E1650" s="201"/>
      <c r="F1650" s="201"/>
      <c r="G1650" s="201"/>
      <c r="H1650" s="201"/>
      <c r="I1650" s="201"/>
      <c r="J1650" s="201"/>
      <c r="K1650" s="236"/>
      <c r="L1650" s="201"/>
      <c r="M1650" s="201"/>
      <c r="N1650" s="201"/>
      <c r="O1650" s="201"/>
      <c r="P1650" s="201"/>
      <c r="Q1650" s="201"/>
      <c r="R1650" s="236"/>
      <c r="S1650" s="201"/>
      <c r="U1650" s="67"/>
      <c r="V1650" s="67"/>
      <c r="Y1650" s="67"/>
      <c r="Z1650" s="67"/>
      <c r="AA1650" s="67"/>
      <c r="AB1650" s="67"/>
      <c r="AC1650" s="67"/>
      <c r="AE1650" s="67"/>
      <c r="AF1650" s="239"/>
      <c r="AJ1650" s="67"/>
      <c r="AK1650" s="67"/>
      <c r="AL1650" s="67"/>
      <c r="AM1650" s="67"/>
      <c r="AN1650" s="67"/>
      <c r="AO1650" s="67"/>
      <c r="AP1650" s="67"/>
    </row>
    <row r="1651" spans="1:42" x14ac:dyDescent="0.2">
      <c r="A1651" s="235"/>
      <c r="D1651" s="201"/>
      <c r="E1651" s="201"/>
      <c r="F1651" s="201"/>
      <c r="G1651" s="201"/>
      <c r="H1651" s="201"/>
      <c r="I1651" s="201"/>
      <c r="J1651" s="201"/>
      <c r="K1651" s="236"/>
      <c r="L1651" s="201"/>
      <c r="M1651" s="201"/>
      <c r="N1651" s="201"/>
      <c r="O1651" s="201"/>
      <c r="P1651" s="201"/>
      <c r="Q1651" s="201"/>
      <c r="R1651" s="236"/>
      <c r="S1651" s="201"/>
      <c r="U1651" s="67"/>
      <c r="V1651" s="67"/>
      <c r="Y1651" s="67"/>
      <c r="Z1651" s="67"/>
      <c r="AA1651" s="67"/>
      <c r="AB1651" s="67"/>
      <c r="AC1651" s="67"/>
      <c r="AE1651" s="67"/>
      <c r="AF1651" s="239"/>
      <c r="AJ1651" s="67"/>
      <c r="AK1651" s="67"/>
      <c r="AL1651" s="67"/>
      <c r="AM1651" s="67"/>
      <c r="AN1651" s="67"/>
      <c r="AO1651" s="67"/>
      <c r="AP1651" s="67"/>
    </row>
    <row r="1652" spans="1:42" x14ac:dyDescent="0.2">
      <c r="A1652" s="235"/>
      <c r="D1652" s="201"/>
      <c r="E1652" s="201"/>
      <c r="F1652" s="201"/>
      <c r="G1652" s="201"/>
      <c r="H1652" s="201"/>
      <c r="I1652" s="201"/>
      <c r="J1652" s="201"/>
      <c r="K1652" s="236"/>
      <c r="L1652" s="201"/>
      <c r="M1652" s="201"/>
      <c r="N1652" s="201"/>
      <c r="O1652" s="201"/>
      <c r="P1652" s="201"/>
      <c r="Q1652" s="201"/>
      <c r="R1652" s="236"/>
      <c r="S1652" s="201"/>
      <c r="U1652" s="67"/>
      <c r="V1652" s="67"/>
      <c r="Y1652" s="67"/>
      <c r="Z1652" s="67"/>
      <c r="AA1652" s="67"/>
      <c r="AB1652" s="67"/>
      <c r="AC1652" s="67"/>
      <c r="AE1652" s="67"/>
      <c r="AF1652" s="239"/>
      <c r="AJ1652" s="67"/>
      <c r="AK1652" s="67"/>
      <c r="AL1652" s="67"/>
      <c r="AM1652" s="67"/>
      <c r="AN1652" s="67"/>
      <c r="AO1652" s="67"/>
      <c r="AP1652" s="67"/>
    </row>
    <row r="1653" spans="1:42" x14ac:dyDescent="0.2">
      <c r="A1653" s="235"/>
      <c r="D1653" s="201"/>
      <c r="E1653" s="201"/>
      <c r="F1653" s="201"/>
      <c r="G1653" s="201"/>
      <c r="H1653" s="201"/>
      <c r="I1653" s="201"/>
      <c r="J1653" s="201"/>
      <c r="K1653" s="236"/>
      <c r="L1653" s="201"/>
      <c r="M1653" s="201"/>
      <c r="N1653" s="201"/>
      <c r="O1653" s="201"/>
      <c r="P1653" s="201"/>
      <c r="Q1653" s="201"/>
      <c r="R1653" s="236"/>
      <c r="S1653" s="201"/>
      <c r="U1653" s="67"/>
      <c r="V1653" s="67"/>
      <c r="Y1653" s="67"/>
      <c r="Z1653" s="67"/>
      <c r="AA1653" s="67"/>
      <c r="AB1653" s="67"/>
      <c r="AC1653" s="67"/>
      <c r="AE1653" s="67"/>
      <c r="AF1653" s="239"/>
      <c r="AJ1653" s="67"/>
      <c r="AK1653" s="67"/>
      <c r="AL1653" s="67"/>
      <c r="AM1653" s="67"/>
      <c r="AN1653" s="67"/>
      <c r="AO1653" s="67"/>
      <c r="AP1653" s="67"/>
    </row>
    <row r="1654" spans="1:42" x14ac:dyDescent="0.2">
      <c r="A1654" s="235"/>
      <c r="D1654" s="201"/>
      <c r="E1654" s="201"/>
      <c r="F1654" s="201"/>
      <c r="G1654" s="201"/>
      <c r="H1654" s="201"/>
      <c r="I1654" s="201"/>
      <c r="J1654" s="201"/>
      <c r="K1654" s="236"/>
      <c r="L1654" s="201"/>
      <c r="M1654" s="201"/>
      <c r="N1654" s="201"/>
      <c r="O1654" s="201"/>
      <c r="P1654" s="201"/>
      <c r="Q1654" s="201"/>
      <c r="R1654" s="236"/>
      <c r="S1654" s="201"/>
      <c r="U1654" s="67"/>
      <c r="V1654" s="67"/>
      <c r="Y1654" s="67"/>
      <c r="Z1654" s="67"/>
      <c r="AA1654" s="67"/>
      <c r="AB1654" s="67"/>
      <c r="AC1654" s="67"/>
      <c r="AE1654" s="67"/>
      <c r="AF1654" s="239"/>
      <c r="AJ1654" s="67"/>
      <c r="AK1654" s="67"/>
      <c r="AL1654" s="67"/>
      <c r="AM1654" s="67"/>
      <c r="AN1654" s="67"/>
      <c r="AO1654" s="67"/>
      <c r="AP1654" s="67"/>
    </row>
    <row r="1655" spans="1:42" x14ac:dyDescent="0.2">
      <c r="A1655" s="235"/>
      <c r="D1655" s="201"/>
      <c r="E1655" s="201"/>
      <c r="F1655" s="201"/>
      <c r="G1655" s="201"/>
      <c r="H1655" s="201"/>
      <c r="I1655" s="201"/>
      <c r="J1655" s="201"/>
      <c r="K1655" s="236"/>
      <c r="L1655" s="201"/>
      <c r="M1655" s="201"/>
      <c r="N1655" s="201"/>
      <c r="O1655" s="201"/>
      <c r="P1655" s="201"/>
      <c r="Q1655" s="201"/>
      <c r="R1655" s="236"/>
      <c r="S1655" s="201"/>
      <c r="U1655" s="67"/>
      <c r="V1655" s="67"/>
      <c r="Y1655" s="67"/>
      <c r="Z1655" s="67"/>
      <c r="AA1655" s="67"/>
      <c r="AB1655" s="67"/>
      <c r="AC1655" s="67"/>
      <c r="AE1655" s="67"/>
      <c r="AF1655" s="239"/>
      <c r="AJ1655" s="67"/>
      <c r="AK1655" s="67"/>
      <c r="AL1655" s="67"/>
      <c r="AM1655" s="67"/>
      <c r="AN1655" s="67"/>
      <c r="AO1655" s="67"/>
      <c r="AP1655" s="67"/>
    </row>
    <row r="1656" spans="1:42" x14ac:dyDescent="0.2">
      <c r="A1656" s="235"/>
      <c r="D1656" s="201"/>
      <c r="E1656" s="201"/>
      <c r="F1656" s="201"/>
      <c r="G1656" s="201"/>
      <c r="H1656" s="201"/>
      <c r="I1656" s="201"/>
      <c r="J1656" s="201"/>
      <c r="K1656" s="236"/>
      <c r="L1656" s="201"/>
      <c r="M1656" s="201"/>
      <c r="N1656" s="201"/>
      <c r="O1656" s="201"/>
      <c r="P1656" s="201"/>
      <c r="Q1656" s="201"/>
      <c r="R1656" s="236"/>
      <c r="S1656" s="201"/>
      <c r="U1656" s="67"/>
      <c r="V1656" s="67"/>
      <c r="Y1656" s="67"/>
      <c r="Z1656" s="67"/>
      <c r="AA1656" s="67"/>
      <c r="AB1656" s="67"/>
      <c r="AC1656" s="67"/>
      <c r="AE1656" s="67"/>
      <c r="AJ1656" s="67"/>
      <c r="AK1656" s="67"/>
      <c r="AL1656" s="67"/>
      <c r="AM1656" s="67"/>
      <c r="AN1656" s="67"/>
      <c r="AO1656" s="67"/>
      <c r="AP1656" s="67"/>
    </row>
    <row r="1657" spans="1:42" x14ac:dyDescent="0.2">
      <c r="A1657" s="235"/>
      <c r="D1657" s="201"/>
      <c r="E1657" s="201"/>
      <c r="F1657" s="201"/>
      <c r="G1657" s="201"/>
      <c r="H1657" s="201"/>
      <c r="I1657" s="201"/>
      <c r="J1657" s="201"/>
      <c r="K1657" s="236"/>
      <c r="L1657" s="201"/>
      <c r="M1657" s="201"/>
      <c r="N1657" s="201"/>
      <c r="O1657" s="201"/>
      <c r="P1657" s="201"/>
      <c r="Q1657" s="201"/>
      <c r="R1657" s="236"/>
      <c r="S1657" s="201"/>
      <c r="U1657" s="67"/>
      <c r="V1657" s="67"/>
      <c r="Y1657" s="67"/>
      <c r="Z1657" s="67"/>
      <c r="AA1657" s="67"/>
      <c r="AB1657" s="67"/>
      <c r="AC1657" s="67"/>
      <c r="AE1657" s="67"/>
      <c r="AJ1657" s="67"/>
      <c r="AK1657" s="67"/>
      <c r="AL1657" s="67"/>
      <c r="AM1657" s="67"/>
      <c r="AN1657" s="67"/>
      <c r="AO1657" s="67"/>
      <c r="AP1657" s="67"/>
    </row>
    <row r="1658" spans="1:42" x14ac:dyDescent="0.2">
      <c r="A1658" s="235"/>
      <c r="D1658" s="201"/>
      <c r="E1658" s="201"/>
      <c r="F1658" s="201"/>
      <c r="G1658" s="201"/>
      <c r="H1658" s="201"/>
      <c r="I1658" s="201"/>
      <c r="J1658" s="201"/>
      <c r="K1658" s="236"/>
      <c r="L1658" s="201"/>
      <c r="M1658" s="201"/>
      <c r="N1658" s="201"/>
      <c r="O1658" s="201"/>
      <c r="P1658" s="201"/>
      <c r="Q1658" s="201"/>
      <c r="R1658" s="236"/>
      <c r="S1658" s="201"/>
      <c r="U1658" s="67"/>
      <c r="V1658" s="67"/>
      <c r="Y1658" s="67"/>
      <c r="Z1658" s="67"/>
      <c r="AA1658" s="67"/>
      <c r="AB1658" s="67"/>
      <c r="AC1658" s="67"/>
      <c r="AE1658" s="67"/>
      <c r="AJ1658" s="67"/>
      <c r="AK1658" s="67"/>
      <c r="AL1658" s="67"/>
      <c r="AM1658" s="67"/>
      <c r="AN1658" s="67"/>
      <c r="AO1658" s="67"/>
      <c r="AP1658" s="67"/>
    </row>
    <row r="1659" spans="1:42" x14ac:dyDescent="0.2">
      <c r="A1659" s="235"/>
      <c r="D1659" s="201"/>
      <c r="E1659" s="201"/>
      <c r="F1659" s="201"/>
      <c r="G1659" s="201"/>
      <c r="H1659" s="201"/>
      <c r="I1659" s="201"/>
      <c r="J1659" s="201"/>
      <c r="K1659" s="236"/>
      <c r="L1659" s="201"/>
      <c r="M1659" s="201"/>
      <c r="N1659" s="201"/>
      <c r="O1659" s="201"/>
      <c r="P1659" s="201"/>
      <c r="Q1659" s="201"/>
      <c r="R1659" s="236"/>
      <c r="S1659" s="201"/>
      <c r="U1659" s="67"/>
      <c r="V1659" s="67"/>
      <c r="Y1659" s="67"/>
      <c r="Z1659" s="67"/>
      <c r="AA1659" s="67"/>
      <c r="AB1659" s="67"/>
      <c r="AC1659" s="67"/>
      <c r="AE1659" s="67"/>
      <c r="AJ1659" s="67"/>
      <c r="AK1659" s="67"/>
      <c r="AL1659" s="67"/>
      <c r="AM1659" s="67"/>
      <c r="AN1659" s="67"/>
      <c r="AO1659" s="67"/>
      <c r="AP1659" s="67"/>
    </row>
    <row r="1660" spans="1:42" x14ac:dyDescent="0.2">
      <c r="A1660" s="235"/>
      <c r="D1660" s="201"/>
      <c r="E1660" s="201"/>
      <c r="F1660" s="201"/>
      <c r="G1660" s="201"/>
      <c r="H1660" s="201"/>
      <c r="I1660" s="201"/>
      <c r="J1660" s="201"/>
      <c r="K1660" s="236"/>
      <c r="L1660" s="201"/>
      <c r="M1660" s="201"/>
      <c r="N1660" s="201"/>
      <c r="O1660" s="201"/>
      <c r="P1660" s="201"/>
      <c r="Q1660" s="201"/>
      <c r="R1660" s="236"/>
      <c r="S1660" s="201"/>
      <c r="U1660" s="67"/>
      <c r="V1660" s="67"/>
      <c r="Y1660" s="67"/>
      <c r="Z1660" s="67"/>
      <c r="AA1660" s="67"/>
      <c r="AB1660" s="67"/>
      <c r="AC1660" s="67"/>
      <c r="AE1660" s="67"/>
      <c r="AJ1660" s="67"/>
      <c r="AK1660" s="67"/>
      <c r="AL1660" s="67"/>
      <c r="AM1660" s="67"/>
      <c r="AN1660" s="67"/>
      <c r="AO1660" s="67"/>
      <c r="AP1660" s="67"/>
    </row>
    <row r="1661" spans="1:42" x14ac:dyDescent="0.2">
      <c r="A1661" s="235"/>
      <c r="D1661" s="201"/>
      <c r="E1661" s="201"/>
      <c r="F1661" s="201"/>
      <c r="G1661" s="201"/>
      <c r="H1661" s="201"/>
      <c r="I1661" s="201"/>
      <c r="J1661" s="201"/>
      <c r="K1661" s="236"/>
      <c r="L1661" s="201"/>
      <c r="M1661" s="201"/>
      <c r="N1661" s="201"/>
      <c r="O1661" s="201"/>
      <c r="P1661" s="201"/>
      <c r="Q1661" s="201"/>
      <c r="R1661" s="236"/>
      <c r="S1661" s="201"/>
      <c r="U1661" s="67"/>
      <c r="V1661" s="67"/>
      <c r="Y1661" s="67"/>
      <c r="Z1661" s="67"/>
      <c r="AA1661" s="67"/>
      <c r="AB1661" s="67"/>
      <c r="AC1661" s="67"/>
      <c r="AE1661" s="67"/>
      <c r="AJ1661" s="67"/>
      <c r="AK1661" s="67"/>
      <c r="AL1661" s="67"/>
      <c r="AM1661" s="67"/>
      <c r="AN1661" s="67"/>
      <c r="AO1661" s="67"/>
      <c r="AP1661" s="67"/>
    </row>
    <row r="1662" spans="1:42" x14ac:dyDescent="0.2">
      <c r="A1662" s="235"/>
      <c r="D1662" s="201"/>
      <c r="E1662" s="201"/>
      <c r="F1662" s="201"/>
      <c r="G1662" s="201"/>
      <c r="H1662" s="201"/>
      <c r="I1662" s="201"/>
      <c r="J1662" s="201"/>
      <c r="K1662" s="236"/>
      <c r="L1662" s="201"/>
      <c r="M1662" s="201"/>
      <c r="N1662" s="201"/>
      <c r="O1662" s="201"/>
      <c r="P1662" s="201"/>
      <c r="Q1662" s="201"/>
      <c r="R1662" s="236"/>
      <c r="S1662" s="201"/>
      <c r="U1662" s="67"/>
      <c r="V1662" s="67"/>
      <c r="Y1662" s="67"/>
      <c r="Z1662" s="67"/>
      <c r="AA1662" s="67"/>
      <c r="AB1662" s="67"/>
      <c r="AC1662" s="67"/>
      <c r="AE1662" s="67"/>
      <c r="AJ1662" s="67"/>
      <c r="AK1662" s="67"/>
      <c r="AL1662" s="67"/>
      <c r="AM1662" s="67"/>
      <c r="AN1662" s="67"/>
      <c r="AO1662" s="67"/>
      <c r="AP1662" s="67"/>
    </row>
    <row r="1663" spans="1:42" x14ac:dyDescent="0.2">
      <c r="A1663" s="235"/>
      <c r="D1663" s="201"/>
      <c r="E1663" s="201"/>
      <c r="F1663" s="201"/>
      <c r="G1663" s="201"/>
      <c r="H1663" s="201"/>
      <c r="I1663" s="201"/>
      <c r="J1663" s="201"/>
      <c r="K1663" s="236"/>
      <c r="L1663" s="201"/>
      <c r="M1663" s="201"/>
      <c r="N1663" s="201"/>
      <c r="O1663" s="201"/>
      <c r="P1663" s="201"/>
      <c r="Q1663" s="201"/>
      <c r="R1663" s="236"/>
      <c r="S1663" s="201"/>
      <c r="U1663" s="67"/>
      <c r="V1663" s="67"/>
      <c r="Y1663" s="67"/>
      <c r="Z1663" s="67"/>
      <c r="AA1663" s="67"/>
      <c r="AB1663" s="67"/>
      <c r="AC1663" s="67"/>
      <c r="AE1663" s="67"/>
      <c r="AJ1663" s="67"/>
      <c r="AK1663" s="67"/>
      <c r="AL1663" s="67"/>
      <c r="AM1663" s="67"/>
      <c r="AN1663" s="67"/>
      <c r="AO1663" s="67"/>
      <c r="AP1663" s="67"/>
    </row>
    <row r="1664" spans="1:42" x14ac:dyDescent="0.2">
      <c r="A1664" s="235"/>
      <c r="D1664" s="201"/>
      <c r="E1664" s="201"/>
      <c r="F1664" s="201"/>
      <c r="G1664" s="201"/>
      <c r="H1664" s="201"/>
      <c r="I1664" s="201"/>
      <c r="J1664" s="201"/>
      <c r="K1664" s="236"/>
      <c r="L1664" s="201"/>
      <c r="M1664" s="201"/>
      <c r="N1664" s="201"/>
      <c r="O1664" s="201"/>
      <c r="P1664" s="201"/>
      <c r="Q1664" s="201"/>
      <c r="R1664" s="236"/>
      <c r="S1664" s="201"/>
      <c r="U1664" s="67"/>
      <c r="V1664" s="67"/>
      <c r="Y1664" s="67"/>
      <c r="Z1664" s="67"/>
      <c r="AA1664" s="67"/>
      <c r="AB1664" s="67"/>
      <c r="AC1664" s="67"/>
      <c r="AE1664" s="67"/>
      <c r="AJ1664" s="67"/>
      <c r="AK1664" s="67"/>
      <c r="AL1664" s="67"/>
      <c r="AM1664" s="67"/>
      <c r="AN1664" s="67"/>
      <c r="AO1664" s="67"/>
      <c r="AP1664" s="67"/>
    </row>
    <row r="1665" spans="1:42" x14ac:dyDescent="0.2">
      <c r="A1665" s="235"/>
      <c r="D1665" s="201"/>
      <c r="E1665" s="201"/>
      <c r="F1665" s="201"/>
      <c r="G1665" s="201"/>
      <c r="H1665" s="201"/>
      <c r="I1665" s="201"/>
      <c r="J1665" s="201"/>
      <c r="K1665" s="236"/>
      <c r="L1665" s="201"/>
      <c r="M1665" s="201"/>
      <c r="N1665" s="201"/>
      <c r="O1665" s="201"/>
      <c r="P1665" s="201"/>
      <c r="Q1665" s="201"/>
      <c r="R1665" s="236"/>
      <c r="S1665" s="201"/>
      <c r="U1665" s="67"/>
      <c r="V1665" s="67"/>
      <c r="Y1665" s="67"/>
      <c r="Z1665" s="67"/>
      <c r="AA1665" s="67"/>
      <c r="AB1665" s="67"/>
      <c r="AC1665" s="67"/>
      <c r="AE1665" s="67"/>
      <c r="AJ1665" s="67"/>
      <c r="AK1665" s="67"/>
      <c r="AL1665" s="67"/>
      <c r="AM1665" s="67"/>
      <c r="AN1665" s="67"/>
      <c r="AO1665" s="67"/>
      <c r="AP1665" s="67"/>
    </row>
    <row r="1666" spans="1:42" x14ac:dyDescent="0.2">
      <c r="A1666" s="235"/>
      <c r="D1666" s="201"/>
      <c r="E1666" s="201"/>
      <c r="F1666" s="201"/>
      <c r="G1666" s="201"/>
      <c r="H1666" s="201"/>
      <c r="I1666" s="201"/>
      <c r="J1666" s="201"/>
      <c r="K1666" s="236"/>
      <c r="L1666" s="201"/>
      <c r="M1666" s="201"/>
      <c r="N1666" s="201"/>
      <c r="O1666" s="201"/>
      <c r="P1666" s="201"/>
      <c r="Q1666" s="201"/>
      <c r="R1666" s="236"/>
      <c r="S1666" s="201"/>
      <c r="U1666" s="67"/>
      <c r="V1666" s="67"/>
      <c r="Y1666" s="67"/>
      <c r="Z1666" s="67"/>
      <c r="AA1666" s="67"/>
      <c r="AB1666" s="67"/>
      <c r="AC1666" s="67"/>
      <c r="AE1666" s="67"/>
      <c r="AJ1666" s="67"/>
      <c r="AK1666" s="67"/>
      <c r="AL1666" s="67"/>
      <c r="AM1666" s="67"/>
      <c r="AN1666" s="67"/>
      <c r="AO1666" s="67"/>
      <c r="AP1666" s="67"/>
    </row>
    <row r="1667" spans="1:42" x14ac:dyDescent="0.2">
      <c r="A1667" s="235"/>
      <c r="D1667" s="201"/>
      <c r="E1667" s="201"/>
      <c r="F1667" s="201"/>
      <c r="G1667" s="201"/>
      <c r="H1667" s="201"/>
      <c r="I1667" s="201"/>
      <c r="J1667" s="201"/>
      <c r="K1667" s="236"/>
      <c r="L1667" s="201"/>
      <c r="M1667" s="201"/>
      <c r="N1667" s="201"/>
      <c r="O1667" s="201"/>
      <c r="P1667" s="201"/>
      <c r="Q1667" s="201"/>
      <c r="R1667" s="236"/>
      <c r="S1667" s="201"/>
      <c r="U1667" s="67"/>
      <c r="V1667" s="67"/>
      <c r="Y1667" s="67"/>
      <c r="Z1667" s="67"/>
      <c r="AA1667" s="67"/>
      <c r="AB1667" s="67"/>
      <c r="AC1667" s="67"/>
      <c r="AE1667" s="67"/>
      <c r="AJ1667" s="67"/>
      <c r="AK1667" s="67"/>
      <c r="AL1667" s="67"/>
      <c r="AM1667" s="67"/>
      <c r="AN1667" s="67"/>
      <c r="AO1667" s="67"/>
      <c r="AP1667" s="67"/>
    </row>
    <row r="1668" spans="1:42" x14ac:dyDescent="0.2">
      <c r="A1668" s="235"/>
      <c r="D1668" s="201"/>
      <c r="E1668" s="201"/>
      <c r="F1668" s="201"/>
      <c r="G1668" s="201"/>
      <c r="H1668" s="201"/>
      <c r="I1668" s="201"/>
      <c r="J1668" s="201"/>
      <c r="K1668" s="236"/>
      <c r="L1668" s="201"/>
      <c r="M1668" s="201"/>
      <c r="N1668" s="201"/>
      <c r="O1668" s="201"/>
      <c r="P1668" s="201"/>
      <c r="Q1668" s="201"/>
      <c r="R1668" s="236"/>
      <c r="S1668" s="201"/>
      <c r="U1668" s="67"/>
      <c r="V1668" s="67"/>
      <c r="Y1668" s="67"/>
      <c r="Z1668" s="67"/>
      <c r="AA1668" s="67"/>
      <c r="AB1668" s="67"/>
      <c r="AC1668" s="67"/>
      <c r="AE1668" s="67"/>
      <c r="AJ1668" s="67"/>
      <c r="AK1668" s="67"/>
      <c r="AL1668" s="67"/>
      <c r="AM1668" s="67"/>
      <c r="AN1668" s="67"/>
      <c r="AO1668" s="67"/>
      <c r="AP1668" s="67"/>
    </row>
    <row r="1669" spans="1:42" x14ac:dyDescent="0.2">
      <c r="A1669" s="235"/>
      <c r="D1669" s="201"/>
      <c r="E1669" s="201"/>
      <c r="F1669" s="201"/>
      <c r="G1669" s="201"/>
      <c r="H1669" s="201"/>
      <c r="I1669" s="201"/>
      <c r="J1669" s="201"/>
      <c r="K1669" s="236"/>
      <c r="L1669" s="201"/>
      <c r="M1669" s="201"/>
      <c r="N1669" s="201"/>
      <c r="O1669" s="201"/>
      <c r="P1669" s="201"/>
      <c r="Q1669" s="201"/>
      <c r="R1669" s="236"/>
      <c r="S1669" s="201"/>
      <c r="U1669" s="67"/>
      <c r="V1669" s="67"/>
      <c r="Y1669" s="67"/>
      <c r="Z1669" s="67"/>
      <c r="AA1669" s="67"/>
      <c r="AB1669" s="67"/>
      <c r="AC1669" s="67"/>
      <c r="AE1669" s="67"/>
      <c r="AJ1669" s="67"/>
      <c r="AK1669" s="67"/>
      <c r="AL1669" s="67"/>
      <c r="AM1669" s="67"/>
      <c r="AN1669" s="67"/>
      <c r="AO1669" s="67"/>
      <c r="AP1669" s="67"/>
    </row>
    <row r="1670" spans="1:42" x14ac:dyDescent="0.2">
      <c r="A1670" s="235"/>
      <c r="D1670" s="201"/>
      <c r="E1670" s="201"/>
      <c r="F1670" s="201"/>
      <c r="G1670" s="201"/>
      <c r="H1670" s="201"/>
      <c r="I1670" s="201"/>
      <c r="J1670" s="201"/>
      <c r="K1670" s="236"/>
      <c r="L1670" s="201"/>
      <c r="M1670" s="201"/>
      <c r="N1670" s="201"/>
      <c r="O1670" s="201"/>
      <c r="P1670" s="201"/>
      <c r="Q1670" s="201"/>
      <c r="R1670" s="236"/>
      <c r="S1670" s="201"/>
      <c r="U1670" s="67"/>
      <c r="V1670" s="67"/>
      <c r="Y1670" s="67"/>
      <c r="Z1670" s="67"/>
      <c r="AA1670" s="67"/>
      <c r="AB1670" s="67"/>
      <c r="AC1670" s="67"/>
      <c r="AE1670" s="67"/>
      <c r="AJ1670" s="67"/>
      <c r="AK1670" s="67"/>
      <c r="AL1670" s="67"/>
      <c r="AM1670" s="67"/>
      <c r="AN1670" s="67"/>
      <c r="AO1670" s="67"/>
      <c r="AP1670" s="67"/>
    </row>
    <row r="1671" spans="1:42" x14ac:dyDescent="0.2">
      <c r="A1671" s="235"/>
      <c r="D1671" s="201"/>
      <c r="E1671" s="201"/>
      <c r="F1671" s="201"/>
      <c r="G1671" s="201"/>
      <c r="H1671" s="201"/>
      <c r="I1671" s="201"/>
      <c r="J1671" s="201"/>
      <c r="K1671" s="236"/>
      <c r="L1671" s="201"/>
      <c r="M1671" s="201"/>
      <c r="N1671" s="201"/>
      <c r="O1671" s="201"/>
      <c r="P1671" s="201"/>
      <c r="Q1671" s="201"/>
      <c r="R1671" s="236"/>
      <c r="S1671" s="201"/>
      <c r="U1671" s="67"/>
      <c r="V1671" s="67"/>
      <c r="Y1671" s="67"/>
      <c r="Z1671" s="67"/>
      <c r="AA1671" s="67"/>
      <c r="AB1671" s="67"/>
      <c r="AC1671" s="67"/>
      <c r="AE1671" s="67"/>
      <c r="AJ1671" s="67"/>
      <c r="AK1671" s="67"/>
      <c r="AL1671" s="67"/>
      <c r="AM1671" s="67"/>
      <c r="AN1671" s="67"/>
      <c r="AO1671" s="67"/>
      <c r="AP1671" s="67"/>
    </row>
    <row r="1672" spans="1:42" x14ac:dyDescent="0.2">
      <c r="A1672" s="235"/>
      <c r="D1672" s="201"/>
      <c r="E1672" s="201"/>
      <c r="F1672" s="201"/>
      <c r="G1672" s="201"/>
      <c r="H1672" s="201"/>
      <c r="I1672" s="201"/>
      <c r="J1672" s="201"/>
      <c r="K1672" s="236"/>
      <c r="L1672" s="201"/>
      <c r="M1672" s="201"/>
      <c r="N1672" s="201"/>
      <c r="O1672" s="201"/>
      <c r="P1672" s="201"/>
      <c r="Q1672" s="201"/>
      <c r="R1672" s="236"/>
      <c r="S1672" s="201"/>
      <c r="U1672" s="67"/>
      <c r="V1672" s="67"/>
      <c r="Y1672" s="67"/>
      <c r="Z1672" s="67"/>
      <c r="AA1672" s="67"/>
      <c r="AB1672" s="67"/>
      <c r="AC1672" s="67"/>
      <c r="AE1672" s="67"/>
      <c r="AJ1672" s="67"/>
      <c r="AK1672" s="67"/>
      <c r="AL1672" s="67"/>
      <c r="AM1672" s="67"/>
      <c r="AN1672" s="67"/>
      <c r="AO1672" s="67"/>
      <c r="AP1672" s="67"/>
    </row>
    <row r="1673" spans="1:42" x14ac:dyDescent="0.2">
      <c r="A1673" s="235"/>
      <c r="D1673" s="201"/>
      <c r="E1673" s="201"/>
      <c r="F1673" s="201"/>
      <c r="G1673" s="201"/>
      <c r="H1673" s="201"/>
      <c r="I1673" s="201"/>
      <c r="J1673" s="201"/>
      <c r="K1673" s="236"/>
      <c r="L1673" s="201"/>
      <c r="M1673" s="201"/>
      <c r="N1673" s="201"/>
      <c r="O1673" s="201"/>
      <c r="P1673" s="201"/>
      <c r="Q1673" s="201"/>
      <c r="R1673" s="236"/>
      <c r="S1673" s="201"/>
      <c r="U1673" s="67"/>
      <c r="V1673" s="67"/>
      <c r="Y1673" s="67"/>
      <c r="Z1673" s="67"/>
      <c r="AA1673" s="67"/>
      <c r="AB1673" s="67"/>
      <c r="AC1673" s="67"/>
      <c r="AE1673" s="67"/>
      <c r="AJ1673" s="67"/>
      <c r="AK1673" s="67"/>
      <c r="AL1673" s="67"/>
      <c r="AM1673" s="67"/>
      <c r="AN1673" s="67"/>
      <c r="AO1673" s="67"/>
      <c r="AP1673" s="67"/>
    </row>
    <row r="1674" spans="1:42" x14ac:dyDescent="0.2">
      <c r="A1674" s="235"/>
      <c r="D1674" s="201"/>
      <c r="E1674" s="201"/>
      <c r="F1674" s="201"/>
      <c r="G1674" s="201"/>
      <c r="H1674" s="201"/>
      <c r="I1674" s="201"/>
      <c r="J1674" s="201"/>
      <c r="K1674" s="236"/>
      <c r="L1674" s="201"/>
      <c r="M1674" s="201"/>
      <c r="N1674" s="201"/>
      <c r="O1674" s="201"/>
      <c r="P1674" s="201"/>
      <c r="Q1674" s="201"/>
      <c r="R1674" s="236"/>
      <c r="S1674" s="201"/>
      <c r="U1674" s="67"/>
      <c r="V1674" s="67"/>
      <c r="Y1674" s="67"/>
      <c r="Z1674" s="67"/>
      <c r="AA1674" s="67"/>
      <c r="AB1674" s="67"/>
      <c r="AC1674" s="67"/>
      <c r="AE1674" s="67"/>
      <c r="AJ1674" s="67"/>
      <c r="AK1674" s="67"/>
      <c r="AL1674" s="67"/>
      <c r="AM1674" s="67"/>
      <c r="AN1674" s="67"/>
      <c r="AO1674" s="67"/>
      <c r="AP1674" s="67"/>
    </row>
    <row r="1675" spans="1:42" x14ac:dyDescent="0.2">
      <c r="A1675" s="235"/>
      <c r="D1675" s="201"/>
      <c r="E1675" s="201"/>
      <c r="F1675" s="201"/>
      <c r="G1675" s="201"/>
      <c r="H1675" s="201"/>
      <c r="I1675" s="201"/>
      <c r="J1675" s="201"/>
      <c r="K1675" s="236"/>
      <c r="L1675" s="201"/>
      <c r="M1675" s="201"/>
      <c r="N1675" s="201"/>
      <c r="O1675" s="201"/>
      <c r="P1675" s="201"/>
      <c r="Q1675" s="201"/>
      <c r="R1675" s="236"/>
      <c r="S1675" s="201"/>
      <c r="U1675" s="67"/>
      <c r="V1675" s="67"/>
      <c r="Y1675" s="67"/>
      <c r="Z1675" s="67"/>
      <c r="AA1675" s="67"/>
      <c r="AB1675" s="67"/>
      <c r="AC1675" s="67"/>
      <c r="AE1675" s="67"/>
      <c r="AJ1675" s="67"/>
      <c r="AK1675" s="67"/>
      <c r="AL1675" s="67"/>
      <c r="AM1675" s="67"/>
      <c r="AN1675" s="67"/>
      <c r="AO1675" s="67"/>
      <c r="AP1675" s="67"/>
    </row>
    <row r="1676" spans="1:42" x14ac:dyDescent="0.2">
      <c r="A1676" s="235"/>
      <c r="D1676" s="201"/>
      <c r="E1676" s="201"/>
      <c r="F1676" s="201"/>
      <c r="G1676" s="201"/>
      <c r="H1676" s="201"/>
      <c r="I1676" s="201"/>
      <c r="J1676" s="201"/>
      <c r="K1676" s="236"/>
      <c r="L1676" s="201"/>
      <c r="M1676" s="201"/>
      <c r="N1676" s="201"/>
      <c r="O1676" s="201"/>
      <c r="P1676" s="201"/>
      <c r="Q1676" s="201"/>
      <c r="R1676" s="236"/>
      <c r="S1676" s="201"/>
      <c r="U1676" s="67"/>
      <c r="V1676" s="67"/>
      <c r="Y1676" s="67"/>
      <c r="Z1676" s="67"/>
      <c r="AA1676" s="67"/>
      <c r="AB1676" s="67"/>
      <c r="AC1676" s="67"/>
      <c r="AE1676" s="67"/>
      <c r="AJ1676" s="67"/>
      <c r="AK1676" s="67"/>
      <c r="AL1676" s="67"/>
      <c r="AM1676" s="67"/>
      <c r="AN1676" s="67"/>
      <c r="AO1676" s="67"/>
      <c r="AP1676" s="67"/>
    </row>
    <row r="1677" spans="1:42" x14ac:dyDescent="0.2">
      <c r="A1677" s="235"/>
      <c r="D1677" s="201"/>
      <c r="E1677" s="201"/>
      <c r="F1677" s="201"/>
      <c r="G1677" s="201"/>
      <c r="H1677" s="201"/>
      <c r="I1677" s="201"/>
      <c r="J1677" s="201"/>
      <c r="K1677" s="236"/>
      <c r="L1677" s="201"/>
      <c r="M1677" s="201"/>
      <c r="N1677" s="201"/>
      <c r="O1677" s="201"/>
      <c r="P1677" s="201"/>
      <c r="Q1677" s="201"/>
      <c r="R1677" s="236"/>
      <c r="S1677" s="201"/>
      <c r="U1677" s="67"/>
      <c r="V1677" s="67"/>
      <c r="Y1677" s="67"/>
      <c r="Z1677" s="67"/>
      <c r="AA1677" s="67"/>
      <c r="AB1677" s="67"/>
      <c r="AC1677" s="67"/>
      <c r="AE1677" s="67"/>
      <c r="AJ1677" s="67"/>
      <c r="AK1677" s="67"/>
      <c r="AL1677" s="67"/>
      <c r="AM1677" s="67"/>
      <c r="AN1677" s="67"/>
      <c r="AO1677" s="67"/>
      <c r="AP1677" s="67"/>
    </row>
    <row r="1678" spans="1:42" x14ac:dyDescent="0.2">
      <c r="A1678" s="235"/>
      <c r="D1678" s="201"/>
      <c r="E1678" s="201"/>
      <c r="F1678" s="201"/>
      <c r="G1678" s="201"/>
      <c r="H1678" s="201"/>
      <c r="I1678" s="201"/>
      <c r="J1678" s="201"/>
      <c r="K1678" s="236"/>
      <c r="L1678" s="201"/>
      <c r="M1678" s="201"/>
      <c r="N1678" s="201"/>
      <c r="O1678" s="201"/>
      <c r="P1678" s="201"/>
      <c r="Q1678" s="201"/>
      <c r="R1678" s="236"/>
      <c r="S1678" s="201"/>
      <c r="U1678" s="67"/>
      <c r="V1678" s="67"/>
      <c r="Y1678" s="67"/>
      <c r="Z1678" s="67"/>
      <c r="AA1678" s="67"/>
      <c r="AB1678" s="67"/>
      <c r="AC1678" s="67"/>
      <c r="AE1678" s="67"/>
      <c r="AJ1678" s="67"/>
      <c r="AK1678" s="67"/>
      <c r="AL1678" s="67"/>
      <c r="AM1678" s="67"/>
      <c r="AN1678" s="67"/>
      <c r="AO1678" s="67"/>
      <c r="AP1678" s="67"/>
    </row>
    <row r="1679" spans="1:42" x14ac:dyDescent="0.2">
      <c r="A1679" s="235"/>
      <c r="D1679" s="201"/>
      <c r="E1679" s="201"/>
      <c r="F1679" s="201"/>
      <c r="G1679" s="201"/>
      <c r="H1679" s="201"/>
      <c r="I1679" s="201"/>
      <c r="J1679" s="201"/>
      <c r="K1679" s="236"/>
      <c r="L1679" s="201"/>
      <c r="M1679" s="201"/>
      <c r="N1679" s="201"/>
      <c r="O1679" s="201"/>
      <c r="P1679" s="201"/>
      <c r="Q1679" s="201"/>
      <c r="R1679" s="236"/>
      <c r="S1679" s="201"/>
      <c r="U1679" s="67"/>
      <c r="V1679" s="67"/>
      <c r="Y1679" s="67"/>
      <c r="Z1679" s="67"/>
      <c r="AA1679" s="67"/>
      <c r="AB1679" s="67"/>
      <c r="AC1679" s="67"/>
      <c r="AE1679" s="67"/>
      <c r="AJ1679" s="67"/>
      <c r="AK1679" s="67"/>
      <c r="AL1679" s="67"/>
      <c r="AM1679" s="67"/>
      <c r="AN1679" s="67"/>
      <c r="AO1679" s="67"/>
      <c r="AP1679" s="67"/>
    </row>
    <row r="1680" spans="1:42" x14ac:dyDescent="0.2">
      <c r="A1680" s="235"/>
      <c r="D1680" s="201"/>
      <c r="E1680" s="201"/>
      <c r="F1680" s="201"/>
      <c r="G1680" s="201"/>
      <c r="H1680" s="201"/>
      <c r="I1680" s="201"/>
      <c r="J1680" s="201"/>
      <c r="K1680" s="236"/>
      <c r="L1680" s="201"/>
      <c r="M1680" s="201"/>
      <c r="N1680" s="201"/>
      <c r="O1680" s="201"/>
      <c r="P1680" s="201"/>
      <c r="Q1680" s="201"/>
      <c r="R1680" s="236"/>
      <c r="S1680" s="201"/>
      <c r="U1680" s="67"/>
      <c r="V1680" s="67"/>
      <c r="Y1680" s="67"/>
      <c r="Z1680" s="67"/>
      <c r="AA1680" s="67"/>
      <c r="AB1680" s="67"/>
      <c r="AC1680" s="67"/>
      <c r="AE1680" s="67"/>
      <c r="AJ1680" s="67"/>
      <c r="AK1680" s="67"/>
      <c r="AL1680" s="67"/>
      <c r="AM1680" s="67"/>
      <c r="AN1680" s="67"/>
      <c r="AO1680" s="67"/>
      <c r="AP1680" s="67"/>
    </row>
    <row r="1681" spans="1:42" x14ac:dyDescent="0.2">
      <c r="A1681" s="235"/>
      <c r="D1681" s="201"/>
      <c r="E1681" s="201"/>
      <c r="F1681" s="201"/>
      <c r="G1681" s="201"/>
      <c r="H1681" s="201"/>
      <c r="I1681" s="201"/>
      <c r="J1681" s="201"/>
      <c r="K1681" s="236"/>
      <c r="L1681" s="201"/>
      <c r="M1681" s="201"/>
      <c r="N1681" s="201"/>
      <c r="O1681" s="201"/>
      <c r="P1681" s="201"/>
      <c r="Q1681" s="201"/>
      <c r="R1681" s="236"/>
      <c r="S1681" s="201"/>
      <c r="U1681" s="67"/>
      <c r="V1681" s="67"/>
      <c r="Y1681" s="67"/>
      <c r="Z1681" s="67"/>
      <c r="AA1681" s="67"/>
      <c r="AB1681" s="67"/>
      <c r="AC1681" s="67"/>
      <c r="AE1681" s="67"/>
      <c r="AJ1681" s="67"/>
      <c r="AK1681" s="67"/>
      <c r="AL1681" s="67"/>
      <c r="AM1681" s="67"/>
      <c r="AN1681" s="67"/>
      <c r="AO1681" s="67"/>
      <c r="AP1681" s="67"/>
    </row>
    <row r="1682" spans="1:42" x14ac:dyDescent="0.2">
      <c r="A1682" s="235"/>
      <c r="D1682" s="201"/>
      <c r="E1682" s="201"/>
      <c r="F1682" s="201"/>
      <c r="G1682" s="201"/>
      <c r="H1682" s="201"/>
      <c r="I1682" s="201"/>
      <c r="J1682" s="201"/>
      <c r="K1682" s="236"/>
      <c r="L1682" s="201"/>
      <c r="M1682" s="201"/>
      <c r="N1682" s="201"/>
      <c r="O1682" s="201"/>
      <c r="P1682" s="201"/>
      <c r="Q1682" s="201"/>
      <c r="R1682" s="236"/>
      <c r="S1682" s="201"/>
      <c r="U1682" s="67"/>
      <c r="V1682" s="67"/>
      <c r="Y1682" s="67"/>
      <c r="Z1682" s="67"/>
      <c r="AA1682" s="67"/>
      <c r="AB1682" s="67"/>
      <c r="AC1682" s="67"/>
      <c r="AE1682" s="67"/>
      <c r="AJ1682" s="67"/>
      <c r="AK1682" s="67"/>
      <c r="AL1682" s="67"/>
      <c r="AM1682" s="67"/>
      <c r="AN1682" s="67"/>
      <c r="AO1682" s="67"/>
      <c r="AP1682" s="67"/>
    </row>
    <row r="1683" spans="1:42" x14ac:dyDescent="0.2">
      <c r="A1683" s="235"/>
      <c r="D1683" s="201"/>
      <c r="E1683" s="201"/>
      <c r="F1683" s="201"/>
      <c r="G1683" s="201"/>
      <c r="H1683" s="201"/>
      <c r="I1683" s="201"/>
      <c r="J1683" s="201"/>
      <c r="K1683" s="236"/>
      <c r="L1683" s="201"/>
      <c r="M1683" s="201"/>
      <c r="N1683" s="201"/>
      <c r="O1683" s="201"/>
      <c r="P1683" s="201"/>
      <c r="Q1683" s="201"/>
      <c r="R1683" s="236"/>
      <c r="S1683" s="201"/>
      <c r="U1683" s="67"/>
      <c r="V1683" s="67"/>
      <c r="Y1683" s="67"/>
      <c r="Z1683" s="67"/>
      <c r="AA1683" s="67"/>
      <c r="AB1683" s="67"/>
      <c r="AC1683" s="67"/>
      <c r="AE1683" s="67"/>
      <c r="AJ1683" s="67"/>
      <c r="AK1683" s="67"/>
      <c r="AL1683" s="67"/>
      <c r="AM1683" s="67"/>
      <c r="AN1683" s="67"/>
      <c r="AO1683" s="67"/>
      <c r="AP1683" s="67"/>
    </row>
    <row r="1684" spans="1:42" x14ac:dyDescent="0.2">
      <c r="A1684" s="235"/>
      <c r="D1684" s="201"/>
      <c r="E1684" s="201"/>
      <c r="F1684" s="201"/>
      <c r="G1684" s="201"/>
      <c r="H1684" s="201"/>
      <c r="I1684" s="201"/>
      <c r="J1684" s="201"/>
      <c r="K1684" s="236"/>
      <c r="L1684" s="201"/>
      <c r="M1684" s="201"/>
      <c r="N1684" s="201"/>
      <c r="O1684" s="201"/>
      <c r="P1684" s="201"/>
      <c r="Q1684" s="201"/>
      <c r="R1684" s="236"/>
      <c r="S1684" s="201"/>
      <c r="U1684" s="67"/>
      <c r="V1684" s="67"/>
      <c r="Y1684" s="67"/>
      <c r="Z1684" s="67"/>
      <c r="AA1684" s="67"/>
      <c r="AB1684" s="67"/>
      <c r="AC1684" s="67"/>
      <c r="AE1684" s="67"/>
      <c r="AJ1684" s="67"/>
      <c r="AK1684" s="67"/>
      <c r="AL1684" s="67"/>
      <c r="AM1684" s="67"/>
      <c r="AN1684" s="67"/>
      <c r="AO1684" s="67"/>
      <c r="AP1684" s="67"/>
    </row>
    <row r="1685" spans="1:42" x14ac:dyDescent="0.2">
      <c r="A1685" s="235"/>
      <c r="D1685" s="201"/>
      <c r="E1685" s="201"/>
      <c r="F1685" s="201"/>
      <c r="G1685" s="201"/>
      <c r="H1685" s="201"/>
      <c r="I1685" s="201"/>
      <c r="J1685" s="201"/>
      <c r="K1685" s="236"/>
      <c r="L1685" s="201"/>
      <c r="M1685" s="201"/>
      <c r="N1685" s="201"/>
      <c r="O1685" s="201"/>
      <c r="P1685" s="201"/>
      <c r="Q1685" s="201"/>
      <c r="R1685" s="236"/>
      <c r="S1685" s="201"/>
      <c r="U1685" s="67"/>
      <c r="V1685" s="67"/>
      <c r="Y1685" s="67"/>
      <c r="Z1685" s="67"/>
      <c r="AA1685" s="67"/>
      <c r="AB1685" s="67"/>
      <c r="AC1685" s="67"/>
      <c r="AE1685" s="67"/>
      <c r="AJ1685" s="67"/>
      <c r="AK1685" s="67"/>
      <c r="AL1685" s="67"/>
      <c r="AM1685" s="67"/>
      <c r="AN1685" s="67"/>
      <c r="AO1685" s="67"/>
      <c r="AP1685" s="67"/>
    </row>
    <row r="1686" spans="1:42" x14ac:dyDescent="0.2">
      <c r="A1686" s="235"/>
      <c r="D1686" s="201"/>
      <c r="E1686" s="201"/>
      <c r="F1686" s="201"/>
      <c r="G1686" s="201"/>
      <c r="H1686" s="201"/>
      <c r="I1686" s="201"/>
      <c r="J1686" s="201"/>
      <c r="K1686" s="236"/>
      <c r="L1686" s="201"/>
      <c r="M1686" s="201"/>
      <c r="N1686" s="201"/>
      <c r="O1686" s="201"/>
      <c r="P1686" s="201"/>
      <c r="Q1686" s="201"/>
      <c r="R1686" s="236"/>
      <c r="S1686" s="201"/>
      <c r="U1686" s="67"/>
      <c r="V1686" s="67"/>
      <c r="Y1686" s="67"/>
      <c r="Z1686" s="67"/>
      <c r="AA1686" s="67"/>
      <c r="AB1686" s="67"/>
      <c r="AC1686" s="67"/>
      <c r="AE1686" s="67"/>
      <c r="AJ1686" s="67"/>
      <c r="AK1686" s="67"/>
      <c r="AL1686" s="67"/>
      <c r="AM1686" s="67"/>
      <c r="AN1686" s="67"/>
      <c r="AO1686" s="67"/>
      <c r="AP1686" s="67"/>
    </row>
    <row r="1687" spans="1:42" x14ac:dyDescent="0.2">
      <c r="A1687" s="235"/>
      <c r="D1687" s="201"/>
      <c r="E1687" s="201"/>
      <c r="F1687" s="201"/>
      <c r="G1687" s="201"/>
      <c r="H1687" s="201"/>
      <c r="I1687" s="201"/>
      <c r="J1687" s="201"/>
      <c r="K1687" s="236"/>
      <c r="L1687" s="201"/>
      <c r="M1687" s="201"/>
      <c r="N1687" s="201"/>
      <c r="O1687" s="201"/>
      <c r="P1687" s="201"/>
      <c r="Q1687" s="201"/>
      <c r="R1687" s="236"/>
      <c r="S1687" s="201"/>
      <c r="U1687" s="67"/>
      <c r="V1687" s="67"/>
      <c r="Y1687" s="67"/>
      <c r="Z1687" s="67"/>
      <c r="AA1687" s="67"/>
      <c r="AB1687" s="67"/>
      <c r="AC1687" s="67"/>
      <c r="AE1687" s="67"/>
      <c r="AJ1687" s="67"/>
      <c r="AK1687" s="67"/>
      <c r="AL1687" s="67"/>
      <c r="AM1687" s="67"/>
      <c r="AN1687" s="67"/>
      <c r="AO1687" s="67"/>
      <c r="AP1687" s="67"/>
    </row>
    <row r="1688" spans="1:42" x14ac:dyDescent="0.2">
      <c r="A1688" s="235"/>
      <c r="D1688" s="201"/>
      <c r="E1688" s="201"/>
      <c r="F1688" s="201"/>
      <c r="G1688" s="201"/>
      <c r="H1688" s="201"/>
      <c r="I1688" s="201"/>
      <c r="J1688" s="201"/>
      <c r="K1688" s="236"/>
      <c r="L1688" s="201"/>
      <c r="M1688" s="201"/>
      <c r="N1688" s="201"/>
      <c r="O1688" s="201"/>
      <c r="P1688" s="201"/>
      <c r="Q1688" s="201"/>
      <c r="R1688" s="236"/>
      <c r="S1688" s="201"/>
      <c r="U1688" s="67"/>
      <c r="V1688" s="67"/>
      <c r="Y1688" s="67"/>
      <c r="Z1688" s="67"/>
      <c r="AA1688" s="67"/>
      <c r="AB1688" s="67"/>
      <c r="AC1688" s="67"/>
      <c r="AE1688" s="67"/>
      <c r="AJ1688" s="67"/>
      <c r="AK1688" s="67"/>
      <c r="AL1688" s="67"/>
      <c r="AM1688" s="67"/>
      <c r="AN1688" s="67"/>
      <c r="AO1688" s="67"/>
      <c r="AP1688" s="67"/>
    </row>
    <row r="1689" spans="1:42" x14ac:dyDescent="0.2">
      <c r="A1689" s="235"/>
      <c r="D1689" s="201"/>
      <c r="E1689" s="201"/>
      <c r="F1689" s="201"/>
      <c r="G1689" s="201"/>
      <c r="H1689" s="201"/>
      <c r="I1689" s="201"/>
      <c r="J1689" s="201"/>
      <c r="K1689" s="236"/>
      <c r="L1689" s="201"/>
      <c r="M1689" s="201"/>
      <c r="N1689" s="201"/>
      <c r="O1689" s="201"/>
      <c r="P1689" s="201"/>
      <c r="Q1689" s="201"/>
      <c r="R1689" s="236"/>
      <c r="S1689" s="201"/>
      <c r="U1689" s="67"/>
      <c r="V1689" s="67"/>
      <c r="Y1689" s="67"/>
      <c r="Z1689" s="67"/>
      <c r="AA1689" s="67"/>
      <c r="AB1689" s="67"/>
      <c r="AC1689" s="67"/>
      <c r="AE1689" s="67"/>
      <c r="AJ1689" s="67"/>
      <c r="AK1689" s="67"/>
      <c r="AL1689" s="67"/>
      <c r="AM1689" s="67"/>
      <c r="AN1689" s="67"/>
      <c r="AO1689" s="67"/>
      <c r="AP1689" s="67"/>
    </row>
    <row r="1690" spans="1:42" x14ac:dyDescent="0.2">
      <c r="A1690" s="235"/>
      <c r="D1690" s="201"/>
      <c r="E1690" s="201"/>
      <c r="F1690" s="201"/>
      <c r="G1690" s="201"/>
      <c r="H1690" s="201"/>
      <c r="I1690" s="201"/>
      <c r="J1690" s="201"/>
      <c r="K1690" s="236"/>
      <c r="L1690" s="201"/>
      <c r="M1690" s="201"/>
      <c r="N1690" s="201"/>
      <c r="O1690" s="201"/>
      <c r="P1690" s="201"/>
      <c r="Q1690" s="201"/>
      <c r="R1690" s="236"/>
      <c r="S1690" s="201"/>
      <c r="U1690" s="67"/>
      <c r="V1690" s="67"/>
      <c r="Y1690" s="67"/>
      <c r="Z1690" s="67"/>
      <c r="AA1690" s="67"/>
      <c r="AB1690" s="67"/>
      <c r="AC1690" s="67"/>
      <c r="AE1690" s="67"/>
      <c r="AJ1690" s="67"/>
      <c r="AK1690" s="67"/>
      <c r="AL1690" s="67"/>
      <c r="AM1690" s="67"/>
      <c r="AN1690" s="67"/>
      <c r="AO1690" s="67"/>
      <c r="AP1690" s="67"/>
    </row>
    <row r="1691" spans="1:42" x14ac:dyDescent="0.2">
      <c r="A1691" s="235"/>
      <c r="D1691" s="201"/>
      <c r="E1691" s="201"/>
      <c r="F1691" s="201"/>
      <c r="G1691" s="201"/>
      <c r="H1691" s="201"/>
      <c r="I1691" s="201"/>
      <c r="J1691" s="201"/>
      <c r="K1691" s="236"/>
      <c r="L1691" s="201"/>
      <c r="M1691" s="201"/>
      <c r="N1691" s="201"/>
      <c r="O1691" s="201"/>
      <c r="P1691" s="201"/>
      <c r="Q1691" s="201"/>
      <c r="R1691" s="236"/>
      <c r="S1691" s="201"/>
      <c r="U1691" s="67"/>
      <c r="V1691" s="67"/>
      <c r="Y1691" s="67"/>
      <c r="Z1691" s="67"/>
      <c r="AA1691" s="67"/>
      <c r="AB1691" s="67"/>
      <c r="AC1691" s="67"/>
      <c r="AE1691" s="67"/>
      <c r="AJ1691" s="67"/>
      <c r="AK1691" s="67"/>
      <c r="AL1691" s="67"/>
      <c r="AM1691" s="67"/>
      <c r="AN1691" s="67"/>
      <c r="AO1691" s="67"/>
      <c r="AP1691" s="67"/>
    </row>
    <row r="1692" spans="1:42" x14ac:dyDescent="0.2">
      <c r="A1692" s="235"/>
      <c r="D1692" s="201"/>
      <c r="E1692" s="201"/>
      <c r="F1692" s="201"/>
      <c r="G1692" s="201"/>
      <c r="H1692" s="201"/>
      <c r="I1692" s="201"/>
      <c r="J1692" s="201"/>
      <c r="K1692" s="236"/>
      <c r="L1692" s="201"/>
      <c r="M1692" s="201"/>
      <c r="N1692" s="201"/>
      <c r="O1692" s="201"/>
      <c r="P1692" s="201"/>
      <c r="Q1692" s="201"/>
      <c r="R1692" s="236"/>
      <c r="S1692" s="201"/>
      <c r="U1692" s="67"/>
      <c r="V1692" s="67"/>
      <c r="Y1692" s="67"/>
      <c r="Z1692" s="67"/>
      <c r="AA1692" s="67"/>
      <c r="AB1692" s="67"/>
      <c r="AC1692" s="67"/>
      <c r="AE1692" s="67"/>
      <c r="AJ1692" s="67"/>
      <c r="AK1692" s="67"/>
      <c r="AL1692" s="67"/>
      <c r="AM1692" s="67"/>
      <c r="AN1692" s="67"/>
      <c r="AO1692" s="67"/>
      <c r="AP1692" s="67"/>
    </row>
    <row r="1693" spans="1:42" x14ac:dyDescent="0.2">
      <c r="A1693" s="235"/>
      <c r="D1693" s="201"/>
      <c r="E1693" s="201"/>
      <c r="F1693" s="201"/>
      <c r="G1693" s="201"/>
      <c r="H1693" s="201"/>
      <c r="I1693" s="201"/>
      <c r="J1693" s="201"/>
      <c r="K1693" s="236"/>
      <c r="L1693" s="201"/>
      <c r="M1693" s="201"/>
      <c r="N1693" s="201"/>
      <c r="O1693" s="201"/>
      <c r="P1693" s="201"/>
      <c r="Q1693" s="201"/>
      <c r="R1693" s="236"/>
      <c r="S1693" s="201"/>
      <c r="U1693" s="67"/>
      <c r="V1693" s="67"/>
      <c r="Y1693" s="67"/>
      <c r="Z1693" s="67"/>
      <c r="AA1693" s="67"/>
      <c r="AB1693" s="67"/>
      <c r="AC1693" s="67"/>
      <c r="AE1693" s="67"/>
      <c r="AJ1693" s="67"/>
      <c r="AK1693" s="67"/>
      <c r="AL1693" s="67"/>
      <c r="AM1693" s="67"/>
      <c r="AN1693" s="67"/>
      <c r="AO1693" s="67"/>
      <c r="AP1693" s="67"/>
    </row>
    <row r="1694" spans="1:42" x14ac:dyDescent="0.2">
      <c r="A1694" s="235"/>
      <c r="D1694" s="201"/>
      <c r="E1694" s="201"/>
      <c r="F1694" s="201"/>
      <c r="G1694" s="201"/>
      <c r="H1694" s="201"/>
      <c r="I1694" s="201"/>
      <c r="J1694" s="201"/>
      <c r="K1694" s="236"/>
      <c r="L1694" s="201"/>
      <c r="M1694" s="201"/>
      <c r="N1694" s="201"/>
      <c r="O1694" s="201"/>
      <c r="P1694" s="201"/>
      <c r="Q1694" s="201"/>
      <c r="R1694" s="236"/>
      <c r="S1694" s="201"/>
      <c r="U1694" s="67"/>
      <c r="V1694" s="67"/>
      <c r="Y1694" s="67"/>
      <c r="Z1694" s="67"/>
      <c r="AA1694" s="67"/>
      <c r="AB1694" s="67"/>
      <c r="AC1694" s="67"/>
      <c r="AE1694" s="67"/>
      <c r="AJ1694" s="67"/>
      <c r="AK1694" s="67"/>
      <c r="AL1694" s="67"/>
      <c r="AM1694" s="67"/>
      <c r="AN1694" s="67"/>
      <c r="AO1694" s="67"/>
      <c r="AP1694" s="67"/>
    </row>
    <row r="1695" spans="1:42" x14ac:dyDescent="0.2">
      <c r="A1695" s="235"/>
      <c r="D1695" s="201"/>
      <c r="E1695" s="201"/>
      <c r="F1695" s="201"/>
      <c r="G1695" s="201"/>
      <c r="H1695" s="201"/>
      <c r="I1695" s="201"/>
      <c r="J1695" s="201"/>
      <c r="K1695" s="236"/>
      <c r="L1695" s="201"/>
      <c r="M1695" s="201"/>
      <c r="N1695" s="201"/>
      <c r="O1695" s="201"/>
      <c r="P1695" s="201"/>
      <c r="Q1695" s="201"/>
      <c r="R1695" s="236"/>
      <c r="S1695" s="201"/>
      <c r="U1695" s="67"/>
      <c r="V1695" s="67"/>
      <c r="Y1695" s="67"/>
      <c r="Z1695" s="67"/>
      <c r="AA1695" s="67"/>
      <c r="AB1695" s="67"/>
      <c r="AC1695" s="67"/>
      <c r="AE1695" s="67"/>
      <c r="AJ1695" s="67"/>
      <c r="AK1695" s="67"/>
      <c r="AL1695" s="67"/>
      <c r="AM1695" s="67"/>
      <c r="AN1695" s="67"/>
      <c r="AO1695" s="67"/>
      <c r="AP1695" s="67"/>
    </row>
    <row r="1696" spans="1:42" x14ac:dyDescent="0.2">
      <c r="A1696" s="235"/>
      <c r="D1696" s="201"/>
      <c r="E1696" s="201"/>
      <c r="F1696" s="201"/>
      <c r="G1696" s="201"/>
      <c r="H1696" s="201"/>
      <c r="I1696" s="201"/>
      <c r="J1696" s="201"/>
      <c r="K1696" s="236"/>
      <c r="L1696" s="201"/>
      <c r="M1696" s="201"/>
      <c r="N1696" s="201"/>
      <c r="O1696" s="201"/>
      <c r="P1696" s="201"/>
      <c r="Q1696" s="201"/>
      <c r="R1696" s="236"/>
      <c r="S1696" s="201"/>
      <c r="U1696" s="67"/>
      <c r="V1696" s="67"/>
      <c r="Y1696" s="67"/>
      <c r="Z1696" s="67"/>
      <c r="AA1696" s="67"/>
      <c r="AB1696" s="67"/>
      <c r="AC1696" s="67"/>
      <c r="AE1696" s="67"/>
      <c r="AJ1696" s="67"/>
      <c r="AK1696" s="67"/>
      <c r="AL1696" s="67"/>
      <c r="AM1696" s="67"/>
      <c r="AN1696" s="67"/>
      <c r="AO1696" s="67"/>
      <c r="AP1696" s="67"/>
    </row>
    <row r="1697" spans="1:42" x14ac:dyDescent="0.2">
      <c r="A1697" s="235"/>
      <c r="D1697" s="201"/>
      <c r="E1697" s="201"/>
      <c r="F1697" s="201"/>
      <c r="G1697" s="201"/>
      <c r="H1697" s="201"/>
      <c r="I1697" s="201"/>
      <c r="J1697" s="201"/>
      <c r="K1697" s="236"/>
      <c r="L1697" s="201"/>
      <c r="M1697" s="201"/>
      <c r="N1697" s="201"/>
      <c r="O1697" s="201"/>
      <c r="P1697" s="201"/>
      <c r="Q1697" s="201"/>
      <c r="R1697" s="236"/>
      <c r="S1697" s="201"/>
      <c r="U1697" s="67"/>
      <c r="V1697" s="67"/>
      <c r="Y1697" s="67"/>
      <c r="Z1697" s="67"/>
      <c r="AA1697" s="67"/>
      <c r="AB1697" s="67"/>
      <c r="AC1697" s="67"/>
      <c r="AE1697" s="67"/>
      <c r="AJ1697" s="67"/>
      <c r="AK1697" s="67"/>
      <c r="AL1697" s="67"/>
      <c r="AM1697" s="67"/>
      <c r="AN1697" s="67"/>
      <c r="AO1697" s="67"/>
      <c r="AP1697" s="67"/>
    </row>
    <row r="1698" spans="1:42" x14ac:dyDescent="0.2">
      <c r="A1698" s="235"/>
      <c r="D1698" s="201"/>
      <c r="E1698" s="201"/>
      <c r="F1698" s="201"/>
      <c r="G1698" s="201"/>
      <c r="H1698" s="201"/>
      <c r="I1698" s="201"/>
      <c r="J1698" s="201"/>
      <c r="K1698" s="236"/>
      <c r="L1698" s="201"/>
      <c r="M1698" s="201"/>
      <c r="N1698" s="201"/>
      <c r="O1698" s="201"/>
      <c r="P1698" s="201"/>
      <c r="Q1698" s="201"/>
      <c r="R1698" s="236"/>
      <c r="S1698" s="201"/>
      <c r="U1698" s="67"/>
      <c r="V1698" s="67"/>
      <c r="Y1698" s="67"/>
      <c r="Z1698" s="67"/>
      <c r="AA1698" s="67"/>
      <c r="AB1698" s="67"/>
      <c r="AC1698" s="67"/>
      <c r="AE1698" s="67"/>
      <c r="AJ1698" s="67"/>
      <c r="AK1698" s="67"/>
      <c r="AL1698" s="67"/>
      <c r="AM1698" s="67"/>
      <c r="AN1698" s="67"/>
      <c r="AO1698" s="67"/>
      <c r="AP1698" s="67"/>
    </row>
    <row r="1699" spans="1:42" x14ac:dyDescent="0.2">
      <c r="A1699" s="235"/>
      <c r="D1699" s="201"/>
      <c r="E1699" s="201"/>
      <c r="F1699" s="201"/>
      <c r="G1699" s="201"/>
      <c r="H1699" s="201"/>
      <c r="I1699" s="201"/>
      <c r="J1699" s="201"/>
      <c r="K1699" s="236"/>
      <c r="L1699" s="201"/>
      <c r="M1699" s="201"/>
      <c r="N1699" s="201"/>
      <c r="O1699" s="201"/>
      <c r="P1699" s="201"/>
      <c r="Q1699" s="201"/>
      <c r="R1699" s="236"/>
      <c r="S1699" s="201"/>
      <c r="U1699" s="67"/>
      <c r="V1699" s="67"/>
      <c r="Y1699" s="67"/>
      <c r="Z1699" s="67"/>
      <c r="AA1699" s="67"/>
      <c r="AB1699" s="67"/>
      <c r="AC1699" s="67"/>
      <c r="AE1699" s="67"/>
      <c r="AJ1699" s="67"/>
      <c r="AK1699" s="67"/>
      <c r="AL1699" s="67"/>
      <c r="AM1699" s="67"/>
      <c r="AN1699" s="67"/>
      <c r="AO1699" s="67"/>
      <c r="AP1699" s="67"/>
    </row>
    <row r="1700" spans="1:42" x14ac:dyDescent="0.2">
      <c r="A1700" s="235"/>
      <c r="D1700" s="201"/>
      <c r="E1700" s="201"/>
      <c r="F1700" s="201"/>
      <c r="G1700" s="201"/>
      <c r="H1700" s="201"/>
      <c r="I1700" s="201"/>
      <c r="J1700" s="201"/>
      <c r="K1700" s="236"/>
      <c r="L1700" s="201"/>
      <c r="M1700" s="201"/>
      <c r="N1700" s="201"/>
      <c r="O1700" s="201"/>
      <c r="P1700" s="201"/>
      <c r="Q1700" s="201"/>
      <c r="R1700" s="236"/>
      <c r="S1700" s="201"/>
      <c r="U1700" s="67"/>
      <c r="V1700" s="67"/>
      <c r="Y1700" s="67"/>
      <c r="Z1700" s="67"/>
      <c r="AA1700" s="67"/>
      <c r="AB1700" s="67"/>
      <c r="AC1700" s="67"/>
      <c r="AE1700" s="67"/>
      <c r="AJ1700" s="67"/>
      <c r="AK1700" s="67"/>
      <c r="AL1700" s="67"/>
      <c r="AM1700" s="67"/>
      <c r="AN1700" s="67"/>
      <c r="AO1700" s="67"/>
      <c r="AP1700" s="67"/>
    </row>
    <row r="1701" spans="1:42" x14ac:dyDescent="0.2">
      <c r="A1701" s="235"/>
      <c r="D1701" s="201"/>
      <c r="E1701" s="201"/>
      <c r="F1701" s="201"/>
      <c r="G1701" s="201"/>
      <c r="H1701" s="201"/>
      <c r="I1701" s="201"/>
      <c r="J1701" s="201"/>
      <c r="K1701" s="236"/>
      <c r="L1701" s="201"/>
      <c r="M1701" s="201"/>
      <c r="N1701" s="201"/>
      <c r="O1701" s="201"/>
      <c r="P1701" s="201"/>
      <c r="Q1701" s="201"/>
      <c r="R1701" s="236"/>
      <c r="S1701" s="201"/>
      <c r="U1701" s="67"/>
      <c r="V1701" s="67"/>
      <c r="Y1701" s="67"/>
      <c r="Z1701" s="67"/>
      <c r="AA1701" s="67"/>
      <c r="AB1701" s="67"/>
      <c r="AC1701" s="67"/>
      <c r="AE1701" s="67"/>
      <c r="AJ1701" s="67"/>
      <c r="AK1701" s="67"/>
      <c r="AL1701" s="67"/>
      <c r="AM1701" s="67"/>
      <c r="AN1701" s="67"/>
      <c r="AO1701" s="67"/>
      <c r="AP1701" s="67"/>
    </row>
    <row r="1702" spans="1:42" x14ac:dyDescent="0.2">
      <c r="A1702" s="235"/>
      <c r="D1702" s="201"/>
      <c r="E1702" s="201"/>
      <c r="F1702" s="201"/>
      <c r="G1702" s="201"/>
      <c r="H1702" s="201"/>
      <c r="I1702" s="201"/>
      <c r="J1702" s="201"/>
      <c r="K1702" s="236"/>
      <c r="L1702" s="201"/>
      <c r="M1702" s="201"/>
      <c r="N1702" s="201"/>
      <c r="O1702" s="201"/>
      <c r="P1702" s="201"/>
      <c r="Q1702" s="201"/>
      <c r="R1702" s="236"/>
      <c r="S1702" s="201"/>
      <c r="U1702" s="67"/>
      <c r="V1702" s="67"/>
      <c r="Y1702" s="67"/>
      <c r="Z1702" s="67"/>
      <c r="AA1702" s="67"/>
      <c r="AB1702" s="67"/>
      <c r="AC1702" s="67"/>
      <c r="AE1702" s="67"/>
      <c r="AJ1702" s="67"/>
      <c r="AK1702" s="67"/>
      <c r="AL1702" s="67"/>
      <c r="AM1702" s="67"/>
      <c r="AN1702" s="67"/>
      <c r="AO1702" s="67"/>
      <c r="AP1702" s="67"/>
    </row>
    <row r="1703" spans="1:42" x14ac:dyDescent="0.2">
      <c r="A1703" s="235"/>
      <c r="D1703" s="201"/>
      <c r="E1703" s="201"/>
      <c r="F1703" s="201"/>
      <c r="G1703" s="201"/>
      <c r="H1703" s="201"/>
      <c r="I1703" s="201"/>
      <c r="J1703" s="201"/>
      <c r="K1703" s="236"/>
      <c r="L1703" s="201"/>
      <c r="M1703" s="201"/>
      <c r="N1703" s="201"/>
      <c r="O1703" s="201"/>
      <c r="P1703" s="201"/>
      <c r="Q1703" s="201"/>
      <c r="R1703" s="236"/>
      <c r="S1703" s="201"/>
      <c r="U1703" s="67"/>
      <c r="V1703" s="67"/>
      <c r="Y1703" s="67"/>
      <c r="Z1703" s="67"/>
      <c r="AA1703" s="67"/>
      <c r="AB1703" s="67"/>
      <c r="AC1703" s="67"/>
      <c r="AE1703" s="67"/>
      <c r="AJ1703" s="67"/>
      <c r="AK1703" s="67"/>
      <c r="AL1703" s="67"/>
      <c r="AM1703" s="67"/>
      <c r="AN1703" s="67"/>
      <c r="AO1703" s="67"/>
      <c r="AP1703" s="67"/>
    </row>
    <row r="1704" spans="1:42" x14ac:dyDescent="0.2">
      <c r="A1704" s="235"/>
      <c r="D1704" s="201"/>
      <c r="E1704" s="201"/>
      <c r="F1704" s="201"/>
      <c r="G1704" s="201"/>
      <c r="H1704" s="201"/>
      <c r="I1704" s="201"/>
      <c r="J1704" s="201"/>
      <c r="K1704" s="236"/>
      <c r="L1704" s="201"/>
      <c r="M1704" s="201"/>
      <c r="N1704" s="201"/>
      <c r="O1704" s="201"/>
      <c r="P1704" s="201"/>
      <c r="Q1704" s="201"/>
      <c r="R1704" s="236"/>
      <c r="S1704" s="201"/>
      <c r="U1704" s="67"/>
      <c r="V1704" s="67"/>
      <c r="Y1704" s="67"/>
      <c r="Z1704" s="67"/>
      <c r="AA1704" s="67"/>
      <c r="AB1704" s="67"/>
      <c r="AC1704" s="67"/>
      <c r="AE1704" s="67"/>
      <c r="AJ1704" s="67"/>
      <c r="AK1704" s="67"/>
      <c r="AL1704" s="67"/>
      <c r="AM1704" s="67"/>
      <c r="AN1704" s="67"/>
      <c r="AO1704" s="67"/>
      <c r="AP1704" s="67"/>
    </row>
    <row r="1705" spans="1:42" x14ac:dyDescent="0.2">
      <c r="A1705" s="235"/>
      <c r="D1705" s="201"/>
      <c r="E1705" s="201"/>
      <c r="F1705" s="201"/>
      <c r="G1705" s="201"/>
      <c r="H1705" s="201"/>
      <c r="I1705" s="201"/>
      <c r="J1705" s="201"/>
      <c r="K1705" s="236"/>
      <c r="L1705" s="201"/>
      <c r="M1705" s="201"/>
      <c r="N1705" s="201"/>
      <c r="O1705" s="201"/>
      <c r="P1705" s="201"/>
      <c r="Q1705" s="201"/>
      <c r="R1705" s="236"/>
      <c r="S1705" s="201"/>
      <c r="U1705" s="67"/>
      <c r="V1705" s="67"/>
      <c r="Y1705" s="67"/>
      <c r="Z1705" s="67"/>
      <c r="AA1705" s="67"/>
      <c r="AB1705" s="67"/>
      <c r="AC1705" s="67"/>
      <c r="AE1705" s="67"/>
      <c r="AJ1705" s="67"/>
      <c r="AK1705" s="67"/>
      <c r="AL1705" s="67"/>
      <c r="AM1705" s="67"/>
      <c r="AN1705" s="67"/>
      <c r="AO1705" s="67"/>
      <c r="AP1705" s="67"/>
    </row>
    <row r="1706" spans="1:42" x14ac:dyDescent="0.2">
      <c r="A1706" s="235"/>
      <c r="D1706" s="201"/>
      <c r="E1706" s="201"/>
      <c r="F1706" s="201"/>
      <c r="G1706" s="201"/>
      <c r="H1706" s="201"/>
      <c r="I1706" s="201"/>
      <c r="J1706" s="201"/>
      <c r="K1706" s="236"/>
      <c r="L1706" s="201"/>
      <c r="M1706" s="201"/>
      <c r="N1706" s="201"/>
      <c r="O1706" s="201"/>
      <c r="P1706" s="201"/>
      <c r="Q1706" s="201"/>
      <c r="R1706" s="236"/>
      <c r="S1706" s="201"/>
      <c r="U1706" s="67"/>
      <c r="V1706" s="67"/>
      <c r="Y1706" s="67"/>
      <c r="Z1706" s="67"/>
      <c r="AA1706" s="67"/>
      <c r="AB1706" s="67"/>
      <c r="AC1706" s="67"/>
      <c r="AE1706" s="67"/>
      <c r="AJ1706" s="67"/>
      <c r="AK1706" s="67"/>
      <c r="AL1706" s="67"/>
      <c r="AM1706" s="67"/>
      <c r="AN1706" s="67"/>
      <c r="AO1706" s="67"/>
      <c r="AP1706" s="67"/>
    </row>
    <row r="1707" spans="1:42" x14ac:dyDescent="0.2">
      <c r="A1707" s="235"/>
      <c r="D1707" s="201"/>
      <c r="E1707" s="201"/>
      <c r="F1707" s="201"/>
      <c r="G1707" s="201"/>
      <c r="H1707" s="201"/>
      <c r="I1707" s="201"/>
      <c r="J1707" s="201"/>
      <c r="K1707" s="236"/>
      <c r="L1707" s="201"/>
      <c r="M1707" s="201"/>
      <c r="N1707" s="201"/>
      <c r="O1707" s="201"/>
      <c r="P1707" s="201"/>
      <c r="Q1707" s="201"/>
      <c r="R1707" s="236"/>
      <c r="S1707" s="201"/>
      <c r="U1707" s="67"/>
      <c r="V1707" s="67"/>
      <c r="Y1707" s="67"/>
      <c r="Z1707" s="67"/>
      <c r="AA1707" s="67"/>
      <c r="AB1707" s="67"/>
      <c r="AC1707" s="67"/>
      <c r="AE1707" s="67"/>
      <c r="AJ1707" s="67"/>
      <c r="AK1707" s="67"/>
      <c r="AL1707" s="67"/>
      <c r="AM1707" s="67"/>
      <c r="AN1707" s="67"/>
      <c r="AO1707" s="67"/>
      <c r="AP1707" s="67"/>
    </row>
    <row r="1708" spans="1:42" x14ac:dyDescent="0.2">
      <c r="A1708" s="235"/>
      <c r="D1708" s="201"/>
      <c r="E1708" s="201"/>
      <c r="F1708" s="201"/>
      <c r="G1708" s="201"/>
      <c r="H1708" s="201"/>
      <c r="I1708" s="201"/>
      <c r="J1708" s="201"/>
      <c r="K1708" s="236"/>
      <c r="L1708" s="201"/>
      <c r="M1708" s="201"/>
      <c r="N1708" s="201"/>
      <c r="O1708" s="201"/>
      <c r="P1708" s="201"/>
      <c r="Q1708" s="201"/>
      <c r="R1708" s="236"/>
      <c r="S1708" s="201"/>
      <c r="U1708" s="67"/>
      <c r="V1708" s="67"/>
      <c r="Y1708" s="67"/>
      <c r="Z1708" s="67"/>
      <c r="AA1708" s="67"/>
      <c r="AB1708" s="67"/>
      <c r="AC1708" s="67"/>
      <c r="AE1708" s="67"/>
      <c r="AJ1708" s="67"/>
      <c r="AK1708" s="67"/>
      <c r="AL1708" s="67"/>
      <c r="AM1708" s="67"/>
      <c r="AN1708" s="67"/>
      <c r="AO1708" s="67"/>
      <c r="AP1708" s="67"/>
    </row>
    <row r="1709" spans="1:42" x14ac:dyDescent="0.2">
      <c r="A1709" s="235"/>
      <c r="D1709" s="201"/>
      <c r="E1709" s="201"/>
      <c r="F1709" s="201"/>
      <c r="G1709" s="201"/>
      <c r="H1709" s="201"/>
      <c r="I1709" s="201"/>
      <c r="J1709" s="201"/>
      <c r="K1709" s="236"/>
      <c r="L1709" s="201"/>
      <c r="M1709" s="201"/>
      <c r="N1709" s="201"/>
      <c r="O1709" s="201"/>
      <c r="P1709" s="201"/>
      <c r="Q1709" s="201"/>
      <c r="R1709" s="236"/>
      <c r="S1709" s="201"/>
      <c r="U1709" s="67"/>
      <c r="V1709" s="67"/>
      <c r="Y1709" s="67"/>
      <c r="Z1709" s="67"/>
      <c r="AA1709" s="67"/>
      <c r="AB1709" s="67"/>
      <c r="AC1709" s="67"/>
      <c r="AE1709" s="67"/>
      <c r="AJ1709" s="67"/>
      <c r="AK1709" s="67"/>
      <c r="AL1709" s="67"/>
      <c r="AM1709" s="67"/>
      <c r="AN1709" s="67"/>
      <c r="AO1709" s="67"/>
      <c r="AP1709" s="67"/>
    </row>
    <row r="1710" spans="1:42" x14ac:dyDescent="0.2">
      <c r="A1710" s="235"/>
      <c r="D1710" s="201"/>
      <c r="E1710" s="201"/>
      <c r="F1710" s="201"/>
      <c r="G1710" s="201"/>
      <c r="H1710" s="201"/>
      <c r="I1710" s="201"/>
      <c r="J1710" s="201"/>
      <c r="K1710" s="236"/>
      <c r="L1710" s="201"/>
      <c r="M1710" s="201"/>
      <c r="N1710" s="201"/>
      <c r="O1710" s="201"/>
      <c r="P1710" s="201"/>
      <c r="Q1710" s="201"/>
      <c r="R1710" s="236"/>
      <c r="S1710" s="201"/>
      <c r="U1710" s="67"/>
      <c r="V1710" s="67"/>
      <c r="Y1710" s="67"/>
      <c r="Z1710" s="67"/>
      <c r="AA1710" s="67"/>
      <c r="AB1710" s="67"/>
      <c r="AC1710" s="67"/>
      <c r="AE1710" s="67"/>
      <c r="AJ1710" s="67"/>
      <c r="AK1710" s="67"/>
      <c r="AL1710" s="67"/>
      <c r="AM1710" s="67"/>
      <c r="AN1710" s="67"/>
      <c r="AO1710" s="67"/>
      <c r="AP1710" s="67"/>
    </row>
    <row r="1711" spans="1:42" x14ac:dyDescent="0.2">
      <c r="A1711" s="235"/>
      <c r="D1711" s="201"/>
      <c r="E1711" s="201"/>
      <c r="F1711" s="201"/>
      <c r="G1711" s="201"/>
      <c r="H1711" s="201"/>
      <c r="I1711" s="201"/>
      <c r="J1711" s="201"/>
      <c r="K1711" s="236"/>
      <c r="L1711" s="201"/>
      <c r="M1711" s="201"/>
      <c r="N1711" s="201"/>
      <c r="O1711" s="201"/>
      <c r="P1711" s="201"/>
      <c r="Q1711" s="201"/>
      <c r="R1711" s="236"/>
      <c r="S1711" s="201"/>
      <c r="U1711" s="67"/>
      <c r="V1711" s="67"/>
      <c r="Y1711" s="67"/>
      <c r="Z1711" s="67"/>
      <c r="AA1711" s="67"/>
      <c r="AB1711" s="67"/>
      <c r="AC1711" s="67"/>
      <c r="AE1711" s="67"/>
      <c r="AJ1711" s="67"/>
      <c r="AK1711" s="67"/>
      <c r="AL1711" s="67"/>
      <c r="AM1711" s="67"/>
      <c r="AN1711" s="67"/>
      <c r="AO1711" s="67"/>
      <c r="AP1711" s="67"/>
    </row>
    <row r="1712" spans="1:42" x14ac:dyDescent="0.2">
      <c r="A1712" s="235"/>
      <c r="D1712" s="201"/>
      <c r="E1712" s="201"/>
      <c r="F1712" s="201"/>
      <c r="G1712" s="201"/>
      <c r="H1712" s="201"/>
      <c r="I1712" s="201"/>
      <c r="J1712" s="201"/>
      <c r="K1712" s="236"/>
      <c r="L1712" s="201"/>
      <c r="M1712" s="201"/>
      <c r="N1712" s="201"/>
      <c r="O1712" s="201"/>
      <c r="P1712" s="201"/>
      <c r="Q1712" s="201"/>
      <c r="R1712" s="236"/>
      <c r="S1712" s="201"/>
      <c r="U1712" s="67"/>
      <c r="V1712" s="67"/>
      <c r="Y1712" s="67"/>
      <c r="Z1712" s="67"/>
      <c r="AA1712" s="67"/>
      <c r="AB1712" s="67"/>
      <c r="AC1712" s="67"/>
      <c r="AE1712" s="67"/>
      <c r="AJ1712" s="67"/>
      <c r="AK1712" s="67"/>
      <c r="AL1712" s="67"/>
      <c r="AM1712" s="67"/>
      <c r="AN1712" s="67"/>
      <c r="AO1712" s="67"/>
      <c r="AP1712" s="67"/>
    </row>
    <row r="1713" spans="1:42" x14ac:dyDescent="0.2">
      <c r="A1713" s="235"/>
      <c r="D1713" s="201"/>
      <c r="E1713" s="201"/>
      <c r="F1713" s="201"/>
      <c r="G1713" s="201"/>
      <c r="H1713" s="201"/>
      <c r="I1713" s="201"/>
      <c r="J1713" s="201"/>
      <c r="K1713" s="236"/>
      <c r="L1713" s="201"/>
      <c r="M1713" s="201"/>
      <c r="N1713" s="201"/>
      <c r="O1713" s="201"/>
      <c r="P1713" s="201"/>
      <c r="Q1713" s="201"/>
      <c r="R1713" s="236"/>
      <c r="S1713" s="201"/>
      <c r="U1713" s="67"/>
      <c r="V1713" s="67"/>
      <c r="Y1713" s="67"/>
      <c r="Z1713" s="67"/>
      <c r="AA1713" s="67"/>
      <c r="AB1713" s="67"/>
      <c r="AC1713" s="67"/>
      <c r="AE1713" s="67"/>
      <c r="AJ1713" s="67"/>
      <c r="AK1713" s="67"/>
      <c r="AL1713" s="67"/>
      <c r="AM1713" s="67"/>
      <c r="AN1713" s="67"/>
      <c r="AO1713" s="67"/>
      <c r="AP1713" s="67"/>
    </row>
    <row r="1714" spans="1:42" x14ac:dyDescent="0.2">
      <c r="A1714" s="235"/>
      <c r="D1714" s="201"/>
      <c r="E1714" s="201"/>
      <c r="F1714" s="201"/>
      <c r="G1714" s="201"/>
      <c r="H1714" s="201"/>
      <c r="I1714" s="201"/>
      <c r="J1714" s="201"/>
      <c r="K1714" s="236"/>
      <c r="L1714" s="201"/>
      <c r="M1714" s="201"/>
      <c r="N1714" s="201"/>
      <c r="O1714" s="201"/>
      <c r="P1714" s="201"/>
      <c r="Q1714" s="201"/>
      <c r="R1714" s="236"/>
      <c r="S1714" s="201"/>
      <c r="U1714" s="67"/>
      <c r="V1714" s="67"/>
      <c r="Y1714" s="67"/>
      <c r="Z1714" s="67"/>
      <c r="AA1714" s="67"/>
      <c r="AB1714" s="67"/>
      <c r="AC1714" s="67"/>
      <c r="AE1714" s="67"/>
      <c r="AJ1714" s="67"/>
      <c r="AK1714" s="67"/>
      <c r="AL1714" s="67"/>
      <c r="AM1714" s="67"/>
      <c r="AN1714" s="67"/>
      <c r="AO1714" s="67"/>
      <c r="AP1714" s="67"/>
    </row>
    <row r="1715" spans="1:42" x14ac:dyDescent="0.2">
      <c r="A1715" s="235"/>
      <c r="D1715" s="201"/>
      <c r="E1715" s="201"/>
      <c r="F1715" s="201"/>
      <c r="G1715" s="201"/>
      <c r="H1715" s="201"/>
      <c r="I1715" s="201"/>
      <c r="J1715" s="201"/>
      <c r="K1715" s="236"/>
      <c r="L1715" s="201"/>
      <c r="M1715" s="201"/>
      <c r="N1715" s="201"/>
      <c r="O1715" s="201"/>
      <c r="P1715" s="201"/>
      <c r="Q1715" s="201"/>
      <c r="R1715" s="236"/>
      <c r="S1715" s="201"/>
      <c r="U1715" s="67"/>
      <c r="V1715" s="67"/>
      <c r="Y1715" s="67"/>
      <c r="Z1715" s="67"/>
      <c r="AA1715" s="67"/>
      <c r="AB1715" s="67"/>
      <c r="AC1715" s="67"/>
      <c r="AE1715" s="67"/>
      <c r="AJ1715" s="67"/>
      <c r="AK1715" s="67"/>
      <c r="AL1715" s="67"/>
      <c r="AM1715" s="67"/>
      <c r="AN1715" s="67"/>
      <c r="AO1715" s="67"/>
      <c r="AP1715" s="67"/>
    </row>
    <row r="1716" spans="1:42" x14ac:dyDescent="0.2">
      <c r="A1716" s="235"/>
      <c r="D1716" s="201"/>
      <c r="E1716" s="201"/>
      <c r="F1716" s="201"/>
      <c r="G1716" s="201"/>
      <c r="H1716" s="201"/>
      <c r="I1716" s="201"/>
      <c r="J1716" s="201"/>
      <c r="K1716" s="236"/>
      <c r="L1716" s="201"/>
      <c r="M1716" s="201"/>
      <c r="N1716" s="201"/>
      <c r="O1716" s="201"/>
      <c r="P1716" s="201"/>
      <c r="Q1716" s="201"/>
      <c r="R1716" s="236"/>
      <c r="S1716" s="201"/>
      <c r="U1716" s="67"/>
      <c r="V1716" s="67"/>
      <c r="Y1716" s="67"/>
      <c r="Z1716" s="67"/>
      <c r="AA1716" s="67"/>
      <c r="AB1716" s="67"/>
      <c r="AC1716" s="67"/>
      <c r="AE1716" s="67"/>
      <c r="AJ1716" s="67"/>
      <c r="AK1716" s="67"/>
      <c r="AL1716" s="67"/>
      <c r="AM1716" s="67"/>
      <c r="AN1716" s="67"/>
      <c r="AO1716" s="67"/>
      <c r="AP1716" s="67"/>
    </row>
    <row r="1717" spans="1:42" x14ac:dyDescent="0.2">
      <c r="A1717" s="235"/>
      <c r="D1717" s="201"/>
      <c r="E1717" s="201"/>
      <c r="F1717" s="201"/>
      <c r="G1717" s="201"/>
      <c r="H1717" s="201"/>
      <c r="I1717" s="201"/>
      <c r="J1717" s="201"/>
      <c r="K1717" s="236"/>
      <c r="L1717" s="201"/>
      <c r="M1717" s="201"/>
      <c r="N1717" s="201"/>
      <c r="O1717" s="201"/>
      <c r="P1717" s="201"/>
      <c r="Q1717" s="201"/>
      <c r="R1717" s="236"/>
      <c r="S1717" s="201"/>
      <c r="U1717" s="67"/>
      <c r="V1717" s="67"/>
      <c r="Y1717" s="67"/>
      <c r="Z1717" s="67"/>
      <c r="AA1717" s="67"/>
      <c r="AB1717" s="67"/>
      <c r="AC1717" s="67"/>
      <c r="AE1717" s="67"/>
      <c r="AJ1717" s="67"/>
      <c r="AK1717" s="67"/>
      <c r="AL1717" s="67"/>
      <c r="AM1717" s="67"/>
      <c r="AN1717" s="67"/>
      <c r="AO1717" s="67"/>
      <c r="AP1717" s="67"/>
    </row>
    <row r="1718" spans="1:42" x14ac:dyDescent="0.2">
      <c r="A1718" s="235"/>
      <c r="D1718" s="201"/>
      <c r="E1718" s="201"/>
      <c r="F1718" s="201"/>
      <c r="G1718" s="201"/>
      <c r="H1718" s="201"/>
      <c r="I1718" s="201"/>
      <c r="J1718" s="201"/>
      <c r="K1718" s="236"/>
      <c r="L1718" s="201"/>
      <c r="M1718" s="201"/>
      <c r="N1718" s="201"/>
      <c r="O1718" s="201"/>
      <c r="P1718" s="201"/>
      <c r="Q1718" s="201"/>
      <c r="R1718" s="236"/>
      <c r="S1718" s="201"/>
      <c r="U1718" s="67"/>
      <c r="V1718" s="67"/>
      <c r="Y1718" s="67"/>
      <c r="Z1718" s="67"/>
      <c r="AA1718" s="67"/>
      <c r="AB1718" s="67"/>
      <c r="AC1718" s="67"/>
      <c r="AE1718" s="67"/>
      <c r="AJ1718" s="67"/>
      <c r="AK1718" s="67"/>
      <c r="AL1718" s="67"/>
      <c r="AM1718" s="67"/>
      <c r="AN1718" s="67"/>
      <c r="AO1718" s="67"/>
      <c r="AP1718" s="67"/>
    </row>
    <row r="1719" spans="1:42" x14ac:dyDescent="0.2">
      <c r="A1719" s="235"/>
      <c r="D1719" s="201"/>
      <c r="E1719" s="201"/>
      <c r="F1719" s="201"/>
      <c r="G1719" s="201"/>
      <c r="H1719" s="201"/>
      <c r="I1719" s="201"/>
      <c r="J1719" s="201"/>
      <c r="K1719" s="236"/>
      <c r="L1719" s="201"/>
      <c r="M1719" s="201"/>
      <c r="N1719" s="201"/>
      <c r="O1719" s="201"/>
      <c r="P1719" s="201"/>
      <c r="Q1719" s="201"/>
      <c r="R1719" s="236"/>
      <c r="S1719" s="201"/>
      <c r="U1719" s="67"/>
      <c r="V1719" s="67"/>
      <c r="Y1719" s="67"/>
      <c r="Z1719" s="67"/>
      <c r="AA1719" s="67"/>
      <c r="AB1719" s="67"/>
      <c r="AC1719" s="67"/>
      <c r="AE1719" s="67"/>
      <c r="AJ1719" s="67"/>
      <c r="AK1719" s="67"/>
      <c r="AL1719" s="67"/>
      <c r="AM1719" s="67"/>
      <c r="AN1719" s="67"/>
      <c r="AO1719" s="67"/>
      <c r="AP1719" s="67"/>
    </row>
    <row r="1720" spans="1:42" x14ac:dyDescent="0.2">
      <c r="A1720" s="235"/>
      <c r="D1720" s="201"/>
      <c r="E1720" s="201"/>
      <c r="F1720" s="201"/>
      <c r="G1720" s="201"/>
      <c r="H1720" s="201"/>
      <c r="I1720" s="201"/>
      <c r="J1720" s="201"/>
      <c r="K1720" s="236"/>
      <c r="L1720" s="201"/>
      <c r="M1720" s="201"/>
      <c r="N1720" s="201"/>
      <c r="O1720" s="201"/>
      <c r="P1720" s="201"/>
      <c r="Q1720" s="201"/>
      <c r="R1720" s="236"/>
      <c r="S1720" s="201"/>
      <c r="U1720" s="67"/>
      <c r="V1720" s="67"/>
      <c r="Y1720" s="67"/>
      <c r="Z1720" s="67"/>
      <c r="AA1720" s="67"/>
      <c r="AB1720" s="67"/>
      <c r="AC1720" s="67"/>
      <c r="AE1720" s="67"/>
      <c r="AJ1720" s="67"/>
      <c r="AK1720" s="67"/>
      <c r="AL1720" s="67"/>
      <c r="AM1720" s="67"/>
      <c r="AN1720" s="67"/>
      <c r="AO1720" s="67"/>
      <c r="AP1720" s="67"/>
    </row>
    <row r="1721" spans="1:42" x14ac:dyDescent="0.2">
      <c r="A1721" s="235"/>
      <c r="D1721" s="201"/>
      <c r="E1721" s="201"/>
      <c r="F1721" s="201"/>
      <c r="G1721" s="201"/>
      <c r="H1721" s="201"/>
      <c r="I1721" s="201"/>
      <c r="J1721" s="201"/>
      <c r="K1721" s="236"/>
      <c r="L1721" s="201"/>
      <c r="M1721" s="201"/>
      <c r="N1721" s="201"/>
      <c r="O1721" s="201"/>
      <c r="P1721" s="201"/>
      <c r="Q1721" s="201"/>
      <c r="R1721" s="236"/>
      <c r="S1721" s="201"/>
      <c r="U1721" s="67"/>
      <c r="V1721" s="67"/>
      <c r="Y1721" s="67"/>
      <c r="Z1721" s="67"/>
      <c r="AA1721" s="67"/>
      <c r="AB1721" s="67"/>
      <c r="AC1721" s="67"/>
      <c r="AE1721" s="67"/>
      <c r="AJ1721" s="67"/>
      <c r="AK1721" s="67"/>
      <c r="AL1721" s="67"/>
      <c r="AM1721" s="67"/>
      <c r="AN1721" s="67"/>
      <c r="AO1721" s="67"/>
      <c r="AP1721" s="67"/>
    </row>
    <row r="1722" spans="1:42" x14ac:dyDescent="0.2">
      <c r="A1722" s="235"/>
      <c r="D1722" s="201"/>
      <c r="E1722" s="201"/>
      <c r="F1722" s="201"/>
      <c r="G1722" s="201"/>
      <c r="H1722" s="201"/>
      <c r="I1722" s="201"/>
      <c r="J1722" s="201"/>
      <c r="K1722" s="236"/>
      <c r="L1722" s="201"/>
      <c r="M1722" s="201"/>
      <c r="N1722" s="201"/>
      <c r="O1722" s="201"/>
      <c r="P1722" s="201"/>
      <c r="Q1722" s="201"/>
      <c r="R1722" s="236"/>
      <c r="S1722" s="201"/>
      <c r="U1722" s="67"/>
      <c r="V1722" s="67"/>
      <c r="Y1722" s="67"/>
      <c r="Z1722" s="67"/>
      <c r="AA1722" s="67"/>
      <c r="AB1722" s="67"/>
      <c r="AC1722" s="67"/>
      <c r="AE1722" s="67"/>
      <c r="AJ1722" s="67"/>
      <c r="AK1722" s="67"/>
      <c r="AL1722" s="67"/>
      <c r="AM1722" s="67"/>
      <c r="AN1722" s="67"/>
      <c r="AO1722" s="67"/>
      <c r="AP1722" s="67"/>
    </row>
    <row r="1723" spans="1:42" x14ac:dyDescent="0.2">
      <c r="A1723" s="235"/>
      <c r="D1723" s="201"/>
      <c r="E1723" s="201"/>
      <c r="F1723" s="201"/>
      <c r="G1723" s="201"/>
      <c r="H1723" s="201"/>
      <c r="I1723" s="201"/>
      <c r="J1723" s="201"/>
      <c r="K1723" s="236"/>
      <c r="L1723" s="201"/>
      <c r="M1723" s="201"/>
      <c r="N1723" s="201"/>
      <c r="O1723" s="201"/>
      <c r="P1723" s="201"/>
      <c r="Q1723" s="201"/>
      <c r="R1723" s="236"/>
      <c r="S1723" s="201"/>
      <c r="U1723" s="67"/>
      <c r="V1723" s="67"/>
      <c r="Y1723" s="67"/>
      <c r="Z1723" s="67"/>
      <c r="AA1723" s="67"/>
      <c r="AB1723" s="67"/>
      <c r="AC1723" s="67"/>
      <c r="AE1723" s="67"/>
      <c r="AJ1723" s="67"/>
      <c r="AK1723" s="67"/>
      <c r="AL1723" s="67"/>
      <c r="AM1723" s="67"/>
      <c r="AN1723" s="67"/>
      <c r="AO1723" s="67"/>
      <c r="AP1723" s="67"/>
    </row>
    <row r="1724" spans="1:42" x14ac:dyDescent="0.2">
      <c r="A1724" s="235"/>
      <c r="D1724" s="201"/>
      <c r="E1724" s="201"/>
      <c r="F1724" s="201"/>
      <c r="G1724" s="201"/>
      <c r="H1724" s="201"/>
      <c r="I1724" s="201"/>
      <c r="J1724" s="201"/>
      <c r="K1724" s="236"/>
      <c r="L1724" s="201"/>
      <c r="M1724" s="201"/>
      <c r="N1724" s="201"/>
      <c r="O1724" s="201"/>
      <c r="P1724" s="201"/>
      <c r="Q1724" s="201"/>
      <c r="R1724" s="236"/>
      <c r="S1724" s="201"/>
      <c r="U1724" s="67"/>
      <c r="V1724" s="67"/>
      <c r="Y1724" s="67"/>
      <c r="Z1724" s="67"/>
      <c r="AA1724" s="67"/>
      <c r="AB1724" s="67"/>
      <c r="AC1724" s="67"/>
      <c r="AE1724" s="67"/>
      <c r="AJ1724" s="67"/>
      <c r="AK1724" s="67"/>
      <c r="AL1724" s="67"/>
      <c r="AM1724" s="67"/>
      <c r="AN1724" s="67"/>
      <c r="AO1724" s="67"/>
      <c r="AP1724" s="67"/>
    </row>
    <row r="1725" spans="1:42" x14ac:dyDescent="0.2">
      <c r="A1725" s="235"/>
      <c r="D1725" s="201"/>
      <c r="E1725" s="201"/>
      <c r="F1725" s="201"/>
      <c r="G1725" s="201"/>
      <c r="H1725" s="201"/>
      <c r="I1725" s="201"/>
      <c r="J1725" s="201"/>
      <c r="K1725" s="236"/>
      <c r="L1725" s="201"/>
      <c r="M1725" s="201"/>
      <c r="N1725" s="201"/>
      <c r="O1725" s="201"/>
      <c r="P1725" s="201"/>
      <c r="Q1725" s="201"/>
      <c r="R1725" s="236"/>
      <c r="S1725" s="201"/>
      <c r="U1725" s="67"/>
      <c r="V1725" s="67"/>
      <c r="Y1725" s="67"/>
      <c r="Z1725" s="67"/>
      <c r="AA1725" s="67"/>
      <c r="AB1725" s="67"/>
      <c r="AC1725" s="67"/>
      <c r="AE1725" s="67"/>
      <c r="AJ1725" s="67"/>
      <c r="AK1725" s="67"/>
      <c r="AL1725" s="67"/>
      <c r="AM1725" s="67"/>
      <c r="AN1725" s="67"/>
      <c r="AO1725" s="67"/>
      <c r="AP1725" s="67"/>
    </row>
    <row r="1726" spans="1:42" x14ac:dyDescent="0.2">
      <c r="A1726" s="235"/>
      <c r="D1726" s="201"/>
      <c r="E1726" s="201"/>
      <c r="F1726" s="201"/>
      <c r="G1726" s="201"/>
      <c r="H1726" s="201"/>
      <c r="I1726" s="201"/>
      <c r="J1726" s="201"/>
      <c r="K1726" s="236"/>
      <c r="L1726" s="201"/>
      <c r="M1726" s="201"/>
      <c r="N1726" s="201"/>
      <c r="O1726" s="201"/>
      <c r="P1726" s="201"/>
      <c r="Q1726" s="201"/>
      <c r="R1726" s="236"/>
      <c r="S1726" s="201"/>
      <c r="U1726" s="67"/>
      <c r="V1726" s="67"/>
      <c r="Y1726" s="67"/>
      <c r="Z1726" s="67"/>
      <c r="AA1726" s="67"/>
      <c r="AB1726" s="67"/>
      <c r="AC1726" s="67"/>
      <c r="AE1726" s="67"/>
      <c r="AJ1726" s="67"/>
      <c r="AK1726" s="67"/>
      <c r="AL1726" s="67"/>
      <c r="AM1726" s="67"/>
      <c r="AN1726" s="67"/>
      <c r="AO1726" s="67"/>
      <c r="AP1726" s="67"/>
    </row>
    <row r="1727" spans="1:42" x14ac:dyDescent="0.2">
      <c r="A1727" s="235"/>
      <c r="D1727" s="201"/>
      <c r="E1727" s="201"/>
      <c r="F1727" s="201"/>
      <c r="G1727" s="201"/>
      <c r="H1727" s="201"/>
      <c r="I1727" s="201"/>
      <c r="J1727" s="201"/>
      <c r="K1727" s="236"/>
      <c r="L1727" s="201"/>
      <c r="M1727" s="201"/>
      <c r="N1727" s="201"/>
      <c r="O1727" s="201"/>
      <c r="P1727" s="201"/>
      <c r="Q1727" s="201"/>
      <c r="R1727" s="236"/>
      <c r="S1727" s="201"/>
      <c r="U1727" s="67"/>
      <c r="V1727" s="67"/>
      <c r="Y1727" s="67"/>
      <c r="Z1727" s="67"/>
      <c r="AA1727" s="67"/>
      <c r="AB1727" s="67"/>
      <c r="AC1727" s="67"/>
      <c r="AE1727" s="67"/>
      <c r="AJ1727" s="67"/>
      <c r="AK1727" s="67"/>
      <c r="AL1727" s="67"/>
      <c r="AM1727" s="67"/>
      <c r="AN1727" s="67"/>
      <c r="AO1727" s="67"/>
      <c r="AP1727" s="67"/>
    </row>
    <row r="1728" spans="1:42" x14ac:dyDescent="0.2">
      <c r="A1728" s="235"/>
      <c r="D1728" s="201"/>
      <c r="E1728" s="201"/>
      <c r="F1728" s="201"/>
      <c r="G1728" s="201"/>
      <c r="H1728" s="201"/>
      <c r="I1728" s="201"/>
      <c r="J1728" s="201"/>
      <c r="K1728" s="236"/>
      <c r="L1728" s="201"/>
      <c r="M1728" s="201"/>
      <c r="N1728" s="201"/>
      <c r="O1728" s="201"/>
      <c r="P1728" s="201"/>
      <c r="Q1728" s="201"/>
      <c r="R1728" s="236"/>
      <c r="S1728" s="201"/>
      <c r="U1728" s="67"/>
      <c r="V1728" s="67"/>
      <c r="Y1728" s="67"/>
      <c r="Z1728" s="67"/>
      <c r="AA1728" s="67"/>
      <c r="AB1728" s="67"/>
      <c r="AC1728" s="67"/>
      <c r="AE1728" s="67"/>
      <c r="AJ1728" s="67"/>
      <c r="AK1728" s="67"/>
      <c r="AL1728" s="67"/>
      <c r="AM1728" s="67"/>
      <c r="AN1728" s="67"/>
      <c r="AO1728" s="67"/>
      <c r="AP1728" s="67"/>
    </row>
    <row r="1729" spans="1:42" x14ac:dyDescent="0.2">
      <c r="A1729" s="235"/>
      <c r="D1729" s="201"/>
      <c r="E1729" s="201"/>
      <c r="F1729" s="201"/>
      <c r="G1729" s="201"/>
      <c r="H1729" s="201"/>
      <c r="I1729" s="201"/>
      <c r="J1729" s="201"/>
      <c r="K1729" s="236"/>
      <c r="L1729" s="201"/>
      <c r="M1729" s="201"/>
      <c r="N1729" s="201"/>
      <c r="O1729" s="201"/>
      <c r="P1729" s="201"/>
      <c r="Q1729" s="201"/>
      <c r="R1729" s="236"/>
      <c r="S1729" s="201"/>
      <c r="U1729" s="67"/>
      <c r="V1729" s="67"/>
      <c r="Y1729" s="67"/>
      <c r="Z1729" s="67"/>
      <c r="AA1729" s="67"/>
      <c r="AB1729" s="67"/>
      <c r="AC1729" s="67"/>
      <c r="AE1729" s="67"/>
      <c r="AJ1729" s="67"/>
      <c r="AK1729" s="67"/>
      <c r="AL1729" s="67"/>
      <c r="AM1729" s="67"/>
      <c r="AN1729" s="67"/>
      <c r="AO1729" s="67"/>
      <c r="AP1729" s="67"/>
    </row>
    <row r="1730" spans="1:42" x14ac:dyDescent="0.2">
      <c r="A1730" s="235"/>
      <c r="D1730" s="201"/>
      <c r="E1730" s="201"/>
      <c r="F1730" s="201"/>
      <c r="G1730" s="201"/>
      <c r="H1730" s="201"/>
      <c r="I1730" s="201"/>
      <c r="J1730" s="201"/>
      <c r="K1730" s="236"/>
      <c r="L1730" s="201"/>
      <c r="M1730" s="201"/>
      <c r="N1730" s="201"/>
      <c r="O1730" s="201"/>
      <c r="P1730" s="201"/>
      <c r="Q1730" s="201"/>
      <c r="R1730" s="236"/>
      <c r="S1730" s="201"/>
      <c r="U1730" s="67"/>
      <c r="V1730" s="67"/>
      <c r="Y1730" s="67"/>
      <c r="Z1730" s="67"/>
      <c r="AA1730" s="67"/>
      <c r="AB1730" s="67"/>
      <c r="AC1730" s="67"/>
      <c r="AE1730" s="67"/>
      <c r="AJ1730" s="67"/>
      <c r="AK1730" s="67"/>
      <c r="AL1730" s="67"/>
      <c r="AM1730" s="67"/>
      <c r="AN1730" s="67"/>
      <c r="AO1730" s="67"/>
      <c r="AP1730" s="67"/>
    </row>
    <row r="1731" spans="1:42" x14ac:dyDescent="0.2">
      <c r="A1731" s="235"/>
      <c r="D1731" s="201"/>
      <c r="E1731" s="201"/>
      <c r="F1731" s="201"/>
      <c r="G1731" s="201"/>
      <c r="H1731" s="201"/>
      <c r="I1731" s="201"/>
      <c r="J1731" s="201"/>
      <c r="K1731" s="236"/>
      <c r="L1731" s="201"/>
      <c r="M1731" s="201"/>
      <c r="N1731" s="201"/>
      <c r="O1731" s="201"/>
      <c r="P1731" s="201"/>
      <c r="Q1731" s="201"/>
      <c r="R1731" s="236"/>
      <c r="S1731" s="201"/>
      <c r="U1731" s="67"/>
      <c r="V1731" s="67"/>
      <c r="Y1731" s="67"/>
      <c r="Z1731" s="67"/>
      <c r="AA1731" s="67"/>
      <c r="AB1731" s="67"/>
      <c r="AC1731" s="67"/>
      <c r="AE1731" s="67"/>
      <c r="AJ1731" s="67"/>
      <c r="AK1731" s="67"/>
      <c r="AL1731" s="67"/>
      <c r="AM1731" s="67"/>
      <c r="AN1731" s="67"/>
      <c r="AO1731" s="67"/>
      <c r="AP1731" s="67"/>
    </row>
    <row r="1732" spans="1:42" x14ac:dyDescent="0.2">
      <c r="A1732" s="235"/>
      <c r="D1732" s="201"/>
      <c r="E1732" s="201"/>
      <c r="F1732" s="201"/>
      <c r="G1732" s="201"/>
      <c r="H1732" s="201"/>
      <c r="I1732" s="201"/>
      <c r="J1732" s="201"/>
      <c r="K1732" s="236"/>
      <c r="L1732" s="201"/>
      <c r="M1732" s="201"/>
      <c r="N1732" s="201"/>
      <c r="O1732" s="201"/>
      <c r="P1732" s="201"/>
      <c r="Q1732" s="201"/>
      <c r="R1732" s="236"/>
      <c r="S1732" s="201"/>
      <c r="U1732" s="67"/>
      <c r="V1732" s="67"/>
      <c r="Y1732" s="67"/>
      <c r="Z1732" s="67"/>
      <c r="AA1732" s="67"/>
      <c r="AB1732" s="67"/>
      <c r="AC1732" s="67"/>
      <c r="AE1732" s="67"/>
      <c r="AJ1732" s="67"/>
      <c r="AK1732" s="67"/>
      <c r="AL1732" s="67"/>
      <c r="AM1732" s="67"/>
      <c r="AN1732" s="67"/>
      <c r="AO1732" s="67"/>
      <c r="AP1732" s="67"/>
    </row>
    <row r="1733" spans="1:42" x14ac:dyDescent="0.2">
      <c r="A1733" s="235"/>
      <c r="D1733" s="201"/>
      <c r="E1733" s="201"/>
      <c r="F1733" s="201"/>
      <c r="G1733" s="201"/>
      <c r="H1733" s="201"/>
      <c r="I1733" s="201"/>
      <c r="J1733" s="201"/>
      <c r="K1733" s="236"/>
      <c r="L1733" s="201"/>
      <c r="M1733" s="201"/>
      <c r="N1733" s="201"/>
      <c r="O1733" s="201"/>
      <c r="P1733" s="201"/>
      <c r="Q1733" s="201"/>
      <c r="R1733" s="236"/>
      <c r="S1733" s="201"/>
      <c r="U1733" s="67"/>
      <c r="V1733" s="67"/>
      <c r="Y1733" s="67"/>
      <c r="Z1733" s="67"/>
      <c r="AA1733" s="67"/>
      <c r="AB1733" s="67"/>
      <c r="AC1733" s="67"/>
      <c r="AE1733" s="67"/>
      <c r="AJ1733" s="67"/>
      <c r="AK1733" s="67"/>
      <c r="AL1733" s="67"/>
      <c r="AM1733" s="67"/>
      <c r="AN1733" s="67"/>
      <c r="AO1733" s="67"/>
      <c r="AP1733" s="67"/>
    </row>
    <row r="1734" spans="1:42" x14ac:dyDescent="0.2">
      <c r="A1734" s="235"/>
      <c r="D1734" s="201"/>
      <c r="E1734" s="201"/>
      <c r="F1734" s="201"/>
      <c r="G1734" s="201"/>
      <c r="H1734" s="201"/>
      <c r="I1734" s="201"/>
      <c r="J1734" s="201"/>
      <c r="K1734" s="236"/>
      <c r="L1734" s="201"/>
      <c r="M1734" s="201"/>
      <c r="N1734" s="201"/>
      <c r="O1734" s="201"/>
      <c r="P1734" s="201"/>
      <c r="Q1734" s="201"/>
      <c r="R1734" s="236"/>
      <c r="S1734" s="201"/>
      <c r="U1734" s="67"/>
      <c r="V1734" s="67"/>
      <c r="Y1734" s="67"/>
      <c r="Z1734" s="67"/>
      <c r="AA1734" s="67"/>
      <c r="AB1734" s="67"/>
      <c r="AC1734" s="67"/>
      <c r="AE1734" s="67"/>
      <c r="AJ1734" s="67"/>
      <c r="AK1734" s="67"/>
      <c r="AL1734" s="67"/>
      <c r="AM1734" s="67"/>
      <c r="AN1734" s="67"/>
      <c r="AO1734" s="67"/>
      <c r="AP1734" s="67"/>
    </row>
    <row r="1735" spans="1:42" x14ac:dyDescent="0.2">
      <c r="A1735" s="235"/>
      <c r="D1735" s="201"/>
      <c r="E1735" s="201"/>
      <c r="F1735" s="201"/>
      <c r="G1735" s="201"/>
      <c r="H1735" s="201"/>
      <c r="I1735" s="201"/>
      <c r="J1735" s="201"/>
      <c r="K1735" s="236"/>
      <c r="L1735" s="201"/>
      <c r="M1735" s="201"/>
      <c r="N1735" s="201"/>
      <c r="O1735" s="201"/>
      <c r="P1735" s="201"/>
      <c r="Q1735" s="201"/>
      <c r="R1735" s="236"/>
      <c r="S1735" s="201"/>
      <c r="U1735" s="67"/>
      <c r="V1735" s="67"/>
      <c r="Y1735" s="67"/>
      <c r="Z1735" s="67"/>
      <c r="AA1735" s="67"/>
      <c r="AB1735" s="67"/>
      <c r="AC1735" s="67"/>
      <c r="AE1735" s="67"/>
      <c r="AJ1735" s="67"/>
      <c r="AK1735" s="67"/>
      <c r="AL1735" s="67"/>
      <c r="AM1735" s="67"/>
      <c r="AN1735" s="67"/>
      <c r="AO1735" s="67"/>
      <c r="AP1735" s="67"/>
    </row>
    <row r="1736" spans="1:42" x14ac:dyDescent="0.2">
      <c r="A1736" s="235"/>
      <c r="D1736" s="201"/>
      <c r="E1736" s="201"/>
      <c r="F1736" s="201"/>
      <c r="G1736" s="201"/>
      <c r="H1736" s="201"/>
      <c r="I1736" s="201"/>
      <c r="J1736" s="201"/>
      <c r="K1736" s="236"/>
      <c r="L1736" s="201"/>
      <c r="M1736" s="201"/>
      <c r="N1736" s="201"/>
      <c r="O1736" s="201"/>
      <c r="P1736" s="201"/>
      <c r="Q1736" s="201"/>
      <c r="R1736" s="236"/>
      <c r="S1736" s="201"/>
      <c r="U1736" s="67"/>
      <c r="V1736" s="67"/>
      <c r="Y1736" s="67"/>
      <c r="Z1736" s="67"/>
      <c r="AA1736" s="67"/>
      <c r="AB1736" s="67"/>
      <c r="AC1736" s="67"/>
      <c r="AE1736" s="67"/>
      <c r="AJ1736" s="67"/>
      <c r="AK1736" s="67"/>
      <c r="AL1736" s="67"/>
      <c r="AM1736" s="67"/>
      <c r="AN1736" s="67"/>
      <c r="AO1736" s="67"/>
      <c r="AP1736" s="67"/>
    </row>
    <row r="1737" spans="1:42" x14ac:dyDescent="0.2">
      <c r="A1737" s="235"/>
      <c r="D1737" s="201"/>
      <c r="E1737" s="201"/>
      <c r="F1737" s="201"/>
      <c r="G1737" s="201"/>
      <c r="H1737" s="201"/>
      <c r="I1737" s="201"/>
      <c r="J1737" s="201"/>
      <c r="K1737" s="236"/>
      <c r="L1737" s="201"/>
      <c r="M1737" s="201"/>
      <c r="N1737" s="201"/>
      <c r="O1737" s="201"/>
      <c r="P1737" s="201"/>
      <c r="Q1737" s="201"/>
      <c r="R1737" s="236"/>
      <c r="S1737" s="201"/>
      <c r="U1737" s="67"/>
      <c r="V1737" s="67"/>
      <c r="Y1737" s="67"/>
      <c r="Z1737" s="67"/>
      <c r="AA1737" s="67"/>
      <c r="AB1737" s="67"/>
      <c r="AC1737" s="67"/>
      <c r="AE1737" s="67"/>
      <c r="AJ1737" s="67"/>
      <c r="AK1737" s="67"/>
      <c r="AL1737" s="67"/>
      <c r="AM1737" s="67"/>
      <c r="AN1737" s="67"/>
      <c r="AO1737" s="67"/>
      <c r="AP1737" s="67"/>
    </row>
    <row r="1738" spans="1:42" x14ac:dyDescent="0.2">
      <c r="A1738" s="235"/>
      <c r="D1738" s="201"/>
      <c r="E1738" s="201"/>
      <c r="F1738" s="201"/>
      <c r="G1738" s="201"/>
      <c r="H1738" s="201"/>
      <c r="I1738" s="201"/>
      <c r="J1738" s="201"/>
      <c r="K1738" s="236"/>
      <c r="L1738" s="201"/>
      <c r="M1738" s="201"/>
      <c r="N1738" s="201"/>
      <c r="O1738" s="201"/>
      <c r="P1738" s="201"/>
      <c r="Q1738" s="201"/>
      <c r="R1738" s="236"/>
      <c r="S1738" s="201"/>
      <c r="U1738" s="67"/>
      <c r="V1738" s="67"/>
      <c r="Y1738" s="67"/>
      <c r="Z1738" s="67"/>
      <c r="AA1738" s="67"/>
      <c r="AB1738" s="67"/>
      <c r="AC1738" s="67"/>
      <c r="AE1738" s="67"/>
      <c r="AJ1738" s="67"/>
      <c r="AK1738" s="67"/>
      <c r="AL1738" s="67"/>
      <c r="AM1738" s="67"/>
      <c r="AN1738" s="67"/>
      <c r="AO1738" s="67"/>
      <c r="AP1738" s="67"/>
    </row>
    <row r="1739" spans="1:42" x14ac:dyDescent="0.2">
      <c r="A1739" s="235"/>
      <c r="D1739" s="201"/>
      <c r="E1739" s="201"/>
      <c r="F1739" s="201"/>
      <c r="G1739" s="201"/>
      <c r="H1739" s="201"/>
      <c r="I1739" s="201"/>
      <c r="J1739" s="201"/>
      <c r="K1739" s="236"/>
      <c r="L1739" s="201"/>
      <c r="M1739" s="201"/>
      <c r="N1739" s="201"/>
      <c r="O1739" s="201"/>
      <c r="P1739" s="201"/>
      <c r="Q1739" s="201"/>
      <c r="R1739" s="236"/>
      <c r="S1739" s="201"/>
      <c r="U1739" s="67"/>
      <c r="V1739" s="67"/>
      <c r="Y1739" s="67"/>
      <c r="Z1739" s="67"/>
      <c r="AA1739" s="67"/>
      <c r="AB1739" s="67"/>
      <c r="AC1739" s="67"/>
      <c r="AE1739" s="67"/>
      <c r="AJ1739" s="67"/>
      <c r="AK1739" s="67"/>
      <c r="AL1739" s="67"/>
      <c r="AM1739" s="67"/>
      <c r="AN1739" s="67"/>
      <c r="AO1739" s="67"/>
      <c r="AP1739" s="67"/>
    </row>
    <row r="1740" spans="1:42" x14ac:dyDescent="0.2">
      <c r="A1740" s="235"/>
      <c r="D1740" s="201"/>
      <c r="E1740" s="201"/>
      <c r="F1740" s="201"/>
      <c r="G1740" s="201"/>
      <c r="H1740" s="201"/>
      <c r="I1740" s="201"/>
      <c r="J1740" s="201"/>
      <c r="K1740" s="236"/>
      <c r="L1740" s="201"/>
      <c r="M1740" s="201"/>
      <c r="N1740" s="201"/>
      <c r="O1740" s="201"/>
      <c r="P1740" s="201"/>
      <c r="Q1740" s="201"/>
      <c r="R1740" s="236"/>
      <c r="S1740" s="201"/>
      <c r="U1740" s="67"/>
      <c r="V1740" s="67"/>
      <c r="Y1740" s="67"/>
      <c r="Z1740" s="67"/>
      <c r="AA1740" s="67"/>
      <c r="AB1740" s="67"/>
      <c r="AC1740" s="67"/>
      <c r="AE1740" s="67"/>
      <c r="AJ1740" s="67"/>
      <c r="AK1740" s="67"/>
      <c r="AL1740" s="67"/>
      <c r="AM1740" s="67"/>
      <c r="AN1740" s="67"/>
      <c r="AO1740" s="67"/>
      <c r="AP1740" s="67"/>
    </row>
    <row r="1741" spans="1:42" x14ac:dyDescent="0.2">
      <c r="A1741" s="235"/>
      <c r="D1741" s="201"/>
      <c r="E1741" s="201"/>
      <c r="F1741" s="201"/>
      <c r="G1741" s="201"/>
      <c r="H1741" s="201"/>
      <c r="I1741" s="201"/>
      <c r="J1741" s="201"/>
      <c r="K1741" s="236"/>
      <c r="L1741" s="201"/>
      <c r="M1741" s="201"/>
      <c r="N1741" s="201"/>
      <c r="O1741" s="201"/>
      <c r="P1741" s="201"/>
      <c r="Q1741" s="201"/>
      <c r="R1741" s="236"/>
      <c r="S1741" s="201"/>
      <c r="U1741" s="67"/>
      <c r="V1741" s="67"/>
      <c r="Y1741" s="67"/>
      <c r="Z1741" s="67"/>
      <c r="AA1741" s="67"/>
      <c r="AB1741" s="67"/>
      <c r="AC1741" s="67"/>
      <c r="AE1741" s="67"/>
      <c r="AJ1741" s="67"/>
      <c r="AK1741" s="67"/>
      <c r="AL1741" s="67"/>
      <c r="AM1741" s="67"/>
      <c r="AN1741" s="67"/>
      <c r="AO1741" s="67"/>
      <c r="AP1741" s="67"/>
    </row>
    <row r="1742" spans="1:42" x14ac:dyDescent="0.2">
      <c r="A1742" s="235"/>
      <c r="D1742" s="201"/>
      <c r="E1742" s="201"/>
      <c r="F1742" s="201"/>
      <c r="G1742" s="201"/>
      <c r="H1742" s="201"/>
      <c r="I1742" s="201"/>
      <c r="J1742" s="201"/>
      <c r="K1742" s="236"/>
      <c r="L1742" s="201"/>
      <c r="M1742" s="201"/>
      <c r="N1742" s="201"/>
      <c r="O1742" s="201"/>
      <c r="P1742" s="201"/>
      <c r="Q1742" s="201"/>
      <c r="R1742" s="236"/>
      <c r="S1742" s="201"/>
      <c r="U1742" s="67"/>
      <c r="V1742" s="67"/>
      <c r="Y1742" s="67"/>
      <c r="Z1742" s="67"/>
      <c r="AA1742" s="67"/>
      <c r="AB1742" s="67"/>
      <c r="AC1742" s="67"/>
      <c r="AE1742" s="67"/>
      <c r="AJ1742" s="67"/>
      <c r="AK1742" s="67"/>
      <c r="AL1742" s="67"/>
      <c r="AM1742" s="67"/>
      <c r="AN1742" s="67"/>
      <c r="AO1742" s="67"/>
      <c r="AP1742" s="67"/>
    </row>
    <row r="1743" spans="1:42" x14ac:dyDescent="0.2">
      <c r="A1743" s="235"/>
      <c r="D1743" s="201"/>
      <c r="E1743" s="201"/>
      <c r="F1743" s="201"/>
      <c r="G1743" s="201"/>
      <c r="H1743" s="201"/>
      <c r="I1743" s="201"/>
      <c r="J1743" s="201"/>
      <c r="K1743" s="236"/>
      <c r="L1743" s="201"/>
      <c r="M1743" s="201"/>
      <c r="N1743" s="201"/>
      <c r="O1743" s="201"/>
      <c r="P1743" s="201"/>
      <c r="Q1743" s="201"/>
      <c r="R1743" s="236"/>
      <c r="S1743" s="201"/>
      <c r="U1743" s="67"/>
      <c r="V1743" s="67"/>
      <c r="Y1743" s="67"/>
      <c r="Z1743" s="67"/>
      <c r="AA1743" s="67"/>
      <c r="AB1743" s="67"/>
      <c r="AC1743" s="67"/>
      <c r="AE1743" s="67"/>
      <c r="AJ1743" s="67"/>
      <c r="AK1743" s="67"/>
      <c r="AL1743" s="67"/>
      <c r="AM1743" s="67"/>
      <c r="AN1743" s="67"/>
      <c r="AO1743" s="67"/>
      <c r="AP1743" s="67"/>
    </row>
    <row r="1744" spans="1:42" x14ac:dyDescent="0.2">
      <c r="A1744" s="235"/>
      <c r="D1744" s="201"/>
      <c r="E1744" s="201"/>
      <c r="F1744" s="201"/>
      <c r="G1744" s="201"/>
      <c r="H1744" s="201"/>
      <c r="I1744" s="201"/>
      <c r="J1744" s="201"/>
      <c r="K1744" s="236"/>
      <c r="L1744" s="201"/>
      <c r="M1744" s="201"/>
      <c r="N1744" s="201"/>
      <c r="O1744" s="201"/>
      <c r="P1744" s="201"/>
      <c r="Q1744" s="201"/>
      <c r="R1744" s="236"/>
      <c r="S1744" s="201"/>
      <c r="U1744" s="67"/>
      <c r="V1744" s="67"/>
      <c r="Y1744" s="67"/>
      <c r="Z1744" s="67"/>
      <c r="AA1744" s="67"/>
      <c r="AB1744" s="67"/>
      <c r="AC1744" s="67"/>
      <c r="AE1744" s="67"/>
      <c r="AJ1744" s="67"/>
      <c r="AK1744" s="67"/>
      <c r="AL1744" s="67"/>
      <c r="AM1744" s="67"/>
      <c r="AN1744" s="67"/>
      <c r="AO1744" s="67"/>
      <c r="AP1744" s="67"/>
    </row>
    <row r="1745" spans="1:42" x14ac:dyDescent="0.2">
      <c r="A1745" s="235"/>
      <c r="D1745" s="201"/>
      <c r="E1745" s="201"/>
      <c r="F1745" s="201"/>
      <c r="G1745" s="201"/>
      <c r="H1745" s="201"/>
      <c r="I1745" s="201"/>
      <c r="J1745" s="201"/>
      <c r="K1745" s="236"/>
      <c r="L1745" s="201"/>
      <c r="M1745" s="201"/>
      <c r="N1745" s="201"/>
      <c r="O1745" s="201"/>
      <c r="P1745" s="201"/>
      <c r="Q1745" s="201"/>
      <c r="R1745" s="236"/>
      <c r="S1745" s="201"/>
      <c r="U1745" s="67"/>
      <c r="V1745" s="67"/>
      <c r="Y1745" s="67"/>
      <c r="Z1745" s="67"/>
      <c r="AA1745" s="67"/>
      <c r="AB1745" s="67"/>
      <c r="AC1745" s="67"/>
      <c r="AE1745" s="67"/>
      <c r="AJ1745" s="67"/>
      <c r="AK1745" s="67"/>
      <c r="AL1745" s="67"/>
      <c r="AM1745" s="67"/>
      <c r="AN1745" s="67"/>
      <c r="AO1745" s="67"/>
      <c r="AP1745" s="67"/>
    </row>
    <row r="1746" spans="1:42" x14ac:dyDescent="0.2">
      <c r="A1746" s="235"/>
      <c r="D1746" s="201"/>
      <c r="E1746" s="201"/>
      <c r="F1746" s="201"/>
      <c r="G1746" s="201"/>
      <c r="H1746" s="201"/>
      <c r="I1746" s="201"/>
      <c r="J1746" s="201"/>
      <c r="K1746" s="236"/>
      <c r="L1746" s="201"/>
      <c r="M1746" s="201"/>
      <c r="N1746" s="201"/>
      <c r="O1746" s="201"/>
      <c r="P1746" s="201"/>
      <c r="Q1746" s="201"/>
      <c r="R1746" s="236"/>
      <c r="S1746" s="201"/>
      <c r="U1746" s="67"/>
      <c r="V1746" s="67"/>
      <c r="Y1746" s="67"/>
      <c r="Z1746" s="67"/>
      <c r="AA1746" s="67"/>
      <c r="AB1746" s="67"/>
      <c r="AC1746" s="67"/>
      <c r="AE1746" s="67"/>
      <c r="AJ1746" s="67"/>
      <c r="AK1746" s="67"/>
      <c r="AL1746" s="67"/>
      <c r="AM1746" s="67"/>
      <c r="AN1746" s="67"/>
      <c r="AO1746" s="67"/>
      <c r="AP1746" s="67"/>
    </row>
    <row r="1747" spans="1:42" x14ac:dyDescent="0.2">
      <c r="A1747" s="235"/>
      <c r="D1747" s="201"/>
      <c r="E1747" s="201"/>
      <c r="F1747" s="201"/>
      <c r="G1747" s="201"/>
      <c r="H1747" s="201"/>
      <c r="I1747" s="201"/>
      <c r="J1747" s="201"/>
      <c r="K1747" s="236"/>
      <c r="L1747" s="201"/>
      <c r="M1747" s="201"/>
      <c r="N1747" s="201"/>
      <c r="O1747" s="201"/>
      <c r="P1747" s="201"/>
      <c r="Q1747" s="201"/>
      <c r="R1747" s="236"/>
      <c r="S1747" s="201"/>
      <c r="T1747" s="240"/>
      <c r="U1747" s="67"/>
      <c r="V1747" s="67"/>
      <c r="Y1747" s="67"/>
      <c r="Z1747" s="67"/>
      <c r="AA1747" s="67"/>
      <c r="AB1747" s="67"/>
      <c r="AC1747" s="67"/>
      <c r="AE1747" s="67"/>
      <c r="AJ1747" s="67"/>
      <c r="AK1747" s="67"/>
      <c r="AL1747" s="67"/>
      <c r="AM1747" s="67"/>
      <c r="AN1747" s="67"/>
      <c r="AO1747" s="67"/>
      <c r="AP1747" s="67"/>
    </row>
    <row r="1748" spans="1:42" x14ac:dyDescent="0.2">
      <c r="A1748" s="235"/>
      <c r="D1748" s="201"/>
      <c r="E1748" s="201"/>
      <c r="F1748" s="201"/>
      <c r="G1748" s="201"/>
      <c r="H1748" s="201"/>
      <c r="I1748" s="201"/>
      <c r="J1748" s="201"/>
      <c r="K1748" s="236"/>
      <c r="L1748" s="201"/>
      <c r="M1748" s="201"/>
      <c r="N1748" s="201"/>
      <c r="O1748" s="201"/>
      <c r="P1748" s="201"/>
      <c r="Q1748" s="201"/>
      <c r="R1748" s="236"/>
      <c r="S1748" s="201"/>
      <c r="U1748" s="67"/>
      <c r="V1748" s="67"/>
      <c r="Y1748" s="67"/>
      <c r="Z1748" s="67"/>
      <c r="AA1748" s="67"/>
      <c r="AB1748" s="67"/>
      <c r="AC1748" s="67"/>
      <c r="AE1748" s="67"/>
      <c r="AJ1748" s="67"/>
      <c r="AK1748" s="67"/>
      <c r="AL1748" s="67"/>
      <c r="AM1748" s="67"/>
      <c r="AN1748" s="67"/>
      <c r="AO1748" s="67"/>
      <c r="AP1748" s="67"/>
    </row>
    <row r="1749" spans="1:42" x14ac:dyDescent="0.2">
      <c r="A1749" s="235"/>
      <c r="D1749" s="201"/>
      <c r="E1749" s="201"/>
      <c r="F1749" s="201"/>
      <c r="G1749" s="201"/>
      <c r="H1749" s="201"/>
      <c r="I1749" s="201"/>
      <c r="J1749" s="201"/>
      <c r="K1749" s="236"/>
      <c r="L1749" s="201"/>
      <c r="M1749" s="201"/>
      <c r="N1749" s="201"/>
      <c r="O1749" s="201"/>
      <c r="P1749" s="201"/>
      <c r="Q1749" s="201"/>
      <c r="R1749" s="236"/>
      <c r="S1749" s="201"/>
      <c r="U1749" s="67"/>
      <c r="V1749" s="67"/>
      <c r="Y1749" s="67"/>
      <c r="Z1749" s="67"/>
      <c r="AA1749" s="67"/>
      <c r="AB1749" s="67"/>
      <c r="AC1749" s="67"/>
      <c r="AE1749" s="67"/>
      <c r="AJ1749" s="67"/>
      <c r="AK1749" s="67"/>
      <c r="AL1749" s="67"/>
      <c r="AM1749" s="67"/>
      <c r="AN1749" s="67"/>
      <c r="AO1749" s="67"/>
      <c r="AP1749" s="67"/>
    </row>
    <row r="1750" spans="1:42" x14ac:dyDescent="0.2">
      <c r="A1750" s="235"/>
      <c r="D1750" s="201"/>
      <c r="E1750" s="201"/>
      <c r="F1750" s="201"/>
      <c r="G1750" s="201"/>
      <c r="H1750" s="201"/>
      <c r="I1750" s="201"/>
      <c r="J1750" s="201"/>
      <c r="K1750" s="236"/>
      <c r="L1750" s="201"/>
      <c r="M1750" s="201"/>
      <c r="N1750" s="201"/>
      <c r="O1750" s="201"/>
      <c r="P1750" s="201"/>
      <c r="Q1750" s="201"/>
      <c r="R1750" s="236"/>
      <c r="S1750" s="201"/>
      <c r="U1750" s="67"/>
      <c r="V1750" s="67"/>
      <c r="Y1750" s="67"/>
      <c r="Z1750" s="67"/>
      <c r="AA1750" s="67"/>
      <c r="AB1750" s="67"/>
      <c r="AC1750" s="67"/>
      <c r="AE1750" s="67"/>
      <c r="AJ1750" s="67"/>
      <c r="AK1750" s="67"/>
      <c r="AL1750" s="67"/>
      <c r="AM1750" s="67"/>
      <c r="AN1750" s="67"/>
      <c r="AO1750" s="67"/>
      <c r="AP1750" s="67"/>
    </row>
    <row r="1751" spans="1:42" x14ac:dyDescent="0.2">
      <c r="A1751" s="235"/>
      <c r="D1751" s="201"/>
      <c r="E1751" s="201"/>
      <c r="F1751" s="201"/>
      <c r="G1751" s="201"/>
      <c r="H1751" s="201"/>
      <c r="I1751" s="201"/>
      <c r="J1751" s="201"/>
      <c r="K1751" s="236"/>
      <c r="L1751" s="201"/>
      <c r="M1751" s="201"/>
      <c r="N1751" s="201"/>
      <c r="O1751" s="201"/>
      <c r="P1751" s="201"/>
      <c r="Q1751" s="201"/>
      <c r="R1751" s="236"/>
      <c r="S1751" s="201"/>
      <c r="U1751" s="67"/>
      <c r="V1751" s="67"/>
      <c r="Y1751" s="67"/>
      <c r="Z1751" s="67"/>
      <c r="AA1751" s="67"/>
      <c r="AB1751" s="67"/>
      <c r="AC1751" s="67"/>
      <c r="AE1751" s="67"/>
      <c r="AJ1751" s="67"/>
      <c r="AK1751" s="67"/>
      <c r="AL1751" s="67"/>
      <c r="AM1751" s="67"/>
      <c r="AN1751" s="67"/>
      <c r="AO1751" s="67"/>
      <c r="AP1751" s="67"/>
    </row>
    <row r="1752" spans="1:42" x14ac:dyDescent="0.2">
      <c r="A1752" s="235"/>
      <c r="D1752" s="201"/>
      <c r="E1752" s="201"/>
      <c r="F1752" s="201"/>
      <c r="G1752" s="201"/>
      <c r="H1752" s="201"/>
      <c r="I1752" s="201"/>
      <c r="J1752" s="201"/>
      <c r="K1752" s="236"/>
      <c r="L1752" s="201"/>
      <c r="M1752" s="201"/>
      <c r="N1752" s="201"/>
      <c r="O1752" s="201"/>
      <c r="P1752" s="201"/>
      <c r="Q1752" s="201"/>
      <c r="R1752" s="236"/>
      <c r="S1752" s="201"/>
      <c r="U1752" s="67"/>
      <c r="V1752" s="67"/>
      <c r="Y1752" s="67"/>
      <c r="Z1752" s="67"/>
      <c r="AA1752" s="67"/>
      <c r="AB1752" s="67"/>
      <c r="AC1752" s="67"/>
      <c r="AE1752" s="67"/>
      <c r="AJ1752" s="67"/>
      <c r="AK1752" s="67"/>
      <c r="AL1752" s="67"/>
      <c r="AM1752" s="67"/>
      <c r="AN1752" s="67"/>
      <c r="AO1752" s="67"/>
      <c r="AP1752" s="67"/>
    </row>
    <row r="1753" spans="1:42" x14ac:dyDescent="0.2">
      <c r="A1753" s="235"/>
      <c r="D1753" s="201"/>
      <c r="E1753" s="201"/>
      <c r="F1753" s="201"/>
      <c r="G1753" s="201"/>
      <c r="H1753" s="201"/>
      <c r="I1753" s="201"/>
      <c r="J1753" s="201"/>
      <c r="K1753" s="236"/>
      <c r="L1753" s="201"/>
      <c r="M1753" s="201"/>
      <c r="N1753" s="201"/>
      <c r="O1753" s="201"/>
      <c r="P1753" s="201"/>
      <c r="Q1753" s="201"/>
      <c r="R1753" s="236"/>
      <c r="S1753" s="201"/>
      <c r="U1753" s="67"/>
      <c r="V1753" s="67"/>
      <c r="Y1753" s="67"/>
      <c r="Z1753" s="67"/>
      <c r="AA1753" s="67"/>
      <c r="AB1753" s="67"/>
      <c r="AC1753" s="67"/>
      <c r="AE1753" s="67"/>
      <c r="AJ1753" s="67"/>
      <c r="AK1753" s="67"/>
      <c r="AL1753" s="67"/>
      <c r="AM1753" s="67"/>
      <c r="AN1753" s="67"/>
      <c r="AO1753" s="67"/>
      <c r="AP1753" s="67"/>
    </row>
    <row r="1754" spans="1:42" x14ac:dyDescent="0.2">
      <c r="A1754" s="235"/>
      <c r="D1754" s="201"/>
      <c r="E1754" s="201"/>
      <c r="F1754" s="201"/>
      <c r="G1754" s="201"/>
      <c r="H1754" s="201"/>
      <c r="I1754" s="201"/>
      <c r="J1754" s="201"/>
      <c r="K1754" s="236"/>
      <c r="L1754" s="201"/>
      <c r="M1754" s="201"/>
      <c r="N1754" s="201"/>
      <c r="O1754" s="201"/>
      <c r="P1754" s="201"/>
      <c r="Q1754" s="201"/>
      <c r="R1754" s="236"/>
      <c r="S1754" s="201"/>
      <c r="U1754" s="67"/>
      <c r="V1754" s="67"/>
      <c r="Y1754" s="67"/>
      <c r="Z1754" s="67"/>
      <c r="AA1754" s="67"/>
      <c r="AB1754" s="67"/>
      <c r="AC1754" s="67"/>
      <c r="AE1754" s="67"/>
      <c r="AJ1754" s="67"/>
      <c r="AK1754" s="67"/>
      <c r="AL1754" s="67"/>
      <c r="AM1754" s="67"/>
      <c r="AN1754" s="67"/>
      <c r="AO1754" s="67"/>
      <c r="AP1754" s="67"/>
    </row>
    <row r="1755" spans="1:42" x14ac:dyDescent="0.2">
      <c r="A1755" s="235"/>
      <c r="D1755" s="201"/>
      <c r="E1755" s="201"/>
      <c r="F1755" s="201"/>
      <c r="G1755" s="201"/>
      <c r="H1755" s="201"/>
      <c r="I1755" s="201"/>
      <c r="J1755" s="201"/>
      <c r="K1755" s="236"/>
      <c r="L1755" s="201"/>
      <c r="M1755" s="201"/>
      <c r="N1755" s="201"/>
      <c r="O1755" s="201"/>
      <c r="P1755" s="201"/>
      <c r="Q1755" s="201"/>
      <c r="R1755" s="236"/>
      <c r="S1755" s="201"/>
      <c r="U1755" s="67"/>
      <c r="V1755" s="67"/>
      <c r="Y1755" s="67"/>
      <c r="Z1755" s="67"/>
      <c r="AA1755" s="67"/>
      <c r="AB1755" s="67"/>
      <c r="AC1755" s="67"/>
      <c r="AE1755" s="67"/>
      <c r="AJ1755" s="67"/>
      <c r="AK1755" s="67"/>
      <c r="AL1755" s="67"/>
      <c r="AM1755" s="67"/>
      <c r="AN1755" s="67"/>
      <c r="AO1755" s="67"/>
      <c r="AP1755" s="67"/>
    </row>
    <row r="1756" spans="1:42" x14ac:dyDescent="0.2">
      <c r="A1756" s="235"/>
      <c r="D1756" s="201"/>
      <c r="E1756" s="201"/>
      <c r="F1756" s="201"/>
      <c r="G1756" s="201"/>
      <c r="H1756" s="201"/>
      <c r="I1756" s="201"/>
      <c r="J1756" s="201"/>
      <c r="K1756" s="236"/>
      <c r="L1756" s="201"/>
      <c r="M1756" s="201"/>
      <c r="N1756" s="201"/>
      <c r="O1756" s="201"/>
      <c r="P1756" s="201"/>
      <c r="Q1756" s="201"/>
      <c r="R1756" s="236"/>
      <c r="S1756" s="201"/>
      <c r="U1756" s="67"/>
      <c r="V1756" s="67"/>
      <c r="Y1756" s="67"/>
      <c r="Z1756" s="67"/>
      <c r="AA1756" s="67"/>
      <c r="AB1756" s="67"/>
      <c r="AC1756" s="67"/>
      <c r="AE1756" s="67"/>
      <c r="AJ1756" s="67"/>
      <c r="AK1756" s="67"/>
      <c r="AL1756" s="67"/>
      <c r="AM1756" s="67"/>
      <c r="AN1756" s="67"/>
      <c r="AO1756" s="67"/>
      <c r="AP1756" s="67"/>
    </row>
    <row r="1757" spans="1:42" x14ac:dyDescent="0.2">
      <c r="A1757" s="235"/>
      <c r="D1757" s="201"/>
      <c r="E1757" s="201"/>
      <c r="F1757" s="201"/>
      <c r="G1757" s="201"/>
      <c r="H1757" s="201"/>
      <c r="I1757" s="201"/>
      <c r="J1757" s="201"/>
      <c r="K1757" s="236"/>
      <c r="L1757" s="201"/>
      <c r="M1757" s="201"/>
      <c r="N1757" s="201"/>
      <c r="O1757" s="201"/>
      <c r="P1757" s="201"/>
      <c r="Q1757" s="201"/>
      <c r="R1757" s="236"/>
      <c r="S1757" s="201"/>
      <c r="U1757" s="67"/>
      <c r="V1757" s="67"/>
      <c r="Y1757" s="67"/>
      <c r="Z1757" s="67"/>
      <c r="AA1757" s="67"/>
      <c r="AB1757" s="67"/>
      <c r="AC1757" s="67"/>
      <c r="AE1757" s="67"/>
      <c r="AJ1757" s="67"/>
      <c r="AK1757" s="67"/>
      <c r="AL1757" s="67"/>
      <c r="AM1757" s="67"/>
      <c r="AN1757" s="67"/>
      <c r="AO1757" s="67"/>
      <c r="AP1757" s="67"/>
    </row>
    <row r="1758" spans="1:42" x14ac:dyDescent="0.2">
      <c r="A1758" s="235"/>
      <c r="D1758" s="201"/>
      <c r="E1758" s="201"/>
      <c r="F1758" s="201"/>
      <c r="G1758" s="201"/>
      <c r="H1758" s="201"/>
      <c r="I1758" s="201"/>
      <c r="J1758" s="201"/>
      <c r="K1758" s="236"/>
      <c r="L1758" s="201"/>
      <c r="M1758" s="201"/>
      <c r="N1758" s="201"/>
      <c r="O1758" s="201"/>
      <c r="P1758" s="201"/>
      <c r="Q1758" s="201"/>
      <c r="R1758" s="236"/>
      <c r="S1758" s="201"/>
      <c r="U1758" s="67"/>
      <c r="V1758" s="67"/>
      <c r="Y1758" s="67"/>
      <c r="Z1758" s="67"/>
      <c r="AA1758" s="67"/>
      <c r="AB1758" s="67"/>
      <c r="AC1758" s="67"/>
      <c r="AE1758" s="67"/>
      <c r="AJ1758" s="67"/>
      <c r="AK1758" s="67"/>
      <c r="AL1758" s="67"/>
      <c r="AM1758" s="67"/>
      <c r="AN1758" s="67"/>
      <c r="AO1758" s="67"/>
      <c r="AP1758" s="67"/>
    </row>
    <row r="1759" spans="1:42" x14ac:dyDescent="0.2">
      <c r="A1759" s="235"/>
      <c r="D1759" s="201"/>
      <c r="E1759" s="201"/>
      <c r="F1759" s="201"/>
      <c r="G1759" s="201"/>
      <c r="H1759" s="201"/>
      <c r="I1759" s="201"/>
      <c r="J1759" s="201"/>
      <c r="K1759" s="236"/>
      <c r="L1759" s="201"/>
      <c r="M1759" s="201"/>
      <c r="N1759" s="201"/>
      <c r="O1759" s="201"/>
      <c r="P1759" s="201"/>
      <c r="Q1759" s="201"/>
      <c r="R1759" s="236"/>
      <c r="S1759" s="201"/>
      <c r="U1759" s="67"/>
      <c r="V1759" s="67"/>
      <c r="Y1759" s="67"/>
      <c r="Z1759" s="67"/>
      <c r="AA1759" s="67"/>
      <c r="AB1759" s="67"/>
      <c r="AC1759" s="67"/>
      <c r="AE1759" s="67"/>
      <c r="AJ1759" s="67"/>
      <c r="AK1759" s="67"/>
      <c r="AL1759" s="67"/>
      <c r="AM1759" s="67"/>
      <c r="AN1759" s="67"/>
      <c r="AO1759" s="67"/>
      <c r="AP1759" s="67"/>
    </row>
    <row r="1760" spans="1:42" x14ac:dyDescent="0.2">
      <c r="A1760" s="235"/>
      <c r="D1760" s="201"/>
      <c r="E1760" s="201"/>
      <c r="F1760" s="201"/>
      <c r="G1760" s="201"/>
      <c r="H1760" s="201"/>
      <c r="I1760" s="201"/>
      <c r="J1760" s="201"/>
      <c r="K1760" s="236"/>
      <c r="L1760" s="201"/>
      <c r="M1760" s="201"/>
      <c r="N1760" s="201"/>
      <c r="O1760" s="201"/>
      <c r="P1760" s="201"/>
      <c r="Q1760" s="201"/>
      <c r="R1760" s="236"/>
      <c r="S1760" s="201"/>
      <c r="U1760" s="67"/>
      <c r="V1760" s="67"/>
      <c r="Y1760" s="67"/>
      <c r="Z1760" s="67"/>
      <c r="AA1760" s="67"/>
      <c r="AB1760" s="67"/>
      <c r="AC1760" s="67"/>
      <c r="AE1760" s="67"/>
      <c r="AJ1760" s="67"/>
      <c r="AK1760" s="67"/>
      <c r="AL1760" s="67"/>
      <c r="AM1760" s="67"/>
      <c r="AN1760" s="67"/>
      <c r="AO1760" s="67"/>
      <c r="AP1760" s="67"/>
    </row>
    <row r="1761" spans="1:42" x14ac:dyDescent="0.2">
      <c r="A1761" s="235"/>
      <c r="D1761" s="201"/>
      <c r="E1761" s="201"/>
      <c r="F1761" s="201"/>
      <c r="G1761" s="201"/>
      <c r="H1761" s="201"/>
      <c r="I1761" s="201"/>
      <c r="J1761" s="201"/>
      <c r="K1761" s="236"/>
      <c r="L1761" s="201"/>
      <c r="M1761" s="201"/>
      <c r="N1761" s="201"/>
      <c r="O1761" s="201"/>
      <c r="P1761" s="201"/>
      <c r="Q1761" s="201"/>
      <c r="R1761" s="236"/>
      <c r="S1761" s="201"/>
      <c r="U1761" s="67"/>
      <c r="V1761" s="67"/>
      <c r="Y1761" s="67"/>
      <c r="Z1761" s="67"/>
      <c r="AA1761" s="67"/>
      <c r="AB1761" s="67"/>
      <c r="AC1761" s="67"/>
      <c r="AE1761" s="67"/>
      <c r="AJ1761" s="67"/>
      <c r="AK1761" s="67"/>
      <c r="AL1761" s="67"/>
      <c r="AM1761" s="67"/>
      <c r="AN1761" s="67"/>
      <c r="AO1761" s="67"/>
      <c r="AP1761" s="67"/>
    </row>
    <row r="1762" spans="1:42" x14ac:dyDescent="0.2">
      <c r="A1762" s="235"/>
      <c r="D1762" s="201"/>
      <c r="E1762" s="201"/>
      <c r="F1762" s="201"/>
      <c r="G1762" s="201"/>
      <c r="H1762" s="201"/>
      <c r="I1762" s="201"/>
      <c r="J1762" s="201"/>
      <c r="K1762" s="236"/>
      <c r="L1762" s="201"/>
      <c r="M1762" s="201"/>
      <c r="N1762" s="201"/>
      <c r="O1762" s="201"/>
      <c r="P1762" s="201"/>
      <c r="Q1762" s="201"/>
      <c r="R1762" s="236"/>
      <c r="S1762" s="201"/>
      <c r="U1762" s="67"/>
      <c r="V1762" s="67"/>
      <c r="Y1762" s="67"/>
      <c r="Z1762" s="67"/>
      <c r="AA1762" s="67"/>
      <c r="AB1762" s="67"/>
      <c r="AC1762" s="67"/>
      <c r="AE1762" s="67"/>
      <c r="AJ1762" s="67"/>
      <c r="AK1762" s="67"/>
      <c r="AL1762" s="67"/>
      <c r="AM1762" s="67"/>
      <c r="AN1762" s="67"/>
      <c r="AO1762" s="67"/>
      <c r="AP1762" s="67"/>
    </row>
    <row r="1763" spans="1:42" x14ac:dyDescent="0.2">
      <c r="A1763" s="235"/>
      <c r="D1763" s="201"/>
      <c r="E1763" s="201"/>
      <c r="F1763" s="201"/>
      <c r="G1763" s="201"/>
      <c r="H1763" s="201"/>
      <c r="I1763" s="201"/>
      <c r="J1763" s="201"/>
      <c r="K1763" s="236"/>
      <c r="L1763" s="201"/>
      <c r="M1763" s="201"/>
      <c r="N1763" s="201"/>
      <c r="O1763" s="201"/>
      <c r="P1763" s="201"/>
      <c r="Q1763" s="201"/>
      <c r="R1763" s="236"/>
      <c r="S1763" s="201"/>
      <c r="U1763" s="67"/>
      <c r="V1763" s="67"/>
      <c r="Y1763" s="67"/>
      <c r="Z1763" s="67"/>
      <c r="AA1763" s="67"/>
      <c r="AB1763" s="67"/>
      <c r="AC1763" s="67"/>
      <c r="AE1763" s="67"/>
      <c r="AJ1763" s="67"/>
      <c r="AK1763" s="67"/>
      <c r="AL1763" s="67"/>
      <c r="AM1763" s="67"/>
      <c r="AN1763" s="67"/>
      <c r="AO1763" s="67"/>
      <c r="AP1763" s="67"/>
    </row>
    <row r="1764" spans="1:42" x14ac:dyDescent="0.2">
      <c r="A1764" s="235"/>
      <c r="D1764" s="201"/>
      <c r="E1764" s="201"/>
      <c r="F1764" s="201"/>
      <c r="G1764" s="201"/>
      <c r="H1764" s="201"/>
      <c r="I1764" s="201"/>
      <c r="J1764" s="201"/>
      <c r="K1764" s="236"/>
      <c r="L1764" s="201"/>
      <c r="M1764" s="201"/>
      <c r="N1764" s="201"/>
      <c r="O1764" s="201"/>
      <c r="P1764" s="201"/>
      <c r="Q1764" s="201"/>
      <c r="R1764" s="236"/>
      <c r="S1764" s="201"/>
      <c r="U1764" s="67"/>
      <c r="V1764" s="67"/>
      <c r="Y1764" s="67"/>
      <c r="Z1764" s="67"/>
      <c r="AA1764" s="67"/>
      <c r="AB1764" s="67"/>
      <c r="AC1764" s="67"/>
      <c r="AE1764" s="67"/>
      <c r="AJ1764" s="67"/>
      <c r="AK1764" s="67"/>
      <c r="AL1764" s="67"/>
      <c r="AM1764" s="67"/>
      <c r="AN1764" s="67"/>
      <c r="AO1764" s="67"/>
      <c r="AP1764" s="67"/>
    </row>
    <row r="1765" spans="1:42" x14ac:dyDescent="0.2">
      <c r="A1765" s="235"/>
      <c r="D1765" s="201"/>
      <c r="E1765" s="201"/>
      <c r="F1765" s="201"/>
      <c r="G1765" s="201"/>
      <c r="H1765" s="201"/>
      <c r="I1765" s="201"/>
      <c r="J1765" s="201"/>
      <c r="K1765" s="236"/>
      <c r="L1765" s="201"/>
      <c r="M1765" s="201"/>
      <c r="N1765" s="201"/>
      <c r="O1765" s="201"/>
      <c r="P1765" s="201"/>
      <c r="Q1765" s="201"/>
      <c r="R1765" s="236"/>
      <c r="S1765" s="201"/>
      <c r="U1765" s="67"/>
      <c r="V1765" s="67"/>
      <c r="Y1765" s="67"/>
      <c r="Z1765" s="67"/>
      <c r="AA1765" s="67"/>
      <c r="AB1765" s="67"/>
      <c r="AC1765" s="67"/>
      <c r="AE1765" s="67"/>
      <c r="AJ1765" s="67"/>
      <c r="AK1765" s="67"/>
      <c r="AL1765" s="67"/>
      <c r="AM1765" s="67"/>
      <c r="AN1765" s="67"/>
      <c r="AO1765" s="67"/>
      <c r="AP1765" s="67"/>
    </row>
    <row r="1766" spans="1:42" x14ac:dyDescent="0.2">
      <c r="A1766" s="235"/>
      <c r="D1766" s="201"/>
      <c r="E1766" s="201"/>
      <c r="F1766" s="201"/>
      <c r="G1766" s="201"/>
      <c r="H1766" s="201"/>
      <c r="I1766" s="201"/>
      <c r="J1766" s="201"/>
      <c r="K1766" s="236"/>
      <c r="L1766" s="201"/>
      <c r="M1766" s="201"/>
      <c r="N1766" s="201"/>
      <c r="O1766" s="201"/>
      <c r="P1766" s="201"/>
      <c r="Q1766" s="201"/>
      <c r="R1766" s="236"/>
      <c r="S1766" s="201"/>
      <c r="U1766" s="67"/>
      <c r="V1766" s="67"/>
      <c r="Y1766" s="67"/>
      <c r="Z1766" s="67"/>
      <c r="AA1766" s="67"/>
      <c r="AB1766" s="67"/>
      <c r="AC1766" s="67"/>
      <c r="AE1766" s="67"/>
      <c r="AJ1766" s="67"/>
      <c r="AK1766" s="67"/>
      <c r="AL1766" s="67"/>
      <c r="AM1766" s="67"/>
      <c r="AN1766" s="67"/>
      <c r="AO1766" s="67"/>
      <c r="AP1766" s="67"/>
    </row>
    <row r="1767" spans="1:42" x14ac:dyDescent="0.2">
      <c r="A1767" s="235"/>
      <c r="D1767" s="201"/>
      <c r="E1767" s="201"/>
      <c r="F1767" s="201"/>
      <c r="G1767" s="201"/>
      <c r="H1767" s="201"/>
      <c r="I1767" s="201"/>
      <c r="J1767" s="201"/>
      <c r="K1767" s="236"/>
      <c r="L1767" s="201"/>
      <c r="M1767" s="201"/>
      <c r="N1767" s="201"/>
      <c r="O1767" s="201"/>
      <c r="P1767" s="201"/>
      <c r="Q1767" s="201"/>
      <c r="R1767" s="236"/>
      <c r="S1767" s="201"/>
      <c r="U1767" s="67"/>
      <c r="V1767" s="67"/>
      <c r="Y1767" s="67"/>
      <c r="Z1767" s="67"/>
      <c r="AA1767" s="67"/>
      <c r="AB1767" s="67"/>
      <c r="AC1767" s="67"/>
      <c r="AE1767" s="67"/>
      <c r="AJ1767" s="67"/>
      <c r="AK1767" s="67"/>
      <c r="AL1767" s="67"/>
      <c r="AM1767" s="67"/>
      <c r="AN1767" s="67"/>
      <c r="AO1767" s="67"/>
      <c r="AP1767" s="67"/>
    </row>
    <row r="1768" spans="1:42" x14ac:dyDescent="0.2">
      <c r="A1768" s="235"/>
      <c r="D1768" s="201"/>
      <c r="E1768" s="201"/>
      <c r="F1768" s="201"/>
      <c r="G1768" s="201"/>
      <c r="H1768" s="201"/>
      <c r="I1768" s="201"/>
      <c r="J1768" s="201"/>
      <c r="K1768" s="236"/>
      <c r="L1768" s="201"/>
      <c r="M1768" s="201"/>
      <c r="N1768" s="201"/>
      <c r="O1768" s="201"/>
      <c r="P1768" s="201"/>
      <c r="Q1768" s="201"/>
      <c r="R1768" s="236"/>
      <c r="S1768" s="201"/>
      <c r="U1768" s="67"/>
      <c r="V1768" s="67"/>
      <c r="Y1768" s="67"/>
      <c r="Z1768" s="67"/>
      <c r="AA1768" s="67"/>
      <c r="AB1768" s="67"/>
      <c r="AC1768" s="67"/>
      <c r="AE1768" s="67"/>
      <c r="AJ1768" s="67"/>
      <c r="AK1768" s="67"/>
      <c r="AL1768" s="67"/>
      <c r="AM1768" s="67"/>
      <c r="AN1768" s="67"/>
      <c r="AO1768" s="67"/>
      <c r="AP1768" s="67"/>
    </row>
    <row r="1769" spans="1:42" x14ac:dyDescent="0.2">
      <c r="A1769" s="235"/>
      <c r="D1769" s="201"/>
      <c r="E1769" s="201"/>
      <c r="F1769" s="201"/>
      <c r="G1769" s="201"/>
      <c r="H1769" s="201"/>
      <c r="I1769" s="201"/>
      <c r="J1769" s="201"/>
      <c r="K1769" s="236"/>
      <c r="L1769" s="201"/>
      <c r="M1769" s="201"/>
      <c r="N1769" s="201"/>
      <c r="O1769" s="201"/>
      <c r="P1769" s="201"/>
      <c r="Q1769" s="201"/>
      <c r="R1769" s="236"/>
      <c r="S1769" s="201"/>
      <c r="U1769" s="67"/>
      <c r="V1769" s="67"/>
      <c r="Y1769" s="67"/>
      <c r="Z1769" s="67"/>
      <c r="AA1769" s="67"/>
      <c r="AB1769" s="67"/>
      <c r="AC1769" s="67"/>
      <c r="AE1769" s="67"/>
      <c r="AJ1769" s="67"/>
      <c r="AK1769" s="67"/>
      <c r="AL1769" s="67"/>
      <c r="AM1769" s="67"/>
      <c r="AN1769" s="67"/>
      <c r="AO1769" s="67"/>
      <c r="AP1769" s="67"/>
    </row>
    <row r="1770" spans="1:42" x14ac:dyDescent="0.2">
      <c r="A1770" s="235"/>
      <c r="D1770" s="201"/>
      <c r="E1770" s="201"/>
      <c r="F1770" s="201"/>
      <c r="G1770" s="201"/>
      <c r="H1770" s="201"/>
      <c r="I1770" s="201"/>
      <c r="J1770" s="201"/>
      <c r="K1770" s="236"/>
      <c r="L1770" s="201"/>
      <c r="M1770" s="201"/>
      <c r="N1770" s="201"/>
      <c r="O1770" s="201"/>
      <c r="P1770" s="201"/>
      <c r="Q1770" s="201"/>
      <c r="R1770" s="236"/>
      <c r="S1770" s="201"/>
      <c r="U1770" s="67"/>
      <c r="V1770" s="67"/>
      <c r="Y1770" s="67"/>
      <c r="Z1770" s="67"/>
      <c r="AA1770" s="67"/>
      <c r="AB1770" s="67"/>
      <c r="AC1770" s="67"/>
      <c r="AE1770" s="67"/>
      <c r="AJ1770" s="67"/>
      <c r="AK1770" s="67"/>
      <c r="AL1770" s="67"/>
      <c r="AM1770" s="67"/>
      <c r="AN1770" s="67"/>
      <c r="AO1770" s="67"/>
      <c r="AP1770" s="67"/>
    </row>
    <row r="1771" spans="1:42" x14ac:dyDescent="0.2">
      <c r="A1771" s="235"/>
      <c r="D1771" s="201"/>
      <c r="E1771" s="201"/>
      <c r="F1771" s="201"/>
      <c r="G1771" s="201"/>
      <c r="H1771" s="201"/>
      <c r="I1771" s="201"/>
      <c r="J1771" s="201"/>
      <c r="K1771" s="236"/>
      <c r="L1771" s="201"/>
      <c r="M1771" s="201"/>
      <c r="N1771" s="201"/>
      <c r="O1771" s="201"/>
      <c r="P1771" s="201"/>
      <c r="Q1771" s="201"/>
      <c r="R1771" s="236"/>
      <c r="S1771" s="201"/>
      <c r="U1771" s="67"/>
      <c r="V1771" s="67"/>
      <c r="Y1771" s="67"/>
      <c r="Z1771" s="67"/>
      <c r="AA1771" s="67"/>
      <c r="AB1771" s="67"/>
      <c r="AC1771" s="67"/>
      <c r="AE1771" s="67"/>
      <c r="AJ1771" s="67"/>
      <c r="AK1771" s="67"/>
      <c r="AL1771" s="67"/>
      <c r="AM1771" s="67"/>
      <c r="AN1771" s="67"/>
      <c r="AO1771" s="67"/>
      <c r="AP1771" s="67"/>
    </row>
    <row r="1772" spans="1:42" x14ac:dyDescent="0.2">
      <c r="A1772" s="235"/>
      <c r="D1772" s="201"/>
      <c r="E1772" s="201"/>
      <c r="F1772" s="201"/>
      <c r="G1772" s="201"/>
      <c r="H1772" s="201"/>
      <c r="I1772" s="201"/>
      <c r="J1772" s="201"/>
      <c r="K1772" s="236"/>
      <c r="L1772" s="201"/>
      <c r="M1772" s="201"/>
      <c r="N1772" s="201"/>
      <c r="O1772" s="201"/>
      <c r="P1772" s="201"/>
      <c r="Q1772" s="201"/>
      <c r="R1772" s="236"/>
      <c r="S1772" s="201"/>
      <c r="U1772" s="67"/>
      <c r="V1772" s="67"/>
      <c r="Y1772" s="67"/>
      <c r="Z1772" s="67"/>
      <c r="AA1772" s="67"/>
      <c r="AB1772" s="67"/>
      <c r="AC1772" s="67"/>
      <c r="AE1772" s="67"/>
      <c r="AJ1772" s="67"/>
      <c r="AK1772" s="67"/>
      <c r="AL1772" s="67"/>
      <c r="AM1772" s="67"/>
      <c r="AN1772" s="67"/>
      <c r="AO1772" s="67"/>
      <c r="AP1772" s="67"/>
    </row>
    <row r="1773" spans="1:42" x14ac:dyDescent="0.2">
      <c r="A1773" s="235"/>
      <c r="D1773" s="201"/>
      <c r="E1773" s="201"/>
      <c r="F1773" s="201"/>
      <c r="G1773" s="201"/>
      <c r="H1773" s="201"/>
      <c r="I1773" s="201"/>
      <c r="J1773" s="201"/>
      <c r="K1773" s="236"/>
      <c r="L1773" s="201"/>
      <c r="M1773" s="201"/>
      <c r="N1773" s="201"/>
      <c r="O1773" s="201"/>
      <c r="P1773" s="201"/>
      <c r="Q1773" s="201"/>
      <c r="R1773" s="236"/>
      <c r="S1773" s="201"/>
      <c r="U1773" s="67"/>
      <c r="V1773" s="67"/>
      <c r="Y1773" s="67"/>
      <c r="Z1773" s="67"/>
      <c r="AA1773" s="67"/>
      <c r="AB1773" s="67"/>
      <c r="AC1773" s="67"/>
      <c r="AE1773" s="67"/>
      <c r="AJ1773" s="67"/>
      <c r="AK1773" s="67"/>
      <c r="AL1773" s="67"/>
      <c r="AM1773" s="67"/>
      <c r="AN1773" s="67"/>
      <c r="AO1773" s="67"/>
      <c r="AP1773" s="67"/>
    </row>
    <row r="1774" spans="1:42" x14ac:dyDescent="0.2">
      <c r="A1774" s="235"/>
      <c r="D1774" s="201"/>
      <c r="E1774" s="201"/>
      <c r="F1774" s="201"/>
      <c r="G1774" s="201"/>
      <c r="H1774" s="201"/>
      <c r="I1774" s="201"/>
      <c r="J1774" s="201"/>
      <c r="K1774" s="236"/>
      <c r="L1774" s="201"/>
      <c r="M1774" s="201"/>
      <c r="N1774" s="201"/>
      <c r="O1774" s="201"/>
      <c r="P1774" s="201"/>
      <c r="Q1774" s="201"/>
      <c r="R1774" s="236"/>
      <c r="S1774" s="201"/>
      <c r="U1774" s="67"/>
      <c r="V1774" s="67"/>
      <c r="Y1774" s="67"/>
      <c r="Z1774" s="67"/>
      <c r="AA1774" s="67"/>
      <c r="AB1774" s="67"/>
      <c r="AC1774" s="67"/>
      <c r="AE1774" s="67"/>
      <c r="AJ1774" s="67"/>
      <c r="AK1774" s="67"/>
      <c r="AL1774" s="67"/>
      <c r="AM1774" s="67"/>
      <c r="AN1774" s="67"/>
      <c r="AO1774" s="67"/>
      <c r="AP1774" s="67"/>
    </row>
    <row r="1775" spans="1:42" x14ac:dyDescent="0.2">
      <c r="A1775" s="235"/>
      <c r="D1775" s="201"/>
      <c r="E1775" s="201"/>
      <c r="F1775" s="201"/>
      <c r="G1775" s="201"/>
      <c r="H1775" s="201"/>
      <c r="I1775" s="201"/>
      <c r="J1775" s="201"/>
      <c r="K1775" s="236"/>
      <c r="L1775" s="201"/>
      <c r="M1775" s="201"/>
      <c r="N1775" s="201"/>
      <c r="O1775" s="201"/>
      <c r="P1775" s="201"/>
      <c r="Q1775" s="201"/>
      <c r="R1775" s="236"/>
      <c r="S1775" s="201"/>
      <c r="U1775" s="67"/>
      <c r="V1775" s="67"/>
      <c r="Y1775" s="67"/>
      <c r="Z1775" s="67"/>
      <c r="AA1775" s="67"/>
      <c r="AB1775" s="67"/>
      <c r="AC1775" s="67"/>
      <c r="AE1775" s="67"/>
      <c r="AJ1775" s="67"/>
      <c r="AK1775" s="67"/>
      <c r="AL1775" s="67"/>
      <c r="AM1775" s="67"/>
      <c r="AN1775" s="67"/>
      <c r="AO1775" s="67"/>
      <c r="AP1775" s="67"/>
    </row>
    <row r="1776" spans="1:42" x14ac:dyDescent="0.2">
      <c r="A1776" s="235"/>
      <c r="D1776" s="201"/>
      <c r="E1776" s="201"/>
      <c r="F1776" s="201"/>
      <c r="G1776" s="201"/>
      <c r="H1776" s="201"/>
      <c r="I1776" s="201"/>
      <c r="J1776" s="201"/>
      <c r="K1776" s="236"/>
      <c r="L1776" s="201"/>
      <c r="M1776" s="201"/>
      <c r="N1776" s="201"/>
      <c r="O1776" s="201"/>
      <c r="P1776" s="201"/>
      <c r="Q1776" s="201"/>
      <c r="R1776" s="236"/>
      <c r="S1776" s="201"/>
      <c r="U1776" s="67"/>
      <c r="V1776" s="67"/>
      <c r="Y1776" s="67"/>
      <c r="Z1776" s="67"/>
      <c r="AA1776" s="67"/>
      <c r="AB1776" s="67"/>
      <c r="AC1776" s="67"/>
      <c r="AE1776" s="67"/>
      <c r="AJ1776" s="67"/>
      <c r="AK1776" s="67"/>
      <c r="AL1776" s="67"/>
      <c r="AM1776" s="67"/>
      <c r="AN1776" s="67"/>
      <c r="AO1776" s="67"/>
      <c r="AP1776" s="67"/>
    </row>
    <row r="1777" spans="1:42" x14ac:dyDescent="0.2">
      <c r="A1777" s="235"/>
      <c r="D1777" s="201"/>
      <c r="E1777" s="201"/>
      <c r="F1777" s="201"/>
      <c r="G1777" s="201"/>
      <c r="H1777" s="201"/>
      <c r="I1777" s="201"/>
      <c r="J1777" s="201"/>
      <c r="K1777" s="236"/>
      <c r="L1777" s="201"/>
      <c r="M1777" s="201"/>
      <c r="N1777" s="201"/>
      <c r="O1777" s="201"/>
      <c r="P1777" s="201"/>
      <c r="Q1777" s="201"/>
      <c r="R1777" s="236"/>
      <c r="S1777" s="201"/>
      <c r="U1777" s="67"/>
      <c r="V1777" s="67"/>
      <c r="Y1777" s="67"/>
      <c r="Z1777" s="67"/>
      <c r="AA1777" s="67"/>
      <c r="AB1777" s="67"/>
      <c r="AC1777" s="67"/>
      <c r="AE1777" s="67"/>
      <c r="AJ1777" s="67"/>
      <c r="AK1777" s="67"/>
      <c r="AL1777" s="67"/>
      <c r="AM1777" s="67"/>
      <c r="AN1777" s="67"/>
      <c r="AO1777" s="67"/>
      <c r="AP1777" s="67"/>
    </row>
    <row r="1778" spans="1:42" x14ac:dyDescent="0.2">
      <c r="A1778" s="235"/>
      <c r="D1778" s="201"/>
      <c r="E1778" s="201"/>
      <c r="F1778" s="201"/>
      <c r="G1778" s="201"/>
      <c r="H1778" s="201"/>
      <c r="I1778" s="201"/>
      <c r="J1778" s="201"/>
      <c r="K1778" s="236"/>
      <c r="L1778" s="201"/>
      <c r="M1778" s="201"/>
      <c r="N1778" s="201"/>
      <c r="O1778" s="201"/>
      <c r="P1778" s="201"/>
      <c r="Q1778" s="201"/>
      <c r="R1778" s="236"/>
      <c r="S1778" s="201"/>
      <c r="U1778" s="67"/>
      <c r="V1778" s="67"/>
      <c r="Y1778" s="67"/>
      <c r="Z1778" s="67"/>
      <c r="AA1778" s="67"/>
      <c r="AB1778" s="67"/>
      <c r="AC1778" s="67"/>
      <c r="AE1778" s="67"/>
      <c r="AJ1778" s="67"/>
      <c r="AK1778" s="67"/>
      <c r="AL1778" s="67"/>
      <c r="AM1778" s="67"/>
      <c r="AN1778" s="67"/>
      <c r="AO1778" s="67"/>
      <c r="AP1778" s="67"/>
    </row>
    <row r="1779" spans="1:42" x14ac:dyDescent="0.2">
      <c r="A1779" s="235"/>
      <c r="D1779" s="201"/>
      <c r="E1779" s="201"/>
      <c r="F1779" s="201"/>
      <c r="G1779" s="201"/>
      <c r="H1779" s="201"/>
      <c r="I1779" s="201"/>
      <c r="J1779" s="201"/>
      <c r="K1779" s="236"/>
      <c r="L1779" s="201"/>
      <c r="M1779" s="201"/>
      <c r="N1779" s="201"/>
      <c r="O1779" s="201"/>
      <c r="P1779" s="201"/>
      <c r="Q1779" s="201"/>
      <c r="R1779" s="236"/>
      <c r="S1779" s="201"/>
      <c r="U1779" s="67"/>
      <c r="V1779" s="67"/>
      <c r="Y1779" s="67"/>
      <c r="Z1779" s="67"/>
      <c r="AA1779" s="67"/>
      <c r="AB1779" s="67"/>
      <c r="AC1779" s="67"/>
      <c r="AE1779" s="67"/>
      <c r="AJ1779" s="67"/>
      <c r="AK1779" s="67"/>
      <c r="AL1779" s="67"/>
      <c r="AM1779" s="67"/>
      <c r="AN1779" s="67"/>
      <c r="AO1779" s="67"/>
      <c r="AP1779" s="67"/>
    </row>
    <row r="1780" spans="1:42" x14ac:dyDescent="0.2">
      <c r="A1780" s="235"/>
      <c r="D1780" s="201"/>
      <c r="E1780" s="201"/>
      <c r="F1780" s="201"/>
      <c r="G1780" s="201"/>
      <c r="H1780" s="201"/>
      <c r="I1780" s="201"/>
      <c r="J1780" s="201"/>
      <c r="K1780" s="236"/>
      <c r="L1780" s="201"/>
      <c r="M1780" s="201"/>
      <c r="N1780" s="201"/>
      <c r="O1780" s="201"/>
      <c r="P1780" s="201"/>
      <c r="Q1780" s="201"/>
      <c r="R1780" s="236"/>
      <c r="S1780" s="201"/>
      <c r="U1780" s="67"/>
      <c r="V1780" s="67"/>
      <c r="Y1780" s="67"/>
      <c r="Z1780" s="67"/>
      <c r="AA1780" s="67"/>
      <c r="AB1780" s="67"/>
      <c r="AC1780" s="67"/>
      <c r="AE1780" s="67"/>
      <c r="AJ1780" s="67"/>
      <c r="AK1780" s="67"/>
      <c r="AL1780" s="67"/>
      <c r="AM1780" s="67"/>
      <c r="AN1780" s="67"/>
      <c r="AO1780" s="67"/>
      <c r="AP1780" s="67"/>
    </row>
    <row r="1781" spans="1:42" x14ac:dyDescent="0.2">
      <c r="A1781" s="235"/>
      <c r="D1781" s="201"/>
      <c r="E1781" s="201"/>
      <c r="F1781" s="201"/>
      <c r="G1781" s="201"/>
      <c r="H1781" s="201"/>
      <c r="I1781" s="201"/>
      <c r="J1781" s="201"/>
      <c r="K1781" s="236"/>
      <c r="L1781" s="201"/>
      <c r="M1781" s="201"/>
      <c r="N1781" s="201"/>
      <c r="O1781" s="201"/>
      <c r="P1781" s="201"/>
      <c r="Q1781" s="201"/>
      <c r="R1781" s="236"/>
      <c r="S1781" s="201"/>
      <c r="U1781" s="67"/>
      <c r="V1781" s="67"/>
      <c r="Y1781" s="67"/>
      <c r="Z1781" s="67"/>
      <c r="AA1781" s="67"/>
      <c r="AB1781" s="67"/>
      <c r="AC1781" s="67"/>
      <c r="AE1781" s="67"/>
      <c r="AJ1781" s="67"/>
      <c r="AK1781" s="67"/>
      <c r="AL1781" s="67"/>
      <c r="AM1781" s="67"/>
      <c r="AN1781" s="67"/>
      <c r="AO1781" s="67"/>
      <c r="AP1781" s="67"/>
    </row>
    <row r="1782" spans="1:42" x14ac:dyDescent="0.2">
      <c r="A1782" s="235"/>
      <c r="D1782" s="201"/>
      <c r="E1782" s="201"/>
      <c r="F1782" s="201"/>
      <c r="G1782" s="201"/>
      <c r="H1782" s="201"/>
      <c r="I1782" s="201"/>
      <c r="J1782" s="201"/>
      <c r="K1782" s="236"/>
      <c r="L1782" s="201"/>
      <c r="M1782" s="201"/>
      <c r="N1782" s="201"/>
      <c r="O1782" s="201"/>
      <c r="P1782" s="201"/>
      <c r="Q1782" s="201"/>
      <c r="R1782" s="236"/>
      <c r="S1782" s="201"/>
      <c r="U1782" s="67"/>
      <c r="V1782" s="67"/>
      <c r="Y1782" s="67"/>
      <c r="Z1782" s="67"/>
      <c r="AA1782" s="67"/>
      <c r="AB1782" s="67"/>
      <c r="AC1782" s="67"/>
      <c r="AE1782" s="67"/>
      <c r="AJ1782" s="67"/>
      <c r="AK1782" s="67"/>
      <c r="AL1782" s="67"/>
      <c r="AM1782" s="67"/>
      <c r="AN1782" s="67"/>
      <c r="AO1782" s="67"/>
      <c r="AP1782" s="67"/>
    </row>
    <row r="1783" spans="1:42" x14ac:dyDescent="0.2">
      <c r="A1783" s="235"/>
      <c r="D1783" s="201"/>
      <c r="E1783" s="201"/>
      <c r="F1783" s="201"/>
      <c r="G1783" s="201"/>
      <c r="H1783" s="201"/>
      <c r="I1783" s="201"/>
      <c r="J1783" s="201"/>
      <c r="K1783" s="236"/>
      <c r="L1783" s="201"/>
      <c r="M1783" s="201"/>
      <c r="N1783" s="201"/>
      <c r="O1783" s="201"/>
      <c r="P1783" s="201"/>
      <c r="Q1783" s="201"/>
      <c r="R1783" s="236"/>
      <c r="S1783" s="201"/>
      <c r="U1783" s="67"/>
      <c r="V1783" s="67"/>
      <c r="Y1783" s="67"/>
      <c r="Z1783" s="67"/>
      <c r="AA1783" s="67"/>
      <c r="AB1783" s="67"/>
      <c r="AC1783" s="67"/>
      <c r="AE1783" s="67"/>
      <c r="AJ1783" s="67"/>
      <c r="AK1783" s="67"/>
      <c r="AL1783" s="67"/>
      <c r="AM1783" s="67"/>
      <c r="AN1783" s="67"/>
      <c r="AO1783" s="67"/>
      <c r="AP1783" s="67"/>
    </row>
    <row r="1784" spans="1:42" x14ac:dyDescent="0.2">
      <c r="A1784" s="235"/>
      <c r="D1784" s="201"/>
      <c r="E1784" s="201"/>
      <c r="F1784" s="201"/>
      <c r="G1784" s="201"/>
      <c r="H1784" s="201"/>
      <c r="I1784" s="201"/>
      <c r="J1784" s="201"/>
      <c r="K1784" s="236"/>
      <c r="L1784" s="201"/>
      <c r="M1784" s="201"/>
      <c r="N1784" s="201"/>
      <c r="O1784" s="201"/>
      <c r="P1784" s="201"/>
      <c r="Q1784" s="201"/>
      <c r="R1784" s="236"/>
      <c r="S1784" s="201"/>
      <c r="U1784" s="67"/>
      <c r="V1784" s="67"/>
      <c r="Y1784" s="67"/>
      <c r="Z1784" s="67"/>
      <c r="AA1784" s="67"/>
      <c r="AB1784" s="67"/>
      <c r="AC1784" s="67"/>
      <c r="AE1784" s="67"/>
      <c r="AJ1784" s="67"/>
      <c r="AK1784" s="67"/>
      <c r="AL1784" s="67"/>
      <c r="AM1784" s="67"/>
      <c r="AN1784" s="67"/>
      <c r="AO1784" s="67"/>
      <c r="AP1784" s="67"/>
    </row>
    <row r="1785" spans="1:42" x14ac:dyDescent="0.2">
      <c r="A1785" s="235"/>
      <c r="D1785" s="201"/>
      <c r="E1785" s="201"/>
      <c r="F1785" s="201"/>
      <c r="G1785" s="201"/>
      <c r="H1785" s="201"/>
      <c r="I1785" s="201"/>
      <c r="J1785" s="201"/>
      <c r="K1785" s="236"/>
      <c r="L1785" s="201"/>
      <c r="M1785" s="201"/>
      <c r="N1785" s="201"/>
      <c r="O1785" s="201"/>
      <c r="P1785" s="201"/>
      <c r="Q1785" s="201"/>
      <c r="R1785" s="236"/>
      <c r="S1785" s="201"/>
      <c r="U1785" s="67"/>
      <c r="V1785" s="67"/>
      <c r="Y1785" s="67"/>
      <c r="Z1785" s="67"/>
      <c r="AA1785" s="67"/>
      <c r="AB1785" s="67"/>
      <c r="AC1785" s="67"/>
      <c r="AE1785" s="67"/>
      <c r="AJ1785" s="67"/>
      <c r="AK1785" s="67"/>
      <c r="AL1785" s="67"/>
      <c r="AM1785" s="67"/>
      <c r="AN1785" s="67"/>
      <c r="AO1785" s="67"/>
      <c r="AP1785" s="67"/>
    </row>
    <row r="1786" spans="1:42" x14ac:dyDescent="0.2">
      <c r="A1786" s="235"/>
      <c r="D1786" s="201"/>
      <c r="E1786" s="201"/>
      <c r="F1786" s="201"/>
      <c r="G1786" s="201"/>
      <c r="H1786" s="201"/>
      <c r="I1786" s="201"/>
      <c r="J1786" s="201"/>
      <c r="K1786" s="236"/>
      <c r="L1786" s="201"/>
      <c r="M1786" s="201"/>
      <c r="N1786" s="201"/>
      <c r="O1786" s="201"/>
      <c r="P1786" s="201"/>
      <c r="Q1786" s="201"/>
      <c r="R1786" s="236"/>
      <c r="S1786" s="201"/>
      <c r="U1786" s="67"/>
      <c r="V1786" s="67"/>
      <c r="Y1786" s="67"/>
      <c r="Z1786" s="67"/>
      <c r="AA1786" s="67"/>
      <c r="AB1786" s="67"/>
      <c r="AC1786" s="67"/>
      <c r="AE1786" s="67"/>
      <c r="AJ1786" s="67"/>
      <c r="AK1786" s="67"/>
      <c r="AL1786" s="67"/>
      <c r="AM1786" s="67"/>
      <c r="AN1786" s="67"/>
      <c r="AO1786" s="67"/>
      <c r="AP1786" s="67"/>
    </row>
    <row r="1787" spans="1:42" x14ac:dyDescent="0.2">
      <c r="A1787" s="235"/>
      <c r="D1787" s="201"/>
      <c r="E1787" s="201"/>
      <c r="F1787" s="201"/>
      <c r="G1787" s="201"/>
      <c r="H1787" s="201"/>
      <c r="I1787" s="201"/>
      <c r="J1787" s="201"/>
      <c r="K1787" s="236"/>
      <c r="L1787" s="201"/>
      <c r="M1787" s="201"/>
      <c r="N1787" s="201"/>
      <c r="O1787" s="201"/>
      <c r="P1787" s="201"/>
      <c r="Q1787" s="201"/>
      <c r="R1787" s="236"/>
      <c r="S1787" s="201"/>
      <c r="U1787" s="67"/>
      <c r="V1787" s="67"/>
      <c r="Y1787" s="67"/>
      <c r="Z1787" s="67"/>
      <c r="AA1787" s="67"/>
      <c r="AB1787" s="67"/>
      <c r="AC1787" s="67"/>
      <c r="AE1787" s="67"/>
      <c r="AJ1787" s="67"/>
      <c r="AK1787" s="67"/>
      <c r="AL1787" s="67"/>
      <c r="AM1787" s="67"/>
      <c r="AN1787" s="67"/>
      <c r="AO1787" s="67"/>
      <c r="AP1787" s="67"/>
    </row>
    <row r="1788" spans="1:42" x14ac:dyDescent="0.2">
      <c r="A1788" s="235"/>
      <c r="D1788" s="201"/>
      <c r="E1788" s="201"/>
      <c r="F1788" s="201"/>
      <c r="G1788" s="201"/>
      <c r="H1788" s="201"/>
      <c r="I1788" s="201"/>
      <c r="J1788" s="201"/>
      <c r="K1788" s="236"/>
      <c r="L1788" s="201"/>
      <c r="M1788" s="201"/>
      <c r="N1788" s="201"/>
      <c r="O1788" s="201"/>
      <c r="P1788" s="201"/>
      <c r="Q1788" s="201"/>
      <c r="R1788" s="236"/>
      <c r="S1788" s="201"/>
      <c r="U1788" s="67"/>
      <c r="V1788" s="67"/>
      <c r="Y1788" s="67"/>
      <c r="Z1788" s="67"/>
      <c r="AA1788" s="67"/>
      <c r="AB1788" s="67"/>
      <c r="AC1788" s="67"/>
      <c r="AE1788" s="67"/>
      <c r="AJ1788" s="67"/>
      <c r="AK1788" s="67"/>
      <c r="AL1788" s="67"/>
      <c r="AM1788" s="67"/>
      <c r="AN1788" s="67"/>
      <c r="AO1788" s="67"/>
      <c r="AP1788" s="67"/>
    </row>
    <row r="1789" spans="1:42" x14ac:dyDescent="0.2">
      <c r="A1789" s="235"/>
      <c r="D1789" s="201"/>
      <c r="E1789" s="201"/>
      <c r="F1789" s="201"/>
      <c r="G1789" s="201"/>
      <c r="H1789" s="201"/>
      <c r="I1789" s="201"/>
      <c r="J1789" s="201"/>
      <c r="K1789" s="236"/>
      <c r="L1789" s="201"/>
      <c r="M1789" s="201"/>
      <c r="N1789" s="201"/>
      <c r="O1789" s="201"/>
      <c r="P1789" s="201"/>
      <c r="Q1789" s="201"/>
      <c r="R1789" s="236"/>
      <c r="S1789" s="201"/>
      <c r="U1789" s="67"/>
      <c r="V1789" s="67"/>
      <c r="Y1789" s="67"/>
      <c r="Z1789" s="67"/>
      <c r="AA1789" s="67"/>
      <c r="AB1789" s="67"/>
      <c r="AC1789" s="67"/>
      <c r="AE1789" s="67"/>
      <c r="AJ1789" s="67"/>
      <c r="AK1789" s="67"/>
      <c r="AL1789" s="67"/>
      <c r="AM1789" s="67"/>
      <c r="AN1789" s="67"/>
      <c r="AO1789" s="67"/>
      <c r="AP1789" s="67"/>
    </row>
    <row r="1790" spans="1:42" x14ac:dyDescent="0.2">
      <c r="A1790" s="235"/>
      <c r="D1790" s="201"/>
      <c r="E1790" s="201"/>
      <c r="F1790" s="201"/>
      <c r="G1790" s="201"/>
      <c r="H1790" s="201"/>
      <c r="I1790" s="201"/>
      <c r="J1790" s="201"/>
      <c r="K1790" s="236"/>
      <c r="L1790" s="201"/>
      <c r="M1790" s="201"/>
      <c r="N1790" s="201"/>
      <c r="O1790" s="201"/>
      <c r="P1790" s="201"/>
      <c r="Q1790" s="201"/>
      <c r="R1790" s="236"/>
      <c r="S1790" s="201"/>
      <c r="U1790" s="67"/>
      <c r="V1790" s="67"/>
      <c r="Y1790" s="67"/>
      <c r="Z1790" s="67"/>
      <c r="AA1790" s="67"/>
      <c r="AB1790" s="67"/>
      <c r="AC1790" s="67"/>
      <c r="AE1790" s="67"/>
      <c r="AJ1790" s="67"/>
      <c r="AK1790" s="67"/>
      <c r="AL1790" s="67"/>
      <c r="AM1790" s="67"/>
      <c r="AN1790" s="67"/>
      <c r="AO1790" s="67"/>
      <c r="AP1790" s="67"/>
    </row>
    <row r="1791" spans="1:42" x14ac:dyDescent="0.2">
      <c r="A1791" s="235"/>
      <c r="D1791" s="201"/>
      <c r="E1791" s="201"/>
      <c r="F1791" s="201"/>
      <c r="G1791" s="201"/>
      <c r="H1791" s="201"/>
      <c r="I1791" s="201"/>
      <c r="J1791" s="201"/>
      <c r="K1791" s="236"/>
      <c r="L1791" s="201"/>
      <c r="M1791" s="201"/>
      <c r="N1791" s="201"/>
      <c r="O1791" s="201"/>
      <c r="P1791" s="201"/>
      <c r="Q1791" s="201"/>
      <c r="R1791" s="236"/>
      <c r="S1791" s="201"/>
      <c r="U1791" s="67"/>
      <c r="V1791" s="67"/>
      <c r="Y1791" s="67"/>
      <c r="Z1791" s="67"/>
      <c r="AA1791" s="67"/>
      <c r="AB1791" s="67"/>
      <c r="AC1791" s="67"/>
      <c r="AE1791" s="67"/>
      <c r="AJ1791" s="67"/>
      <c r="AK1791" s="67"/>
      <c r="AL1791" s="67"/>
      <c r="AM1791" s="67"/>
      <c r="AN1791" s="67"/>
      <c r="AO1791" s="67"/>
      <c r="AP1791" s="67"/>
    </row>
    <row r="1792" spans="1:42" x14ac:dyDescent="0.2">
      <c r="A1792" s="235"/>
      <c r="D1792" s="201"/>
      <c r="E1792" s="201"/>
      <c r="F1792" s="201"/>
      <c r="G1792" s="201"/>
      <c r="H1792" s="201"/>
      <c r="I1792" s="201"/>
      <c r="J1792" s="201"/>
      <c r="K1792" s="236"/>
      <c r="L1792" s="201"/>
      <c r="M1792" s="201"/>
      <c r="N1792" s="201"/>
      <c r="O1792" s="201"/>
      <c r="P1792" s="201"/>
      <c r="Q1792" s="201"/>
      <c r="R1792" s="236"/>
      <c r="S1792" s="201"/>
      <c r="U1792" s="67"/>
      <c r="V1792" s="67"/>
      <c r="Y1792" s="67"/>
      <c r="Z1792" s="67"/>
      <c r="AA1792" s="67"/>
      <c r="AB1792" s="67"/>
      <c r="AC1792" s="67"/>
      <c r="AE1792" s="67"/>
      <c r="AJ1792" s="67"/>
      <c r="AK1792" s="67"/>
      <c r="AL1792" s="67"/>
      <c r="AM1792" s="67"/>
      <c r="AN1792" s="67"/>
      <c r="AO1792" s="67"/>
      <c r="AP1792" s="67"/>
    </row>
    <row r="1793" spans="1:42" x14ac:dyDescent="0.2">
      <c r="A1793" s="235"/>
      <c r="D1793" s="201"/>
      <c r="E1793" s="201"/>
      <c r="F1793" s="201"/>
      <c r="G1793" s="201"/>
      <c r="H1793" s="201"/>
      <c r="I1793" s="201"/>
      <c r="J1793" s="201"/>
      <c r="K1793" s="236"/>
      <c r="L1793" s="201"/>
      <c r="M1793" s="201"/>
      <c r="N1793" s="201"/>
      <c r="O1793" s="201"/>
      <c r="P1793" s="201"/>
      <c r="Q1793" s="201"/>
      <c r="R1793" s="236"/>
      <c r="S1793" s="201"/>
      <c r="U1793" s="67"/>
      <c r="V1793" s="67"/>
      <c r="Y1793" s="67"/>
      <c r="Z1793" s="67"/>
      <c r="AA1793" s="67"/>
      <c r="AB1793" s="67"/>
      <c r="AC1793" s="67"/>
      <c r="AE1793" s="67"/>
      <c r="AJ1793" s="67"/>
      <c r="AK1793" s="67"/>
      <c r="AL1793" s="67"/>
      <c r="AM1793" s="67"/>
      <c r="AN1793" s="67"/>
      <c r="AO1793" s="67"/>
      <c r="AP1793" s="67"/>
    </row>
    <row r="1794" spans="1:42" x14ac:dyDescent="0.2">
      <c r="C1794" s="63"/>
    </row>
    <row r="1801" spans="1:42" x14ac:dyDescent="0.2">
      <c r="D1801" s="197"/>
    </row>
  </sheetData>
  <mergeCells count="1">
    <mergeCell ref="B3:C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BD66-AE9A-4015-B2C7-E67051C9E6C1}">
  <dimension ref="A1:AG1146"/>
  <sheetViews>
    <sheetView showGridLines="0" tabSelected="1" zoomScaleNormal="100" workbookViewId="0"/>
  </sheetViews>
  <sheetFormatPr defaultColWidth="9.140625" defaultRowHeight="15" x14ac:dyDescent="0.25"/>
  <cols>
    <col min="1" max="1" width="5.140625" style="80" customWidth="1"/>
    <col min="2" max="2" width="10.42578125" style="80" customWidth="1"/>
    <col min="3" max="3" width="24.5703125" style="80" customWidth="1"/>
    <col min="4" max="4" width="5.5703125" style="80" customWidth="1"/>
    <col min="5" max="5" width="12.42578125" style="80" customWidth="1"/>
    <col min="6" max="6" width="5.140625" style="80" customWidth="1"/>
    <col min="7" max="7" width="18.5703125" style="80" customWidth="1"/>
    <col min="8" max="8" width="0.5703125" style="80" customWidth="1"/>
    <col min="9" max="13" width="9.42578125" style="80" customWidth="1"/>
    <col min="14" max="14" width="1.5703125" style="80" customWidth="1"/>
    <col min="15" max="15" width="11" style="80" customWidth="1"/>
    <col min="16" max="16" width="13.42578125" style="80" customWidth="1"/>
    <col min="17" max="17" width="10.42578125" style="80" customWidth="1"/>
    <col min="18" max="18" width="11.42578125" style="80" customWidth="1"/>
    <col min="19" max="19" width="12" style="80" customWidth="1"/>
    <col min="20" max="20" width="12.5703125" style="80" customWidth="1"/>
    <col min="21" max="21" width="0.5703125" style="80" customWidth="1"/>
    <col min="22" max="22" width="8.5703125" style="80" customWidth="1"/>
    <col min="23" max="23" width="8.42578125" style="80" customWidth="1"/>
    <col min="24" max="24" width="10.140625" style="80" customWidth="1"/>
    <col min="25" max="25" width="8.140625" style="80" customWidth="1"/>
    <col min="26" max="26" width="0.5703125" style="80" customWidth="1"/>
    <col min="27" max="28" width="9.42578125" style="80" customWidth="1"/>
    <col min="29" max="29" width="11.42578125" style="80" customWidth="1"/>
    <col min="30" max="30" width="9.42578125" style="80" customWidth="1"/>
    <col min="31" max="31" width="12.7109375" style="80" customWidth="1"/>
    <col min="32" max="16384" width="9.140625" style="80"/>
  </cols>
  <sheetData>
    <row r="1" spans="1:33" ht="20.25" x14ac:dyDescent="0.25">
      <c r="A1" s="138" t="s">
        <v>476</v>
      </c>
    </row>
    <row r="2" spans="1:33" ht="17.25" x14ac:dyDescent="0.3">
      <c r="A2" s="139" t="s">
        <v>477</v>
      </c>
    </row>
    <row r="3" spans="1:33" ht="18" x14ac:dyDescent="0.25">
      <c r="A3" s="140" t="s">
        <v>582</v>
      </c>
    </row>
    <row r="4" spans="1:33" x14ac:dyDescent="0.25">
      <c r="A4" s="141" t="s">
        <v>478</v>
      </c>
      <c r="B4" s="141">
        <v>1</v>
      </c>
      <c r="C4" s="141">
        <v>2</v>
      </c>
      <c r="D4" s="141">
        <v>3</v>
      </c>
      <c r="E4" s="141">
        <v>4</v>
      </c>
      <c r="F4" s="141">
        <v>5</v>
      </c>
      <c r="G4" s="141">
        <v>6</v>
      </c>
      <c r="H4" s="141">
        <v>7</v>
      </c>
      <c r="I4" s="141">
        <v>8</v>
      </c>
      <c r="J4" s="141">
        <v>9</v>
      </c>
      <c r="K4" s="141">
        <v>10</v>
      </c>
      <c r="L4" s="141">
        <v>11</v>
      </c>
      <c r="M4" s="141">
        <v>12</v>
      </c>
      <c r="N4" s="141">
        <v>13</v>
      </c>
      <c r="O4" s="141">
        <v>14</v>
      </c>
      <c r="P4" s="141">
        <v>15</v>
      </c>
      <c r="Q4" s="141">
        <v>16</v>
      </c>
      <c r="R4" s="141">
        <v>17</v>
      </c>
      <c r="S4" s="141">
        <v>18</v>
      </c>
      <c r="T4" s="141">
        <v>19</v>
      </c>
      <c r="U4" s="141">
        <v>20</v>
      </c>
      <c r="V4" s="141">
        <v>21</v>
      </c>
      <c r="W4" s="141">
        <v>23</v>
      </c>
      <c r="X4" s="141">
        <v>24</v>
      </c>
      <c r="Y4" s="141">
        <v>25</v>
      </c>
      <c r="Z4" s="141">
        <v>26</v>
      </c>
      <c r="AA4" s="141">
        <v>27</v>
      </c>
      <c r="AB4" s="141">
        <v>28</v>
      </c>
      <c r="AC4" s="141">
        <v>29</v>
      </c>
      <c r="AD4" s="141">
        <v>30</v>
      </c>
      <c r="AE4" s="141">
        <v>31</v>
      </c>
      <c r="AF4" s="141"/>
      <c r="AG4" s="141"/>
    </row>
    <row r="5" spans="1:33" hidden="1" x14ac:dyDescent="0.25"/>
    <row r="6" spans="1:33" hidden="1" x14ac:dyDescent="0.25"/>
    <row r="7" spans="1:33" s="143" customFormat="1" ht="13.5" thickBot="1" x14ac:dyDescent="0.25">
      <c r="A7" s="85" t="s">
        <v>479</v>
      </c>
      <c r="B7" s="86"/>
      <c r="C7" s="87"/>
      <c r="D7" s="86"/>
      <c r="E7" s="86"/>
      <c r="F7" s="86"/>
      <c r="G7" s="87"/>
      <c r="H7" s="88"/>
      <c r="I7" s="86" t="s">
        <v>480</v>
      </c>
      <c r="J7" s="86"/>
      <c r="K7" s="86"/>
      <c r="L7" s="86"/>
      <c r="M7" s="86" t="s">
        <v>481</v>
      </c>
      <c r="N7" s="88"/>
      <c r="O7" s="85" t="s">
        <v>565</v>
      </c>
      <c r="P7" s="86"/>
      <c r="Q7" s="86"/>
      <c r="R7" s="86"/>
      <c r="S7" s="86"/>
      <c r="T7" s="86"/>
      <c r="U7" s="88"/>
      <c r="V7" s="85" t="s">
        <v>566</v>
      </c>
      <c r="W7" s="86"/>
      <c r="X7" s="86"/>
      <c r="Y7" s="86"/>
      <c r="Z7" s="88"/>
      <c r="AA7" s="85" t="s">
        <v>567</v>
      </c>
      <c r="AB7" s="85"/>
      <c r="AC7" s="85"/>
      <c r="AD7" s="85"/>
      <c r="AE7" s="85"/>
      <c r="AF7" s="142"/>
    </row>
    <row r="8" spans="1:33" s="143" customFormat="1" ht="60" x14ac:dyDescent="0.2">
      <c r="A8" s="89" t="s">
        <v>482</v>
      </c>
      <c r="B8" s="90" t="s">
        <v>483</v>
      </c>
      <c r="C8" s="91" t="s">
        <v>484</v>
      </c>
      <c r="D8" s="90" t="s">
        <v>485</v>
      </c>
      <c r="E8" s="90" t="s">
        <v>486</v>
      </c>
      <c r="F8" s="90" t="s">
        <v>487</v>
      </c>
      <c r="G8" s="144" t="s">
        <v>488</v>
      </c>
      <c r="H8" s="145"/>
      <c r="I8" s="89" t="s">
        <v>490</v>
      </c>
      <c r="J8" s="90" t="s">
        <v>491</v>
      </c>
      <c r="K8" s="90" t="s">
        <v>492</v>
      </c>
      <c r="L8" s="90" t="s">
        <v>493</v>
      </c>
      <c r="M8" s="90" t="s">
        <v>494</v>
      </c>
      <c r="N8" s="146"/>
      <c r="O8" s="90" t="s">
        <v>489</v>
      </c>
      <c r="P8" s="90" t="s">
        <v>568</v>
      </c>
      <c r="Q8" s="90" t="s">
        <v>569</v>
      </c>
      <c r="R8" s="90" t="s">
        <v>570</v>
      </c>
      <c r="S8" s="90" t="s">
        <v>571</v>
      </c>
      <c r="T8" s="90" t="s">
        <v>572</v>
      </c>
      <c r="U8" s="146"/>
      <c r="V8" s="90" t="s">
        <v>573</v>
      </c>
      <c r="W8" s="90" t="s">
        <v>574</v>
      </c>
      <c r="X8" s="90" t="s">
        <v>575</v>
      </c>
      <c r="Y8" s="90" t="s">
        <v>576</v>
      </c>
      <c r="Z8" s="146"/>
      <c r="AA8" s="90" t="s">
        <v>577</v>
      </c>
      <c r="AB8" s="90" t="s">
        <v>578</v>
      </c>
      <c r="AC8" s="90" t="s">
        <v>579</v>
      </c>
      <c r="AD8" s="90" t="s">
        <v>580</v>
      </c>
      <c r="AE8" s="90" t="s">
        <v>581</v>
      </c>
      <c r="AF8" s="147"/>
    </row>
    <row r="9" spans="1:33" s="143" customFormat="1" ht="11.1" customHeight="1" thickBot="1" x14ac:dyDescent="0.25">
      <c r="A9" s="95"/>
      <c r="B9" s="96"/>
      <c r="C9" s="96"/>
      <c r="D9" s="96"/>
      <c r="E9" s="96"/>
      <c r="F9" s="96"/>
      <c r="G9" s="148"/>
      <c r="H9" s="145"/>
      <c r="I9" s="95"/>
      <c r="J9" s="96"/>
      <c r="K9" s="96"/>
      <c r="L9" s="96"/>
      <c r="M9" s="96"/>
      <c r="N9" s="146"/>
      <c r="O9" s="96"/>
      <c r="P9" s="96"/>
      <c r="Q9" s="96"/>
      <c r="R9" s="96"/>
      <c r="S9" s="96"/>
      <c r="T9" s="96"/>
      <c r="U9" s="146"/>
      <c r="V9" s="96"/>
      <c r="W9" s="96"/>
      <c r="X9" s="96"/>
      <c r="Y9" s="96"/>
      <c r="Z9" s="146"/>
      <c r="AA9" s="96"/>
      <c r="AB9" s="96"/>
      <c r="AC9" s="96"/>
      <c r="AD9" s="96"/>
      <c r="AE9" s="96"/>
      <c r="AF9" s="147"/>
    </row>
    <row r="10" spans="1:33" s="52" customFormat="1" ht="12" x14ac:dyDescent="0.2">
      <c r="A10" s="97">
        <v>409</v>
      </c>
      <c r="B10" s="98">
        <v>409201003</v>
      </c>
      <c r="C10" s="99" t="s">
        <v>495</v>
      </c>
      <c r="D10" s="98">
        <v>201</v>
      </c>
      <c r="E10" s="99" t="s">
        <v>234</v>
      </c>
      <c r="F10" s="98">
        <v>3</v>
      </c>
      <c r="G10" s="149" t="s">
        <v>36</v>
      </c>
      <c r="H10" s="150"/>
      <c r="I10" s="102">
        <v>11037</v>
      </c>
      <c r="J10" s="102">
        <v>1160</v>
      </c>
      <c r="K10" s="102">
        <v>0</v>
      </c>
      <c r="L10" s="102">
        <v>1188</v>
      </c>
      <c r="M10" s="103">
        <v>13385</v>
      </c>
      <c r="N10" s="150"/>
      <c r="O10" s="124">
        <v>1</v>
      </c>
      <c r="P10" s="151">
        <v>12197</v>
      </c>
      <c r="Q10" s="151">
        <v>0</v>
      </c>
      <c r="R10" s="151">
        <v>0</v>
      </c>
      <c r="S10" s="151">
        <v>1188</v>
      </c>
      <c r="T10" s="152">
        <v>13385</v>
      </c>
      <c r="U10" s="153"/>
      <c r="V10" s="154">
        <v>0</v>
      </c>
      <c r="W10" s="155">
        <v>0.09</v>
      </c>
      <c r="X10" s="155">
        <v>2.9293058705782181E-3</v>
      </c>
      <c r="Y10" s="156">
        <v>0</v>
      </c>
      <c r="Z10" s="153"/>
      <c r="AA10" s="124">
        <v>0</v>
      </c>
      <c r="AB10" s="100">
        <v>0</v>
      </c>
      <c r="AC10" s="151">
        <v>0</v>
      </c>
      <c r="AD10" s="100">
        <v>0</v>
      </c>
      <c r="AE10" s="157">
        <v>0</v>
      </c>
      <c r="AF10" s="158"/>
    </row>
    <row r="11" spans="1:33" s="52" customFormat="1" ht="12" x14ac:dyDescent="0.2">
      <c r="A11" s="97">
        <v>409</v>
      </c>
      <c r="B11" s="98">
        <v>409201072</v>
      </c>
      <c r="C11" s="99" t="s">
        <v>495</v>
      </c>
      <c r="D11" s="98">
        <v>201</v>
      </c>
      <c r="E11" s="99" t="s">
        <v>234</v>
      </c>
      <c r="F11" s="98">
        <v>72</v>
      </c>
      <c r="G11" s="149" t="s">
        <v>105</v>
      </c>
      <c r="H11" s="150"/>
      <c r="I11" s="102">
        <v>19153</v>
      </c>
      <c r="J11" s="102">
        <v>5285</v>
      </c>
      <c r="K11" s="102">
        <v>0</v>
      </c>
      <c r="L11" s="102">
        <v>1188</v>
      </c>
      <c r="M11" s="103">
        <v>25626</v>
      </c>
      <c r="N11" s="150"/>
      <c r="O11" s="124">
        <v>1</v>
      </c>
      <c r="P11" s="151">
        <v>24438</v>
      </c>
      <c r="Q11" s="151">
        <v>0</v>
      </c>
      <c r="R11" s="151">
        <v>0</v>
      </c>
      <c r="S11" s="151">
        <v>1188</v>
      </c>
      <c r="T11" s="152">
        <v>25626</v>
      </c>
      <c r="U11" s="153"/>
      <c r="V11" s="154">
        <v>0</v>
      </c>
      <c r="W11" s="155">
        <v>0.09</v>
      </c>
      <c r="X11" s="155">
        <v>2.1062330821070736E-3</v>
      </c>
      <c r="Y11" s="156">
        <v>0</v>
      </c>
      <c r="Z11" s="153"/>
      <c r="AA11" s="124">
        <v>0</v>
      </c>
      <c r="AB11" s="100">
        <v>0</v>
      </c>
      <c r="AC11" s="151">
        <v>0</v>
      </c>
      <c r="AD11" s="100">
        <v>0</v>
      </c>
      <c r="AE11" s="157">
        <v>0</v>
      </c>
      <c r="AF11" s="158"/>
    </row>
    <row r="12" spans="1:33" s="52" customFormat="1" ht="12" x14ac:dyDescent="0.2">
      <c r="A12" s="97">
        <v>409</v>
      </c>
      <c r="B12" s="98">
        <v>409201095</v>
      </c>
      <c r="C12" s="99" t="s">
        <v>495</v>
      </c>
      <c r="D12" s="98">
        <v>201</v>
      </c>
      <c r="E12" s="99" t="s">
        <v>234</v>
      </c>
      <c r="F12" s="98">
        <v>95</v>
      </c>
      <c r="G12" s="149" t="s">
        <v>128</v>
      </c>
      <c r="H12" s="150"/>
      <c r="I12" s="102">
        <v>19178</v>
      </c>
      <c r="J12" s="102">
        <v>276</v>
      </c>
      <c r="K12" s="102">
        <v>0</v>
      </c>
      <c r="L12" s="102">
        <v>1188</v>
      </c>
      <c r="M12" s="103">
        <v>20642</v>
      </c>
      <c r="N12" s="150"/>
      <c r="O12" s="124">
        <v>4.2200000000000006</v>
      </c>
      <c r="P12" s="151">
        <v>82096</v>
      </c>
      <c r="Q12" s="151">
        <v>0</v>
      </c>
      <c r="R12" s="151">
        <v>0</v>
      </c>
      <c r="S12" s="151">
        <v>5013</v>
      </c>
      <c r="T12" s="152">
        <v>87109</v>
      </c>
      <c r="U12" s="153"/>
      <c r="V12" s="154">
        <v>0</v>
      </c>
      <c r="W12" s="155">
        <v>0.18</v>
      </c>
      <c r="X12" s="155">
        <v>0.12949879994267113</v>
      </c>
      <c r="Y12" s="156">
        <v>0</v>
      </c>
      <c r="Z12" s="153"/>
      <c r="AA12" s="124">
        <v>0</v>
      </c>
      <c r="AB12" s="100">
        <v>0</v>
      </c>
      <c r="AC12" s="151">
        <v>0</v>
      </c>
      <c r="AD12" s="100">
        <v>0</v>
      </c>
      <c r="AE12" s="157">
        <v>0</v>
      </c>
      <c r="AF12" s="158"/>
    </row>
    <row r="13" spans="1:33" s="52" customFormat="1" ht="12" x14ac:dyDescent="0.2">
      <c r="A13" s="97">
        <v>409</v>
      </c>
      <c r="B13" s="98">
        <v>409201201</v>
      </c>
      <c r="C13" s="99" t="s">
        <v>495</v>
      </c>
      <c r="D13" s="98">
        <v>201</v>
      </c>
      <c r="E13" s="99" t="s">
        <v>234</v>
      </c>
      <c r="F13" s="98">
        <v>201</v>
      </c>
      <c r="G13" s="149" t="s">
        <v>234</v>
      </c>
      <c r="H13" s="150"/>
      <c r="I13" s="102">
        <v>18552</v>
      </c>
      <c r="J13" s="102">
        <v>0</v>
      </c>
      <c r="K13" s="102">
        <v>0</v>
      </c>
      <c r="L13" s="102">
        <v>1188</v>
      </c>
      <c r="M13" s="103">
        <v>19740</v>
      </c>
      <c r="N13" s="150"/>
      <c r="O13" s="124">
        <v>1023.0500000000001</v>
      </c>
      <c r="P13" s="151">
        <v>18979619</v>
      </c>
      <c r="Q13" s="151">
        <v>0</v>
      </c>
      <c r="R13" s="151">
        <v>0</v>
      </c>
      <c r="S13" s="151">
        <v>1215397</v>
      </c>
      <c r="T13" s="152">
        <v>20195016</v>
      </c>
      <c r="U13" s="153"/>
      <c r="V13" s="154">
        <v>0</v>
      </c>
      <c r="W13" s="155">
        <v>0.18</v>
      </c>
      <c r="X13" s="155">
        <v>0.10421081517215486</v>
      </c>
      <c r="Y13" s="156">
        <v>0</v>
      </c>
      <c r="Z13" s="153"/>
      <c r="AA13" s="124">
        <v>93.11</v>
      </c>
      <c r="AB13" s="100">
        <v>0</v>
      </c>
      <c r="AC13" s="151">
        <v>0</v>
      </c>
      <c r="AD13" s="100">
        <v>7.9999999999999991</v>
      </c>
      <c r="AE13" s="157">
        <v>157920</v>
      </c>
      <c r="AF13" s="158"/>
    </row>
    <row r="14" spans="1:33" s="52" customFormat="1" ht="12" x14ac:dyDescent="0.2">
      <c r="A14" s="97">
        <v>409</v>
      </c>
      <c r="B14" s="98">
        <v>409201331</v>
      </c>
      <c r="C14" s="99" t="s">
        <v>495</v>
      </c>
      <c r="D14" s="98">
        <v>201</v>
      </c>
      <c r="E14" s="99" t="s">
        <v>234</v>
      </c>
      <c r="F14" s="98">
        <v>331</v>
      </c>
      <c r="G14" s="149" t="s">
        <v>364</v>
      </c>
      <c r="H14" s="150"/>
      <c r="I14" s="102">
        <v>16684</v>
      </c>
      <c r="J14" s="102">
        <v>2855</v>
      </c>
      <c r="K14" s="102">
        <v>0</v>
      </c>
      <c r="L14" s="102">
        <v>1188</v>
      </c>
      <c r="M14" s="103">
        <v>20727</v>
      </c>
      <c r="N14" s="150"/>
      <c r="O14" s="124">
        <v>1.87</v>
      </c>
      <c r="P14" s="151">
        <v>36538</v>
      </c>
      <c r="Q14" s="151">
        <v>0</v>
      </c>
      <c r="R14" s="151">
        <v>0</v>
      </c>
      <c r="S14" s="151">
        <v>2222</v>
      </c>
      <c r="T14" s="152">
        <v>38760</v>
      </c>
      <c r="U14" s="153"/>
      <c r="V14" s="154">
        <v>0</v>
      </c>
      <c r="W14" s="155">
        <v>0.09</v>
      </c>
      <c r="X14" s="155">
        <v>1.2480501274131871E-2</v>
      </c>
      <c r="Y14" s="156">
        <v>0</v>
      </c>
      <c r="Z14" s="153"/>
      <c r="AA14" s="124">
        <v>0</v>
      </c>
      <c r="AB14" s="100">
        <v>0</v>
      </c>
      <c r="AC14" s="151">
        <v>0</v>
      </c>
      <c r="AD14" s="100">
        <v>0</v>
      </c>
      <c r="AE14" s="157">
        <v>0</v>
      </c>
      <c r="AF14" s="158"/>
    </row>
    <row r="15" spans="1:33" s="52" customFormat="1" ht="12" x14ac:dyDescent="0.2">
      <c r="A15" s="97">
        <v>410</v>
      </c>
      <c r="B15" s="98">
        <v>410035035</v>
      </c>
      <c r="C15" s="99" t="s">
        <v>496</v>
      </c>
      <c r="D15" s="98">
        <v>35</v>
      </c>
      <c r="E15" s="99" t="s">
        <v>68</v>
      </c>
      <c r="F15" s="98">
        <v>35</v>
      </c>
      <c r="G15" s="149" t="s">
        <v>68</v>
      </c>
      <c r="H15" s="150"/>
      <c r="I15" s="102">
        <v>19286</v>
      </c>
      <c r="J15" s="102">
        <v>7419</v>
      </c>
      <c r="K15" s="102">
        <v>0</v>
      </c>
      <c r="L15" s="102">
        <v>1188</v>
      </c>
      <c r="M15" s="103">
        <v>27893</v>
      </c>
      <c r="N15" s="150"/>
      <c r="O15" s="124">
        <v>671.89</v>
      </c>
      <c r="P15" s="151">
        <v>17942824</v>
      </c>
      <c r="Q15" s="151">
        <v>0</v>
      </c>
      <c r="R15" s="151">
        <v>0</v>
      </c>
      <c r="S15" s="151">
        <v>798208</v>
      </c>
      <c r="T15" s="152">
        <v>18741032</v>
      </c>
      <c r="U15" s="153"/>
      <c r="V15" s="154">
        <v>0</v>
      </c>
      <c r="W15" s="155">
        <v>0.18</v>
      </c>
      <c r="X15" s="155">
        <v>0.16242944017643118</v>
      </c>
      <c r="Y15" s="156">
        <v>0</v>
      </c>
      <c r="Z15" s="153"/>
      <c r="AA15" s="124">
        <v>164.32999999999998</v>
      </c>
      <c r="AB15" s="100">
        <v>0</v>
      </c>
      <c r="AC15" s="151">
        <v>0</v>
      </c>
      <c r="AD15" s="100">
        <v>2</v>
      </c>
      <c r="AE15" s="157">
        <v>55786</v>
      </c>
      <c r="AF15" s="158"/>
    </row>
    <row r="16" spans="1:33" s="52" customFormat="1" ht="12" x14ac:dyDescent="0.2">
      <c r="A16" s="97">
        <v>410</v>
      </c>
      <c r="B16" s="98">
        <v>410035044</v>
      </c>
      <c r="C16" s="99" t="s">
        <v>496</v>
      </c>
      <c r="D16" s="98">
        <v>35</v>
      </c>
      <c r="E16" s="99" t="s">
        <v>68</v>
      </c>
      <c r="F16" s="98">
        <v>44</v>
      </c>
      <c r="G16" s="149" t="s">
        <v>77</v>
      </c>
      <c r="H16" s="150"/>
      <c r="I16" s="102">
        <v>12407</v>
      </c>
      <c r="J16" s="102">
        <v>0</v>
      </c>
      <c r="K16" s="102">
        <v>0</v>
      </c>
      <c r="L16" s="102">
        <v>1188</v>
      </c>
      <c r="M16" s="103">
        <v>13595</v>
      </c>
      <c r="N16" s="150"/>
      <c r="O16" s="124">
        <v>2</v>
      </c>
      <c r="P16" s="151">
        <v>24814</v>
      </c>
      <c r="Q16" s="151">
        <v>0</v>
      </c>
      <c r="R16" s="151">
        <v>0</v>
      </c>
      <c r="S16" s="151">
        <v>2376</v>
      </c>
      <c r="T16" s="152">
        <v>27190</v>
      </c>
      <c r="U16" s="153"/>
      <c r="V16" s="154">
        <v>0</v>
      </c>
      <c r="W16" s="155">
        <v>0.18</v>
      </c>
      <c r="X16" s="155">
        <v>9.4542673375282729E-2</v>
      </c>
      <c r="Y16" s="156">
        <v>0</v>
      </c>
      <c r="Z16" s="153"/>
      <c r="AA16" s="124">
        <v>2</v>
      </c>
      <c r="AB16" s="100">
        <v>0</v>
      </c>
      <c r="AC16" s="151">
        <v>0</v>
      </c>
      <c r="AD16" s="100">
        <v>0</v>
      </c>
      <c r="AE16" s="157">
        <v>0</v>
      </c>
      <c r="AF16" s="158"/>
    </row>
    <row r="17" spans="1:32" s="52" customFormat="1" ht="12" x14ac:dyDescent="0.2">
      <c r="A17" s="97">
        <v>410</v>
      </c>
      <c r="B17" s="98">
        <v>410035057</v>
      </c>
      <c r="C17" s="99" t="s">
        <v>496</v>
      </c>
      <c r="D17" s="98">
        <v>35</v>
      </c>
      <c r="E17" s="99" t="s">
        <v>68</v>
      </c>
      <c r="F17" s="98">
        <v>57</v>
      </c>
      <c r="G17" s="149" t="s">
        <v>90</v>
      </c>
      <c r="H17" s="150"/>
      <c r="I17" s="102">
        <v>19746</v>
      </c>
      <c r="J17" s="102">
        <v>453</v>
      </c>
      <c r="K17" s="102">
        <v>0</v>
      </c>
      <c r="L17" s="102">
        <v>1188</v>
      </c>
      <c r="M17" s="103">
        <v>21387</v>
      </c>
      <c r="N17" s="150"/>
      <c r="O17" s="124">
        <v>498.50999999999988</v>
      </c>
      <c r="P17" s="151">
        <v>10069405</v>
      </c>
      <c r="Q17" s="151">
        <v>0</v>
      </c>
      <c r="R17" s="151">
        <v>0</v>
      </c>
      <c r="S17" s="151">
        <v>592228</v>
      </c>
      <c r="T17" s="152">
        <v>10661633</v>
      </c>
      <c r="U17" s="153"/>
      <c r="V17" s="154">
        <v>0</v>
      </c>
      <c r="W17" s="155">
        <v>0.18</v>
      </c>
      <c r="X17" s="155">
        <v>0.12051270048816397</v>
      </c>
      <c r="Y17" s="156">
        <v>0</v>
      </c>
      <c r="Z17" s="153"/>
      <c r="AA17" s="124">
        <v>165.16</v>
      </c>
      <c r="AB17" s="100">
        <v>0</v>
      </c>
      <c r="AC17" s="151">
        <v>0</v>
      </c>
      <c r="AD17" s="100">
        <v>1</v>
      </c>
      <c r="AE17" s="157">
        <v>21387</v>
      </c>
      <c r="AF17" s="158"/>
    </row>
    <row r="18" spans="1:32" s="52" customFormat="1" ht="12" x14ac:dyDescent="0.2">
      <c r="A18" s="97">
        <v>410</v>
      </c>
      <c r="B18" s="98">
        <v>410035093</v>
      </c>
      <c r="C18" s="99" t="s">
        <v>496</v>
      </c>
      <c r="D18" s="98">
        <v>35</v>
      </c>
      <c r="E18" s="99" t="s">
        <v>68</v>
      </c>
      <c r="F18" s="98">
        <v>93</v>
      </c>
      <c r="G18" s="149" t="s">
        <v>126</v>
      </c>
      <c r="H18" s="150"/>
      <c r="I18" s="102">
        <v>20939</v>
      </c>
      <c r="J18" s="102">
        <v>206</v>
      </c>
      <c r="K18" s="102">
        <v>0</v>
      </c>
      <c r="L18" s="102">
        <v>1188</v>
      </c>
      <c r="M18" s="103">
        <v>22333</v>
      </c>
      <c r="N18" s="150"/>
      <c r="O18" s="124">
        <v>25.06</v>
      </c>
      <c r="P18" s="151">
        <v>529894</v>
      </c>
      <c r="Q18" s="151">
        <v>0</v>
      </c>
      <c r="R18" s="151">
        <v>0</v>
      </c>
      <c r="S18" s="151">
        <v>29772</v>
      </c>
      <c r="T18" s="152">
        <v>559666</v>
      </c>
      <c r="U18" s="153"/>
      <c r="V18" s="154">
        <v>0</v>
      </c>
      <c r="W18" s="155">
        <v>0.18</v>
      </c>
      <c r="X18" s="155">
        <v>8.2602671732793412E-2</v>
      </c>
      <c r="Y18" s="156">
        <v>0</v>
      </c>
      <c r="Z18" s="153"/>
      <c r="AA18" s="124">
        <v>7.75</v>
      </c>
      <c r="AB18" s="100">
        <v>0</v>
      </c>
      <c r="AC18" s="151">
        <v>0</v>
      </c>
      <c r="AD18" s="100">
        <v>0</v>
      </c>
      <c r="AE18" s="157">
        <v>0</v>
      </c>
      <c r="AF18" s="158"/>
    </row>
    <row r="19" spans="1:32" s="52" customFormat="1" ht="12" x14ac:dyDescent="0.2">
      <c r="A19" s="97">
        <v>410</v>
      </c>
      <c r="B19" s="98">
        <v>410035153</v>
      </c>
      <c r="C19" s="99" t="s">
        <v>496</v>
      </c>
      <c r="D19" s="98">
        <v>35</v>
      </c>
      <c r="E19" s="99" t="s">
        <v>68</v>
      </c>
      <c r="F19" s="98">
        <v>153</v>
      </c>
      <c r="G19" s="149" t="s">
        <v>186</v>
      </c>
      <c r="H19" s="150"/>
      <c r="I19" s="102">
        <v>21152</v>
      </c>
      <c r="J19" s="102">
        <v>40</v>
      </c>
      <c r="K19" s="102">
        <v>0</v>
      </c>
      <c r="L19" s="102">
        <v>1188</v>
      </c>
      <c r="M19" s="103">
        <v>22380</v>
      </c>
      <c r="N19" s="150"/>
      <c r="O19" s="124">
        <v>1.04</v>
      </c>
      <c r="P19" s="151">
        <v>22040</v>
      </c>
      <c r="Q19" s="151">
        <v>0</v>
      </c>
      <c r="R19" s="151">
        <v>0</v>
      </c>
      <c r="S19" s="151">
        <v>1235</v>
      </c>
      <c r="T19" s="152">
        <v>23275</v>
      </c>
      <c r="U19" s="153"/>
      <c r="V19" s="154">
        <v>0</v>
      </c>
      <c r="W19" s="155">
        <v>0.09</v>
      </c>
      <c r="X19" s="155">
        <v>1.1520172513291706E-2</v>
      </c>
      <c r="Y19" s="156">
        <v>0</v>
      </c>
      <c r="Z19" s="153"/>
      <c r="AA19" s="124">
        <v>1.04</v>
      </c>
      <c r="AB19" s="100">
        <v>0</v>
      </c>
      <c r="AC19" s="151">
        <v>0</v>
      </c>
      <c r="AD19" s="100">
        <v>0</v>
      </c>
      <c r="AE19" s="157">
        <v>0</v>
      </c>
      <c r="AF19" s="158"/>
    </row>
    <row r="20" spans="1:32" s="52" customFormat="1" ht="12" x14ac:dyDescent="0.2">
      <c r="A20" s="97">
        <v>410</v>
      </c>
      <c r="B20" s="98">
        <v>410035160</v>
      </c>
      <c r="C20" s="99" t="s">
        <v>496</v>
      </c>
      <c r="D20" s="98">
        <v>35</v>
      </c>
      <c r="E20" s="99" t="s">
        <v>68</v>
      </c>
      <c r="F20" s="98">
        <v>160</v>
      </c>
      <c r="G20" s="149" t="s">
        <v>193</v>
      </c>
      <c r="H20" s="150"/>
      <c r="I20" s="102">
        <v>13434</v>
      </c>
      <c r="J20" s="102">
        <v>236</v>
      </c>
      <c r="K20" s="102">
        <v>0</v>
      </c>
      <c r="L20" s="102">
        <v>1188</v>
      </c>
      <c r="M20" s="103">
        <v>14858</v>
      </c>
      <c r="N20" s="150"/>
      <c r="O20" s="124">
        <v>1</v>
      </c>
      <c r="P20" s="151">
        <v>13670</v>
      </c>
      <c r="Q20" s="151">
        <v>0</v>
      </c>
      <c r="R20" s="151">
        <v>0</v>
      </c>
      <c r="S20" s="151">
        <v>1188</v>
      </c>
      <c r="T20" s="152">
        <v>14858</v>
      </c>
      <c r="U20" s="153"/>
      <c r="V20" s="154">
        <v>0</v>
      </c>
      <c r="W20" s="155">
        <v>0.18</v>
      </c>
      <c r="X20" s="155">
        <v>0.13495767005285708</v>
      </c>
      <c r="Y20" s="156">
        <v>0</v>
      </c>
      <c r="Z20" s="153"/>
      <c r="AA20" s="124">
        <v>1</v>
      </c>
      <c r="AB20" s="100">
        <v>0</v>
      </c>
      <c r="AC20" s="151">
        <v>0</v>
      </c>
      <c r="AD20" s="100">
        <v>0</v>
      </c>
      <c r="AE20" s="157">
        <v>0</v>
      </c>
      <c r="AF20" s="158"/>
    </row>
    <row r="21" spans="1:32" s="52" customFormat="1" ht="12" x14ac:dyDescent="0.2">
      <c r="A21" s="97">
        <v>410</v>
      </c>
      <c r="B21" s="98">
        <v>410035163</v>
      </c>
      <c r="C21" s="99" t="s">
        <v>496</v>
      </c>
      <c r="D21" s="98">
        <v>35</v>
      </c>
      <c r="E21" s="99" t="s">
        <v>68</v>
      </c>
      <c r="F21" s="98">
        <v>163</v>
      </c>
      <c r="G21" s="149" t="s">
        <v>196</v>
      </c>
      <c r="H21" s="150"/>
      <c r="I21" s="102">
        <v>19885</v>
      </c>
      <c r="J21" s="102">
        <v>94</v>
      </c>
      <c r="K21" s="102">
        <v>0</v>
      </c>
      <c r="L21" s="102">
        <v>1188</v>
      </c>
      <c r="M21" s="103">
        <v>21167</v>
      </c>
      <c r="N21" s="150"/>
      <c r="O21" s="124">
        <v>37.360000000000007</v>
      </c>
      <c r="P21" s="151">
        <v>746415</v>
      </c>
      <c r="Q21" s="151">
        <v>0</v>
      </c>
      <c r="R21" s="151">
        <v>0</v>
      </c>
      <c r="S21" s="151">
        <v>44384</v>
      </c>
      <c r="T21" s="152">
        <v>790799</v>
      </c>
      <c r="U21" s="153"/>
      <c r="V21" s="154">
        <v>0</v>
      </c>
      <c r="W21" s="155">
        <v>0.113490033140277</v>
      </c>
      <c r="X21" s="155">
        <v>9.4336113909974872E-2</v>
      </c>
      <c r="Y21" s="156">
        <v>0</v>
      </c>
      <c r="Z21" s="153"/>
      <c r="AA21" s="124">
        <v>15.360000000000001</v>
      </c>
      <c r="AB21" s="100">
        <v>0</v>
      </c>
      <c r="AC21" s="151">
        <v>0</v>
      </c>
      <c r="AD21" s="100">
        <v>0</v>
      </c>
      <c r="AE21" s="157">
        <v>0</v>
      </c>
      <c r="AF21" s="158"/>
    </row>
    <row r="22" spans="1:32" s="52" customFormat="1" ht="12" x14ac:dyDescent="0.2">
      <c r="A22" s="97">
        <v>410</v>
      </c>
      <c r="B22" s="98">
        <v>410035165</v>
      </c>
      <c r="C22" s="99" t="s">
        <v>496</v>
      </c>
      <c r="D22" s="98">
        <v>35</v>
      </c>
      <c r="E22" s="99" t="s">
        <v>68</v>
      </c>
      <c r="F22" s="98">
        <v>165</v>
      </c>
      <c r="G22" s="149" t="s">
        <v>198</v>
      </c>
      <c r="H22" s="150"/>
      <c r="I22" s="102">
        <v>19462</v>
      </c>
      <c r="J22" s="102">
        <v>0</v>
      </c>
      <c r="K22" s="102">
        <v>0</v>
      </c>
      <c r="L22" s="102">
        <v>1188</v>
      </c>
      <c r="M22" s="103">
        <v>20650</v>
      </c>
      <c r="N22" s="150"/>
      <c r="O22" s="124">
        <v>8</v>
      </c>
      <c r="P22" s="151">
        <v>155696</v>
      </c>
      <c r="Q22" s="151">
        <v>0</v>
      </c>
      <c r="R22" s="151">
        <v>0</v>
      </c>
      <c r="S22" s="151">
        <v>9504</v>
      </c>
      <c r="T22" s="152">
        <v>165200</v>
      </c>
      <c r="U22" s="153"/>
      <c r="V22" s="154">
        <v>0</v>
      </c>
      <c r="W22" s="155">
        <v>9.8299999999999998E-2</v>
      </c>
      <c r="X22" s="155">
        <v>8.0149617993142394E-2</v>
      </c>
      <c r="Y22" s="156">
        <v>0</v>
      </c>
      <c r="Z22" s="153"/>
      <c r="AA22" s="124">
        <v>5</v>
      </c>
      <c r="AB22" s="100">
        <v>0</v>
      </c>
      <c r="AC22" s="151">
        <v>0</v>
      </c>
      <c r="AD22" s="100">
        <v>0</v>
      </c>
      <c r="AE22" s="157">
        <v>0</v>
      </c>
      <c r="AF22" s="158"/>
    </row>
    <row r="23" spans="1:32" s="52" customFormat="1" ht="12" x14ac:dyDescent="0.2">
      <c r="A23" s="97">
        <v>410</v>
      </c>
      <c r="B23" s="98">
        <v>410035176</v>
      </c>
      <c r="C23" s="99" t="s">
        <v>496</v>
      </c>
      <c r="D23" s="98">
        <v>35</v>
      </c>
      <c r="E23" s="99" t="s">
        <v>68</v>
      </c>
      <c r="F23" s="98">
        <v>176</v>
      </c>
      <c r="G23" s="149" t="s">
        <v>209</v>
      </c>
      <c r="H23" s="150"/>
      <c r="I23" s="102">
        <v>20196</v>
      </c>
      <c r="J23" s="102">
        <v>6521</v>
      </c>
      <c r="K23" s="102">
        <v>0</v>
      </c>
      <c r="L23" s="102">
        <v>1188</v>
      </c>
      <c r="M23" s="103">
        <v>27905</v>
      </c>
      <c r="N23" s="150"/>
      <c r="O23" s="124">
        <v>1</v>
      </c>
      <c r="P23" s="151">
        <v>26717</v>
      </c>
      <c r="Q23" s="151">
        <v>0</v>
      </c>
      <c r="R23" s="151">
        <v>0</v>
      </c>
      <c r="S23" s="151">
        <v>1188</v>
      </c>
      <c r="T23" s="152">
        <v>27905</v>
      </c>
      <c r="U23" s="153"/>
      <c r="V23" s="154">
        <v>0</v>
      </c>
      <c r="W23" s="155">
        <v>0.09</v>
      </c>
      <c r="X23" s="155">
        <v>7.4818080644514368E-2</v>
      </c>
      <c r="Y23" s="156">
        <v>0</v>
      </c>
      <c r="Z23" s="153"/>
      <c r="AA23" s="124">
        <v>0</v>
      </c>
      <c r="AB23" s="100">
        <v>0</v>
      </c>
      <c r="AC23" s="151">
        <v>0</v>
      </c>
      <c r="AD23" s="100">
        <v>0</v>
      </c>
      <c r="AE23" s="157">
        <v>0</v>
      </c>
      <c r="AF23" s="158"/>
    </row>
    <row r="24" spans="1:32" s="52" customFormat="1" ht="12" x14ac:dyDescent="0.2">
      <c r="A24" s="97">
        <v>410</v>
      </c>
      <c r="B24" s="98">
        <v>410035229</v>
      </c>
      <c r="C24" s="99" t="s">
        <v>496</v>
      </c>
      <c r="D24" s="98">
        <v>35</v>
      </c>
      <c r="E24" s="99" t="s">
        <v>68</v>
      </c>
      <c r="F24" s="98">
        <v>229</v>
      </c>
      <c r="G24" s="149" t="s">
        <v>262</v>
      </c>
      <c r="H24" s="150"/>
      <c r="I24" s="102">
        <v>13434</v>
      </c>
      <c r="J24" s="102">
        <v>1346</v>
      </c>
      <c r="K24" s="102">
        <v>0</v>
      </c>
      <c r="L24" s="102">
        <v>1188</v>
      </c>
      <c r="M24" s="103">
        <v>15968</v>
      </c>
      <c r="N24" s="150"/>
      <c r="O24" s="124">
        <v>1</v>
      </c>
      <c r="P24" s="151">
        <v>14780</v>
      </c>
      <c r="Q24" s="151">
        <v>0</v>
      </c>
      <c r="R24" s="151">
        <v>0</v>
      </c>
      <c r="S24" s="151">
        <v>1188</v>
      </c>
      <c r="T24" s="152">
        <v>15968</v>
      </c>
      <c r="U24" s="153"/>
      <c r="V24" s="154">
        <v>0</v>
      </c>
      <c r="W24" s="155">
        <v>0.09</v>
      </c>
      <c r="X24" s="155">
        <v>2.3160418066429343E-2</v>
      </c>
      <c r="Y24" s="156">
        <v>0</v>
      </c>
      <c r="Z24" s="153"/>
      <c r="AA24" s="124">
        <v>1</v>
      </c>
      <c r="AB24" s="100">
        <v>0</v>
      </c>
      <c r="AC24" s="151">
        <v>0</v>
      </c>
      <c r="AD24" s="100">
        <v>0</v>
      </c>
      <c r="AE24" s="157">
        <v>0</v>
      </c>
      <c r="AF24" s="158"/>
    </row>
    <row r="25" spans="1:32" s="52" customFormat="1" ht="12" x14ac:dyDescent="0.2">
      <c r="A25" s="97">
        <v>410</v>
      </c>
      <c r="B25" s="98">
        <v>410035244</v>
      </c>
      <c r="C25" s="99" t="s">
        <v>496</v>
      </c>
      <c r="D25" s="98">
        <v>35</v>
      </c>
      <c r="E25" s="99" t="s">
        <v>68</v>
      </c>
      <c r="F25" s="98">
        <v>244</v>
      </c>
      <c r="G25" s="149" t="s">
        <v>277</v>
      </c>
      <c r="H25" s="150"/>
      <c r="I25" s="102">
        <v>17293</v>
      </c>
      <c r="J25" s="102">
        <v>4180</v>
      </c>
      <c r="K25" s="102">
        <v>0</v>
      </c>
      <c r="L25" s="102">
        <v>1188</v>
      </c>
      <c r="M25" s="103">
        <v>22661</v>
      </c>
      <c r="N25" s="150"/>
      <c r="O25" s="124">
        <v>5</v>
      </c>
      <c r="P25" s="151">
        <v>107365</v>
      </c>
      <c r="Q25" s="151">
        <v>0</v>
      </c>
      <c r="R25" s="151">
        <v>0</v>
      </c>
      <c r="S25" s="151">
        <v>5940</v>
      </c>
      <c r="T25" s="152">
        <v>113305</v>
      </c>
      <c r="U25" s="153"/>
      <c r="V25" s="154">
        <v>0</v>
      </c>
      <c r="W25" s="155">
        <v>0.09</v>
      </c>
      <c r="X25" s="155">
        <v>8.5563715473805063E-2</v>
      </c>
      <c r="Y25" s="156">
        <v>0</v>
      </c>
      <c r="Z25" s="153"/>
      <c r="AA25" s="124">
        <v>1</v>
      </c>
      <c r="AB25" s="100">
        <v>0</v>
      </c>
      <c r="AC25" s="151">
        <v>0</v>
      </c>
      <c r="AD25" s="100">
        <v>0</v>
      </c>
      <c r="AE25" s="157">
        <v>0</v>
      </c>
      <c r="AF25" s="158"/>
    </row>
    <row r="26" spans="1:32" s="52" customFormat="1" ht="12" x14ac:dyDescent="0.2">
      <c r="A26" s="97">
        <v>410</v>
      </c>
      <c r="B26" s="98">
        <v>410035248</v>
      </c>
      <c r="C26" s="99" t="s">
        <v>496</v>
      </c>
      <c r="D26" s="98">
        <v>35</v>
      </c>
      <c r="E26" s="99" t="s">
        <v>68</v>
      </c>
      <c r="F26" s="98">
        <v>248</v>
      </c>
      <c r="G26" s="149" t="s">
        <v>281</v>
      </c>
      <c r="H26" s="150"/>
      <c r="I26" s="102">
        <v>17980</v>
      </c>
      <c r="J26" s="102">
        <v>878</v>
      </c>
      <c r="K26" s="102">
        <v>0</v>
      </c>
      <c r="L26" s="102">
        <v>1188</v>
      </c>
      <c r="M26" s="103">
        <v>20046</v>
      </c>
      <c r="N26" s="150"/>
      <c r="O26" s="124">
        <v>98.530000000000015</v>
      </c>
      <c r="P26" s="151">
        <v>1858077</v>
      </c>
      <c r="Q26" s="151">
        <v>0</v>
      </c>
      <c r="R26" s="151">
        <v>0</v>
      </c>
      <c r="S26" s="151">
        <v>117054</v>
      </c>
      <c r="T26" s="152">
        <v>1975131</v>
      </c>
      <c r="U26" s="153"/>
      <c r="V26" s="154">
        <v>0</v>
      </c>
      <c r="W26" s="155">
        <v>0.09</v>
      </c>
      <c r="X26" s="155">
        <v>6.7995869904920112E-2</v>
      </c>
      <c r="Y26" s="156">
        <v>0</v>
      </c>
      <c r="Z26" s="153"/>
      <c r="AA26" s="124">
        <v>31.259999999999998</v>
      </c>
      <c r="AB26" s="100">
        <v>0</v>
      </c>
      <c r="AC26" s="151">
        <v>0</v>
      </c>
      <c r="AD26" s="100">
        <v>0</v>
      </c>
      <c r="AE26" s="157">
        <v>0</v>
      </c>
      <c r="AF26" s="158"/>
    </row>
    <row r="27" spans="1:32" s="52" customFormat="1" ht="12" x14ac:dyDescent="0.2">
      <c r="A27" s="97">
        <v>410</v>
      </c>
      <c r="B27" s="98">
        <v>410035262</v>
      </c>
      <c r="C27" s="99" t="s">
        <v>496</v>
      </c>
      <c r="D27" s="98">
        <v>35</v>
      </c>
      <c r="E27" s="99" t="s">
        <v>68</v>
      </c>
      <c r="F27" s="98">
        <v>262</v>
      </c>
      <c r="G27" s="149" t="s">
        <v>295</v>
      </c>
      <c r="H27" s="150"/>
      <c r="I27" s="102">
        <v>15244</v>
      </c>
      <c r="J27" s="102">
        <v>990</v>
      </c>
      <c r="K27" s="102">
        <v>0</v>
      </c>
      <c r="L27" s="102">
        <v>1188</v>
      </c>
      <c r="M27" s="103">
        <v>17422</v>
      </c>
      <c r="N27" s="150"/>
      <c r="O27" s="124">
        <v>4.3100000000000005</v>
      </c>
      <c r="P27" s="151">
        <v>69969</v>
      </c>
      <c r="Q27" s="151">
        <v>0</v>
      </c>
      <c r="R27" s="151">
        <v>0</v>
      </c>
      <c r="S27" s="151">
        <v>5120</v>
      </c>
      <c r="T27" s="152">
        <v>75089</v>
      </c>
      <c r="U27" s="153"/>
      <c r="V27" s="154">
        <v>0</v>
      </c>
      <c r="W27" s="155">
        <v>0.09</v>
      </c>
      <c r="X27" s="155">
        <v>9.526526198590661E-2</v>
      </c>
      <c r="Y27" s="156">
        <v>0</v>
      </c>
      <c r="Z27" s="153"/>
      <c r="AA27" s="124">
        <v>2</v>
      </c>
      <c r="AB27" s="100">
        <v>0.2328650508597081</v>
      </c>
      <c r="AC27" s="151">
        <v>4056.3312356565011</v>
      </c>
      <c r="AD27" s="100">
        <v>0</v>
      </c>
      <c r="AE27" s="157">
        <v>0</v>
      </c>
      <c r="AF27" s="158"/>
    </row>
    <row r="28" spans="1:32" s="52" customFormat="1" ht="12" x14ac:dyDescent="0.2">
      <c r="A28" s="97">
        <v>410</v>
      </c>
      <c r="B28" s="98">
        <v>410035266</v>
      </c>
      <c r="C28" s="99" t="s">
        <v>496</v>
      </c>
      <c r="D28" s="98">
        <v>35</v>
      </c>
      <c r="E28" s="99" t="s">
        <v>68</v>
      </c>
      <c r="F28" s="98">
        <v>266</v>
      </c>
      <c r="G28" s="149" t="s">
        <v>299</v>
      </c>
      <c r="H28" s="150"/>
      <c r="I28" s="102">
        <v>12963</v>
      </c>
      <c r="J28" s="102">
        <v>6648</v>
      </c>
      <c r="K28" s="102">
        <v>0</v>
      </c>
      <c r="L28" s="102">
        <v>1188</v>
      </c>
      <c r="M28" s="103">
        <v>20799</v>
      </c>
      <c r="N28" s="150"/>
      <c r="O28" s="124">
        <v>0.91</v>
      </c>
      <c r="P28" s="151">
        <v>17846</v>
      </c>
      <c r="Q28" s="151">
        <v>0</v>
      </c>
      <c r="R28" s="151">
        <v>0</v>
      </c>
      <c r="S28" s="151">
        <v>1081</v>
      </c>
      <c r="T28" s="152">
        <v>18927</v>
      </c>
      <c r="U28" s="153"/>
      <c r="V28" s="154">
        <v>0</v>
      </c>
      <c r="W28" s="155">
        <v>0.09</v>
      </c>
      <c r="X28" s="155">
        <v>2.0853718899888287E-3</v>
      </c>
      <c r="Y28" s="156">
        <v>0</v>
      </c>
      <c r="Z28" s="153"/>
      <c r="AA28" s="124">
        <v>0.91</v>
      </c>
      <c r="AB28" s="100">
        <v>0</v>
      </c>
      <c r="AC28" s="151">
        <v>0</v>
      </c>
      <c r="AD28" s="100">
        <v>0</v>
      </c>
      <c r="AE28" s="157">
        <v>0</v>
      </c>
      <c r="AF28" s="158"/>
    </row>
    <row r="29" spans="1:32" s="52" customFormat="1" ht="12" x14ac:dyDescent="0.2">
      <c r="A29" s="97">
        <v>410</v>
      </c>
      <c r="B29" s="98">
        <v>410035346</v>
      </c>
      <c r="C29" s="99" t="s">
        <v>496</v>
      </c>
      <c r="D29" s="98">
        <v>35</v>
      </c>
      <c r="E29" s="99" t="s">
        <v>68</v>
      </c>
      <c r="F29" s="98">
        <v>346</v>
      </c>
      <c r="G29" s="149" t="s">
        <v>379</v>
      </c>
      <c r="H29" s="150"/>
      <c r="I29" s="102">
        <v>15840</v>
      </c>
      <c r="J29" s="102">
        <v>1399</v>
      </c>
      <c r="K29" s="102">
        <v>0</v>
      </c>
      <c r="L29" s="102">
        <v>1188</v>
      </c>
      <c r="M29" s="103">
        <v>18427</v>
      </c>
      <c r="N29" s="150"/>
      <c r="O29" s="124">
        <v>18.61</v>
      </c>
      <c r="P29" s="151">
        <v>320817</v>
      </c>
      <c r="Q29" s="151">
        <v>0</v>
      </c>
      <c r="R29" s="151">
        <v>0</v>
      </c>
      <c r="S29" s="151">
        <v>22109</v>
      </c>
      <c r="T29" s="152">
        <v>342926</v>
      </c>
      <c r="U29" s="153"/>
      <c r="V29" s="154">
        <v>0</v>
      </c>
      <c r="W29" s="155">
        <v>0.09</v>
      </c>
      <c r="X29" s="155">
        <v>1.9349567263751404E-2</v>
      </c>
      <c r="Y29" s="156">
        <v>0</v>
      </c>
      <c r="Z29" s="153"/>
      <c r="AA29" s="124">
        <v>6.54</v>
      </c>
      <c r="AB29" s="100">
        <v>0</v>
      </c>
      <c r="AC29" s="151">
        <v>0</v>
      </c>
      <c r="AD29" s="100">
        <v>0</v>
      </c>
      <c r="AE29" s="157">
        <v>0</v>
      </c>
      <c r="AF29" s="158"/>
    </row>
    <row r="30" spans="1:32" s="52" customFormat="1" ht="12" x14ac:dyDescent="0.2">
      <c r="A30" s="97">
        <v>412</v>
      </c>
      <c r="B30" s="98">
        <v>412035016</v>
      </c>
      <c r="C30" s="99" t="s">
        <v>497</v>
      </c>
      <c r="D30" s="98">
        <v>35</v>
      </c>
      <c r="E30" s="99" t="s">
        <v>68</v>
      </c>
      <c r="F30" s="98">
        <v>16</v>
      </c>
      <c r="G30" s="149" t="s">
        <v>49</v>
      </c>
      <c r="H30" s="150"/>
      <c r="I30" s="102">
        <v>16158</v>
      </c>
      <c r="J30" s="102">
        <v>370</v>
      </c>
      <c r="K30" s="102">
        <v>0</v>
      </c>
      <c r="L30" s="102">
        <v>1188</v>
      </c>
      <c r="M30" s="103">
        <v>17716</v>
      </c>
      <c r="N30" s="150"/>
      <c r="O30" s="124">
        <v>0.32</v>
      </c>
      <c r="P30" s="151">
        <v>5085</v>
      </c>
      <c r="Q30" s="151">
        <v>0</v>
      </c>
      <c r="R30" s="151">
        <v>0</v>
      </c>
      <c r="S30" s="151">
        <v>365</v>
      </c>
      <c r="T30" s="152">
        <v>5450</v>
      </c>
      <c r="U30" s="153"/>
      <c r="V30" s="154">
        <v>1.2349951929679861E-2</v>
      </c>
      <c r="W30" s="155">
        <v>0.09</v>
      </c>
      <c r="X30" s="155">
        <v>2.5915309998638177E-2</v>
      </c>
      <c r="Y30" s="156">
        <v>0</v>
      </c>
      <c r="Z30" s="153"/>
      <c r="AA30" s="124">
        <v>0</v>
      </c>
      <c r="AB30" s="100">
        <v>0</v>
      </c>
      <c r="AC30" s="151">
        <v>0</v>
      </c>
      <c r="AD30" s="100">
        <v>0</v>
      </c>
      <c r="AE30" s="157">
        <v>0</v>
      </c>
      <c r="AF30" s="158"/>
    </row>
    <row r="31" spans="1:32" s="52" customFormat="1" ht="12" x14ac:dyDescent="0.2">
      <c r="A31" s="97">
        <v>412</v>
      </c>
      <c r="B31" s="98">
        <v>412035018</v>
      </c>
      <c r="C31" s="99" t="s">
        <v>497</v>
      </c>
      <c r="D31" s="98">
        <v>35</v>
      </c>
      <c r="E31" s="99" t="s">
        <v>68</v>
      </c>
      <c r="F31" s="98">
        <v>18</v>
      </c>
      <c r="G31" s="149" t="s">
        <v>51</v>
      </c>
      <c r="H31" s="150"/>
      <c r="I31" s="102">
        <v>16634</v>
      </c>
      <c r="J31" s="102">
        <v>7932</v>
      </c>
      <c r="K31" s="102">
        <v>0</v>
      </c>
      <c r="L31" s="102">
        <v>1188</v>
      </c>
      <c r="M31" s="103">
        <v>25754</v>
      </c>
      <c r="N31" s="150"/>
      <c r="O31" s="124">
        <v>1</v>
      </c>
      <c r="P31" s="151">
        <v>23618</v>
      </c>
      <c r="Q31" s="151">
        <v>0</v>
      </c>
      <c r="R31" s="151">
        <v>0</v>
      </c>
      <c r="S31" s="151">
        <v>1142</v>
      </c>
      <c r="T31" s="152">
        <v>24760</v>
      </c>
      <c r="U31" s="153"/>
      <c r="V31" s="154">
        <v>3.8593599780249566E-2</v>
      </c>
      <c r="W31" s="155">
        <v>0.09</v>
      </c>
      <c r="X31" s="155">
        <v>2.5150971507216929E-2</v>
      </c>
      <c r="Y31" s="156">
        <v>0</v>
      </c>
      <c r="Z31" s="153"/>
      <c r="AA31" s="124">
        <v>0</v>
      </c>
      <c r="AB31" s="100">
        <v>0</v>
      </c>
      <c r="AC31" s="151">
        <v>0</v>
      </c>
      <c r="AD31" s="100">
        <v>0</v>
      </c>
      <c r="AE31" s="157">
        <v>0</v>
      </c>
      <c r="AF31" s="158"/>
    </row>
    <row r="32" spans="1:32" s="52" customFormat="1" ht="12" x14ac:dyDescent="0.2">
      <c r="A32" s="97">
        <v>412</v>
      </c>
      <c r="B32" s="98">
        <v>412035035</v>
      </c>
      <c r="C32" s="99" t="s">
        <v>497</v>
      </c>
      <c r="D32" s="98">
        <v>35</v>
      </c>
      <c r="E32" s="99" t="s">
        <v>68</v>
      </c>
      <c r="F32" s="98">
        <v>35</v>
      </c>
      <c r="G32" s="149" t="s">
        <v>68</v>
      </c>
      <c r="H32" s="150"/>
      <c r="I32" s="102">
        <v>18913</v>
      </c>
      <c r="J32" s="102">
        <v>7275</v>
      </c>
      <c r="K32" s="102">
        <v>0</v>
      </c>
      <c r="L32" s="102">
        <v>1188</v>
      </c>
      <c r="M32" s="103">
        <v>27376</v>
      </c>
      <c r="N32" s="150"/>
      <c r="O32" s="124">
        <v>471.62999999999988</v>
      </c>
      <c r="P32" s="151">
        <v>11874243</v>
      </c>
      <c r="Q32" s="151">
        <v>0</v>
      </c>
      <c r="R32" s="151">
        <v>0</v>
      </c>
      <c r="S32" s="151">
        <v>538607</v>
      </c>
      <c r="T32" s="152">
        <v>12412850</v>
      </c>
      <c r="U32" s="153"/>
      <c r="V32" s="154">
        <v>18.201899464358988</v>
      </c>
      <c r="W32" s="155">
        <v>0.18</v>
      </c>
      <c r="X32" s="155">
        <v>0.16242944017643118</v>
      </c>
      <c r="Y32" s="156">
        <v>0</v>
      </c>
      <c r="Z32" s="153"/>
      <c r="AA32" s="124">
        <v>66.31</v>
      </c>
      <c r="AB32" s="100">
        <v>0</v>
      </c>
      <c r="AC32" s="151">
        <v>0</v>
      </c>
      <c r="AD32" s="100">
        <v>4.287872544980087</v>
      </c>
      <c r="AE32" s="157">
        <v>117384</v>
      </c>
      <c r="AF32" s="158"/>
    </row>
    <row r="33" spans="1:32" s="52" customFormat="1" ht="12" x14ac:dyDescent="0.2">
      <c r="A33" s="97">
        <v>412</v>
      </c>
      <c r="B33" s="98">
        <v>412035044</v>
      </c>
      <c r="C33" s="99" t="s">
        <v>497</v>
      </c>
      <c r="D33" s="98">
        <v>35</v>
      </c>
      <c r="E33" s="99" t="s">
        <v>68</v>
      </c>
      <c r="F33" s="98">
        <v>44</v>
      </c>
      <c r="G33" s="149" t="s">
        <v>77</v>
      </c>
      <c r="H33" s="150"/>
      <c r="I33" s="102">
        <v>17269</v>
      </c>
      <c r="J33" s="102">
        <v>0</v>
      </c>
      <c r="K33" s="102">
        <v>0</v>
      </c>
      <c r="L33" s="102">
        <v>1188</v>
      </c>
      <c r="M33" s="103">
        <v>18457</v>
      </c>
      <c r="N33" s="150"/>
      <c r="O33" s="124">
        <v>14.37</v>
      </c>
      <c r="P33" s="151">
        <v>238583</v>
      </c>
      <c r="Q33" s="151">
        <v>0</v>
      </c>
      <c r="R33" s="151">
        <v>0</v>
      </c>
      <c r="S33" s="151">
        <v>16411</v>
      </c>
      <c r="T33" s="152">
        <v>254994</v>
      </c>
      <c r="U33" s="153"/>
      <c r="V33" s="154">
        <v>0.55459002884218633</v>
      </c>
      <c r="W33" s="155">
        <v>0.18</v>
      </c>
      <c r="X33" s="155">
        <v>9.4542673375282729E-2</v>
      </c>
      <c r="Y33" s="156">
        <v>0</v>
      </c>
      <c r="Z33" s="153"/>
      <c r="AA33" s="124">
        <v>4.4399999999999995</v>
      </c>
      <c r="AB33" s="100">
        <v>0</v>
      </c>
      <c r="AC33" s="151">
        <v>0</v>
      </c>
      <c r="AD33" s="100">
        <v>0</v>
      </c>
      <c r="AE33" s="157">
        <v>0</v>
      </c>
      <c r="AF33" s="158"/>
    </row>
    <row r="34" spans="1:32" s="52" customFormat="1" ht="12" x14ac:dyDescent="0.2">
      <c r="A34" s="97">
        <v>412</v>
      </c>
      <c r="B34" s="98">
        <v>412035046</v>
      </c>
      <c r="C34" s="99" t="s">
        <v>497</v>
      </c>
      <c r="D34" s="98">
        <v>35</v>
      </c>
      <c r="E34" s="99" t="s">
        <v>68</v>
      </c>
      <c r="F34" s="98">
        <v>46</v>
      </c>
      <c r="G34" s="149" t="s">
        <v>79</v>
      </c>
      <c r="H34" s="150"/>
      <c r="I34" s="102">
        <v>13334</v>
      </c>
      <c r="J34" s="102">
        <v>12916</v>
      </c>
      <c r="K34" s="102">
        <v>0</v>
      </c>
      <c r="L34" s="102">
        <v>1188</v>
      </c>
      <c r="M34" s="103">
        <v>27438</v>
      </c>
      <c r="N34" s="150"/>
      <c r="O34" s="124">
        <v>1</v>
      </c>
      <c r="P34" s="151">
        <v>25237</v>
      </c>
      <c r="Q34" s="151">
        <v>0</v>
      </c>
      <c r="R34" s="151">
        <v>0</v>
      </c>
      <c r="S34" s="151">
        <v>1142</v>
      </c>
      <c r="T34" s="152">
        <v>26379</v>
      </c>
      <c r="U34" s="153"/>
      <c r="V34" s="154">
        <v>3.8593599780249566E-2</v>
      </c>
      <c r="W34" s="155">
        <v>0.09</v>
      </c>
      <c r="X34" s="155">
        <v>1.1818968852778475E-3</v>
      </c>
      <c r="Y34" s="156">
        <v>0</v>
      </c>
      <c r="Z34" s="153"/>
      <c r="AA34" s="124">
        <v>0</v>
      </c>
      <c r="AB34" s="100">
        <v>0</v>
      </c>
      <c r="AC34" s="151">
        <v>0</v>
      </c>
      <c r="AD34" s="100">
        <v>0</v>
      </c>
      <c r="AE34" s="157">
        <v>0</v>
      </c>
      <c r="AF34" s="158"/>
    </row>
    <row r="35" spans="1:32" s="52" customFormat="1" ht="12" x14ac:dyDescent="0.2">
      <c r="A35" s="97">
        <v>412</v>
      </c>
      <c r="B35" s="98">
        <v>412035050</v>
      </c>
      <c r="C35" s="99" t="s">
        <v>497</v>
      </c>
      <c r="D35" s="98">
        <v>35</v>
      </c>
      <c r="E35" s="99" t="s">
        <v>68</v>
      </c>
      <c r="F35" s="98">
        <v>50</v>
      </c>
      <c r="G35" s="149" t="s">
        <v>83</v>
      </c>
      <c r="H35" s="150"/>
      <c r="I35" s="102">
        <v>19393</v>
      </c>
      <c r="J35" s="102">
        <v>8471</v>
      </c>
      <c r="K35" s="102">
        <v>0</v>
      </c>
      <c r="L35" s="102">
        <v>1188</v>
      </c>
      <c r="M35" s="103">
        <v>29052</v>
      </c>
      <c r="N35" s="150"/>
      <c r="O35" s="124">
        <v>1</v>
      </c>
      <c r="P35" s="151">
        <v>26789</v>
      </c>
      <c r="Q35" s="151">
        <v>0</v>
      </c>
      <c r="R35" s="151">
        <v>0</v>
      </c>
      <c r="S35" s="151">
        <v>1142</v>
      </c>
      <c r="T35" s="152">
        <v>27931</v>
      </c>
      <c r="U35" s="153"/>
      <c r="V35" s="154">
        <v>3.8593599780249566E-2</v>
      </c>
      <c r="W35" s="155">
        <v>0.09</v>
      </c>
      <c r="X35" s="155">
        <v>5.4279859423033497E-3</v>
      </c>
      <c r="Y35" s="156">
        <v>0</v>
      </c>
      <c r="Z35" s="153"/>
      <c r="AA35" s="124">
        <v>0</v>
      </c>
      <c r="AB35" s="100">
        <v>0</v>
      </c>
      <c r="AC35" s="151">
        <v>0</v>
      </c>
      <c r="AD35" s="100">
        <v>0</v>
      </c>
      <c r="AE35" s="157">
        <v>0</v>
      </c>
      <c r="AF35" s="158"/>
    </row>
    <row r="36" spans="1:32" s="52" customFormat="1" ht="12" x14ac:dyDescent="0.2">
      <c r="A36" s="97">
        <v>412</v>
      </c>
      <c r="B36" s="98">
        <v>412035073</v>
      </c>
      <c r="C36" s="99" t="s">
        <v>497</v>
      </c>
      <c r="D36" s="98">
        <v>35</v>
      </c>
      <c r="E36" s="99" t="s">
        <v>68</v>
      </c>
      <c r="F36" s="98">
        <v>73</v>
      </c>
      <c r="G36" s="149" t="s">
        <v>106</v>
      </c>
      <c r="H36" s="150"/>
      <c r="I36" s="102">
        <v>19407</v>
      </c>
      <c r="J36" s="102">
        <v>13387</v>
      </c>
      <c r="K36" s="102">
        <v>0</v>
      </c>
      <c r="L36" s="102">
        <v>1188</v>
      </c>
      <c r="M36" s="103">
        <v>33982</v>
      </c>
      <c r="N36" s="150"/>
      <c r="O36" s="124">
        <v>3</v>
      </c>
      <c r="P36" s="151">
        <v>94584</v>
      </c>
      <c r="Q36" s="151">
        <v>0</v>
      </c>
      <c r="R36" s="151">
        <v>0</v>
      </c>
      <c r="S36" s="151">
        <v>3426</v>
      </c>
      <c r="T36" s="152">
        <v>98010</v>
      </c>
      <c r="U36" s="153"/>
      <c r="V36" s="154">
        <v>0.1157807993407487</v>
      </c>
      <c r="W36" s="155">
        <v>0.09</v>
      </c>
      <c r="X36" s="155">
        <v>1.1777688186203348E-2</v>
      </c>
      <c r="Y36" s="156">
        <v>0</v>
      </c>
      <c r="Z36" s="153"/>
      <c r="AA36" s="124">
        <v>1</v>
      </c>
      <c r="AB36" s="100">
        <v>0</v>
      </c>
      <c r="AC36" s="151">
        <v>0</v>
      </c>
      <c r="AD36" s="100">
        <v>0</v>
      </c>
      <c r="AE36" s="157">
        <v>0</v>
      </c>
      <c r="AF36" s="158"/>
    </row>
    <row r="37" spans="1:32" s="52" customFormat="1" ht="12" x14ac:dyDescent="0.2">
      <c r="A37" s="97">
        <v>412</v>
      </c>
      <c r="B37" s="98">
        <v>412035093</v>
      </c>
      <c r="C37" s="99" t="s">
        <v>497</v>
      </c>
      <c r="D37" s="98">
        <v>35</v>
      </c>
      <c r="E37" s="99" t="s">
        <v>68</v>
      </c>
      <c r="F37" s="98">
        <v>93</v>
      </c>
      <c r="G37" s="149" t="s">
        <v>126</v>
      </c>
      <c r="H37" s="150"/>
      <c r="I37" s="102">
        <v>20176</v>
      </c>
      <c r="J37" s="102">
        <v>198</v>
      </c>
      <c r="K37" s="102">
        <v>0</v>
      </c>
      <c r="L37" s="102">
        <v>1188</v>
      </c>
      <c r="M37" s="103">
        <v>21562</v>
      </c>
      <c r="N37" s="150"/>
      <c r="O37" s="124">
        <v>0.06</v>
      </c>
      <c r="P37" s="151">
        <v>1175</v>
      </c>
      <c r="Q37" s="151">
        <v>0</v>
      </c>
      <c r="R37" s="151">
        <v>0</v>
      </c>
      <c r="S37" s="151">
        <v>69</v>
      </c>
      <c r="T37" s="152">
        <v>1244</v>
      </c>
      <c r="U37" s="153"/>
      <c r="V37" s="154">
        <v>2.315615986814974E-3</v>
      </c>
      <c r="W37" s="155">
        <v>0.18</v>
      </c>
      <c r="X37" s="155">
        <v>8.2602671732793412E-2</v>
      </c>
      <c r="Y37" s="156">
        <v>0</v>
      </c>
      <c r="Z37" s="153"/>
      <c r="AA37" s="124">
        <v>0</v>
      </c>
      <c r="AB37" s="100">
        <v>0</v>
      </c>
      <c r="AC37" s="151">
        <v>0</v>
      </c>
      <c r="AD37" s="100">
        <v>0</v>
      </c>
      <c r="AE37" s="157">
        <v>0</v>
      </c>
      <c r="AF37" s="158"/>
    </row>
    <row r="38" spans="1:32" s="52" customFormat="1" ht="12" x14ac:dyDescent="0.2">
      <c r="A38" s="97">
        <v>412</v>
      </c>
      <c r="B38" s="98">
        <v>412035095</v>
      </c>
      <c r="C38" s="99" t="s">
        <v>497</v>
      </c>
      <c r="D38" s="98">
        <v>35</v>
      </c>
      <c r="E38" s="99" t="s">
        <v>68</v>
      </c>
      <c r="F38" s="98">
        <v>95</v>
      </c>
      <c r="G38" s="149" t="s">
        <v>128</v>
      </c>
      <c r="H38" s="150"/>
      <c r="I38" s="102">
        <v>22607</v>
      </c>
      <c r="J38" s="102">
        <v>325</v>
      </c>
      <c r="K38" s="102">
        <v>0</v>
      </c>
      <c r="L38" s="102">
        <v>1188</v>
      </c>
      <c r="M38" s="103">
        <v>24120</v>
      </c>
      <c r="N38" s="150"/>
      <c r="O38" s="124">
        <v>1.55</v>
      </c>
      <c r="P38" s="151">
        <v>34173</v>
      </c>
      <c r="Q38" s="151">
        <v>0</v>
      </c>
      <c r="R38" s="151">
        <v>0</v>
      </c>
      <c r="S38" s="151">
        <v>1770</v>
      </c>
      <c r="T38" s="152">
        <v>35943</v>
      </c>
      <c r="U38" s="153"/>
      <c r="V38" s="154">
        <v>5.9820079659386828E-2</v>
      </c>
      <c r="W38" s="155">
        <v>0.18</v>
      </c>
      <c r="X38" s="155">
        <v>0.12949879994267113</v>
      </c>
      <c r="Y38" s="156">
        <v>0</v>
      </c>
      <c r="Z38" s="153"/>
      <c r="AA38" s="124">
        <v>0</v>
      </c>
      <c r="AB38" s="100">
        <v>0</v>
      </c>
      <c r="AC38" s="151">
        <v>0</v>
      </c>
      <c r="AD38" s="100">
        <v>0</v>
      </c>
      <c r="AE38" s="157">
        <v>0</v>
      </c>
      <c r="AF38" s="158"/>
    </row>
    <row r="39" spans="1:32" s="52" customFormat="1" ht="12" x14ac:dyDescent="0.2">
      <c r="A39" s="97">
        <v>412</v>
      </c>
      <c r="B39" s="98">
        <v>412035189</v>
      </c>
      <c r="C39" s="99" t="s">
        <v>497</v>
      </c>
      <c r="D39" s="98">
        <v>35</v>
      </c>
      <c r="E39" s="99" t="s">
        <v>68</v>
      </c>
      <c r="F39" s="98">
        <v>189</v>
      </c>
      <c r="G39" s="149" t="s">
        <v>222</v>
      </c>
      <c r="H39" s="150"/>
      <c r="I39" s="102">
        <v>17851</v>
      </c>
      <c r="J39" s="102">
        <v>7201</v>
      </c>
      <c r="K39" s="102">
        <v>0</v>
      </c>
      <c r="L39" s="102">
        <v>1188</v>
      </c>
      <c r="M39" s="103">
        <v>26240</v>
      </c>
      <c r="N39" s="150"/>
      <c r="O39" s="124">
        <v>3</v>
      </c>
      <c r="P39" s="151">
        <v>72255</v>
      </c>
      <c r="Q39" s="151">
        <v>0</v>
      </c>
      <c r="R39" s="151">
        <v>0</v>
      </c>
      <c r="S39" s="151">
        <v>3426</v>
      </c>
      <c r="T39" s="152">
        <v>75681</v>
      </c>
      <c r="U39" s="153"/>
      <c r="V39" s="154">
        <v>0.1157807993407487</v>
      </c>
      <c r="W39" s="155">
        <v>0.09</v>
      </c>
      <c r="X39" s="155">
        <v>4.5554227359954763E-3</v>
      </c>
      <c r="Y39" s="156">
        <v>0</v>
      </c>
      <c r="Z39" s="153"/>
      <c r="AA39" s="124">
        <v>0</v>
      </c>
      <c r="AB39" s="100">
        <v>0</v>
      </c>
      <c r="AC39" s="151">
        <v>0</v>
      </c>
      <c r="AD39" s="100">
        <v>0</v>
      </c>
      <c r="AE39" s="157">
        <v>0</v>
      </c>
      <c r="AF39" s="158"/>
    </row>
    <row r="40" spans="1:32" s="52" customFormat="1" ht="12" x14ac:dyDescent="0.2">
      <c r="A40" s="97">
        <v>412</v>
      </c>
      <c r="B40" s="98">
        <v>412035220</v>
      </c>
      <c r="C40" s="99" t="s">
        <v>497</v>
      </c>
      <c r="D40" s="98">
        <v>35</v>
      </c>
      <c r="E40" s="99" t="s">
        <v>68</v>
      </c>
      <c r="F40" s="98">
        <v>220</v>
      </c>
      <c r="G40" s="149" t="s">
        <v>253</v>
      </c>
      <c r="H40" s="150"/>
      <c r="I40" s="102">
        <v>18655</v>
      </c>
      <c r="J40" s="102">
        <v>6591</v>
      </c>
      <c r="K40" s="102">
        <v>0</v>
      </c>
      <c r="L40" s="102">
        <v>1188</v>
      </c>
      <c r="M40" s="103">
        <v>26434</v>
      </c>
      <c r="N40" s="150"/>
      <c r="O40" s="124">
        <v>2</v>
      </c>
      <c r="P40" s="151">
        <v>48544</v>
      </c>
      <c r="Q40" s="151">
        <v>0</v>
      </c>
      <c r="R40" s="151">
        <v>0</v>
      </c>
      <c r="S40" s="151">
        <v>2284</v>
      </c>
      <c r="T40" s="152">
        <v>50828</v>
      </c>
      <c r="U40" s="153"/>
      <c r="V40" s="154">
        <v>7.7187199560499131E-2</v>
      </c>
      <c r="W40" s="155">
        <v>0.09</v>
      </c>
      <c r="X40" s="155">
        <v>1.6869745189024211E-2</v>
      </c>
      <c r="Y40" s="156">
        <v>0</v>
      </c>
      <c r="Z40" s="153"/>
      <c r="AA40" s="124">
        <v>0</v>
      </c>
      <c r="AB40" s="100">
        <v>0</v>
      </c>
      <c r="AC40" s="151">
        <v>0</v>
      </c>
      <c r="AD40" s="100">
        <v>0</v>
      </c>
      <c r="AE40" s="157">
        <v>0</v>
      </c>
      <c r="AF40" s="158"/>
    </row>
    <row r="41" spans="1:32" s="52" customFormat="1" ht="12" x14ac:dyDescent="0.2">
      <c r="A41" s="97">
        <v>412</v>
      </c>
      <c r="B41" s="98">
        <v>412035244</v>
      </c>
      <c r="C41" s="99" t="s">
        <v>497</v>
      </c>
      <c r="D41" s="98">
        <v>35</v>
      </c>
      <c r="E41" s="99" t="s">
        <v>68</v>
      </c>
      <c r="F41" s="98">
        <v>244</v>
      </c>
      <c r="G41" s="149" t="s">
        <v>277</v>
      </c>
      <c r="H41" s="150"/>
      <c r="I41" s="102">
        <v>12407</v>
      </c>
      <c r="J41" s="102">
        <v>2999</v>
      </c>
      <c r="K41" s="102">
        <v>0</v>
      </c>
      <c r="L41" s="102">
        <v>1188</v>
      </c>
      <c r="M41" s="103">
        <v>16594</v>
      </c>
      <c r="N41" s="150"/>
      <c r="O41" s="124">
        <v>3.08</v>
      </c>
      <c r="P41" s="151">
        <v>45618</v>
      </c>
      <c r="Q41" s="151">
        <v>0</v>
      </c>
      <c r="R41" s="151">
        <v>0</v>
      </c>
      <c r="S41" s="151">
        <v>3517</v>
      </c>
      <c r="T41" s="152">
        <v>49135</v>
      </c>
      <c r="U41" s="153"/>
      <c r="V41" s="154">
        <v>0.11886828732316866</v>
      </c>
      <c r="W41" s="155">
        <v>0.09</v>
      </c>
      <c r="X41" s="155">
        <v>8.5563715473805063E-2</v>
      </c>
      <c r="Y41" s="156">
        <v>0</v>
      </c>
      <c r="Z41" s="153"/>
      <c r="AA41" s="124">
        <v>0</v>
      </c>
      <c r="AB41" s="100">
        <v>0</v>
      </c>
      <c r="AC41" s="151">
        <v>0</v>
      </c>
      <c r="AD41" s="100">
        <v>0</v>
      </c>
      <c r="AE41" s="157">
        <v>0</v>
      </c>
      <c r="AF41" s="158"/>
    </row>
    <row r="42" spans="1:32" s="52" customFormat="1" ht="12" x14ac:dyDescent="0.2">
      <c r="A42" s="97">
        <v>412</v>
      </c>
      <c r="B42" s="98">
        <v>412035274</v>
      </c>
      <c r="C42" s="99" t="s">
        <v>497</v>
      </c>
      <c r="D42" s="98">
        <v>35</v>
      </c>
      <c r="E42" s="99" t="s">
        <v>68</v>
      </c>
      <c r="F42" s="98">
        <v>274</v>
      </c>
      <c r="G42" s="149" t="s">
        <v>307</v>
      </c>
      <c r="H42" s="150"/>
      <c r="I42" s="102">
        <v>21152</v>
      </c>
      <c r="J42" s="102">
        <v>9751</v>
      </c>
      <c r="K42" s="102">
        <v>0</v>
      </c>
      <c r="L42" s="102">
        <v>1188</v>
      </c>
      <c r="M42" s="103">
        <v>32091</v>
      </c>
      <c r="N42" s="150"/>
      <c r="O42" s="124">
        <v>1</v>
      </c>
      <c r="P42" s="151">
        <v>29710</v>
      </c>
      <c r="Q42" s="151">
        <v>0</v>
      </c>
      <c r="R42" s="151">
        <v>0</v>
      </c>
      <c r="S42" s="151">
        <v>1142</v>
      </c>
      <c r="T42" s="152">
        <v>30852</v>
      </c>
      <c r="U42" s="153"/>
      <c r="V42" s="154">
        <v>3.8593599780249566E-2</v>
      </c>
      <c r="W42" s="155">
        <v>0.09</v>
      </c>
      <c r="X42" s="155">
        <v>5.1716110562733064E-2</v>
      </c>
      <c r="Y42" s="156">
        <v>0</v>
      </c>
      <c r="Z42" s="153"/>
      <c r="AA42" s="124">
        <v>0</v>
      </c>
      <c r="AB42" s="100">
        <v>0</v>
      </c>
      <c r="AC42" s="151">
        <v>0</v>
      </c>
      <c r="AD42" s="100">
        <v>0</v>
      </c>
      <c r="AE42" s="157">
        <v>0</v>
      </c>
      <c r="AF42" s="158"/>
    </row>
    <row r="43" spans="1:32" s="52" customFormat="1" ht="12" x14ac:dyDescent="0.2">
      <c r="A43" s="97">
        <v>412</v>
      </c>
      <c r="B43" s="98">
        <v>412035285</v>
      </c>
      <c r="C43" s="99" t="s">
        <v>497</v>
      </c>
      <c r="D43" s="98">
        <v>35</v>
      </c>
      <c r="E43" s="99" t="s">
        <v>68</v>
      </c>
      <c r="F43" s="98">
        <v>285</v>
      </c>
      <c r="G43" s="149" t="s">
        <v>318</v>
      </c>
      <c r="H43" s="150"/>
      <c r="I43" s="102">
        <v>16027</v>
      </c>
      <c r="J43" s="102">
        <v>3186</v>
      </c>
      <c r="K43" s="102">
        <v>0</v>
      </c>
      <c r="L43" s="102">
        <v>1188</v>
      </c>
      <c r="M43" s="103">
        <v>20401</v>
      </c>
      <c r="N43" s="150"/>
      <c r="O43" s="124">
        <v>4</v>
      </c>
      <c r="P43" s="151">
        <v>73888</v>
      </c>
      <c r="Q43" s="151">
        <v>0</v>
      </c>
      <c r="R43" s="151">
        <v>0</v>
      </c>
      <c r="S43" s="151">
        <v>4568</v>
      </c>
      <c r="T43" s="152">
        <v>78456</v>
      </c>
      <c r="U43" s="153"/>
      <c r="V43" s="154">
        <v>0.15437439912099826</v>
      </c>
      <c r="W43" s="155">
        <v>0.09</v>
      </c>
      <c r="X43" s="155">
        <v>2.6963033368432532E-2</v>
      </c>
      <c r="Y43" s="156">
        <v>0</v>
      </c>
      <c r="Z43" s="153"/>
      <c r="AA43" s="124">
        <v>1</v>
      </c>
      <c r="AB43" s="100">
        <v>0</v>
      </c>
      <c r="AC43" s="151">
        <v>0</v>
      </c>
      <c r="AD43" s="100">
        <v>0</v>
      </c>
      <c r="AE43" s="157">
        <v>0</v>
      </c>
      <c r="AF43" s="158"/>
    </row>
    <row r="44" spans="1:32" s="52" customFormat="1" ht="12" x14ac:dyDescent="0.2">
      <c r="A44" s="97">
        <v>412</v>
      </c>
      <c r="B44" s="98">
        <v>412035293</v>
      </c>
      <c r="C44" s="99" t="s">
        <v>497</v>
      </c>
      <c r="D44" s="98">
        <v>35</v>
      </c>
      <c r="E44" s="99" t="s">
        <v>68</v>
      </c>
      <c r="F44" s="98">
        <v>293</v>
      </c>
      <c r="G44" s="149" t="s">
        <v>326</v>
      </c>
      <c r="H44" s="150"/>
      <c r="I44" s="102">
        <v>16883</v>
      </c>
      <c r="J44" s="102">
        <v>266</v>
      </c>
      <c r="K44" s="102">
        <v>0</v>
      </c>
      <c r="L44" s="102">
        <v>1188</v>
      </c>
      <c r="M44" s="103">
        <v>18337</v>
      </c>
      <c r="N44" s="150"/>
      <c r="O44" s="124">
        <v>2.66</v>
      </c>
      <c r="P44" s="151">
        <v>43856</v>
      </c>
      <c r="Q44" s="151">
        <v>0</v>
      </c>
      <c r="R44" s="151">
        <v>0</v>
      </c>
      <c r="S44" s="151">
        <v>3037</v>
      </c>
      <c r="T44" s="152">
        <v>46893</v>
      </c>
      <c r="U44" s="153"/>
      <c r="V44" s="154">
        <v>0.10265897541546384</v>
      </c>
      <c r="W44" s="155">
        <v>0.18</v>
      </c>
      <c r="X44" s="155">
        <v>1.7687432265024453E-2</v>
      </c>
      <c r="Y44" s="156">
        <v>0</v>
      </c>
      <c r="Z44" s="153"/>
      <c r="AA44" s="124">
        <v>0.72</v>
      </c>
      <c r="AB44" s="100">
        <v>0</v>
      </c>
      <c r="AC44" s="151">
        <v>0</v>
      </c>
      <c r="AD44" s="100">
        <v>0</v>
      </c>
      <c r="AE44" s="157">
        <v>0</v>
      </c>
      <c r="AF44" s="158"/>
    </row>
    <row r="45" spans="1:32" s="52" customFormat="1" ht="12" x14ac:dyDescent="0.2">
      <c r="A45" s="97">
        <v>413</v>
      </c>
      <c r="B45" s="98">
        <v>413114056</v>
      </c>
      <c r="C45" s="99" t="s">
        <v>498</v>
      </c>
      <c r="D45" s="98">
        <v>114</v>
      </c>
      <c r="E45" s="99" t="s">
        <v>147</v>
      </c>
      <c r="F45" s="98">
        <v>56</v>
      </c>
      <c r="G45" s="149" t="s">
        <v>89</v>
      </c>
      <c r="H45" s="150"/>
      <c r="I45" s="102">
        <v>12910</v>
      </c>
      <c r="J45" s="102">
        <v>3828</v>
      </c>
      <c r="K45" s="102">
        <v>0</v>
      </c>
      <c r="L45" s="102">
        <v>1188</v>
      </c>
      <c r="M45" s="103">
        <v>17926</v>
      </c>
      <c r="N45" s="150"/>
      <c r="O45" s="124">
        <v>0.09</v>
      </c>
      <c r="P45" s="151">
        <v>1506</v>
      </c>
      <c r="Q45" s="151">
        <v>0</v>
      </c>
      <c r="R45" s="151">
        <v>0</v>
      </c>
      <c r="S45" s="151">
        <v>107</v>
      </c>
      <c r="T45" s="152">
        <v>1613</v>
      </c>
      <c r="U45" s="153"/>
      <c r="V45" s="154">
        <v>0</v>
      </c>
      <c r="W45" s="155">
        <v>0.09</v>
      </c>
      <c r="X45" s="155">
        <v>1.623671014029281E-2</v>
      </c>
      <c r="Y45" s="156">
        <v>0</v>
      </c>
      <c r="Z45" s="153"/>
      <c r="AA45" s="124">
        <v>0</v>
      </c>
      <c r="AB45" s="100">
        <v>0</v>
      </c>
      <c r="AC45" s="151">
        <v>0</v>
      </c>
      <c r="AD45" s="100">
        <v>0</v>
      </c>
      <c r="AE45" s="157">
        <v>0</v>
      </c>
      <c r="AF45" s="158"/>
    </row>
    <row r="46" spans="1:32" s="52" customFormat="1" ht="12" x14ac:dyDescent="0.2">
      <c r="A46" s="97">
        <v>413</v>
      </c>
      <c r="B46" s="98">
        <v>413114091</v>
      </c>
      <c r="C46" s="99" t="s">
        <v>498</v>
      </c>
      <c r="D46" s="98">
        <v>114</v>
      </c>
      <c r="E46" s="99" t="s">
        <v>147</v>
      </c>
      <c r="F46" s="98">
        <v>91</v>
      </c>
      <c r="G46" s="149" t="s">
        <v>124</v>
      </c>
      <c r="H46" s="150"/>
      <c r="I46" s="102">
        <v>12565</v>
      </c>
      <c r="J46" s="102">
        <v>14183</v>
      </c>
      <c r="K46" s="102">
        <v>0</v>
      </c>
      <c r="L46" s="102">
        <v>1188</v>
      </c>
      <c r="M46" s="103">
        <v>27936</v>
      </c>
      <c r="N46" s="150"/>
      <c r="O46" s="124">
        <v>3</v>
      </c>
      <c r="P46" s="151">
        <v>80244</v>
      </c>
      <c r="Q46" s="151">
        <v>0</v>
      </c>
      <c r="R46" s="151">
        <v>0</v>
      </c>
      <c r="S46" s="151">
        <v>3564</v>
      </c>
      <c r="T46" s="152">
        <v>83808</v>
      </c>
      <c r="U46" s="153"/>
      <c r="V46" s="154">
        <v>0</v>
      </c>
      <c r="W46" s="155">
        <v>0.09</v>
      </c>
      <c r="X46" s="155">
        <v>2.0221894779949692E-2</v>
      </c>
      <c r="Y46" s="156">
        <v>0</v>
      </c>
      <c r="Z46" s="153"/>
      <c r="AA46" s="124">
        <v>0</v>
      </c>
      <c r="AB46" s="100">
        <v>0</v>
      </c>
      <c r="AC46" s="151">
        <v>0</v>
      </c>
      <c r="AD46" s="100">
        <v>0</v>
      </c>
      <c r="AE46" s="157">
        <v>0</v>
      </c>
      <c r="AF46" s="158"/>
    </row>
    <row r="47" spans="1:32" s="52" customFormat="1" ht="12" x14ac:dyDescent="0.2">
      <c r="A47" s="97">
        <v>413</v>
      </c>
      <c r="B47" s="98">
        <v>413114114</v>
      </c>
      <c r="C47" s="99" t="s">
        <v>498</v>
      </c>
      <c r="D47" s="98">
        <v>114</v>
      </c>
      <c r="E47" s="99" t="s">
        <v>147</v>
      </c>
      <c r="F47" s="98">
        <v>114</v>
      </c>
      <c r="G47" s="149" t="s">
        <v>147</v>
      </c>
      <c r="H47" s="150"/>
      <c r="I47" s="102">
        <v>14485</v>
      </c>
      <c r="J47" s="102">
        <v>3210</v>
      </c>
      <c r="K47" s="102">
        <v>0</v>
      </c>
      <c r="L47" s="102">
        <v>1188</v>
      </c>
      <c r="M47" s="103">
        <v>18883</v>
      </c>
      <c r="N47" s="150"/>
      <c r="O47" s="124">
        <v>93.77</v>
      </c>
      <c r="P47" s="151">
        <v>1659264</v>
      </c>
      <c r="Q47" s="151">
        <v>0</v>
      </c>
      <c r="R47" s="151">
        <v>0</v>
      </c>
      <c r="S47" s="151">
        <v>111399</v>
      </c>
      <c r="T47" s="152">
        <v>1770663</v>
      </c>
      <c r="U47" s="153"/>
      <c r="V47" s="154">
        <v>0</v>
      </c>
      <c r="W47" s="155">
        <v>0.18</v>
      </c>
      <c r="X47" s="155">
        <v>5.5060745412366448E-2</v>
      </c>
      <c r="Y47" s="156">
        <v>0</v>
      </c>
      <c r="Z47" s="153"/>
      <c r="AA47" s="124">
        <v>21.85</v>
      </c>
      <c r="AB47" s="100">
        <v>0</v>
      </c>
      <c r="AC47" s="151">
        <v>0</v>
      </c>
      <c r="AD47" s="100">
        <v>4.2699999999999996</v>
      </c>
      <c r="AE47" s="157">
        <v>80631</v>
      </c>
      <c r="AF47" s="158"/>
    </row>
    <row r="48" spans="1:32" s="52" customFormat="1" ht="12" x14ac:dyDescent="0.2">
      <c r="A48" s="97">
        <v>413</v>
      </c>
      <c r="B48" s="98">
        <v>413114127</v>
      </c>
      <c r="C48" s="99" t="s">
        <v>498</v>
      </c>
      <c r="D48" s="98">
        <v>114</v>
      </c>
      <c r="E48" s="99" t="s">
        <v>147</v>
      </c>
      <c r="F48" s="98">
        <v>127</v>
      </c>
      <c r="G48" s="149" t="s">
        <v>160</v>
      </c>
      <c r="H48" s="150"/>
      <c r="I48" s="102">
        <v>12565</v>
      </c>
      <c r="J48" s="102">
        <v>12623</v>
      </c>
      <c r="K48" s="102">
        <v>0</v>
      </c>
      <c r="L48" s="102">
        <v>1188</v>
      </c>
      <c r="M48" s="103">
        <v>26376</v>
      </c>
      <c r="N48" s="150"/>
      <c r="O48" s="124">
        <v>1</v>
      </c>
      <c r="P48" s="151">
        <v>25188</v>
      </c>
      <c r="Q48" s="151">
        <v>0</v>
      </c>
      <c r="R48" s="151">
        <v>0</v>
      </c>
      <c r="S48" s="151">
        <v>1188</v>
      </c>
      <c r="T48" s="152">
        <v>26376</v>
      </c>
      <c r="U48" s="153"/>
      <c r="V48" s="154">
        <v>0</v>
      </c>
      <c r="W48" s="155">
        <v>0.09</v>
      </c>
      <c r="X48" s="155">
        <v>4.9856354261072461E-2</v>
      </c>
      <c r="Y48" s="156">
        <v>0</v>
      </c>
      <c r="Z48" s="153"/>
      <c r="AA48" s="124">
        <v>0</v>
      </c>
      <c r="AB48" s="100">
        <v>0</v>
      </c>
      <c r="AC48" s="151">
        <v>0</v>
      </c>
      <c r="AD48" s="100">
        <v>0</v>
      </c>
      <c r="AE48" s="157">
        <v>0</v>
      </c>
      <c r="AF48" s="158"/>
    </row>
    <row r="49" spans="1:32" s="52" customFormat="1" ht="12" x14ac:dyDescent="0.2">
      <c r="A49" s="97">
        <v>413</v>
      </c>
      <c r="B49" s="98">
        <v>413114210</v>
      </c>
      <c r="C49" s="99" t="s">
        <v>498</v>
      </c>
      <c r="D49" s="98">
        <v>114</v>
      </c>
      <c r="E49" s="99" t="s">
        <v>147</v>
      </c>
      <c r="F49" s="98">
        <v>210</v>
      </c>
      <c r="G49" s="149" t="s">
        <v>243</v>
      </c>
      <c r="H49" s="150"/>
      <c r="I49" s="102">
        <v>12565</v>
      </c>
      <c r="J49" s="102">
        <v>5283</v>
      </c>
      <c r="K49" s="102">
        <v>0</v>
      </c>
      <c r="L49" s="102">
        <v>1188</v>
      </c>
      <c r="M49" s="103">
        <v>19036</v>
      </c>
      <c r="N49" s="150"/>
      <c r="O49" s="124">
        <v>2.66</v>
      </c>
      <c r="P49" s="151">
        <v>47476</v>
      </c>
      <c r="Q49" s="151">
        <v>0</v>
      </c>
      <c r="R49" s="151">
        <v>0</v>
      </c>
      <c r="S49" s="151">
        <v>3161</v>
      </c>
      <c r="T49" s="152">
        <v>50637</v>
      </c>
      <c r="U49" s="153"/>
      <c r="V49" s="154">
        <v>0</v>
      </c>
      <c r="W49" s="155">
        <v>0.09</v>
      </c>
      <c r="X49" s="155">
        <v>5.004318402321925E-2</v>
      </c>
      <c r="Y49" s="156">
        <v>0</v>
      </c>
      <c r="Z49" s="153"/>
      <c r="AA49" s="124">
        <v>0.37</v>
      </c>
      <c r="AB49" s="100">
        <v>0</v>
      </c>
      <c r="AC49" s="151">
        <v>0</v>
      </c>
      <c r="AD49" s="100">
        <v>0</v>
      </c>
      <c r="AE49" s="157">
        <v>0</v>
      </c>
      <c r="AF49" s="158"/>
    </row>
    <row r="50" spans="1:32" s="52" customFormat="1" ht="12" x14ac:dyDescent="0.2">
      <c r="A50" s="97">
        <v>413</v>
      </c>
      <c r="B50" s="98">
        <v>413114253</v>
      </c>
      <c r="C50" s="99" t="s">
        <v>498</v>
      </c>
      <c r="D50" s="98">
        <v>114</v>
      </c>
      <c r="E50" s="99" t="s">
        <v>147</v>
      </c>
      <c r="F50" s="98">
        <v>253</v>
      </c>
      <c r="G50" s="149" t="s">
        <v>286</v>
      </c>
      <c r="H50" s="150"/>
      <c r="I50" s="102">
        <v>12565</v>
      </c>
      <c r="J50" s="102">
        <v>20895</v>
      </c>
      <c r="K50" s="102">
        <v>0</v>
      </c>
      <c r="L50" s="102">
        <v>1188</v>
      </c>
      <c r="M50" s="103">
        <v>34648</v>
      </c>
      <c r="N50" s="150"/>
      <c r="O50" s="124">
        <v>0.47</v>
      </c>
      <c r="P50" s="151">
        <v>15726</v>
      </c>
      <c r="Q50" s="151">
        <v>0</v>
      </c>
      <c r="R50" s="151">
        <v>0</v>
      </c>
      <c r="S50" s="151">
        <v>559</v>
      </c>
      <c r="T50" s="152">
        <v>16285</v>
      </c>
      <c r="U50" s="153"/>
      <c r="V50" s="154">
        <v>0</v>
      </c>
      <c r="W50" s="155">
        <v>0.09</v>
      </c>
      <c r="X50" s="155">
        <v>2.4469195875190253E-2</v>
      </c>
      <c r="Y50" s="156">
        <v>0</v>
      </c>
      <c r="Z50" s="153"/>
      <c r="AA50" s="124">
        <v>0.37</v>
      </c>
      <c r="AB50" s="100">
        <v>0</v>
      </c>
      <c r="AC50" s="151">
        <v>0</v>
      </c>
      <c r="AD50" s="100">
        <v>0</v>
      </c>
      <c r="AE50" s="157">
        <v>0</v>
      </c>
      <c r="AF50" s="158"/>
    </row>
    <row r="51" spans="1:32" s="52" customFormat="1" ht="12" x14ac:dyDescent="0.2">
      <c r="A51" s="97">
        <v>413</v>
      </c>
      <c r="B51" s="98">
        <v>413114312</v>
      </c>
      <c r="C51" s="99" t="s">
        <v>498</v>
      </c>
      <c r="D51" s="98">
        <v>114</v>
      </c>
      <c r="E51" s="99" t="s">
        <v>147</v>
      </c>
      <c r="F51" s="98">
        <v>312</v>
      </c>
      <c r="G51" s="149" t="s">
        <v>345</v>
      </c>
      <c r="H51" s="150"/>
      <c r="I51" s="102">
        <v>11615</v>
      </c>
      <c r="J51" s="102">
        <v>7678</v>
      </c>
      <c r="K51" s="102">
        <v>0</v>
      </c>
      <c r="L51" s="102">
        <v>1188</v>
      </c>
      <c r="M51" s="103">
        <v>20481</v>
      </c>
      <c r="N51" s="150"/>
      <c r="O51" s="124">
        <v>3.54</v>
      </c>
      <c r="P51" s="151">
        <v>68297</v>
      </c>
      <c r="Q51" s="151">
        <v>0</v>
      </c>
      <c r="R51" s="151">
        <v>0</v>
      </c>
      <c r="S51" s="151">
        <v>4206</v>
      </c>
      <c r="T51" s="152">
        <v>72503</v>
      </c>
      <c r="U51" s="153"/>
      <c r="V51" s="154">
        <v>0</v>
      </c>
      <c r="W51" s="155">
        <v>0.09</v>
      </c>
      <c r="X51" s="155">
        <v>6.928109019833309E-2</v>
      </c>
      <c r="Y51" s="156">
        <v>0</v>
      </c>
      <c r="Z51" s="153"/>
      <c r="AA51" s="124">
        <v>1.54</v>
      </c>
      <c r="AB51" s="100">
        <v>0</v>
      </c>
      <c r="AC51" s="151">
        <v>0</v>
      </c>
      <c r="AD51" s="100">
        <v>0.54</v>
      </c>
      <c r="AE51" s="157">
        <v>11060</v>
      </c>
      <c r="AF51" s="158"/>
    </row>
    <row r="52" spans="1:32" s="52" customFormat="1" ht="12" x14ac:dyDescent="0.2">
      <c r="A52" s="97">
        <v>413</v>
      </c>
      <c r="B52" s="98">
        <v>413114605</v>
      </c>
      <c r="C52" s="99" t="s">
        <v>498</v>
      </c>
      <c r="D52" s="98">
        <v>114</v>
      </c>
      <c r="E52" s="99" t="s">
        <v>147</v>
      </c>
      <c r="F52" s="98">
        <v>605</v>
      </c>
      <c r="G52" s="149" t="s">
        <v>389</v>
      </c>
      <c r="H52" s="150"/>
      <c r="I52" s="102">
        <v>16054</v>
      </c>
      <c r="J52" s="102">
        <v>13287</v>
      </c>
      <c r="K52" s="102">
        <v>0</v>
      </c>
      <c r="L52" s="102">
        <v>1188</v>
      </c>
      <c r="M52" s="103">
        <v>30529</v>
      </c>
      <c r="N52" s="150"/>
      <c r="O52" s="124">
        <v>3</v>
      </c>
      <c r="P52" s="151">
        <v>88023</v>
      </c>
      <c r="Q52" s="151">
        <v>0</v>
      </c>
      <c r="R52" s="151">
        <v>0</v>
      </c>
      <c r="S52" s="151">
        <v>3564</v>
      </c>
      <c r="T52" s="152">
        <v>91587</v>
      </c>
      <c r="U52" s="153"/>
      <c r="V52" s="154">
        <v>0</v>
      </c>
      <c r="W52" s="155">
        <v>0.09</v>
      </c>
      <c r="X52" s="155">
        <v>5.3663742717093676E-2</v>
      </c>
      <c r="Y52" s="156">
        <v>0</v>
      </c>
      <c r="Z52" s="153"/>
      <c r="AA52" s="124">
        <v>0</v>
      </c>
      <c r="AB52" s="100">
        <v>0</v>
      </c>
      <c r="AC52" s="151">
        <v>0</v>
      </c>
      <c r="AD52" s="100">
        <v>1</v>
      </c>
      <c r="AE52" s="157">
        <v>30529</v>
      </c>
      <c r="AF52" s="158"/>
    </row>
    <row r="53" spans="1:32" s="52" customFormat="1" ht="12" x14ac:dyDescent="0.2">
      <c r="A53" s="97">
        <v>413</v>
      </c>
      <c r="B53" s="98">
        <v>413114615</v>
      </c>
      <c r="C53" s="99" t="s">
        <v>498</v>
      </c>
      <c r="D53" s="98">
        <v>114</v>
      </c>
      <c r="E53" s="99" t="s">
        <v>147</v>
      </c>
      <c r="F53" s="98">
        <v>615</v>
      </c>
      <c r="G53" s="149" t="s">
        <v>391</v>
      </c>
      <c r="H53" s="150"/>
      <c r="I53" s="102">
        <v>16181</v>
      </c>
      <c r="J53" s="102">
        <v>1194</v>
      </c>
      <c r="K53" s="102">
        <v>0</v>
      </c>
      <c r="L53" s="102">
        <v>1188</v>
      </c>
      <c r="M53" s="103">
        <v>18563</v>
      </c>
      <c r="N53" s="150"/>
      <c r="O53" s="124">
        <v>1</v>
      </c>
      <c r="P53" s="151">
        <v>17375</v>
      </c>
      <c r="Q53" s="151">
        <v>0</v>
      </c>
      <c r="R53" s="151">
        <v>0</v>
      </c>
      <c r="S53" s="151">
        <v>1188</v>
      </c>
      <c r="T53" s="152">
        <v>18563</v>
      </c>
      <c r="U53" s="153"/>
      <c r="V53" s="154">
        <v>0</v>
      </c>
      <c r="W53" s="155">
        <v>0.09</v>
      </c>
      <c r="X53" s="155">
        <v>2.7607971120170278E-3</v>
      </c>
      <c r="Y53" s="156">
        <v>0</v>
      </c>
      <c r="Z53" s="153"/>
      <c r="AA53" s="124">
        <v>0</v>
      </c>
      <c r="AB53" s="100">
        <v>0</v>
      </c>
      <c r="AC53" s="151">
        <v>0</v>
      </c>
      <c r="AD53" s="100">
        <v>0</v>
      </c>
      <c r="AE53" s="157">
        <v>0</v>
      </c>
      <c r="AF53" s="158"/>
    </row>
    <row r="54" spans="1:32" s="52" customFormat="1" ht="12" x14ac:dyDescent="0.2">
      <c r="A54" s="97">
        <v>413</v>
      </c>
      <c r="B54" s="98">
        <v>413114670</v>
      </c>
      <c r="C54" s="99" t="s">
        <v>498</v>
      </c>
      <c r="D54" s="98">
        <v>114</v>
      </c>
      <c r="E54" s="99" t="s">
        <v>147</v>
      </c>
      <c r="F54" s="98">
        <v>670</v>
      </c>
      <c r="G54" s="149" t="s">
        <v>407</v>
      </c>
      <c r="H54" s="150"/>
      <c r="I54" s="102">
        <v>13556</v>
      </c>
      <c r="J54" s="102">
        <v>10056</v>
      </c>
      <c r="K54" s="102">
        <v>0</v>
      </c>
      <c r="L54" s="102">
        <v>1188</v>
      </c>
      <c r="M54" s="103">
        <v>24800</v>
      </c>
      <c r="N54" s="150"/>
      <c r="O54" s="124">
        <v>8.3999999999999986</v>
      </c>
      <c r="P54" s="151">
        <v>198341</v>
      </c>
      <c r="Q54" s="151">
        <v>0</v>
      </c>
      <c r="R54" s="151">
        <v>0</v>
      </c>
      <c r="S54" s="151">
        <v>9979</v>
      </c>
      <c r="T54" s="152">
        <v>208320</v>
      </c>
      <c r="U54" s="153"/>
      <c r="V54" s="154">
        <v>0</v>
      </c>
      <c r="W54" s="155">
        <v>0.09</v>
      </c>
      <c r="X54" s="155">
        <v>2.8501356684468012E-2</v>
      </c>
      <c r="Y54" s="156">
        <v>0</v>
      </c>
      <c r="Z54" s="153"/>
      <c r="AA54" s="124">
        <v>1.08</v>
      </c>
      <c r="AB54" s="100">
        <v>0</v>
      </c>
      <c r="AC54" s="151">
        <v>0</v>
      </c>
      <c r="AD54" s="100">
        <v>0.3</v>
      </c>
      <c r="AE54" s="157">
        <v>7440</v>
      </c>
      <c r="AF54" s="158"/>
    </row>
    <row r="55" spans="1:32" s="52" customFormat="1" ht="12" x14ac:dyDescent="0.2">
      <c r="A55" s="97">
        <v>413</v>
      </c>
      <c r="B55" s="98">
        <v>413114674</v>
      </c>
      <c r="C55" s="99" t="s">
        <v>498</v>
      </c>
      <c r="D55" s="98">
        <v>114</v>
      </c>
      <c r="E55" s="99" t="s">
        <v>147</v>
      </c>
      <c r="F55" s="98">
        <v>674</v>
      </c>
      <c r="G55" s="149" t="s">
        <v>410</v>
      </c>
      <c r="H55" s="150"/>
      <c r="I55" s="102">
        <v>15329</v>
      </c>
      <c r="J55" s="102">
        <v>6236</v>
      </c>
      <c r="K55" s="102">
        <v>0</v>
      </c>
      <c r="L55" s="102">
        <v>1188</v>
      </c>
      <c r="M55" s="103">
        <v>22753</v>
      </c>
      <c r="N55" s="150"/>
      <c r="O55" s="124">
        <v>46.370000000000005</v>
      </c>
      <c r="P55" s="151">
        <v>999971</v>
      </c>
      <c r="Q55" s="151">
        <v>0</v>
      </c>
      <c r="R55" s="151">
        <v>0</v>
      </c>
      <c r="S55" s="151">
        <v>55087</v>
      </c>
      <c r="T55" s="152">
        <v>1055058</v>
      </c>
      <c r="U55" s="153"/>
      <c r="V55" s="154">
        <v>0</v>
      </c>
      <c r="W55" s="155">
        <v>0.18</v>
      </c>
      <c r="X55" s="155">
        <v>4.74975818823892E-2</v>
      </c>
      <c r="Y55" s="156">
        <v>0</v>
      </c>
      <c r="Z55" s="153"/>
      <c r="AA55" s="124">
        <v>11.9</v>
      </c>
      <c r="AB55" s="100">
        <v>0</v>
      </c>
      <c r="AC55" s="151">
        <v>0</v>
      </c>
      <c r="AD55" s="100">
        <v>2.75</v>
      </c>
      <c r="AE55" s="157">
        <v>62571</v>
      </c>
      <c r="AF55" s="158"/>
    </row>
    <row r="56" spans="1:32" s="52" customFormat="1" ht="12" x14ac:dyDescent="0.2">
      <c r="A56" s="97">
        <v>413</v>
      </c>
      <c r="B56" s="98">
        <v>413114683</v>
      </c>
      <c r="C56" s="99" t="s">
        <v>498</v>
      </c>
      <c r="D56" s="98">
        <v>114</v>
      </c>
      <c r="E56" s="99" t="s">
        <v>147</v>
      </c>
      <c r="F56" s="98">
        <v>683</v>
      </c>
      <c r="G56" s="149" t="s">
        <v>413</v>
      </c>
      <c r="H56" s="150"/>
      <c r="I56" s="102">
        <v>13503</v>
      </c>
      <c r="J56" s="102">
        <v>11113</v>
      </c>
      <c r="K56" s="102">
        <v>0</v>
      </c>
      <c r="L56" s="102">
        <v>1188</v>
      </c>
      <c r="M56" s="103">
        <v>25804</v>
      </c>
      <c r="N56" s="150"/>
      <c r="O56" s="124">
        <v>0.2</v>
      </c>
      <c r="P56" s="151">
        <v>4923</v>
      </c>
      <c r="Q56" s="151">
        <v>0</v>
      </c>
      <c r="R56" s="151">
        <v>0</v>
      </c>
      <c r="S56" s="151">
        <v>238</v>
      </c>
      <c r="T56" s="152">
        <v>5161</v>
      </c>
      <c r="U56" s="153"/>
      <c r="V56" s="154">
        <v>0</v>
      </c>
      <c r="W56" s="155">
        <v>0.09</v>
      </c>
      <c r="X56" s="155">
        <v>1.5815551415415349E-2</v>
      </c>
      <c r="Y56" s="156">
        <v>0</v>
      </c>
      <c r="Z56" s="153"/>
      <c r="AA56" s="124">
        <v>0</v>
      </c>
      <c r="AB56" s="100">
        <v>0</v>
      </c>
      <c r="AC56" s="151">
        <v>0</v>
      </c>
      <c r="AD56" s="100">
        <v>0</v>
      </c>
      <c r="AE56" s="157">
        <v>0</v>
      </c>
      <c r="AF56" s="158"/>
    </row>
    <row r="57" spans="1:32" s="52" customFormat="1" ht="12" x14ac:dyDescent="0.2">
      <c r="A57" s="97">
        <v>413</v>
      </c>
      <c r="B57" s="98">
        <v>413114717</v>
      </c>
      <c r="C57" s="99" t="s">
        <v>498</v>
      </c>
      <c r="D57" s="98">
        <v>114</v>
      </c>
      <c r="E57" s="99" t="s">
        <v>147</v>
      </c>
      <c r="F57" s="98">
        <v>717</v>
      </c>
      <c r="G57" s="149" t="s">
        <v>423</v>
      </c>
      <c r="H57" s="150"/>
      <c r="I57" s="102">
        <v>15772</v>
      </c>
      <c r="J57" s="102">
        <v>9487</v>
      </c>
      <c r="K57" s="102">
        <v>0</v>
      </c>
      <c r="L57" s="102">
        <v>1188</v>
      </c>
      <c r="M57" s="103">
        <v>26447</v>
      </c>
      <c r="N57" s="150"/>
      <c r="O57" s="124">
        <v>19.38</v>
      </c>
      <c r="P57" s="151">
        <v>489520</v>
      </c>
      <c r="Q57" s="151">
        <v>0</v>
      </c>
      <c r="R57" s="151">
        <v>0</v>
      </c>
      <c r="S57" s="151">
        <v>23023</v>
      </c>
      <c r="T57" s="152">
        <v>512543</v>
      </c>
      <c r="U57" s="153"/>
      <c r="V57" s="154">
        <v>0</v>
      </c>
      <c r="W57" s="155">
        <v>0.09</v>
      </c>
      <c r="X57" s="155">
        <v>2.7601917804080767E-2</v>
      </c>
      <c r="Y57" s="156">
        <v>0</v>
      </c>
      <c r="Z57" s="153"/>
      <c r="AA57" s="124">
        <v>9.59</v>
      </c>
      <c r="AB57" s="100">
        <v>0</v>
      </c>
      <c r="AC57" s="151">
        <v>0</v>
      </c>
      <c r="AD57" s="100">
        <v>1</v>
      </c>
      <c r="AE57" s="157">
        <v>26447</v>
      </c>
      <c r="AF57" s="158"/>
    </row>
    <row r="58" spans="1:32" s="52" customFormat="1" ht="12" x14ac:dyDescent="0.2">
      <c r="A58" s="97">
        <v>413</v>
      </c>
      <c r="B58" s="98">
        <v>413114750</v>
      </c>
      <c r="C58" s="99" t="s">
        <v>498</v>
      </c>
      <c r="D58" s="98">
        <v>114</v>
      </c>
      <c r="E58" s="99" t="s">
        <v>147</v>
      </c>
      <c r="F58" s="98">
        <v>750</v>
      </c>
      <c r="G58" s="149" t="s">
        <v>431</v>
      </c>
      <c r="H58" s="150"/>
      <c r="I58" s="102">
        <v>14735</v>
      </c>
      <c r="J58" s="102">
        <v>9317</v>
      </c>
      <c r="K58" s="102">
        <v>0</v>
      </c>
      <c r="L58" s="102">
        <v>1188</v>
      </c>
      <c r="M58" s="103">
        <v>25240</v>
      </c>
      <c r="N58" s="150"/>
      <c r="O58" s="124">
        <v>16.16</v>
      </c>
      <c r="P58" s="151">
        <v>388679</v>
      </c>
      <c r="Q58" s="151">
        <v>0</v>
      </c>
      <c r="R58" s="151">
        <v>0</v>
      </c>
      <c r="S58" s="151">
        <v>19199</v>
      </c>
      <c r="T58" s="152">
        <v>407878</v>
      </c>
      <c r="U58" s="153"/>
      <c r="V58" s="154">
        <v>0</v>
      </c>
      <c r="W58" s="155">
        <v>0.09</v>
      </c>
      <c r="X58" s="155">
        <v>3.1606112412781752E-2</v>
      </c>
      <c r="Y58" s="156">
        <v>0</v>
      </c>
      <c r="Z58" s="153"/>
      <c r="AA58" s="124">
        <v>4</v>
      </c>
      <c r="AB58" s="100">
        <v>0</v>
      </c>
      <c r="AC58" s="151">
        <v>0</v>
      </c>
      <c r="AD58" s="100">
        <v>1.49</v>
      </c>
      <c r="AE58" s="157">
        <v>37607</v>
      </c>
      <c r="AF58" s="158"/>
    </row>
    <row r="59" spans="1:32" s="52" customFormat="1" ht="12" x14ac:dyDescent="0.2">
      <c r="A59" s="97">
        <v>413</v>
      </c>
      <c r="B59" s="98">
        <v>413114755</v>
      </c>
      <c r="C59" s="99" t="s">
        <v>498</v>
      </c>
      <c r="D59" s="98">
        <v>114</v>
      </c>
      <c r="E59" s="99" t="s">
        <v>147</v>
      </c>
      <c r="F59" s="98">
        <v>755</v>
      </c>
      <c r="G59" s="149" t="s">
        <v>433</v>
      </c>
      <c r="H59" s="150"/>
      <c r="I59" s="102">
        <v>13207</v>
      </c>
      <c r="J59" s="102">
        <v>5293</v>
      </c>
      <c r="K59" s="102">
        <v>0</v>
      </c>
      <c r="L59" s="102">
        <v>1188</v>
      </c>
      <c r="M59" s="103">
        <v>19688</v>
      </c>
      <c r="N59" s="150"/>
      <c r="O59" s="124">
        <v>15</v>
      </c>
      <c r="P59" s="151">
        <v>277500</v>
      </c>
      <c r="Q59" s="151">
        <v>0</v>
      </c>
      <c r="R59" s="151">
        <v>0</v>
      </c>
      <c r="S59" s="151">
        <v>17820</v>
      </c>
      <c r="T59" s="152">
        <v>295320</v>
      </c>
      <c r="U59" s="153"/>
      <c r="V59" s="154">
        <v>0</v>
      </c>
      <c r="W59" s="155">
        <v>0.09</v>
      </c>
      <c r="X59" s="155">
        <v>2.79985065708587E-2</v>
      </c>
      <c r="Y59" s="156">
        <v>0</v>
      </c>
      <c r="Z59" s="153"/>
      <c r="AA59" s="124">
        <v>4</v>
      </c>
      <c r="AB59" s="100">
        <v>0</v>
      </c>
      <c r="AC59" s="151">
        <v>0</v>
      </c>
      <c r="AD59" s="100">
        <v>1</v>
      </c>
      <c r="AE59" s="157">
        <v>19688</v>
      </c>
      <c r="AF59" s="158"/>
    </row>
    <row r="60" spans="1:32" s="52" customFormat="1" ht="12" x14ac:dyDescent="0.2">
      <c r="A60" s="97">
        <v>414</v>
      </c>
      <c r="B60" s="98">
        <v>414603063</v>
      </c>
      <c r="C60" s="99" t="s">
        <v>499</v>
      </c>
      <c r="D60" s="98">
        <v>603</v>
      </c>
      <c r="E60" s="99" t="s">
        <v>500</v>
      </c>
      <c r="F60" s="98">
        <v>63</v>
      </c>
      <c r="G60" s="149" t="s">
        <v>96</v>
      </c>
      <c r="H60" s="150"/>
      <c r="I60" s="102">
        <v>14658</v>
      </c>
      <c r="J60" s="102">
        <v>2168</v>
      </c>
      <c r="K60" s="102">
        <v>0</v>
      </c>
      <c r="L60" s="102">
        <v>1188</v>
      </c>
      <c r="M60" s="103">
        <v>18014</v>
      </c>
      <c r="N60" s="150"/>
      <c r="O60" s="124">
        <v>2.42</v>
      </c>
      <c r="P60" s="151">
        <v>40719</v>
      </c>
      <c r="Q60" s="151">
        <v>0</v>
      </c>
      <c r="R60" s="151">
        <v>0</v>
      </c>
      <c r="S60" s="151">
        <v>2875</v>
      </c>
      <c r="T60" s="152">
        <v>43594</v>
      </c>
      <c r="U60" s="153"/>
      <c r="V60" s="154">
        <v>0</v>
      </c>
      <c r="W60" s="155">
        <v>0.09</v>
      </c>
      <c r="X60" s="155">
        <v>1.2082489585718288E-2</v>
      </c>
      <c r="Y60" s="156">
        <v>0</v>
      </c>
      <c r="Z60" s="153"/>
      <c r="AA60" s="124">
        <v>0</v>
      </c>
      <c r="AB60" s="100">
        <v>0</v>
      </c>
      <c r="AC60" s="151">
        <v>0</v>
      </c>
      <c r="AD60" s="100">
        <v>0</v>
      </c>
      <c r="AE60" s="157">
        <v>0</v>
      </c>
      <c r="AF60" s="158"/>
    </row>
    <row r="61" spans="1:32" s="52" customFormat="1" ht="12" x14ac:dyDescent="0.2">
      <c r="A61" s="97">
        <v>414</v>
      </c>
      <c r="B61" s="98">
        <v>414603098</v>
      </c>
      <c r="C61" s="99" t="s">
        <v>499</v>
      </c>
      <c r="D61" s="98">
        <v>603</v>
      </c>
      <c r="E61" s="99" t="s">
        <v>500</v>
      </c>
      <c r="F61" s="98">
        <v>98</v>
      </c>
      <c r="G61" s="149" t="s">
        <v>131</v>
      </c>
      <c r="H61" s="150"/>
      <c r="I61" s="102">
        <v>16941</v>
      </c>
      <c r="J61" s="102">
        <v>14296</v>
      </c>
      <c r="K61" s="102">
        <v>0</v>
      </c>
      <c r="L61" s="102">
        <v>1188</v>
      </c>
      <c r="M61" s="103">
        <v>32425</v>
      </c>
      <c r="N61" s="150"/>
      <c r="O61" s="124">
        <v>2</v>
      </c>
      <c r="P61" s="151">
        <v>62474</v>
      </c>
      <c r="Q61" s="151">
        <v>0</v>
      </c>
      <c r="R61" s="151">
        <v>0</v>
      </c>
      <c r="S61" s="151">
        <v>2376</v>
      </c>
      <c r="T61" s="152">
        <v>64850</v>
      </c>
      <c r="U61" s="153"/>
      <c r="V61" s="154">
        <v>0</v>
      </c>
      <c r="W61" s="155">
        <v>0.18</v>
      </c>
      <c r="X61" s="155">
        <v>3.8712888478203131E-2</v>
      </c>
      <c r="Y61" s="156">
        <v>0</v>
      </c>
      <c r="Z61" s="153"/>
      <c r="AA61" s="124">
        <v>0</v>
      </c>
      <c r="AB61" s="100">
        <v>0</v>
      </c>
      <c r="AC61" s="151">
        <v>0</v>
      </c>
      <c r="AD61" s="100">
        <v>0</v>
      </c>
      <c r="AE61" s="157">
        <v>0</v>
      </c>
      <c r="AF61" s="158"/>
    </row>
    <row r="62" spans="1:32" s="52" customFormat="1" ht="12" x14ac:dyDescent="0.2">
      <c r="A62" s="97">
        <v>414</v>
      </c>
      <c r="B62" s="98">
        <v>414603114</v>
      </c>
      <c r="C62" s="99" t="s">
        <v>499</v>
      </c>
      <c r="D62" s="98">
        <v>603</v>
      </c>
      <c r="E62" s="99" t="s">
        <v>500</v>
      </c>
      <c r="F62" s="98">
        <v>114</v>
      </c>
      <c r="G62" s="149" t="s">
        <v>147</v>
      </c>
      <c r="H62" s="150"/>
      <c r="I62" s="102">
        <v>15896</v>
      </c>
      <c r="J62" s="102">
        <v>3523</v>
      </c>
      <c r="K62" s="102">
        <v>0</v>
      </c>
      <c r="L62" s="102">
        <v>1188</v>
      </c>
      <c r="M62" s="103">
        <v>20607</v>
      </c>
      <c r="N62" s="150"/>
      <c r="O62" s="124">
        <v>0.31</v>
      </c>
      <c r="P62" s="151">
        <v>6020</v>
      </c>
      <c r="Q62" s="151">
        <v>0</v>
      </c>
      <c r="R62" s="151">
        <v>0</v>
      </c>
      <c r="S62" s="151">
        <v>368</v>
      </c>
      <c r="T62" s="152">
        <v>6388</v>
      </c>
      <c r="U62" s="153"/>
      <c r="V62" s="154">
        <v>0</v>
      </c>
      <c r="W62" s="155">
        <v>0.18</v>
      </c>
      <c r="X62" s="155">
        <v>5.5060745412366448E-2</v>
      </c>
      <c r="Y62" s="156">
        <v>0</v>
      </c>
      <c r="Z62" s="153"/>
      <c r="AA62" s="124">
        <v>0</v>
      </c>
      <c r="AB62" s="100">
        <v>0</v>
      </c>
      <c r="AC62" s="151">
        <v>0</v>
      </c>
      <c r="AD62" s="100">
        <v>0</v>
      </c>
      <c r="AE62" s="157">
        <v>0</v>
      </c>
      <c r="AF62" s="158"/>
    </row>
    <row r="63" spans="1:32" s="52" customFormat="1" ht="12" x14ac:dyDescent="0.2">
      <c r="A63" s="97">
        <v>414</v>
      </c>
      <c r="B63" s="98">
        <v>414603121</v>
      </c>
      <c r="C63" s="99" t="s">
        <v>499</v>
      </c>
      <c r="D63" s="98">
        <v>603</v>
      </c>
      <c r="E63" s="99" t="s">
        <v>500</v>
      </c>
      <c r="F63" s="98">
        <v>121</v>
      </c>
      <c r="G63" s="149" t="s">
        <v>154</v>
      </c>
      <c r="H63" s="150"/>
      <c r="I63" s="102">
        <v>17384</v>
      </c>
      <c r="J63" s="102">
        <v>15033</v>
      </c>
      <c r="K63" s="102">
        <v>0</v>
      </c>
      <c r="L63" s="102">
        <v>1188</v>
      </c>
      <c r="M63" s="103">
        <v>33605</v>
      </c>
      <c r="N63" s="150"/>
      <c r="O63" s="124">
        <v>0.5</v>
      </c>
      <c r="P63" s="151">
        <v>16209</v>
      </c>
      <c r="Q63" s="151">
        <v>0</v>
      </c>
      <c r="R63" s="151">
        <v>0</v>
      </c>
      <c r="S63" s="151">
        <v>594</v>
      </c>
      <c r="T63" s="152">
        <v>16803</v>
      </c>
      <c r="U63" s="153"/>
      <c r="V63" s="154">
        <v>0</v>
      </c>
      <c r="W63" s="155">
        <v>0.09</v>
      </c>
      <c r="X63" s="155">
        <v>6.2068860938180662E-3</v>
      </c>
      <c r="Y63" s="156">
        <v>0</v>
      </c>
      <c r="Z63" s="153"/>
      <c r="AA63" s="124">
        <v>0</v>
      </c>
      <c r="AB63" s="100">
        <v>0</v>
      </c>
      <c r="AC63" s="151">
        <v>0</v>
      </c>
      <c r="AD63" s="100">
        <v>0</v>
      </c>
      <c r="AE63" s="157">
        <v>0</v>
      </c>
      <c r="AF63" s="158"/>
    </row>
    <row r="64" spans="1:32" s="52" customFormat="1" ht="12" x14ac:dyDescent="0.2">
      <c r="A64" s="97">
        <v>414</v>
      </c>
      <c r="B64" s="98">
        <v>414603150</v>
      </c>
      <c r="C64" s="99" t="s">
        <v>499</v>
      </c>
      <c r="D64" s="98">
        <v>603</v>
      </c>
      <c r="E64" s="99" t="s">
        <v>500</v>
      </c>
      <c r="F64" s="98">
        <v>150</v>
      </c>
      <c r="G64" s="149" t="s">
        <v>183</v>
      </c>
      <c r="H64" s="150"/>
      <c r="I64" s="102">
        <v>10664</v>
      </c>
      <c r="J64" s="102">
        <v>6275</v>
      </c>
      <c r="K64" s="102">
        <v>0</v>
      </c>
      <c r="L64" s="102">
        <v>1188</v>
      </c>
      <c r="M64" s="103">
        <v>18127</v>
      </c>
      <c r="N64" s="150"/>
      <c r="O64" s="124">
        <v>1.75</v>
      </c>
      <c r="P64" s="151">
        <v>29643</v>
      </c>
      <c r="Q64" s="151">
        <v>0</v>
      </c>
      <c r="R64" s="151">
        <v>0</v>
      </c>
      <c r="S64" s="151">
        <v>2079</v>
      </c>
      <c r="T64" s="152">
        <v>31722</v>
      </c>
      <c r="U64" s="153"/>
      <c r="V64" s="154">
        <v>0</v>
      </c>
      <c r="W64" s="155">
        <v>0.09</v>
      </c>
      <c r="X64" s="155">
        <v>2.1250008315625828E-3</v>
      </c>
      <c r="Y64" s="156">
        <v>0</v>
      </c>
      <c r="Z64" s="153"/>
      <c r="AA64" s="124">
        <v>0</v>
      </c>
      <c r="AB64" s="100">
        <v>0</v>
      </c>
      <c r="AC64" s="151">
        <v>0</v>
      </c>
      <c r="AD64" s="100">
        <v>0</v>
      </c>
      <c r="AE64" s="157">
        <v>0</v>
      </c>
      <c r="AF64" s="158"/>
    </row>
    <row r="65" spans="1:32" s="52" customFormat="1" ht="12" x14ac:dyDescent="0.2">
      <c r="A65" s="97">
        <v>414</v>
      </c>
      <c r="B65" s="98">
        <v>414603209</v>
      </c>
      <c r="C65" s="99" t="s">
        <v>499</v>
      </c>
      <c r="D65" s="98">
        <v>603</v>
      </c>
      <c r="E65" s="99" t="s">
        <v>500</v>
      </c>
      <c r="F65" s="98">
        <v>209</v>
      </c>
      <c r="G65" s="149" t="s">
        <v>242</v>
      </c>
      <c r="H65" s="150"/>
      <c r="I65" s="102">
        <v>17449</v>
      </c>
      <c r="J65" s="102">
        <v>3107</v>
      </c>
      <c r="K65" s="102">
        <v>0</v>
      </c>
      <c r="L65" s="102">
        <v>1188</v>
      </c>
      <c r="M65" s="103">
        <v>21744</v>
      </c>
      <c r="N65" s="150"/>
      <c r="O65" s="124">
        <v>86.11999999999999</v>
      </c>
      <c r="P65" s="151">
        <v>1770283</v>
      </c>
      <c r="Q65" s="151">
        <v>0</v>
      </c>
      <c r="R65" s="151">
        <v>0</v>
      </c>
      <c r="S65" s="151">
        <v>102312</v>
      </c>
      <c r="T65" s="152">
        <v>1872595</v>
      </c>
      <c r="U65" s="153"/>
      <c r="V65" s="154">
        <v>0</v>
      </c>
      <c r="W65" s="155">
        <v>0.18</v>
      </c>
      <c r="X65" s="155">
        <v>6.7157242279809751E-2</v>
      </c>
      <c r="Y65" s="156">
        <v>0</v>
      </c>
      <c r="Z65" s="153"/>
      <c r="AA65" s="124">
        <v>23.83</v>
      </c>
      <c r="AB65" s="100">
        <v>0</v>
      </c>
      <c r="AC65" s="151">
        <v>0</v>
      </c>
      <c r="AD65" s="100">
        <v>0</v>
      </c>
      <c r="AE65" s="157">
        <v>0</v>
      </c>
      <c r="AF65" s="158"/>
    </row>
    <row r="66" spans="1:32" s="52" customFormat="1" ht="12" x14ac:dyDescent="0.2">
      <c r="A66" s="97">
        <v>414</v>
      </c>
      <c r="B66" s="98">
        <v>414603236</v>
      </c>
      <c r="C66" s="99" t="s">
        <v>499</v>
      </c>
      <c r="D66" s="98">
        <v>603</v>
      </c>
      <c r="E66" s="99" t="s">
        <v>500</v>
      </c>
      <c r="F66" s="98">
        <v>236</v>
      </c>
      <c r="G66" s="149" t="s">
        <v>269</v>
      </c>
      <c r="H66" s="150"/>
      <c r="I66" s="102">
        <v>17150</v>
      </c>
      <c r="J66" s="102">
        <v>2557</v>
      </c>
      <c r="K66" s="102">
        <v>0</v>
      </c>
      <c r="L66" s="102">
        <v>1188</v>
      </c>
      <c r="M66" s="103">
        <v>20895</v>
      </c>
      <c r="N66" s="150"/>
      <c r="O66" s="124">
        <v>160.80999999999997</v>
      </c>
      <c r="P66" s="151">
        <v>3169082</v>
      </c>
      <c r="Q66" s="151">
        <v>0</v>
      </c>
      <c r="R66" s="151">
        <v>0</v>
      </c>
      <c r="S66" s="151">
        <v>191040</v>
      </c>
      <c r="T66" s="152">
        <v>3360122</v>
      </c>
      <c r="U66" s="153"/>
      <c r="V66" s="154">
        <v>0</v>
      </c>
      <c r="W66" s="155">
        <v>0.18</v>
      </c>
      <c r="X66" s="155">
        <v>2.725519653304339E-2</v>
      </c>
      <c r="Y66" s="156">
        <v>0</v>
      </c>
      <c r="Z66" s="153"/>
      <c r="AA66" s="124">
        <v>44.33</v>
      </c>
      <c r="AB66" s="100">
        <v>0</v>
      </c>
      <c r="AC66" s="151">
        <v>0</v>
      </c>
      <c r="AD66" s="100">
        <v>3.2</v>
      </c>
      <c r="AE66" s="157">
        <v>66864</v>
      </c>
      <c r="AF66" s="158"/>
    </row>
    <row r="67" spans="1:32" s="52" customFormat="1" ht="12" x14ac:dyDescent="0.2">
      <c r="A67" s="97">
        <v>414</v>
      </c>
      <c r="B67" s="98">
        <v>414603263</v>
      </c>
      <c r="C67" s="99" t="s">
        <v>499</v>
      </c>
      <c r="D67" s="98">
        <v>603</v>
      </c>
      <c r="E67" s="99" t="s">
        <v>500</v>
      </c>
      <c r="F67" s="98">
        <v>263</v>
      </c>
      <c r="G67" s="149" t="s">
        <v>296</v>
      </c>
      <c r="H67" s="150"/>
      <c r="I67" s="102">
        <v>12565</v>
      </c>
      <c r="J67" s="102">
        <v>9495</v>
      </c>
      <c r="K67" s="102">
        <v>0</v>
      </c>
      <c r="L67" s="102">
        <v>1188</v>
      </c>
      <c r="M67" s="103">
        <v>23248</v>
      </c>
      <c r="N67" s="150"/>
      <c r="O67" s="124">
        <v>2.2400000000000002</v>
      </c>
      <c r="P67" s="151">
        <v>49414</v>
      </c>
      <c r="Q67" s="151">
        <v>0</v>
      </c>
      <c r="R67" s="151">
        <v>0</v>
      </c>
      <c r="S67" s="151">
        <v>2661</v>
      </c>
      <c r="T67" s="152">
        <v>52075</v>
      </c>
      <c r="U67" s="153"/>
      <c r="V67" s="154">
        <v>0</v>
      </c>
      <c r="W67" s="155">
        <v>0.09</v>
      </c>
      <c r="X67" s="155">
        <v>4.4569725454315534E-2</v>
      </c>
      <c r="Y67" s="156">
        <v>0</v>
      </c>
      <c r="Z67" s="153"/>
      <c r="AA67" s="124">
        <v>1</v>
      </c>
      <c r="AB67" s="100">
        <v>0</v>
      </c>
      <c r="AC67" s="151">
        <v>0</v>
      </c>
      <c r="AD67" s="100">
        <v>0</v>
      </c>
      <c r="AE67" s="157">
        <v>0</v>
      </c>
      <c r="AF67" s="158"/>
    </row>
    <row r="68" spans="1:32" s="52" customFormat="1" ht="12" x14ac:dyDescent="0.2">
      <c r="A68" s="97">
        <v>414</v>
      </c>
      <c r="B68" s="98">
        <v>414603603</v>
      </c>
      <c r="C68" s="99" t="s">
        <v>499</v>
      </c>
      <c r="D68" s="98">
        <v>603</v>
      </c>
      <c r="E68" s="99" t="s">
        <v>500</v>
      </c>
      <c r="F68" s="98">
        <v>603</v>
      </c>
      <c r="G68" s="149" t="s">
        <v>500</v>
      </c>
      <c r="H68" s="150"/>
      <c r="I68" s="102">
        <v>15826</v>
      </c>
      <c r="J68" s="102">
        <v>1687</v>
      </c>
      <c r="K68" s="102">
        <v>0</v>
      </c>
      <c r="L68" s="102">
        <v>1188</v>
      </c>
      <c r="M68" s="103">
        <v>18701</v>
      </c>
      <c r="N68" s="150"/>
      <c r="O68" s="124">
        <v>71.36</v>
      </c>
      <c r="P68" s="151">
        <v>1249728</v>
      </c>
      <c r="Q68" s="151">
        <v>0</v>
      </c>
      <c r="R68" s="151">
        <v>0</v>
      </c>
      <c r="S68" s="151">
        <v>84775</v>
      </c>
      <c r="T68" s="152">
        <v>1334503</v>
      </c>
      <c r="U68" s="153"/>
      <c r="V68" s="154">
        <v>0</v>
      </c>
      <c r="W68" s="155">
        <v>0.18</v>
      </c>
      <c r="X68" s="155">
        <v>6.0535547866567951E-2</v>
      </c>
      <c r="Y68" s="156">
        <v>0</v>
      </c>
      <c r="Z68" s="153"/>
      <c r="AA68" s="124">
        <v>14</v>
      </c>
      <c r="AB68" s="100">
        <v>0</v>
      </c>
      <c r="AC68" s="151">
        <v>0</v>
      </c>
      <c r="AD68" s="100">
        <v>1</v>
      </c>
      <c r="AE68" s="157">
        <v>18701</v>
      </c>
      <c r="AF68" s="158"/>
    </row>
    <row r="69" spans="1:32" s="52" customFormat="1" ht="12" x14ac:dyDescent="0.2">
      <c r="A69" s="97">
        <v>414</v>
      </c>
      <c r="B69" s="98">
        <v>414603618</v>
      </c>
      <c r="C69" s="99" t="s">
        <v>499</v>
      </c>
      <c r="D69" s="98">
        <v>603</v>
      </c>
      <c r="E69" s="99" t="s">
        <v>500</v>
      </c>
      <c r="F69" s="98">
        <v>618</v>
      </c>
      <c r="G69" s="149" t="s">
        <v>393</v>
      </c>
      <c r="H69" s="150"/>
      <c r="I69" s="102">
        <v>16052</v>
      </c>
      <c r="J69" s="102">
        <v>13589</v>
      </c>
      <c r="K69" s="102">
        <v>0</v>
      </c>
      <c r="L69" s="102">
        <v>1188</v>
      </c>
      <c r="M69" s="103">
        <v>30829</v>
      </c>
      <c r="N69" s="150"/>
      <c r="O69" s="124">
        <v>0.06</v>
      </c>
      <c r="P69" s="151">
        <v>1778</v>
      </c>
      <c r="Q69" s="151">
        <v>0</v>
      </c>
      <c r="R69" s="151">
        <v>0</v>
      </c>
      <c r="S69" s="151">
        <v>71</v>
      </c>
      <c r="T69" s="152">
        <v>1849</v>
      </c>
      <c r="U69" s="153"/>
      <c r="V69" s="154">
        <v>0</v>
      </c>
      <c r="W69" s="155">
        <v>0.09</v>
      </c>
      <c r="X69" s="155">
        <v>6.0511826590666347E-5</v>
      </c>
      <c r="Y69" s="156">
        <v>0</v>
      </c>
      <c r="Z69" s="153"/>
      <c r="AA69" s="124">
        <v>0</v>
      </c>
      <c r="AB69" s="100">
        <v>0</v>
      </c>
      <c r="AC69" s="151">
        <v>0</v>
      </c>
      <c r="AD69" s="100">
        <v>0</v>
      </c>
      <c r="AE69" s="157">
        <v>0</v>
      </c>
      <c r="AF69" s="158"/>
    </row>
    <row r="70" spans="1:32" s="52" customFormat="1" ht="12" x14ac:dyDescent="0.2">
      <c r="A70" s="97">
        <v>414</v>
      </c>
      <c r="B70" s="98">
        <v>414603635</v>
      </c>
      <c r="C70" s="99" t="s">
        <v>499</v>
      </c>
      <c r="D70" s="98">
        <v>603</v>
      </c>
      <c r="E70" s="99" t="s">
        <v>500</v>
      </c>
      <c r="F70" s="98">
        <v>635</v>
      </c>
      <c r="G70" s="149" t="s">
        <v>398</v>
      </c>
      <c r="H70" s="150"/>
      <c r="I70" s="102">
        <v>14177</v>
      </c>
      <c r="J70" s="102">
        <v>3648</v>
      </c>
      <c r="K70" s="102">
        <v>0</v>
      </c>
      <c r="L70" s="102">
        <v>1188</v>
      </c>
      <c r="M70" s="103">
        <v>19013</v>
      </c>
      <c r="N70" s="150"/>
      <c r="O70" s="124">
        <v>18.64</v>
      </c>
      <c r="P70" s="151">
        <v>332259</v>
      </c>
      <c r="Q70" s="151">
        <v>0</v>
      </c>
      <c r="R70" s="151">
        <v>0</v>
      </c>
      <c r="S70" s="151">
        <v>22144</v>
      </c>
      <c r="T70" s="152">
        <v>354403</v>
      </c>
      <c r="U70" s="153"/>
      <c r="V70" s="154">
        <v>0</v>
      </c>
      <c r="W70" s="155">
        <v>0.09</v>
      </c>
      <c r="X70" s="155">
        <v>1.1441532785706534E-2</v>
      </c>
      <c r="Y70" s="156">
        <v>0</v>
      </c>
      <c r="Z70" s="153"/>
      <c r="AA70" s="124">
        <v>4.9800000000000004</v>
      </c>
      <c r="AB70" s="100">
        <v>0</v>
      </c>
      <c r="AC70" s="151">
        <v>0</v>
      </c>
      <c r="AD70" s="100">
        <v>0</v>
      </c>
      <c r="AE70" s="157">
        <v>0</v>
      </c>
      <c r="AF70" s="158"/>
    </row>
    <row r="71" spans="1:32" s="52" customFormat="1" ht="12" x14ac:dyDescent="0.2">
      <c r="A71" s="97">
        <v>414</v>
      </c>
      <c r="B71" s="98">
        <v>414603715</v>
      </c>
      <c r="C71" s="99" t="s">
        <v>499</v>
      </c>
      <c r="D71" s="98">
        <v>603</v>
      </c>
      <c r="E71" s="99" t="s">
        <v>500</v>
      </c>
      <c r="F71" s="98">
        <v>715</v>
      </c>
      <c r="G71" s="149" t="s">
        <v>422</v>
      </c>
      <c r="H71" s="150"/>
      <c r="I71" s="102">
        <v>14310</v>
      </c>
      <c r="J71" s="102">
        <v>7146</v>
      </c>
      <c r="K71" s="102">
        <v>0</v>
      </c>
      <c r="L71" s="102">
        <v>1188</v>
      </c>
      <c r="M71" s="103">
        <v>22644</v>
      </c>
      <c r="N71" s="150"/>
      <c r="O71" s="124">
        <v>10.26</v>
      </c>
      <c r="P71" s="151">
        <v>220138</v>
      </c>
      <c r="Q71" s="151">
        <v>0</v>
      </c>
      <c r="R71" s="151">
        <v>0</v>
      </c>
      <c r="S71" s="151">
        <v>12188</v>
      </c>
      <c r="T71" s="152">
        <v>232326</v>
      </c>
      <c r="U71" s="153"/>
      <c r="V71" s="154">
        <v>0</v>
      </c>
      <c r="W71" s="155">
        <v>0.09</v>
      </c>
      <c r="X71" s="155">
        <v>8.6620367860859616E-3</v>
      </c>
      <c r="Y71" s="156">
        <v>0</v>
      </c>
      <c r="Z71" s="153"/>
      <c r="AA71" s="124">
        <v>2.66</v>
      </c>
      <c r="AB71" s="100">
        <v>0</v>
      </c>
      <c r="AC71" s="151">
        <v>0</v>
      </c>
      <c r="AD71" s="100">
        <v>0.98</v>
      </c>
      <c r="AE71" s="157">
        <v>22191</v>
      </c>
      <c r="AF71" s="158"/>
    </row>
    <row r="72" spans="1:32" s="52" customFormat="1" ht="12" x14ac:dyDescent="0.2">
      <c r="A72" s="97">
        <v>416</v>
      </c>
      <c r="B72" s="98">
        <v>416035016</v>
      </c>
      <c r="C72" s="99" t="s">
        <v>501</v>
      </c>
      <c r="D72" s="98">
        <v>35</v>
      </c>
      <c r="E72" s="99" t="s">
        <v>68</v>
      </c>
      <c r="F72" s="98">
        <v>16</v>
      </c>
      <c r="G72" s="149" t="s">
        <v>49</v>
      </c>
      <c r="H72" s="150"/>
      <c r="I72" s="102">
        <v>16158</v>
      </c>
      <c r="J72" s="102">
        <v>370</v>
      </c>
      <c r="K72" s="102">
        <v>0</v>
      </c>
      <c r="L72" s="102">
        <v>1188</v>
      </c>
      <c r="M72" s="103">
        <v>17716</v>
      </c>
      <c r="N72" s="150"/>
      <c r="O72" s="124">
        <v>1</v>
      </c>
      <c r="P72" s="151">
        <v>16528</v>
      </c>
      <c r="Q72" s="151">
        <v>0</v>
      </c>
      <c r="R72" s="151">
        <v>0</v>
      </c>
      <c r="S72" s="151">
        <v>1188</v>
      </c>
      <c r="T72" s="152">
        <v>17716</v>
      </c>
      <c r="U72" s="153"/>
      <c r="V72" s="154">
        <v>0</v>
      </c>
      <c r="W72" s="155">
        <v>0.09</v>
      </c>
      <c r="X72" s="155">
        <v>2.5915309998638177E-2</v>
      </c>
      <c r="Y72" s="156">
        <v>0</v>
      </c>
      <c r="Z72" s="153"/>
      <c r="AA72" s="124">
        <v>0</v>
      </c>
      <c r="AB72" s="100">
        <v>0</v>
      </c>
      <c r="AC72" s="151">
        <v>0</v>
      </c>
      <c r="AD72" s="100">
        <v>0</v>
      </c>
      <c r="AE72" s="157">
        <v>0</v>
      </c>
      <c r="AF72" s="158"/>
    </row>
    <row r="73" spans="1:32" s="52" customFormat="1" ht="12" x14ac:dyDescent="0.2">
      <c r="A73" s="97">
        <v>416</v>
      </c>
      <c r="B73" s="98">
        <v>416035018</v>
      </c>
      <c r="C73" s="99" t="s">
        <v>501</v>
      </c>
      <c r="D73" s="98">
        <v>35</v>
      </c>
      <c r="E73" s="99" t="s">
        <v>68</v>
      </c>
      <c r="F73" s="98">
        <v>18</v>
      </c>
      <c r="G73" s="149" t="s">
        <v>51</v>
      </c>
      <c r="H73" s="150"/>
      <c r="I73" s="102">
        <v>20674</v>
      </c>
      <c r="J73" s="102">
        <v>9859</v>
      </c>
      <c r="K73" s="102">
        <v>0</v>
      </c>
      <c r="L73" s="102">
        <v>1188</v>
      </c>
      <c r="M73" s="103">
        <v>31721</v>
      </c>
      <c r="N73" s="150"/>
      <c r="O73" s="124">
        <v>1</v>
      </c>
      <c r="P73" s="151">
        <v>30533</v>
      </c>
      <c r="Q73" s="151">
        <v>0</v>
      </c>
      <c r="R73" s="151">
        <v>0</v>
      </c>
      <c r="S73" s="151">
        <v>1188</v>
      </c>
      <c r="T73" s="152">
        <v>31721</v>
      </c>
      <c r="U73" s="153"/>
      <c r="V73" s="154">
        <v>0</v>
      </c>
      <c r="W73" s="155">
        <v>0.09</v>
      </c>
      <c r="X73" s="155">
        <v>2.5150971507216929E-2</v>
      </c>
      <c r="Y73" s="156">
        <v>0</v>
      </c>
      <c r="Z73" s="153"/>
      <c r="AA73" s="124">
        <v>1</v>
      </c>
      <c r="AB73" s="100">
        <v>0</v>
      </c>
      <c r="AC73" s="151">
        <v>0</v>
      </c>
      <c r="AD73" s="100">
        <v>0</v>
      </c>
      <c r="AE73" s="157">
        <v>0</v>
      </c>
      <c r="AF73" s="158"/>
    </row>
    <row r="74" spans="1:32" s="52" customFormat="1" ht="12" x14ac:dyDescent="0.2">
      <c r="A74" s="97">
        <v>416</v>
      </c>
      <c r="B74" s="98">
        <v>416035030</v>
      </c>
      <c r="C74" s="99" t="s">
        <v>501</v>
      </c>
      <c r="D74" s="98">
        <v>35</v>
      </c>
      <c r="E74" s="99" t="s">
        <v>68</v>
      </c>
      <c r="F74" s="98">
        <v>30</v>
      </c>
      <c r="G74" s="149" t="s">
        <v>63</v>
      </c>
      <c r="H74" s="150"/>
      <c r="I74" s="102">
        <v>17663</v>
      </c>
      <c r="J74" s="102">
        <v>5112</v>
      </c>
      <c r="K74" s="102">
        <v>0</v>
      </c>
      <c r="L74" s="102">
        <v>1188</v>
      </c>
      <c r="M74" s="103">
        <v>23963</v>
      </c>
      <c r="N74" s="150"/>
      <c r="O74" s="124">
        <v>1</v>
      </c>
      <c r="P74" s="151">
        <v>22775</v>
      </c>
      <c r="Q74" s="151">
        <v>0</v>
      </c>
      <c r="R74" s="151">
        <v>0</v>
      </c>
      <c r="S74" s="151">
        <v>1188</v>
      </c>
      <c r="T74" s="152">
        <v>23963</v>
      </c>
      <c r="U74" s="153"/>
      <c r="V74" s="154">
        <v>0</v>
      </c>
      <c r="W74" s="155">
        <v>0.09</v>
      </c>
      <c r="X74" s="155">
        <v>5.637087747697337E-3</v>
      </c>
      <c r="Y74" s="156">
        <v>0</v>
      </c>
      <c r="Z74" s="153"/>
      <c r="AA74" s="124">
        <v>0</v>
      </c>
      <c r="AB74" s="100">
        <v>0</v>
      </c>
      <c r="AC74" s="151">
        <v>0</v>
      </c>
      <c r="AD74" s="100">
        <v>0</v>
      </c>
      <c r="AE74" s="157">
        <v>0</v>
      </c>
      <c r="AF74" s="158"/>
    </row>
    <row r="75" spans="1:32" s="52" customFormat="1" ht="12" x14ac:dyDescent="0.2">
      <c r="A75" s="97">
        <v>416</v>
      </c>
      <c r="B75" s="98">
        <v>416035035</v>
      </c>
      <c r="C75" s="99" t="s">
        <v>501</v>
      </c>
      <c r="D75" s="98">
        <v>35</v>
      </c>
      <c r="E75" s="99" t="s">
        <v>68</v>
      </c>
      <c r="F75" s="98">
        <v>35</v>
      </c>
      <c r="G75" s="149" t="s">
        <v>68</v>
      </c>
      <c r="H75" s="150"/>
      <c r="I75" s="102">
        <v>19528</v>
      </c>
      <c r="J75" s="102">
        <v>7512</v>
      </c>
      <c r="K75" s="102">
        <v>0</v>
      </c>
      <c r="L75" s="102">
        <v>1188</v>
      </c>
      <c r="M75" s="103">
        <v>28228</v>
      </c>
      <c r="N75" s="150"/>
      <c r="O75" s="124">
        <v>659.87</v>
      </c>
      <c r="P75" s="151">
        <v>17842884</v>
      </c>
      <c r="Q75" s="151">
        <v>0</v>
      </c>
      <c r="R75" s="151">
        <v>0</v>
      </c>
      <c r="S75" s="151">
        <v>783926</v>
      </c>
      <c r="T75" s="152">
        <v>18626810</v>
      </c>
      <c r="U75" s="153"/>
      <c r="V75" s="154">
        <v>0</v>
      </c>
      <c r="W75" s="155">
        <v>0.18</v>
      </c>
      <c r="X75" s="155">
        <v>0.16242944017643118</v>
      </c>
      <c r="Y75" s="156">
        <v>0</v>
      </c>
      <c r="Z75" s="153"/>
      <c r="AA75" s="124">
        <v>146.43</v>
      </c>
      <c r="AB75" s="100">
        <v>0</v>
      </c>
      <c r="AC75" s="151">
        <v>0</v>
      </c>
      <c r="AD75" s="100">
        <v>2.4500000000000002</v>
      </c>
      <c r="AE75" s="157">
        <v>69159</v>
      </c>
      <c r="AF75" s="158"/>
    </row>
    <row r="76" spans="1:32" s="52" customFormat="1" ht="12" x14ac:dyDescent="0.2">
      <c r="A76" s="97">
        <v>416</v>
      </c>
      <c r="B76" s="98">
        <v>416035044</v>
      </c>
      <c r="C76" s="99" t="s">
        <v>501</v>
      </c>
      <c r="D76" s="98">
        <v>35</v>
      </c>
      <c r="E76" s="99" t="s">
        <v>68</v>
      </c>
      <c r="F76" s="98">
        <v>44</v>
      </c>
      <c r="G76" s="149" t="s">
        <v>77</v>
      </c>
      <c r="H76" s="150"/>
      <c r="I76" s="102">
        <v>18299</v>
      </c>
      <c r="J76" s="102">
        <v>0</v>
      </c>
      <c r="K76" s="102">
        <v>0</v>
      </c>
      <c r="L76" s="102">
        <v>1188</v>
      </c>
      <c r="M76" s="103">
        <v>19487</v>
      </c>
      <c r="N76" s="150"/>
      <c r="O76" s="124">
        <v>4.21</v>
      </c>
      <c r="P76" s="151">
        <v>77040</v>
      </c>
      <c r="Q76" s="151">
        <v>0</v>
      </c>
      <c r="R76" s="151">
        <v>0</v>
      </c>
      <c r="S76" s="151">
        <v>5001</v>
      </c>
      <c r="T76" s="152">
        <v>82041</v>
      </c>
      <c r="U76" s="153"/>
      <c r="V76" s="154">
        <v>0</v>
      </c>
      <c r="W76" s="155">
        <v>0.18</v>
      </c>
      <c r="X76" s="155">
        <v>9.4542673375282729E-2</v>
      </c>
      <c r="Y76" s="156">
        <v>0</v>
      </c>
      <c r="Z76" s="153"/>
      <c r="AA76" s="124">
        <v>0.38</v>
      </c>
      <c r="AB76" s="100">
        <v>0</v>
      </c>
      <c r="AC76" s="151">
        <v>0</v>
      </c>
      <c r="AD76" s="100">
        <v>0</v>
      </c>
      <c r="AE76" s="157">
        <v>0</v>
      </c>
      <c r="AF76" s="158"/>
    </row>
    <row r="77" spans="1:32" s="52" customFormat="1" ht="12" x14ac:dyDescent="0.2">
      <c r="A77" s="97">
        <v>416</v>
      </c>
      <c r="B77" s="98">
        <v>416035046</v>
      </c>
      <c r="C77" s="99" t="s">
        <v>501</v>
      </c>
      <c r="D77" s="98">
        <v>35</v>
      </c>
      <c r="E77" s="99" t="s">
        <v>68</v>
      </c>
      <c r="F77" s="98">
        <v>46</v>
      </c>
      <c r="G77" s="149" t="s">
        <v>79</v>
      </c>
      <c r="H77" s="150"/>
      <c r="I77" s="102">
        <v>13334</v>
      </c>
      <c r="J77" s="102">
        <v>12916</v>
      </c>
      <c r="K77" s="102">
        <v>0</v>
      </c>
      <c r="L77" s="102">
        <v>1188</v>
      </c>
      <c r="M77" s="103">
        <v>27438</v>
      </c>
      <c r="N77" s="150"/>
      <c r="O77" s="124">
        <v>0.86</v>
      </c>
      <c r="P77" s="151">
        <v>22575</v>
      </c>
      <c r="Q77" s="151">
        <v>0</v>
      </c>
      <c r="R77" s="151">
        <v>0</v>
      </c>
      <c r="S77" s="151">
        <v>1022</v>
      </c>
      <c r="T77" s="152">
        <v>23597</v>
      </c>
      <c r="U77" s="153"/>
      <c r="V77" s="154">
        <v>0</v>
      </c>
      <c r="W77" s="155">
        <v>0.09</v>
      </c>
      <c r="X77" s="155">
        <v>1.1818968852778475E-3</v>
      </c>
      <c r="Y77" s="156">
        <v>0</v>
      </c>
      <c r="Z77" s="153"/>
      <c r="AA77" s="124">
        <v>0</v>
      </c>
      <c r="AB77" s="100">
        <v>0</v>
      </c>
      <c r="AC77" s="151">
        <v>0</v>
      </c>
      <c r="AD77" s="100">
        <v>0</v>
      </c>
      <c r="AE77" s="157">
        <v>0</v>
      </c>
      <c r="AF77" s="158"/>
    </row>
    <row r="78" spans="1:32" s="52" customFormat="1" ht="12" x14ac:dyDescent="0.2">
      <c r="A78" s="97">
        <v>416</v>
      </c>
      <c r="B78" s="98">
        <v>416035050</v>
      </c>
      <c r="C78" s="99" t="s">
        <v>501</v>
      </c>
      <c r="D78" s="98">
        <v>35</v>
      </c>
      <c r="E78" s="99" t="s">
        <v>68</v>
      </c>
      <c r="F78" s="98">
        <v>50</v>
      </c>
      <c r="G78" s="149" t="s">
        <v>83</v>
      </c>
      <c r="H78" s="150"/>
      <c r="I78" s="102">
        <v>19860</v>
      </c>
      <c r="J78" s="102">
        <v>8675</v>
      </c>
      <c r="K78" s="102">
        <v>0</v>
      </c>
      <c r="L78" s="102">
        <v>1188</v>
      </c>
      <c r="M78" s="103">
        <v>29723</v>
      </c>
      <c r="N78" s="150"/>
      <c r="O78" s="124">
        <v>1.24</v>
      </c>
      <c r="P78" s="151">
        <v>35383</v>
      </c>
      <c r="Q78" s="151">
        <v>0</v>
      </c>
      <c r="R78" s="151">
        <v>0</v>
      </c>
      <c r="S78" s="151">
        <v>1473</v>
      </c>
      <c r="T78" s="152">
        <v>36856</v>
      </c>
      <c r="U78" s="153"/>
      <c r="V78" s="154">
        <v>0</v>
      </c>
      <c r="W78" s="155">
        <v>0.09</v>
      </c>
      <c r="X78" s="155">
        <v>5.4279859423033497E-3</v>
      </c>
      <c r="Y78" s="156">
        <v>0</v>
      </c>
      <c r="Z78" s="153"/>
      <c r="AA78" s="124">
        <v>0</v>
      </c>
      <c r="AB78" s="100">
        <v>0</v>
      </c>
      <c r="AC78" s="151">
        <v>0</v>
      </c>
      <c r="AD78" s="100">
        <v>0</v>
      </c>
      <c r="AE78" s="157">
        <v>0</v>
      </c>
      <c r="AF78" s="158"/>
    </row>
    <row r="79" spans="1:32" s="52" customFormat="1" ht="12" x14ac:dyDescent="0.2">
      <c r="A79" s="97">
        <v>416</v>
      </c>
      <c r="B79" s="98">
        <v>416035073</v>
      </c>
      <c r="C79" s="99" t="s">
        <v>501</v>
      </c>
      <c r="D79" s="98">
        <v>35</v>
      </c>
      <c r="E79" s="99" t="s">
        <v>68</v>
      </c>
      <c r="F79" s="98">
        <v>73</v>
      </c>
      <c r="G79" s="149" t="s">
        <v>106</v>
      </c>
      <c r="H79" s="150"/>
      <c r="I79" s="102">
        <v>13434</v>
      </c>
      <c r="J79" s="102">
        <v>9267</v>
      </c>
      <c r="K79" s="102">
        <v>0</v>
      </c>
      <c r="L79" s="102">
        <v>1188</v>
      </c>
      <c r="M79" s="103">
        <v>23889</v>
      </c>
      <c r="N79" s="150"/>
      <c r="O79" s="124">
        <v>1</v>
      </c>
      <c r="P79" s="151">
        <v>22701</v>
      </c>
      <c r="Q79" s="151">
        <v>0</v>
      </c>
      <c r="R79" s="151">
        <v>0</v>
      </c>
      <c r="S79" s="151">
        <v>1188</v>
      </c>
      <c r="T79" s="152">
        <v>23889</v>
      </c>
      <c r="U79" s="153"/>
      <c r="V79" s="154">
        <v>0</v>
      </c>
      <c r="W79" s="155">
        <v>0.09</v>
      </c>
      <c r="X79" s="155">
        <v>1.1777688186203348E-2</v>
      </c>
      <c r="Y79" s="156">
        <v>0</v>
      </c>
      <c r="Z79" s="153"/>
      <c r="AA79" s="124">
        <v>0</v>
      </c>
      <c r="AB79" s="100">
        <v>0</v>
      </c>
      <c r="AC79" s="151">
        <v>0</v>
      </c>
      <c r="AD79" s="100">
        <v>0</v>
      </c>
      <c r="AE79" s="157">
        <v>0</v>
      </c>
      <c r="AF79" s="158"/>
    </row>
    <row r="80" spans="1:32" s="52" customFormat="1" ht="12" x14ac:dyDescent="0.2">
      <c r="A80" s="97">
        <v>416</v>
      </c>
      <c r="B80" s="98">
        <v>416035133</v>
      </c>
      <c r="C80" s="99" t="s">
        <v>501</v>
      </c>
      <c r="D80" s="98">
        <v>35</v>
      </c>
      <c r="E80" s="99" t="s">
        <v>68</v>
      </c>
      <c r="F80" s="98">
        <v>133</v>
      </c>
      <c r="G80" s="149" t="s">
        <v>166</v>
      </c>
      <c r="H80" s="150"/>
      <c r="I80" s="102">
        <v>14602</v>
      </c>
      <c r="J80" s="102">
        <v>246</v>
      </c>
      <c r="K80" s="102">
        <v>0</v>
      </c>
      <c r="L80" s="102">
        <v>1188</v>
      </c>
      <c r="M80" s="103">
        <v>16036</v>
      </c>
      <c r="N80" s="150"/>
      <c r="O80" s="124">
        <v>1</v>
      </c>
      <c r="P80" s="151">
        <v>14848</v>
      </c>
      <c r="Q80" s="151">
        <v>0</v>
      </c>
      <c r="R80" s="151">
        <v>0</v>
      </c>
      <c r="S80" s="151">
        <v>1188</v>
      </c>
      <c r="T80" s="152">
        <v>16036</v>
      </c>
      <c r="U80" s="153"/>
      <c r="V80" s="154">
        <v>0</v>
      </c>
      <c r="W80" s="155">
        <v>0.09</v>
      </c>
      <c r="X80" s="155">
        <v>3.1823584192518947E-2</v>
      </c>
      <c r="Y80" s="156">
        <v>0</v>
      </c>
      <c r="Z80" s="153"/>
      <c r="AA80" s="124">
        <v>0</v>
      </c>
      <c r="AB80" s="100">
        <v>0</v>
      </c>
      <c r="AC80" s="151">
        <v>0</v>
      </c>
      <c r="AD80" s="100">
        <v>0</v>
      </c>
      <c r="AE80" s="157">
        <v>0</v>
      </c>
      <c r="AF80" s="158"/>
    </row>
    <row r="81" spans="1:32" s="52" customFormat="1" ht="12" x14ac:dyDescent="0.2">
      <c r="A81" s="97">
        <v>416</v>
      </c>
      <c r="B81" s="98">
        <v>416035243</v>
      </c>
      <c r="C81" s="99" t="s">
        <v>501</v>
      </c>
      <c r="D81" s="98">
        <v>35</v>
      </c>
      <c r="E81" s="99" t="s">
        <v>68</v>
      </c>
      <c r="F81" s="98">
        <v>243</v>
      </c>
      <c r="G81" s="149" t="s">
        <v>276</v>
      </c>
      <c r="H81" s="150"/>
      <c r="I81" s="102">
        <v>16027</v>
      </c>
      <c r="J81" s="102">
        <v>2223</v>
      </c>
      <c r="K81" s="102">
        <v>0</v>
      </c>
      <c r="L81" s="102">
        <v>1188</v>
      </c>
      <c r="M81" s="103">
        <v>19438</v>
      </c>
      <c r="N81" s="150"/>
      <c r="O81" s="124">
        <v>1</v>
      </c>
      <c r="P81" s="151">
        <v>18250</v>
      </c>
      <c r="Q81" s="151">
        <v>0</v>
      </c>
      <c r="R81" s="151">
        <v>0</v>
      </c>
      <c r="S81" s="151">
        <v>1188</v>
      </c>
      <c r="T81" s="152">
        <v>19438</v>
      </c>
      <c r="U81" s="153"/>
      <c r="V81" s="154">
        <v>0</v>
      </c>
      <c r="W81" s="155">
        <v>0.09</v>
      </c>
      <c r="X81" s="155">
        <v>5.5175257487842097E-3</v>
      </c>
      <c r="Y81" s="156">
        <v>0</v>
      </c>
      <c r="Z81" s="153"/>
      <c r="AA81" s="124">
        <v>0</v>
      </c>
      <c r="AB81" s="100">
        <v>0</v>
      </c>
      <c r="AC81" s="151">
        <v>0</v>
      </c>
      <c r="AD81" s="100">
        <v>0</v>
      </c>
      <c r="AE81" s="157">
        <v>0</v>
      </c>
      <c r="AF81" s="158"/>
    </row>
    <row r="82" spans="1:32" s="52" customFormat="1" ht="12" x14ac:dyDescent="0.2">
      <c r="A82" s="97">
        <v>416</v>
      </c>
      <c r="B82" s="98">
        <v>416035244</v>
      </c>
      <c r="C82" s="99" t="s">
        <v>501</v>
      </c>
      <c r="D82" s="98">
        <v>35</v>
      </c>
      <c r="E82" s="99" t="s">
        <v>68</v>
      </c>
      <c r="F82" s="98">
        <v>244</v>
      </c>
      <c r="G82" s="149" t="s">
        <v>277</v>
      </c>
      <c r="H82" s="150"/>
      <c r="I82" s="102">
        <v>20123</v>
      </c>
      <c r="J82" s="102">
        <v>4864</v>
      </c>
      <c r="K82" s="102">
        <v>0</v>
      </c>
      <c r="L82" s="102">
        <v>1188</v>
      </c>
      <c r="M82" s="103">
        <v>26175</v>
      </c>
      <c r="N82" s="150"/>
      <c r="O82" s="124">
        <v>7</v>
      </c>
      <c r="P82" s="151">
        <v>174909</v>
      </c>
      <c r="Q82" s="151">
        <v>0</v>
      </c>
      <c r="R82" s="151">
        <v>0</v>
      </c>
      <c r="S82" s="151">
        <v>8316</v>
      </c>
      <c r="T82" s="152">
        <v>183225</v>
      </c>
      <c r="U82" s="153"/>
      <c r="V82" s="154">
        <v>0</v>
      </c>
      <c r="W82" s="155">
        <v>0.09</v>
      </c>
      <c r="X82" s="155">
        <v>8.5563715473805063E-2</v>
      </c>
      <c r="Y82" s="156">
        <v>0</v>
      </c>
      <c r="Z82" s="153"/>
      <c r="AA82" s="124">
        <v>2</v>
      </c>
      <c r="AB82" s="100">
        <v>0</v>
      </c>
      <c r="AC82" s="151">
        <v>0</v>
      </c>
      <c r="AD82" s="100">
        <v>0</v>
      </c>
      <c r="AE82" s="157">
        <v>0</v>
      </c>
      <c r="AF82" s="158"/>
    </row>
    <row r="83" spans="1:32" s="52" customFormat="1" ht="12" x14ac:dyDescent="0.2">
      <c r="A83" s="97">
        <v>416</v>
      </c>
      <c r="B83" s="98">
        <v>416035274</v>
      </c>
      <c r="C83" s="99" t="s">
        <v>501</v>
      </c>
      <c r="D83" s="98">
        <v>35</v>
      </c>
      <c r="E83" s="99" t="s">
        <v>68</v>
      </c>
      <c r="F83" s="98">
        <v>274</v>
      </c>
      <c r="G83" s="149" t="s">
        <v>307</v>
      </c>
      <c r="H83" s="150"/>
      <c r="I83" s="102">
        <v>21152</v>
      </c>
      <c r="J83" s="102">
        <v>9751</v>
      </c>
      <c r="K83" s="102">
        <v>0</v>
      </c>
      <c r="L83" s="102">
        <v>1188</v>
      </c>
      <c r="M83" s="103">
        <v>32091</v>
      </c>
      <c r="N83" s="150"/>
      <c r="O83" s="124">
        <v>1</v>
      </c>
      <c r="P83" s="151">
        <v>30903</v>
      </c>
      <c r="Q83" s="151">
        <v>0</v>
      </c>
      <c r="R83" s="151">
        <v>0</v>
      </c>
      <c r="S83" s="151">
        <v>1188</v>
      </c>
      <c r="T83" s="152">
        <v>32091</v>
      </c>
      <c r="U83" s="153"/>
      <c r="V83" s="154">
        <v>0</v>
      </c>
      <c r="W83" s="155">
        <v>0.09</v>
      </c>
      <c r="X83" s="155">
        <v>5.1716110562733064E-2</v>
      </c>
      <c r="Y83" s="156">
        <v>0</v>
      </c>
      <c r="Z83" s="153"/>
      <c r="AA83" s="124">
        <v>0</v>
      </c>
      <c r="AB83" s="100">
        <v>0</v>
      </c>
      <c r="AC83" s="151">
        <v>0</v>
      </c>
      <c r="AD83" s="100">
        <v>0</v>
      </c>
      <c r="AE83" s="157">
        <v>0</v>
      </c>
      <c r="AF83" s="158"/>
    </row>
    <row r="84" spans="1:32" s="52" customFormat="1" ht="12" x14ac:dyDescent="0.2">
      <c r="A84" s="97">
        <v>416</v>
      </c>
      <c r="B84" s="98">
        <v>416035285</v>
      </c>
      <c r="C84" s="99" t="s">
        <v>501</v>
      </c>
      <c r="D84" s="98">
        <v>35</v>
      </c>
      <c r="E84" s="99" t="s">
        <v>68</v>
      </c>
      <c r="F84" s="98">
        <v>285</v>
      </c>
      <c r="G84" s="149" t="s">
        <v>318</v>
      </c>
      <c r="H84" s="150"/>
      <c r="I84" s="102">
        <v>13434</v>
      </c>
      <c r="J84" s="102">
        <v>2671</v>
      </c>
      <c r="K84" s="102">
        <v>0</v>
      </c>
      <c r="L84" s="102">
        <v>1188</v>
      </c>
      <c r="M84" s="103">
        <v>17293</v>
      </c>
      <c r="N84" s="150"/>
      <c r="O84" s="124">
        <v>2</v>
      </c>
      <c r="P84" s="151">
        <v>32210</v>
      </c>
      <c r="Q84" s="151">
        <v>0</v>
      </c>
      <c r="R84" s="151">
        <v>0</v>
      </c>
      <c r="S84" s="151">
        <v>2376</v>
      </c>
      <c r="T84" s="152">
        <v>34586</v>
      </c>
      <c r="U84" s="153"/>
      <c r="V84" s="154">
        <v>0</v>
      </c>
      <c r="W84" s="155">
        <v>0.09</v>
      </c>
      <c r="X84" s="155">
        <v>2.6963033368432532E-2</v>
      </c>
      <c r="Y84" s="156">
        <v>0</v>
      </c>
      <c r="Z84" s="153"/>
      <c r="AA84" s="124">
        <v>2</v>
      </c>
      <c r="AB84" s="100">
        <v>0</v>
      </c>
      <c r="AC84" s="151">
        <v>0</v>
      </c>
      <c r="AD84" s="100">
        <v>0</v>
      </c>
      <c r="AE84" s="157">
        <v>0</v>
      </c>
      <c r="AF84" s="158"/>
    </row>
    <row r="85" spans="1:32" s="52" customFormat="1" ht="12" x14ac:dyDescent="0.2">
      <c r="A85" s="97">
        <v>417</v>
      </c>
      <c r="B85" s="98">
        <v>417035035</v>
      </c>
      <c r="C85" s="99" t="s">
        <v>502</v>
      </c>
      <c r="D85" s="98">
        <v>35</v>
      </c>
      <c r="E85" s="99" t="s">
        <v>68</v>
      </c>
      <c r="F85" s="98">
        <v>35</v>
      </c>
      <c r="G85" s="149" t="s">
        <v>68</v>
      </c>
      <c r="H85" s="150"/>
      <c r="I85" s="102">
        <v>19510</v>
      </c>
      <c r="J85" s="102">
        <v>7505</v>
      </c>
      <c r="K85" s="102">
        <v>0</v>
      </c>
      <c r="L85" s="102">
        <v>1188</v>
      </c>
      <c r="M85" s="103">
        <v>28203</v>
      </c>
      <c r="N85" s="150"/>
      <c r="O85" s="124">
        <v>321.42</v>
      </c>
      <c r="P85" s="151">
        <v>8683162</v>
      </c>
      <c r="Q85" s="151">
        <v>0</v>
      </c>
      <c r="R85" s="151">
        <v>0</v>
      </c>
      <c r="S85" s="151">
        <v>381848</v>
      </c>
      <c r="T85" s="152">
        <v>9065010</v>
      </c>
      <c r="U85" s="153"/>
      <c r="V85" s="154">
        <v>0</v>
      </c>
      <c r="W85" s="155">
        <v>0.18</v>
      </c>
      <c r="X85" s="155">
        <v>0.16242944017643118</v>
      </c>
      <c r="Y85" s="156">
        <v>0</v>
      </c>
      <c r="Z85" s="153"/>
      <c r="AA85" s="124">
        <v>2.84</v>
      </c>
      <c r="AB85" s="100">
        <v>0</v>
      </c>
      <c r="AC85" s="151">
        <v>0</v>
      </c>
      <c r="AD85" s="100">
        <v>0</v>
      </c>
      <c r="AE85" s="157">
        <v>0</v>
      </c>
      <c r="AF85" s="158"/>
    </row>
    <row r="86" spans="1:32" s="52" customFormat="1" ht="12" x14ac:dyDescent="0.2">
      <c r="A86" s="97">
        <v>417</v>
      </c>
      <c r="B86" s="98">
        <v>417035040</v>
      </c>
      <c r="C86" s="99" t="s">
        <v>502</v>
      </c>
      <c r="D86" s="98">
        <v>35</v>
      </c>
      <c r="E86" s="99" t="s">
        <v>68</v>
      </c>
      <c r="F86" s="98">
        <v>40</v>
      </c>
      <c r="G86" s="149" t="s">
        <v>73</v>
      </c>
      <c r="H86" s="150"/>
      <c r="I86" s="102">
        <v>17600</v>
      </c>
      <c r="J86" s="102">
        <v>5723</v>
      </c>
      <c r="K86" s="102">
        <v>0</v>
      </c>
      <c r="L86" s="102">
        <v>1188</v>
      </c>
      <c r="M86" s="103">
        <v>24511</v>
      </c>
      <c r="N86" s="150"/>
      <c r="O86" s="124">
        <v>1</v>
      </c>
      <c r="P86" s="151">
        <v>23323</v>
      </c>
      <c r="Q86" s="151">
        <v>0</v>
      </c>
      <c r="R86" s="151">
        <v>0</v>
      </c>
      <c r="S86" s="151">
        <v>1188</v>
      </c>
      <c r="T86" s="152">
        <v>24511</v>
      </c>
      <c r="U86" s="153"/>
      <c r="V86" s="154">
        <v>0</v>
      </c>
      <c r="W86" s="155">
        <v>0.09</v>
      </c>
      <c r="X86" s="155">
        <v>5.826301294521794E-3</v>
      </c>
      <c r="Y86" s="156">
        <v>0</v>
      </c>
      <c r="Z86" s="153"/>
      <c r="AA86" s="124">
        <v>0</v>
      </c>
      <c r="AB86" s="100">
        <v>0</v>
      </c>
      <c r="AC86" s="151">
        <v>0</v>
      </c>
      <c r="AD86" s="100">
        <v>0</v>
      </c>
      <c r="AE86" s="157">
        <v>0</v>
      </c>
      <c r="AF86" s="158"/>
    </row>
    <row r="87" spans="1:32" s="52" customFormat="1" ht="12" x14ac:dyDescent="0.2">
      <c r="A87" s="97">
        <v>417</v>
      </c>
      <c r="B87" s="98">
        <v>417035044</v>
      </c>
      <c r="C87" s="99" t="s">
        <v>502</v>
      </c>
      <c r="D87" s="98">
        <v>35</v>
      </c>
      <c r="E87" s="99" t="s">
        <v>68</v>
      </c>
      <c r="F87" s="98">
        <v>44</v>
      </c>
      <c r="G87" s="149" t="s">
        <v>77</v>
      </c>
      <c r="H87" s="150"/>
      <c r="I87" s="102">
        <v>11794</v>
      </c>
      <c r="J87" s="102">
        <v>0</v>
      </c>
      <c r="K87" s="102">
        <v>0</v>
      </c>
      <c r="L87" s="102">
        <v>1188</v>
      </c>
      <c r="M87" s="103">
        <v>12982</v>
      </c>
      <c r="N87" s="150"/>
      <c r="O87" s="124">
        <v>1</v>
      </c>
      <c r="P87" s="151">
        <v>11794</v>
      </c>
      <c r="Q87" s="151">
        <v>0</v>
      </c>
      <c r="R87" s="151">
        <v>0</v>
      </c>
      <c r="S87" s="151">
        <v>1188</v>
      </c>
      <c r="T87" s="152">
        <v>12982</v>
      </c>
      <c r="U87" s="153"/>
      <c r="V87" s="154">
        <v>0</v>
      </c>
      <c r="W87" s="155">
        <v>0.18</v>
      </c>
      <c r="X87" s="155">
        <v>9.4542673375282729E-2</v>
      </c>
      <c r="Y87" s="156">
        <v>0</v>
      </c>
      <c r="Z87" s="153"/>
      <c r="AA87" s="124">
        <v>0</v>
      </c>
      <c r="AB87" s="100">
        <v>0</v>
      </c>
      <c r="AC87" s="151">
        <v>0</v>
      </c>
      <c r="AD87" s="100">
        <v>0</v>
      </c>
      <c r="AE87" s="157">
        <v>0</v>
      </c>
      <c r="AF87" s="158"/>
    </row>
    <row r="88" spans="1:32" s="52" customFormat="1" ht="12" x14ac:dyDescent="0.2">
      <c r="A88" s="97">
        <v>417</v>
      </c>
      <c r="B88" s="98">
        <v>417035133</v>
      </c>
      <c r="C88" s="99" t="s">
        <v>502</v>
      </c>
      <c r="D88" s="98">
        <v>35</v>
      </c>
      <c r="E88" s="99" t="s">
        <v>68</v>
      </c>
      <c r="F88" s="98">
        <v>133</v>
      </c>
      <c r="G88" s="149" t="s">
        <v>166</v>
      </c>
      <c r="H88" s="150"/>
      <c r="I88" s="102">
        <v>11656</v>
      </c>
      <c r="J88" s="102">
        <v>196</v>
      </c>
      <c r="K88" s="102">
        <v>0</v>
      </c>
      <c r="L88" s="102">
        <v>1188</v>
      </c>
      <c r="M88" s="103">
        <v>13040</v>
      </c>
      <c r="N88" s="150"/>
      <c r="O88" s="124">
        <v>3</v>
      </c>
      <c r="P88" s="151">
        <v>35556</v>
      </c>
      <c r="Q88" s="151">
        <v>0</v>
      </c>
      <c r="R88" s="151">
        <v>0</v>
      </c>
      <c r="S88" s="151">
        <v>3564</v>
      </c>
      <c r="T88" s="152">
        <v>39120</v>
      </c>
      <c r="U88" s="153"/>
      <c r="V88" s="154">
        <v>0</v>
      </c>
      <c r="W88" s="155">
        <v>0.09</v>
      </c>
      <c r="X88" s="155">
        <v>3.1823584192518947E-2</v>
      </c>
      <c r="Y88" s="156">
        <v>0</v>
      </c>
      <c r="Z88" s="153"/>
      <c r="AA88" s="124">
        <v>0</v>
      </c>
      <c r="AB88" s="100">
        <v>0</v>
      </c>
      <c r="AC88" s="151">
        <v>0</v>
      </c>
      <c r="AD88" s="100">
        <v>0</v>
      </c>
      <c r="AE88" s="157">
        <v>0</v>
      </c>
      <c r="AF88" s="158"/>
    </row>
    <row r="89" spans="1:32" s="52" customFormat="1" ht="12" x14ac:dyDescent="0.2">
      <c r="A89" s="97">
        <v>417</v>
      </c>
      <c r="B89" s="98">
        <v>417035244</v>
      </c>
      <c r="C89" s="99" t="s">
        <v>502</v>
      </c>
      <c r="D89" s="98">
        <v>35</v>
      </c>
      <c r="E89" s="99" t="s">
        <v>68</v>
      </c>
      <c r="F89" s="98">
        <v>244</v>
      </c>
      <c r="G89" s="149" t="s">
        <v>277</v>
      </c>
      <c r="H89" s="150"/>
      <c r="I89" s="102">
        <v>16796</v>
      </c>
      <c r="J89" s="102">
        <v>4060</v>
      </c>
      <c r="K89" s="102">
        <v>0</v>
      </c>
      <c r="L89" s="102">
        <v>1188</v>
      </c>
      <c r="M89" s="103">
        <v>22044</v>
      </c>
      <c r="N89" s="150"/>
      <c r="O89" s="124">
        <v>3</v>
      </c>
      <c r="P89" s="151">
        <v>62568</v>
      </c>
      <c r="Q89" s="151">
        <v>0</v>
      </c>
      <c r="R89" s="151">
        <v>0</v>
      </c>
      <c r="S89" s="151">
        <v>3564</v>
      </c>
      <c r="T89" s="152">
        <v>66132</v>
      </c>
      <c r="U89" s="153"/>
      <c r="V89" s="154">
        <v>0</v>
      </c>
      <c r="W89" s="155">
        <v>0.09</v>
      </c>
      <c r="X89" s="155">
        <v>8.5563715473805063E-2</v>
      </c>
      <c r="Y89" s="156">
        <v>0</v>
      </c>
      <c r="Z89" s="153"/>
      <c r="AA89" s="124">
        <v>0</v>
      </c>
      <c r="AB89" s="100">
        <v>0</v>
      </c>
      <c r="AC89" s="151">
        <v>0</v>
      </c>
      <c r="AD89" s="100">
        <v>0</v>
      </c>
      <c r="AE89" s="157">
        <v>0</v>
      </c>
      <c r="AF89" s="158"/>
    </row>
    <row r="90" spans="1:32" s="52" customFormat="1" ht="12" x14ac:dyDescent="0.2">
      <c r="A90" s="97">
        <v>417</v>
      </c>
      <c r="B90" s="98">
        <v>417035285</v>
      </c>
      <c r="C90" s="99" t="s">
        <v>502</v>
      </c>
      <c r="D90" s="98">
        <v>35</v>
      </c>
      <c r="E90" s="99" t="s">
        <v>68</v>
      </c>
      <c r="F90" s="98">
        <v>285</v>
      </c>
      <c r="G90" s="149" t="s">
        <v>318</v>
      </c>
      <c r="H90" s="150"/>
      <c r="I90" s="102">
        <v>14257</v>
      </c>
      <c r="J90" s="102">
        <v>2834</v>
      </c>
      <c r="K90" s="102">
        <v>0</v>
      </c>
      <c r="L90" s="102">
        <v>1188</v>
      </c>
      <c r="M90" s="103">
        <v>18279</v>
      </c>
      <c r="N90" s="150"/>
      <c r="O90" s="124">
        <v>2</v>
      </c>
      <c r="P90" s="151">
        <v>34182</v>
      </c>
      <c r="Q90" s="151">
        <v>0</v>
      </c>
      <c r="R90" s="151">
        <v>0</v>
      </c>
      <c r="S90" s="151">
        <v>2376</v>
      </c>
      <c r="T90" s="152">
        <v>36558</v>
      </c>
      <c r="U90" s="153"/>
      <c r="V90" s="154">
        <v>0</v>
      </c>
      <c r="W90" s="155">
        <v>0.09</v>
      </c>
      <c r="X90" s="155">
        <v>2.6963033368432532E-2</v>
      </c>
      <c r="Y90" s="156">
        <v>0</v>
      </c>
      <c r="Z90" s="153"/>
      <c r="AA90" s="124">
        <v>0</v>
      </c>
      <c r="AB90" s="100">
        <v>0</v>
      </c>
      <c r="AC90" s="151">
        <v>0</v>
      </c>
      <c r="AD90" s="100">
        <v>0</v>
      </c>
      <c r="AE90" s="157">
        <v>0</v>
      </c>
      <c r="AF90" s="158"/>
    </row>
    <row r="91" spans="1:32" s="52" customFormat="1" ht="12" x14ac:dyDescent="0.2">
      <c r="A91" s="97">
        <v>418</v>
      </c>
      <c r="B91" s="98">
        <v>418100014</v>
      </c>
      <c r="C91" s="99" t="s">
        <v>503</v>
      </c>
      <c r="D91" s="98">
        <v>100</v>
      </c>
      <c r="E91" s="99" t="s">
        <v>133</v>
      </c>
      <c r="F91" s="98">
        <v>14</v>
      </c>
      <c r="G91" s="149" t="s">
        <v>47</v>
      </c>
      <c r="H91" s="150"/>
      <c r="I91" s="102">
        <v>10804</v>
      </c>
      <c r="J91" s="102">
        <v>2594</v>
      </c>
      <c r="K91" s="102">
        <v>0</v>
      </c>
      <c r="L91" s="102">
        <v>1188</v>
      </c>
      <c r="M91" s="103">
        <v>14586</v>
      </c>
      <c r="N91" s="150"/>
      <c r="O91" s="124">
        <v>3.85</v>
      </c>
      <c r="P91" s="151">
        <v>51582</v>
      </c>
      <c r="Q91" s="151">
        <v>0</v>
      </c>
      <c r="R91" s="151">
        <v>0</v>
      </c>
      <c r="S91" s="151">
        <v>4574</v>
      </c>
      <c r="T91" s="152">
        <v>56156</v>
      </c>
      <c r="U91" s="153"/>
      <c r="V91" s="154">
        <v>0</v>
      </c>
      <c r="W91" s="155">
        <v>0.09</v>
      </c>
      <c r="X91" s="155">
        <v>1.0854639454550054E-3</v>
      </c>
      <c r="Y91" s="156">
        <v>0</v>
      </c>
      <c r="Z91" s="153"/>
      <c r="AA91" s="124">
        <v>0</v>
      </c>
      <c r="AB91" s="100">
        <v>0</v>
      </c>
      <c r="AC91" s="151">
        <v>0</v>
      </c>
      <c r="AD91" s="100">
        <v>0</v>
      </c>
      <c r="AE91" s="157">
        <v>0</v>
      </c>
      <c r="AF91" s="158"/>
    </row>
    <row r="92" spans="1:32" s="52" customFormat="1" ht="12" x14ac:dyDescent="0.2">
      <c r="A92" s="97">
        <v>418</v>
      </c>
      <c r="B92" s="98">
        <v>418100044</v>
      </c>
      <c r="C92" s="99" t="s">
        <v>503</v>
      </c>
      <c r="D92" s="98">
        <v>100</v>
      </c>
      <c r="E92" s="99" t="s">
        <v>133</v>
      </c>
      <c r="F92" s="98">
        <v>44</v>
      </c>
      <c r="G92" s="149" t="s">
        <v>77</v>
      </c>
      <c r="H92" s="150"/>
      <c r="I92" s="102">
        <v>18773</v>
      </c>
      <c r="J92" s="102">
        <v>0</v>
      </c>
      <c r="K92" s="102">
        <v>0</v>
      </c>
      <c r="L92" s="102">
        <v>1188</v>
      </c>
      <c r="M92" s="103">
        <v>19961</v>
      </c>
      <c r="N92" s="150"/>
      <c r="O92" s="124">
        <v>1</v>
      </c>
      <c r="P92" s="151">
        <v>18773</v>
      </c>
      <c r="Q92" s="151">
        <v>0</v>
      </c>
      <c r="R92" s="151">
        <v>0</v>
      </c>
      <c r="S92" s="151">
        <v>1188</v>
      </c>
      <c r="T92" s="152">
        <v>19961</v>
      </c>
      <c r="U92" s="153"/>
      <c r="V92" s="154">
        <v>0</v>
      </c>
      <c r="W92" s="155">
        <v>0.18</v>
      </c>
      <c r="X92" s="155">
        <v>9.4542673375282729E-2</v>
      </c>
      <c r="Y92" s="156">
        <v>0</v>
      </c>
      <c r="Z92" s="153"/>
      <c r="AA92" s="124">
        <v>0</v>
      </c>
      <c r="AB92" s="100">
        <v>0</v>
      </c>
      <c r="AC92" s="151">
        <v>0</v>
      </c>
      <c r="AD92" s="100">
        <v>0</v>
      </c>
      <c r="AE92" s="157">
        <v>0</v>
      </c>
      <c r="AF92" s="158"/>
    </row>
    <row r="93" spans="1:32" s="52" customFormat="1" ht="12" x14ac:dyDescent="0.2">
      <c r="A93" s="97">
        <v>418</v>
      </c>
      <c r="B93" s="98">
        <v>418100100</v>
      </c>
      <c r="C93" s="99" t="s">
        <v>503</v>
      </c>
      <c r="D93" s="98">
        <v>100</v>
      </c>
      <c r="E93" s="99" t="s">
        <v>133</v>
      </c>
      <c r="F93" s="98">
        <v>100</v>
      </c>
      <c r="G93" s="149" t="s">
        <v>133</v>
      </c>
      <c r="H93" s="150"/>
      <c r="I93" s="102">
        <v>15201</v>
      </c>
      <c r="J93" s="102">
        <v>4099</v>
      </c>
      <c r="K93" s="102">
        <v>0</v>
      </c>
      <c r="L93" s="102">
        <v>1188</v>
      </c>
      <c r="M93" s="103">
        <v>20488</v>
      </c>
      <c r="N93" s="150"/>
      <c r="O93" s="124">
        <v>247.62999999999991</v>
      </c>
      <c r="P93" s="151">
        <v>4779259</v>
      </c>
      <c r="Q93" s="151">
        <v>0</v>
      </c>
      <c r="R93" s="151">
        <v>0</v>
      </c>
      <c r="S93" s="151">
        <v>294183</v>
      </c>
      <c r="T93" s="152">
        <v>5073442</v>
      </c>
      <c r="U93" s="153"/>
      <c r="V93" s="154">
        <v>0</v>
      </c>
      <c r="W93" s="155">
        <v>0.09</v>
      </c>
      <c r="X93" s="155">
        <v>2.3077409245490316E-2</v>
      </c>
      <c r="Y93" s="156">
        <v>0</v>
      </c>
      <c r="Z93" s="153"/>
      <c r="AA93" s="124">
        <v>23.44</v>
      </c>
      <c r="AB93" s="100">
        <v>0</v>
      </c>
      <c r="AC93" s="151">
        <v>0</v>
      </c>
      <c r="AD93" s="100">
        <v>3.8800000000000003</v>
      </c>
      <c r="AE93" s="157">
        <v>79493</v>
      </c>
      <c r="AF93" s="158"/>
    </row>
    <row r="94" spans="1:32" s="52" customFormat="1" ht="12" x14ac:dyDescent="0.2">
      <c r="A94" s="97">
        <v>418</v>
      </c>
      <c r="B94" s="98">
        <v>418100136</v>
      </c>
      <c r="C94" s="99" t="s">
        <v>503</v>
      </c>
      <c r="D94" s="98">
        <v>100</v>
      </c>
      <c r="E94" s="99" t="s">
        <v>133</v>
      </c>
      <c r="F94" s="98">
        <v>136</v>
      </c>
      <c r="G94" s="149" t="s">
        <v>169</v>
      </c>
      <c r="H94" s="150"/>
      <c r="I94" s="102">
        <v>11949</v>
      </c>
      <c r="J94" s="102">
        <v>4376</v>
      </c>
      <c r="K94" s="102">
        <v>0</v>
      </c>
      <c r="L94" s="102">
        <v>1188</v>
      </c>
      <c r="M94" s="103">
        <v>17513</v>
      </c>
      <c r="N94" s="150"/>
      <c r="O94" s="124">
        <v>3.18</v>
      </c>
      <c r="P94" s="151">
        <v>51914</v>
      </c>
      <c r="Q94" s="151">
        <v>0</v>
      </c>
      <c r="R94" s="151">
        <v>0</v>
      </c>
      <c r="S94" s="151">
        <v>3778</v>
      </c>
      <c r="T94" s="152">
        <v>55692</v>
      </c>
      <c r="U94" s="153"/>
      <c r="V94" s="154">
        <v>0</v>
      </c>
      <c r="W94" s="155">
        <v>0.09</v>
      </c>
      <c r="X94" s="155">
        <v>4.4318525033448632E-3</v>
      </c>
      <c r="Y94" s="156">
        <v>0</v>
      </c>
      <c r="Z94" s="153"/>
      <c r="AA94" s="124">
        <v>0</v>
      </c>
      <c r="AB94" s="100">
        <v>0</v>
      </c>
      <c r="AC94" s="151">
        <v>0</v>
      </c>
      <c r="AD94" s="100">
        <v>0</v>
      </c>
      <c r="AE94" s="157">
        <v>0</v>
      </c>
      <c r="AF94" s="158"/>
    </row>
    <row r="95" spans="1:32" s="52" customFormat="1" ht="12" x14ac:dyDescent="0.2">
      <c r="A95" s="97">
        <v>418</v>
      </c>
      <c r="B95" s="98">
        <v>418100170</v>
      </c>
      <c r="C95" s="99" t="s">
        <v>503</v>
      </c>
      <c r="D95" s="98">
        <v>100</v>
      </c>
      <c r="E95" s="99" t="s">
        <v>133</v>
      </c>
      <c r="F95" s="98">
        <v>170</v>
      </c>
      <c r="G95" s="149" t="s">
        <v>203</v>
      </c>
      <c r="H95" s="150"/>
      <c r="I95" s="102">
        <v>13713</v>
      </c>
      <c r="J95" s="102">
        <v>876</v>
      </c>
      <c r="K95" s="102">
        <v>0</v>
      </c>
      <c r="L95" s="102">
        <v>1188</v>
      </c>
      <c r="M95" s="103">
        <v>15777</v>
      </c>
      <c r="N95" s="150"/>
      <c r="O95" s="124">
        <v>13</v>
      </c>
      <c r="P95" s="151">
        <v>189657</v>
      </c>
      <c r="Q95" s="151">
        <v>0</v>
      </c>
      <c r="R95" s="151">
        <v>0</v>
      </c>
      <c r="S95" s="151">
        <v>15444</v>
      </c>
      <c r="T95" s="152">
        <v>205101</v>
      </c>
      <c r="U95" s="153"/>
      <c r="V95" s="154">
        <v>0</v>
      </c>
      <c r="W95" s="155">
        <v>0.09</v>
      </c>
      <c r="X95" s="155">
        <v>7.7624527875966673E-2</v>
      </c>
      <c r="Y95" s="156">
        <v>0</v>
      </c>
      <c r="Z95" s="153"/>
      <c r="AA95" s="124">
        <v>0</v>
      </c>
      <c r="AB95" s="100">
        <v>0</v>
      </c>
      <c r="AC95" s="151">
        <v>0</v>
      </c>
      <c r="AD95" s="100">
        <v>1</v>
      </c>
      <c r="AE95" s="157">
        <v>15777</v>
      </c>
      <c r="AF95" s="158"/>
    </row>
    <row r="96" spans="1:32" s="52" customFormat="1" ht="12" x14ac:dyDescent="0.2">
      <c r="A96" s="97">
        <v>418</v>
      </c>
      <c r="B96" s="98">
        <v>418100198</v>
      </c>
      <c r="C96" s="99" t="s">
        <v>503</v>
      </c>
      <c r="D96" s="98">
        <v>100</v>
      </c>
      <c r="E96" s="99" t="s">
        <v>133</v>
      </c>
      <c r="F96" s="98">
        <v>198</v>
      </c>
      <c r="G96" s="149" t="s">
        <v>231</v>
      </c>
      <c r="H96" s="150"/>
      <c r="I96" s="102">
        <v>10804</v>
      </c>
      <c r="J96" s="102">
        <v>5264</v>
      </c>
      <c r="K96" s="102">
        <v>0</v>
      </c>
      <c r="L96" s="102">
        <v>1188</v>
      </c>
      <c r="M96" s="103">
        <v>17256</v>
      </c>
      <c r="N96" s="150"/>
      <c r="O96" s="124">
        <v>8</v>
      </c>
      <c r="P96" s="151">
        <v>128544</v>
      </c>
      <c r="Q96" s="151">
        <v>0</v>
      </c>
      <c r="R96" s="151">
        <v>0</v>
      </c>
      <c r="S96" s="151">
        <v>9504</v>
      </c>
      <c r="T96" s="152">
        <v>138048</v>
      </c>
      <c r="U96" s="153"/>
      <c r="V96" s="154">
        <v>0</v>
      </c>
      <c r="W96" s="155">
        <v>0.09</v>
      </c>
      <c r="X96" s="155">
        <v>1.7810167164214981E-3</v>
      </c>
      <c r="Y96" s="156">
        <v>0</v>
      </c>
      <c r="Z96" s="153"/>
      <c r="AA96" s="124">
        <v>0</v>
      </c>
      <c r="AB96" s="100">
        <v>0</v>
      </c>
      <c r="AC96" s="151">
        <v>0</v>
      </c>
      <c r="AD96" s="100">
        <v>1</v>
      </c>
      <c r="AE96" s="157">
        <v>17256</v>
      </c>
      <c r="AF96" s="158"/>
    </row>
    <row r="97" spans="1:32" s="52" customFormat="1" ht="12" x14ac:dyDescent="0.2">
      <c r="A97" s="97">
        <v>418</v>
      </c>
      <c r="B97" s="98">
        <v>418100276</v>
      </c>
      <c r="C97" s="99" t="s">
        <v>503</v>
      </c>
      <c r="D97" s="98">
        <v>100</v>
      </c>
      <c r="E97" s="99" t="s">
        <v>133</v>
      </c>
      <c r="F97" s="98">
        <v>276</v>
      </c>
      <c r="G97" s="149" t="s">
        <v>309</v>
      </c>
      <c r="H97" s="150"/>
      <c r="I97" s="102">
        <v>10804</v>
      </c>
      <c r="J97" s="102">
        <v>9999</v>
      </c>
      <c r="K97" s="102">
        <v>0</v>
      </c>
      <c r="L97" s="102">
        <v>1188</v>
      </c>
      <c r="M97" s="103">
        <v>21991</v>
      </c>
      <c r="N97" s="150"/>
      <c r="O97" s="124">
        <v>1</v>
      </c>
      <c r="P97" s="151">
        <v>20803</v>
      </c>
      <c r="Q97" s="151">
        <v>0</v>
      </c>
      <c r="R97" s="151">
        <v>0</v>
      </c>
      <c r="S97" s="151">
        <v>1188</v>
      </c>
      <c r="T97" s="152">
        <v>21991</v>
      </c>
      <c r="U97" s="153"/>
      <c r="V97" s="154">
        <v>0</v>
      </c>
      <c r="W97" s="155">
        <v>0.09</v>
      </c>
      <c r="X97" s="155">
        <v>7.097952473272361E-4</v>
      </c>
      <c r="Y97" s="156">
        <v>0</v>
      </c>
      <c r="Z97" s="153"/>
      <c r="AA97" s="124">
        <v>0</v>
      </c>
      <c r="AB97" s="100">
        <v>0</v>
      </c>
      <c r="AC97" s="151">
        <v>0</v>
      </c>
      <c r="AD97" s="100">
        <v>0</v>
      </c>
      <c r="AE97" s="157">
        <v>0</v>
      </c>
      <c r="AF97" s="158"/>
    </row>
    <row r="98" spans="1:32" s="52" customFormat="1" ht="12" x14ac:dyDescent="0.2">
      <c r="A98" s="97">
        <v>418</v>
      </c>
      <c r="B98" s="98">
        <v>418100308</v>
      </c>
      <c r="C98" s="99" t="s">
        <v>503</v>
      </c>
      <c r="D98" s="98">
        <v>100</v>
      </c>
      <c r="E98" s="99" t="s">
        <v>133</v>
      </c>
      <c r="F98" s="98">
        <v>308</v>
      </c>
      <c r="G98" s="149" t="s">
        <v>341</v>
      </c>
      <c r="H98" s="150"/>
      <c r="I98" s="102">
        <v>10804</v>
      </c>
      <c r="J98" s="102">
        <v>4184</v>
      </c>
      <c r="K98" s="102">
        <v>0</v>
      </c>
      <c r="L98" s="102">
        <v>1188</v>
      </c>
      <c r="M98" s="103">
        <v>16176</v>
      </c>
      <c r="N98" s="150"/>
      <c r="O98" s="124">
        <v>1</v>
      </c>
      <c r="P98" s="151">
        <v>14988</v>
      </c>
      <c r="Q98" s="151">
        <v>0</v>
      </c>
      <c r="R98" s="151">
        <v>0</v>
      </c>
      <c r="S98" s="151">
        <v>1188</v>
      </c>
      <c r="T98" s="152">
        <v>16176</v>
      </c>
      <c r="U98" s="153"/>
      <c r="V98" s="154">
        <v>0</v>
      </c>
      <c r="W98" s="155">
        <v>0.09</v>
      </c>
      <c r="X98" s="155">
        <v>1.3232295013780703E-3</v>
      </c>
      <c r="Y98" s="156">
        <v>0</v>
      </c>
      <c r="Z98" s="153"/>
      <c r="AA98" s="124">
        <v>0</v>
      </c>
      <c r="AB98" s="100">
        <v>0</v>
      </c>
      <c r="AC98" s="151">
        <v>0</v>
      </c>
      <c r="AD98" s="100">
        <v>0</v>
      </c>
      <c r="AE98" s="157">
        <v>0</v>
      </c>
      <c r="AF98" s="158"/>
    </row>
    <row r="99" spans="1:32" s="52" customFormat="1" ht="12" x14ac:dyDescent="0.2">
      <c r="A99" s="97">
        <v>418</v>
      </c>
      <c r="B99" s="98">
        <v>418100317</v>
      </c>
      <c r="C99" s="99" t="s">
        <v>503</v>
      </c>
      <c r="D99" s="98">
        <v>100</v>
      </c>
      <c r="E99" s="99" t="s">
        <v>133</v>
      </c>
      <c r="F99" s="98">
        <v>317</v>
      </c>
      <c r="G99" s="149" t="s">
        <v>350</v>
      </c>
      <c r="H99" s="150"/>
      <c r="I99" s="102">
        <v>13008</v>
      </c>
      <c r="J99" s="102">
        <v>13780</v>
      </c>
      <c r="K99" s="102">
        <v>0</v>
      </c>
      <c r="L99" s="102">
        <v>1188</v>
      </c>
      <c r="M99" s="103">
        <v>27976</v>
      </c>
      <c r="N99" s="150"/>
      <c r="O99" s="124">
        <v>1</v>
      </c>
      <c r="P99" s="151">
        <v>26788</v>
      </c>
      <c r="Q99" s="151">
        <v>0</v>
      </c>
      <c r="R99" s="151">
        <v>0</v>
      </c>
      <c r="S99" s="151">
        <v>1188</v>
      </c>
      <c r="T99" s="152">
        <v>27976</v>
      </c>
      <c r="U99" s="153"/>
      <c r="V99" s="154">
        <v>0</v>
      </c>
      <c r="W99" s="155">
        <v>0.09</v>
      </c>
      <c r="X99" s="155">
        <v>2.3803596479242997E-4</v>
      </c>
      <c r="Y99" s="156">
        <v>0</v>
      </c>
      <c r="Z99" s="153"/>
      <c r="AA99" s="124">
        <v>0</v>
      </c>
      <c r="AB99" s="100">
        <v>0</v>
      </c>
      <c r="AC99" s="151">
        <v>0</v>
      </c>
      <c r="AD99" s="100">
        <v>0</v>
      </c>
      <c r="AE99" s="157">
        <v>0</v>
      </c>
      <c r="AF99" s="158"/>
    </row>
    <row r="100" spans="1:32" s="52" customFormat="1" ht="12" x14ac:dyDescent="0.2">
      <c r="A100" s="97">
        <v>418</v>
      </c>
      <c r="B100" s="98">
        <v>418100321</v>
      </c>
      <c r="C100" s="99" t="s">
        <v>503</v>
      </c>
      <c r="D100" s="98">
        <v>100</v>
      </c>
      <c r="E100" s="99" t="s">
        <v>133</v>
      </c>
      <c r="F100" s="98">
        <v>321</v>
      </c>
      <c r="G100" s="149" t="s">
        <v>354</v>
      </c>
      <c r="H100" s="150"/>
      <c r="I100" s="102">
        <v>10804</v>
      </c>
      <c r="J100" s="102">
        <v>5751</v>
      </c>
      <c r="K100" s="102">
        <v>0</v>
      </c>
      <c r="L100" s="102">
        <v>1188</v>
      </c>
      <c r="M100" s="103">
        <v>17743</v>
      </c>
      <c r="N100" s="150"/>
      <c r="O100" s="124">
        <v>1</v>
      </c>
      <c r="P100" s="151">
        <v>16555</v>
      </c>
      <c r="Q100" s="151">
        <v>0</v>
      </c>
      <c r="R100" s="151">
        <v>0</v>
      </c>
      <c r="S100" s="151">
        <v>1188</v>
      </c>
      <c r="T100" s="152">
        <v>17743</v>
      </c>
      <c r="U100" s="153"/>
      <c r="V100" s="154">
        <v>0</v>
      </c>
      <c r="W100" s="155">
        <v>0.09</v>
      </c>
      <c r="X100" s="155">
        <v>3.3397097419972707E-3</v>
      </c>
      <c r="Y100" s="156">
        <v>0</v>
      </c>
      <c r="Z100" s="153"/>
      <c r="AA100" s="124">
        <v>0</v>
      </c>
      <c r="AB100" s="100">
        <v>0</v>
      </c>
      <c r="AC100" s="151">
        <v>0</v>
      </c>
      <c r="AD100" s="100">
        <v>0</v>
      </c>
      <c r="AE100" s="157">
        <v>0</v>
      </c>
      <c r="AF100" s="158"/>
    </row>
    <row r="101" spans="1:32" s="52" customFormat="1" ht="12" x14ac:dyDescent="0.2">
      <c r="A101" s="97">
        <v>418</v>
      </c>
      <c r="B101" s="98">
        <v>418100690</v>
      </c>
      <c r="C101" s="99" t="s">
        <v>503</v>
      </c>
      <c r="D101" s="98">
        <v>100</v>
      </c>
      <c r="E101" s="99" t="s">
        <v>133</v>
      </c>
      <c r="F101" s="98">
        <v>690</v>
      </c>
      <c r="G101" s="149" t="s">
        <v>415</v>
      </c>
      <c r="H101" s="150"/>
      <c r="I101" s="102">
        <v>10804</v>
      </c>
      <c r="J101" s="102">
        <v>4210</v>
      </c>
      <c r="K101" s="102">
        <v>0</v>
      </c>
      <c r="L101" s="102">
        <v>1188</v>
      </c>
      <c r="M101" s="103">
        <v>16202</v>
      </c>
      <c r="N101" s="150"/>
      <c r="O101" s="124">
        <v>2</v>
      </c>
      <c r="P101" s="151">
        <v>30028</v>
      </c>
      <c r="Q101" s="151">
        <v>0</v>
      </c>
      <c r="R101" s="151">
        <v>0</v>
      </c>
      <c r="S101" s="151">
        <v>2376</v>
      </c>
      <c r="T101" s="152">
        <v>32404</v>
      </c>
      <c r="U101" s="153"/>
      <c r="V101" s="154">
        <v>0</v>
      </c>
      <c r="W101" s="155">
        <v>0.09</v>
      </c>
      <c r="X101" s="155">
        <v>1.8170318864788274E-2</v>
      </c>
      <c r="Y101" s="156">
        <v>0</v>
      </c>
      <c r="Z101" s="153"/>
      <c r="AA101" s="124">
        <v>0</v>
      </c>
      <c r="AB101" s="100">
        <v>0</v>
      </c>
      <c r="AC101" s="151">
        <v>0</v>
      </c>
      <c r="AD101" s="100">
        <v>0</v>
      </c>
      <c r="AE101" s="157">
        <v>0</v>
      </c>
      <c r="AF101" s="158"/>
    </row>
    <row r="102" spans="1:32" s="52" customFormat="1" ht="12" x14ac:dyDescent="0.2">
      <c r="A102" s="97">
        <v>420</v>
      </c>
      <c r="B102" s="98">
        <v>420049010</v>
      </c>
      <c r="C102" s="99" t="s">
        <v>504</v>
      </c>
      <c r="D102" s="98">
        <v>49</v>
      </c>
      <c r="E102" s="99" t="s">
        <v>82</v>
      </c>
      <c r="F102" s="98">
        <v>10</v>
      </c>
      <c r="G102" s="149" t="s">
        <v>43</v>
      </c>
      <c r="H102" s="150"/>
      <c r="I102" s="102">
        <v>15209</v>
      </c>
      <c r="J102" s="102">
        <v>7284</v>
      </c>
      <c r="K102" s="102">
        <v>0</v>
      </c>
      <c r="L102" s="102">
        <v>1188</v>
      </c>
      <c r="M102" s="103">
        <v>23681</v>
      </c>
      <c r="N102" s="150"/>
      <c r="O102" s="124">
        <v>9</v>
      </c>
      <c r="P102" s="151">
        <v>202284</v>
      </c>
      <c r="Q102" s="151">
        <v>0</v>
      </c>
      <c r="R102" s="151">
        <v>0</v>
      </c>
      <c r="S102" s="151">
        <v>10683</v>
      </c>
      <c r="T102" s="152">
        <v>212967</v>
      </c>
      <c r="U102" s="153"/>
      <c r="V102" s="154">
        <v>6.680751441785867E-3</v>
      </c>
      <c r="W102" s="155">
        <v>0.09</v>
      </c>
      <c r="X102" s="155">
        <v>3.6904099652966451E-3</v>
      </c>
      <c r="Y102" s="156">
        <v>0</v>
      </c>
      <c r="Z102" s="153"/>
      <c r="AA102" s="124">
        <v>0</v>
      </c>
      <c r="AB102" s="100">
        <v>0</v>
      </c>
      <c r="AC102" s="151">
        <v>0</v>
      </c>
      <c r="AD102" s="100">
        <v>0</v>
      </c>
      <c r="AE102" s="157">
        <v>0</v>
      </c>
      <c r="AF102" s="158"/>
    </row>
    <row r="103" spans="1:32" s="52" customFormat="1" ht="12" x14ac:dyDescent="0.2">
      <c r="A103" s="97">
        <v>420</v>
      </c>
      <c r="B103" s="98">
        <v>420049016</v>
      </c>
      <c r="C103" s="99" t="s">
        <v>504</v>
      </c>
      <c r="D103" s="98">
        <v>49</v>
      </c>
      <c r="E103" s="99" t="s">
        <v>82</v>
      </c>
      <c r="F103" s="98">
        <v>16</v>
      </c>
      <c r="G103" s="149" t="s">
        <v>49</v>
      </c>
      <c r="H103" s="150"/>
      <c r="I103" s="102">
        <v>18699</v>
      </c>
      <c r="J103" s="102">
        <v>428</v>
      </c>
      <c r="K103" s="102">
        <v>0</v>
      </c>
      <c r="L103" s="102">
        <v>1188</v>
      </c>
      <c r="M103" s="103">
        <v>20315</v>
      </c>
      <c r="N103" s="150"/>
      <c r="O103" s="124">
        <v>2</v>
      </c>
      <c r="P103" s="151">
        <v>38226</v>
      </c>
      <c r="Q103" s="151">
        <v>0</v>
      </c>
      <c r="R103" s="151">
        <v>0</v>
      </c>
      <c r="S103" s="151">
        <v>2374</v>
      </c>
      <c r="T103" s="152">
        <v>40600</v>
      </c>
      <c r="U103" s="153"/>
      <c r="V103" s="154">
        <v>1.4846114315079707E-3</v>
      </c>
      <c r="W103" s="155">
        <v>0.09</v>
      </c>
      <c r="X103" s="155">
        <v>2.5915309998638177E-2</v>
      </c>
      <c r="Y103" s="156">
        <v>0</v>
      </c>
      <c r="Z103" s="153"/>
      <c r="AA103" s="124">
        <v>0</v>
      </c>
      <c r="AB103" s="100">
        <v>0</v>
      </c>
      <c r="AC103" s="151">
        <v>0</v>
      </c>
      <c r="AD103" s="100">
        <v>0</v>
      </c>
      <c r="AE103" s="157">
        <v>0</v>
      </c>
      <c r="AF103" s="158"/>
    </row>
    <row r="104" spans="1:32" s="52" customFormat="1" ht="12" x14ac:dyDescent="0.2">
      <c r="A104" s="97">
        <v>420</v>
      </c>
      <c r="B104" s="98">
        <v>420049026</v>
      </c>
      <c r="C104" s="99" t="s">
        <v>504</v>
      </c>
      <c r="D104" s="98">
        <v>49</v>
      </c>
      <c r="E104" s="99" t="s">
        <v>82</v>
      </c>
      <c r="F104" s="98">
        <v>26</v>
      </c>
      <c r="G104" s="149" t="s">
        <v>59</v>
      </c>
      <c r="H104" s="150"/>
      <c r="I104" s="102">
        <v>13251</v>
      </c>
      <c r="J104" s="102">
        <v>5106</v>
      </c>
      <c r="K104" s="102">
        <v>0</v>
      </c>
      <c r="L104" s="102">
        <v>1188</v>
      </c>
      <c r="M104" s="103">
        <v>19545</v>
      </c>
      <c r="N104" s="150"/>
      <c r="O104" s="124">
        <v>1</v>
      </c>
      <c r="P104" s="151">
        <v>18343</v>
      </c>
      <c r="Q104" s="151">
        <v>0</v>
      </c>
      <c r="R104" s="151">
        <v>0</v>
      </c>
      <c r="S104" s="151">
        <v>1187</v>
      </c>
      <c r="T104" s="152">
        <v>19530</v>
      </c>
      <c r="U104" s="153"/>
      <c r="V104" s="154">
        <v>7.4230571575398534E-4</v>
      </c>
      <c r="W104" s="155">
        <v>0.09</v>
      </c>
      <c r="X104" s="155">
        <v>4.8337150142788285E-4</v>
      </c>
      <c r="Y104" s="156">
        <v>0</v>
      </c>
      <c r="Z104" s="153"/>
      <c r="AA104" s="124">
        <v>0</v>
      </c>
      <c r="AB104" s="100">
        <v>0</v>
      </c>
      <c r="AC104" s="151">
        <v>0</v>
      </c>
      <c r="AD104" s="100">
        <v>0</v>
      </c>
      <c r="AE104" s="157">
        <v>0</v>
      </c>
      <c r="AF104" s="158"/>
    </row>
    <row r="105" spans="1:32" s="52" customFormat="1" ht="12" x14ac:dyDescent="0.2">
      <c r="A105" s="97">
        <v>420</v>
      </c>
      <c r="B105" s="98">
        <v>420049031</v>
      </c>
      <c r="C105" s="99" t="s">
        <v>504</v>
      </c>
      <c r="D105" s="98">
        <v>49</v>
      </c>
      <c r="E105" s="99" t="s">
        <v>82</v>
      </c>
      <c r="F105" s="98">
        <v>31</v>
      </c>
      <c r="G105" s="149" t="s">
        <v>64</v>
      </c>
      <c r="H105" s="150"/>
      <c r="I105" s="102">
        <v>12011</v>
      </c>
      <c r="J105" s="102">
        <v>5065</v>
      </c>
      <c r="K105" s="102">
        <v>0</v>
      </c>
      <c r="L105" s="102">
        <v>1188</v>
      </c>
      <c r="M105" s="103">
        <v>18264</v>
      </c>
      <c r="N105" s="150"/>
      <c r="O105" s="124">
        <v>1</v>
      </c>
      <c r="P105" s="151">
        <v>17063</v>
      </c>
      <c r="Q105" s="151">
        <v>0</v>
      </c>
      <c r="R105" s="151">
        <v>0</v>
      </c>
      <c r="S105" s="151">
        <v>1187</v>
      </c>
      <c r="T105" s="152">
        <v>18250</v>
      </c>
      <c r="U105" s="153"/>
      <c r="V105" s="154">
        <v>7.4230571575398534E-4</v>
      </c>
      <c r="W105" s="155">
        <v>0.09</v>
      </c>
      <c r="X105" s="155">
        <v>1.4150832207853341E-2</v>
      </c>
      <c r="Y105" s="156">
        <v>0</v>
      </c>
      <c r="Z105" s="153"/>
      <c r="AA105" s="124">
        <v>0</v>
      </c>
      <c r="AB105" s="100">
        <v>0</v>
      </c>
      <c r="AC105" s="151">
        <v>0</v>
      </c>
      <c r="AD105" s="100">
        <v>0</v>
      </c>
      <c r="AE105" s="157">
        <v>0</v>
      </c>
      <c r="AF105" s="158"/>
    </row>
    <row r="106" spans="1:32" s="52" customFormat="1" ht="12" x14ac:dyDescent="0.2">
      <c r="A106" s="97">
        <v>420</v>
      </c>
      <c r="B106" s="98">
        <v>420049035</v>
      </c>
      <c r="C106" s="99" t="s">
        <v>504</v>
      </c>
      <c r="D106" s="98">
        <v>49</v>
      </c>
      <c r="E106" s="99" t="s">
        <v>82</v>
      </c>
      <c r="F106" s="98">
        <v>35</v>
      </c>
      <c r="G106" s="149" t="s">
        <v>68</v>
      </c>
      <c r="H106" s="150"/>
      <c r="I106" s="102">
        <v>17359</v>
      </c>
      <c r="J106" s="102">
        <v>6677</v>
      </c>
      <c r="K106" s="102">
        <v>0</v>
      </c>
      <c r="L106" s="102">
        <v>1188</v>
      </c>
      <c r="M106" s="103">
        <v>25224</v>
      </c>
      <c r="N106" s="150"/>
      <c r="O106" s="124">
        <v>22</v>
      </c>
      <c r="P106" s="151">
        <v>528396</v>
      </c>
      <c r="Q106" s="151">
        <v>0</v>
      </c>
      <c r="R106" s="151">
        <v>0</v>
      </c>
      <c r="S106" s="151">
        <v>26114</v>
      </c>
      <c r="T106" s="152">
        <v>554510</v>
      </c>
      <c r="U106" s="153"/>
      <c r="V106" s="154">
        <v>1.6330725746587681E-2</v>
      </c>
      <c r="W106" s="155">
        <v>0.18</v>
      </c>
      <c r="X106" s="155">
        <v>0.16242944017643118</v>
      </c>
      <c r="Y106" s="156">
        <v>0</v>
      </c>
      <c r="Z106" s="153"/>
      <c r="AA106" s="124">
        <v>2</v>
      </c>
      <c r="AB106" s="100">
        <v>0</v>
      </c>
      <c r="AC106" s="151">
        <v>0</v>
      </c>
      <c r="AD106" s="100">
        <v>0</v>
      </c>
      <c r="AE106" s="157">
        <v>0</v>
      </c>
      <c r="AF106" s="158"/>
    </row>
    <row r="107" spans="1:32" s="52" customFormat="1" ht="12" x14ac:dyDescent="0.2">
      <c r="A107" s="97">
        <v>420</v>
      </c>
      <c r="B107" s="98">
        <v>420049044</v>
      </c>
      <c r="C107" s="99" t="s">
        <v>504</v>
      </c>
      <c r="D107" s="98">
        <v>49</v>
      </c>
      <c r="E107" s="99" t="s">
        <v>82</v>
      </c>
      <c r="F107" s="98">
        <v>44</v>
      </c>
      <c r="G107" s="149" t="s">
        <v>77</v>
      </c>
      <c r="H107" s="150"/>
      <c r="I107" s="102">
        <v>18422</v>
      </c>
      <c r="J107" s="102">
        <v>0</v>
      </c>
      <c r="K107" s="102">
        <v>0</v>
      </c>
      <c r="L107" s="102">
        <v>1188</v>
      </c>
      <c r="M107" s="103">
        <v>19610</v>
      </c>
      <c r="N107" s="150"/>
      <c r="O107" s="124">
        <v>8</v>
      </c>
      <c r="P107" s="151">
        <v>147264</v>
      </c>
      <c r="Q107" s="151">
        <v>0</v>
      </c>
      <c r="R107" s="151">
        <v>0</v>
      </c>
      <c r="S107" s="151">
        <v>9496</v>
      </c>
      <c r="T107" s="152">
        <v>156760</v>
      </c>
      <c r="U107" s="153"/>
      <c r="V107" s="154">
        <v>5.9384457260318818E-3</v>
      </c>
      <c r="W107" s="155">
        <v>0.18</v>
      </c>
      <c r="X107" s="155">
        <v>9.4542673375282729E-2</v>
      </c>
      <c r="Y107" s="156">
        <v>0</v>
      </c>
      <c r="Z107" s="153"/>
      <c r="AA107" s="124">
        <v>1</v>
      </c>
      <c r="AB107" s="100">
        <v>0</v>
      </c>
      <c r="AC107" s="151">
        <v>0</v>
      </c>
      <c r="AD107" s="100">
        <v>0</v>
      </c>
      <c r="AE107" s="157">
        <v>0</v>
      </c>
      <c r="AF107" s="158"/>
    </row>
    <row r="108" spans="1:32" s="52" customFormat="1" ht="12" x14ac:dyDescent="0.2">
      <c r="A108" s="97">
        <v>420</v>
      </c>
      <c r="B108" s="98">
        <v>420049049</v>
      </c>
      <c r="C108" s="99" t="s">
        <v>504</v>
      </c>
      <c r="D108" s="98">
        <v>49</v>
      </c>
      <c r="E108" s="99" t="s">
        <v>82</v>
      </c>
      <c r="F108" s="98">
        <v>49</v>
      </c>
      <c r="G108" s="149" t="s">
        <v>82</v>
      </c>
      <c r="H108" s="150"/>
      <c r="I108" s="102">
        <v>17259</v>
      </c>
      <c r="J108" s="102">
        <v>23355</v>
      </c>
      <c r="K108" s="102">
        <v>0</v>
      </c>
      <c r="L108" s="102">
        <v>1188</v>
      </c>
      <c r="M108" s="103">
        <v>41802</v>
      </c>
      <c r="N108" s="150"/>
      <c r="O108" s="124">
        <v>221.47999999999996</v>
      </c>
      <c r="P108" s="151">
        <v>8988543</v>
      </c>
      <c r="Q108" s="151">
        <v>0</v>
      </c>
      <c r="R108" s="151">
        <v>0</v>
      </c>
      <c r="S108" s="151">
        <v>262897</v>
      </c>
      <c r="T108" s="152">
        <v>9251440</v>
      </c>
      <c r="U108" s="153"/>
      <c r="V108" s="154">
        <v>0.16440586992519221</v>
      </c>
      <c r="W108" s="155">
        <v>0.09</v>
      </c>
      <c r="X108" s="155">
        <v>6.8054971954267046E-2</v>
      </c>
      <c r="Y108" s="156">
        <v>0</v>
      </c>
      <c r="Z108" s="153"/>
      <c r="AA108" s="124">
        <v>7</v>
      </c>
      <c r="AB108" s="100">
        <v>0</v>
      </c>
      <c r="AC108" s="151">
        <v>0</v>
      </c>
      <c r="AD108" s="100">
        <v>0</v>
      </c>
      <c r="AE108" s="157">
        <v>0</v>
      </c>
      <c r="AF108" s="158"/>
    </row>
    <row r="109" spans="1:32" s="52" customFormat="1" ht="12" x14ac:dyDescent="0.2">
      <c r="A109" s="97">
        <v>420</v>
      </c>
      <c r="B109" s="98">
        <v>420049050</v>
      </c>
      <c r="C109" s="99" t="s">
        <v>504</v>
      </c>
      <c r="D109" s="98">
        <v>49</v>
      </c>
      <c r="E109" s="99" t="s">
        <v>82</v>
      </c>
      <c r="F109" s="98">
        <v>50</v>
      </c>
      <c r="G109" s="149" t="s">
        <v>83</v>
      </c>
      <c r="H109" s="150"/>
      <c r="I109" s="102">
        <v>13674</v>
      </c>
      <c r="J109" s="102">
        <v>5973</v>
      </c>
      <c r="K109" s="102">
        <v>0</v>
      </c>
      <c r="L109" s="102">
        <v>1188</v>
      </c>
      <c r="M109" s="103">
        <v>20835</v>
      </c>
      <c r="N109" s="150"/>
      <c r="O109" s="124">
        <v>1</v>
      </c>
      <c r="P109" s="151">
        <v>19632</v>
      </c>
      <c r="Q109" s="151">
        <v>0</v>
      </c>
      <c r="R109" s="151">
        <v>0</v>
      </c>
      <c r="S109" s="151">
        <v>1187</v>
      </c>
      <c r="T109" s="152">
        <v>20819</v>
      </c>
      <c r="U109" s="153"/>
      <c r="V109" s="154">
        <v>7.4230571575398534E-4</v>
      </c>
      <c r="W109" s="155">
        <v>0.09</v>
      </c>
      <c r="X109" s="155">
        <v>5.4279859423033497E-3</v>
      </c>
      <c r="Y109" s="156">
        <v>0</v>
      </c>
      <c r="Z109" s="153"/>
      <c r="AA109" s="124">
        <v>0</v>
      </c>
      <c r="AB109" s="100">
        <v>0</v>
      </c>
      <c r="AC109" s="151">
        <v>0</v>
      </c>
      <c r="AD109" s="100">
        <v>0</v>
      </c>
      <c r="AE109" s="157">
        <v>0</v>
      </c>
      <c r="AF109" s="158"/>
    </row>
    <row r="110" spans="1:32" s="52" customFormat="1" ht="12" x14ac:dyDescent="0.2">
      <c r="A110" s="97">
        <v>420</v>
      </c>
      <c r="B110" s="98">
        <v>420049056</v>
      </c>
      <c r="C110" s="99" t="s">
        <v>504</v>
      </c>
      <c r="D110" s="98">
        <v>49</v>
      </c>
      <c r="E110" s="99" t="s">
        <v>82</v>
      </c>
      <c r="F110" s="98">
        <v>56</v>
      </c>
      <c r="G110" s="149" t="s">
        <v>89</v>
      </c>
      <c r="H110" s="150"/>
      <c r="I110" s="102">
        <v>12910</v>
      </c>
      <c r="J110" s="102">
        <v>3828</v>
      </c>
      <c r="K110" s="102">
        <v>0</v>
      </c>
      <c r="L110" s="102">
        <v>1188</v>
      </c>
      <c r="M110" s="103">
        <v>17926</v>
      </c>
      <c r="N110" s="150"/>
      <c r="O110" s="124">
        <v>1</v>
      </c>
      <c r="P110" s="151">
        <v>16726</v>
      </c>
      <c r="Q110" s="151">
        <v>0</v>
      </c>
      <c r="R110" s="151">
        <v>0</v>
      </c>
      <c r="S110" s="151">
        <v>1187</v>
      </c>
      <c r="T110" s="152">
        <v>17913</v>
      </c>
      <c r="U110" s="153"/>
      <c r="V110" s="154">
        <v>7.4230571575398534E-4</v>
      </c>
      <c r="W110" s="155">
        <v>0.09</v>
      </c>
      <c r="X110" s="155">
        <v>1.623671014029281E-2</v>
      </c>
      <c r="Y110" s="156">
        <v>0</v>
      </c>
      <c r="Z110" s="153"/>
      <c r="AA110" s="124">
        <v>0</v>
      </c>
      <c r="AB110" s="100">
        <v>0</v>
      </c>
      <c r="AC110" s="151">
        <v>0</v>
      </c>
      <c r="AD110" s="100">
        <v>0</v>
      </c>
      <c r="AE110" s="157">
        <v>0</v>
      </c>
      <c r="AF110" s="158"/>
    </row>
    <row r="111" spans="1:32" s="52" customFormat="1" ht="12" x14ac:dyDescent="0.2">
      <c r="A111" s="97">
        <v>420</v>
      </c>
      <c r="B111" s="98">
        <v>420049057</v>
      </c>
      <c r="C111" s="99" t="s">
        <v>504</v>
      </c>
      <c r="D111" s="98">
        <v>49</v>
      </c>
      <c r="E111" s="99" t="s">
        <v>82</v>
      </c>
      <c r="F111" s="98">
        <v>57</v>
      </c>
      <c r="G111" s="149" t="s">
        <v>90</v>
      </c>
      <c r="H111" s="150"/>
      <c r="I111" s="102">
        <v>12011</v>
      </c>
      <c r="J111" s="102">
        <v>275</v>
      </c>
      <c r="K111" s="102">
        <v>0</v>
      </c>
      <c r="L111" s="102">
        <v>1188</v>
      </c>
      <c r="M111" s="103">
        <v>13474</v>
      </c>
      <c r="N111" s="150"/>
      <c r="O111" s="124">
        <v>3</v>
      </c>
      <c r="P111" s="151">
        <v>36831</v>
      </c>
      <c r="Q111" s="151">
        <v>0</v>
      </c>
      <c r="R111" s="151">
        <v>0</v>
      </c>
      <c r="S111" s="151">
        <v>3561</v>
      </c>
      <c r="T111" s="152">
        <v>40392</v>
      </c>
      <c r="U111" s="153"/>
      <c r="V111" s="154">
        <v>2.2269171472619562E-3</v>
      </c>
      <c r="W111" s="155">
        <v>0.18</v>
      </c>
      <c r="X111" s="155">
        <v>0.12051270048816397</v>
      </c>
      <c r="Y111" s="156">
        <v>0</v>
      </c>
      <c r="Z111" s="153"/>
      <c r="AA111" s="124">
        <v>0</v>
      </c>
      <c r="AB111" s="100">
        <v>0</v>
      </c>
      <c r="AC111" s="151">
        <v>0</v>
      </c>
      <c r="AD111" s="100">
        <v>0</v>
      </c>
      <c r="AE111" s="157">
        <v>0</v>
      </c>
      <c r="AF111" s="158"/>
    </row>
    <row r="112" spans="1:32" s="52" customFormat="1" ht="12" x14ac:dyDescent="0.2">
      <c r="A112" s="97">
        <v>420</v>
      </c>
      <c r="B112" s="98">
        <v>420049093</v>
      </c>
      <c r="C112" s="99" t="s">
        <v>504</v>
      </c>
      <c r="D112" s="98">
        <v>49</v>
      </c>
      <c r="E112" s="99" t="s">
        <v>82</v>
      </c>
      <c r="F112" s="98">
        <v>93</v>
      </c>
      <c r="G112" s="149" t="s">
        <v>126</v>
      </c>
      <c r="H112" s="150"/>
      <c r="I112" s="102">
        <v>15733</v>
      </c>
      <c r="J112" s="102">
        <v>155</v>
      </c>
      <c r="K112" s="102">
        <v>0</v>
      </c>
      <c r="L112" s="102">
        <v>1188</v>
      </c>
      <c r="M112" s="103">
        <v>17076</v>
      </c>
      <c r="N112" s="150"/>
      <c r="O112" s="124">
        <v>13</v>
      </c>
      <c r="P112" s="151">
        <v>206388</v>
      </c>
      <c r="Q112" s="151">
        <v>0</v>
      </c>
      <c r="R112" s="151">
        <v>0</v>
      </c>
      <c r="S112" s="151">
        <v>15431</v>
      </c>
      <c r="T112" s="152">
        <v>221819</v>
      </c>
      <c r="U112" s="153"/>
      <c r="V112" s="154">
        <v>9.6499743048018092E-3</v>
      </c>
      <c r="W112" s="155">
        <v>0.18</v>
      </c>
      <c r="X112" s="155">
        <v>8.2602671732793412E-2</v>
      </c>
      <c r="Y112" s="156">
        <v>0</v>
      </c>
      <c r="Z112" s="153"/>
      <c r="AA112" s="124">
        <v>0</v>
      </c>
      <c r="AB112" s="100">
        <v>0</v>
      </c>
      <c r="AC112" s="151">
        <v>0</v>
      </c>
      <c r="AD112" s="100">
        <v>0</v>
      </c>
      <c r="AE112" s="157">
        <v>0</v>
      </c>
      <c r="AF112" s="158"/>
    </row>
    <row r="113" spans="1:32" s="52" customFormat="1" ht="12" x14ac:dyDescent="0.2">
      <c r="A113" s="97">
        <v>420</v>
      </c>
      <c r="B113" s="98">
        <v>420049097</v>
      </c>
      <c r="C113" s="99" t="s">
        <v>504</v>
      </c>
      <c r="D113" s="98">
        <v>49</v>
      </c>
      <c r="E113" s="99" t="s">
        <v>82</v>
      </c>
      <c r="F113" s="98">
        <v>97</v>
      </c>
      <c r="G113" s="149" t="s">
        <v>130</v>
      </c>
      <c r="H113" s="150"/>
      <c r="I113" s="102">
        <v>20571</v>
      </c>
      <c r="J113" s="102">
        <v>139</v>
      </c>
      <c r="K113" s="102">
        <v>0</v>
      </c>
      <c r="L113" s="102">
        <v>1188</v>
      </c>
      <c r="M113" s="103">
        <v>21898</v>
      </c>
      <c r="N113" s="150"/>
      <c r="O113" s="124">
        <v>1</v>
      </c>
      <c r="P113" s="151">
        <v>20695</v>
      </c>
      <c r="Q113" s="151">
        <v>0</v>
      </c>
      <c r="R113" s="151">
        <v>0</v>
      </c>
      <c r="S113" s="151">
        <v>1187</v>
      </c>
      <c r="T113" s="152">
        <v>21882</v>
      </c>
      <c r="U113" s="153"/>
      <c r="V113" s="154">
        <v>7.4230571575398534E-4</v>
      </c>
      <c r="W113" s="155">
        <v>0.18</v>
      </c>
      <c r="X113" s="155">
        <v>3.432703463880836E-2</v>
      </c>
      <c r="Y113" s="156">
        <v>0</v>
      </c>
      <c r="Z113" s="153"/>
      <c r="AA113" s="124">
        <v>0</v>
      </c>
      <c r="AB113" s="100">
        <v>0</v>
      </c>
      <c r="AC113" s="151">
        <v>0</v>
      </c>
      <c r="AD113" s="100">
        <v>0</v>
      </c>
      <c r="AE113" s="157">
        <v>0</v>
      </c>
      <c r="AF113" s="158"/>
    </row>
    <row r="114" spans="1:32" s="52" customFormat="1" ht="12" x14ac:dyDescent="0.2">
      <c r="A114" s="97">
        <v>420</v>
      </c>
      <c r="B114" s="98">
        <v>420049128</v>
      </c>
      <c r="C114" s="99" t="s">
        <v>504</v>
      </c>
      <c r="D114" s="98">
        <v>49</v>
      </c>
      <c r="E114" s="99" t="s">
        <v>82</v>
      </c>
      <c r="F114" s="98">
        <v>128</v>
      </c>
      <c r="G114" s="149" t="s">
        <v>161</v>
      </c>
      <c r="H114" s="150"/>
      <c r="I114" s="102">
        <v>19888</v>
      </c>
      <c r="J114" s="102">
        <v>1123</v>
      </c>
      <c r="K114" s="102">
        <v>0</v>
      </c>
      <c r="L114" s="102">
        <v>1188</v>
      </c>
      <c r="M114" s="103">
        <v>22199</v>
      </c>
      <c r="N114" s="150"/>
      <c r="O114" s="124">
        <v>0.23</v>
      </c>
      <c r="P114" s="151">
        <v>4829</v>
      </c>
      <c r="Q114" s="151">
        <v>0</v>
      </c>
      <c r="R114" s="151">
        <v>0</v>
      </c>
      <c r="S114" s="151">
        <v>273</v>
      </c>
      <c r="T114" s="152">
        <v>5102</v>
      </c>
      <c r="U114" s="153"/>
      <c r="V114" s="154">
        <v>1.7073031462341663E-4</v>
      </c>
      <c r="W114" s="155">
        <v>0.09</v>
      </c>
      <c r="X114" s="155">
        <v>4.3617008313810428E-2</v>
      </c>
      <c r="Y114" s="156">
        <v>0</v>
      </c>
      <c r="Z114" s="153"/>
      <c r="AA114" s="124">
        <v>0</v>
      </c>
      <c r="AB114" s="100">
        <v>0</v>
      </c>
      <c r="AC114" s="151">
        <v>0</v>
      </c>
      <c r="AD114" s="100">
        <v>0</v>
      </c>
      <c r="AE114" s="157">
        <v>0</v>
      </c>
      <c r="AF114" s="158"/>
    </row>
    <row r="115" spans="1:32" s="52" customFormat="1" ht="12" x14ac:dyDescent="0.2">
      <c r="A115" s="97">
        <v>420</v>
      </c>
      <c r="B115" s="98">
        <v>420049149</v>
      </c>
      <c r="C115" s="99" t="s">
        <v>504</v>
      </c>
      <c r="D115" s="98">
        <v>49</v>
      </c>
      <c r="E115" s="99" t="s">
        <v>82</v>
      </c>
      <c r="F115" s="98">
        <v>149</v>
      </c>
      <c r="G115" s="149" t="s">
        <v>182</v>
      </c>
      <c r="H115" s="150"/>
      <c r="I115" s="102">
        <v>20347</v>
      </c>
      <c r="J115" s="102">
        <v>146</v>
      </c>
      <c r="K115" s="102">
        <v>0</v>
      </c>
      <c r="L115" s="102">
        <v>1188</v>
      </c>
      <c r="M115" s="103">
        <v>21681</v>
      </c>
      <c r="N115" s="150"/>
      <c r="O115" s="124">
        <v>2</v>
      </c>
      <c r="P115" s="151">
        <v>40956</v>
      </c>
      <c r="Q115" s="151">
        <v>0</v>
      </c>
      <c r="R115" s="151">
        <v>0</v>
      </c>
      <c r="S115" s="151">
        <v>2374</v>
      </c>
      <c r="T115" s="152">
        <v>43330</v>
      </c>
      <c r="U115" s="153"/>
      <c r="V115" s="154">
        <v>1.4846114315079707E-3</v>
      </c>
      <c r="W115" s="155">
        <v>0.18</v>
      </c>
      <c r="X115" s="155">
        <v>0.12699103883343335</v>
      </c>
      <c r="Y115" s="156">
        <v>0</v>
      </c>
      <c r="Z115" s="153"/>
      <c r="AA115" s="124">
        <v>0</v>
      </c>
      <c r="AB115" s="100">
        <v>0</v>
      </c>
      <c r="AC115" s="151">
        <v>0</v>
      </c>
      <c r="AD115" s="100">
        <v>0</v>
      </c>
      <c r="AE115" s="157">
        <v>0</v>
      </c>
      <c r="AF115" s="158"/>
    </row>
    <row r="116" spans="1:32" s="52" customFormat="1" ht="12" x14ac:dyDescent="0.2">
      <c r="A116" s="97">
        <v>420</v>
      </c>
      <c r="B116" s="98">
        <v>420049153</v>
      </c>
      <c r="C116" s="99" t="s">
        <v>504</v>
      </c>
      <c r="D116" s="98">
        <v>49</v>
      </c>
      <c r="E116" s="99" t="s">
        <v>82</v>
      </c>
      <c r="F116" s="98">
        <v>153</v>
      </c>
      <c r="G116" s="149" t="s">
        <v>186</v>
      </c>
      <c r="H116" s="150"/>
      <c r="I116" s="102">
        <v>14617</v>
      </c>
      <c r="J116" s="102">
        <v>28</v>
      </c>
      <c r="K116" s="102">
        <v>0</v>
      </c>
      <c r="L116" s="102">
        <v>1188</v>
      </c>
      <c r="M116" s="103">
        <v>15833</v>
      </c>
      <c r="N116" s="150"/>
      <c r="O116" s="124">
        <v>3</v>
      </c>
      <c r="P116" s="151">
        <v>43902</v>
      </c>
      <c r="Q116" s="151">
        <v>0</v>
      </c>
      <c r="R116" s="151">
        <v>0</v>
      </c>
      <c r="S116" s="151">
        <v>3561</v>
      </c>
      <c r="T116" s="152">
        <v>47463</v>
      </c>
      <c r="U116" s="153"/>
      <c r="V116" s="154">
        <v>2.2269171472619562E-3</v>
      </c>
      <c r="W116" s="155">
        <v>0.09</v>
      </c>
      <c r="X116" s="155">
        <v>1.1520172513291706E-2</v>
      </c>
      <c r="Y116" s="156">
        <v>0</v>
      </c>
      <c r="Z116" s="153"/>
      <c r="AA116" s="124">
        <v>0</v>
      </c>
      <c r="AB116" s="100">
        <v>0</v>
      </c>
      <c r="AC116" s="151">
        <v>0</v>
      </c>
      <c r="AD116" s="100">
        <v>0</v>
      </c>
      <c r="AE116" s="157">
        <v>0</v>
      </c>
      <c r="AF116" s="158"/>
    </row>
    <row r="117" spans="1:32" s="52" customFormat="1" ht="12" x14ac:dyDescent="0.2">
      <c r="A117" s="97">
        <v>420</v>
      </c>
      <c r="B117" s="98">
        <v>420049155</v>
      </c>
      <c r="C117" s="99" t="s">
        <v>504</v>
      </c>
      <c r="D117" s="98">
        <v>49</v>
      </c>
      <c r="E117" s="99" t="s">
        <v>82</v>
      </c>
      <c r="F117" s="98">
        <v>155</v>
      </c>
      <c r="G117" s="149" t="s">
        <v>188</v>
      </c>
      <c r="H117" s="150"/>
      <c r="I117" s="102">
        <v>10059</v>
      </c>
      <c r="J117" s="102">
        <v>8717</v>
      </c>
      <c r="K117" s="102">
        <v>0</v>
      </c>
      <c r="L117" s="102">
        <v>1188</v>
      </c>
      <c r="M117" s="103">
        <v>19964</v>
      </c>
      <c r="N117" s="150"/>
      <c r="O117" s="124">
        <v>4</v>
      </c>
      <c r="P117" s="151">
        <v>75048</v>
      </c>
      <c r="Q117" s="151">
        <v>0</v>
      </c>
      <c r="R117" s="151">
        <v>0</v>
      </c>
      <c r="S117" s="151">
        <v>4748</v>
      </c>
      <c r="T117" s="152">
        <v>79796</v>
      </c>
      <c r="U117" s="153"/>
      <c r="V117" s="154">
        <v>2.9692228630159414E-3</v>
      </c>
      <c r="W117" s="155">
        <v>0.09</v>
      </c>
      <c r="X117" s="155">
        <v>1.1902523976878095E-3</v>
      </c>
      <c r="Y117" s="156">
        <v>0</v>
      </c>
      <c r="Z117" s="153"/>
      <c r="AA117" s="124">
        <v>0</v>
      </c>
      <c r="AB117" s="100">
        <v>0</v>
      </c>
      <c r="AC117" s="151">
        <v>0</v>
      </c>
      <c r="AD117" s="100">
        <v>0</v>
      </c>
      <c r="AE117" s="157">
        <v>0</v>
      </c>
      <c r="AF117" s="158"/>
    </row>
    <row r="118" spans="1:32" s="52" customFormat="1" ht="12" x14ac:dyDescent="0.2">
      <c r="A118" s="97">
        <v>420</v>
      </c>
      <c r="B118" s="98">
        <v>420049163</v>
      </c>
      <c r="C118" s="99" t="s">
        <v>504</v>
      </c>
      <c r="D118" s="98">
        <v>49</v>
      </c>
      <c r="E118" s="99" t="s">
        <v>82</v>
      </c>
      <c r="F118" s="98">
        <v>163</v>
      </c>
      <c r="G118" s="149" t="s">
        <v>196</v>
      </c>
      <c r="H118" s="150"/>
      <c r="I118" s="102">
        <v>12011</v>
      </c>
      <c r="J118" s="102">
        <v>57</v>
      </c>
      <c r="K118" s="102">
        <v>0</v>
      </c>
      <c r="L118" s="102">
        <v>1188</v>
      </c>
      <c r="M118" s="103">
        <v>13256</v>
      </c>
      <c r="N118" s="150"/>
      <c r="O118" s="124">
        <v>2</v>
      </c>
      <c r="P118" s="151">
        <v>24118</v>
      </c>
      <c r="Q118" s="151">
        <v>0</v>
      </c>
      <c r="R118" s="151">
        <v>0</v>
      </c>
      <c r="S118" s="151">
        <v>2374</v>
      </c>
      <c r="T118" s="152">
        <v>26492</v>
      </c>
      <c r="U118" s="153"/>
      <c r="V118" s="154">
        <v>1.4846114315079707E-3</v>
      </c>
      <c r="W118" s="155">
        <v>0.113490033140277</v>
      </c>
      <c r="X118" s="155">
        <v>9.4336113909974872E-2</v>
      </c>
      <c r="Y118" s="156">
        <v>0</v>
      </c>
      <c r="Z118" s="153"/>
      <c r="AA118" s="124">
        <v>0</v>
      </c>
      <c r="AB118" s="100">
        <v>0</v>
      </c>
      <c r="AC118" s="151">
        <v>0</v>
      </c>
      <c r="AD118" s="100">
        <v>0</v>
      </c>
      <c r="AE118" s="157">
        <v>0</v>
      </c>
      <c r="AF118" s="158"/>
    </row>
    <row r="119" spans="1:32" s="52" customFormat="1" ht="12" x14ac:dyDescent="0.2">
      <c r="A119" s="97">
        <v>420</v>
      </c>
      <c r="B119" s="98">
        <v>420049165</v>
      </c>
      <c r="C119" s="99" t="s">
        <v>504</v>
      </c>
      <c r="D119" s="98">
        <v>49</v>
      </c>
      <c r="E119" s="99" t="s">
        <v>82</v>
      </c>
      <c r="F119" s="98">
        <v>165</v>
      </c>
      <c r="G119" s="149" t="s">
        <v>198</v>
      </c>
      <c r="H119" s="150"/>
      <c r="I119" s="102">
        <v>14937</v>
      </c>
      <c r="J119" s="102">
        <v>0</v>
      </c>
      <c r="K119" s="102">
        <v>0</v>
      </c>
      <c r="L119" s="102">
        <v>1188</v>
      </c>
      <c r="M119" s="103">
        <v>16125</v>
      </c>
      <c r="N119" s="150"/>
      <c r="O119" s="124">
        <v>10.73</v>
      </c>
      <c r="P119" s="151">
        <v>160156</v>
      </c>
      <c r="Q119" s="151">
        <v>0</v>
      </c>
      <c r="R119" s="151">
        <v>0</v>
      </c>
      <c r="S119" s="151">
        <v>12737</v>
      </c>
      <c r="T119" s="152">
        <v>172893</v>
      </c>
      <c r="U119" s="153"/>
      <c r="V119" s="154">
        <v>7.964940330040261E-3</v>
      </c>
      <c r="W119" s="155">
        <v>9.8299999999999998E-2</v>
      </c>
      <c r="X119" s="155">
        <v>8.0149617993142394E-2</v>
      </c>
      <c r="Y119" s="156">
        <v>0</v>
      </c>
      <c r="Z119" s="153"/>
      <c r="AA119" s="124">
        <v>3</v>
      </c>
      <c r="AB119" s="100">
        <v>0</v>
      </c>
      <c r="AC119" s="151">
        <v>0</v>
      </c>
      <c r="AD119" s="100">
        <v>0</v>
      </c>
      <c r="AE119" s="157">
        <v>0</v>
      </c>
      <c r="AF119" s="158"/>
    </row>
    <row r="120" spans="1:32" s="52" customFormat="1" ht="12" x14ac:dyDescent="0.2">
      <c r="A120" s="97">
        <v>420</v>
      </c>
      <c r="B120" s="98">
        <v>420049174</v>
      </c>
      <c r="C120" s="99" t="s">
        <v>504</v>
      </c>
      <c r="D120" s="98">
        <v>49</v>
      </c>
      <c r="E120" s="99" t="s">
        <v>82</v>
      </c>
      <c r="F120" s="98">
        <v>174</v>
      </c>
      <c r="G120" s="149" t="s">
        <v>207</v>
      </c>
      <c r="H120" s="150"/>
      <c r="I120" s="102">
        <v>12011</v>
      </c>
      <c r="J120" s="102">
        <v>7035</v>
      </c>
      <c r="K120" s="102">
        <v>0</v>
      </c>
      <c r="L120" s="102">
        <v>1188</v>
      </c>
      <c r="M120" s="103">
        <v>20234</v>
      </c>
      <c r="N120" s="150"/>
      <c r="O120" s="124">
        <v>2</v>
      </c>
      <c r="P120" s="151">
        <v>38064</v>
      </c>
      <c r="Q120" s="151">
        <v>0</v>
      </c>
      <c r="R120" s="151">
        <v>0</v>
      </c>
      <c r="S120" s="151">
        <v>2374</v>
      </c>
      <c r="T120" s="152">
        <v>40438</v>
      </c>
      <c r="U120" s="153"/>
      <c r="V120" s="154">
        <v>1.4846114315079707E-3</v>
      </c>
      <c r="W120" s="155">
        <v>0.09</v>
      </c>
      <c r="X120" s="155">
        <v>4.9440997946049559E-2</v>
      </c>
      <c r="Y120" s="156">
        <v>0</v>
      </c>
      <c r="Z120" s="153"/>
      <c r="AA120" s="124">
        <v>0</v>
      </c>
      <c r="AB120" s="100">
        <v>0</v>
      </c>
      <c r="AC120" s="151">
        <v>0</v>
      </c>
      <c r="AD120" s="100">
        <v>0</v>
      </c>
      <c r="AE120" s="157">
        <v>0</v>
      </c>
      <c r="AF120" s="158"/>
    </row>
    <row r="121" spans="1:32" s="52" customFormat="1" ht="12" x14ac:dyDescent="0.2">
      <c r="A121" s="97">
        <v>420</v>
      </c>
      <c r="B121" s="98">
        <v>420049176</v>
      </c>
      <c r="C121" s="99" t="s">
        <v>504</v>
      </c>
      <c r="D121" s="98">
        <v>49</v>
      </c>
      <c r="E121" s="99" t="s">
        <v>82</v>
      </c>
      <c r="F121" s="98">
        <v>176</v>
      </c>
      <c r="G121" s="149" t="s">
        <v>209</v>
      </c>
      <c r="H121" s="150"/>
      <c r="I121" s="102">
        <v>13795</v>
      </c>
      <c r="J121" s="102">
        <v>4454</v>
      </c>
      <c r="K121" s="102">
        <v>0</v>
      </c>
      <c r="L121" s="102">
        <v>1188</v>
      </c>
      <c r="M121" s="103">
        <v>19437</v>
      </c>
      <c r="N121" s="150"/>
      <c r="O121" s="124">
        <v>10.77</v>
      </c>
      <c r="P121" s="151">
        <v>196391</v>
      </c>
      <c r="Q121" s="151">
        <v>0</v>
      </c>
      <c r="R121" s="151">
        <v>0</v>
      </c>
      <c r="S121" s="151">
        <v>12784</v>
      </c>
      <c r="T121" s="152">
        <v>209175</v>
      </c>
      <c r="U121" s="153"/>
      <c r="V121" s="154">
        <v>7.9946325586704205E-3</v>
      </c>
      <c r="W121" s="155">
        <v>0.09</v>
      </c>
      <c r="X121" s="155">
        <v>7.4818080644514368E-2</v>
      </c>
      <c r="Y121" s="156">
        <v>0</v>
      </c>
      <c r="Z121" s="153"/>
      <c r="AA121" s="124">
        <v>2</v>
      </c>
      <c r="AB121" s="100">
        <v>0</v>
      </c>
      <c r="AC121" s="151">
        <v>0</v>
      </c>
      <c r="AD121" s="100">
        <v>0</v>
      </c>
      <c r="AE121" s="157">
        <v>0</v>
      </c>
      <c r="AF121" s="158"/>
    </row>
    <row r="122" spans="1:32" s="52" customFormat="1" ht="12" x14ac:dyDescent="0.2">
      <c r="A122" s="97">
        <v>420</v>
      </c>
      <c r="B122" s="98">
        <v>420049181</v>
      </c>
      <c r="C122" s="99" t="s">
        <v>504</v>
      </c>
      <c r="D122" s="98">
        <v>49</v>
      </c>
      <c r="E122" s="99" t="s">
        <v>82</v>
      </c>
      <c r="F122" s="98">
        <v>181</v>
      </c>
      <c r="G122" s="149" t="s">
        <v>214</v>
      </c>
      <c r="H122" s="150"/>
      <c r="I122" s="102">
        <v>19888</v>
      </c>
      <c r="J122" s="102">
        <v>132</v>
      </c>
      <c r="K122" s="102">
        <v>0</v>
      </c>
      <c r="L122" s="102">
        <v>1188</v>
      </c>
      <c r="M122" s="103">
        <v>21208</v>
      </c>
      <c r="N122" s="150"/>
      <c r="O122" s="124">
        <v>2</v>
      </c>
      <c r="P122" s="151">
        <v>40010</v>
      </c>
      <c r="Q122" s="151">
        <v>0</v>
      </c>
      <c r="R122" s="151">
        <v>0</v>
      </c>
      <c r="S122" s="151">
        <v>2374</v>
      </c>
      <c r="T122" s="152">
        <v>42384</v>
      </c>
      <c r="U122" s="153"/>
      <c r="V122" s="154">
        <v>1.4846114315079707E-3</v>
      </c>
      <c r="W122" s="155">
        <v>0.09</v>
      </c>
      <c r="X122" s="155">
        <v>1.8866944609426412E-2</v>
      </c>
      <c r="Y122" s="156">
        <v>0</v>
      </c>
      <c r="Z122" s="153"/>
      <c r="AA122" s="124">
        <v>1</v>
      </c>
      <c r="AB122" s="100">
        <v>0</v>
      </c>
      <c r="AC122" s="151">
        <v>0</v>
      </c>
      <c r="AD122" s="100">
        <v>0</v>
      </c>
      <c r="AE122" s="157">
        <v>0</v>
      </c>
      <c r="AF122" s="158"/>
    </row>
    <row r="123" spans="1:32" s="52" customFormat="1" ht="12" x14ac:dyDescent="0.2">
      <c r="A123" s="97">
        <v>420</v>
      </c>
      <c r="B123" s="98">
        <v>420049184</v>
      </c>
      <c r="C123" s="99" t="s">
        <v>504</v>
      </c>
      <c r="D123" s="98">
        <v>49</v>
      </c>
      <c r="E123" s="99" t="s">
        <v>82</v>
      </c>
      <c r="F123" s="98">
        <v>184</v>
      </c>
      <c r="G123" s="149" t="s">
        <v>217</v>
      </c>
      <c r="H123" s="150"/>
      <c r="I123" s="102">
        <v>12396</v>
      </c>
      <c r="J123" s="102">
        <v>9552</v>
      </c>
      <c r="K123" s="102">
        <v>0</v>
      </c>
      <c r="L123" s="102">
        <v>1188</v>
      </c>
      <c r="M123" s="103">
        <v>23136</v>
      </c>
      <c r="N123" s="150"/>
      <c r="O123" s="124">
        <v>1</v>
      </c>
      <c r="P123" s="151">
        <v>21932</v>
      </c>
      <c r="Q123" s="151">
        <v>0</v>
      </c>
      <c r="R123" s="151">
        <v>0</v>
      </c>
      <c r="S123" s="151">
        <v>1187</v>
      </c>
      <c r="T123" s="152">
        <v>23119</v>
      </c>
      <c r="U123" s="153"/>
      <c r="V123" s="154">
        <v>7.4230571575398534E-4</v>
      </c>
      <c r="W123" s="155">
        <v>0.09</v>
      </c>
      <c r="X123" s="155">
        <v>1.4017524180548779E-3</v>
      </c>
      <c r="Y123" s="156">
        <v>0</v>
      </c>
      <c r="Z123" s="153"/>
      <c r="AA123" s="124">
        <v>0</v>
      </c>
      <c r="AB123" s="100">
        <v>0</v>
      </c>
      <c r="AC123" s="151">
        <v>0</v>
      </c>
      <c r="AD123" s="100">
        <v>0</v>
      </c>
      <c r="AE123" s="157">
        <v>0</v>
      </c>
      <c r="AF123" s="158"/>
    </row>
    <row r="124" spans="1:32" s="52" customFormat="1" ht="12" x14ac:dyDescent="0.2">
      <c r="A124" s="97">
        <v>420</v>
      </c>
      <c r="B124" s="98">
        <v>420049199</v>
      </c>
      <c r="C124" s="99" t="s">
        <v>504</v>
      </c>
      <c r="D124" s="98">
        <v>49</v>
      </c>
      <c r="E124" s="99" t="s">
        <v>82</v>
      </c>
      <c r="F124" s="98">
        <v>199</v>
      </c>
      <c r="G124" s="149" t="s">
        <v>232</v>
      </c>
      <c r="H124" s="150"/>
      <c r="I124" s="102">
        <v>16769</v>
      </c>
      <c r="J124" s="102">
        <v>13340</v>
      </c>
      <c r="K124" s="102">
        <v>0</v>
      </c>
      <c r="L124" s="102">
        <v>1188</v>
      </c>
      <c r="M124" s="103">
        <v>31297</v>
      </c>
      <c r="N124" s="150"/>
      <c r="O124" s="124">
        <v>1</v>
      </c>
      <c r="P124" s="151">
        <v>30087</v>
      </c>
      <c r="Q124" s="151">
        <v>0</v>
      </c>
      <c r="R124" s="151">
        <v>0</v>
      </c>
      <c r="S124" s="151">
        <v>1187</v>
      </c>
      <c r="T124" s="152">
        <v>31274</v>
      </c>
      <c r="U124" s="153"/>
      <c r="V124" s="154">
        <v>7.4230571575398534E-4</v>
      </c>
      <c r="W124" s="155">
        <v>0.09</v>
      </c>
      <c r="X124" s="155">
        <v>4.412730110298249E-4</v>
      </c>
      <c r="Y124" s="156">
        <v>0</v>
      </c>
      <c r="Z124" s="153"/>
      <c r="AA124" s="124">
        <v>1</v>
      </c>
      <c r="AB124" s="100">
        <v>0</v>
      </c>
      <c r="AC124" s="151">
        <v>0</v>
      </c>
      <c r="AD124" s="100">
        <v>0</v>
      </c>
      <c r="AE124" s="157">
        <v>0</v>
      </c>
      <c r="AF124" s="158"/>
    </row>
    <row r="125" spans="1:32" s="52" customFormat="1" ht="12" x14ac:dyDescent="0.2">
      <c r="A125" s="97">
        <v>420</v>
      </c>
      <c r="B125" s="98">
        <v>420049220</v>
      </c>
      <c r="C125" s="99" t="s">
        <v>504</v>
      </c>
      <c r="D125" s="98">
        <v>49</v>
      </c>
      <c r="E125" s="99" t="s">
        <v>82</v>
      </c>
      <c r="F125" s="98">
        <v>220</v>
      </c>
      <c r="G125" s="149" t="s">
        <v>253</v>
      </c>
      <c r="H125" s="150"/>
      <c r="I125" s="102">
        <v>15722</v>
      </c>
      <c r="J125" s="102">
        <v>5555</v>
      </c>
      <c r="K125" s="102">
        <v>0</v>
      </c>
      <c r="L125" s="102">
        <v>1188</v>
      </c>
      <c r="M125" s="103">
        <v>22465</v>
      </c>
      <c r="N125" s="150"/>
      <c r="O125" s="124">
        <v>0.28999999999999998</v>
      </c>
      <c r="P125" s="151">
        <v>6166</v>
      </c>
      <c r="Q125" s="151">
        <v>0</v>
      </c>
      <c r="R125" s="151">
        <v>0</v>
      </c>
      <c r="S125" s="151">
        <v>344</v>
      </c>
      <c r="T125" s="152">
        <v>6510</v>
      </c>
      <c r="U125" s="153"/>
      <c r="V125" s="154">
        <v>2.1526865756865574E-4</v>
      </c>
      <c r="W125" s="155">
        <v>0.09</v>
      </c>
      <c r="X125" s="155">
        <v>1.6869745189024211E-2</v>
      </c>
      <c r="Y125" s="156">
        <v>0</v>
      </c>
      <c r="Z125" s="153"/>
      <c r="AA125" s="124">
        <v>0</v>
      </c>
      <c r="AB125" s="100">
        <v>0</v>
      </c>
      <c r="AC125" s="151">
        <v>0</v>
      </c>
      <c r="AD125" s="100">
        <v>0</v>
      </c>
      <c r="AE125" s="157">
        <v>0</v>
      </c>
      <c r="AF125" s="158"/>
    </row>
    <row r="126" spans="1:32" s="52" customFormat="1" ht="12" x14ac:dyDescent="0.2">
      <c r="A126" s="97">
        <v>420</v>
      </c>
      <c r="B126" s="98">
        <v>420049243</v>
      </c>
      <c r="C126" s="99" t="s">
        <v>504</v>
      </c>
      <c r="D126" s="98">
        <v>49</v>
      </c>
      <c r="E126" s="99" t="s">
        <v>82</v>
      </c>
      <c r="F126" s="98">
        <v>243</v>
      </c>
      <c r="G126" s="149" t="s">
        <v>276</v>
      </c>
      <c r="H126" s="150"/>
      <c r="I126" s="102">
        <v>11951</v>
      </c>
      <c r="J126" s="102">
        <v>1658</v>
      </c>
      <c r="K126" s="102">
        <v>0</v>
      </c>
      <c r="L126" s="102">
        <v>1188</v>
      </c>
      <c r="M126" s="103">
        <v>14797</v>
      </c>
      <c r="N126" s="150"/>
      <c r="O126" s="124">
        <v>2</v>
      </c>
      <c r="P126" s="151">
        <v>27198</v>
      </c>
      <c r="Q126" s="151">
        <v>0</v>
      </c>
      <c r="R126" s="151">
        <v>0</v>
      </c>
      <c r="S126" s="151">
        <v>2374</v>
      </c>
      <c r="T126" s="152">
        <v>29572</v>
      </c>
      <c r="U126" s="153"/>
      <c r="V126" s="154">
        <v>1.4846114315079707E-3</v>
      </c>
      <c r="W126" s="155">
        <v>0.09</v>
      </c>
      <c r="X126" s="155">
        <v>5.5175257487842097E-3</v>
      </c>
      <c r="Y126" s="156">
        <v>0</v>
      </c>
      <c r="Z126" s="153"/>
      <c r="AA126" s="124">
        <v>0</v>
      </c>
      <c r="AB126" s="100">
        <v>0</v>
      </c>
      <c r="AC126" s="151">
        <v>0</v>
      </c>
      <c r="AD126" s="100">
        <v>0</v>
      </c>
      <c r="AE126" s="157">
        <v>0</v>
      </c>
      <c r="AF126" s="158"/>
    </row>
    <row r="127" spans="1:32" s="52" customFormat="1" ht="12" x14ac:dyDescent="0.2">
      <c r="A127" s="97">
        <v>420</v>
      </c>
      <c r="B127" s="98">
        <v>420049248</v>
      </c>
      <c r="C127" s="99" t="s">
        <v>504</v>
      </c>
      <c r="D127" s="98">
        <v>49</v>
      </c>
      <c r="E127" s="99" t="s">
        <v>82</v>
      </c>
      <c r="F127" s="98">
        <v>248</v>
      </c>
      <c r="G127" s="149" t="s">
        <v>281</v>
      </c>
      <c r="H127" s="150"/>
      <c r="I127" s="102">
        <v>14465</v>
      </c>
      <c r="J127" s="102">
        <v>706</v>
      </c>
      <c r="K127" s="102">
        <v>0</v>
      </c>
      <c r="L127" s="102">
        <v>1188</v>
      </c>
      <c r="M127" s="103">
        <v>16359</v>
      </c>
      <c r="N127" s="150"/>
      <c r="O127" s="124">
        <v>5</v>
      </c>
      <c r="P127" s="151">
        <v>75800</v>
      </c>
      <c r="Q127" s="151">
        <v>0</v>
      </c>
      <c r="R127" s="151">
        <v>0</v>
      </c>
      <c r="S127" s="151">
        <v>5935</v>
      </c>
      <c r="T127" s="152">
        <v>81735</v>
      </c>
      <c r="U127" s="153"/>
      <c r="V127" s="154">
        <v>3.7115285787699265E-3</v>
      </c>
      <c r="W127" s="155">
        <v>0.09</v>
      </c>
      <c r="X127" s="155">
        <v>6.7995869904920112E-2</v>
      </c>
      <c r="Y127" s="156">
        <v>0</v>
      </c>
      <c r="Z127" s="153"/>
      <c r="AA127" s="124">
        <v>0</v>
      </c>
      <c r="AB127" s="100">
        <v>0</v>
      </c>
      <c r="AC127" s="151">
        <v>0</v>
      </c>
      <c r="AD127" s="100">
        <v>0</v>
      </c>
      <c r="AE127" s="157">
        <v>0</v>
      </c>
      <c r="AF127" s="158"/>
    </row>
    <row r="128" spans="1:32" s="52" customFormat="1" ht="12" x14ac:dyDescent="0.2">
      <c r="A128" s="97">
        <v>420</v>
      </c>
      <c r="B128" s="98">
        <v>420049262</v>
      </c>
      <c r="C128" s="99" t="s">
        <v>504</v>
      </c>
      <c r="D128" s="98">
        <v>49</v>
      </c>
      <c r="E128" s="99" t="s">
        <v>82</v>
      </c>
      <c r="F128" s="98">
        <v>262</v>
      </c>
      <c r="G128" s="149" t="s">
        <v>295</v>
      </c>
      <c r="H128" s="150"/>
      <c r="I128" s="102">
        <v>13858</v>
      </c>
      <c r="J128" s="102">
        <v>900</v>
      </c>
      <c r="K128" s="102">
        <v>0</v>
      </c>
      <c r="L128" s="102">
        <v>1188</v>
      </c>
      <c r="M128" s="103">
        <v>15946</v>
      </c>
      <c r="N128" s="150"/>
      <c r="O128" s="124">
        <v>5</v>
      </c>
      <c r="P128" s="151">
        <v>73735</v>
      </c>
      <c r="Q128" s="151">
        <v>0</v>
      </c>
      <c r="R128" s="151">
        <v>0</v>
      </c>
      <c r="S128" s="151">
        <v>5935</v>
      </c>
      <c r="T128" s="152">
        <v>79670</v>
      </c>
      <c r="U128" s="153"/>
      <c r="V128" s="154">
        <v>3.7115285787699265E-3</v>
      </c>
      <c r="W128" s="155">
        <v>0.09</v>
      </c>
      <c r="X128" s="155">
        <v>9.526526198590661E-2</v>
      </c>
      <c r="Y128" s="156">
        <v>0</v>
      </c>
      <c r="Z128" s="153"/>
      <c r="AA128" s="124">
        <v>2</v>
      </c>
      <c r="AB128" s="100">
        <v>0.23269219380145562</v>
      </c>
      <c r="AC128" s="151">
        <v>3710.0609050281155</v>
      </c>
      <c r="AD128" s="100">
        <v>0</v>
      </c>
      <c r="AE128" s="157">
        <v>0</v>
      </c>
      <c r="AF128" s="158"/>
    </row>
    <row r="129" spans="1:32" s="52" customFormat="1" ht="12" x14ac:dyDescent="0.2">
      <c r="A129" s="97">
        <v>420</v>
      </c>
      <c r="B129" s="98">
        <v>420049274</v>
      </c>
      <c r="C129" s="99" t="s">
        <v>504</v>
      </c>
      <c r="D129" s="98">
        <v>49</v>
      </c>
      <c r="E129" s="99" t="s">
        <v>82</v>
      </c>
      <c r="F129" s="98">
        <v>274</v>
      </c>
      <c r="G129" s="149" t="s">
        <v>307</v>
      </c>
      <c r="H129" s="150"/>
      <c r="I129" s="102">
        <v>17931</v>
      </c>
      <c r="J129" s="102">
        <v>8266</v>
      </c>
      <c r="K129" s="102">
        <v>0</v>
      </c>
      <c r="L129" s="102">
        <v>1188</v>
      </c>
      <c r="M129" s="103">
        <v>27385</v>
      </c>
      <c r="N129" s="150"/>
      <c r="O129" s="124">
        <v>2</v>
      </c>
      <c r="P129" s="151">
        <v>52356</v>
      </c>
      <c r="Q129" s="151">
        <v>0</v>
      </c>
      <c r="R129" s="151">
        <v>0</v>
      </c>
      <c r="S129" s="151">
        <v>2374</v>
      </c>
      <c r="T129" s="152">
        <v>54730</v>
      </c>
      <c r="U129" s="153"/>
      <c r="V129" s="154">
        <v>1.4846114315079707E-3</v>
      </c>
      <c r="W129" s="155">
        <v>0.09</v>
      </c>
      <c r="X129" s="155">
        <v>5.1716110562733064E-2</v>
      </c>
      <c r="Y129" s="156">
        <v>0</v>
      </c>
      <c r="Z129" s="153"/>
      <c r="AA129" s="124">
        <v>0</v>
      </c>
      <c r="AB129" s="100">
        <v>0</v>
      </c>
      <c r="AC129" s="151">
        <v>0</v>
      </c>
      <c r="AD129" s="100">
        <v>0</v>
      </c>
      <c r="AE129" s="157">
        <v>0</v>
      </c>
      <c r="AF129" s="158"/>
    </row>
    <row r="130" spans="1:32" s="52" customFormat="1" ht="12" x14ac:dyDescent="0.2">
      <c r="A130" s="97">
        <v>420</v>
      </c>
      <c r="B130" s="98">
        <v>420049284</v>
      </c>
      <c r="C130" s="99" t="s">
        <v>504</v>
      </c>
      <c r="D130" s="98">
        <v>49</v>
      </c>
      <c r="E130" s="99" t="s">
        <v>82</v>
      </c>
      <c r="F130" s="98">
        <v>284</v>
      </c>
      <c r="G130" s="149" t="s">
        <v>317</v>
      </c>
      <c r="H130" s="150"/>
      <c r="I130" s="102">
        <v>17378</v>
      </c>
      <c r="J130" s="102">
        <v>7907</v>
      </c>
      <c r="K130" s="102">
        <v>0</v>
      </c>
      <c r="L130" s="102">
        <v>1188</v>
      </c>
      <c r="M130" s="103">
        <v>26473</v>
      </c>
      <c r="N130" s="150"/>
      <c r="O130" s="124">
        <v>2</v>
      </c>
      <c r="P130" s="151">
        <v>50532</v>
      </c>
      <c r="Q130" s="151">
        <v>0</v>
      </c>
      <c r="R130" s="151">
        <v>0</v>
      </c>
      <c r="S130" s="151">
        <v>2374</v>
      </c>
      <c r="T130" s="152">
        <v>52906</v>
      </c>
      <c r="U130" s="153"/>
      <c r="V130" s="154">
        <v>1.4846114315079707E-3</v>
      </c>
      <c r="W130" s="155">
        <v>0.09</v>
      </c>
      <c r="X130" s="155">
        <v>7.3140773321910005E-2</v>
      </c>
      <c r="Y130" s="156">
        <v>0</v>
      </c>
      <c r="Z130" s="153"/>
      <c r="AA130" s="124">
        <v>1</v>
      </c>
      <c r="AB130" s="100">
        <v>0</v>
      </c>
      <c r="AC130" s="151">
        <v>0</v>
      </c>
      <c r="AD130" s="100">
        <v>0</v>
      </c>
      <c r="AE130" s="157">
        <v>0</v>
      </c>
      <c r="AF130" s="158"/>
    </row>
    <row r="131" spans="1:32" s="52" customFormat="1" ht="12" x14ac:dyDescent="0.2">
      <c r="A131" s="97">
        <v>420</v>
      </c>
      <c r="B131" s="98">
        <v>420049295</v>
      </c>
      <c r="C131" s="99" t="s">
        <v>504</v>
      </c>
      <c r="D131" s="98">
        <v>49</v>
      </c>
      <c r="E131" s="99" t="s">
        <v>82</v>
      </c>
      <c r="F131" s="98">
        <v>295</v>
      </c>
      <c r="G131" s="149" t="s">
        <v>328</v>
      </c>
      <c r="H131" s="150"/>
      <c r="I131" s="102">
        <v>17135</v>
      </c>
      <c r="J131" s="102">
        <v>8457</v>
      </c>
      <c r="K131" s="102">
        <v>0</v>
      </c>
      <c r="L131" s="102">
        <v>1188</v>
      </c>
      <c r="M131" s="103">
        <v>26780</v>
      </c>
      <c r="N131" s="150"/>
      <c r="O131" s="124">
        <v>2</v>
      </c>
      <c r="P131" s="151">
        <v>51146</v>
      </c>
      <c r="Q131" s="151">
        <v>0</v>
      </c>
      <c r="R131" s="151">
        <v>0</v>
      </c>
      <c r="S131" s="151">
        <v>2374</v>
      </c>
      <c r="T131" s="152">
        <v>53520</v>
      </c>
      <c r="U131" s="153"/>
      <c r="V131" s="154">
        <v>1.4846114315079707E-3</v>
      </c>
      <c r="W131" s="155">
        <v>0.09</v>
      </c>
      <c r="X131" s="155">
        <v>1.3993364738110884E-2</v>
      </c>
      <c r="Y131" s="156">
        <v>0</v>
      </c>
      <c r="Z131" s="153"/>
      <c r="AA131" s="124">
        <v>0</v>
      </c>
      <c r="AB131" s="100">
        <v>0</v>
      </c>
      <c r="AC131" s="151">
        <v>0</v>
      </c>
      <c r="AD131" s="100">
        <v>0</v>
      </c>
      <c r="AE131" s="157">
        <v>0</v>
      </c>
      <c r="AF131" s="158"/>
    </row>
    <row r="132" spans="1:32" s="52" customFormat="1" ht="12" x14ac:dyDescent="0.2">
      <c r="A132" s="97">
        <v>420</v>
      </c>
      <c r="B132" s="98">
        <v>420049342</v>
      </c>
      <c r="C132" s="99" t="s">
        <v>504</v>
      </c>
      <c r="D132" s="98">
        <v>49</v>
      </c>
      <c r="E132" s="99" t="s">
        <v>82</v>
      </c>
      <c r="F132" s="98">
        <v>342</v>
      </c>
      <c r="G132" s="149" t="s">
        <v>375</v>
      </c>
      <c r="H132" s="150"/>
      <c r="I132" s="102">
        <v>13121</v>
      </c>
      <c r="J132" s="102">
        <v>10122</v>
      </c>
      <c r="K132" s="102">
        <v>0</v>
      </c>
      <c r="L132" s="102">
        <v>1188</v>
      </c>
      <c r="M132" s="103">
        <v>24431</v>
      </c>
      <c r="N132" s="150"/>
      <c r="O132" s="124">
        <v>1</v>
      </c>
      <c r="P132" s="151">
        <v>23226</v>
      </c>
      <c r="Q132" s="151">
        <v>0</v>
      </c>
      <c r="R132" s="151">
        <v>0</v>
      </c>
      <c r="S132" s="151">
        <v>1187</v>
      </c>
      <c r="T132" s="152">
        <v>24413</v>
      </c>
      <c r="U132" s="153"/>
      <c r="V132" s="154">
        <v>7.4230571575398534E-4</v>
      </c>
      <c r="W132" s="155">
        <v>0.09</v>
      </c>
      <c r="X132" s="155">
        <v>2.0813454380391506E-3</v>
      </c>
      <c r="Y132" s="156">
        <v>0</v>
      </c>
      <c r="Z132" s="153"/>
      <c r="AA132" s="124">
        <v>0</v>
      </c>
      <c r="AB132" s="100">
        <v>0</v>
      </c>
      <c r="AC132" s="151">
        <v>0</v>
      </c>
      <c r="AD132" s="100">
        <v>0</v>
      </c>
      <c r="AE132" s="157">
        <v>0</v>
      </c>
      <c r="AF132" s="158"/>
    </row>
    <row r="133" spans="1:32" s="52" customFormat="1" ht="12" x14ac:dyDescent="0.2">
      <c r="A133" s="97">
        <v>420</v>
      </c>
      <c r="B133" s="98">
        <v>420049347</v>
      </c>
      <c r="C133" s="99" t="s">
        <v>504</v>
      </c>
      <c r="D133" s="98">
        <v>49</v>
      </c>
      <c r="E133" s="99" t="s">
        <v>82</v>
      </c>
      <c r="F133" s="98">
        <v>347</v>
      </c>
      <c r="G133" s="149" t="s">
        <v>380</v>
      </c>
      <c r="H133" s="150"/>
      <c r="I133" s="102">
        <v>18893</v>
      </c>
      <c r="J133" s="102">
        <v>8838</v>
      </c>
      <c r="K133" s="102">
        <v>0</v>
      </c>
      <c r="L133" s="102">
        <v>1188</v>
      </c>
      <c r="M133" s="103">
        <v>28919</v>
      </c>
      <c r="N133" s="150"/>
      <c r="O133" s="124">
        <v>4</v>
      </c>
      <c r="P133" s="151">
        <v>110840</v>
      </c>
      <c r="Q133" s="151">
        <v>0</v>
      </c>
      <c r="R133" s="151">
        <v>0</v>
      </c>
      <c r="S133" s="151">
        <v>4748</v>
      </c>
      <c r="T133" s="152">
        <v>115588</v>
      </c>
      <c r="U133" s="153"/>
      <c r="V133" s="154">
        <v>2.9692228630159414E-3</v>
      </c>
      <c r="W133" s="155">
        <v>0.09</v>
      </c>
      <c r="X133" s="155">
        <v>1.1199376799670339E-2</v>
      </c>
      <c r="Y133" s="156">
        <v>0</v>
      </c>
      <c r="Z133" s="153"/>
      <c r="AA133" s="124">
        <v>0</v>
      </c>
      <c r="AB133" s="100">
        <v>0</v>
      </c>
      <c r="AC133" s="151">
        <v>0</v>
      </c>
      <c r="AD133" s="100">
        <v>0.99925769428424605</v>
      </c>
      <c r="AE133" s="157">
        <v>28897</v>
      </c>
      <c r="AF133" s="158"/>
    </row>
    <row r="134" spans="1:32" s="52" customFormat="1" ht="12" x14ac:dyDescent="0.2">
      <c r="A134" s="97">
        <v>420</v>
      </c>
      <c r="B134" s="98">
        <v>420049616</v>
      </c>
      <c r="C134" s="99" t="s">
        <v>504</v>
      </c>
      <c r="D134" s="98">
        <v>49</v>
      </c>
      <c r="E134" s="99" t="s">
        <v>82</v>
      </c>
      <c r="F134" s="98">
        <v>616</v>
      </c>
      <c r="G134" s="149" t="s">
        <v>392</v>
      </c>
      <c r="H134" s="150"/>
      <c r="I134" s="102">
        <v>18395</v>
      </c>
      <c r="J134" s="102">
        <v>4005</v>
      </c>
      <c r="K134" s="102">
        <v>0</v>
      </c>
      <c r="L134" s="102">
        <v>1188</v>
      </c>
      <c r="M134" s="103">
        <v>23588</v>
      </c>
      <c r="N134" s="150"/>
      <c r="O134" s="124">
        <v>2</v>
      </c>
      <c r="P134" s="151">
        <v>44766</v>
      </c>
      <c r="Q134" s="151">
        <v>0</v>
      </c>
      <c r="R134" s="151">
        <v>0</v>
      </c>
      <c r="S134" s="151">
        <v>2374</v>
      </c>
      <c r="T134" s="152">
        <v>47140</v>
      </c>
      <c r="U134" s="153"/>
      <c r="V134" s="154">
        <v>1.4846114315079707E-3</v>
      </c>
      <c r="W134" s="155">
        <v>0.09</v>
      </c>
      <c r="X134" s="155">
        <v>3.2410637577725283E-2</v>
      </c>
      <c r="Y134" s="156">
        <v>0</v>
      </c>
      <c r="Z134" s="153"/>
      <c r="AA134" s="124">
        <v>0</v>
      </c>
      <c r="AB134" s="100">
        <v>0</v>
      </c>
      <c r="AC134" s="151">
        <v>0</v>
      </c>
      <c r="AD134" s="100">
        <v>0</v>
      </c>
      <c r="AE134" s="157">
        <v>0</v>
      </c>
      <c r="AF134" s="158"/>
    </row>
    <row r="135" spans="1:32" s="52" customFormat="1" ht="12" x14ac:dyDescent="0.2">
      <c r="A135" s="97">
        <v>420</v>
      </c>
      <c r="B135" s="98">
        <v>420049625</v>
      </c>
      <c r="C135" s="99" t="s">
        <v>504</v>
      </c>
      <c r="D135" s="98">
        <v>49</v>
      </c>
      <c r="E135" s="99" t="s">
        <v>82</v>
      </c>
      <c r="F135" s="98">
        <v>625</v>
      </c>
      <c r="G135" s="149" t="s">
        <v>396</v>
      </c>
      <c r="H135" s="150"/>
      <c r="I135" s="102">
        <v>12011</v>
      </c>
      <c r="J135" s="102">
        <v>595</v>
      </c>
      <c r="K135" s="102">
        <v>0</v>
      </c>
      <c r="L135" s="102">
        <v>1188</v>
      </c>
      <c r="M135" s="103">
        <v>13794</v>
      </c>
      <c r="N135" s="150"/>
      <c r="O135" s="124">
        <v>2.76</v>
      </c>
      <c r="P135" s="151">
        <v>34767</v>
      </c>
      <c r="Q135" s="151">
        <v>0</v>
      </c>
      <c r="R135" s="151">
        <v>0</v>
      </c>
      <c r="S135" s="151">
        <v>3276</v>
      </c>
      <c r="T135" s="152">
        <v>38043</v>
      </c>
      <c r="U135" s="153"/>
      <c r="V135" s="154">
        <v>2.0487637754809996E-3</v>
      </c>
      <c r="W135" s="155">
        <v>0.09</v>
      </c>
      <c r="X135" s="155">
        <v>5.8680443310367971E-3</v>
      </c>
      <c r="Y135" s="156">
        <v>0</v>
      </c>
      <c r="Z135" s="153"/>
      <c r="AA135" s="124">
        <v>0</v>
      </c>
      <c r="AB135" s="100">
        <v>0</v>
      </c>
      <c r="AC135" s="151">
        <v>0</v>
      </c>
      <c r="AD135" s="100">
        <v>0</v>
      </c>
      <c r="AE135" s="157">
        <v>0</v>
      </c>
      <c r="AF135" s="158"/>
    </row>
    <row r="136" spans="1:32" s="52" customFormat="1" ht="12" x14ac:dyDescent="0.2">
      <c r="A136" s="97">
        <v>428</v>
      </c>
      <c r="B136" s="98">
        <v>428035016</v>
      </c>
      <c r="C136" s="99" t="s">
        <v>505</v>
      </c>
      <c r="D136" s="98">
        <v>35</v>
      </c>
      <c r="E136" s="99" t="s">
        <v>68</v>
      </c>
      <c r="F136" s="98">
        <v>16</v>
      </c>
      <c r="G136" s="149" t="s">
        <v>49</v>
      </c>
      <c r="H136" s="150"/>
      <c r="I136" s="102">
        <v>12064</v>
      </c>
      <c r="J136" s="102">
        <v>276</v>
      </c>
      <c r="K136" s="102">
        <v>0</v>
      </c>
      <c r="L136" s="102">
        <v>1188</v>
      </c>
      <c r="M136" s="103">
        <v>13528</v>
      </c>
      <c r="N136" s="150"/>
      <c r="O136" s="124">
        <v>3</v>
      </c>
      <c r="P136" s="151">
        <v>37020</v>
      </c>
      <c r="Q136" s="151">
        <v>0</v>
      </c>
      <c r="R136" s="151">
        <v>0</v>
      </c>
      <c r="S136" s="151">
        <v>3564</v>
      </c>
      <c r="T136" s="152">
        <v>40584</v>
      </c>
      <c r="U136" s="153"/>
      <c r="V136" s="154">
        <v>0</v>
      </c>
      <c r="W136" s="155">
        <v>0.09</v>
      </c>
      <c r="X136" s="155">
        <v>2.5915309998638177E-2</v>
      </c>
      <c r="Y136" s="156">
        <v>0</v>
      </c>
      <c r="Z136" s="153"/>
      <c r="AA136" s="124">
        <v>1</v>
      </c>
      <c r="AB136" s="100">
        <v>0</v>
      </c>
      <c r="AC136" s="151">
        <v>0</v>
      </c>
      <c r="AD136" s="100">
        <v>0</v>
      </c>
      <c r="AE136" s="157">
        <v>0</v>
      </c>
      <c r="AF136" s="158"/>
    </row>
    <row r="137" spans="1:32" s="52" customFormat="1" ht="12" x14ac:dyDescent="0.2">
      <c r="A137" s="97">
        <v>428</v>
      </c>
      <c r="B137" s="98">
        <v>428035018</v>
      </c>
      <c r="C137" s="99" t="s">
        <v>505</v>
      </c>
      <c r="D137" s="98">
        <v>35</v>
      </c>
      <c r="E137" s="99" t="s">
        <v>68</v>
      </c>
      <c r="F137" s="98">
        <v>18</v>
      </c>
      <c r="G137" s="149" t="s">
        <v>51</v>
      </c>
      <c r="H137" s="150"/>
      <c r="I137" s="102">
        <v>18975</v>
      </c>
      <c r="J137" s="102">
        <v>9049</v>
      </c>
      <c r="K137" s="102">
        <v>0</v>
      </c>
      <c r="L137" s="102">
        <v>1188</v>
      </c>
      <c r="M137" s="103">
        <v>29212</v>
      </c>
      <c r="N137" s="150"/>
      <c r="O137" s="124">
        <v>1</v>
      </c>
      <c r="P137" s="151">
        <v>28024</v>
      </c>
      <c r="Q137" s="151">
        <v>0</v>
      </c>
      <c r="R137" s="151">
        <v>0</v>
      </c>
      <c r="S137" s="151">
        <v>1188</v>
      </c>
      <c r="T137" s="152">
        <v>29212</v>
      </c>
      <c r="U137" s="153"/>
      <c r="V137" s="154">
        <v>0</v>
      </c>
      <c r="W137" s="155">
        <v>0.09</v>
      </c>
      <c r="X137" s="155">
        <v>2.5150971507216929E-2</v>
      </c>
      <c r="Y137" s="156">
        <v>0</v>
      </c>
      <c r="Z137" s="153"/>
      <c r="AA137" s="124">
        <v>0</v>
      </c>
      <c r="AB137" s="100">
        <v>0</v>
      </c>
      <c r="AC137" s="151">
        <v>0</v>
      </c>
      <c r="AD137" s="100">
        <v>0</v>
      </c>
      <c r="AE137" s="157">
        <v>0</v>
      </c>
      <c r="AF137" s="158"/>
    </row>
    <row r="138" spans="1:32" s="52" customFormat="1" ht="12" x14ac:dyDescent="0.2">
      <c r="A138" s="97">
        <v>428</v>
      </c>
      <c r="B138" s="98">
        <v>428035035</v>
      </c>
      <c r="C138" s="99" t="s">
        <v>505</v>
      </c>
      <c r="D138" s="98">
        <v>35</v>
      </c>
      <c r="E138" s="99" t="s">
        <v>68</v>
      </c>
      <c r="F138" s="98">
        <v>35</v>
      </c>
      <c r="G138" s="149" t="s">
        <v>68</v>
      </c>
      <c r="H138" s="150"/>
      <c r="I138" s="102">
        <v>18403</v>
      </c>
      <c r="J138" s="102">
        <v>7079</v>
      </c>
      <c r="K138" s="102">
        <v>0</v>
      </c>
      <c r="L138" s="102">
        <v>1188</v>
      </c>
      <c r="M138" s="103">
        <v>26670</v>
      </c>
      <c r="N138" s="150"/>
      <c r="O138" s="124">
        <v>1861.8700000000013</v>
      </c>
      <c r="P138" s="151">
        <v>47444175</v>
      </c>
      <c r="Q138" s="151">
        <v>0</v>
      </c>
      <c r="R138" s="151">
        <v>0</v>
      </c>
      <c r="S138" s="151">
        <v>2211895</v>
      </c>
      <c r="T138" s="152">
        <v>49656070</v>
      </c>
      <c r="U138" s="153"/>
      <c r="V138" s="154">
        <v>0</v>
      </c>
      <c r="W138" s="155">
        <v>0.18</v>
      </c>
      <c r="X138" s="155">
        <v>0.16242944017643118</v>
      </c>
      <c r="Y138" s="156">
        <v>0</v>
      </c>
      <c r="Z138" s="153"/>
      <c r="AA138" s="124">
        <v>660.32</v>
      </c>
      <c r="AB138" s="100">
        <v>0</v>
      </c>
      <c r="AC138" s="151">
        <v>0</v>
      </c>
      <c r="AD138" s="100">
        <v>1</v>
      </c>
      <c r="AE138" s="157">
        <v>26670</v>
      </c>
      <c r="AF138" s="158"/>
    </row>
    <row r="139" spans="1:32" s="52" customFormat="1" ht="12" x14ac:dyDescent="0.2">
      <c r="A139" s="97">
        <v>428</v>
      </c>
      <c r="B139" s="98">
        <v>428035044</v>
      </c>
      <c r="C139" s="99" t="s">
        <v>505</v>
      </c>
      <c r="D139" s="98">
        <v>35</v>
      </c>
      <c r="E139" s="99" t="s">
        <v>68</v>
      </c>
      <c r="F139" s="98">
        <v>44</v>
      </c>
      <c r="G139" s="149" t="s">
        <v>77</v>
      </c>
      <c r="H139" s="150"/>
      <c r="I139" s="102">
        <v>17716</v>
      </c>
      <c r="J139" s="102">
        <v>0</v>
      </c>
      <c r="K139" s="102">
        <v>0</v>
      </c>
      <c r="L139" s="102">
        <v>1188</v>
      </c>
      <c r="M139" s="103">
        <v>18904</v>
      </c>
      <c r="N139" s="150"/>
      <c r="O139" s="124">
        <v>27.38</v>
      </c>
      <c r="P139" s="151">
        <v>485064</v>
      </c>
      <c r="Q139" s="151">
        <v>0</v>
      </c>
      <c r="R139" s="151">
        <v>0</v>
      </c>
      <c r="S139" s="151">
        <v>32528</v>
      </c>
      <c r="T139" s="152">
        <v>517592</v>
      </c>
      <c r="U139" s="153"/>
      <c r="V139" s="154">
        <v>0</v>
      </c>
      <c r="W139" s="155">
        <v>0.18</v>
      </c>
      <c r="X139" s="155">
        <v>9.4542673375282729E-2</v>
      </c>
      <c r="Y139" s="156">
        <v>0</v>
      </c>
      <c r="Z139" s="153"/>
      <c r="AA139" s="124">
        <v>13.44</v>
      </c>
      <c r="AB139" s="100">
        <v>0</v>
      </c>
      <c r="AC139" s="151">
        <v>0</v>
      </c>
      <c r="AD139" s="100">
        <v>0</v>
      </c>
      <c r="AE139" s="157">
        <v>0</v>
      </c>
      <c r="AF139" s="158"/>
    </row>
    <row r="140" spans="1:32" s="52" customFormat="1" ht="12" x14ac:dyDescent="0.2">
      <c r="A140" s="97">
        <v>428</v>
      </c>
      <c r="B140" s="98">
        <v>428035049</v>
      </c>
      <c r="C140" s="99" t="s">
        <v>505</v>
      </c>
      <c r="D140" s="98">
        <v>35</v>
      </c>
      <c r="E140" s="99" t="s">
        <v>68</v>
      </c>
      <c r="F140" s="98">
        <v>49</v>
      </c>
      <c r="G140" s="149" t="s">
        <v>82</v>
      </c>
      <c r="H140" s="150"/>
      <c r="I140" s="102">
        <v>16303</v>
      </c>
      <c r="J140" s="102">
        <v>22061</v>
      </c>
      <c r="K140" s="102">
        <v>0</v>
      </c>
      <c r="L140" s="102">
        <v>1188</v>
      </c>
      <c r="M140" s="103">
        <v>39552</v>
      </c>
      <c r="N140" s="150"/>
      <c r="O140" s="124">
        <v>0.94</v>
      </c>
      <c r="P140" s="151">
        <v>36062</v>
      </c>
      <c r="Q140" s="151">
        <v>0</v>
      </c>
      <c r="R140" s="151">
        <v>0</v>
      </c>
      <c r="S140" s="151">
        <v>1117</v>
      </c>
      <c r="T140" s="152">
        <v>37179</v>
      </c>
      <c r="U140" s="153"/>
      <c r="V140" s="154">
        <v>0</v>
      </c>
      <c r="W140" s="155">
        <v>0.09</v>
      </c>
      <c r="X140" s="155">
        <v>6.8054971954267046E-2</v>
      </c>
      <c r="Y140" s="156">
        <v>0</v>
      </c>
      <c r="Z140" s="153"/>
      <c r="AA140" s="124">
        <v>0.94</v>
      </c>
      <c r="AB140" s="100">
        <v>0</v>
      </c>
      <c r="AC140" s="151">
        <v>0</v>
      </c>
      <c r="AD140" s="100">
        <v>0</v>
      </c>
      <c r="AE140" s="157">
        <v>0</v>
      </c>
      <c r="AF140" s="158"/>
    </row>
    <row r="141" spans="1:32" s="52" customFormat="1" ht="12" x14ac:dyDescent="0.2">
      <c r="A141" s="97">
        <v>428</v>
      </c>
      <c r="B141" s="98">
        <v>428035057</v>
      </c>
      <c r="C141" s="99" t="s">
        <v>505</v>
      </c>
      <c r="D141" s="98">
        <v>35</v>
      </c>
      <c r="E141" s="99" t="s">
        <v>68</v>
      </c>
      <c r="F141" s="98">
        <v>57</v>
      </c>
      <c r="G141" s="149" t="s">
        <v>90</v>
      </c>
      <c r="H141" s="150"/>
      <c r="I141" s="102">
        <v>19159</v>
      </c>
      <c r="J141" s="102">
        <v>439</v>
      </c>
      <c r="K141" s="102">
        <v>0</v>
      </c>
      <c r="L141" s="102">
        <v>1188</v>
      </c>
      <c r="M141" s="103">
        <v>20786</v>
      </c>
      <c r="N141" s="150"/>
      <c r="O141" s="124">
        <v>189.72000000000003</v>
      </c>
      <c r="P141" s="151">
        <v>3718133</v>
      </c>
      <c r="Q141" s="151">
        <v>0</v>
      </c>
      <c r="R141" s="151">
        <v>0</v>
      </c>
      <c r="S141" s="151">
        <v>225389</v>
      </c>
      <c r="T141" s="152">
        <v>3943522</v>
      </c>
      <c r="U141" s="153"/>
      <c r="V141" s="154">
        <v>0</v>
      </c>
      <c r="W141" s="155">
        <v>0.18</v>
      </c>
      <c r="X141" s="155">
        <v>0.12051270048816397</v>
      </c>
      <c r="Y141" s="156">
        <v>0</v>
      </c>
      <c r="Z141" s="153"/>
      <c r="AA141" s="124">
        <v>65.22</v>
      </c>
      <c r="AB141" s="100">
        <v>0</v>
      </c>
      <c r="AC141" s="151">
        <v>0</v>
      </c>
      <c r="AD141" s="100">
        <v>1</v>
      </c>
      <c r="AE141" s="157">
        <v>20786</v>
      </c>
      <c r="AF141" s="158"/>
    </row>
    <row r="142" spans="1:32" s="52" customFormat="1" ht="12" x14ac:dyDescent="0.2">
      <c r="A142" s="97">
        <v>428</v>
      </c>
      <c r="B142" s="98">
        <v>428035073</v>
      </c>
      <c r="C142" s="99" t="s">
        <v>505</v>
      </c>
      <c r="D142" s="98">
        <v>35</v>
      </c>
      <c r="E142" s="99" t="s">
        <v>68</v>
      </c>
      <c r="F142" s="98">
        <v>73</v>
      </c>
      <c r="G142" s="149" t="s">
        <v>106</v>
      </c>
      <c r="H142" s="150"/>
      <c r="I142" s="102">
        <v>16032</v>
      </c>
      <c r="J142" s="102">
        <v>11059</v>
      </c>
      <c r="K142" s="102">
        <v>0</v>
      </c>
      <c r="L142" s="102">
        <v>1188</v>
      </c>
      <c r="M142" s="103">
        <v>28279</v>
      </c>
      <c r="N142" s="150"/>
      <c r="O142" s="124">
        <v>13.260000000000002</v>
      </c>
      <c r="P142" s="151">
        <v>359227</v>
      </c>
      <c r="Q142" s="151">
        <v>0</v>
      </c>
      <c r="R142" s="151">
        <v>0</v>
      </c>
      <c r="S142" s="151">
        <v>15752</v>
      </c>
      <c r="T142" s="152">
        <v>374979</v>
      </c>
      <c r="U142" s="153"/>
      <c r="V142" s="154">
        <v>0</v>
      </c>
      <c r="W142" s="155">
        <v>0.09</v>
      </c>
      <c r="X142" s="155">
        <v>1.1777688186203348E-2</v>
      </c>
      <c r="Y142" s="156">
        <v>0</v>
      </c>
      <c r="Z142" s="153"/>
      <c r="AA142" s="124">
        <v>6.3000000000000007</v>
      </c>
      <c r="AB142" s="100">
        <v>0</v>
      </c>
      <c r="AC142" s="151">
        <v>0</v>
      </c>
      <c r="AD142" s="100">
        <v>0</v>
      </c>
      <c r="AE142" s="157">
        <v>0</v>
      </c>
      <c r="AF142" s="158"/>
    </row>
    <row r="143" spans="1:32" s="52" customFormat="1" ht="12" x14ac:dyDescent="0.2">
      <c r="A143" s="97">
        <v>428</v>
      </c>
      <c r="B143" s="98">
        <v>428035093</v>
      </c>
      <c r="C143" s="99" t="s">
        <v>505</v>
      </c>
      <c r="D143" s="98">
        <v>35</v>
      </c>
      <c r="E143" s="99" t="s">
        <v>68</v>
      </c>
      <c r="F143" s="98">
        <v>93</v>
      </c>
      <c r="G143" s="149" t="s">
        <v>126</v>
      </c>
      <c r="H143" s="150"/>
      <c r="I143" s="102">
        <v>20838</v>
      </c>
      <c r="J143" s="102">
        <v>205</v>
      </c>
      <c r="K143" s="102">
        <v>0</v>
      </c>
      <c r="L143" s="102">
        <v>1188</v>
      </c>
      <c r="M143" s="103">
        <v>22231</v>
      </c>
      <c r="N143" s="150"/>
      <c r="O143" s="124">
        <v>7</v>
      </c>
      <c r="P143" s="151">
        <v>147301</v>
      </c>
      <c r="Q143" s="151">
        <v>0</v>
      </c>
      <c r="R143" s="151">
        <v>0</v>
      </c>
      <c r="S143" s="151">
        <v>8316</v>
      </c>
      <c r="T143" s="152">
        <v>155617</v>
      </c>
      <c r="U143" s="153"/>
      <c r="V143" s="154">
        <v>0</v>
      </c>
      <c r="W143" s="155">
        <v>0.18</v>
      </c>
      <c r="X143" s="155">
        <v>8.2602671732793412E-2</v>
      </c>
      <c r="Y143" s="156">
        <v>0</v>
      </c>
      <c r="Z143" s="153"/>
      <c r="AA143" s="124">
        <v>4</v>
      </c>
      <c r="AB143" s="100">
        <v>0</v>
      </c>
      <c r="AC143" s="151">
        <v>0</v>
      </c>
      <c r="AD143" s="100">
        <v>0</v>
      </c>
      <c r="AE143" s="157">
        <v>0</v>
      </c>
      <c r="AF143" s="158"/>
    </row>
    <row r="144" spans="1:32" s="52" customFormat="1" ht="12" x14ac:dyDescent="0.2">
      <c r="A144" s="97">
        <v>428</v>
      </c>
      <c r="B144" s="98">
        <v>428035128</v>
      </c>
      <c r="C144" s="99" t="s">
        <v>505</v>
      </c>
      <c r="D144" s="98">
        <v>35</v>
      </c>
      <c r="E144" s="99" t="s">
        <v>68</v>
      </c>
      <c r="F144" s="98">
        <v>128</v>
      </c>
      <c r="G144" s="149" t="s">
        <v>161</v>
      </c>
      <c r="H144" s="150"/>
      <c r="I144" s="102">
        <v>11794</v>
      </c>
      <c r="J144" s="102">
        <v>666</v>
      </c>
      <c r="K144" s="102">
        <v>0</v>
      </c>
      <c r="L144" s="102">
        <v>1188</v>
      </c>
      <c r="M144" s="103">
        <v>13648</v>
      </c>
      <c r="N144" s="150"/>
      <c r="O144" s="124">
        <v>1</v>
      </c>
      <c r="P144" s="151">
        <v>12460</v>
      </c>
      <c r="Q144" s="151">
        <v>0</v>
      </c>
      <c r="R144" s="151">
        <v>0</v>
      </c>
      <c r="S144" s="151">
        <v>1188</v>
      </c>
      <c r="T144" s="152">
        <v>13648</v>
      </c>
      <c r="U144" s="153"/>
      <c r="V144" s="154">
        <v>0</v>
      </c>
      <c r="W144" s="155">
        <v>0.09</v>
      </c>
      <c r="X144" s="155">
        <v>4.3617008313810428E-2</v>
      </c>
      <c r="Y144" s="156">
        <v>0</v>
      </c>
      <c r="Z144" s="153"/>
      <c r="AA144" s="124">
        <v>0</v>
      </c>
      <c r="AB144" s="100">
        <v>0</v>
      </c>
      <c r="AC144" s="151">
        <v>0</v>
      </c>
      <c r="AD144" s="100">
        <v>0</v>
      </c>
      <c r="AE144" s="157">
        <v>0</v>
      </c>
      <c r="AF144" s="158"/>
    </row>
    <row r="145" spans="1:32" s="52" customFormat="1" ht="12" x14ac:dyDescent="0.2">
      <c r="A145" s="97">
        <v>428</v>
      </c>
      <c r="B145" s="98">
        <v>428035133</v>
      </c>
      <c r="C145" s="99" t="s">
        <v>505</v>
      </c>
      <c r="D145" s="98">
        <v>35</v>
      </c>
      <c r="E145" s="99" t="s">
        <v>68</v>
      </c>
      <c r="F145" s="98">
        <v>133</v>
      </c>
      <c r="G145" s="149" t="s">
        <v>166</v>
      </c>
      <c r="H145" s="150"/>
      <c r="I145" s="102">
        <v>16027</v>
      </c>
      <c r="J145" s="102">
        <v>270</v>
      </c>
      <c r="K145" s="102">
        <v>0</v>
      </c>
      <c r="L145" s="102">
        <v>1188</v>
      </c>
      <c r="M145" s="103">
        <v>17485</v>
      </c>
      <c r="N145" s="150"/>
      <c r="O145" s="124">
        <v>1</v>
      </c>
      <c r="P145" s="151">
        <v>16297</v>
      </c>
      <c r="Q145" s="151">
        <v>0</v>
      </c>
      <c r="R145" s="151">
        <v>0</v>
      </c>
      <c r="S145" s="151">
        <v>1188</v>
      </c>
      <c r="T145" s="152">
        <v>17485</v>
      </c>
      <c r="U145" s="153"/>
      <c r="V145" s="154">
        <v>0</v>
      </c>
      <c r="W145" s="155">
        <v>0.09</v>
      </c>
      <c r="X145" s="155">
        <v>3.1823584192518947E-2</v>
      </c>
      <c r="Y145" s="156">
        <v>0</v>
      </c>
      <c r="Z145" s="153"/>
      <c r="AA145" s="124">
        <v>0</v>
      </c>
      <c r="AB145" s="100">
        <v>0</v>
      </c>
      <c r="AC145" s="151">
        <v>0</v>
      </c>
      <c r="AD145" s="100">
        <v>0</v>
      </c>
      <c r="AE145" s="157">
        <v>0</v>
      </c>
      <c r="AF145" s="158"/>
    </row>
    <row r="146" spans="1:32" s="52" customFormat="1" ht="12" x14ac:dyDescent="0.2">
      <c r="A146" s="97">
        <v>428</v>
      </c>
      <c r="B146" s="98">
        <v>428035163</v>
      </c>
      <c r="C146" s="99" t="s">
        <v>505</v>
      </c>
      <c r="D146" s="98">
        <v>35</v>
      </c>
      <c r="E146" s="99" t="s">
        <v>68</v>
      </c>
      <c r="F146" s="98">
        <v>163</v>
      </c>
      <c r="G146" s="149" t="s">
        <v>196</v>
      </c>
      <c r="H146" s="150"/>
      <c r="I146" s="102">
        <v>18227</v>
      </c>
      <c r="J146" s="102">
        <v>86</v>
      </c>
      <c r="K146" s="102">
        <v>0</v>
      </c>
      <c r="L146" s="102">
        <v>1188</v>
      </c>
      <c r="M146" s="103">
        <v>19501</v>
      </c>
      <c r="N146" s="150"/>
      <c r="O146" s="124">
        <v>13.049999999999999</v>
      </c>
      <c r="P146" s="151">
        <v>238986</v>
      </c>
      <c r="Q146" s="151">
        <v>0</v>
      </c>
      <c r="R146" s="151">
        <v>0</v>
      </c>
      <c r="S146" s="151">
        <v>15504</v>
      </c>
      <c r="T146" s="152">
        <v>254490</v>
      </c>
      <c r="U146" s="153"/>
      <c r="V146" s="154">
        <v>0</v>
      </c>
      <c r="W146" s="155">
        <v>0.113490033140277</v>
      </c>
      <c r="X146" s="155">
        <v>9.4336113909974872E-2</v>
      </c>
      <c r="Y146" s="156">
        <v>0</v>
      </c>
      <c r="Z146" s="153"/>
      <c r="AA146" s="124">
        <v>6.6999999999999993</v>
      </c>
      <c r="AB146" s="100">
        <v>0</v>
      </c>
      <c r="AC146" s="151">
        <v>0</v>
      </c>
      <c r="AD146" s="100">
        <v>0</v>
      </c>
      <c r="AE146" s="157">
        <v>0</v>
      </c>
      <c r="AF146" s="158"/>
    </row>
    <row r="147" spans="1:32" s="52" customFormat="1" ht="12" x14ac:dyDescent="0.2">
      <c r="A147" s="97">
        <v>428</v>
      </c>
      <c r="B147" s="98">
        <v>428035165</v>
      </c>
      <c r="C147" s="99" t="s">
        <v>505</v>
      </c>
      <c r="D147" s="98">
        <v>35</v>
      </c>
      <c r="E147" s="99" t="s">
        <v>68</v>
      </c>
      <c r="F147" s="98">
        <v>165</v>
      </c>
      <c r="G147" s="149" t="s">
        <v>198</v>
      </c>
      <c r="H147" s="150"/>
      <c r="I147" s="102">
        <v>19252</v>
      </c>
      <c r="J147" s="102">
        <v>0</v>
      </c>
      <c r="K147" s="102">
        <v>0</v>
      </c>
      <c r="L147" s="102">
        <v>1188</v>
      </c>
      <c r="M147" s="103">
        <v>20440</v>
      </c>
      <c r="N147" s="150"/>
      <c r="O147" s="124">
        <v>6.52</v>
      </c>
      <c r="P147" s="151">
        <v>125524</v>
      </c>
      <c r="Q147" s="151">
        <v>0</v>
      </c>
      <c r="R147" s="151">
        <v>0</v>
      </c>
      <c r="S147" s="151">
        <v>7746</v>
      </c>
      <c r="T147" s="152">
        <v>133270</v>
      </c>
      <c r="U147" s="153"/>
      <c r="V147" s="154">
        <v>0</v>
      </c>
      <c r="W147" s="155">
        <v>9.8299999999999998E-2</v>
      </c>
      <c r="X147" s="155">
        <v>8.0149617993142394E-2</v>
      </c>
      <c r="Y147" s="156">
        <v>0</v>
      </c>
      <c r="Z147" s="153"/>
      <c r="AA147" s="124">
        <v>2.5199999999999996</v>
      </c>
      <c r="AB147" s="100">
        <v>0</v>
      </c>
      <c r="AC147" s="151">
        <v>0</v>
      </c>
      <c r="AD147" s="100">
        <v>0</v>
      </c>
      <c r="AE147" s="157">
        <v>0</v>
      </c>
      <c r="AF147" s="158"/>
    </row>
    <row r="148" spans="1:32" s="52" customFormat="1" ht="12" x14ac:dyDescent="0.2">
      <c r="A148" s="97">
        <v>428</v>
      </c>
      <c r="B148" s="98">
        <v>428035189</v>
      </c>
      <c r="C148" s="99" t="s">
        <v>505</v>
      </c>
      <c r="D148" s="98">
        <v>35</v>
      </c>
      <c r="E148" s="99" t="s">
        <v>68</v>
      </c>
      <c r="F148" s="98">
        <v>189</v>
      </c>
      <c r="G148" s="149" t="s">
        <v>222</v>
      </c>
      <c r="H148" s="150"/>
      <c r="I148" s="102">
        <v>12939</v>
      </c>
      <c r="J148" s="102">
        <v>5220</v>
      </c>
      <c r="K148" s="102">
        <v>0</v>
      </c>
      <c r="L148" s="102">
        <v>1188</v>
      </c>
      <c r="M148" s="103">
        <v>19347</v>
      </c>
      <c r="N148" s="150"/>
      <c r="O148" s="124">
        <v>1.28</v>
      </c>
      <c r="P148" s="151">
        <v>23244</v>
      </c>
      <c r="Q148" s="151">
        <v>0</v>
      </c>
      <c r="R148" s="151">
        <v>0</v>
      </c>
      <c r="S148" s="151">
        <v>1520</v>
      </c>
      <c r="T148" s="152">
        <v>24764</v>
      </c>
      <c r="U148" s="153"/>
      <c r="V148" s="154">
        <v>0</v>
      </c>
      <c r="W148" s="155">
        <v>0.09</v>
      </c>
      <c r="X148" s="155">
        <v>4.5554227359954763E-3</v>
      </c>
      <c r="Y148" s="156">
        <v>0</v>
      </c>
      <c r="Z148" s="153"/>
      <c r="AA148" s="124">
        <v>0.64</v>
      </c>
      <c r="AB148" s="100">
        <v>0</v>
      </c>
      <c r="AC148" s="151">
        <v>0</v>
      </c>
      <c r="AD148" s="100">
        <v>0</v>
      </c>
      <c r="AE148" s="157">
        <v>0</v>
      </c>
      <c r="AF148" s="158"/>
    </row>
    <row r="149" spans="1:32" s="52" customFormat="1" ht="12" x14ac:dyDescent="0.2">
      <c r="A149" s="97">
        <v>428</v>
      </c>
      <c r="B149" s="98">
        <v>428035220</v>
      </c>
      <c r="C149" s="99" t="s">
        <v>505</v>
      </c>
      <c r="D149" s="98">
        <v>35</v>
      </c>
      <c r="E149" s="99" t="s">
        <v>68</v>
      </c>
      <c r="F149" s="98">
        <v>220</v>
      </c>
      <c r="G149" s="149" t="s">
        <v>253</v>
      </c>
      <c r="H149" s="150"/>
      <c r="I149" s="102">
        <v>18089</v>
      </c>
      <c r="J149" s="102">
        <v>6391</v>
      </c>
      <c r="K149" s="102">
        <v>0</v>
      </c>
      <c r="L149" s="102">
        <v>1188</v>
      </c>
      <c r="M149" s="103">
        <v>25668</v>
      </c>
      <c r="N149" s="150"/>
      <c r="O149" s="124">
        <v>8.94</v>
      </c>
      <c r="P149" s="151">
        <v>218851</v>
      </c>
      <c r="Q149" s="151">
        <v>0</v>
      </c>
      <c r="R149" s="151">
        <v>0</v>
      </c>
      <c r="S149" s="151">
        <v>10621</v>
      </c>
      <c r="T149" s="152">
        <v>229472</v>
      </c>
      <c r="U149" s="153"/>
      <c r="V149" s="154">
        <v>0</v>
      </c>
      <c r="W149" s="155">
        <v>0.09</v>
      </c>
      <c r="X149" s="155">
        <v>1.6869745189024211E-2</v>
      </c>
      <c r="Y149" s="156">
        <v>0</v>
      </c>
      <c r="Z149" s="153"/>
      <c r="AA149" s="124">
        <v>4.25</v>
      </c>
      <c r="AB149" s="100">
        <v>0</v>
      </c>
      <c r="AC149" s="151">
        <v>0</v>
      </c>
      <c r="AD149" s="100">
        <v>0</v>
      </c>
      <c r="AE149" s="157">
        <v>0</v>
      </c>
      <c r="AF149" s="158"/>
    </row>
    <row r="150" spans="1:32" s="52" customFormat="1" ht="12" x14ac:dyDescent="0.2">
      <c r="A150" s="97">
        <v>428</v>
      </c>
      <c r="B150" s="98">
        <v>428035243</v>
      </c>
      <c r="C150" s="99" t="s">
        <v>505</v>
      </c>
      <c r="D150" s="98">
        <v>35</v>
      </c>
      <c r="E150" s="99" t="s">
        <v>68</v>
      </c>
      <c r="F150" s="98">
        <v>243</v>
      </c>
      <c r="G150" s="149" t="s">
        <v>276</v>
      </c>
      <c r="H150" s="150"/>
      <c r="I150" s="102">
        <v>19561</v>
      </c>
      <c r="J150" s="102">
        <v>2713</v>
      </c>
      <c r="K150" s="102">
        <v>0</v>
      </c>
      <c r="L150" s="102">
        <v>1188</v>
      </c>
      <c r="M150" s="103">
        <v>23462</v>
      </c>
      <c r="N150" s="150"/>
      <c r="O150" s="124">
        <v>3</v>
      </c>
      <c r="P150" s="151">
        <v>66822</v>
      </c>
      <c r="Q150" s="151">
        <v>0</v>
      </c>
      <c r="R150" s="151">
        <v>0</v>
      </c>
      <c r="S150" s="151">
        <v>3564</v>
      </c>
      <c r="T150" s="152">
        <v>70386</v>
      </c>
      <c r="U150" s="153"/>
      <c r="V150" s="154">
        <v>0</v>
      </c>
      <c r="W150" s="155">
        <v>0.09</v>
      </c>
      <c r="X150" s="155">
        <v>5.5175257487842097E-3</v>
      </c>
      <c r="Y150" s="156">
        <v>0</v>
      </c>
      <c r="Z150" s="153"/>
      <c r="AA150" s="124">
        <v>1</v>
      </c>
      <c r="AB150" s="100">
        <v>0</v>
      </c>
      <c r="AC150" s="151">
        <v>0</v>
      </c>
      <c r="AD150" s="100">
        <v>0</v>
      </c>
      <c r="AE150" s="157">
        <v>0</v>
      </c>
      <c r="AF150" s="158"/>
    </row>
    <row r="151" spans="1:32" s="52" customFormat="1" ht="12" x14ac:dyDescent="0.2">
      <c r="A151" s="97">
        <v>428</v>
      </c>
      <c r="B151" s="98">
        <v>428035244</v>
      </c>
      <c r="C151" s="99" t="s">
        <v>505</v>
      </c>
      <c r="D151" s="98">
        <v>35</v>
      </c>
      <c r="E151" s="99" t="s">
        <v>68</v>
      </c>
      <c r="F151" s="98">
        <v>244</v>
      </c>
      <c r="G151" s="149" t="s">
        <v>277</v>
      </c>
      <c r="H151" s="150"/>
      <c r="I151" s="102">
        <v>14734</v>
      </c>
      <c r="J151" s="102">
        <v>3562</v>
      </c>
      <c r="K151" s="102">
        <v>0</v>
      </c>
      <c r="L151" s="102">
        <v>1188</v>
      </c>
      <c r="M151" s="103">
        <v>19484</v>
      </c>
      <c r="N151" s="150"/>
      <c r="O151" s="124">
        <v>25.439999999999998</v>
      </c>
      <c r="P151" s="151">
        <v>465450</v>
      </c>
      <c r="Q151" s="151">
        <v>0</v>
      </c>
      <c r="R151" s="151">
        <v>0</v>
      </c>
      <c r="S151" s="151">
        <v>30223</v>
      </c>
      <c r="T151" s="152">
        <v>495673</v>
      </c>
      <c r="U151" s="153"/>
      <c r="V151" s="154">
        <v>0</v>
      </c>
      <c r="W151" s="155">
        <v>0.09</v>
      </c>
      <c r="X151" s="155">
        <v>8.5563715473805063E-2</v>
      </c>
      <c r="Y151" s="156">
        <v>0</v>
      </c>
      <c r="Z151" s="153"/>
      <c r="AA151" s="124">
        <v>8.44</v>
      </c>
      <c r="AB151" s="100">
        <v>0</v>
      </c>
      <c r="AC151" s="151">
        <v>0</v>
      </c>
      <c r="AD151" s="100">
        <v>0</v>
      </c>
      <c r="AE151" s="157">
        <v>0</v>
      </c>
      <c r="AF151" s="158"/>
    </row>
    <row r="152" spans="1:32" s="52" customFormat="1" ht="12" x14ac:dyDescent="0.2">
      <c r="A152" s="97">
        <v>428</v>
      </c>
      <c r="B152" s="98">
        <v>428035248</v>
      </c>
      <c r="C152" s="99" t="s">
        <v>505</v>
      </c>
      <c r="D152" s="98">
        <v>35</v>
      </c>
      <c r="E152" s="99" t="s">
        <v>68</v>
      </c>
      <c r="F152" s="98">
        <v>248</v>
      </c>
      <c r="G152" s="149" t="s">
        <v>281</v>
      </c>
      <c r="H152" s="150"/>
      <c r="I152" s="102">
        <v>17629</v>
      </c>
      <c r="J152" s="102">
        <v>860</v>
      </c>
      <c r="K152" s="102">
        <v>0</v>
      </c>
      <c r="L152" s="102">
        <v>1188</v>
      </c>
      <c r="M152" s="103">
        <v>19677</v>
      </c>
      <c r="N152" s="150"/>
      <c r="O152" s="124">
        <v>23.970000000000002</v>
      </c>
      <c r="P152" s="151">
        <v>443182</v>
      </c>
      <c r="Q152" s="151">
        <v>0</v>
      </c>
      <c r="R152" s="151">
        <v>0</v>
      </c>
      <c r="S152" s="151">
        <v>28477</v>
      </c>
      <c r="T152" s="152">
        <v>471659</v>
      </c>
      <c r="U152" s="153"/>
      <c r="V152" s="154">
        <v>0</v>
      </c>
      <c r="W152" s="155">
        <v>0.09</v>
      </c>
      <c r="X152" s="155">
        <v>6.7995869904920112E-2</v>
      </c>
      <c r="Y152" s="156">
        <v>0</v>
      </c>
      <c r="Z152" s="153"/>
      <c r="AA152" s="124">
        <v>7.4399999999999995</v>
      </c>
      <c r="AB152" s="100">
        <v>0</v>
      </c>
      <c r="AC152" s="151">
        <v>0</v>
      </c>
      <c r="AD152" s="100">
        <v>0</v>
      </c>
      <c r="AE152" s="157">
        <v>0</v>
      </c>
      <c r="AF152" s="158"/>
    </row>
    <row r="153" spans="1:32" s="52" customFormat="1" ht="12" x14ac:dyDescent="0.2">
      <c r="A153" s="97">
        <v>428</v>
      </c>
      <c r="B153" s="98">
        <v>428035258</v>
      </c>
      <c r="C153" s="99" t="s">
        <v>505</v>
      </c>
      <c r="D153" s="98">
        <v>35</v>
      </c>
      <c r="E153" s="99" t="s">
        <v>68</v>
      </c>
      <c r="F153" s="98">
        <v>258</v>
      </c>
      <c r="G153" s="149" t="s">
        <v>291</v>
      </c>
      <c r="H153" s="150"/>
      <c r="I153" s="102">
        <v>20331</v>
      </c>
      <c r="J153" s="102">
        <v>4549</v>
      </c>
      <c r="K153" s="102">
        <v>0</v>
      </c>
      <c r="L153" s="102">
        <v>1188</v>
      </c>
      <c r="M153" s="103">
        <v>26068</v>
      </c>
      <c r="N153" s="150"/>
      <c r="O153" s="124">
        <v>2</v>
      </c>
      <c r="P153" s="151">
        <v>49760</v>
      </c>
      <c r="Q153" s="151">
        <v>0</v>
      </c>
      <c r="R153" s="151">
        <v>0</v>
      </c>
      <c r="S153" s="151">
        <v>2376</v>
      </c>
      <c r="T153" s="152">
        <v>52136</v>
      </c>
      <c r="U153" s="153"/>
      <c r="V153" s="154">
        <v>0</v>
      </c>
      <c r="W153" s="155">
        <v>0.09</v>
      </c>
      <c r="X153" s="155">
        <v>9.9469708636353543E-2</v>
      </c>
      <c r="Y153" s="156">
        <v>0</v>
      </c>
      <c r="Z153" s="153"/>
      <c r="AA153" s="124">
        <v>1</v>
      </c>
      <c r="AB153" s="100">
        <v>0.29289923751799435</v>
      </c>
      <c r="AC153" s="151">
        <v>7635.3330294476991</v>
      </c>
      <c r="AD153" s="100">
        <v>0</v>
      </c>
      <c r="AE153" s="157">
        <v>0</v>
      </c>
      <c r="AF153" s="158"/>
    </row>
    <row r="154" spans="1:32" s="52" customFormat="1" ht="12" x14ac:dyDescent="0.2">
      <c r="A154" s="97">
        <v>428</v>
      </c>
      <c r="B154" s="98">
        <v>428035262</v>
      </c>
      <c r="C154" s="99" t="s">
        <v>505</v>
      </c>
      <c r="D154" s="98">
        <v>35</v>
      </c>
      <c r="E154" s="99" t="s">
        <v>68</v>
      </c>
      <c r="F154" s="98">
        <v>262</v>
      </c>
      <c r="G154" s="149" t="s">
        <v>295</v>
      </c>
      <c r="H154" s="150"/>
      <c r="I154" s="102">
        <v>19442</v>
      </c>
      <c r="J154" s="102">
        <v>1263</v>
      </c>
      <c r="K154" s="102">
        <v>0</v>
      </c>
      <c r="L154" s="102">
        <v>1188</v>
      </c>
      <c r="M154" s="103">
        <v>21893</v>
      </c>
      <c r="N154" s="150"/>
      <c r="O154" s="124">
        <v>3.84</v>
      </c>
      <c r="P154" s="151">
        <v>79507</v>
      </c>
      <c r="Q154" s="151">
        <v>0</v>
      </c>
      <c r="R154" s="151">
        <v>0</v>
      </c>
      <c r="S154" s="151">
        <v>4562</v>
      </c>
      <c r="T154" s="152">
        <v>84069</v>
      </c>
      <c r="U154" s="153"/>
      <c r="V154" s="154">
        <v>0</v>
      </c>
      <c r="W154" s="155">
        <v>0.09</v>
      </c>
      <c r="X154" s="155">
        <v>9.526526198590661E-2</v>
      </c>
      <c r="Y154" s="156">
        <v>0</v>
      </c>
      <c r="Z154" s="153"/>
      <c r="AA154" s="124">
        <v>2.84</v>
      </c>
      <c r="AB154" s="100">
        <v>0.33066837222078549</v>
      </c>
      <c r="AC154" s="151">
        <v>7238.4653603262777</v>
      </c>
      <c r="AD154" s="100">
        <v>0</v>
      </c>
      <c r="AE154" s="157">
        <v>0</v>
      </c>
      <c r="AF154" s="158"/>
    </row>
    <row r="155" spans="1:32" s="52" customFormat="1" ht="12" x14ac:dyDescent="0.2">
      <c r="A155" s="97">
        <v>428</v>
      </c>
      <c r="B155" s="98">
        <v>428035285</v>
      </c>
      <c r="C155" s="99" t="s">
        <v>505</v>
      </c>
      <c r="D155" s="98">
        <v>35</v>
      </c>
      <c r="E155" s="99" t="s">
        <v>68</v>
      </c>
      <c r="F155" s="98">
        <v>285</v>
      </c>
      <c r="G155" s="149" t="s">
        <v>318</v>
      </c>
      <c r="H155" s="150"/>
      <c r="I155" s="102">
        <v>12407</v>
      </c>
      <c r="J155" s="102">
        <v>2467</v>
      </c>
      <c r="K155" s="102">
        <v>0</v>
      </c>
      <c r="L155" s="102">
        <v>1188</v>
      </c>
      <c r="M155" s="103">
        <v>16062</v>
      </c>
      <c r="N155" s="150"/>
      <c r="O155" s="124">
        <v>6</v>
      </c>
      <c r="P155" s="151">
        <v>89244</v>
      </c>
      <c r="Q155" s="151">
        <v>0</v>
      </c>
      <c r="R155" s="151">
        <v>0</v>
      </c>
      <c r="S155" s="151">
        <v>7128</v>
      </c>
      <c r="T155" s="152">
        <v>96372</v>
      </c>
      <c r="U155" s="153"/>
      <c r="V155" s="154">
        <v>0</v>
      </c>
      <c r="W155" s="155">
        <v>0.09</v>
      </c>
      <c r="X155" s="155">
        <v>2.6963033368432532E-2</v>
      </c>
      <c r="Y155" s="156">
        <v>0</v>
      </c>
      <c r="Z155" s="153"/>
      <c r="AA155" s="124">
        <v>2</v>
      </c>
      <c r="AB155" s="100">
        <v>0</v>
      </c>
      <c r="AC155" s="151">
        <v>0</v>
      </c>
      <c r="AD155" s="100">
        <v>0</v>
      </c>
      <c r="AE155" s="157">
        <v>0</v>
      </c>
      <c r="AF155" s="158"/>
    </row>
    <row r="156" spans="1:32" s="52" customFormat="1" ht="12" x14ac:dyDescent="0.2">
      <c r="A156" s="97">
        <v>428</v>
      </c>
      <c r="B156" s="98">
        <v>428035293</v>
      </c>
      <c r="C156" s="99" t="s">
        <v>505</v>
      </c>
      <c r="D156" s="98">
        <v>35</v>
      </c>
      <c r="E156" s="99" t="s">
        <v>68</v>
      </c>
      <c r="F156" s="98">
        <v>293</v>
      </c>
      <c r="G156" s="149" t="s">
        <v>326</v>
      </c>
      <c r="H156" s="150"/>
      <c r="I156" s="102">
        <v>20124</v>
      </c>
      <c r="J156" s="102">
        <v>317</v>
      </c>
      <c r="K156" s="102">
        <v>0</v>
      </c>
      <c r="L156" s="102">
        <v>1188</v>
      </c>
      <c r="M156" s="103">
        <v>21629</v>
      </c>
      <c r="N156" s="150"/>
      <c r="O156" s="124">
        <v>3</v>
      </c>
      <c r="P156" s="151">
        <v>61323</v>
      </c>
      <c r="Q156" s="151">
        <v>0</v>
      </c>
      <c r="R156" s="151">
        <v>0</v>
      </c>
      <c r="S156" s="151">
        <v>3564</v>
      </c>
      <c r="T156" s="152">
        <v>64887</v>
      </c>
      <c r="U156" s="153"/>
      <c r="V156" s="154">
        <v>0</v>
      </c>
      <c r="W156" s="155">
        <v>0.18</v>
      </c>
      <c r="X156" s="155">
        <v>1.7687432265024453E-2</v>
      </c>
      <c r="Y156" s="156">
        <v>0</v>
      </c>
      <c r="Z156" s="153"/>
      <c r="AA156" s="124">
        <v>3</v>
      </c>
      <c r="AB156" s="100">
        <v>0</v>
      </c>
      <c r="AC156" s="151">
        <v>0</v>
      </c>
      <c r="AD156" s="100">
        <v>0</v>
      </c>
      <c r="AE156" s="157">
        <v>0</v>
      </c>
      <c r="AF156" s="158"/>
    </row>
    <row r="157" spans="1:32" s="52" customFormat="1" ht="12" x14ac:dyDescent="0.2">
      <c r="A157" s="97">
        <v>428</v>
      </c>
      <c r="B157" s="98">
        <v>428035336</v>
      </c>
      <c r="C157" s="99" t="s">
        <v>505</v>
      </c>
      <c r="D157" s="98">
        <v>35</v>
      </c>
      <c r="E157" s="99" t="s">
        <v>68</v>
      </c>
      <c r="F157" s="98">
        <v>336</v>
      </c>
      <c r="G157" s="149" t="s">
        <v>369</v>
      </c>
      <c r="H157" s="150"/>
      <c r="I157" s="102">
        <v>14967</v>
      </c>
      <c r="J157" s="102">
        <v>3447</v>
      </c>
      <c r="K157" s="102">
        <v>0</v>
      </c>
      <c r="L157" s="102">
        <v>1188</v>
      </c>
      <c r="M157" s="103">
        <v>19602</v>
      </c>
      <c r="N157" s="150"/>
      <c r="O157" s="124">
        <v>3</v>
      </c>
      <c r="P157" s="151">
        <v>55242</v>
      </c>
      <c r="Q157" s="151">
        <v>0</v>
      </c>
      <c r="R157" s="151">
        <v>0</v>
      </c>
      <c r="S157" s="151">
        <v>3564</v>
      </c>
      <c r="T157" s="152">
        <v>58806</v>
      </c>
      <c r="U157" s="153"/>
      <c r="V157" s="154">
        <v>0</v>
      </c>
      <c r="W157" s="155">
        <v>0.09</v>
      </c>
      <c r="X157" s="155">
        <v>3.6796210246634063E-2</v>
      </c>
      <c r="Y157" s="156">
        <v>0</v>
      </c>
      <c r="Z157" s="153"/>
      <c r="AA157" s="124">
        <v>2</v>
      </c>
      <c r="AB157" s="100">
        <v>0</v>
      </c>
      <c r="AC157" s="151">
        <v>0</v>
      </c>
      <c r="AD157" s="100">
        <v>0</v>
      </c>
      <c r="AE157" s="157">
        <v>0</v>
      </c>
      <c r="AF157" s="158"/>
    </row>
    <row r="158" spans="1:32" s="52" customFormat="1" ht="12" x14ac:dyDescent="0.2">
      <c r="A158" s="97">
        <v>428</v>
      </c>
      <c r="B158" s="98">
        <v>428035346</v>
      </c>
      <c r="C158" s="99" t="s">
        <v>505</v>
      </c>
      <c r="D158" s="98">
        <v>35</v>
      </c>
      <c r="E158" s="99" t="s">
        <v>68</v>
      </c>
      <c r="F158" s="98">
        <v>346</v>
      </c>
      <c r="G158" s="149" t="s">
        <v>379</v>
      </c>
      <c r="H158" s="150"/>
      <c r="I158" s="102">
        <v>15636</v>
      </c>
      <c r="J158" s="102">
        <v>1381</v>
      </c>
      <c r="K158" s="102">
        <v>0</v>
      </c>
      <c r="L158" s="102">
        <v>1188</v>
      </c>
      <c r="M158" s="103">
        <v>18205</v>
      </c>
      <c r="N158" s="150"/>
      <c r="O158" s="124">
        <v>6.74</v>
      </c>
      <c r="P158" s="151">
        <v>114695</v>
      </c>
      <c r="Q158" s="151">
        <v>0</v>
      </c>
      <c r="R158" s="151">
        <v>0</v>
      </c>
      <c r="S158" s="151">
        <v>8007</v>
      </c>
      <c r="T158" s="152">
        <v>122702</v>
      </c>
      <c r="U158" s="153"/>
      <c r="V158" s="154">
        <v>0</v>
      </c>
      <c r="W158" s="155">
        <v>0.09</v>
      </c>
      <c r="X158" s="155">
        <v>1.9349567263751404E-2</v>
      </c>
      <c r="Y158" s="156">
        <v>0</v>
      </c>
      <c r="Z158" s="153"/>
      <c r="AA158" s="124">
        <v>3</v>
      </c>
      <c r="AB158" s="100">
        <v>0</v>
      </c>
      <c r="AC158" s="151">
        <v>0</v>
      </c>
      <c r="AD158" s="100">
        <v>0</v>
      </c>
      <c r="AE158" s="157">
        <v>0</v>
      </c>
      <c r="AF158" s="158"/>
    </row>
    <row r="159" spans="1:32" s="52" customFormat="1" ht="12" x14ac:dyDescent="0.2">
      <c r="A159" s="97">
        <v>429</v>
      </c>
      <c r="B159" s="98">
        <v>429163030</v>
      </c>
      <c r="C159" s="99" t="s">
        <v>506</v>
      </c>
      <c r="D159" s="98">
        <v>163</v>
      </c>
      <c r="E159" s="99" t="s">
        <v>196</v>
      </c>
      <c r="F159" s="98">
        <v>30</v>
      </c>
      <c r="G159" s="149" t="s">
        <v>63</v>
      </c>
      <c r="H159" s="150"/>
      <c r="I159" s="102">
        <v>18399</v>
      </c>
      <c r="J159" s="102">
        <v>5325</v>
      </c>
      <c r="K159" s="102">
        <v>0</v>
      </c>
      <c r="L159" s="102">
        <v>1188</v>
      </c>
      <c r="M159" s="103">
        <v>24912</v>
      </c>
      <c r="N159" s="150"/>
      <c r="O159" s="124">
        <v>1</v>
      </c>
      <c r="P159" s="151">
        <v>23120</v>
      </c>
      <c r="Q159" s="151">
        <v>0</v>
      </c>
      <c r="R159" s="151">
        <v>0</v>
      </c>
      <c r="S159" s="151">
        <v>1158</v>
      </c>
      <c r="T159" s="152">
        <v>24278</v>
      </c>
      <c r="U159" s="153"/>
      <c r="V159" s="154">
        <v>2.5439351112203707E-2</v>
      </c>
      <c r="W159" s="155">
        <v>0.09</v>
      </c>
      <c r="X159" s="155">
        <v>5.637087747697337E-3</v>
      </c>
      <c r="Y159" s="156">
        <v>0</v>
      </c>
      <c r="Z159" s="153"/>
      <c r="AA159" s="124">
        <v>0</v>
      </c>
      <c r="AB159" s="100">
        <v>0</v>
      </c>
      <c r="AC159" s="151">
        <v>0</v>
      </c>
      <c r="AD159" s="100">
        <v>0</v>
      </c>
      <c r="AE159" s="157">
        <v>0</v>
      </c>
      <c r="AF159" s="158"/>
    </row>
    <row r="160" spans="1:32" s="52" customFormat="1" ht="12" x14ac:dyDescent="0.2">
      <c r="A160" s="97">
        <v>429</v>
      </c>
      <c r="B160" s="98">
        <v>429163035</v>
      </c>
      <c r="C160" s="99" t="s">
        <v>506</v>
      </c>
      <c r="D160" s="98">
        <v>163</v>
      </c>
      <c r="E160" s="99" t="s">
        <v>196</v>
      </c>
      <c r="F160" s="98">
        <v>35</v>
      </c>
      <c r="G160" s="149" t="s">
        <v>68</v>
      </c>
      <c r="H160" s="150"/>
      <c r="I160" s="102">
        <v>20404</v>
      </c>
      <c r="J160" s="102">
        <v>7849</v>
      </c>
      <c r="K160" s="102">
        <v>0</v>
      </c>
      <c r="L160" s="102">
        <v>1188</v>
      </c>
      <c r="M160" s="103">
        <v>29441</v>
      </c>
      <c r="N160" s="150"/>
      <c r="O160" s="124">
        <v>1.04</v>
      </c>
      <c r="P160" s="151">
        <v>28635</v>
      </c>
      <c r="Q160" s="151">
        <v>0</v>
      </c>
      <c r="R160" s="151">
        <v>0</v>
      </c>
      <c r="S160" s="151">
        <v>1205</v>
      </c>
      <c r="T160" s="152">
        <v>29840</v>
      </c>
      <c r="U160" s="153"/>
      <c r="V160" s="154">
        <v>2.6456925156691857E-2</v>
      </c>
      <c r="W160" s="155">
        <v>0.18</v>
      </c>
      <c r="X160" s="155">
        <v>0.16242944017643118</v>
      </c>
      <c r="Y160" s="156">
        <v>0</v>
      </c>
      <c r="Z160" s="153"/>
      <c r="AA160" s="124">
        <v>0.39</v>
      </c>
      <c r="AB160" s="100">
        <v>0</v>
      </c>
      <c r="AC160" s="151">
        <v>0</v>
      </c>
      <c r="AD160" s="100">
        <v>0</v>
      </c>
      <c r="AE160" s="157">
        <v>0</v>
      </c>
      <c r="AF160" s="158"/>
    </row>
    <row r="161" spans="1:32" s="52" customFormat="1" ht="12" x14ac:dyDescent="0.2">
      <c r="A161" s="97">
        <v>429</v>
      </c>
      <c r="B161" s="98">
        <v>429163049</v>
      </c>
      <c r="C161" s="99" t="s">
        <v>506</v>
      </c>
      <c r="D161" s="98">
        <v>163</v>
      </c>
      <c r="E161" s="99" t="s">
        <v>196</v>
      </c>
      <c r="F161" s="98">
        <v>49</v>
      </c>
      <c r="G161" s="149" t="s">
        <v>82</v>
      </c>
      <c r="H161" s="150"/>
      <c r="I161" s="102">
        <v>16303</v>
      </c>
      <c r="J161" s="102">
        <v>22061</v>
      </c>
      <c r="K161" s="102">
        <v>0</v>
      </c>
      <c r="L161" s="102">
        <v>1188</v>
      </c>
      <c r="M161" s="103">
        <v>39552</v>
      </c>
      <c r="N161" s="150"/>
      <c r="O161" s="124">
        <v>2</v>
      </c>
      <c r="P161" s="151">
        <v>74776</v>
      </c>
      <c r="Q161" s="151">
        <v>0</v>
      </c>
      <c r="R161" s="151">
        <v>0</v>
      </c>
      <c r="S161" s="151">
        <v>2316</v>
      </c>
      <c r="T161" s="152">
        <v>77092</v>
      </c>
      <c r="U161" s="153"/>
      <c r="V161" s="154">
        <v>5.0878702224407414E-2</v>
      </c>
      <c r="W161" s="155">
        <v>0.09</v>
      </c>
      <c r="X161" s="155">
        <v>6.8054971954267046E-2</v>
      </c>
      <c r="Y161" s="156">
        <v>0</v>
      </c>
      <c r="Z161" s="153"/>
      <c r="AA161" s="124">
        <v>1</v>
      </c>
      <c r="AB161" s="100">
        <v>0</v>
      </c>
      <c r="AC161" s="151">
        <v>0</v>
      </c>
      <c r="AD161" s="100">
        <v>0</v>
      </c>
      <c r="AE161" s="157">
        <v>0</v>
      </c>
      <c r="AF161" s="158"/>
    </row>
    <row r="162" spans="1:32" s="52" customFormat="1" ht="12" x14ac:dyDescent="0.2">
      <c r="A162" s="97">
        <v>429</v>
      </c>
      <c r="B162" s="98">
        <v>429163071</v>
      </c>
      <c r="C162" s="99" t="s">
        <v>506</v>
      </c>
      <c r="D162" s="98">
        <v>163</v>
      </c>
      <c r="E162" s="99" t="s">
        <v>196</v>
      </c>
      <c r="F162" s="98">
        <v>71</v>
      </c>
      <c r="G162" s="149" t="s">
        <v>104</v>
      </c>
      <c r="H162" s="150"/>
      <c r="I162" s="102">
        <v>17065</v>
      </c>
      <c r="J162" s="102">
        <v>7198</v>
      </c>
      <c r="K162" s="102">
        <v>0</v>
      </c>
      <c r="L162" s="102">
        <v>1188</v>
      </c>
      <c r="M162" s="103">
        <v>25451</v>
      </c>
      <c r="N162" s="150"/>
      <c r="O162" s="124">
        <v>3</v>
      </c>
      <c r="P162" s="151">
        <v>70938</v>
      </c>
      <c r="Q162" s="151">
        <v>0</v>
      </c>
      <c r="R162" s="151">
        <v>0</v>
      </c>
      <c r="S162" s="151">
        <v>3474</v>
      </c>
      <c r="T162" s="152">
        <v>74412</v>
      </c>
      <c r="U162" s="153"/>
      <c r="V162" s="154">
        <v>7.6318053336611125E-2</v>
      </c>
      <c r="W162" s="155">
        <v>0.09</v>
      </c>
      <c r="X162" s="155">
        <v>4.9487452437618658E-3</v>
      </c>
      <c r="Y162" s="156">
        <v>0</v>
      </c>
      <c r="Z162" s="153"/>
      <c r="AA162" s="124">
        <v>2</v>
      </c>
      <c r="AB162" s="100">
        <v>0</v>
      </c>
      <c r="AC162" s="151">
        <v>0</v>
      </c>
      <c r="AD162" s="100">
        <v>0</v>
      </c>
      <c r="AE162" s="157">
        <v>0</v>
      </c>
      <c r="AF162" s="158"/>
    </row>
    <row r="163" spans="1:32" s="52" customFormat="1" ht="12" x14ac:dyDescent="0.2">
      <c r="A163" s="97">
        <v>429</v>
      </c>
      <c r="B163" s="98">
        <v>429163079</v>
      </c>
      <c r="C163" s="99" t="s">
        <v>506</v>
      </c>
      <c r="D163" s="98">
        <v>163</v>
      </c>
      <c r="E163" s="99" t="s">
        <v>196</v>
      </c>
      <c r="F163" s="98">
        <v>79</v>
      </c>
      <c r="G163" s="149" t="s">
        <v>112</v>
      </c>
      <c r="H163" s="150"/>
      <c r="I163" s="102">
        <v>14226</v>
      </c>
      <c r="J163" s="102">
        <v>241</v>
      </c>
      <c r="K163" s="102">
        <v>0</v>
      </c>
      <c r="L163" s="102">
        <v>1188</v>
      </c>
      <c r="M163" s="103">
        <v>15655</v>
      </c>
      <c r="N163" s="150"/>
      <c r="O163" s="124">
        <v>0.66</v>
      </c>
      <c r="P163" s="151">
        <v>9305</v>
      </c>
      <c r="Q163" s="151">
        <v>0</v>
      </c>
      <c r="R163" s="151">
        <v>0</v>
      </c>
      <c r="S163" s="151">
        <v>764</v>
      </c>
      <c r="T163" s="152">
        <v>10069</v>
      </c>
      <c r="U163" s="153"/>
      <c r="V163" s="154">
        <v>1.6789971734054446E-2</v>
      </c>
      <c r="W163" s="155">
        <v>0.09</v>
      </c>
      <c r="X163" s="155">
        <v>6.2898277601383598E-2</v>
      </c>
      <c r="Y163" s="156">
        <v>0</v>
      </c>
      <c r="Z163" s="153"/>
      <c r="AA163" s="124">
        <v>0</v>
      </c>
      <c r="AB163" s="100">
        <v>0</v>
      </c>
      <c r="AC163" s="151">
        <v>0</v>
      </c>
      <c r="AD163" s="100">
        <v>0</v>
      </c>
      <c r="AE163" s="157">
        <v>0</v>
      </c>
      <c r="AF163" s="158"/>
    </row>
    <row r="164" spans="1:32" s="52" customFormat="1" ht="12" x14ac:dyDescent="0.2">
      <c r="A164" s="97">
        <v>429</v>
      </c>
      <c r="B164" s="98">
        <v>429163093</v>
      </c>
      <c r="C164" s="99" t="s">
        <v>506</v>
      </c>
      <c r="D164" s="98">
        <v>163</v>
      </c>
      <c r="E164" s="99" t="s">
        <v>196</v>
      </c>
      <c r="F164" s="98">
        <v>93</v>
      </c>
      <c r="G164" s="149" t="s">
        <v>126</v>
      </c>
      <c r="H164" s="150"/>
      <c r="I164" s="102">
        <v>20176</v>
      </c>
      <c r="J164" s="102">
        <v>198</v>
      </c>
      <c r="K164" s="102">
        <v>0</v>
      </c>
      <c r="L164" s="102">
        <v>1188</v>
      </c>
      <c r="M164" s="103">
        <v>21562</v>
      </c>
      <c r="N164" s="150"/>
      <c r="O164" s="124">
        <v>0.54</v>
      </c>
      <c r="P164" s="151">
        <v>10722</v>
      </c>
      <c r="Q164" s="151">
        <v>0</v>
      </c>
      <c r="R164" s="151">
        <v>0</v>
      </c>
      <c r="S164" s="151">
        <v>625</v>
      </c>
      <c r="T164" s="152">
        <v>11347</v>
      </c>
      <c r="U164" s="153"/>
      <c r="V164" s="154">
        <v>1.3737249600590003E-2</v>
      </c>
      <c r="W164" s="155">
        <v>0.18</v>
      </c>
      <c r="X164" s="155">
        <v>8.2602671732793412E-2</v>
      </c>
      <c r="Y164" s="156">
        <v>0</v>
      </c>
      <c r="Z164" s="153"/>
      <c r="AA164" s="124">
        <v>0</v>
      </c>
      <c r="AB164" s="100">
        <v>0</v>
      </c>
      <c r="AC164" s="151">
        <v>0</v>
      </c>
      <c r="AD164" s="100">
        <v>0</v>
      </c>
      <c r="AE164" s="157">
        <v>0</v>
      </c>
      <c r="AF164" s="158"/>
    </row>
    <row r="165" spans="1:32" s="52" customFormat="1" ht="12" x14ac:dyDescent="0.2">
      <c r="A165" s="97">
        <v>429</v>
      </c>
      <c r="B165" s="98">
        <v>429163100</v>
      </c>
      <c r="C165" s="99" t="s">
        <v>506</v>
      </c>
      <c r="D165" s="98">
        <v>163</v>
      </c>
      <c r="E165" s="99" t="s">
        <v>196</v>
      </c>
      <c r="F165" s="98">
        <v>100</v>
      </c>
      <c r="G165" s="149" t="s">
        <v>133</v>
      </c>
      <c r="H165" s="150"/>
      <c r="I165" s="102">
        <v>17234</v>
      </c>
      <c r="J165" s="102">
        <v>4647</v>
      </c>
      <c r="K165" s="102">
        <v>0</v>
      </c>
      <c r="L165" s="102">
        <v>1188</v>
      </c>
      <c r="M165" s="103">
        <v>23069</v>
      </c>
      <c r="N165" s="150"/>
      <c r="O165" s="124">
        <v>0.6</v>
      </c>
      <c r="P165" s="151">
        <v>12795</v>
      </c>
      <c r="Q165" s="151">
        <v>0</v>
      </c>
      <c r="R165" s="151">
        <v>0</v>
      </c>
      <c r="S165" s="151">
        <v>695</v>
      </c>
      <c r="T165" s="152">
        <v>13490</v>
      </c>
      <c r="U165" s="153"/>
      <c r="V165" s="154">
        <v>1.5263610667322224E-2</v>
      </c>
      <c r="W165" s="155">
        <v>0.09</v>
      </c>
      <c r="X165" s="155">
        <v>2.3077409245490316E-2</v>
      </c>
      <c r="Y165" s="156">
        <v>0</v>
      </c>
      <c r="Z165" s="153"/>
      <c r="AA165" s="124">
        <v>0.6</v>
      </c>
      <c r="AB165" s="100">
        <v>0</v>
      </c>
      <c r="AC165" s="151">
        <v>0</v>
      </c>
      <c r="AD165" s="100">
        <v>0</v>
      </c>
      <c r="AE165" s="157">
        <v>0</v>
      </c>
      <c r="AF165" s="158"/>
    </row>
    <row r="166" spans="1:32" s="52" customFormat="1" ht="12" x14ac:dyDescent="0.2">
      <c r="A166" s="97">
        <v>429</v>
      </c>
      <c r="B166" s="98">
        <v>429163128</v>
      </c>
      <c r="C166" s="99" t="s">
        <v>506</v>
      </c>
      <c r="D166" s="98">
        <v>163</v>
      </c>
      <c r="E166" s="99" t="s">
        <v>196</v>
      </c>
      <c r="F166" s="98">
        <v>128</v>
      </c>
      <c r="G166" s="149" t="s">
        <v>161</v>
      </c>
      <c r="H166" s="150"/>
      <c r="I166" s="102">
        <v>18201</v>
      </c>
      <c r="J166" s="102">
        <v>1028</v>
      </c>
      <c r="K166" s="102">
        <v>0</v>
      </c>
      <c r="L166" s="102">
        <v>1188</v>
      </c>
      <c r="M166" s="103">
        <v>20417</v>
      </c>
      <c r="N166" s="150"/>
      <c r="O166" s="124">
        <v>0.65</v>
      </c>
      <c r="P166" s="151">
        <v>12181</v>
      </c>
      <c r="Q166" s="151">
        <v>0</v>
      </c>
      <c r="R166" s="151">
        <v>0</v>
      </c>
      <c r="S166" s="151">
        <v>753</v>
      </c>
      <c r="T166" s="152">
        <v>12934</v>
      </c>
      <c r="U166" s="153"/>
      <c r="V166" s="154">
        <v>1.6535578222932411E-2</v>
      </c>
      <c r="W166" s="155">
        <v>0.09</v>
      </c>
      <c r="X166" s="155">
        <v>4.3617008313810428E-2</v>
      </c>
      <c r="Y166" s="156">
        <v>0</v>
      </c>
      <c r="Z166" s="153"/>
      <c r="AA166" s="124">
        <v>0</v>
      </c>
      <c r="AB166" s="100">
        <v>0</v>
      </c>
      <c r="AC166" s="151">
        <v>0</v>
      </c>
      <c r="AD166" s="100">
        <v>0</v>
      </c>
      <c r="AE166" s="157">
        <v>0</v>
      </c>
      <c r="AF166" s="158"/>
    </row>
    <row r="167" spans="1:32" s="52" customFormat="1" ht="12" x14ac:dyDescent="0.2">
      <c r="A167" s="97">
        <v>429</v>
      </c>
      <c r="B167" s="98">
        <v>429163160</v>
      </c>
      <c r="C167" s="99" t="s">
        <v>506</v>
      </c>
      <c r="D167" s="98">
        <v>163</v>
      </c>
      <c r="E167" s="99" t="s">
        <v>196</v>
      </c>
      <c r="F167" s="98">
        <v>160</v>
      </c>
      <c r="G167" s="149" t="s">
        <v>193</v>
      </c>
      <c r="H167" s="150"/>
      <c r="I167" s="102">
        <v>20404</v>
      </c>
      <c r="J167" s="102">
        <v>358</v>
      </c>
      <c r="K167" s="102">
        <v>0</v>
      </c>
      <c r="L167" s="102">
        <v>1188</v>
      </c>
      <c r="M167" s="103">
        <v>21950</v>
      </c>
      <c r="N167" s="150"/>
      <c r="O167" s="124">
        <v>2</v>
      </c>
      <c r="P167" s="151">
        <v>40468</v>
      </c>
      <c r="Q167" s="151">
        <v>0</v>
      </c>
      <c r="R167" s="151">
        <v>0</v>
      </c>
      <c r="S167" s="151">
        <v>2316</v>
      </c>
      <c r="T167" s="152">
        <v>42784</v>
      </c>
      <c r="U167" s="153"/>
      <c r="V167" s="154">
        <v>5.0878702224407414E-2</v>
      </c>
      <c r="W167" s="155">
        <v>0.18</v>
      </c>
      <c r="X167" s="155">
        <v>0.13495767005285708</v>
      </c>
      <c r="Y167" s="156">
        <v>0</v>
      </c>
      <c r="Z167" s="153"/>
      <c r="AA167" s="124">
        <v>2</v>
      </c>
      <c r="AB167" s="100">
        <v>0</v>
      </c>
      <c r="AC167" s="151">
        <v>0</v>
      </c>
      <c r="AD167" s="100">
        <v>0</v>
      </c>
      <c r="AE167" s="157">
        <v>0</v>
      </c>
      <c r="AF167" s="158"/>
    </row>
    <row r="168" spans="1:32" s="52" customFormat="1" ht="12" x14ac:dyDescent="0.2">
      <c r="A168" s="97">
        <v>429</v>
      </c>
      <c r="B168" s="98">
        <v>429163163</v>
      </c>
      <c r="C168" s="99" t="s">
        <v>506</v>
      </c>
      <c r="D168" s="98">
        <v>163</v>
      </c>
      <c r="E168" s="99" t="s">
        <v>196</v>
      </c>
      <c r="F168" s="98">
        <v>163</v>
      </c>
      <c r="G168" s="149" t="s">
        <v>196</v>
      </c>
      <c r="H168" s="150"/>
      <c r="I168" s="102">
        <v>17512</v>
      </c>
      <c r="J168" s="102">
        <v>82</v>
      </c>
      <c r="K168" s="102">
        <v>1081.5311986852271</v>
      </c>
      <c r="L168" s="102">
        <v>1188</v>
      </c>
      <c r="M168" s="103">
        <v>19863.531198685228</v>
      </c>
      <c r="N168" s="150"/>
      <c r="O168" s="124">
        <v>1537.1799999999996</v>
      </c>
      <c r="P168" s="151">
        <v>26356494</v>
      </c>
      <c r="Q168" s="151">
        <v>0</v>
      </c>
      <c r="R168" s="151">
        <v>1620215</v>
      </c>
      <c r="S168" s="151">
        <v>1780056</v>
      </c>
      <c r="T168" s="152">
        <v>29756765</v>
      </c>
      <c r="U168" s="153"/>
      <c r="V168" s="154">
        <v>39.104861742657924</v>
      </c>
      <c r="W168" s="155">
        <v>0.113490033140277</v>
      </c>
      <c r="X168" s="155">
        <v>9.4336113909974872E-2</v>
      </c>
      <c r="Y168" s="156">
        <v>0</v>
      </c>
      <c r="Z168" s="153"/>
      <c r="AA168" s="124">
        <v>548.32000000000005</v>
      </c>
      <c r="AB168" s="100">
        <v>0</v>
      </c>
      <c r="AC168" s="151">
        <v>0</v>
      </c>
      <c r="AD168" s="100">
        <v>7.79648519110237</v>
      </c>
      <c r="AE168" s="157">
        <v>152810</v>
      </c>
      <c r="AF168" s="158"/>
    </row>
    <row r="169" spans="1:32" s="52" customFormat="1" ht="12" x14ac:dyDescent="0.2">
      <c r="A169" s="97">
        <v>429</v>
      </c>
      <c r="B169" s="98">
        <v>429163165</v>
      </c>
      <c r="C169" s="99" t="s">
        <v>506</v>
      </c>
      <c r="D169" s="98">
        <v>163</v>
      </c>
      <c r="E169" s="99" t="s">
        <v>196</v>
      </c>
      <c r="F169" s="98">
        <v>165</v>
      </c>
      <c r="G169" s="149" t="s">
        <v>198</v>
      </c>
      <c r="H169" s="150"/>
      <c r="I169" s="102">
        <v>17828</v>
      </c>
      <c r="J169" s="102">
        <v>0</v>
      </c>
      <c r="K169" s="102">
        <v>0</v>
      </c>
      <c r="L169" s="102">
        <v>1188</v>
      </c>
      <c r="M169" s="103">
        <v>19016</v>
      </c>
      <c r="N169" s="150"/>
      <c r="O169" s="124">
        <v>5.2799999999999994</v>
      </c>
      <c r="P169" s="151">
        <v>91737</v>
      </c>
      <c r="Q169" s="151">
        <v>0</v>
      </c>
      <c r="R169" s="151">
        <v>0</v>
      </c>
      <c r="S169" s="151">
        <v>6114</v>
      </c>
      <c r="T169" s="152">
        <v>97851</v>
      </c>
      <c r="U169" s="153"/>
      <c r="V169" s="154">
        <v>0.13431977387243557</v>
      </c>
      <c r="W169" s="155">
        <v>9.8299999999999998E-2</v>
      </c>
      <c r="X169" s="155">
        <v>8.0149617993142394E-2</v>
      </c>
      <c r="Y169" s="156">
        <v>0</v>
      </c>
      <c r="Z169" s="153"/>
      <c r="AA169" s="124">
        <v>1.52</v>
      </c>
      <c r="AB169" s="100">
        <v>0</v>
      </c>
      <c r="AC169" s="151">
        <v>0</v>
      </c>
      <c r="AD169" s="100">
        <v>0</v>
      </c>
      <c r="AE169" s="157">
        <v>0</v>
      </c>
      <c r="AF169" s="158"/>
    </row>
    <row r="170" spans="1:32" s="52" customFormat="1" ht="12" x14ac:dyDescent="0.2">
      <c r="A170" s="97">
        <v>429</v>
      </c>
      <c r="B170" s="98">
        <v>429163168</v>
      </c>
      <c r="C170" s="99" t="s">
        <v>506</v>
      </c>
      <c r="D170" s="98">
        <v>163</v>
      </c>
      <c r="E170" s="99" t="s">
        <v>196</v>
      </c>
      <c r="F170" s="98">
        <v>168</v>
      </c>
      <c r="G170" s="149" t="s">
        <v>201</v>
      </c>
      <c r="H170" s="150"/>
      <c r="I170" s="102">
        <v>16365</v>
      </c>
      <c r="J170" s="102">
        <v>11210</v>
      </c>
      <c r="K170" s="102">
        <v>0</v>
      </c>
      <c r="L170" s="102">
        <v>1188</v>
      </c>
      <c r="M170" s="103">
        <v>28763</v>
      </c>
      <c r="N170" s="150"/>
      <c r="O170" s="124">
        <v>2.0300000000000002</v>
      </c>
      <c r="P170" s="151">
        <v>54554</v>
      </c>
      <c r="Q170" s="151">
        <v>0</v>
      </c>
      <c r="R170" s="151">
        <v>0</v>
      </c>
      <c r="S170" s="151">
        <v>2351</v>
      </c>
      <c r="T170" s="152">
        <v>56905</v>
      </c>
      <c r="U170" s="153"/>
      <c r="V170" s="154">
        <v>5.1641882757773525E-2</v>
      </c>
      <c r="W170" s="155">
        <v>0.09</v>
      </c>
      <c r="X170" s="155">
        <v>2.3642618965930264E-2</v>
      </c>
      <c r="Y170" s="156">
        <v>0</v>
      </c>
      <c r="Z170" s="153"/>
      <c r="AA170" s="124">
        <v>0</v>
      </c>
      <c r="AB170" s="100">
        <v>0</v>
      </c>
      <c r="AC170" s="151">
        <v>0</v>
      </c>
      <c r="AD170" s="100">
        <v>0</v>
      </c>
      <c r="AE170" s="157">
        <v>0</v>
      </c>
      <c r="AF170" s="158"/>
    </row>
    <row r="171" spans="1:32" s="52" customFormat="1" ht="12" x14ac:dyDescent="0.2">
      <c r="A171" s="97">
        <v>429</v>
      </c>
      <c r="B171" s="98">
        <v>429163229</v>
      </c>
      <c r="C171" s="99" t="s">
        <v>506</v>
      </c>
      <c r="D171" s="98">
        <v>163</v>
      </c>
      <c r="E171" s="99" t="s">
        <v>196</v>
      </c>
      <c r="F171" s="98">
        <v>229</v>
      </c>
      <c r="G171" s="149" t="s">
        <v>262</v>
      </c>
      <c r="H171" s="150"/>
      <c r="I171" s="102">
        <v>14912</v>
      </c>
      <c r="J171" s="102">
        <v>1494</v>
      </c>
      <c r="K171" s="102">
        <v>0</v>
      </c>
      <c r="L171" s="102">
        <v>1188</v>
      </c>
      <c r="M171" s="103">
        <v>17594</v>
      </c>
      <c r="N171" s="150"/>
      <c r="O171" s="124">
        <v>8.3800000000000008</v>
      </c>
      <c r="P171" s="151">
        <v>133988</v>
      </c>
      <c r="Q171" s="151">
        <v>0</v>
      </c>
      <c r="R171" s="151">
        <v>0</v>
      </c>
      <c r="S171" s="151">
        <v>9704</v>
      </c>
      <c r="T171" s="152">
        <v>143692</v>
      </c>
      <c r="U171" s="153"/>
      <c r="V171" s="154">
        <v>0.21318176232026709</v>
      </c>
      <c r="W171" s="155">
        <v>0.09</v>
      </c>
      <c r="X171" s="155">
        <v>2.3160418066429343E-2</v>
      </c>
      <c r="Y171" s="156">
        <v>0</v>
      </c>
      <c r="Z171" s="153"/>
      <c r="AA171" s="124">
        <v>3.38</v>
      </c>
      <c r="AB171" s="100">
        <v>0</v>
      </c>
      <c r="AC171" s="151">
        <v>0</v>
      </c>
      <c r="AD171" s="100">
        <v>0</v>
      </c>
      <c r="AE171" s="157">
        <v>0</v>
      </c>
      <c r="AF171" s="158"/>
    </row>
    <row r="172" spans="1:32" s="52" customFormat="1" ht="12" x14ac:dyDescent="0.2">
      <c r="A172" s="97">
        <v>429</v>
      </c>
      <c r="B172" s="98">
        <v>429163246</v>
      </c>
      <c r="C172" s="99" t="s">
        <v>506</v>
      </c>
      <c r="D172" s="98">
        <v>163</v>
      </c>
      <c r="E172" s="99" t="s">
        <v>196</v>
      </c>
      <c r="F172" s="98">
        <v>246</v>
      </c>
      <c r="G172" s="149" t="s">
        <v>279</v>
      </c>
      <c r="H172" s="150"/>
      <c r="I172" s="102">
        <v>17077</v>
      </c>
      <c r="J172" s="102">
        <v>6560</v>
      </c>
      <c r="K172" s="102">
        <v>0</v>
      </c>
      <c r="L172" s="102">
        <v>1188</v>
      </c>
      <c r="M172" s="103">
        <v>24825</v>
      </c>
      <c r="N172" s="150"/>
      <c r="O172" s="124">
        <v>1</v>
      </c>
      <c r="P172" s="151">
        <v>23036</v>
      </c>
      <c r="Q172" s="151">
        <v>0</v>
      </c>
      <c r="R172" s="151">
        <v>0</v>
      </c>
      <c r="S172" s="151">
        <v>1158</v>
      </c>
      <c r="T172" s="152">
        <v>24194</v>
      </c>
      <c r="U172" s="153"/>
      <c r="V172" s="154">
        <v>2.5439351112203707E-2</v>
      </c>
      <c r="W172" s="155">
        <v>0.09</v>
      </c>
      <c r="X172" s="155">
        <v>1.2858297150979193E-3</v>
      </c>
      <c r="Y172" s="156">
        <v>0</v>
      </c>
      <c r="Z172" s="153"/>
      <c r="AA172" s="124">
        <v>0</v>
      </c>
      <c r="AB172" s="100">
        <v>0</v>
      </c>
      <c r="AC172" s="151">
        <v>0</v>
      </c>
      <c r="AD172" s="100">
        <v>0</v>
      </c>
      <c r="AE172" s="157">
        <v>0</v>
      </c>
      <c r="AF172" s="158"/>
    </row>
    <row r="173" spans="1:32" s="52" customFormat="1" ht="12" x14ac:dyDescent="0.2">
      <c r="A173" s="97">
        <v>429</v>
      </c>
      <c r="B173" s="98">
        <v>429163248</v>
      </c>
      <c r="C173" s="99" t="s">
        <v>506</v>
      </c>
      <c r="D173" s="98">
        <v>163</v>
      </c>
      <c r="E173" s="99" t="s">
        <v>196</v>
      </c>
      <c r="F173" s="98">
        <v>248</v>
      </c>
      <c r="G173" s="149" t="s">
        <v>281</v>
      </c>
      <c r="H173" s="150"/>
      <c r="I173" s="102">
        <v>19137</v>
      </c>
      <c r="J173" s="102">
        <v>934</v>
      </c>
      <c r="K173" s="102">
        <v>0</v>
      </c>
      <c r="L173" s="102">
        <v>1188</v>
      </c>
      <c r="M173" s="103">
        <v>21259</v>
      </c>
      <c r="N173" s="150"/>
      <c r="O173" s="124">
        <v>6.66</v>
      </c>
      <c r="P173" s="151">
        <v>130270</v>
      </c>
      <c r="Q173" s="151">
        <v>0</v>
      </c>
      <c r="R173" s="151">
        <v>0</v>
      </c>
      <c r="S173" s="151">
        <v>7712</v>
      </c>
      <c r="T173" s="152">
        <v>137982</v>
      </c>
      <c r="U173" s="153"/>
      <c r="V173" s="154">
        <v>0.16942607840727669</v>
      </c>
      <c r="W173" s="155">
        <v>0.09</v>
      </c>
      <c r="X173" s="155">
        <v>6.7995869904920112E-2</v>
      </c>
      <c r="Y173" s="156">
        <v>0</v>
      </c>
      <c r="Z173" s="153"/>
      <c r="AA173" s="124">
        <v>2</v>
      </c>
      <c r="AB173" s="100">
        <v>0</v>
      </c>
      <c r="AC173" s="151">
        <v>0</v>
      </c>
      <c r="AD173" s="100">
        <v>0</v>
      </c>
      <c r="AE173" s="157">
        <v>0</v>
      </c>
      <c r="AF173" s="158"/>
    </row>
    <row r="174" spans="1:32" s="52" customFormat="1" ht="12" x14ac:dyDescent="0.2">
      <c r="A174" s="97">
        <v>429</v>
      </c>
      <c r="B174" s="98">
        <v>429163258</v>
      </c>
      <c r="C174" s="99" t="s">
        <v>506</v>
      </c>
      <c r="D174" s="98">
        <v>163</v>
      </c>
      <c r="E174" s="99" t="s">
        <v>196</v>
      </c>
      <c r="F174" s="98">
        <v>258</v>
      </c>
      <c r="G174" s="149" t="s">
        <v>291</v>
      </c>
      <c r="H174" s="150"/>
      <c r="I174" s="102">
        <v>17080</v>
      </c>
      <c r="J174" s="102">
        <v>3821</v>
      </c>
      <c r="K174" s="102">
        <v>0</v>
      </c>
      <c r="L174" s="102">
        <v>1188</v>
      </c>
      <c r="M174" s="103">
        <v>22089</v>
      </c>
      <c r="N174" s="150"/>
      <c r="O174" s="124">
        <v>25.76</v>
      </c>
      <c r="P174" s="151">
        <v>524706</v>
      </c>
      <c r="Q174" s="151">
        <v>0</v>
      </c>
      <c r="R174" s="151">
        <v>0</v>
      </c>
      <c r="S174" s="151">
        <v>29830</v>
      </c>
      <c r="T174" s="152">
        <v>554536</v>
      </c>
      <c r="U174" s="153"/>
      <c r="V174" s="154">
        <v>0.65531768465036766</v>
      </c>
      <c r="W174" s="155">
        <v>0.09</v>
      </c>
      <c r="X174" s="155">
        <v>9.9469708636353543E-2</v>
      </c>
      <c r="Y174" s="156">
        <v>0</v>
      </c>
      <c r="Z174" s="153"/>
      <c r="AA174" s="124">
        <v>9</v>
      </c>
      <c r="AB174" s="100">
        <v>2.8544807097427731</v>
      </c>
      <c r="AC174" s="151">
        <v>63050.645690040263</v>
      </c>
      <c r="AD174" s="100">
        <v>0</v>
      </c>
      <c r="AE174" s="157">
        <v>0</v>
      </c>
      <c r="AF174" s="158"/>
    </row>
    <row r="175" spans="1:32" s="52" customFormat="1" ht="12" x14ac:dyDescent="0.2">
      <c r="A175" s="97">
        <v>429</v>
      </c>
      <c r="B175" s="98">
        <v>429163262</v>
      </c>
      <c r="C175" s="99" t="s">
        <v>506</v>
      </c>
      <c r="D175" s="98">
        <v>163</v>
      </c>
      <c r="E175" s="99" t="s">
        <v>196</v>
      </c>
      <c r="F175" s="98">
        <v>262</v>
      </c>
      <c r="G175" s="149" t="s">
        <v>295</v>
      </c>
      <c r="H175" s="150"/>
      <c r="I175" s="102">
        <v>17920</v>
      </c>
      <c r="J175" s="102">
        <v>1164</v>
      </c>
      <c r="K175" s="102">
        <v>0</v>
      </c>
      <c r="L175" s="102">
        <v>1188</v>
      </c>
      <c r="M175" s="103">
        <v>20272</v>
      </c>
      <c r="N175" s="150"/>
      <c r="O175" s="124">
        <v>18.599999999999994</v>
      </c>
      <c r="P175" s="151">
        <v>345939</v>
      </c>
      <c r="Q175" s="151">
        <v>0</v>
      </c>
      <c r="R175" s="151">
        <v>0</v>
      </c>
      <c r="S175" s="151">
        <v>21538</v>
      </c>
      <c r="T175" s="152">
        <v>367477</v>
      </c>
      <c r="U175" s="153"/>
      <c r="V175" s="154">
        <v>0.47317193068698898</v>
      </c>
      <c r="W175" s="155">
        <v>0.09</v>
      </c>
      <c r="X175" s="155">
        <v>9.526526198590661E-2</v>
      </c>
      <c r="Y175" s="156">
        <v>0</v>
      </c>
      <c r="Z175" s="153"/>
      <c r="AA175" s="124">
        <v>7</v>
      </c>
      <c r="AB175" s="100">
        <v>1.0212350178110705</v>
      </c>
      <c r="AC175" s="151">
        <v>20704.756864228701</v>
      </c>
      <c r="AD175" s="100">
        <v>0</v>
      </c>
      <c r="AE175" s="157">
        <v>0</v>
      </c>
      <c r="AF175" s="158"/>
    </row>
    <row r="176" spans="1:32" s="52" customFormat="1" ht="12" x14ac:dyDescent="0.2">
      <c r="A176" s="97">
        <v>429</v>
      </c>
      <c r="B176" s="98">
        <v>429163274</v>
      </c>
      <c r="C176" s="99" t="s">
        <v>506</v>
      </c>
      <c r="D176" s="98">
        <v>163</v>
      </c>
      <c r="E176" s="99" t="s">
        <v>196</v>
      </c>
      <c r="F176" s="98">
        <v>274</v>
      </c>
      <c r="G176" s="149" t="s">
        <v>307</v>
      </c>
      <c r="H176" s="150"/>
      <c r="I176" s="102">
        <v>17931</v>
      </c>
      <c r="J176" s="102">
        <v>8266</v>
      </c>
      <c r="K176" s="102">
        <v>0</v>
      </c>
      <c r="L176" s="102">
        <v>1188</v>
      </c>
      <c r="M176" s="103">
        <v>27385</v>
      </c>
      <c r="N176" s="150"/>
      <c r="O176" s="124">
        <v>1.3</v>
      </c>
      <c r="P176" s="151">
        <v>33190</v>
      </c>
      <c r="Q176" s="151">
        <v>0</v>
      </c>
      <c r="R176" s="151">
        <v>0</v>
      </c>
      <c r="S176" s="151">
        <v>1506</v>
      </c>
      <c r="T176" s="152">
        <v>34696</v>
      </c>
      <c r="U176" s="153"/>
      <c r="V176" s="154">
        <v>3.3071156445864822E-2</v>
      </c>
      <c r="W176" s="155">
        <v>0.09</v>
      </c>
      <c r="X176" s="155">
        <v>5.1716110562733064E-2</v>
      </c>
      <c r="Y176" s="156">
        <v>0</v>
      </c>
      <c r="Z176" s="153"/>
      <c r="AA176" s="124">
        <v>0</v>
      </c>
      <c r="AB176" s="100">
        <v>0</v>
      </c>
      <c r="AC176" s="151">
        <v>0</v>
      </c>
      <c r="AD176" s="100">
        <v>0</v>
      </c>
      <c r="AE176" s="157">
        <v>0</v>
      </c>
      <c r="AF176" s="158"/>
    </row>
    <row r="177" spans="1:32" s="52" customFormat="1" ht="12" x14ac:dyDescent="0.2">
      <c r="A177" s="97">
        <v>429</v>
      </c>
      <c r="B177" s="98">
        <v>429163291</v>
      </c>
      <c r="C177" s="99" t="s">
        <v>506</v>
      </c>
      <c r="D177" s="98">
        <v>163</v>
      </c>
      <c r="E177" s="99" t="s">
        <v>196</v>
      </c>
      <c r="F177" s="98">
        <v>291</v>
      </c>
      <c r="G177" s="149" t="s">
        <v>324</v>
      </c>
      <c r="H177" s="150"/>
      <c r="I177" s="102">
        <v>17295</v>
      </c>
      <c r="J177" s="102">
        <v>7035</v>
      </c>
      <c r="K177" s="102">
        <v>0</v>
      </c>
      <c r="L177" s="102">
        <v>1188</v>
      </c>
      <c r="M177" s="103">
        <v>25518</v>
      </c>
      <c r="N177" s="150"/>
      <c r="O177" s="124">
        <v>6.2900000000000009</v>
      </c>
      <c r="P177" s="151">
        <v>149141</v>
      </c>
      <c r="Q177" s="151">
        <v>0</v>
      </c>
      <c r="R177" s="151">
        <v>0</v>
      </c>
      <c r="S177" s="151">
        <v>7283</v>
      </c>
      <c r="T177" s="152">
        <v>156424</v>
      </c>
      <c r="U177" s="153"/>
      <c r="V177" s="154">
        <v>0.16001351849576131</v>
      </c>
      <c r="W177" s="155">
        <v>0.09</v>
      </c>
      <c r="X177" s="155">
        <v>2.5510698657059412E-2</v>
      </c>
      <c r="Y177" s="156">
        <v>0</v>
      </c>
      <c r="Z177" s="153"/>
      <c r="AA177" s="124">
        <v>3.65</v>
      </c>
      <c r="AB177" s="100">
        <v>0</v>
      </c>
      <c r="AC177" s="151">
        <v>0</v>
      </c>
      <c r="AD177" s="100">
        <v>0</v>
      </c>
      <c r="AE177" s="157">
        <v>0</v>
      </c>
      <c r="AF177" s="158"/>
    </row>
    <row r="178" spans="1:32" s="52" customFormat="1" ht="12" x14ac:dyDescent="0.2">
      <c r="A178" s="97">
        <v>429</v>
      </c>
      <c r="B178" s="98">
        <v>429163305</v>
      </c>
      <c r="C178" s="99" t="s">
        <v>506</v>
      </c>
      <c r="D178" s="98">
        <v>163</v>
      </c>
      <c r="E178" s="99" t="s">
        <v>196</v>
      </c>
      <c r="F178" s="98">
        <v>305</v>
      </c>
      <c r="G178" s="149" t="s">
        <v>338</v>
      </c>
      <c r="H178" s="150"/>
      <c r="I178" s="102">
        <v>17262</v>
      </c>
      <c r="J178" s="102">
        <v>7456</v>
      </c>
      <c r="K178" s="102">
        <v>0</v>
      </c>
      <c r="L178" s="102">
        <v>1188</v>
      </c>
      <c r="M178" s="103">
        <v>25906</v>
      </c>
      <c r="N178" s="150"/>
      <c r="O178" s="124">
        <v>1</v>
      </c>
      <c r="P178" s="151">
        <v>24089</v>
      </c>
      <c r="Q178" s="151">
        <v>0</v>
      </c>
      <c r="R178" s="151">
        <v>0</v>
      </c>
      <c r="S178" s="151">
        <v>1158</v>
      </c>
      <c r="T178" s="152">
        <v>25247</v>
      </c>
      <c r="U178" s="153"/>
      <c r="V178" s="154">
        <v>2.5439351112203707E-2</v>
      </c>
      <c r="W178" s="155">
        <v>0.09</v>
      </c>
      <c r="X178" s="155">
        <v>2.199669872037556E-2</v>
      </c>
      <c r="Y178" s="156">
        <v>0</v>
      </c>
      <c r="Z178" s="153"/>
      <c r="AA178" s="124">
        <v>0</v>
      </c>
      <c r="AB178" s="100">
        <v>0</v>
      </c>
      <c r="AC178" s="151">
        <v>0</v>
      </c>
      <c r="AD178" s="100">
        <v>0</v>
      </c>
      <c r="AE178" s="157">
        <v>0</v>
      </c>
      <c r="AF178" s="158"/>
    </row>
    <row r="179" spans="1:32" s="52" customFormat="1" ht="12" x14ac:dyDescent="0.2">
      <c r="A179" s="97">
        <v>429</v>
      </c>
      <c r="B179" s="98">
        <v>429163342</v>
      </c>
      <c r="C179" s="99" t="s">
        <v>506</v>
      </c>
      <c r="D179" s="98">
        <v>163</v>
      </c>
      <c r="E179" s="99" t="s">
        <v>196</v>
      </c>
      <c r="F179" s="98">
        <v>342</v>
      </c>
      <c r="G179" s="149" t="s">
        <v>375</v>
      </c>
      <c r="H179" s="150"/>
      <c r="I179" s="102">
        <v>13121</v>
      </c>
      <c r="J179" s="102">
        <v>10122</v>
      </c>
      <c r="K179" s="102">
        <v>0</v>
      </c>
      <c r="L179" s="102">
        <v>1188</v>
      </c>
      <c r="M179" s="103">
        <v>24431</v>
      </c>
      <c r="N179" s="150"/>
      <c r="O179" s="124">
        <v>0.47</v>
      </c>
      <c r="P179" s="151">
        <v>10646</v>
      </c>
      <c r="Q179" s="151">
        <v>0</v>
      </c>
      <c r="R179" s="151">
        <v>0</v>
      </c>
      <c r="S179" s="151">
        <v>544</v>
      </c>
      <c r="T179" s="152">
        <v>11190</v>
      </c>
      <c r="U179" s="153"/>
      <c r="V179" s="154">
        <v>1.1956495022735741E-2</v>
      </c>
      <c r="W179" s="155">
        <v>0.09</v>
      </c>
      <c r="X179" s="155">
        <v>2.0813454380391506E-3</v>
      </c>
      <c r="Y179" s="156">
        <v>0</v>
      </c>
      <c r="Z179" s="153"/>
      <c r="AA179" s="124">
        <v>0</v>
      </c>
      <c r="AB179" s="100">
        <v>0</v>
      </c>
      <c r="AC179" s="151">
        <v>0</v>
      </c>
      <c r="AD179" s="100">
        <v>0</v>
      </c>
      <c r="AE179" s="157">
        <v>0</v>
      </c>
      <c r="AF179" s="158"/>
    </row>
    <row r="180" spans="1:32" s="52" customFormat="1" ht="12" x14ac:dyDescent="0.2">
      <c r="A180" s="97">
        <v>429</v>
      </c>
      <c r="B180" s="98">
        <v>429163347</v>
      </c>
      <c r="C180" s="99" t="s">
        <v>506</v>
      </c>
      <c r="D180" s="98">
        <v>163</v>
      </c>
      <c r="E180" s="99" t="s">
        <v>196</v>
      </c>
      <c r="F180" s="98">
        <v>347</v>
      </c>
      <c r="G180" s="149" t="s">
        <v>380</v>
      </c>
      <c r="H180" s="150"/>
      <c r="I180" s="102">
        <v>17314</v>
      </c>
      <c r="J180" s="102">
        <v>8099</v>
      </c>
      <c r="K180" s="102">
        <v>0</v>
      </c>
      <c r="L180" s="102">
        <v>1188</v>
      </c>
      <c r="M180" s="103">
        <v>26601</v>
      </c>
      <c r="N180" s="150"/>
      <c r="O180" s="124">
        <v>1.96</v>
      </c>
      <c r="P180" s="151">
        <v>48542</v>
      </c>
      <c r="Q180" s="151">
        <v>0</v>
      </c>
      <c r="R180" s="151">
        <v>0</v>
      </c>
      <c r="S180" s="151">
        <v>2270</v>
      </c>
      <c r="T180" s="152">
        <v>50812</v>
      </c>
      <c r="U180" s="153"/>
      <c r="V180" s="154">
        <v>4.9861128179919272E-2</v>
      </c>
      <c r="W180" s="155">
        <v>0.09</v>
      </c>
      <c r="X180" s="155">
        <v>1.1199376799670339E-2</v>
      </c>
      <c r="Y180" s="156">
        <v>0</v>
      </c>
      <c r="Z180" s="153"/>
      <c r="AA180" s="124">
        <v>0</v>
      </c>
      <c r="AB180" s="100">
        <v>0</v>
      </c>
      <c r="AC180" s="151">
        <v>0</v>
      </c>
      <c r="AD180" s="100">
        <v>0</v>
      </c>
      <c r="AE180" s="157">
        <v>0</v>
      </c>
      <c r="AF180" s="158"/>
    </row>
    <row r="181" spans="1:32" s="52" customFormat="1" ht="12" x14ac:dyDescent="0.2">
      <c r="A181" s="97">
        <v>430</v>
      </c>
      <c r="B181" s="98">
        <v>430170025</v>
      </c>
      <c r="C181" s="99" t="s">
        <v>507</v>
      </c>
      <c r="D181" s="98">
        <v>170</v>
      </c>
      <c r="E181" s="99" t="s">
        <v>203</v>
      </c>
      <c r="F181" s="98">
        <v>25</v>
      </c>
      <c r="G181" s="149" t="s">
        <v>58</v>
      </c>
      <c r="H181" s="150"/>
      <c r="I181" s="102">
        <v>12765</v>
      </c>
      <c r="J181" s="102">
        <v>5425</v>
      </c>
      <c r="K181" s="102">
        <v>0</v>
      </c>
      <c r="L181" s="102">
        <v>1188</v>
      </c>
      <c r="M181" s="103">
        <v>19378</v>
      </c>
      <c r="N181" s="150"/>
      <c r="O181" s="124">
        <v>1</v>
      </c>
      <c r="P181" s="151">
        <v>18164</v>
      </c>
      <c r="Q181" s="151">
        <v>0</v>
      </c>
      <c r="R181" s="151">
        <v>0</v>
      </c>
      <c r="S181" s="151">
        <v>1186</v>
      </c>
      <c r="T181" s="152">
        <v>19350</v>
      </c>
      <c r="U181" s="153"/>
      <c r="V181" s="154">
        <v>1.4162109637470715E-3</v>
      </c>
      <c r="W181" s="155">
        <v>0.09</v>
      </c>
      <c r="X181" s="155">
        <v>7.5644967954561979E-2</v>
      </c>
      <c r="Y181" s="156">
        <v>0</v>
      </c>
      <c r="Z181" s="153"/>
      <c r="AA181" s="124">
        <v>1</v>
      </c>
      <c r="AB181" s="100">
        <v>0</v>
      </c>
      <c r="AC181" s="151">
        <v>0</v>
      </c>
      <c r="AD181" s="100">
        <v>0</v>
      </c>
      <c r="AE181" s="157">
        <v>0</v>
      </c>
      <c r="AF181" s="158"/>
    </row>
    <row r="182" spans="1:32" s="52" customFormat="1" ht="12" x14ac:dyDescent="0.2">
      <c r="A182" s="97">
        <v>430</v>
      </c>
      <c r="B182" s="98">
        <v>430170064</v>
      </c>
      <c r="C182" s="99" t="s">
        <v>507</v>
      </c>
      <c r="D182" s="98">
        <v>170</v>
      </c>
      <c r="E182" s="99" t="s">
        <v>203</v>
      </c>
      <c r="F182" s="98">
        <v>64</v>
      </c>
      <c r="G182" s="149" t="s">
        <v>97</v>
      </c>
      <c r="H182" s="150"/>
      <c r="I182" s="102">
        <v>13915</v>
      </c>
      <c r="J182" s="102">
        <v>1341</v>
      </c>
      <c r="K182" s="102">
        <v>0</v>
      </c>
      <c r="L182" s="102">
        <v>1188</v>
      </c>
      <c r="M182" s="103">
        <v>16444</v>
      </c>
      <c r="N182" s="150"/>
      <c r="O182" s="124">
        <v>83.86</v>
      </c>
      <c r="P182" s="151">
        <v>1277523</v>
      </c>
      <c r="Q182" s="151">
        <v>0</v>
      </c>
      <c r="R182" s="151">
        <v>0</v>
      </c>
      <c r="S182" s="151">
        <v>99459</v>
      </c>
      <c r="T182" s="152">
        <v>1376982</v>
      </c>
      <c r="U182" s="153"/>
      <c r="V182" s="154">
        <v>0.11876345141982932</v>
      </c>
      <c r="W182" s="155">
        <v>0.18</v>
      </c>
      <c r="X182" s="155">
        <v>3.5412260236876353E-2</v>
      </c>
      <c r="Y182" s="156">
        <v>0</v>
      </c>
      <c r="Z182" s="153"/>
      <c r="AA182" s="124">
        <v>27.93</v>
      </c>
      <c r="AB182" s="100">
        <v>0</v>
      </c>
      <c r="AC182" s="151">
        <v>0</v>
      </c>
      <c r="AD182" s="100">
        <v>0</v>
      </c>
      <c r="AE182" s="157">
        <v>0</v>
      </c>
      <c r="AF182" s="158"/>
    </row>
    <row r="183" spans="1:32" s="52" customFormat="1" ht="12" x14ac:dyDescent="0.2">
      <c r="A183" s="97">
        <v>430</v>
      </c>
      <c r="B183" s="98">
        <v>430170097</v>
      </c>
      <c r="C183" s="99" t="s">
        <v>507</v>
      </c>
      <c r="D183" s="98">
        <v>170</v>
      </c>
      <c r="E183" s="99" t="s">
        <v>203</v>
      </c>
      <c r="F183" s="98">
        <v>97</v>
      </c>
      <c r="G183" s="149" t="s">
        <v>130</v>
      </c>
      <c r="H183" s="150"/>
      <c r="I183" s="102">
        <v>17975</v>
      </c>
      <c r="J183" s="102">
        <v>121</v>
      </c>
      <c r="K183" s="102">
        <v>0</v>
      </c>
      <c r="L183" s="102">
        <v>1188</v>
      </c>
      <c r="M183" s="103">
        <v>19284</v>
      </c>
      <c r="N183" s="150"/>
      <c r="O183" s="124">
        <v>0.53</v>
      </c>
      <c r="P183" s="151">
        <v>9577</v>
      </c>
      <c r="Q183" s="151">
        <v>0</v>
      </c>
      <c r="R183" s="151">
        <v>0</v>
      </c>
      <c r="S183" s="151">
        <v>629</v>
      </c>
      <c r="T183" s="152">
        <v>10206</v>
      </c>
      <c r="U183" s="153"/>
      <c r="V183" s="154">
        <v>7.5059181078594793E-4</v>
      </c>
      <c r="W183" s="155">
        <v>0.18</v>
      </c>
      <c r="X183" s="155">
        <v>3.432703463880836E-2</v>
      </c>
      <c r="Y183" s="156">
        <v>0</v>
      </c>
      <c r="Z183" s="153"/>
      <c r="AA183" s="124">
        <v>0</v>
      </c>
      <c r="AB183" s="100">
        <v>0</v>
      </c>
      <c r="AC183" s="151">
        <v>0</v>
      </c>
      <c r="AD183" s="100">
        <v>0</v>
      </c>
      <c r="AE183" s="157">
        <v>0</v>
      </c>
      <c r="AF183" s="158"/>
    </row>
    <row r="184" spans="1:32" s="52" customFormat="1" ht="12" x14ac:dyDescent="0.2">
      <c r="A184" s="97">
        <v>430</v>
      </c>
      <c r="B184" s="98">
        <v>430170100</v>
      </c>
      <c r="C184" s="99" t="s">
        <v>507</v>
      </c>
      <c r="D184" s="98">
        <v>170</v>
      </c>
      <c r="E184" s="99" t="s">
        <v>203</v>
      </c>
      <c r="F184" s="98">
        <v>100</v>
      </c>
      <c r="G184" s="149" t="s">
        <v>133</v>
      </c>
      <c r="H184" s="150"/>
      <c r="I184" s="102">
        <v>12765</v>
      </c>
      <c r="J184" s="102">
        <v>3442</v>
      </c>
      <c r="K184" s="102">
        <v>0</v>
      </c>
      <c r="L184" s="102">
        <v>1188</v>
      </c>
      <c r="M184" s="103">
        <v>17395</v>
      </c>
      <c r="N184" s="150"/>
      <c r="O184" s="124">
        <v>5.26</v>
      </c>
      <c r="P184" s="151">
        <v>85128</v>
      </c>
      <c r="Q184" s="151">
        <v>0</v>
      </c>
      <c r="R184" s="151">
        <v>0</v>
      </c>
      <c r="S184" s="151">
        <v>6238</v>
      </c>
      <c r="T184" s="152">
        <v>91366</v>
      </c>
      <c r="U184" s="153"/>
      <c r="V184" s="154">
        <v>7.4492696693095953E-3</v>
      </c>
      <c r="W184" s="155">
        <v>0.09</v>
      </c>
      <c r="X184" s="155">
        <v>2.3077409245490316E-2</v>
      </c>
      <c r="Y184" s="156">
        <v>0</v>
      </c>
      <c r="Z184" s="153"/>
      <c r="AA184" s="124">
        <v>2.63</v>
      </c>
      <c r="AB184" s="100">
        <v>0</v>
      </c>
      <c r="AC184" s="151">
        <v>0</v>
      </c>
      <c r="AD184" s="100">
        <v>0</v>
      </c>
      <c r="AE184" s="157">
        <v>0</v>
      </c>
      <c r="AF184" s="158"/>
    </row>
    <row r="185" spans="1:32" s="52" customFormat="1" ht="12" x14ac:dyDescent="0.2">
      <c r="A185" s="97">
        <v>430</v>
      </c>
      <c r="B185" s="98">
        <v>430170101</v>
      </c>
      <c r="C185" s="99" t="s">
        <v>507</v>
      </c>
      <c r="D185" s="98">
        <v>170</v>
      </c>
      <c r="E185" s="99" t="s">
        <v>203</v>
      </c>
      <c r="F185" s="98">
        <v>101</v>
      </c>
      <c r="G185" s="149" t="s">
        <v>134</v>
      </c>
      <c r="H185" s="150"/>
      <c r="I185" s="102">
        <v>11797</v>
      </c>
      <c r="J185" s="102">
        <v>5055</v>
      </c>
      <c r="K185" s="102">
        <v>0</v>
      </c>
      <c r="L185" s="102">
        <v>1188</v>
      </c>
      <c r="M185" s="103">
        <v>18040</v>
      </c>
      <c r="N185" s="150"/>
      <c r="O185" s="124">
        <v>2</v>
      </c>
      <c r="P185" s="151">
        <v>33656</v>
      </c>
      <c r="Q185" s="151">
        <v>0</v>
      </c>
      <c r="R185" s="151">
        <v>0</v>
      </c>
      <c r="S185" s="151">
        <v>2372</v>
      </c>
      <c r="T185" s="152">
        <v>36028</v>
      </c>
      <c r="U185" s="153"/>
      <c r="V185" s="154">
        <v>2.832421927494143E-3</v>
      </c>
      <c r="W185" s="155">
        <v>0.09</v>
      </c>
      <c r="X185" s="155">
        <v>5.5987253013818031E-2</v>
      </c>
      <c r="Y185" s="156">
        <v>0</v>
      </c>
      <c r="Z185" s="153"/>
      <c r="AA185" s="124">
        <v>1</v>
      </c>
      <c r="AB185" s="100">
        <v>0</v>
      </c>
      <c r="AC185" s="151">
        <v>0</v>
      </c>
      <c r="AD185" s="100">
        <v>0</v>
      </c>
      <c r="AE185" s="157">
        <v>0</v>
      </c>
      <c r="AF185" s="158"/>
    </row>
    <row r="186" spans="1:32" s="52" customFormat="1" ht="12" x14ac:dyDescent="0.2">
      <c r="A186" s="97">
        <v>430</v>
      </c>
      <c r="B186" s="98">
        <v>430170110</v>
      </c>
      <c r="C186" s="99" t="s">
        <v>507</v>
      </c>
      <c r="D186" s="98">
        <v>170</v>
      </c>
      <c r="E186" s="99" t="s">
        <v>203</v>
      </c>
      <c r="F186" s="98">
        <v>110</v>
      </c>
      <c r="G186" s="149" t="s">
        <v>143</v>
      </c>
      <c r="H186" s="150"/>
      <c r="I186" s="102">
        <v>12523</v>
      </c>
      <c r="J186" s="102">
        <v>4028</v>
      </c>
      <c r="K186" s="102">
        <v>0</v>
      </c>
      <c r="L186" s="102">
        <v>1188</v>
      </c>
      <c r="M186" s="103">
        <v>17739</v>
      </c>
      <c r="N186" s="150"/>
      <c r="O186" s="124">
        <v>8</v>
      </c>
      <c r="P186" s="151">
        <v>132224</v>
      </c>
      <c r="Q186" s="151">
        <v>0</v>
      </c>
      <c r="R186" s="151">
        <v>0</v>
      </c>
      <c r="S186" s="151">
        <v>9488</v>
      </c>
      <c r="T186" s="152">
        <v>141712</v>
      </c>
      <c r="U186" s="153"/>
      <c r="V186" s="154">
        <v>1.132968770997657E-2</v>
      </c>
      <c r="W186" s="155">
        <v>0.09</v>
      </c>
      <c r="X186" s="155">
        <v>4.4237581388598098E-3</v>
      </c>
      <c r="Y186" s="156">
        <v>0</v>
      </c>
      <c r="Z186" s="153"/>
      <c r="AA186" s="124">
        <v>6</v>
      </c>
      <c r="AB186" s="100">
        <v>0</v>
      </c>
      <c r="AC186" s="151">
        <v>0</v>
      </c>
      <c r="AD186" s="100">
        <v>0</v>
      </c>
      <c r="AE186" s="157">
        <v>0</v>
      </c>
      <c r="AF186" s="158"/>
    </row>
    <row r="187" spans="1:32" s="52" customFormat="1" ht="12" x14ac:dyDescent="0.2">
      <c r="A187" s="97">
        <v>430</v>
      </c>
      <c r="B187" s="98">
        <v>430170136</v>
      </c>
      <c r="C187" s="99" t="s">
        <v>507</v>
      </c>
      <c r="D187" s="98">
        <v>170</v>
      </c>
      <c r="E187" s="99" t="s">
        <v>203</v>
      </c>
      <c r="F187" s="98">
        <v>136</v>
      </c>
      <c r="G187" s="149" t="s">
        <v>169</v>
      </c>
      <c r="H187" s="150"/>
      <c r="I187" s="102">
        <v>12765</v>
      </c>
      <c r="J187" s="102">
        <v>4675</v>
      </c>
      <c r="K187" s="102">
        <v>0</v>
      </c>
      <c r="L187" s="102">
        <v>1188</v>
      </c>
      <c r="M187" s="103">
        <v>18628</v>
      </c>
      <c r="N187" s="150"/>
      <c r="O187" s="124">
        <v>2</v>
      </c>
      <c r="P187" s="151">
        <v>34830</v>
      </c>
      <c r="Q187" s="151">
        <v>0</v>
      </c>
      <c r="R187" s="151">
        <v>0</v>
      </c>
      <c r="S187" s="151">
        <v>2372</v>
      </c>
      <c r="T187" s="152">
        <v>37202</v>
      </c>
      <c r="U187" s="153"/>
      <c r="V187" s="154">
        <v>2.832421927494143E-3</v>
      </c>
      <c r="W187" s="155">
        <v>0.09</v>
      </c>
      <c r="X187" s="155">
        <v>4.4318525033448632E-3</v>
      </c>
      <c r="Y187" s="156">
        <v>0</v>
      </c>
      <c r="Z187" s="153"/>
      <c r="AA187" s="124">
        <v>1</v>
      </c>
      <c r="AB187" s="100">
        <v>0</v>
      </c>
      <c r="AC187" s="151">
        <v>0</v>
      </c>
      <c r="AD187" s="100">
        <v>0</v>
      </c>
      <c r="AE187" s="157">
        <v>0</v>
      </c>
      <c r="AF187" s="158"/>
    </row>
    <row r="188" spans="1:32" s="52" customFormat="1" ht="12" x14ac:dyDescent="0.2">
      <c r="A188" s="97">
        <v>430</v>
      </c>
      <c r="B188" s="98">
        <v>430170139</v>
      </c>
      <c r="C188" s="99" t="s">
        <v>507</v>
      </c>
      <c r="D188" s="98">
        <v>170</v>
      </c>
      <c r="E188" s="99" t="s">
        <v>203</v>
      </c>
      <c r="F188" s="98">
        <v>139</v>
      </c>
      <c r="G188" s="149" t="s">
        <v>172</v>
      </c>
      <c r="H188" s="150"/>
      <c r="I188" s="102">
        <v>12765</v>
      </c>
      <c r="J188" s="102">
        <v>4021</v>
      </c>
      <c r="K188" s="102">
        <v>0</v>
      </c>
      <c r="L188" s="102">
        <v>1188</v>
      </c>
      <c r="M188" s="103">
        <v>17974</v>
      </c>
      <c r="N188" s="150"/>
      <c r="O188" s="124">
        <v>2</v>
      </c>
      <c r="P188" s="151">
        <v>33524</v>
      </c>
      <c r="Q188" s="151">
        <v>0</v>
      </c>
      <c r="R188" s="151">
        <v>0</v>
      </c>
      <c r="S188" s="151">
        <v>2372</v>
      </c>
      <c r="T188" s="152">
        <v>35896</v>
      </c>
      <c r="U188" s="153"/>
      <c r="V188" s="154">
        <v>2.832421927494143E-3</v>
      </c>
      <c r="W188" s="155">
        <v>0.09</v>
      </c>
      <c r="X188" s="155">
        <v>9.0301764008010068E-4</v>
      </c>
      <c r="Y188" s="156">
        <v>0</v>
      </c>
      <c r="Z188" s="153"/>
      <c r="AA188" s="124">
        <v>2</v>
      </c>
      <c r="AB188" s="100">
        <v>0</v>
      </c>
      <c r="AC188" s="151">
        <v>0</v>
      </c>
      <c r="AD188" s="100">
        <v>0</v>
      </c>
      <c r="AE188" s="157">
        <v>0</v>
      </c>
      <c r="AF188" s="158"/>
    </row>
    <row r="189" spans="1:32" s="52" customFormat="1" ht="12" x14ac:dyDescent="0.2">
      <c r="A189" s="97">
        <v>430</v>
      </c>
      <c r="B189" s="98">
        <v>430170141</v>
      </c>
      <c r="C189" s="99" t="s">
        <v>507</v>
      </c>
      <c r="D189" s="98">
        <v>170</v>
      </c>
      <c r="E189" s="99" t="s">
        <v>203</v>
      </c>
      <c r="F189" s="98">
        <v>141</v>
      </c>
      <c r="G189" s="149" t="s">
        <v>174</v>
      </c>
      <c r="H189" s="150"/>
      <c r="I189" s="102">
        <v>12865</v>
      </c>
      <c r="J189" s="102">
        <v>6809</v>
      </c>
      <c r="K189" s="102">
        <v>0</v>
      </c>
      <c r="L189" s="102">
        <v>1188</v>
      </c>
      <c r="M189" s="103">
        <v>20862</v>
      </c>
      <c r="N189" s="150"/>
      <c r="O189" s="124">
        <v>228.09999999999997</v>
      </c>
      <c r="P189" s="151">
        <v>4481254</v>
      </c>
      <c r="Q189" s="151">
        <v>0</v>
      </c>
      <c r="R189" s="151">
        <v>0</v>
      </c>
      <c r="S189" s="151">
        <v>270529</v>
      </c>
      <c r="T189" s="152">
        <v>4751783</v>
      </c>
      <c r="U189" s="153"/>
      <c r="V189" s="154">
        <v>0.32303772083070703</v>
      </c>
      <c r="W189" s="155">
        <v>0.09</v>
      </c>
      <c r="X189" s="155">
        <v>8.0931254281007087E-2</v>
      </c>
      <c r="Y189" s="156">
        <v>0</v>
      </c>
      <c r="Z189" s="153"/>
      <c r="AA189" s="124">
        <v>78.19</v>
      </c>
      <c r="AB189" s="100">
        <v>0</v>
      </c>
      <c r="AC189" s="151">
        <v>0</v>
      </c>
      <c r="AD189" s="100">
        <v>5.8716726795331677</v>
      </c>
      <c r="AE189" s="157">
        <v>122493</v>
      </c>
      <c r="AF189" s="158"/>
    </row>
    <row r="190" spans="1:32" s="52" customFormat="1" ht="12" x14ac:dyDescent="0.2">
      <c r="A190" s="97">
        <v>430</v>
      </c>
      <c r="B190" s="98">
        <v>430170153</v>
      </c>
      <c r="C190" s="99" t="s">
        <v>507</v>
      </c>
      <c r="D190" s="98">
        <v>170</v>
      </c>
      <c r="E190" s="99" t="s">
        <v>203</v>
      </c>
      <c r="F190" s="98">
        <v>153</v>
      </c>
      <c r="G190" s="149" t="s">
        <v>186</v>
      </c>
      <c r="H190" s="150"/>
      <c r="I190" s="102">
        <v>16980</v>
      </c>
      <c r="J190" s="102">
        <v>32</v>
      </c>
      <c r="K190" s="102">
        <v>0</v>
      </c>
      <c r="L190" s="102">
        <v>1188</v>
      </c>
      <c r="M190" s="103">
        <v>18200</v>
      </c>
      <c r="N190" s="150"/>
      <c r="O190" s="124">
        <v>3</v>
      </c>
      <c r="P190" s="151">
        <v>50964</v>
      </c>
      <c r="Q190" s="151">
        <v>0</v>
      </c>
      <c r="R190" s="151">
        <v>0</v>
      </c>
      <c r="S190" s="151">
        <v>3558</v>
      </c>
      <c r="T190" s="152">
        <v>54522</v>
      </c>
      <c r="U190" s="153"/>
      <c r="V190" s="154">
        <v>4.248632891241215E-3</v>
      </c>
      <c r="W190" s="155">
        <v>0.09</v>
      </c>
      <c r="X190" s="155">
        <v>1.1520172513291706E-2</v>
      </c>
      <c r="Y190" s="156">
        <v>0</v>
      </c>
      <c r="Z190" s="153"/>
      <c r="AA190" s="124">
        <v>1</v>
      </c>
      <c r="AB190" s="100">
        <v>0</v>
      </c>
      <c r="AC190" s="151">
        <v>0</v>
      </c>
      <c r="AD190" s="100">
        <v>0</v>
      </c>
      <c r="AE190" s="157">
        <v>0</v>
      </c>
      <c r="AF190" s="158"/>
    </row>
    <row r="191" spans="1:32" s="52" customFormat="1" ht="12" x14ac:dyDescent="0.2">
      <c r="A191" s="97">
        <v>430</v>
      </c>
      <c r="B191" s="98">
        <v>430170162</v>
      </c>
      <c r="C191" s="99" t="s">
        <v>507</v>
      </c>
      <c r="D191" s="98">
        <v>170</v>
      </c>
      <c r="E191" s="99" t="s">
        <v>203</v>
      </c>
      <c r="F191" s="98">
        <v>162</v>
      </c>
      <c r="G191" s="149" t="s">
        <v>195</v>
      </c>
      <c r="H191" s="150"/>
      <c r="I191" s="102">
        <v>12765</v>
      </c>
      <c r="J191" s="102">
        <v>1477</v>
      </c>
      <c r="K191" s="102">
        <v>0</v>
      </c>
      <c r="L191" s="102">
        <v>1188</v>
      </c>
      <c r="M191" s="103">
        <v>15430</v>
      </c>
      <c r="N191" s="150"/>
      <c r="O191" s="124">
        <v>1</v>
      </c>
      <c r="P191" s="151">
        <v>14222</v>
      </c>
      <c r="Q191" s="151">
        <v>0</v>
      </c>
      <c r="R191" s="151">
        <v>0</v>
      </c>
      <c r="S191" s="151">
        <v>1186</v>
      </c>
      <c r="T191" s="152">
        <v>15408</v>
      </c>
      <c r="U191" s="153"/>
      <c r="V191" s="154">
        <v>1.4162109637470715E-3</v>
      </c>
      <c r="W191" s="155">
        <v>0.09</v>
      </c>
      <c r="X191" s="155">
        <v>1.4906534182843056E-2</v>
      </c>
      <c r="Y191" s="156">
        <v>0</v>
      </c>
      <c r="Z191" s="153"/>
      <c r="AA191" s="124">
        <v>0</v>
      </c>
      <c r="AB191" s="100">
        <v>0</v>
      </c>
      <c r="AC191" s="151">
        <v>0</v>
      </c>
      <c r="AD191" s="100">
        <v>0</v>
      </c>
      <c r="AE191" s="157">
        <v>0</v>
      </c>
      <c r="AF191" s="158"/>
    </row>
    <row r="192" spans="1:32" s="52" customFormat="1" ht="12" x14ac:dyDescent="0.2">
      <c r="A192" s="97">
        <v>430</v>
      </c>
      <c r="B192" s="98">
        <v>430170170</v>
      </c>
      <c r="C192" s="99" t="s">
        <v>507</v>
      </c>
      <c r="D192" s="98">
        <v>170</v>
      </c>
      <c r="E192" s="99" t="s">
        <v>203</v>
      </c>
      <c r="F192" s="98">
        <v>170</v>
      </c>
      <c r="G192" s="149" t="s">
        <v>203</v>
      </c>
      <c r="H192" s="150"/>
      <c r="I192" s="102">
        <v>13900</v>
      </c>
      <c r="J192" s="102">
        <v>888</v>
      </c>
      <c r="K192" s="102">
        <v>0</v>
      </c>
      <c r="L192" s="102">
        <v>1188</v>
      </c>
      <c r="M192" s="103">
        <v>15976</v>
      </c>
      <c r="N192" s="150"/>
      <c r="O192" s="124">
        <v>497.2</v>
      </c>
      <c r="P192" s="151">
        <v>7342155</v>
      </c>
      <c r="Q192" s="151">
        <v>0</v>
      </c>
      <c r="R192" s="151">
        <v>0</v>
      </c>
      <c r="S192" s="151">
        <v>589681</v>
      </c>
      <c r="T192" s="152">
        <v>7931836</v>
      </c>
      <c r="U192" s="153"/>
      <c r="V192" s="154">
        <v>0.70414009117504739</v>
      </c>
      <c r="W192" s="155">
        <v>0.09</v>
      </c>
      <c r="X192" s="155">
        <v>7.7624527875966673E-2</v>
      </c>
      <c r="Y192" s="156">
        <v>0</v>
      </c>
      <c r="Z192" s="153"/>
      <c r="AA192" s="124">
        <v>209.99</v>
      </c>
      <c r="AB192" s="100">
        <v>0</v>
      </c>
      <c r="AC192" s="151">
        <v>0</v>
      </c>
      <c r="AD192" s="100">
        <v>1.9971675780725058</v>
      </c>
      <c r="AE192" s="157">
        <v>31906</v>
      </c>
      <c r="AF192" s="158"/>
    </row>
    <row r="193" spans="1:32" s="52" customFormat="1" ht="12" x14ac:dyDescent="0.2">
      <c r="A193" s="97">
        <v>430</v>
      </c>
      <c r="B193" s="98">
        <v>430170174</v>
      </c>
      <c r="C193" s="99" t="s">
        <v>507</v>
      </c>
      <c r="D193" s="98">
        <v>170</v>
      </c>
      <c r="E193" s="99" t="s">
        <v>203</v>
      </c>
      <c r="F193" s="98">
        <v>174</v>
      </c>
      <c r="G193" s="149" t="s">
        <v>207</v>
      </c>
      <c r="H193" s="150"/>
      <c r="I193" s="102">
        <v>12082</v>
      </c>
      <c r="J193" s="102">
        <v>7077</v>
      </c>
      <c r="K193" s="102">
        <v>0</v>
      </c>
      <c r="L193" s="102">
        <v>1188</v>
      </c>
      <c r="M193" s="103">
        <v>20347</v>
      </c>
      <c r="N193" s="150"/>
      <c r="O193" s="124">
        <v>64.92</v>
      </c>
      <c r="P193" s="151">
        <v>1242049</v>
      </c>
      <c r="Q193" s="151">
        <v>0</v>
      </c>
      <c r="R193" s="151">
        <v>0</v>
      </c>
      <c r="S193" s="151">
        <v>76995</v>
      </c>
      <c r="T193" s="152">
        <v>1319044</v>
      </c>
      <c r="U193" s="153"/>
      <c r="V193" s="154">
        <v>9.194041576645981E-2</v>
      </c>
      <c r="W193" s="155">
        <v>0.09</v>
      </c>
      <c r="X193" s="155">
        <v>4.9440997946049559E-2</v>
      </c>
      <c r="Y193" s="156">
        <v>0</v>
      </c>
      <c r="Z193" s="153"/>
      <c r="AA193" s="124">
        <v>20.92</v>
      </c>
      <c r="AB193" s="100">
        <v>0</v>
      </c>
      <c r="AC193" s="151">
        <v>0</v>
      </c>
      <c r="AD193" s="100">
        <v>0</v>
      </c>
      <c r="AE193" s="157">
        <v>0</v>
      </c>
      <c r="AF193" s="158"/>
    </row>
    <row r="194" spans="1:32" s="52" customFormat="1" ht="12" x14ac:dyDescent="0.2">
      <c r="A194" s="97">
        <v>430</v>
      </c>
      <c r="B194" s="98">
        <v>430170185</v>
      </c>
      <c r="C194" s="99" t="s">
        <v>507</v>
      </c>
      <c r="D194" s="98">
        <v>170</v>
      </c>
      <c r="E194" s="99" t="s">
        <v>203</v>
      </c>
      <c r="F194" s="98">
        <v>185</v>
      </c>
      <c r="G194" s="149" t="s">
        <v>218</v>
      </c>
      <c r="H194" s="150"/>
      <c r="I194" s="102">
        <v>19088</v>
      </c>
      <c r="J194" s="102">
        <v>2968</v>
      </c>
      <c r="K194" s="102">
        <v>0</v>
      </c>
      <c r="L194" s="102">
        <v>1188</v>
      </c>
      <c r="M194" s="103">
        <v>23244</v>
      </c>
      <c r="N194" s="150"/>
      <c r="O194" s="124">
        <v>3</v>
      </c>
      <c r="P194" s="151">
        <v>66075</v>
      </c>
      <c r="Q194" s="151">
        <v>0</v>
      </c>
      <c r="R194" s="151">
        <v>0</v>
      </c>
      <c r="S194" s="151">
        <v>3558</v>
      </c>
      <c r="T194" s="152">
        <v>69633</v>
      </c>
      <c r="U194" s="153"/>
      <c r="V194" s="154">
        <v>4.248632891241215E-3</v>
      </c>
      <c r="W194" s="155">
        <v>0.09</v>
      </c>
      <c r="X194" s="155">
        <v>3.0776646119757015E-2</v>
      </c>
      <c r="Y194" s="156">
        <v>0</v>
      </c>
      <c r="Z194" s="153"/>
      <c r="AA194" s="124">
        <v>2</v>
      </c>
      <c r="AB194" s="100">
        <v>0</v>
      </c>
      <c r="AC194" s="151">
        <v>0</v>
      </c>
      <c r="AD194" s="100">
        <v>0</v>
      </c>
      <c r="AE194" s="157">
        <v>0</v>
      </c>
      <c r="AF194" s="158"/>
    </row>
    <row r="195" spans="1:32" s="52" customFormat="1" ht="12" x14ac:dyDescent="0.2">
      <c r="A195" s="97">
        <v>430</v>
      </c>
      <c r="B195" s="98">
        <v>430170186</v>
      </c>
      <c r="C195" s="99" t="s">
        <v>507</v>
      </c>
      <c r="D195" s="98">
        <v>170</v>
      </c>
      <c r="E195" s="99" t="s">
        <v>203</v>
      </c>
      <c r="F195" s="98">
        <v>186</v>
      </c>
      <c r="G195" s="149" t="s">
        <v>219</v>
      </c>
      <c r="H195" s="150"/>
      <c r="I195" s="102">
        <v>12765</v>
      </c>
      <c r="J195" s="102">
        <v>4132</v>
      </c>
      <c r="K195" s="102">
        <v>0</v>
      </c>
      <c r="L195" s="102">
        <v>1188</v>
      </c>
      <c r="M195" s="103">
        <v>18085</v>
      </c>
      <c r="N195" s="150"/>
      <c r="O195" s="124">
        <v>1</v>
      </c>
      <c r="P195" s="151">
        <v>16873</v>
      </c>
      <c r="Q195" s="151">
        <v>0</v>
      </c>
      <c r="R195" s="151">
        <v>0</v>
      </c>
      <c r="S195" s="151">
        <v>1186</v>
      </c>
      <c r="T195" s="152">
        <v>18059</v>
      </c>
      <c r="U195" s="153"/>
      <c r="V195" s="154">
        <v>1.4162109637470715E-3</v>
      </c>
      <c r="W195" s="155">
        <v>0.09</v>
      </c>
      <c r="X195" s="155">
        <v>6.1628940422383842E-3</v>
      </c>
      <c r="Y195" s="156">
        <v>0</v>
      </c>
      <c r="Z195" s="153"/>
      <c r="AA195" s="124">
        <v>0</v>
      </c>
      <c r="AB195" s="100">
        <v>0</v>
      </c>
      <c r="AC195" s="151">
        <v>0</v>
      </c>
      <c r="AD195" s="100">
        <v>0</v>
      </c>
      <c r="AE195" s="157">
        <v>0</v>
      </c>
      <c r="AF195" s="158"/>
    </row>
    <row r="196" spans="1:32" s="52" customFormat="1" ht="12" x14ac:dyDescent="0.2">
      <c r="A196" s="97">
        <v>430</v>
      </c>
      <c r="B196" s="98">
        <v>430170198</v>
      </c>
      <c r="C196" s="99" t="s">
        <v>507</v>
      </c>
      <c r="D196" s="98">
        <v>170</v>
      </c>
      <c r="E196" s="99" t="s">
        <v>203</v>
      </c>
      <c r="F196" s="98">
        <v>198</v>
      </c>
      <c r="G196" s="149" t="s">
        <v>231</v>
      </c>
      <c r="H196" s="150"/>
      <c r="I196" s="102">
        <v>12765</v>
      </c>
      <c r="J196" s="102">
        <v>6219</v>
      </c>
      <c r="K196" s="102">
        <v>0</v>
      </c>
      <c r="L196" s="102">
        <v>1188</v>
      </c>
      <c r="M196" s="103">
        <v>20172</v>
      </c>
      <c r="N196" s="150"/>
      <c r="O196" s="124">
        <v>2</v>
      </c>
      <c r="P196" s="151">
        <v>37914</v>
      </c>
      <c r="Q196" s="151">
        <v>0</v>
      </c>
      <c r="R196" s="151">
        <v>0</v>
      </c>
      <c r="S196" s="151">
        <v>2372</v>
      </c>
      <c r="T196" s="152">
        <v>40286</v>
      </c>
      <c r="U196" s="153"/>
      <c r="V196" s="154">
        <v>2.832421927494143E-3</v>
      </c>
      <c r="W196" s="155">
        <v>0.09</v>
      </c>
      <c r="X196" s="155">
        <v>1.7810167164214981E-3</v>
      </c>
      <c r="Y196" s="156">
        <v>0</v>
      </c>
      <c r="Z196" s="153"/>
      <c r="AA196" s="124">
        <v>1</v>
      </c>
      <c r="AB196" s="100">
        <v>0</v>
      </c>
      <c r="AC196" s="151">
        <v>0</v>
      </c>
      <c r="AD196" s="100">
        <v>0</v>
      </c>
      <c r="AE196" s="157">
        <v>0</v>
      </c>
      <c r="AF196" s="158"/>
    </row>
    <row r="197" spans="1:32" s="52" customFormat="1" ht="12" x14ac:dyDescent="0.2">
      <c r="A197" s="97">
        <v>430</v>
      </c>
      <c r="B197" s="98">
        <v>430170213</v>
      </c>
      <c r="C197" s="99" t="s">
        <v>507</v>
      </c>
      <c r="D197" s="98">
        <v>170</v>
      </c>
      <c r="E197" s="99" t="s">
        <v>203</v>
      </c>
      <c r="F197" s="98">
        <v>213</v>
      </c>
      <c r="G197" s="149" t="s">
        <v>246</v>
      </c>
      <c r="H197" s="150"/>
      <c r="I197" s="102">
        <v>12505</v>
      </c>
      <c r="J197" s="102">
        <v>8633</v>
      </c>
      <c r="K197" s="102">
        <v>0</v>
      </c>
      <c r="L197" s="102">
        <v>1188</v>
      </c>
      <c r="M197" s="103">
        <v>22326</v>
      </c>
      <c r="N197" s="150"/>
      <c r="O197" s="124">
        <v>2.4900000000000002</v>
      </c>
      <c r="P197" s="151">
        <v>52559</v>
      </c>
      <c r="Q197" s="151">
        <v>0</v>
      </c>
      <c r="R197" s="151">
        <v>0</v>
      </c>
      <c r="S197" s="151">
        <v>2954</v>
      </c>
      <c r="T197" s="152">
        <v>55513</v>
      </c>
      <c r="U197" s="153"/>
      <c r="V197" s="154">
        <v>3.5263652997302077E-3</v>
      </c>
      <c r="W197" s="155">
        <v>0.09</v>
      </c>
      <c r="X197" s="155">
        <v>1.4705243866068964E-3</v>
      </c>
      <c r="Y197" s="156">
        <v>0</v>
      </c>
      <c r="Z197" s="153"/>
      <c r="AA197" s="124">
        <v>0</v>
      </c>
      <c r="AB197" s="100">
        <v>0</v>
      </c>
      <c r="AC197" s="151">
        <v>0</v>
      </c>
      <c r="AD197" s="100">
        <v>0</v>
      </c>
      <c r="AE197" s="157">
        <v>0</v>
      </c>
      <c r="AF197" s="158"/>
    </row>
    <row r="198" spans="1:32" s="52" customFormat="1" ht="12" x14ac:dyDescent="0.2">
      <c r="A198" s="97">
        <v>430</v>
      </c>
      <c r="B198" s="98">
        <v>430170271</v>
      </c>
      <c r="C198" s="99" t="s">
        <v>507</v>
      </c>
      <c r="D198" s="98">
        <v>170</v>
      </c>
      <c r="E198" s="99" t="s">
        <v>203</v>
      </c>
      <c r="F198" s="98">
        <v>271</v>
      </c>
      <c r="G198" s="149" t="s">
        <v>304</v>
      </c>
      <c r="H198" s="150"/>
      <c r="I198" s="102">
        <v>12507</v>
      </c>
      <c r="J198" s="102">
        <v>3822</v>
      </c>
      <c r="K198" s="102">
        <v>0</v>
      </c>
      <c r="L198" s="102">
        <v>1188</v>
      </c>
      <c r="M198" s="103">
        <v>17517</v>
      </c>
      <c r="N198" s="150"/>
      <c r="O198" s="124">
        <v>13.64</v>
      </c>
      <c r="P198" s="151">
        <v>222414</v>
      </c>
      <c r="Q198" s="151">
        <v>0</v>
      </c>
      <c r="R198" s="151">
        <v>0</v>
      </c>
      <c r="S198" s="151">
        <v>16177</v>
      </c>
      <c r="T198" s="152">
        <v>238591</v>
      </c>
      <c r="U198" s="153"/>
      <c r="V198" s="154">
        <v>1.9317117545510055E-2</v>
      </c>
      <c r="W198" s="155">
        <v>0.09</v>
      </c>
      <c r="X198" s="155">
        <v>3.8378139086565548E-3</v>
      </c>
      <c r="Y198" s="156">
        <v>0</v>
      </c>
      <c r="Z198" s="153"/>
      <c r="AA198" s="124">
        <v>6</v>
      </c>
      <c r="AB198" s="100">
        <v>0</v>
      </c>
      <c r="AC198" s="151">
        <v>0</v>
      </c>
      <c r="AD198" s="100">
        <v>0</v>
      </c>
      <c r="AE198" s="157">
        <v>0</v>
      </c>
      <c r="AF198" s="158"/>
    </row>
    <row r="199" spans="1:32" s="52" customFormat="1" ht="12" x14ac:dyDescent="0.2">
      <c r="A199" s="97">
        <v>430</v>
      </c>
      <c r="B199" s="98">
        <v>430170304</v>
      </c>
      <c r="C199" s="99" t="s">
        <v>507</v>
      </c>
      <c r="D199" s="98">
        <v>170</v>
      </c>
      <c r="E199" s="99" t="s">
        <v>203</v>
      </c>
      <c r="F199" s="98">
        <v>304</v>
      </c>
      <c r="G199" s="149" t="s">
        <v>337</v>
      </c>
      <c r="H199" s="150"/>
      <c r="I199" s="102">
        <v>13583</v>
      </c>
      <c r="J199" s="102">
        <v>4728</v>
      </c>
      <c r="K199" s="102">
        <v>0</v>
      </c>
      <c r="L199" s="102">
        <v>1188</v>
      </c>
      <c r="M199" s="103">
        <v>19499</v>
      </c>
      <c r="N199" s="150"/>
      <c r="O199" s="124">
        <v>0.48</v>
      </c>
      <c r="P199" s="151">
        <v>8777</v>
      </c>
      <c r="Q199" s="151">
        <v>0</v>
      </c>
      <c r="R199" s="151">
        <v>0</v>
      </c>
      <c r="S199" s="151">
        <v>569</v>
      </c>
      <c r="T199" s="152">
        <v>9346</v>
      </c>
      <c r="U199" s="153"/>
      <c r="V199" s="154">
        <v>6.7978126259859431E-4</v>
      </c>
      <c r="W199" s="155">
        <v>0.09</v>
      </c>
      <c r="X199" s="155">
        <v>2.8509480693491413E-4</v>
      </c>
      <c r="Y199" s="156">
        <v>0</v>
      </c>
      <c r="Z199" s="153"/>
      <c r="AA199" s="124">
        <v>0</v>
      </c>
      <c r="AB199" s="100">
        <v>0</v>
      </c>
      <c r="AC199" s="151">
        <v>0</v>
      </c>
      <c r="AD199" s="100">
        <v>0</v>
      </c>
      <c r="AE199" s="157">
        <v>0</v>
      </c>
      <c r="AF199" s="158"/>
    </row>
    <row r="200" spans="1:32" s="52" customFormat="1" ht="12" x14ac:dyDescent="0.2">
      <c r="A200" s="97">
        <v>430</v>
      </c>
      <c r="B200" s="98">
        <v>430170321</v>
      </c>
      <c r="C200" s="99" t="s">
        <v>507</v>
      </c>
      <c r="D200" s="98">
        <v>170</v>
      </c>
      <c r="E200" s="99" t="s">
        <v>203</v>
      </c>
      <c r="F200" s="98">
        <v>321</v>
      </c>
      <c r="G200" s="149" t="s">
        <v>354</v>
      </c>
      <c r="H200" s="150"/>
      <c r="I200" s="102">
        <v>15269</v>
      </c>
      <c r="J200" s="102">
        <v>8128</v>
      </c>
      <c r="K200" s="102">
        <v>0</v>
      </c>
      <c r="L200" s="102">
        <v>1188</v>
      </c>
      <c r="M200" s="103">
        <v>24585</v>
      </c>
      <c r="N200" s="150"/>
      <c r="O200" s="124">
        <v>5.5</v>
      </c>
      <c r="P200" s="151">
        <v>128502</v>
      </c>
      <c r="Q200" s="151">
        <v>0</v>
      </c>
      <c r="R200" s="151">
        <v>0</v>
      </c>
      <c r="S200" s="151">
        <v>6523</v>
      </c>
      <c r="T200" s="152">
        <v>135025</v>
      </c>
      <c r="U200" s="153"/>
      <c r="V200" s="154">
        <v>7.7891603006088935E-3</v>
      </c>
      <c r="W200" s="155">
        <v>0.09</v>
      </c>
      <c r="X200" s="155">
        <v>3.3397097419972707E-3</v>
      </c>
      <c r="Y200" s="156">
        <v>0</v>
      </c>
      <c r="Z200" s="153"/>
      <c r="AA200" s="124">
        <v>3</v>
      </c>
      <c r="AB200" s="100">
        <v>0</v>
      </c>
      <c r="AC200" s="151">
        <v>0</v>
      </c>
      <c r="AD200" s="100">
        <v>0</v>
      </c>
      <c r="AE200" s="157">
        <v>0</v>
      </c>
      <c r="AF200" s="158"/>
    </row>
    <row r="201" spans="1:32" s="52" customFormat="1" ht="12" x14ac:dyDescent="0.2">
      <c r="A201" s="97">
        <v>430</v>
      </c>
      <c r="B201" s="98">
        <v>430170348</v>
      </c>
      <c r="C201" s="99" t="s">
        <v>507</v>
      </c>
      <c r="D201" s="98">
        <v>170</v>
      </c>
      <c r="E201" s="99" t="s">
        <v>203</v>
      </c>
      <c r="F201" s="98">
        <v>348</v>
      </c>
      <c r="G201" s="149" t="s">
        <v>381</v>
      </c>
      <c r="H201" s="150"/>
      <c r="I201" s="102">
        <v>18084</v>
      </c>
      <c r="J201" s="102">
        <v>236</v>
      </c>
      <c r="K201" s="102">
        <v>0</v>
      </c>
      <c r="L201" s="102">
        <v>1188</v>
      </c>
      <c r="M201" s="103">
        <v>19508</v>
      </c>
      <c r="N201" s="150"/>
      <c r="O201" s="124">
        <v>2.9</v>
      </c>
      <c r="P201" s="151">
        <v>53053</v>
      </c>
      <c r="Q201" s="151">
        <v>0</v>
      </c>
      <c r="R201" s="151">
        <v>0</v>
      </c>
      <c r="S201" s="151">
        <v>3440</v>
      </c>
      <c r="T201" s="152">
        <v>56493</v>
      </c>
      <c r="U201" s="153"/>
      <c r="V201" s="154">
        <v>4.1070117948665075E-3</v>
      </c>
      <c r="W201" s="155">
        <v>0.18</v>
      </c>
      <c r="X201" s="155">
        <v>7.4161940991578593E-2</v>
      </c>
      <c r="Y201" s="156">
        <v>0</v>
      </c>
      <c r="Z201" s="153"/>
      <c r="AA201" s="124">
        <v>1</v>
      </c>
      <c r="AB201" s="100">
        <v>0</v>
      </c>
      <c r="AC201" s="151">
        <v>0</v>
      </c>
      <c r="AD201" s="100">
        <v>0</v>
      </c>
      <c r="AE201" s="157">
        <v>0</v>
      </c>
      <c r="AF201" s="158"/>
    </row>
    <row r="202" spans="1:32" s="52" customFormat="1" ht="12" x14ac:dyDescent="0.2">
      <c r="A202" s="97">
        <v>430</v>
      </c>
      <c r="B202" s="98">
        <v>430170600</v>
      </c>
      <c r="C202" s="99" t="s">
        <v>507</v>
      </c>
      <c r="D202" s="98">
        <v>170</v>
      </c>
      <c r="E202" s="99" t="s">
        <v>203</v>
      </c>
      <c r="F202" s="98">
        <v>600</v>
      </c>
      <c r="G202" s="149" t="s">
        <v>387</v>
      </c>
      <c r="H202" s="150"/>
      <c r="I202" s="102">
        <v>17357</v>
      </c>
      <c r="J202" s="102">
        <v>9035</v>
      </c>
      <c r="K202" s="102">
        <v>0</v>
      </c>
      <c r="L202" s="102">
        <v>1188</v>
      </c>
      <c r="M202" s="103">
        <v>27580</v>
      </c>
      <c r="N202" s="150"/>
      <c r="O202" s="124">
        <v>1</v>
      </c>
      <c r="P202" s="151">
        <v>26355</v>
      </c>
      <c r="Q202" s="151">
        <v>0</v>
      </c>
      <c r="R202" s="151">
        <v>0</v>
      </c>
      <c r="S202" s="151">
        <v>1186</v>
      </c>
      <c r="T202" s="152">
        <v>27541</v>
      </c>
      <c r="U202" s="153"/>
      <c r="V202" s="154">
        <v>1.4162109637470715E-3</v>
      </c>
      <c r="W202" s="155">
        <v>0.09</v>
      </c>
      <c r="X202" s="155">
        <v>6.9421867124866135E-3</v>
      </c>
      <c r="Y202" s="156">
        <v>0</v>
      </c>
      <c r="Z202" s="153"/>
      <c r="AA202" s="124">
        <v>0</v>
      </c>
      <c r="AB202" s="100">
        <v>0</v>
      </c>
      <c r="AC202" s="151">
        <v>0</v>
      </c>
      <c r="AD202" s="100">
        <v>0</v>
      </c>
      <c r="AE202" s="157">
        <v>0</v>
      </c>
      <c r="AF202" s="158"/>
    </row>
    <row r="203" spans="1:32" s="52" customFormat="1" ht="12" x14ac:dyDescent="0.2">
      <c r="A203" s="97">
        <v>430</v>
      </c>
      <c r="B203" s="98">
        <v>430170616</v>
      </c>
      <c r="C203" s="99" t="s">
        <v>507</v>
      </c>
      <c r="D203" s="98">
        <v>170</v>
      </c>
      <c r="E203" s="99" t="s">
        <v>203</v>
      </c>
      <c r="F203" s="98">
        <v>616</v>
      </c>
      <c r="G203" s="149" t="s">
        <v>392</v>
      </c>
      <c r="H203" s="150"/>
      <c r="I203" s="102">
        <v>11797</v>
      </c>
      <c r="J203" s="102">
        <v>2569</v>
      </c>
      <c r="K203" s="102">
        <v>0</v>
      </c>
      <c r="L203" s="102">
        <v>1188</v>
      </c>
      <c r="M203" s="103">
        <v>15554</v>
      </c>
      <c r="N203" s="150"/>
      <c r="O203" s="124">
        <v>2</v>
      </c>
      <c r="P203" s="151">
        <v>28692</v>
      </c>
      <c r="Q203" s="151">
        <v>0</v>
      </c>
      <c r="R203" s="151">
        <v>0</v>
      </c>
      <c r="S203" s="151">
        <v>2372</v>
      </c>
      <c r="T203" s="152">
        <v>31064</v>
      </c>
      <c r="U203" s="153"/>
      <c r="V203" s="154">
        <v>2.832421927494143E-3</v>
      </c>
      <c r="W203" s="155">
        <v>0.09</v>
      </c>
      <c r="X203" s="155">
        <v>3.2410637577725283E-2</v>
      </c>
      <c r="Y203" s="156">
        <v>0</v>
      </c>
      <c r="Z203" s="153"/>
      <c r="AA203" s="124">
        <v>1</v>
      </c>
      <c r="AB203" s="100">
        <v>0</v>
      </c>
      <c r="AC203" s="151">
        <v>0</v>
      </c>
      <c r="AD203" s="100">
        <v>0</v>
      </c>
      <c r="AE203" s="157">
        <v>0</v>
      </c>
      <c r="AF203" s="158"/>
    </row>
    <row r="204" spans="1:32" s="52" customFormat="1" ht="12" x14ac:dyDescent="0.2">
      <c r="A204" s="97">
        <v>430</v>
      </c>
      <c r="B204" s="98">
        <v>430170620</v>
      </c>
      <c r="C204" s="99" t="s">
        <v>507</v>
      </c>
      <c r="D204" s="98">
        <v>170</v>
      </c>
      <c r="E204" s="99" t="s">
        <v>203</v>
      </c>
      <c r="F204" s="98">
        <v>620</v>
      </c>
      <c r="G204" s="149" t="s">
        <v>394</v>
      </c>
      <c r="H204" s="150"/>
      <c r="I204" s="102">
        <v>13709</v>
      </c>
      <c r="J204" s="102">
        <v>9263</v>
      </c>
      <c r="K204" s="102">
        <v>0</v>
      </c>
      <c r="L204" s="102">
        <v>1188</v>
      </c>
      <c r="M204" s="103">
        <v>24160</v>
      </c>
      <c r="N204" s="150"/>
      <c r="O204" s="124">
        <v>10.48</v>
      </c>
      <c r="P204" s="151">
        <v>240400</v>
      </c>
      <c r="Q204" s="151">
        <v>0</v>
      </c>
      <c r="R204" s="151">
        <v>0</v>
      </c>
      <c r="S204" s="151">
        <v>12430</v>
      </c>
      <c r="T204" s="152">
        <v>252830</v>
      </c>
      <c r="U204" s="153"/>
      <c r="V204" s="154">
        <v>1.4841890900069305E-2</v>
      </c>
      <c r="W204" s="155">
        <v>0.09</v>
      </c>
      <c r="X204" s="155">
        <v>1.375191420596201E-2</v>
      </c>
      <c r="Y204" s="156">
        <v>0</v>
      </c>
      <c r="Z204" s="153"/>
      <c r="AA204" s="124">
        <v>6.24</v>
      </c>
      <c r="AB204" s="100">
        <v>0</v>
      </c>
      <c r="AC204" s="151">
        <v>0</v>
      </c>
      <c r="AD204" s="100">
        <v>0</v>
      </c>
      <c r="AE204" s="157">
        <v>0</v>
      </c>
      <c r="AF204" s="158"/>
    </row>
    <row r="205" spans="1:32" s="52" customFormat="1" ht="12" x14ac:dyDescent="0.2">
      <c r="A205" s="97">
        <v>430</v>
      </c>
      <c r="B205" s="98">
        <v>430170658</v>
      </c>
      <c r="C205" s="99" t="s">
        <v>507</v>
      </c>
      <c r="D205" s="98">
        <v>170</v>
      </c>
      <c r="E205" s="99" t="s">
        <v>203</v>
      </c>
      <c r="F205" s="98">
        <v>658</v>
      </c>
      <c r="G205" s="149" t="s">
        <v>403</v>
      </c>
      <c r="H205" s="150"/>
      <c r="I205" s="102">
        <v>14101</v>
      </c>
      <c r="J205" s="102">
        <v>2310</v>
      </c>
      <c r="K205" s="102">
        <v>0</v>
      </c>
      <c r="L205" s="102">
        <v>1188</v>
      </c>
      <c r="M205" s="103">
        <v>17599</v>
      </c>
      <c r="N205" s="150"/>
      <c r="O205" s="124">
        <v>0.74</v>
      </c>
      <c r="P205" s="151">
        <v>12126</v>
      </c>
      <c r="Q205" s="151">
        <v>0</v>
      </c>
      <c r="R205" s="151">
        <v>0</v>
      </c>
      <c r="S205" s="151">
        <v>878</v>
      </c>
      <c r="T205" s="152">
        <v>13004</v>
      </c>
      <c r="U205" s="153"/>
      <c r="V205" s="154">
        <v>1.0479961131728329E-3</v>
      </c>
      <c r="W205" s="155">
        <v>0.09</v>
      </c>
      <c r="X205" s="155">
        <v>2.3000057993964045E-3</v>
      </c>
      <c r="Y205" s="156">
        <v>0</v>
      </c>
      <c r="Z205" s="153"/>
      <c r="AA205" s="124">
        <v>0.37</v>
      </c>
      <c r="AB205" s="100">
        <v>0</v>
      </c>
      <c r="AC205" s="151">
        <v>0</v>
      </c>
      <c r="AD205" s="100">
        <v>0</v>
      </c>
      <c r="AE205" s="157">
        <v>0</v>
      </c>
      <c r="AF205" s="158"/>
    </row>
    <row r="206" spans="1:32" s="52" customFormat="1" ht="12" x14ac:dyDescent="0.2">
      <c r="A206" s="97">
        <v>430</v>
      </c>
      <c r="B206" s="98">
        <v>430170673</v>
      </c>
      <c r="C206" s="99" t="s">
        <v>507</v>
      </c>
      <c r="D206" s="98">
        <v>170</v>
      </c>
      <c r="E206" s="99" t="s">
        <v>203</v>
      </c>
      <c r="F206" s="98">
        <v>673</v>
      </c>
      <c r="G206" s="149" t="s">
        <v>409</v>
      </c>
      <c r="H206" s="150"/>
      <c r="I206" s="102">
        <v>12765</v>
      </c>
      <c r="J206" s="102">
        <v>7147</v>
      </c>
      <c r="K206" s="102">
        <v>0</v>
      </c>
      <c r="L206" s="102">
        <v>1188</v>
      </c>
      <c r="M206" s="103">
        <v>21100</v>
      </c>
      <c r="N206" s="150"/>
      <c r="O206" s="124">
        <v>1</v>
      </c>
      <c r="P206" s="151">
        <v>19884</v>
      </c>
      <c r="Q206" s="151">
        <v>0</v>
      </c>
      <c r="R206" s="151">
        <v>0</v>
      </c>
      <c r="S206" s="151">
        <v>1186</v>
      </c>
      <c r="T206" s="152">
        <v>21070</v>
      </c>
      <c r="U206" s="153"/>
      <c r="V206" s="154">
        <v>1.4162109637470715E-3</v>
      </c>
      <c r="W206" s="155">
        <v>0.09</v>
      </c>
      <c r="X206" s="155">
        <v>1.7323144582761133E-2</v>
      </c>
      <c r="Y206" s="156">
        <v>0</v>
      </c>
      <c r="Z206" s="153"/>
      <c r="AA206" s="124">
        <v>0</v>
      </c>
      <c r="AB206" s="100">
        <v>0</v>
      </c>
      <c r="AC206" s="151">
        <v>0</v>
      </c>
      <c r="AD206" s="100">
        <v>0</v>
      </c>
      <c r="AE206" s="157">
        <v>0</v>
      </c>
      <c r="AF206" s="158"/>
    </row>
    <row r="207" spans="1:32" s="52" customFormat="1" ht="12" x14ac:dyDescent="0.2">
      <c r="A207" s="97">
        <v>430</v>
      </c>
      <c r="B207" s="98">
        <v>430170690</v>
      </c>
      <c r="C207" s="99" t="s">
        <v>507</v>
      </c>
      <c r="D207" s="98">
        <v>170</v>
      </c>
      <c r="E207" s="99" t="s">
        <v>203</v>
      </c>
      <c r="F207" s="98">
        <v>690</v>
      </c>
      <c r="G207" s="149" t="s">
        <v>415</v>
      </c>
      <c r="H207" s="150"/>
      <c r="I207" s="102">
        <v>12765</v>
      </c>
      <c r="J207" s="102">
        <v>4975</v>
      </c>
      <c r="K207" s="102">
        <v>0</v>
      </c>
      <c r="L207" s="102">
        <v>1188</v>
      </c>
      <c r="M207" s="103">
        <v>18928</v>
      </c>
      <c r="N207" s="150"/>
      <c r="O207" s="124">
        <v>2</v>
      </c>
      <c r="P207" s="151">
        <v>35430</v>
      </c>
      <c r="Q207" s="151">
        <v>0</v>
      </c>
      <c r="R207" s="151">
        <v>0</v>
      </c>
      <c r="S207" s="151">
        <v>2372</v>
      </c>
      <c r="T207" s="152">
        <v>37802</v>
      </c>
      <c r="U207" s="153"/>
      <c r="V207" s="154">
        <v>2.832421927494143E-3</v>
      </c>
      <c r="W207" s="155">
        <v>0.09</v>
      </c>
      <c r="X207" s="155">
        <v>1.8170318864788274E-2</v>
      </c>
      <c r="Y207" s="156">
        <v>0</v>
      </c>
      <c r="Z207" s="153"/>
      <c r="AA207" s="124">
        <v>1</v>
      </c>
      <c r="AB207" s="100">
        <v>0</v>
      </c>
      <c r="AC207" s="151">
        <v>0</v>
      </c>
      <c r="AD207" s="100">
        <v>0</v>
      </c>
      <c r="AE207" s="157">
        <v>0</v>
      </c>
      <c r="AF207" s="158"/>
    </row>
    <row r="208" spans="1:32" s="52" customFormat="1" ht="12" x14ac:dyDescent="0.2">
      <c r="A208" s="97">
        <v>430</v>
      </c>
      <c r="B208" s="98">
        <v>430170710</v>
      </c>
      <c r="C208" s="99" t="s">
        <v>507</v>
      </c>
      <c r="D208" s="98">
        <v>170</v>
      </c>
      <c r="E208" s="99" t="s">
        <v>203</v>
      </c>
      <c r="F208" s="98">
        <v>710</v>
      </c>
      <c r="G208" s="149" t="s">
        <v>420</v>
      </c>
      <c r="H208" s="150"/>
      <c r="I208" s="102">
        <v>12765</v>
      </c>
      <c r="J208" s="102">
        <v>6021</v>
      </c>
      <c r="K208" s="102">
        <v>0</v>
      </c>
      <c r="L208" s="102">
        <v>1188</v>
      </c>
      <c r="M208" s="103">
        <v>19974</v>
      </c>
      <c r="N208" s="150"/>
      <c r="O208" s="124">
        <v>1</v>
      </c>
      <c r="P208" s="151">
        <v>18759</v>
      </c>
      <c r="Q208" s="151">
        <v>0</v>
      </c>
      <c r="R208" s="151">
        <v>0</v>
      </c>
      <c r="S208" s="151">
        <v>1186</v>
      </c>
      <c r="T208" s="152">
        <v>19945</v>
      </c>
      <c r="U208" s="153"/>
      <c r="V208" s="154">
        <v>1.4162109637470715E-3</v>
      </c>
      <c r="W208" s="155">
        <v>0.09</v>
      </c>
      <c r="X208" s="155">
        <v>8.3373277663972654E-3</v>
      </c>
      <c r="Y208" s="156">
        <v>0</v>
      </c>
      <c r="Z208" s="153"/>
      <c r="AA208" s="124">
        <v>0</v>
      </c>
      <c r="AB208" s="100">
        <v>0</v>
      </c>
      <c r="AC208" s="151">
        <v>0</v>
      </c>
      <c r="AD208" s="100">
        <v>0</v>
      </c>
      <c r="AE208" s="157">
        <v>0</v>
      </c>
      <c r="AF208" s="158"/>
    </row>
    <row r="209" spans="1:32" s="52" customFormat="1" ht="12" x14ac:dyDescent="0.2">
      <c r="A209" s="97">
        <v>430</v>
      </c>
      <c r="B209" s="98">
        <v>430170725</v>
      </c>
      <c r="C209" s="99" t="s">
        <v>507</v>
      </c>
      <c r="D209" s="98">
        <v>170</v>
      </c>
      <c r="E209" s="99" t="s">
        <v>203</v>
      </c>
      <c r="F209" s="98">
        <v>725</v>
      </c>
      <c r="G209" s="149" t="s">
        <v>425</v>
      </c>
      <c r="H209" s="150"/>
      <c r="I209" s="102">
        <v>12120</v>
      </c>
      <c r="J209" s="102">
        <v>3672</v>
      </c>
      <c r="K209" s="102">
        <v>0</v>
      </c>
      <c r="L209" s="102">
        <v>1188</v>
      </c>
      <c r="M209" s="103">
        <v>16980</v>
      </c>
      <c r="N209" s="150"/>
      <c r="O209" s="124">
        <v>7.77</v>
      </c>
      <c r="P209" s="151">
        <v>122533</v>
      </c>
      <c r="Q209" s="151">
        <v>0</v>
      </c>
      <c r="R209" s="151">
        <v>0</v>
      </c>
      <c r="S209" s="151">
        <v>9215</v>
      </c>
      <c r="T209" s="152">
        <v>131748</v>
      </c>
      <c r="U209" s="153"/>
      <c r="V209" s="154">
        <v>1.1003959188314745E-2</v>
      </c>
      <c r="W209" s="155">
        <v>0.09</v>
      </c>
      <c r="X209" s="155">
        <v>1.1748230908207815E-2</v>
      </c>
      <c r="Y209" s="156">
        <v>0</v>
      </c>
      <c r="Z209" s="153"/>
      <c r="AA209" s="124">
        <v>4</v>
      </c>
      <c r="AB209" s="100">
        <v>0</v>
      </c>
      <c r="AC209" s="151">
        <v>0</v>
      </c>
      <c r="AD209" s="100">
        <v>0</v>
      </c>
      <c r="AE209" s="157">
        <v>0</v>
      </c>
      <c r="AF209" s="158"/>
    </row>
    <row r="210" spans="1:32" s="52" customFormat="1" ht="12" x14ac:dyDescent="0.2">
      <c r="A210" s="97">
        <v>430</v>
      </c>
      <c r="B210" s="98">
        <v>430170730</v>
      </c>
      <c r="C210" s="99" t="s">
        <v>507</v>
      </c>
      <c r="D210" s="98">
        <v>170</v>
      </c>
      <c r="E210" s="99" t="s">
        <v>203</v>
      </c>
      <c r="F210" s="98">
        <v>730</v>
      </c>
      <c r="G210" s="149" t="s">
        <v>427</v>
      </c>
      <c r="H210" s="150"/>
      <c r="I210" s="102">
        <v>12765</v>
      </c>
      <c r="J210" s="102">
        <v>6523</v>
      </c>
      <c r="K210" s="102">
        <v>0</v>
      </c>
      <c r="L210" s="102">
        <v>1188</v>
      </c>
      <c r="M210" s="103">
        <v>20476</v>
      </c>
      <c r="N210" s="150"/>
      <c r="O210" s="124">
        <v>4.5</v>
      </c>
      <c r="P210" s="151">
        <v>86674</v>
      </c>
      <c r="Q210" s="151">
        <v>0</v>
      </c>
      <c r="R210" s="151">
        <v>0</v>
      </c>
      <c r="S210" s="151">
        <v>5337</v>
      </c>
      <c r="T210" s="152">
        <v>92011</v>
      </c>
      <c r="U210" s="153"/>
      <c r="V210" s="154">
        <v>6.3729493368618224E-3</v>
      </c>
      <c r="W210" s="155">
        <v>0.09</v>
      </c>
      <c r="X210" s="155">
        <v>3.3445587809466421E-3</v>
      </c>
      <c r="Y210" s="156">
        <v>0</v>
      </c>
      <c r="Z210" s="153"/>
      <c r="AA210" s="124">
        <v>2</v>
      </c>
      <c r="AB210" s="100">
        <v>0</v>
      </c>
      <c r="AC210" s="151">
        <v>0</v>
      </c>
      <c r="AD210" s="100">
        <v>0</v>
      </c>
      <c r="AE210" s="157">
        <v>0</v>
      </c>
      <c r="AF210" s="158"/>
    </row>
    <row r="211" spans="1:32" s="52" customFormat="1" ht="12" x14ac:dyDescent="0.2">
      <c r="A211" s="97">
        <v>430</v>
      </c>
      <c r="B211" s="98">
        <v>430170735</v>
      </c>
      <c r="C211" s="99" t="s">
        <v>507</v>
      </c>
      <c r="D211" s="98">
        <v>170</v>
      </c>
      <c r="E211" s="99" t="s">
        <v>203</v>
      </c>
      <c r="F211" s="98">
        <v>735</v>
      </c>
      <c r="G211" s="149" t="s">
        <v>428</v>
      </c>
      <c r="H211" s="150"/>
      <c r="I211" s="102">
        <v>12765</v>
      </c>
      <c r="J211" s="102">
        <v>4097</v>
      </c>
      <c r="K211" s="102">
        <v>0</v>
      </c>
      <c r="L211" s="102">
        <v>1188</v>
      </c>
      <c r="M211" s="103">
        <v>18050</v>
      </c>
      <c r="N211" s="150"/>
      <c r="O211" s="124">
        <v>2</v>
      </c>
      <c r="P211" s="151">
        <v>33676</v>
      </c>
      <c r="Q211" s="151">
        <v>0</v>
      </c>
      <c r="R211" s="151">
        <v>0</v>
      </c>
      <c r="S211" s="151">
        <v>2372</v>
      </c>
      <c r="T211" s="152">
        <v>36048</v>
      </c>
      <c r="U211" s="153"/>
      <c r="V211" s="154">
        <v>2.832421927494143E-3</v>
      </c>
      <c r="W211" s="155">
        <v>0.09</v>
      </c>
      <c r="X211" s="155">
        <v>1.4616295845155003E-2</v>
      </c>
      <c r="Y211" s="156">
        <v>0</v>
      </c>
      <c r="Z211" s="153"/>
      <c r="AA211" s="124">
        <v>2</v>
      </c>
      <c r="AB211" s="100">
        <v>0</v>
      </c>
      <c r="AC211" s="151">
        <v>0</v>
      </c>
      <c r="AD211" s="100">
        <v>0</v>
      </c>
      <c r="AE211" s="157">
        <v>0</v>
      </c>
      <c r="AF211" s="158"/>
    </row>
    <row r="212" spans="1:32" s="52" customFormat="1" ht="12" x14ac:dyDescent="0.2">
      <c r="A212" s="97">
        <v>430</v>
      </c>
      <c r="B212" s="98">
        <v>430170775</v>
      </c>
      <c r="C212" s="99" t="s">
        <v>507</v>
      </c>
      <c r="D212" s="98">
        <v>170</v>
      </c>
      <c r="E212" s="99" t="s">
        <v>203</v>
      </c>
      <c r="F212" s="98">
        <v>775</v>
      </c>
      <c r="G212" s="149" t="s">
        <v>442</v>
      </c>
      <c r="H212" s="150"/>
      <c r="I212" s="102">
        <v>15246</v>
      </c>
      <c r="J212" s="102">
        <v>3963</v>
      </c>
      <c r="K212" s="102">
        <v>0</v>
      </c>
      <c r="L212" s="102">
        <v>1188</v>
      </c>
      <c r="M212" s="103">
        <v>20397</v>
      </c>
      <c r="N212" s="150"/>
      <c r="O212" s="124">
        <v>5</v>
      </c>
      <c r="P212" s="151">
        <v>95910</v>
      </c>
      <c r="Q212" s="151">
        <v>0</v>
      </c>
      <c r="R212" s="151">
        <v>0</v>
      </c>
      <c r="S212" s="151">
        <v>5930</v>
      </c>
      <c r="T212" s="152">
        <v>101840</v>
      </c>
      <c r="U212" s="153"/>
      <c r="V212" s="154">
        <v>7.0810548187353571E-3</v>
      </c>
      <c r="W212" s="155">
        <v>0.09</v>
      </c>
      <c r="X212" s="155">
        <v>5.645044277818749E-3</v>
      </c>
      <c r="Y212" s="156">
        <v>0</v>
      </c>
      <c r="Z212" s="153"/>
      <c r="AA212" s="124">
        <v>4</v>
      </c>
      <c r="AB212" s="100">
        <v>0</v>
      </c>
      <c r="AC212" s="151">
        <v>0</v>
      </c>
      <c r="AD212" s="100">
        <v>0</v>
      </c>
      <c r="AE212" s="157">
        <v>0</v>
      </c>
      <c r="AF212" s="158"/>
    </row>
    <row r="213" spans="1:32" s="52" customFormat="1" ht="12" x14ac:dyDescent="0.2">
      <c r="A213" s="97">
        <v>432</v>
      </c>
      <c r="B213" s="98">
        <v>432712020</v>
      </c>
      <c r="C213" s="99" t="s">
        <v>508</v>
      </c>
      <c r="D213" s="98">
        <v>712</v>
      </c>
      <c r="E213" s="99" t="s">
        <v>421</v>
      </c>
      <c r="F213" s="98">
        <v>20</v>
      </c>
      <c r="G213" s="149" t="s">
        <v>53</v>
      </c>
      <c r="H213" s="150"/>
      <c r="I213" s="102">
        <v>13996</v>
      </c>
      <c r="J213" s="102">
        <v>2847</v>
      </c>
      <c r="K213" s="102">
        <v>0</v>
      </c>
      <c r="L213" s="102">
        <v>1188</v>
      </c>
      <c r="M213" s="103">
        <v>18031</v>
      </c>
      <c r="N213" s="150"/>
      <c r="O213" s="124">
        <v>95.929999999999993</v>
      </c>
      <c r="P213" s="151">
        <v>1615749</v>
      </c>
      <c r="Q213" s="151">
        <v>0</v>
      </c>
      <c r="R213" s="151">
        <v>0</v>
      </c>
      <c r="S213" s="151">
        <v>113965</v>
      </c>
      <c r="T213" s="152">
        <v>1729714</v>
      </c>
      <c r="U213" s="153"/>
      <c r="V213" s="154">
        <v>0</v>
      </c>
      <c r="W213" s="155">
        <v>0.09</v>
      </c>
      <c r="X213" s="155">
        <v>6.2012991472309043E-2</v>
      </c>
      <c r="Y213" s="156">
        <v>0</v>
      </c>
      <c r="Z213" s="153"/>
      <c r="AA213" s="124">
        <v>20</v>
      </c>
      <c r="AB213" s="100">
        <v>0</v>
      </c>
      <c r="AC213" s="151">
        <v>0</v>
      </c>
      <c r="AD213" s="100">
        <v>4</v>
      </c>
      <c r="AE213" s="157">
        <v>72124</v>
      </c>
      <c r="AF213" s="158"/>
    </row>
    <row r="214" spans="1:32" s="52" customFormat="1" ht="12" x14ac:dyDescent="0.2">
      <c r="A214" s="97">
        <v>432</v>
      </c>
      <c r="B214" s="98">
        <v>432712036</v>
      </c>
      <c r="C214" s="99" t="s">
        <v>508</v>
      </c>
      <c r="D214" s="98">
        <v>712</v>
      </c>
      <c r="E214" s="99" t="s">
        <v>421</v>
      </c>
      <c r="F214" s="98">
        <v>36</v>
      </c>
      <c r="G214" s="149" t="s">
        <v>69</v>
      </c>
      <c r="H214" s="150"/>
      <c r="I214" s="102">
        <v>14199</v>
      </c>
      <c r="J214" s="102">
        <v>6637</v>
      </c>
      <c r="K214" s="102">
        <v>0</v>
      </c>
      <c r="L214" s="102">
        <v>1188</v>
      </c>
      <c r="M214" s="103">
        <v>22024</v>
      </c>
      <c r="N214" s="150"/>
      <c r="O214" s="124">
        <v>1</v>
      </c>
      <c r="P214" s="151">
        <v>20836</v>
      </c>
      <c r="Q214" s="151">
        <v>0</v>
      </c>
      <c r="R214" s="151">
        <v>0</v>
      </c>
      <c r="S214" s="151">
        <v>1188</v>
      </c>
      <c r="T214" s="152">
        <v>22024</v>
      </c>
      <c r="U214" s="153"/>
      <c r="V214" s="154">
        <v>0</v>
      </c>
      <c r="W214" s="155">
        <v>0.09</v>
      </c>
      <c r="X214" s="155">
        <v>5.8860029924790752E-2</v>
      </c>
      <c r="Y214" s="156">
        <v>0</v>
      </c>
      <c r="Z214" s="153"/>
      <c r="AA214" s="124">
        <v>0</v>
      </c>
      <c r="AB214" s="100">
        <v>0</v>
      </c>
      <c r="AC214" s="151">
        <v>0</v>
      </c>
      <c r="AD214" s="100">
        <v>0</v>
      </c>
      <c r="AE214" s="157">
        <v>0</v>
      </c>
      <c r="AF214" s="158"/>
    </row>
    <row r="215" spans="1:32" s="52" customFormat="1" ht="12" x14ac:dyDescent="0.2">
      <c r="A215" s="97">
        <v>432</v>
      </c>
      <c r="B215" s="98">
        <v>432712242</v>
      </c>
      <c r="C215" s="99" t="s">
        <v>508</v>
      </c>
      <c r="D215" s="98">
        <v>712</v>
      </c>
      <c r="E215" s="99" t="s">
        <v>421</v>
      </c>
      <c r="F215" s="98">
        <v>242</v>
      </c>
      <c r="G215" s="149" t="s">
        <v>275</v>
      </c>
      <c r="H215" s="150"/>
      <c r="I215" s="102">
        <v>17828</v>
      </c>
      <c r="J215" s="102">
        <v>74914</v>
      </c>
      <c r="K215" s="102">
        <v>0</v>
      </c>
      <c r="L215" s="102">
        <v>1188</v>
      </c>
      <c r="M215" s="103">
        <v>93930</v>
      </c>
      <c r="N215" s="150"/>
      <c r="O215" s="124">
        <v>1</v>
      </c>
      <c r="P215" s="151">
        <v>92742</v>
      </c>
      <c r="Q215" s="151">
        <v>0</v>
      </c>
      <c r="R215" s="151">
        <v>0</v>
      </c>
      <c r="S215" s="151">
        <v>1188</v>
      </c>
      <c r="T215" s="152">
        <v>93930</v>
      </c>
      <c r="U215" s="153"/>
      <c r="V215" s="154">
        <v>0</v>
      </c>
      <c r="W215" s="155">
        <v>0.09</v>
      </c>
      <c r="X215" s="155">
        <v>1.1144199320605428E-2</v>
      </c>
      <c r="Y215" s="156">
        <v>0</v>
      </c>
      <c r="Z215" s="153"/>
      <c r="AA215" s="124">
        <v>1</v>
      </c>
      <c r="AB215" s="100">
        <v>0</v>
      </c>
      <c r="AC215" s="151">
        <v>0</v>
      </c>
      <c r="AD215" s="100">
        <v>0</v>
      </c>
      <c r="AE215" s="157">
        <v>0</v>
      </c>
      <c r="AF215" s="158"/>
    </row>
    <row r="216" spans="1:32" s="52" customFormat="1" ht="12" x14ac:dyDescent="0.2">
      <c r="A216" s="97">
        <v>432</v>
      </c>
      <c r="B216" s="98">
        <v>432712261</v>
      </c>
      <c r="C216" s="99" t="s">
        <v>508</v>
      </c>
      <c r="D216" s="98">
        <v>712</v>
      </c>
      <c r="E216" s="99" t="s">
        <v>421</v>
      </c>
      <c r="F216" s="98">
        <v>261</v>
      </c>
      <c r="G216" s="149" t="s">
        <v>294</v>
      </c>
      <c r="H216" s="150"/>
      <c r="I216" s="102">
        <v>12942</v>
      </c>
      <c r="J216" s="102">
        <v>10858</v>
      </c>
      <c r="K216" s="102">
        <v>0</v>
      </c>
      <c r="L216" s="102">
        <v>1188</v>
      </c>
      <c r="M216" s="103">
        <v>24988</v>
      </c>
      <c r="N216" s="150"/>
      <c r="O216" s="124">
        <v>14</v>
      </c>
      <c r="P216" s="151">
        <v>333200</v>
      </c>
      <c r="Q216" s="151">
        <v>0</v>
      </c>
      <c r="R216" s="151">
        <v>0</v>
      </c>
      <c r="S216" s="151">
        <v>16632</v>
      </c>
      <c r="T216" s="152">
        <v>349832</v>
      </c>
      <c r="U216" s="153"/>
      <c r="V216" s="154">
        <v>0</v>
      </c>
      <c r="W216" s="155">
        <v>0.09</v>
      </c>
      <c r="X216" s="155">
        <v>6.2838372990957694E-2</v>
      </c>
      <c r="Y216" s="156">
        <v>0</v>
      </c>
      <c r="Z216" s="153"/>
      <c r="AA216" s="124">
        <v>6</v>
      </c>
      <c r="AB216" s="100">
        <v>0</v>
      </c>
      <c r="AC216" s="151">
        <v>0</v>
      </c>
      <c r="AD216" s="100">
        <v>0</v>
      </c>
      <c r="AE216" s="157">
        <v>0</v>
      </c>
      <c r="AF216" s="158"/>
    </row>
    <row r="217" spans="1:32" s="52" customFormat="1" ht="12" x14ac:dyDescent="0.2">
      <c r="A217" s="97">
        <v>432</v>
      </c>
      <c r="B217" s="98">
        <v>432712300</v>
      </c>
      <c r="C217" s="99" t="s">
        <v>508</v>
      </c>
      <c r="D217" s="98">
        <v>712</v>
      </c>
      <c r="E217" s="99" t="s">
        <v>421</v>
      </c>
      <c r="F217" s="98">
        <v>300</v>
      </c>
      <c r="G217" s="149" t="s">
        <v>333</v>
      </c>
      <c r="H217" s="150"/>
      <c r="I217" s="102">
        <v>10664</v>
      </c>
      <c r="J217" s="102">
        <v>20198</v>
      </c>
      <c r="K217" s="102">
        <v>0</v>
      </c>
      <c r="L217" s="102">
        <v>1188</v>
      </c>
      <c r="M217" s="103">
        <v>32050</v>
      </c>
      <c r="N217" s="150"/>
      <c r="O217" s="124">
        <v>1</v>
      </c>
      <c r="P217" s="151">
        <v>30862</v>
      </c>
      <c r="Q217" s="151">
        <v>0</v>
      </c>
      <c r="R217" s="151">
        <v>0</v>
      </c>
      <c r="S217" s="151">
        <v>1188</v>
      </c>
      <c r="T217" s="152">
        <v>32050</v>
      </c>
      <c r="U217" s="153"/>
      <c r="V217" s="154">
        <v>0</v>
      </c>
      <c r="W217" s="155">
        <v>0.09</v>
      </c>
      <c r="X217" s="155">
        <v>4.3652886375113919E-3</v>
      </c>
      <c r="Y217" s="156">
        <v>0</v>
      </c>
      <c r="Z217" s="153"/>
      <c r="AA217" s="124">
        <v>0</v>
      </c>
      <c r="AB217" s="100">
        <v>0</v>
      </c>
      <c r="AC217" s="151">
        <v>0</v>
      </c>
      <c r="AD217" s="100">
        <v>0</v>
      </c>
      <c r="AE217" s="157">
        <v>0</v>
      </c>
      <c r="AF217" s="158"/>
    </row>
    <row r="218" spans="1:32" s="52" customFormat="1" ht="12" x14ac:dyDescent="0.2">
      <c r="A218" s="97">
        <v>432</v>
      </c>
      <c r="B218" s="98">
        <v>432712645</v>
      </c>
      <c r="C218" s="99" t="s">
        <v>508</v>
      </c>
      <c r="D218" s="98">
        <v>712</v>
      </c>
      <c r="E218" s="99" t="s">
        <v>421</v>
      </c>
      <c r="F218" s="98">
        <v>645</v>
      </c>
      <c r="G218" s="149" t="s">
        <v>400</v>
      </c>
      <c r="H218" s="150"/>
      <c r="I218" s="102">
        <v>14758</v>
      </c>
      <c r="J218" s="102">
        <v>4382</v>
      </c>
      <c r="K218" s="102">
        <v>0</v>
      </c>
      <c r="L218" s="102">
        <v>1188</v>
      </c>
      <c r="M218" s="103">
        <v>20328</v>
      </c>
      <c r="N218" s="150"/>
      <c r="O218" s="124">
        <v>37.06</v>
      </c>
      <c r="P218" s="151">
        <v>709329</v>
      </c>
      <c r="Q218" s="151">
        <v>0</v>
      </c>
      <c r="R218" s="151">
        <v>0</v>
      </c>
      <c r="S218" s="151">
        <v>44027</v>
      </c>
      <c r="T218" s="152">
        <v>753356</v>
      </c>
      <c r="U218" s="153"/>
      <c r="V218" s="154">
        <v>0</v>
      </c>
      <c r="W218" s="155">
        <v>0.09</v>
      </c>
      <c r="X218" s="155">
        <v>3.6093341976512816E-2</v>
      </c>
      <c r="Y218" s="156">
        <v>0</v>
      </c>
      <c r="Z218" s="153"/>
      <c r="AA218" s="124">
        <v>5</v>
      </c>
      <c r="AB218" s="100">
        <v>0</v>
      </c>
      <c r="AC218" s="151">
        <v>0</v>
      </c>
      <c r="AD218" s="100">
        <v>3</v>
      </c>
      <c r="AE218" s="157">
        <v>60984</v>
      </c>
      <c r="AF218" s="158"/>
    </row>
    <row r="219" spans="1:32" s="52" customFormat="1" ht="12" x14ac:dyDescent="0.2">
      <c r="A219" s="97">
        <v>432</v>
      </c>
      <c r="B219" s="98">
        <v>432712660</v>
      </c>
      <c r="C219" s="99" t="s">
        <v>508</v>
      </c>
      <c r="D219" s="98">
        <v>712</v>
      </c>
      <c r="E219" s="99" t="s">
        <v>421</v>
      </c>
      <c r="F219" s="98">
        <v>660</v>
      </c>
      <c r="G219" s="149" t="s">
        <v>404</v>
      </c>
      <c r="H219" s="150"/>
      <c r="I219" s="102">
        <v>13734</v>
      </c>
      <c r="J219" s="102">
        <v>11500</v>
      </c>
      <c r="K219" s="102">
        <v>0</v>
      </c>
      <c r="L219" s="102">
        <v>1188</v>
      </c>
      <c r="M219" s="103">
        <v>26422</v>
      </c>
      <c r="N219" s="150"/>
      <c r="O219" s="124">
        <v>78.289999999999992</v>
      </c>
      <c r="P219" s="151">
        <v>1975570</v>
      </c>
      <c r="Q219" s="151">
        <v>0</v>
      </c>
      <c r="R219" s="151">
        <v>0</v>
      </c>
      <c r="S219" s="151">
        <v>93009</v>
      </c>
      <c r="T219" s="152">
        <v>2068579</v>
      </c>
      <c r="U219" s="153"/>
      <c r="V219" s="154">
        <v>0</v>
      </c>
      <c r="W219" s="155">
        <v>0.09</v>
      </c>
      <c r="X219" s="155">
        <v>9.3226520186057302E-2</v>
      </c>
      <c r="Y219" s="156">
        <v>0</v>
      </c>
      <c r="Z219" s="153"/>
      <c r="AA219" s="124">
        <v>27</v>
      </c>
      <c r="AB219" s="100">
        <v>3.3158484431402329</v>
      </c>
      <c r="AC219" s="151">
        <v>87624.119614200681</v>
      </c>
      <c r="AD219" s="100">
        <v>2</v>
      </c>
      <c r="AE219" s="157">
        <v>52844</v>
      </c>
      <c r="AF219" s="158"/>
    </row>
    <row r="220" spans="1:32" s="52" customFormat="1" ht="12" x14ac:dyDescent="0.2">
      <c r="A220" s="97">
        <v>432</v>
      </c>
      <c r="B220" s="98">
        <v>432712712</v>
      </c>
      <c r="C220" s="99" t="s">
        <v>508</v>
      </c>
      <c r="D220" s="98">
        <v>712</v>
      </c>
      <c r="E220" s="99" t="s">
        <v>421</v>
      </c>
      <c r="F220" s="98">
        <v>712</v>
      </c>
      <c r="G220" s="149" t="s">
        <v>421</v>
      </c>
      <c r="H220" s="150"/>
      <c r="I220" s="102">
        <v>13354</v>
      </c>
      <c r="J220" s="102">
        <v>9439</v>
      </c>
      <c r="K220" s="102">
        <v>0</v>
      </c>
      <c r="L220" s="102">
        <v>1188</v>
      </c>
      <c r="M220" s="103">
        <v>23981</v>
      </c>
      <c r="N220" s="150"/>
      <c r="O220" s="124">
        <v>23.48</v>
      </c>
      <c r="P220" s="151">
        <v>535180</v>
      </c>
      <c r="Q220" s="151">
        <v>0</v>
      </c>
      <c r="R220" s="151">
        <v>0</v>
      </c>
      <c r="S220" s="151">
        <v>27894</v>
      </c>
      <c r="T220" s="152">
        <v>563074</v>
      </c>
      <c r="U220" s="153"/>
      <c r="V220" s="154">
        <v>0</v>
      </c>
      <c r="W220" s="155">
        <v>0.09</v>
      </c>
      <c r="X220" s="155">
        <v>2.2490414579919051E-2</v>
      </c>
      <c r="Y220" s="156">
        <v>0</v>
      </c>
      <c r="Z220" s="153"/>
      <c r="AA220" s="124">
        <v>5</v>
      </c>
      <c r="AB220" s="100">
        <v>0</v>
      </c>
      <c r="AC220" s="151">
        <v>0</v>
      </c>
      <c r="AD220" s="100">
        <v>1</v>
      </c>
      <c r="AE220" s="157">
        <v>23981</v>
      </c>
      <c r="AF220" s="158"/>
    </row>
    <row r="221" spans="1:32" s="52" customFormat="1" ht="12" x14ac:dyDescent="0.2">
      <c r="A221" s="97">
        <v>435</v>
      </c>
      <c r="B221" s="98">
        <v>435301009</v>
      </c>
      <c r="C221" s="99" t="s">
        <v>509</v>
      </c>
      <c r="D221" s="98">
        <v>301</v>
      </c>
      <c r="E221" s="99" t="s">
        <v>334</v>
      </c>
      <c r="F221" s="98">
        <v>9</v>
      </c>
      <c r="G221" s="149" t="s">
        <v>42</v>
      </c>
      <c r="H221" s="150"/>
      <c r="I221" s="102">
        <v>12565</v>
      </c>
      <c r="J221" s="102">
        <v>8739</v>
      </c>
      <c r="K221" s="102">
        <v>0</v>
      </c>
      <c r="L221" s="102">
        <v>1188</v>
      </c>
      <c r="M221" s="103">
        <v>22492</v>
      </c>
      <c r="N221" s="150"/>
      <c r="O221" s="124">
        <v>2</v>
      </c>
      <c r="P221" s="151">
        <v>42608</v>
      </c>
      <c r="Q221" s="151">
        <v>0</v>
      </c>
      <c r="R221" s="151">
        <v>0</v>
      </c>
      <c r="S221" s="151">
        <v>2376</v>
      </c>
      <c r="T221" s="152">
        <v>44984</v>
      </c>
      <c r="U221" s="153"/>
      <c r="V221" s="154">
        <v>0</v>
      </c>
      <c r="W221" s="155">
        <v>0.09</v>
      </c>
      <c r="X221" s="155">
        <v>1.3502343859077034E-3</v>
      </c>
      <c r="Y221" s="156">
        <v>0</v>
      </c>
      <c r="Z221" s="153"/>
      <c r="AA221" s="124">
        <v>1</v>
      </c>
      <c r="AB221" s="100">
        <v>0</v>
      </c>
      <c r="AC221" s="151">
        <v>0</v>
      </c>
      <c r="AD221" s="100">
        <v>0</v>
      </c>
      <c r="AE221" s="157">
        <v>0</v>
      </c>
      <c r="AF221" s="158"/>
    </row>
    <row r="222" spans="1:32" s="52" customFormat="1" ht="12" x14ac:dyDescent="0.2">
      <c r="A222" s="97">
        <v>435</v>
      </c>
      <c r="B222" s="98">
        <v>435301031</v>
      </c>
      <c r="C222" s="99" t="s">
        <v>509</v>
      </c>
      <c r="D222" s="98">
        <v>301</v>
      </c>
      <c r="E222" s="99" t="s">
        <v>334</v>
      </c>
      <c r="F222" s="98">
        <v>31</v>
      </c>
      <c r="G222" s="149" t="s">
        <v>64</v>
      </c>
      <c r="H222" s="150"/>
      <c r="I222" s="102">
        <v>12762</v>
      </c>
      <c r="J222" s="102">
        <v>5382</v>
      </c>
      <c r="K222" s="102">
        <v>0</v>
      </c>
      <c r="L222" s="102">
        <v>1188</v>
      </c>
      <c r="M222" s="103">
        <v>19332</v>
      </c>
      <c r="N222" s="150"/>
      <c r="O222" s="124">
        <v>53.09</v>
      </c>
      <c r="P222" s="151">
        <v>963265</v>
      </c>
      <c r="Q222" s="151">
        <v>0</v>
      </c>
      <c r="R222" s="151">
        <v>0</v>
      </c>
      <c r="S222" s="151">
        <v>63071</v>
      </c>
      <c r="T222" s="152">
        <v>1026336</v>
      </c>
      <c r="U222" s="153"/>
      <c r="V222" s="154">
        <v>0</v>
      </c>
      <c r="W222" s="155">
        <v>0.09</v>
      </c>
      <c r="X222" s="155">
        <v>1.4150832207853341E-2</v>
      </c>
      <c r="Y222" s="156">
        <v>0</v>
      </c>
      <c r="Z222" s="153"/>
      <c r="AA222" s="124">
        <v>11</v>
      </c>
      <c r="AB222" s="100">
        <v>0</v>
      </c>
      <c r="AC222" s="151">
        <v>0</v>
      </c>
      <c r="AD222" s="100">
        <v>1</v>
      </c>
      <c r="AE222" s="157">
        <v>19332</v>
      </c>
      <c r="AF222" s="158"/>
    </row>
    <row r="223" spans="1:32" s="52" customFormat="1" ht="12" x14ac:dyDescent="0.2">
      <c r="A223" s="97">
        <v>435</v>
      </c>
      <c r="B223" s="98">
        <v>435301056</v>
      </c>
      <c r="C223" s="99" t="s">
        <v>509</v>
      </c>
      <c r="D223" s="98">
        <v>301</v>
      </c>
      <c r="E223" s="99" t="s">
        <v>334</v>
      </c>
      <c r="F223" s="98">
        <v>56</v>
      </c>
      <c r="G223" s="149" t="s">
        <v>89</v>
      </c>
      <c r="H223" s="150"/>
      <c r="I223" s="102">
        <v>12369</v>
      </c>
      <c r="J223" s="102">
        <v>3668</v>
      </c>
      <c r="K223" s="102">
        <v>0</v>
      </c>
      <c r="L223" s="102">
        <v>1188</v>
      </c>
      <c r="M223" s="103">
        <v>17225</v>
      </c>
      <c r="N223" s="150"/>
      <c r="O223" s="124">
        <v>69.039999999999992</v>
      </c>
      <c r="P223" s="151">
        <v>1107195</v>
      </c>
      <c r="Q223" s="151">
        <v>0</v>
      </c>
      <c r="R223" s="151">
        <v>0</v>
      </c>
      <c r="S223" s="151">
        <v>82021</v>
      </c>
      <c r="T223" s="152">
        <v>1189216</v>
      </c>
      <c r="U223" s="153"/>
      <c r="V223" s="154">
        <v>0</v>
      </c>
      <c r="W223" s="155">
        <v>0.09</v>
      </c>
      <c r="X223" s="155">
        <v>1.623671014029281E-2</v>
      </c>
      <c r="Y223" s="156">
        <v>0</v>
      </c>
      <c r="Z223" s="153"/>
      <c r="AA223" s="124">
        <v>16</v>
      </c>
      <c r="AB223" s="100">
        <v>0</v>
      </c>
      <c r="AC223" s="151">
        <v>0</v>
      </c>
      <c r="AD223" s="100">
        <v>0.94</v>
      </c>
      <c r="AE223" s="157">
        <v>16192</v>
      </c>
      <c r="AF223" s="158"/>
    </row>
    <row r="224" spans="1:32" s="52" customFormat="1" ht="12" x14ac:dyDescent="0.2">
      <c r="A224" s="97">
        <v>435</v>
      </c>
      <c r="B224" s="98">
        <v>435301079</v>
      </c>
      <c r="C224" s="99" t="s">
        <v>509</v>
      </c>
      <c r="D224" s="98">
        <v>301</v>
      </c>
      <c r="E224" s="99" t="s">
        <v>334</v>
      </c>
      <c r="F224" s="98">
        <v>79</v>
      </c>
      <c r="G224" s="149" t="s">
        <v>112</v>
      </c>
      <c r="H224" s="150"/>
      <c r="I224" s="102">
        <v>13321</v>
      </c>
      <c r="J224" s="102">
        <v>226</v>
      </c>
      <c r="K224" s="102">
        <v>0</v>
      </c>
      <c r="L224" s="102">
        <v>1188</v>
      </c>
      <c r="M224" s="103">
        <v>14735</v>
      </c>
      <c r="N224" s="150"/>
      <c r="O224" s="124">
        <v>141.98999999999998</v>
      </c>
      <c r="P224" s="151">
        <v>1923538</v>
      </c>
      <c r="Q224" s="151">
        <v>0</v>
      </c>
      <c r="R224" s="151">
        <v>0</v>
      </c>
      <c r="S224" s="151">
        <v>168684</v>
      </c>
      <c r="T224" s="152">
        <v>2092222</v>
      </c>
      <c r="U224" s="153"/>
      <c r="V224" s="154">
        <v>0</v>
      </c>
      <c r="W224" s="155">
        <v>0.09</v>
      </c>
      <c r="X224" s="155">
        <v>6.2898277601383598E-2</v>
      </c>
      <c r="Y224" s="156">
        <v>0</v>
      </c>
      <c r="Z224" s="153"/>
      <c r="AA224" s="124">
        <v>27.78</v>
      </c>
      <c r="AB224" s="100">
        <v>0</v>
      </c>
      <c r="AC224" s="151">
        <v>0</v>
      </c>
      <c r="AD224" s="100">
        <v>2</v>
      </c>
      <c r="AE224" s="157">
        <v>29470</v>
      </c>
      <c r="AF224" s="158"/>
    </row>
    <row r="225" spans="1:32" s="52" customFormat="1" ht="12" x14ac:dyDescent="0.2">
      <c r="A225" s="97">
        <v>435</v>
      </c>
      <c r="B225" s="98">
        <v>435301128</v>
      </c>
      <c r="C225" s="99" t="s">
        <v>509</v>
      </c>
      <c r="D225" s="98">
        <v>301</v>
      </c>
      <c r="E225" s="99" t="s">
        <v>334</v>
      </c>
      <c r="F225" s="98">
        <v>128</v>
      </c>
      <c r="G225" s="149" t="s">
        <v>161</v>
      </c>
      <c r="H225" s="150"/>
      <c r="I225" s="102">
        <v>16774</v>
      </c>
      <c r="J225" s="102">
        <v>947</v>
      </c>
      <c r="K225" s="102">
        <v>0</v>
      </c>
      <c r="L225" s="102">
        <v>1188</v>
      </c>
      <c r="M225" s="103">
        <v>18909</v>
      </c>
      <c r="N225" s="150"/>
      <c r="O225" s="124">
        <v>0.94</v>
      </c>
      <c r="P225" s="151">
        <v>16658</v>
      </c>
      <c r="Q225" s="151">
        <v>0</v>
      </c>
      <c r="R225" s="151">
        <v>0</v>
      </c>
      <c r="S225" s="151">
        <v>1117</v>
      </c>
      <c r="T225" s="152">
        <v>17775</v>
      </c>
      <c r="U225" s="153"/>
      <c r="V225" s="154">
        <v>0</v>
      </c>
      <c r="W225" s="155">
        <v>0.09</v>
      </c>
      <c r="X225" s="155">
        <v>4.3617008313810428E-2</v>
      </c>
      <c r="Y225" s="156">
        <v>0</v>
      </c>
      <c r="Z225" s="153"/>
      <c r="AA225" s="124">
        <v>0</v>
      </c>
      <c r="AB225" s="100">
        <v>0</v>
      </c>
      <c r="AC225" s="151">
        <v>0</v>
      </c>
      <c r="AD225" s="100">
        <v>0</v>
      </c>
      <c r="AE225" s="157">
        <v>0</v>
      </c>
      <c r="AF225" s="158"/>
    </row>
    <row r="226" spans="1:32" s="52" customFormat="1" ht="12" x14ac:dyDescent="0.2">
      <c r="A226" s="97">
        <v>435</v>
      </c>
      <c r="B226" s="98">
        <v>435301149</v>
      </c>
      <c r="C226" s="99" t="s">
        <v>509</v>
      </c>
      <c r="D226" s="98">
        <v>301</v>
      </c>
      <c r="E226" s="99" t="s">
        <v>334</v>
      </c>
      <c r="F226" s="98">
        <v>149</v>
      </c>
      <c r="G226" s="149" t="s">
        <v>182</v>
      </c>
      <c r="H226" s="150"/>
      <c r="I226" s="102">
        <v>17619</v>
      </c>
      <c r="J226" s="102">
        <v>127</v>
      </c>
      <c r="K226" s="102">
        <v>0</v>
      </c>
      <c r="L226" s="102">
        <v>1188</v>
      </c>
      <c r="M226" s="103">
        <v>18934</v>
      </c>
      <c r="N226" s="150"/>
      <c r="O226" s="124">
        <v>6</v>
      </c>
      <c r="P226" s="151">
        <v>106476</v>
      </c>
      <c r="Q226" s="151">
        <v>0</v>
      </c>
      <c r="R226" s="151">
        <v>0</v>
      </c>
      <c r="S226" s="151">
        <v>7128</v>
      </c>
      <c r="T226" s="152">
        <v>113604</v>
      </c>
      <c r="U226" s="153"/>
      <c r="V226" s="154">
        <v>0</v>
      </c>
      <c r="W226" s="155">
        <v>0.18</v>
      </c>
      <c r="X226" s="155">
        <v>0.12699103883343335</v>
      </c>
      <c r="Y226" s="156">
        <v>0</v>
      </c>
      <c r="Z226" s="153"/>
      <c r="AA226" s="124">
        <v>1</v>
      </c>
      <c r="AB226" s="100">
        <v>0</v>
      </c>
      <c r="AC226" s="151">
        <v>0</v>
      </c>
      <c r="AD226" s="100">
        <v>0</v>
      </c>
      <c r="AE226" s="157">
        <v>0</v>
      </c>
      <c r="AF226" s="158"/>
    </row>
    <row r="227" spans="1:32" s="52" customFormat="1" ht="12" x14ac:dyDescent="0.2">
      <c r="A227" s="97">
        <v>435</v>
      </c>
      <c r="B227" s="98">
        <v>435301160</v>
      </c>
      <c r="C227" s="99" t="s">
        <v>509</v>
      </c>
      <c r="D227" s="98">
        <v>301</v>
      </c>
      <c r="E227" s="99" t="s">
        <v>334</v>
      </c>
      <c r="F227" s="98">
        <v>160</v>
      </c>
      <c r="G227" s="149" t="s">
        <v>193</v>
      </c>
      <c r="H227" s="150"/>
      <c r="I227" s="102">
        <v>15388</v>
      </c>
      <c r="J227" s="102">
        <v>270</v>
      </c>
      <c r="K227" s="102">
        <v>0</v>
      </c>
      <c r="L227" s="102">
        <v>1188</v>
      </c>
      <c r="M227" s="103">
        <v>16846</v>
      </c>
      <c r="N227" s="150"/>
      <c r="O227" s="124">
        <v>341.2700000000001</v>
      </c>
      <c r="P227" s="151">
        <v>5343607</v>
      </c>
      <c r="Q227" s="151">
        <v>0</v>
      </c>
      <c r="R227" s="151">
        <v>0</v>
      </c>
      <c r="S227" s="151">
        <v>405427</v>
      </c>
      <c r="T227" s="152">
        <v>5749034</v>
      </c>
      <c r="U227" s="153"/>
      <c r="V227" s="154">
        <v>0</v>
      </c>
      <c r="W227" s="155">
        <v>0.18</v>
      </c>
      <c r="X227" s="155">
        <v>0.13495767005285708</v>
      </c>
      <c r="Y227" s="156">
        <v>0</v>
      </c>
      <c r="Z227" s="153"/>
      <c r="AA227" s="124">
        <v>59.929999999999993</v>
      </c>
      <c r="AB227" s="100">
        <v>0</v>
      </c>
      <c r="AC227" s="151">
        <v>0</v>
      </c>
      <c r="AD227" s="100">
        <v>8</v>
      </c>
      <c r="AE227" s="157">
        <v>134768</v>
      </c>
      <c r="AF227" s="158"/>
    </row>
    <row r="228" spans="1:32" s="52" customFormat="1" ht="12" x14ac:dyDescent="0.2">
      <c r="A228" s="97">
        <v>435</v>
      </c>
      <c r="B228" s="98">
        <v>435301211</v>
      </c>
      <c r="C228" s="99" t="s">
        <v>509</v>
      </c>
      <c r="D228" s="98">
        <v>301</v>
      </c>
      <c r="E228" s="99" t="s">
        <v>334</v>
      </c>
      <c r="F228" s="98">
        <v>211</v>
      </c>
      <c r="G228" s="149" t="s">
        <v>244</v>
      </c>
      <c r="H228" s="150"/>
      <c r="I228" s="102">
        <v>16496</v>
      </c>
      <c r="J228" s="102">
        <v>4735</v>
      </c>
      <c r="K228" s="102">
        <v>0</v>
      </c>
      <c r="L228" s="102">
        <v>1188</v>
      </c>
      <c r="M228" s="103">
        <v>22419</v>
      </c>
      <c r="N228" s="150"/>
      <c r="O228" s="124">
        <v>2.67</v>
      </c>
      <c r="P228" s="151">
        <v>56687</v>
      </c>
      <c r="Q228" s="151">
        <v>0</v>
      </c>
      <c r="R228" s="151">
        <v>0</v>
      </c>
      <c r="S228" s="151">
        <v>3172</v>
      </c>
      <c r="T228" s="152">
        <v>59859</v>
      </c>
      <c r="U228" s="153"/>
      <c r="V228" s="154">
        <v>0</v>
      </c>
      <c r="W228" s="155">
        <v>0.09</v>
      </c>
      <c r="X228" s="155">
        <v>1.5840807236085408E-3</v>
      </c>
      <c r="Y228" s="156">
        <v>0</v>
      </c>
      <c r="Z228" s="153"/>
      <c r="AA228" s="124">
        <v>0</v>
      </c>
      <c r="AB228" s="100">
        <v>0</v>
      </c>
      <c r="AC228" s="151">
        <v>0</v>
      </c>
      <c r="AD228" s="100">
        <v>0</v>
      </c>
      <c r="AE228" s="157">
        <v>0</v>
      </c>
      <c r="AF228" s="158"/>
    </row>
    <row r="229" spans="1:32" s="52" customFormat="1" ht="12" x14ac:dyDescent="0.2">
      <c r="A229" s="97">
        <v>435</v>
      </c>
      <c r="B229" s="98">
        <v>435301258</v>
      </c>
      <c r="C229" s="99" t="s">
        <v>509</v>
      </c>
      <c r="D229" s="98">
        <v>301</v>
      </c>
      <c r="E229" s="99" t="s">
        <v>334</v>
      </c>
      <c r="F229" s="98">
        <v>258</v>
      </c>
      <c r="G229" s="149" t="s">
        <v>291</v>
      </c>
      <c r="H229" s="150"/>
      <c r="I229" s="102">
        <v>17527</v>
      </c>
      <c r="J229" s="102">
        <v>3921</v>
      </c>
      <c r="K229" s="102">
        <v>0</v>
      </c>
      <c r="L229" s="102">
        <v>1188</v>
      </c>
      <c r="M229" s="103">
        <v>22636</v>
      </c>
      <c r="N229" s="150"/>
      <c r="O229" s="124">
        <v>1</v>
      </c>
      <c r="P229" s="151">
        <v>21448</v>
      </c>
      <c r="Q229" s="151">
        <v>0</v>
      </c>
      <c r="R229" s="151">
        <v>0</v>
      </c>
      <c r="S229" s="151">
        <v>1188</v>
      </c>
      <c r="T229" s="152">
        <v>22636</v>
      </c>
      <c r="U229" s="153"/>
      <c r="V229" s="154">
        <v>0</v>
      </c>
      <c r="W229" s="155">
        <v>0.09</v>
      </c>
      <c r="X229" s="155">
        <v>9.9469708636353543E-2</v>
      </c>
      <c r="Y229" s="156">
        <v>0</v>
      </c>
      <c r="Z229" s="153"/>
      <c r="AA229" s="124">
        <v>0</v>
      </c>
      <c r="AB229" s="100">
        <v>0</v>
      </c>
      <c r="AC229" s="151">
        <v>0</v>
      </c>
      <c r="AD229" s="100">
        <v>0</v>
      </c>
      <c r="AE229" s="157">
        <v>0</v>
      </c>
      <c r="AF229" s="158"/>
    </row>
    <row r="230" spans="1:32" s="52" customFormat="1" ht="12" x14ac:dyDescent="0.2">
      <c r="A230" s="97">
        <v>435</v>
      </c>
      <c r="B230" s="98">
        <v>435301295</v>
      </c>
      <c r="C230" s="99" t="s">
        <v>509</v>
      </c>
      <c r="D230" s="98">
        <v>301</v>
      </c>
      <c r="E230" s="99" t="s">
        <v>334</v>
      </c>
      <c r="F230" s="98">
        <v>295</v>
      </c>
      <c r="G230" s="149" t="s">
        <v>328</v>
      </c>
      <c r="H230" s="150"/>
      <c r="I230" s="102">
        <v>12699</v>
      </c>
      <c r="J230" s="102">
        <v>6267</v>
      </c>
      <c r="K230" s="102">
        <v>0</v>
      </c>
      <c r="L230" s="102">
        <v>1188</v>
      </c>
      <c r="M230" s="103">
        <v>20154</v>
      </c>
      <c r="N230" s="150"/>
      <c r="O230" s="124">
        <v>32.980000000000004</v>
      </c>
      <c r="P230" s="151">
        <v>625499</v>
      </c>
      <c r="Q230" s="151">
        <v>0</v>
      </c>
      <c r="R230" s="151">
        <v>0</v>
      </c>
      <c r="S230" s="151">
        <v>39180</v>
      </c>
      <c r="T230" s="152">
        <v>664679</v>
      </c>
      <c r="U230" s="153"/>
      <c r="V230" s="154">
        <v>0</v>
      </c>
      <c r="W230" s="155">
        <v>0.09</v>
      </c>
      <c r="X230" s="155">
        <v>1.3993364738110884E-2</v>
      </c>
      <c r="Y230" s="156">
        <v>0</v>
      </c>
      <c r="Z230" s="153"/>
      <c r="AA230" s="124">
        <v>9</v>
      </c>
      <c r="AB230" s="100">
        <v>0</v>
      </c>
      <c r="AC230" s="151">
        <v>0</v>
      </c>
      <c r="AD230" s="100">
        <v>1</v>
      </c>
      <c r="AE230" s="157">
        <v>20154</v>
      </c>
      <c r="AF230" s="158"/>
    </row>
    <row r="231" spans="1:32" s="52" customFormat="1" ht="12" x14ac:dyDescent="0.2">
      <c r="A231" s="97">
        <v>435</v>
      </c>
      <c r="B231" s="98">
        <v>435301301</v>
      </c>
      <c r="C231" s="99" t="s">
        <v>509</v>
      </c>
      <c r="D231" s="98">
        <v>301</v>
      </c>
      <c r="E231" s="99" t="s">
        <v>334</v>
      </c>
      <c r="F231" s="98">
        <v>301</v>
      </c>
      <c r="G231" s="149" t="s">
        <v>334</v>
      </c>
      <c r="H231" s="150"/>
      <c r="I231" s="102">
        <v>13250</v>
      </c>
      <c r="J231" s="102">
        <v>4178</v>
      </c>
      <c r="K231" s="102">
        <v>0</v>
      </c>
      <c r="L231" s="102">
        <v>1188</v>
      </c>
      <c r="M231" s="103">
        <v>18616</v>
      </c>
      <c r="N231" s="150"/>
      <c r="O231" s="124">
        <v>82.83</v>
      </c>
      <c r="P231" s="151">
        <v>1443561</v>
      </c>
      <c r="Q231" s="151">
        <v>0</v>
      </c>
      <c r="R231" s="151">
        <v>0</v>
      </c>
      <c r="S231" s="151">
        <v>98402</v>
      </c>
      <c r="T231" s="152">
        <v>1541963</v>
      </c>
      <c r="U231" s="153"/>
      <c r="V231" s="154">
        <v>0</v>
      </c>
      <c r="W231" s="155">
        <v>0.09</v>
      </c>
      <c r="X231" s="155">
        <v>5.5921533532598884E-2</v>
      </c>
      <c r="Y231" s="156">
        <v>0</v>
      </c>
      <c r="Z231" s="153"/>
      <c r="AA231" s="124">
        <v>17.169999999999998</v>
      </c>
      <c r="AB231" s="100">
        <v>0</v>
      </c>
      <c r="AC231" s="151">
        <v>0</v>
      </c>
      <c r="AD231" s="100">
        <v>0</v>
      </c>
      <c r="AE231" s="157">
        <v>0</v>
      </c>
      <c r="AF231" s="158"/>
    </row>
    <row r="232" spans="1:32" s="52" customFormat="1" ht="12" x14ac:dyDescent="0.2">
      <c r="A232" s="97">
        <v>435</v>
      </c>
      <c r="B232" s="98">
        <v>435301326</v>
      </c>
      <c r="C232" s="99" t="s">
        <v>509</v>
      </c>
      <c r="D232" s="98">
        <v>301</v>
      </c>
      <c r="E232" s="99" t="s">
        <v>334</v>
      </c>
      <c r="F232" s="98">
        <v>326</v>
      </c>
      <c r="G232" s="149" t="s">
        <v>359</v>
      </c>
      <c r="H232" s="150"/>
      <c r="I232" s="102">
        <v>12422</v>
      </c>
      <c r="J232" s="102">
        <v>4461</v>
      </c>
      <c r="K232" s="102">
        <v>0</v>
      </c>
      <c r="L232" s="102">
        <v>1188</v>
      </c>
      <c r="M232" s="103">
        <v>18071</v>
      </c>
      <c r="N232" s="150"/>
      <c r="O232" s="124">
        <v>6</v>
      </c>
      <c r="P232" s="151">
        <v>101298</v>
      </c>
      <c r="Q232" s="151">
        <v>0</v>
      </c>
      <c r="R232" s="151">
        <v>0</v>
      </c>
      <c r="S232" s="151">
        <v>7128</v>
      </c>
      <c r="T232" s="152">
        <v>108426</v>
      </c>
      <c r="U232" s="153"/>
      <c r="V232" s="154">
        <v>0</v>
      </c>
      <c r="W232" s="155">
        <v>0.09</v>
      </c>
      <c r="X232" s="155">
        <v>2.4451035269987299E-3</v>
      </c>
      <c r="Y232" s="156">
        <v>0</v>
      </c>
      <c r="Z232" s="153"/>
      <c r="AA232" s="124">
        <v>0</v>
      </c>
      <c r="AB232" s="100">
        <v>0</v>
      </c>
      <c r="AC232" s="151">
        <v>0</v>
      </c>
      <c r="AD232" s="100">
        <v>0</v>
      </c>
      <c r="AE232" s="157">
        <v>0</v>
      </c>
      <c r="AF232" s="158"/>
    </row>
    <row r="233" spans="1:32" s="52" customFormat="1" ht="12" x14ac:dyDescent="0.2">
      <c r="A233" s="97">
        <v>435</v>
      </c>
      <c r="B233" s="98">
        <v>435301342</v>
      </c>
      <c r="C233" s="99" t="s">
        <v>509</v>
      </c>
      <c r="D233" s="98">
        <v>301</v>
      </c>
      <c r="E233" s="99" t="s">
        <v>334</v>
      </c>
      <c r="F233" s="98">
        <v>342</v>
      </c>
      <c r="G233" s="149" t="s">
        <v>375</v>
      </c>
      <c r="H233" s="150"/>
      <c r="I233" s="102">
        <v>10664</v>
      </c>
      <c r="J233" s="102">
        <v>8226</v>
      </c>
      <c r="K233" s="102">
        <v>0</v>
      </c>
      <c r="L233" s="102">
        <v>1188</v>
      </c>
      <c r="M233" s="103">
        <v>20078</v>
      </c>
      <c r="N233" s="150"/>
      <c r="O233" s="124">
        <v>1</v>
      </c>
      <c r="P233" s="151">
        <v>18890</v>
      </c>
      <c r="Q233" s="151">
        <v>0</v>
      </c>
      <c r="R233" s="151">
        <v>0</v>
      </c>
      <c r="S233" s="151">
        <v>1188</v>
      </c>
      <c r="T233" s="152">
        <v>20078</v>
      </c>
      <c r="U233" s="153"/>
      <c r="V233" s="154">
        <v>0</v>
      </c>
      <c r="W233" s="155">
        <v>0.09</v>
      </c>
      <c r="X233" s="155">
        <v>2.0813454380391506E-3</v>
      </c>
      <c r="Y233" s="156">
        <v>0</v>
      </c>
      <c r="Z233" s="153"/>
      <c r="AA233" s="124">
        <v>0</v>
      </c>
      <c r="AB233" s="100">
        <v>0</v>
      </c>
      <c r="AC233" s="151">
        <v>0</v>
      </c>
      <c r="AD233" s="100">
        <v>0</v>
      </c>
      <c r="AE233" s="157">
        <v>0</v>
      </c>
      <c r="AF233" s="158"/>
    </row>
    <row r="234" spans="1:32" s="52" customFormat="1" ht="12" x14ac:dyDescent="0.2">
      <c r="A234" s="97">
        <v>435</v>
      </c>
      <c r="B234" s="98">
        <v>435301673</v>
      </c>
      <c r="C234" s="99" t="s">
        <v>509</v>
      </c>
      <c r="D234" s="98">
        <v>301</v>
      </c>
      <c r="E234" s="99" t="s">
        <v>334</v>
      </c>
      <c r="F234" s="98">
        <v>673</v>
      </c>
      <c r="G234" s="149" t="s">
        <v>409</v>
      </c>
      <c r="H234" s="150"/>
      <c r="I234" s="102">
        <v>12331</v>
      </c>
      <c r="J234" s="102">
        <v>6904</v>
      </c>
      <c r="K234" s="102">
        <v>0</v>
      </c>
      <c r="L234" s="102">
        <v>1188</v>
      </c>
      <c r="M234" s="103">
        <v>20423</v>
      </c>
      <c r="N234" s="150"/>
      <c r="O234" s="124">
        <v>17.919999999999998</v>
      </c>
      <c r="P234" s="151">
        <v>344691</v>
      </c>
      <c r="Q234" s="151">
        <v>0</v>
      </c>
      <c r="R234" s="151">
        <v>0</v>
      </c>
      <c r="S234" s="151">
        <v>21289</v>
      </c>
      <c r="T234" s="152">
        <v>365980</v>
      </c>
      <c r="U234" s="153"/>
      <c r="V234" s="154">
        <v>0</v>
      </c>
      <c r="W234" s="155">
        <v>0.09</v>
      </c>
      <c r="X234" s="155">
        <v>1.7323144582761133E-2</v>
      </c>
      <c r="Y234" s="156">
        <v>0</v>
      </c>
      <c r="Z234" s="153"/>
      <c r="AA234" s="124">
        <v>3</v>
      </c>
      <c r="AB234" s="100">
        <v>0</v>
      </c>
      <c r="AC234" s="151">
        <v>0</v>
      </c>
      <c r="AD234" s="100">
        <v>0</v>
      </c>
      <c r="AE234" s="157">
        <v>0</v>
      </c>
      <c r="AF234" s="158"/>
    </row>
    <row r="235" spans="1:32" s="52" customFormat="1" ht="12" x14ac:dyDescent="0.2">
      <c r="A235" s="97">
        <v>435</v>
      </c>
      <c r="B235" s="98">
        <v>435301735</v>
      </c>
      <c r="C235" s="99" t="s">
        <v>509</v>
      </c>
      <c r="D235" s="98">
        <v>301</v>
      </c>
      <c r="E235" s="99" t="s">
        <v>334</v>
      </c>
      <c r="F235" s="98">
        <v>735</v>
      </c>
      <c r="G235" s="149" t="s">
        <v>428</v>
      </c>
      <c r="H235" s="150"/>
      <c r="I235" s="102">
        <v>14786</v>
      </c>
      <c r="J235" s="102">
        <v>4745</v>
      </c>
      <c r="K235" s="102">
        <v>0</v>
      </c>
      <c r="L235" s="102">
        <v>1188</v>
      </c>
      <c r="M235" s="103">
        <v>20719</v>
      </c>
      <c r="N235" s="150"/>
      <c r="O235" s="124">
        <v>4.04</v>
      </c>
      <c r="P235" s="151">
        <v>78905</v>
      </c>
      <c r="Q235" s="151">
        <v>0</v>
      </c>
      <c r="R235" s="151">
        <v>0</v>
      </c>
      <c r="S235" s="151">
        <v>4800</v>
      </c>
      <c r="T235" s="152">
        <v>83705</v>
      </c>
      <c r="U235" s="153"/>
      <c r="V235" s="154">
        <v>0</v>
      </c>
      <c r="W235" s="155">
        <v>0.09</v>
      </c>
      <c r="X235" s="155">
        <v>1.4616295845155003E-2</v>
      </c>
      <c r="Y235" s="156">
        <v>0</v>
      </c>
      <c r="Z235" s="153"/>
      <c r="AA235" s="124">
        <v>1.04</v>
      </c>
      <c r="AB235" s="100">
        <v>0</v>
      </c>
      <c r="AC235" s="151">
        <v>0</v>
      </c>
      <c r="AD235" s="100">
        <v>0</v>
      </c>
      <c r="AE235" s="157">
        <v>0</v>
      </c>
      <c r="AF235" s="158"/>
    </row>
    <row r="236" spans="1:32" s="52" customFormat="1" ht="12" x14ac:dyDescent="0.2">
      <c r="A236" s="97">
        <v>436</v>
      </c>
      <c r="B236" s="98">
        <v>436049010</v>
      </c>
      <c r="C236" s="99" t="s">
        <v>510</v>
      </c>
      <c r="D236" s="98">
        <v>49</v>
      </c>
      <c r="E236" s="99" t="s">
        <v>82</v>
      </c>
      <c r="F236" s="98">
        <v>10</v>
      </c>
      <c r="G236" s="149" t="s">
        <v>43</v>
      </c>
      <c r="H236" s="150"/>
      <c r="I236" s="102">
        <v>17595</v>
      </c>
      <c r="J236" s="102">
        <v>8427</v>
      </c>
      <c r="K236" s="102">
        <v>0</v>
      </c>
      <c r="L236" s="102">
        <v>1188</v>
      </c>
      <c r="M236" s="103">
        <v>27210</v>
      </c>
      <c r="N236" s="150"/>
      <c r="O236" s="124">
        <v>2</v>
      </c>
      <c r="P236" s="151">
        <v>52044</v>
      </c>
      <c r="Q236" s="151">
        <v>0</v>
      </c>
      <c r="R236" s="151">
        <v>0</v>
      </c>
      <c r="S236" s="151">
        <v>2376</v>
      </c>
      <c r="T236" s="152">
        <v>54420</v>
      </c>
      <c r="U236" s="153"/>
      <c r="V236" s="154">
        <v>0</v>
      </c>
      <c r="W236" s="155">
        <v>0.09</v>
      </c>
      <c r="X236" s="155">
        <v>3.6904099652966451E-3</v>
      </c>
      <c r="Y236" s="156">
        <v>0</v>
      </c>
      <c r="Z236" s="153"/>
      <c r="AA236" s="124">
        <v>2</v>
      </c>
      <c r="AB236" s="100">
        <v>0</v>
      </c>
      <c r="AC236" s="151">
        <v>0</v>
      </c>
      <c r="AD236" s="100">
        <v>0</v>
      </c>
      <c r="AE236" s="157">
        <v>0</v>
      </c>
      <c r="AF236" s="158"/>
    </row>
    <row r="237" spans="1:32" s="52" customFormat="1" ht="12" x14ac:dyDescent="0.2">
      <c r="A237" s="97">
        <v>436</v>
      </c>
      <c r="B237" s="98">
        <v>436049026</v>
      </c>
      <c r="C237" s="99" t="s">
        <v>510</v>
      </c>
      <c r="D237" s="98">
        <v>49</v>
      </c>
      <c r="E237" s="99" t="s">
        <v>82</v>
      </c>
      <c r="F237" s="98">
        <v>26</v>
      </c>
      <c r="G237" s="149" t="s">
        <v>59</v>
      </c>
      <c r="H237" s="150"/>
      <c r="I237" s="102">
        <v>16546</v>
      </c>
      <c r="J237" s="102">
        <v>6376</v>
      </c>
      <c r="K237" s="102">
        <v>0</v>
      </c>
      <c r="L237" s="102">
        <v>1188</v>
      </c>
      <c r="M237" s="103">
        <v>24110</v>
      </c>
      <c r="N237" s="150"/>
      <c r="O237" s="124">
        <v>1</v>
      </c>
      <c r="P237" s="151">
        <v>22922</v>
      </c>
      <c r="Q237" s="151">
        <v>0</v>
      </c>
      <c r="R237" s="151">
        <v>0</v>
      </c>
      <c r="S237" s="151">
        <v>1188</v>
      </c>
      <c r="T237" s="152">
        <v>24110</v>
      </c>
      <c r="U237" s="153"/>
      <c r="V237" s="154">
        <v>0</v>
      </c>
      <c r="W237" s="155">
        <v>0.09</v>
      </c>
      <c r="X237" s="155">
        <v>4.8337150142788285E-4</v>
      </c>
      <c r="Y237" s="156">
        <v>0</v>
      </c>
      <c r="Z237" s="153"/>
      <c r="AA237" s="124">
        <v>0</v>
      </c>
      <c r="AB237" s="100">
        <v>0</v>
      </c>
      <c r="AC237" s="151">
        <v>0</v>
      </c>
      <c r="AD237" s="100">
        <v>0</v>
      </c>
      <c r="AE237" s="157">
        <v>0</v>
      </c>
      <c r="AF237" s="158"/>
    </row>
    <row r="238" spans="1:32" s="52" customFormat="1" ht="12" x14ac:dyDescent="0.2">
      <c r="A238" s="97">
        <v>436</v>
      </c>
      <c r="B238" s="98">
        <v>436049031</v>
      </c>
      <c r="C238" s="99" t="s">
        <v>510</v>
      </c>
      <c r="D238" s="98">
        <v>49</v>
      </c>
      <c r="E238" s="99" t="s">
        <v>82</v>
      </c>
      <c r="F238" s="98">
        <v>31</v>
      </c>
      <c r="G238" s="149" t="s">
        <v>64</v>
      </c>
      <c r="H238" s="150"/>
      <c r="I238" s="102">
        <v>13245</v>
      </c>
      <c r="J238" s="102">
        <v>5586</v>
      </c>
      <c r="K238" s="102">
        <v>0</v>
      </c>
      <c r="L238" s="102">
        <v>1188</v>
      </c>
      <c r="M238" s="103">
        <v>20019</v>
      </c>
      <c r="N238" s="150"/>
      <c r="O238" s="124">
        <v>1</v>
      </c>
      <c r="P238" s="151">
        <v>18831</v>
      </c>
      <c r="Q238" s="151">
        <v>0</v>
      </c>
      <c r="R238" s="151">
        <v>0</v>
      </c>
      <c r="S238" s="151">
        <v>1188</v>
      </c>
      <c r="T238" s="152">
        <v>20019</v>
      </c>
      <c r="U238" s="153"/>
      <c r="V238" s="154">
        <v>0</v>
      </c>
      <c r="W238" s="155">
        <v>0.09</v>
      </c>
      <c r="X238" s="155">
        <v>1.4150832207853341E-2</v>
      </c>
      <c r="Y238" s="156">
        <v>0</v>
      </c>
      <c r="Z238" s="153"/>
      <c r="AA238" s="124">
        <v>0</v>
      </c>
      <c r="AB238" s="100">
        <v>0</v>
      </c>
      <c r="AC238" s="151">
        <v>0</v>
      </c>
      <c r="AD238" s="100">
        <v>0</v>
      </c>
      <c r="AE238" s="157">
        <v>0</v>
      </c>
      <c r="AF238" s="158"/>
    </row>
    <row r="239" spans="1:32" s="52" customFormat="1" ht="12" x14ac:dyDescent="0.2">
      <c r="A239" s="97">
        <v>436</v>
      </c>
      <c r="B239" s="98">
        <v>436049035</v>
      </c>
      <c r="C239" s="99" t="s">
        <v>510</v>
      </c>
      <c r="D239" s="98">
        <v>49</v>
      </c>
      <c r="E239" s="99" t="s">
        <v>82</v>
      </c>
      <c r="F239" s="98">
        <v>35</v>
      </c>
      <c r="G239" s="149" t="s">
        <v>68</v>
      </c>
      <c r="H239" s="150"/>
      <c r="I239" s="102">
        <v>16823</v>
      </c>
      <c r="J239" s="102">
        <v>6471</v>
      </c>
      <c r="K239" s="102">
        <v>0</v>
      </c>
      <c r="L239" s="102">
        <v>1188</v>
      </c>
      <c r="M239" s="103">
        <v>24482</v>
      </c>
      <c r="N239" s="150"/>
      <c r="O239" s="124">
        <v>17.880000000000003</v>
      </c>
      <c r="P239" s="151">
        <v>416497</v>
      </c>
      <c r="Q239" s="151">
        <v>0</v>
      </c>
      <c r="R239" s="151">
        <v>0</v>
      </c>
      <c r="S239" s="151">
        <v>21241</v>
      </c>
      <c r="T239" s="152">
        <v>437738</v>
      </c>
      <c r="U239" s="153"/>
      <c r="V239" s="154">
        <v>0</v>
      </c>
      <c r="W239" s="155">
        <v>0.18</v>
      </c>
      <c r="X239" s="155">
        <v>0.16242944017643118</v>
      </c>
      <c r="Y239" s="156">
        <v>0</v>
      </c>
      <c r="Z239" s="153"/>
      <c r="AA239" s="124">
        <v>7</v>
      </c>
      <c r="AB239" s="100">
        <v>0</v>
      </c>
      <c r="AC239" s="151">
        <v>0</v>
      </c>
      <c r="AD239" s="100">
        <v>0</v>
      </c>
      <c r="AE239" s="157">
        <v>0</v>
      </c>
      <c r="AF239" s="158"/>
    </row>
    <row r="240" spans="1:32" s="52" customFormat="1" ht="12" x14ac:dyDescent="0.2">
      <c r="A240" s="97">
        <v>436</v>
      </c>
      <c r="B240" s="98">
        <v>436049040</v>
      </c>
      <c r="C240" s="99" t="s">
        <v>510</v>
      </c>
      <c r="D240" s="98">
        <v>49</v>
      </c>
      <c r="E240" s="99" t="s">
        <v>82</v>
      </c>
      <c r="F240" s="98">
        <v>40</v>
      </c>
      <c r="G240" s="149" t="s">
        <v>73</v>
      </c>
      <c r="H240" s="150"/>
      <c r="I240" s="102">
        <v>14193</v>
      </c>
      <c r="J240" s="102">
        <v>4615</v>
      </c>
      <c r="K240" s="102">
        <v>0</v>
      </c>
      <c r="L240" s="102">
        <v>1188</v>
      </c>
      <c r="M240" s="103">
        <v>19996</v>
      </c>
      <c r="N240" s="150"/>
      <c r="O240" s="124">
        <v>1.1200000000000001</v>
      </c>
      <c r="P240" s="151">
        <v>21065</v>
      </c>
      <c r="Q240" s="151">
        <v>0</v>
      </c>
      <c r="R240" s="151">
        <v>0</v>
      </c>
      <c r="S240" s="151">
        <v>1331</v>
      </c>
      <c r="T240" s="152">
        <v>22396</v>
      </c>
      <c r="U240" s="153"/>
      <c r="V240" s="154">
        <v>0</v>
      </c>
      <c r="W240" s="155">
        <v>0.09</v>
      </c>
      <c r="X240" s="155">
        <v>5.826301294521794E-3</v>
      </c>
      <c r="Y240" s="156">
        <v>0</v>
      </c>
      <c r="Z240" s="153"/>
      <c r="AA240" s="124">
        <v>0</v>
      </c>
      <c r="AB240" s="100">
        <v>0</v>
      </c>
      <c r="AC240" s="151">
        <v>0</v>
      </c>
      <c r="AD240" s="100">
        <v>0</v>
      </c>
      <c r="AE240" s="157">
        <v>0</v>
      </c>
      <c r="AF240" s="158"/>
    </row>
    <row r="241" spans="1:32" s="52" customFormat="1" ht="12" x14ac:dyDescent="0.2">
      <c r="A241" s="97">
        <v>436</v>
      </c>
      <c r="B241" s="98">
        <v>436049044</v>
      </c>
      <c r="C241" s="99" t="s">
        <v>510</v>
      </c>
      <c r="D241" s="98">
        <v>49</v>
      </c>
      <c r="E241" s="99" t="s">
        <v>82</v>
      </c>
      <c r="F241" s="98">
        <v>44</v>
      </c>
      <c r="G241" s="149" t="s">
        <v>77</v>
      </c>
      <c r="H241" s="150"/>
      <c r="I241" s="102">
        <v>18773</v>
      </c>
      <c r="J241" s="102">
        <v>0</v>
      </c>
      <c r="K241" s="102">
        <v>0</v>
      </c>
      <c r="L241" s="102">
        <v>1188</v>
      </c>
      <c r="M241" s="103">
        <v>19961</v>
      </c>
      <c r="N241" s="150"/>
      <c r="O241" s="124">
        <v>2</v>
      </c>
      <c r="P241" s="151">
        <v>37546</v>
      </c>
      <c r="Q241" s="151">
        <v>0</v>
      </c>
      <c r="R241" s="151">
        <v>0</v>
      </c>
      <c r="S241" s="151">
        <v>2376</v>
      </c>
      <c r="T241" s="152">
        <v>39922</v>
      </c>
      <c r="U241" s="153"/>
      <c r="V241" s="154">
        <v>0</v>
      </c>
      <c r="W241" s="155">
        <v>0.18</v>
      </c>
      <c r="X241" s="155">
        <v>9.4542673375282729E-2</v>
      </c>
      <c r="Y241" s="156">
        <v>0</v>
      </c>
      <c r="Z241" s="153"/>
      <c r="AA241" s="124">
        <v>0</v>
      </c>
      <c r="AB241" s="100">
        <v>0</v>
      </c>
      <c r="AC241" s="151">
        <v>0</v>
      </c>
      <c r="AD241" s="100">
        <v>0</v>
      </c>
      <c r="AE241" s="157">
        <v>0</v>
      </c>
      <c r="AF241" s="158"/>
    </row>
    <row r="242" spans="1:32" s="52" customFormat="1" ht="12" x14ac:dyDescent="0.2">
      <c r="A242" s="97">
        <v>436</v>
      </c>
      <c r="B242" s="98">
        <v>436049049</v>
      </c>
      <c r="C242" s="99" t="s">
        <v>510</v>
      </c>
      <c r="D242" s="98">
        <v>49</v>
      </c>
      <c r="E242" s="99" t="s">
        <v>82</v>
      </c>
      <c r="F242" s="98">
        <v>49</v>
      </c>
      <c r="G242" s="149" t="s">
        <v>82</v>
      </c>
      <c r="H242" s="150"/>
      <c r="I242" s="102">
        <v>18159</v>
      </c>
      <c r="J242" s="102">
        <v>24572</v>
      </c>
      <c r="K242" s="102">
        <v>0</v>
      </c>
      <c r="L242" s="102">
        <v>1188</v>
      </c>
      <c r="M242" s="103">
        <v>43919</v>
      </c>
      <c r="N242" s="150"/>
      <c r="O242" s="124">
        <v>166.86</v>
      </c>
      <c r="P242" s="151">
        <v>7130095</v>
      </c>
      <c r="Q242" s="151">
        <v>0</v>
      </c>
      <c r="R242" s="151">
        <v>0</v>
      </c>
      <c r="S242" s="151">
        <v>198228</v>
      </c>
      <c r="T242" s="152">
        <v>7328323</v>
      </c>
      <c r="U242" s="153"/>
      <c r="V242" s="154">
        <v>0</v>
      </c>
      <c r="W242" s="155">
        <v>0.09</v>
      </c>
      <c r="X242" s="155">
        <v>6.8054971954267046E-2</v>
      </c>
      <c r="Y242" s="156">
        <v>0</v>
      </c>
      <c r="Z242" s="153"/>
      <c r="AA242" s="124">
        <v>30</v>
      </c>
      <c r="AB242" s="100">
        <v>0</v>
      </c>
      <c r="AC242" s="151">
        <v>0</v>
      </c>
      <c r="AD242" s="100">
        <v>1</v>
      </c>
      <c r="AE242" s="157">
        <v>43919</v>
      </c>
      <c r="AF242" s="158"/>
    </row>
    <row r="243" spans="1:32" s="52" customFormat="1" ht="12" x14ac:dyDescent="0.2">
      <c r="A243" s="97">
        <v>436</v>
      </c>
      <c r="B243" s="98">
        <v>436049057</v>
      </c>
      <c r="C243" s="99" t="s">
        <v>510</v>
      </c>
      <c r="D243" s="98">
        <v>49</v>
      </c>
      <c r="E243" s="99" t="s">
        <v>82</v>
      </c>
      <c r="F243" s="98">
        <v>57</v>
      </c>
      <c r="G243" s="149" t="s">
        <v>90</v>
      </c>
      <c r="H243" s="150"/>
      <c r="I243" s="102">
        <v>23046</v>
      </c>
      <c r="J243" s="102">
        <v>528</v>
      </c>
      <c r="K243" s="102">
        <v>0</v>
      </c>
      <c r="L243" s="102">
        <v>1188</v>
      </c>
      <c r="M243" s="103">
        <v>24762</v>
      </c>
      <c r="N243" s="150"/>
      <c r="O243" s="124">
        <v>2</v>
      </c>
      <c r="P243" s="151">
        <v>47148</v>
      </c>
      <c r="Q243" s="151">
        <v>0</v>
      </c>
      <c r="R243" s="151">
        <v>0</v>
      </c>
      <c r="S243" s="151">
        <v>2376</v>
      </c>
      <c r="T243" s="152">
        <v>49524</v>
      </c>
      <c r="U243" s="153"/>
      <c r="V243" s="154">
        <v>0</v>
      </c>
      <c r="W243" s="155">
        <v>0.18</v>
      </c>
      <c r="X243" s="155">
        <v>0.12051270048816397</v>
      </c>
      <c r="Y243" s="156">
        <v>0</v>
      </c>
      <c r="Z243" s="153"/>
      <c r="AA243" s="124">
        <v>0</v>
      </c>
      <c r="AB243" s="100">
        <v>0</v>
      </c>
      <c r="AC243" s="151">
        <v>0</v>
      </c>
      <c r="AD243" s="100">
        <v>0</v>
      </c>
      <c r="AE243" s="157">
        <v>0</v>
      </c>
      <c r="AF243" s="158"/>
    </row>
    <row r="244" spans="1:32" s="52" customFormat="1" ht="12" x14ac:dyDescent="0.2">
      <c r="A244" s="97">
        <v>436</v>
      </c>
      <c r="B244" s="98">
        <v>436049093</v>
      </c>
      <c r="C244" s="99" t="s">
        <v>510</v>
      </c>
      <c r="D244" s="98">
        <v>49</v>
      </c>
      <c r="E244" s="99" t="s">
        <v>82</v>
      </c>
      <c r="F244" s="98">
        <v>93</v>
      </c>
      <c r="G244" s="149" t="s">
        <v>126</v>
      </c>
      <c r="H244" s="150"/>
      <c r="I244" s="102">
        <v>18794</v>
      </c>
      <c r="J244" s="102">
        <v>185</v>
      </c>
      <c r="K244" s="102">
        <v>0</v>
      </c>
      <c r="L244" s="102">
        <v>1188</v>
      </c>
      <c r="M244" s="103">
        <v>20167</v>
      </c>
      <c r="N244" s="150"/>
      <c r="O244" s="124">
        <v>19.890000000000004</v>
      </c>
      <c r="P244" s="151">
        <v>377492</v>
      </c>
      <c r="Q244" s="151">
        <v>0</v>
      </c>
      <c r="R244" s="151">
        <v>0</v>
      </c>
      <c r="S244" s="151">
        <v>23630</v>
      </c>
      <c r="T244" s="152">
        <v>401122</v>
      </c>
      <c r="U244" s="153"/>
      <c r="V244" s="154">
        <v>0</v>
      </c>
      <c r="W244" s="155">
        <v>0.18</v>
      </c>
      <c r="X244" s="155">
        <v>8.2602671732793412E-2</v>
      </c>
      <c r="Y244" s="156">
        <v>0</v>
      </c>
      <c r="Z244" s="153"/>
      <c r="AA244" s="124">
        <v>3</v>
      </c>
      <c r="AB244" s="100">
        <v>0</v>
      </c>
      <c r="AC244" s="151">
        <v>0</v>
      </c>
      <c r="AD244" s="100">
        <v>1</v>
      </c>
      <c r="AE244" s="157">
        <v>20167</v>
      </c>
      <c r="AF244" s="158"/>
    </row>
    <row r="245" spans="1:32" s="52" customFormat="1" ht="12" x14ac:dyDescent="0.2">
      <c r="A245" s="97">
        <v>436</v>
      </c>
      <c r="B245" s="98">
        <v>436049131</v>
      </c>
      <c r="C245" s="99" t="s">
        <v>510</v>
      </c>
      <c r="D245" s="98">
        <v>49</v>
      </c>
      <c r="E245" s="99" t="s">
        <v>82</v>
      </c>
      <c r="F245" s="98">
        <v>131</v>
      </c>
      <c r="G245" s="149" t="s">
        <v>164</v>
      </c>
      <c r="H245" s="150"/>
      <c r="I245" s="102">
        <v>12725</v>
      </c>
      <c r="J245" s="102">
        <v>9125</v>
      </c>
      <c r="K245" s="102">
        <v>0</v>
      </c>
      <c r="L245" s="102">
        <v>1188</v>
      </c>
      <c r="M245" s="103">
        <v>23038</v>
      </c>
      <c r="N245" s="150"/>
      <c r="O245" s="124">
        <v>0.51</v>
      </c>
      <c r="P245" s="151">
        <v>11144</v>
      </c>
      <c r="Q245" s="151">
        <v>0</v>
      </c>
      <c r="R245" s="151">
        <v>0</v>
      </c>
      <c r="S245" s="151">
        <v>606</v>
      </c>
      <c r="T245" s="152">
        <v>11750</v>
      </c>
      <c r="U245" s="153"/>
      <c r="V245" s="154">
        <v>0</v>
      </c>
      <c r="W245" s="155">
        <v>0.09</v>
      </c>
      <c r="X245" s="155">
        <v>1.7241682828124669E-3</v>
      </c>
      <c r="Y245" s="156">
        <v>0</v>
      </c>
      <c r="Z245" s="153"/>
      <c r="AA245" s="124">
        <v>0</v>
      </c>
      <c r="AB245" s="100">
        <v>0</v>
      </c>
      <c r="AC245" s="151">
        <v>0</v>
      </c>
      <c r="AD245" s="100">
        <v>0</v>
      </c>
      <c r="AE245" s="157">
        <v>0</v>
      </c>
      <c r="AF245" s="158"/>
    </row>
    <row r="246" spans="1:32" s="52" customFormat="1" ht="12" x14ac:dyDescent="0.2">
      <c r="A246" s="97">
        <v>436</v>
      </c>
      <c r="B246" s="98">
        <v>436049133</v>
      </c>
      <c r="C246" s="99" t="s">
        <v>510</v>
      </c>
      <c r="D246" s="98">
        <v>49</v>
      </c>
      <c r="E246" s="99" t="s">
        <v>82</v>
      </c>
      <c r="F246" s="98">
        <v>133</v>
      </c>
      <c r="G246" s="149" t="s">
        <v>166</v>
      </c>
      <c r="H246" s="150"/>
      <c r="I246" s="102">
        <v>11585</v>
      </c>
      <c r="J246" s="102">
        <v>195</v>
      </c>
      <c r="K246" s="102">
        <v>0</v>
      </c>
      <c r="L246" s="102">
        <v>1188</v>
      </c>
      <c r="M246" s="103">
        <v>12968</v>
      </c>
      <c r="N246" s="150"/>
      <c r="O246" s="124">
        <v>1</v>
      </c>
      <c r="P246" s="151">
        <v>11780</v>
      </c>
      <c r="Q246" s="151">
        <v>0</v>
      </c>
      <c r="R246" s="151">
        <v>0</v>
      </c>
      <c r="S246" s="151">
        <v>1188</v>
      </c>
      <c r="T246" s="152">
        <v>12968</v>
      </c>
      <c r="U246" s="153"/>
      <c r="V246" s="154">
        <v>0</v>
      </c>
      <c r="W246" s="155">
        <v>0.09</v>
      </c>
      <c r="X246" s="155">
        <v>3.1823584192518947E-2</v>
      </c>
      <c r="Y246" s="156">
        <v>0</v>
      </c>
      <c r="Z246" s="153"/>
      <c r="AA246" s="124">
        <v>0</v>
      </c>
      <c r="AB246" s="100">
        <v>0</v>
      </c>
      <c r="AC246" s="151">
        <v>0</v>
      </c>
      <c r="AD246" s="100">
        <v>0</v>
      </c>
      <c r="AE246" s="157">
        <v>0</v>
      </c>
      <c r="AF246" s="158"/>
    </row>
    <row r="247" spans="1:32" s="52" customFormat="1" ht="12" x14ac:dyDescent="0.2">
      <c r="A247" s="97">
        <v>436</v>
      </c>
      <c r="B247" s="98">
        <v>436049155</v>
      </c>
      <c r="C247" s="99" t="s">
        <v>510</v>
      </c>
      <c r="D247" s="98">
        <v>49</v>
      </c>
      <c r="E247" s="99" t="s">
        <v>82</v>
      </c>
      <c r="F247" s="98">
        <v>155</v>
      </c>
      <c r="G247" s="149" t="s">
        <v>188</v>
      </c>
      <c r="H247" s="150"/>
      <c r="I247" s="102">
        <v>13684</v>
      </c>
      <c r="J247" s="102">
        <v>11858</v>
      </c>
      <c r="K247" s="102">
        <v>0</v>
      </c>
      <c r="L247" s="102">
        <v>1188</v>
      </c>
      <c r="M247" s="103">
        <v>26730</v>
      </c>
      <c r="N247" s="150"/>
      <c r="O247" s="124">
        <v>1</v>
      </c>
      <c r="P247" s="151">
        <v>25542</v>
      </c>
      <c r="Q247" s="151">
        <v>0</v>
      </c>
      <c r="R247" s="151">
        <v>0</v>
      </c>
      <c r="S247" s="151">
        <v>1188</v>
      </c>
      <c r="T247" s="152">
        <v>26730</v>
      </c>
      <c r="U247" s="153"/>
      <c r="V247" s="154">
        <v>0</v>
      </c>
      <c r="W247" s="155">
        <v>0.09</v>
      </c>
      <c r="X247" s="155">
        <v>1.1902523976878095E-3</v>
      </c>
      <c r="Y247" s="156">
        <v>0</v>
      </c>
      <c r="Z247" s="153"/>
      <c r="AA247" s="124">
        <v>1</v>
      </c>
      <c r="AB247" s="100">
        <v>0</v>
      </c>
      <c r="AC247" s="151">
        <v>0</v>
      </c>
      <c r="AD247" s="100">
        <v>0</v>
      </c>
      <c r="AE247" s="157">
        <v>0</v>
      </c>
      <c r="AF247" s="158"/>
    </row>
    <row r="248" spans="1:32" s="52" customFormat="1" ht="12" x14ac:dyDescent="0.2">
      <c r="A248" s="97">
        <v>436</v>
      </c>
      <c r="B248" s="98">
        <v>436049165</v>
      </c>
      <c r="C248" s="99" t="s">
        <v>510</v>
      </c>
      <c r="D248" s="98">
        <v>49</v>
      </c>
      <c r="E248" s="99" t="s">
        <v>82</v>
      </c>
      <c r="F248" s="98">
        <v>165</v>
      </c>
      <c r="G248" s="149" t="s">
        <v>198</v>
      </c>
      <c r="H248" s="150"/>
      <c r="I248" s="102">
        <v>19514</v>
      </c>
      <c r="J248" s="102">
        <v>0</v>
      </c>
      <c r="K248" s="102">
        <v>0</v>
      </c>
      <c r="L248" s="102">
        <v>1188</v>
      </c>
      <c r="M248" s="103">
        <v>20702</v>
      </c>
      <c r="N248" s="150"/>
      <c r="O248" s="124">
        <v>4.67</v>
      </c>
      <c r="P248" s="151">
        <v>91130</v>
      </c>
      <c r="Q248" s="151">
        <v>0</v>
      </c>
      <c r="R248" s="151">
        <v>0</v>
      </c>
      <c r="S248" s="151">
        <v>5548</v>
      </c>
      <c r="T248" s="152">
        <v>96678</v>
      </c>
      <c r="U248" s="153"/>
      <c r="V248" s="154">
        <v>0</v>
      </c>
      <c r="W248" s="155">
        <v>9.8299999999999998E-2</v>
      </c>
      <c r="X248" s="155">
        <v>8.0149617993142394E-2</v>
      </c>
      <c r="Y248" s="156">
        <v>0</v>
      </c>
      <c r="Z248" s="153"/>
      <c r="AA248" s="124">
        <v>2</v>
      </c>
      <c r="AB248" s="100">
        <v>0</v>
      </c>
      <c r="AC248" s="151">
        <v>0</v>
      </c>
      <c r="AD248" s="100">
        <v>0</v>
      </c>
      <c r="AE248" s="157">
        <v>0</v>
      </c>
      <c r="AF248" s="158"/>
    </row>
    <row r="249" spans="1:32" s="52" customFormat="1" ht="12" x14ac:dyDescent="0.2">
      <c r="A249" s="97">
        <v>436</v>
      </c>
      <c r="B249" s="98">
        <v>436049170</v>
      </c>
      <c r="C249" s="99" t="s">
        <v>510</v>
      </c>
      <c r="D249" s="98">
        <v>49</v>
      </c>
      <c r="E249" s="99" t="s">
        <v>82</v>
      </c>
      <c r="F249" s="98">
        <v>170</v>
      </c>
      <c r="G249" s="149" t="s">
        <v>203</v>
      </c>
      <c r="H249" s="150"/>
      <c r="I249" s="102">
        <v>13684</v>
      </c>
      <c r="J249" s="102">
        <v>874</v>
      </c>
      <c r="K249" s="102">
        <v>0</v>
      </c>
      <c r="L249" s="102">
        <v>1188</v>
      </c>
      <c r="M249" s="103">
        <v>15746</v>
      </c>
      <c r="N249" s="150"/>
      <c r="O249" s="124">
        <v>1</v>
      </c>
      <c r="P249" s="151">
        <v>14558</v>
      </c>
      <c r="Q249" s="151">
        <v>0</v>
      </c>
      <c r="R249" s="151">
        <v>0</v>
      </c>
      <c r="S249" s="151">
        <v>1188</v>
      </c>
      <c r="T249" s="152">
        <v>15746</v>
      </c>
      <c r="U249" s="153"/>
      <c r="V249" s="154">
        <v>0</v>
      </c>
      <c r="W249" s="155">
        <v>0.09</v>
      </c>
      <c r="X249" s="155">
        <v>7.7624527875966673E-2</v>
      </c>
      <c r="Y249" s="156">
        <v>0</v>
      </c>
      <c r="Z249" s="153"/>
      <c r="AA249" s="124">
        <v>0</v>
      </c>
      <c r="AB249" s="100">
        <v>0</v>
      </c>
      <c r="AC249" s="151">
        <v>0</v>
      </c>
      <c r="AD249" s="100">
        <v>0</v>
      </c>
      <c r="AE249" s="157">
        <v>0</v>
      </c>
      <c r="AF249" s="158"/>
    </row>
    <row r="250" spans="1:32" s="52" customFormat="1" ht="12" x14ac:dyDescent="0.2">
      <c r="A250" s="97">
        <v>436</v>
      </c>
      <c r="B250" s="98">
        <v>436049176</v>
      </c>
      <c r="C250" s="99" t="s">
        <v>510</v>
      </c>
      <c r="D250" s="98">
        <v>49</v>
      </c>
      <c r="E250" s="99" t="s">
        <v>82</v>
      </c>
      <c r="F250" s="98">
        <v>176</v>
      </c>
      <c r="G250" s="149" t="s">
        <v>209</v>
      </c>
      <c r="H250" s="150"/>
      <c r="I250" s="102">
        <v>18882</v>
      </c>
      <c r="J250" s="102">
        <v>6097</v>
      </c>
      <c r="K250" s="102">
        <v>0</v>
      </c>
      <c r="L250" s="102">
        <v>1188</v>
      </c>
      <c r="M250" s="103">
        <v>26167</v>
      </c>
      <c r="N250" s="150"/>
      <c r="O250" s="124">
        <v>6.73</v>
      </c>
      <c r="P250" s="151">
        <v>168109</v>
      </c>
      <c r="Q250" s="151">
        <v>0</v>
      </c>
      <c r="R250" s="151">
        <v>0</v>
      </c>
      <c r="S250" s="151">
        <v>7995</v>
      </c>
      <c r="T250" s="152">
        <v>176104</v>
      </c>
      <c r="U250" s="153"/>
      <c r="V250" s="154">
        <v>0</v>
      </c>
      <c r="W250" s="155">
        <v>0.09</v>
      </c>
      <c r="X250" s="155">
        <v>7.4818080644514368E-2</v>
      </c>
      <c r="Y250" s="156">
        <v>0</v>
      </c>
      <c r="Z250" s="153"/>
      <c r="AA250" s="124">
        <v>3</v>
      </c>
      <c r="AB250" s="100">
        <v>0</v>
      </c>
      <c r="AC250" s="151">
        <v>0</v>
      </c>
      <c r="AD250" s="100">
        <v>0</v>
      </c>
      <c r="AE250" s="157">
        <v>0</v>
      </c>
      <c r="AF250" s="158"/>
    </row>
    <row r="251" spans="1:32" s="52" customFormat="1" ht="12" x14ac:dyDescent="0.2">
      <c r="A251" s="97">
        <v>436</v>
      </c>
      <c r="B251" s="98">
        <v>436049207</v>
      </c>
      <c r="C251" s="99" t="s">
        <v>510</v>
      </c>
      <c r="D251" s="98">
        <v>49</v>
      </c>
      <c r="E251" s="99" t="s">
        <v>82</v>
      </c>
      <c r="F251" s="98">
        <v>207</v>
      </c>
      <c r="G251" s="149" t="s">
        <v>240</v>
      </c>
      <c r="H251" s="150"/>
      <c r="I251" s="102">
        <v>13576</v>
      </c>
      <c r="J251" s="102">
        <v>10781</v>
      </c>
      <c r="K251" s="102">
        <v>0</v>
      </c>
      <c r="L251" s="102">
        <v>1188</v>
      </c>
      <c r="M251" s="103">
        <v>25545</v>
      </c>
      <c r="N251" s="150"/>
      <c r="O251" s="124">
        <v>1</v>
      </c>
      <c r="P251" s="151">
        <v>24357</v>
      </c>
      <c r="Q251" s="151">
        <v>0</v>
      </c>
      <c r="R251" s="151">
        <v>0</v>
      </c>
      <c r="S251" s="151">
        <v>1188</v>
      </c>
      <c r="T251" s="152">
        <v>25545</v>
      </c>
      <c r="U251" s="153"/>
      <c r="V251" s="154">
        <v>0</v>
      </c>
      <c r="W251" s="155">
        <v>0.09</v>
      </c>
      <c r="X251" s="155">
        <v>2.738094497235421E-5</v>
      </c>
      <c r="Y251" s="156">
        <v>0</v>
      </c>
      <c r="Z251" s="153"/>
      <c r="AA251" s="124">
        <v>0</v>
      </c>
      <c r="AB251" s="100">
        <v>0</v>
      </c>
      <c r="AC251" s="151">
        <v>0</v>
      </c>
      <c r="AD251" s="100">
        <v>0</v>
      </c>
      <c r="AE251" s="157">
        <v>0</v>
      </c>
      <c r="AF251" s="158"/>
    </row>
    <row r="252" spans="1:32" s="52" customFormat="1" ht="12" x14ac:dyDescent="0.2">
      <c r="A252" s="97">
        <v>436</v>
      </c>
      <c r="B252" s="98">
        <v>436049229</v>
      </c>
      <c r="C252" s="99" t="s">
        <v>510</v>
      </c>
      <c r="D252" s="98">
        <v>49</v>
      </c>
      <c r="E252" s="99" t="s">
        <v>82</v>
      </c>
      <c r="F252" s="98">
        <v>229</v>
      </c>
      <c r="G252" s="149" t="s">
        <v>262</v>
      </c>
      <c r="H252" s="150"/>
      <c r="I252" s="102">
        <v>13684</v>
      </c>
      <c r="J252" s="102">
        <v>1371</v>
      </c>
      <c r="K252" s="102">
        <v>0</v>
      </c>
      <c r="L252" s="102">
        <v>1188</v>
      </c>
      <c r="M252" s="103">
        <v>16243</v>
      </c>
      <c r="N252" s="150"/>
      <c r="O252" s="124">
        <v>1</v>
      </c>
      <c r="P252" s="151">
        <v>15055</v>
      </c>
      <c r="Q252" s="151">
        <v>0</v>
      </c>
      <c r="R252" s="151">
        <v>0</v>
      </c>
      <c r="S252" s="151">
        <v>1188</v>
      </c>
      <c r="T252" s="152">
        <v>16243</v>
      </c>
      <c r="U252" s="153"/>
      <c r="V252" s="154">
        <v>0</v>
      </c>
      <c r="W252" s="155">
        <v>0.09</v>
      </c>
      <c r="X252" s="155">
        <v>2.3160418066429343E-2</v>
      </c>
      <c r="Y252" s="156">
        <v>0</v>
      </c>
      <c r="Z252" s="153"/>
      <c r="AA252" s="124">
        <v>0</v>
      </c>
      <c r="AB252" s="100">
        <v>0</v>
      </c>
      <c r="AC252" s="151">
        <v>0</v>
      </c>
      <c r="AD252" s="100">
        <v>0</v>
      </c>
      <c r="AE252" s="157">
        <v>0</v>
      </c>
      <c r="AF252" s="158"/>
    </row>
    <row r="253" spans="1:32" s="52" customFormat="1" ht="12" x14ac:dyDescent="0.2">
      <c r="A253" s="97">
        <v>436</v>
      </c>
      <c r="B253" s="98">
        <v>436049243</v>
      </c>
      <c r="C253" s="99" t="s">
        <v>510</v>
      </c>
      <c r="D253" s="98">
        <v>49</v>
      </c>
      <c r="E253" s="99" t="s">
        <v>82</v>
      </c>
      <c r="F253" s="98">
        <v>243</v>
      </c>
      <c r="G253" s="149" t="s">
        <v>276</v>
      </c>
      <c r="H253" s="150"/>
      <c r="I253" s="102">
        <v>13684</v>
      </c>
      <c r="J253" s="102">
        <v>1898</v>
      </c>
      <c r="K253" s="102">
        <v>0</v>
      </c>
      <c r="L253" s="102">
        <v>1188</v>
      </c>
      <c r="M253" s="103">
        <v>16770</v>
      </c>
      <c r="N253" s="150"/>
      <c r="O253" s="124">
        <v>1</v>
      </c>
      <c r="P253" s="151">
        <v>15582</v>
      </c>
      <c r="Q253" s="151">
        <v>0</v>
      </c>
      <c r="R253" s="151">
        <v>0</v>
      </c>
      <c r="S253" s="151">
        <v>1188</v>
      </c>
      <c r="T253" s="152">
        <v>16770</v>
      </c>
      <c r="U253" s="153"/>
      <c r="V253" s="154">
        <v>0</v>
      </c>
      <c r="W253" s="155">
        <v>0.09</v>
      </c>
      <c r="X253" s="155">
        <v>5.5175257487842097E-3</v>
      </c>
      <c r="Y253" s="156">
        <v>0</v>
      </c>
      <c r="Z253" s="153"/>
      <c r="AA253" s="124">
        <v>0</v>
      </c>
      <c r="AB253" s="100">
        <v>0</v>
      </c>
      <c r="AC253" s="151">
        <v>0</v>
      </c>
      <c r="AD253" s="100">
        <v>0</v>
      </c>
      <c r="AE253" s="157">
        <v>0</v>
      </c>
      <c r="AF253" s="158"/>
    </row>
    <row r="254" spans="1:32" s="52" customFormat="1" ht="12" x14ac:dyDescent="0.2">
      <c r="A254" s="97">
        <v>436</v>
      </c>
      <c r="B254" s="98">
        <v>436049244</v>
      </c>
      <c r="C254" s="99" t="s">
        <v>510</v>
      </c>
      <c r="D254" s="98">
        <v>49</v>
      </c>
      <c r="E254" s="99" t="s">
        <v>82</v>
      </c>
      <c r="F254" s="98">
        <v>244</v>
      </c>
      <c r="G254" s="149" t="s">
        <v>277</v>
      </c>
      <c r="H254" s="150"/>
      <c r="I254" s="102">
        <v>12634</v>
      </c>
      <c r="J254" s="102">
        <v>3054</v>
      </c>
      <c r="K254" s="102">
        <v>0</v>
      </c>
      <c r="L254" s="102">
        <v>1188</v>
      </c>
      <c r="M254" s="103">
        <v>16876</v>
      </c>
      <c r="N254" s="150"/>
      <c r="O254" s="124">
        <v>1</v>
      </c>
      <c r="P254" s="151">
        <v>15688</v>
      </c>
      <c r="Q254" s="151">
        <v>0</v>
      </c>
      <c r="R254" s="151">
        <v>0</v>
      </c>
      <c r="S254" s="151">
        <v>1188</v>
      </c>
      <c r="T254" s="152">
        <v>16876</v>
      </c>
      <c r="U254" s="153"/>
      <c r="V254" s="154">
        <v>0</v>
      </c>
      <c r="W254" s="155">
        <v>0.09</v>
      </c>
      <c r="X254" s="155">
        <v>8.5563715473805063E-2</v>
      </c>
      <c r="Y254" s="156">
        <v>0</v>
      </c>
      <c r="Z254" s="153"/>
      <c r="AA254" s="124">
        <v>1</v>
      </c>
      <c r="AB254" s="100">
        <v>0</v>
      </c>
      <c r="AC254" s="151">
        <v>0</v>
      </c>
      <c r="AD254" s="100">
        <v>0</v>
      </c>
      <c r="AE254" s="157">
        <v>0</v>
      </c>
      <c r="AF254" s="158"/>
    </row>
    <row r="255" spans="1:32" s="52" customFormat="1" ht="12" x14ac:dyDescent="0.2">
      <c r="A255" s="97">
        <v>436</v>
      </c>
      <c r="B255" s="98">
        <v>436049248</v>
      </c>
      <c r="C255" s="99" t="s">
        <v>510</v>
      </c>
      <c r="D255" s="98">
        <v>49</v>
      </c>
      <c r="E255" s="99" t="s">
        <v>82</v>
      </c>
      <c r="F255" s="98">
        <v>248</v>
      </c>
      <c r="G255" s="149" t="s">
        <v>281</v>
      </c>
      <c r="H255" s="150"/>
      <c r="I255" s="102">
        <v>21270</v>
      </c>
      <c r="J255" s="102">
        <v>1038</v>
      </c>
      <c r="K255" s="102">
        <v>0</v>
      </c>
      <c r="L255" s="102">
        <v>1188</v>
      </c>
      <c r="M255" s="103">
        <v>23496</v>
      </c>
      <c r="N255" s="150"/>
      <c r="O255" s="124">
        <v>4.55</v>
      </c>
      <c r="P255" s="151">
        <v>101501</v>
      </c>
      <c r="Q255" s="151">
        <v>0</v>
      </c>
      <c r="R255" s="151">
        <v>0</v>
      </c>
      <c r="S255" s="151">
        <v>5405</v>
      </c>
      <c r="T255" s="152">
        <v>106906</v>
      </c>
      <c r="U255" s="153"/>
      <c r="V255" s="154">
        <v>0</v>
      </c>
      <c r="W255" s="155">
        <v>0.09</v>
      </c>
      <c r="X255" s="155">
        <v>6.7995869904920112E-2</v>
      </c>
      <c r="Y255" s="156">
        <v>0</v>
      </c>
      <c r="Z255" s="153"/>
      <c r="AA255" s="124">
        <v>1.55</v>
      </c>
      <c r="AB255" s="100">
        <v>0</v>
      </c>
      <c r="AC255" s="151">
        <v>0</v>
      </c>
      <c r="AD255" s="100">
        <v>0</v>
      </c>
      <c r="AE255" s="157">
        <v>0</v>
      </c>
      <c r="AF255" s="158"/>
    </row>
    <row r="256" spans="1:32" s="52" customFormat="1" ht="12" x14ac:dyDescent="0.2">
      <c r="A256" s="97">
        <v>436</v>
      </c>
      <c r="B256" s="98">
        <v>436049274</v>
      </c>
      <c r="C256" s="99" t="s">
        <v>510</v>
      </c>
      <c r="D256" s="98">
        <v>49</v>
      </c>
      <c r="E256" s="99" t="s">
        <v>82</v>
      </c>
      <c r="F256" s="98">
        <v>274</v>
      </c>
      <c r="G256" s="149" t="s">
        <v>307</v>
      </c>
      <c r="H256" s="150"/>
      <c r="I256" s="102">
        <v>17570</v>
      </c>
      <c r="J256" s="102">
        <v>8100</v>
      </c>
      <c r="K256" s="102">
        <v>0</v>
      </c>
      <c r="L256" s="102">
        <v>1188</v>
      </c>
      <c r="M256" s="103">
        <v>26858</v>
      </c>
      <c r="N256" s="150"/>
      <c r="O256" s="124">
        <v>5</v>
      </c>
      <c r="P256" s="151">
        <v>128350</v>
      </c>
      <c r="Q256" s="151">
        <v>0</v>
      </c>
      <c r="R256" s="151">
        <v>0</v>
      </c>
      <c r="S256" s="151">
        <v>5940</v>
      </c>
      <c r="T256" s="152">
        <v>134290</v>
      </c>
      <c r="U256" s="153"/>
      <c r="V256" s="154">
        <v>0</v>
      </c>
      <c r="W256" s="155">
        <v>0.09</v>
      </c>
      <c r="X256" s="155">
        <v>5.1716110562733064E-2</v>
      </c>
      <c r="Y256" s="156">
        <v>0</v>
      </c>
      <c r="Z256" s="153"/>
      <c r="AA256" s="124">
        <v>1</v>
      </c>
      <c r="AB256" s="100">
        <v>0</v>
      </c>
      <c r="AC256" s="151">
        <v>0</v>
      </c>
      <c r="AD256" s="100">
        <v>0</v>
      </c>
      <c r="AE256" s="157">
        <v>0</v>
      </c>
      <c r="AF256" s="158"/>
    </row>
    <row r="257" spans="1:32" s="52" customFormat="1" ht="12" x14ac:dyDescent="0.2">
      <c r="A257" s="97">
        <v>436</v>
      </c>
      <c r="B257" s="98">
        <v>436049285</v>
      </c>
      <c r="C257" s="99" t="s">
        <v>510</v>
      </c>
      <c r="D257" s="98">
        <v>49</v>
      </c>
      <c r="E257" s="99" t="s">
        <v>82</v>
      </c>
      <c r="F257" s="98">
        <v>285</v>
      </c>
      <c r="G257" s="149" t="s">
        <v>318</v>
      </c>
      <c r="H257" s="150"/>
      <c r="I257" s="102">
        <v>16010</v>
      </c>
      <c r="J257" s="102">
        <v>3183</v>
      </c>
      <c r="K257" s="102">
        <v>0</v>
      </c>
      <c r="L257" s="102">
        <v>1188</v>
      </c>
      <c r="M257" s="103">
        <v>20381</v>
      </c>
      <c r="N257" s="150"/>
      <c r="O257" s="124">
        <v>3</v>
      </c>
      <c r="P257" s="151">
        <v>57579</v>
      </c>
      <c r="Q257" s="151">
        <v>0</v>
      </c>
      <c r="R257" s="151">
        <v>0</v>
      </c>
      <c r="S257" s="151">
        <v>3564</v>
      </c>
      <c r="T257" s="152">
        <v>61143</v>
      </c>
      <c r="U257" s="153"/>
      <c r="V257" s="154">
        <v>0</v>
      </c>
      <c r="W257" s="155">
        <v>0.09</v>
      </c>
      <c r="X257" s="155">
        <v>2.6963033368432532E-2</v>
      </c>
      <c r="Y257" s="156">
        <v>0</v>
      </c>
      <c r="Z257" s="153"/>
      <c r="AA257" s="124">
        <v>0</v>
      </c>
      <c r="AB257" s="100">
        <v>0</v>
      </c>
      <c r="AC257" s="151">
        <v>0</v>
      </c>
      <c r="AD257" s="100">
        <v>0</v>
      </c>
      <c r="AE257" s="157">
        <v>0</v>
      </c>
      <c r="AF257" s="158"/>
    </row>
    <row r="258" spans="1:32" s="52" customFormat="1" ht="12" x14ac:dyDescent="0.2">
      <c r="A258" s="97">
        <v>436</v>
      </c>
      <c r="B258" s="98">
        <v>436049308</v>
      </c>
      <c r="C258" s="99" t="s">
        <v>510</v>
      </c>
      <c r="D258" s="98">
        <v>49</v>
      </c>
      <c r="E258" s="99" t="s">
        <v>82</v>
      </c>
      <c r="F258" s="98">
        <v>308</v>
      </c>
      <c r="G258" s="149" t="s">
        <v>341</v>
      </c>
      <c r="H258" s="150"/>
      <c r="I258" s="102">
        <v>21561</v>
      </c>
      <c r="J258" s="102">
        <v>8350</v>
      </c>
      <c r="K258" s="102">
        <v>0</v>
      </c>
      <c r="L258" s="102">
        <v>1188</v>
      </c>
      <c r="M258" s="103">
        <v>31099</v>
      </c>
      <c r="N258" s="150"/>
      <c r="O258" s="124">
        <v>1</v>
      </c>
      <c r="P258" s="151">
        <v>29911</v>
      </c>
      <c r="Q258" s="151">
        <v>0</v>
      </c>
      <c r="R258" s="151">
        <v>0</v>
      </c>
      <c r="S258" s="151">
        <v>1188</v>
      </c>
      <c r="T258" s="152">
        <v>31099</v>
      </c>
      <c r="U258" s="153"/>
      <c r="V258" s="154">
        <v>0</v>
      </c>
      <c r="W258" s="155">
        <v>0.09</v>
      </c>
      <c r="X258" s="155">
        <v>1.3232295013780703E-3</v>
      </c>
      <c r="Y258" s="156">
        <v>0</v>
      </c>
      <c r="Z258" s="153"/>
      <c r="AA258" s="124">
        <v>0</v>
      </c>
      <c r="AB258" s="100">
        <v>0</v>
      </c>
      <c r="AC258" s="151">
        <v>0</v>
      </c>
      <c r="AD258" s="100">
        <v>0</v>
      </c>
      <c r="AE258" s="157">
        <v>0</v>
      </c>
      <c r="AF258" s="158"/>
    </row>
    <row r="259" spans="1:32" s="52" customFormat="1" ht="12" x14ac:dyDescent="0.2">
      <c r="A259" s="97">
        <v>436</v>
      </c>
      <c r="B259" s="98">
        <v>436049314</v>
      </c>
      <c r="C259" s="99" t="s">
        <v>510</v>
      </c>
      <c r="D259" s="98">
        <v>49</v>
      </c>
      <c r="E259" s="99" t="s">
        <v>82</v>
      </c>
      <c r="F259" s="98">
        <v>314</v>
      </c>
      <c r="G259" s="149" t="s">
        <v>347</v>
      </c>
      <c r="H259" s="150"/>
      <c r="I259" s="102">
        <v>20098</v>
      </c>
      <c r="J259" s="102">
        <v>11683</v>
      </c>
      <c r="K259" s="102">
        <v>0</v>
      </c>
      <c r="L259" s="102">
        <v>1188</v>
      </c>
      <c r="M259" s="103">
        <v>32969</v>
      </c>
      <c r="N259" s="150"/>
      <c r="O259" s="124">
        <v>1</v>
      </c>
      <c r="P259" s="151">
        <v>31781</v>
      </c>
      <c r="Q259" s="151">
        <v>0</v>
      </c>
      <c r="R259" s="151">
        <v>0</v>
      </c>
      <c r="S259" s="151">
        <v>1188</v>
      </c>
      <c r="T259" s="152">
        <v>32969</v>
      </c>
      <c r="U259" s="153"/>
      <c r="V259" s="154">
        <v>0</v>
      </c>
      <c r="W259" s="155">
        <v>0.09</v>
      </c>
      <c r="X259" s="155">
        <v>1.5453410216541646E-3</v>
      </c>
      <c r="Y259" s="156">
        <v>0</v>
      </c>
      <c r="Z259" s="153"/>
      <c r="AA259" s="124">
        <v>0</v>
      </c>
      <c r="AB259" s="100">
        <v>0</v>
      </c>
      <c r="AC259" s="151">
        <v>0</v>
      </c>
      <c r="AD259" s="100">
        <v>0</v>
      </c>
      <c r="AE259" s="157">
        <v>0</v>
      </c>
      <c r="AF259" s="158"/>
    </row>
    <row r="260" spans="1:32" s="52" customFormat="1" ht="12" x14ac:dyDescent="0.2">
      <c r="A260" s="97">
        <v>436</v>
      </c>
      <c r="B260" s="98">
        <v>436049616</v>
      </c>
      <c r="C260" s="99" t="s">
        <v>510</v>
      </c>
      <c r="D260" s="98">
        <v>49</v>
      </c>
      <c r="E260" s="99" t="s">
        <v>82</v>
      </c>
      <c r="F260" s="98">
        <v>616</v>
      </c>
      <c r="G260" s="149" t="s">
        <v>392</v>
      </c>
      <c r="H260" s="150"/>
      <c r="I260" s="102">
        <v>21284</v>
      </c>
      <c r="J260" s="102">
        <v>4634</v>
      </c>
      <c r="K260" s="102">
        <v>0</v>
      </c>
      <c r="L260" s="102">
        <v>1188</v>
      </c>
      <c r="M260" s="103">
        <v>27106</v>
      </c>
      <c r="N260" s="150"/>
      <c r="O260" s="124">
        <v>1</v>
      </c>
      <c r="P260" s="151">
        <v>25918</v>
      </c>
      <c r="Q260" s="151">
        <v>0</v>
      </c>
      <c r="R260" s="151">
        <v>0</v>
      </c>
      <c r="S260" s="151">
        <v>1188</v>
      </c>
      <c r="T260" s="152">
        <v>27106</v>
      </c>
      <c r="U260" s="153"/>
      <c r="V260" s="154">
        <v>0</v>
      </c>
      <c r="W260" s="155">
        <v>0.09</v>
      </c>
      <c r="X260" s="155">
        <v>3.2410637577725283E-2</v>
      </c>
      <c r="Y260" s="156">
        <v>0</v>
      </c>
      <c r="Z260" s="153"/>
      <c r="AA260" s="124">
        <v>0</v>
      </c>
      <c r="AB260" s="100">
        <v>0</v>
      </c>
      <c r="AC260" s="151">
        <v>0</v>
      </c>
      <c r="AD260" s="100">
        <v>0</v>
      </c>
      <c r="AE260" s="157">
        <v>0</v>
      </c>
      <c r="AF260" s="158"/>
    </row>
    <row r="261" spans="1:32" s="52" customFormat="1" ht="12" x14ac:dyDescent="0.2">
      <c r="A261" s="97">
        <v>437</v>
      </c>
      <c r="B261" s="98">
        <v>437035035</v>
      </c>
      <c r="C261" s="99" t="s">
        <v>511</v>
      </c>
      <c r="D261" s="98">
        <v>35</v>
      </c>
      <c r="E261" s="99" t="s">
        <v>68</v>
      </c>
      <c r="F261" s="98">
        <v>35</v>
      </c>
      <c r="G261" s="149" t="s">
        <v>68</v>
      </c>
      <c r="H261" s="150"/>
      <c r="I261" s="102">
        <v>21428</v>
      </c>
      <c r="J261" s="102">
        <v>8243</v>
      </c>
      <c r="K261" s="102">
        <v>70.519141531322518</v>
      </c>
      <c r="L261" s="102">
        <v>1188</v>
      </c>
      <c r="M261" s="103">
        <v>30929.519141531324</v>
      </c>
      <c r="N261" s="150"/>
      <c r="O261" s="124">
        <v>68.959999999999994</v>
      </c>
      <c r="P261" s="151">
        <v>2046112</v>
      </c>
      <c r="Q261" s="151">
        <v>0</v>
      </c>
      <c r="R261" s="151">
        <v>4863</v>
      </c>
      <c r="S261" s="151">
        <v>81924</v>
      </c>
      <c r="T261" s="152">
        <v>2132899</v>
      </c>
      <c r="U261" s="153"/>
      <c r="V261" s="154">
        <v>0</v>
      </c>
      <c r="W261" s="155">
        <v>0.18</v>
      </c>
      <c r="X261" s="155">
        <v>0.16242944017643118</v>
      </c>
      <c r="Y261" s="156">
        <v>0</v>
      </c>
      <c r="Z261" s="153"/>
      <c r="AA261" s="124">
        <v>8</v>
      </c>
      <c r="AB261" s="100">
        <v>0</v>
      </c>
      <c r="AC261" s="151">
        <v>0</v>
      </c>
      <c r="AD261" s="100">
        <v>0</v>
      </c>
      <c r="AE261" s="157">
        <v>0</v>
      </c>
      <c r="AF261" s="158"/>
    </row>
    <row r="262" spans="1:32" s="52" customFormat="1" ht="12" x14ac:dyDescent="0.2">
      <c r="A262" s="97">
        <v>437</v>
      </c>
      <c r="B262" s="98">
        <v>437035088</v>
      </c>
      <c r="C262" s="99" t="s">
        <v>511</v>
      </c>
      <c r="D262" s="98">
        <v>35</v>
      </c>
      <c r="E262" s="99" t="s">
        <v>68</v>
      </c>
      <c r="F262" s="98">
        <v>88</v>
      </c>
      <c r="G262" s="149" t="s">
        <v>121</v>
      </c>
      <c r="H262" s="150"/>
      <c r="I262" s="102">
        <v>13434</v>
      </c>
      <c r="J262" s="102">
        <v>3765</v>
      </c>
      <c r="K262" s="102">
        <v>0</v>
      </c>
      <c r="L262" s="102">
        <v>1188</v>
      </c>
      <c r="M262" s="103">
        <v>18387</v>
      </c>
      <c r="N262" s="150"/>
      <c r="O262" s="124">
        <v>1</v>
      </c>
      <c r="P262" s="151">
        <v>17199</v>
      </c>
      <c r="Q262" s="151">
        <v>0</v>
      </c>
      <c r="R262" s="151">
        <v>0</v>
      </c>
      <c r="S262" s="151">
        <v>1188</v>
      </c>
      <c r="T262" s="152">
        <v>18387</v>
      </c>
      <c r="U262" s="153"/>
      <c r="V262" s="154">
        <v>0</v>
      </c>
      <c r="W262" s="155">
        <v>0.09</v>
      </c>
      <c r="X262" s="155">
        <v>5.693849005542E-3</v>
      </c>
      <c r="Y262" s="156">
        <v>0</v>
      </c>
      <c r="Z262" s="153"/>
      <c r="AA262" s="124">
        <v>0</v>
      </c>
      <c r="AB262" s="100">
        <v>0</v>
      </c>
      <c r="AC262" s="151">
        <v>0</v>
      </c>
      <c r="AD262" s="100">
        <v>0</v>
      </c>
      <c r="AE262" s="157">
        <v>0</v>
      </c>
      <c r="AF262" s="158"/>
    </row>
    <row r="263" spans="1:32" s="52" customFormat="1" ht="12" x14ac:dyDescent="0.2">
      <c r="A263" s="97">
        <v>437</v>
      </c>
      <c r="B263" s="98">
        <v>437035097</v>
      </c>
      <c r="C263" s="99" t="s">
        <v>511</v>
      </c>
      <c r="D263" s="98">
        <v>35</v>
      </c>
      <c r="E263" s="99" t="s">
        <v>68</v>
      </c>
      <c r="F263" s="98">
        <v>97</v>
      </c>
      <c r="G263" s="149" t="s">
        <v>130</v>
      </c>
      <c r="H263" s="150"/>
      <c r="I263" s="102">
        <v>17975</v>
      </c>
      <c r="J263" s="102">
        <v>121</v>
      </c>
      <c r="K263" s="102">
        <v>0</v>
      </c>
      <c r="L263" s="102">
        <v>1188</v>
      </c>
      <c r="M263" s="103">
        <v>19284</v>
      </c>
      <c r="N263" s="150"/>
      <c r="O263" s="124">
        <v>1</v>
      </c>
      <c r="P263" s="151">
        <v>18096</v>
      </c>
      <c r="Q263" s="151">
        <v>0</v>
      </c>
      <c r="R263" s="151">
        <v>0</v>
      </c>
      <c r="S263" s="151">
        <v>1188</v>
      </c>
      <c r="T263" s="152">
        <v>19284</v>
      </c>
      <c r="U263" s="153"/>
      <c r="V263" s="154">
        <v>0</v>
      </c>
      <c r="W263" s="155">
        <v>0.18</v>
      </c>
      <c r="X263" s="155">
        <v>3.432703463880836E-2</v>
      </c>
      <c r="Y263" s="156">
        <v>0</v>
      </c>
      <c r="Z263" s="153"/>
      <c r="AA263" s="124">
        <v>0</v>
      </c>
      <c r="AB263" s="100">
        <v>0</v>
      </c>
      <c r="AC263" s="151">
        <v>0</v>
      </c>
      <c r="AD263" s="100">
        <v>0</v>
      </c>
      <c r="AE263" s="157">
        <v>0</v>
      </c>
      <c r="AF263" s="158"/>
    </row>
    <row r="264" spans="1:32" s="52" customFormat="1" ht="12" x14ac:dyDescent="0.2">
      <c r="A264" s="97">
        <v>437</v>
      </c>
      <c r="B264" s="98">
        <v>437035244</v>
      </c>
      <c r="C264" s="99" t="s">
        <v>511</v>
      </c>
      <c r="D264" s="98">
        <v>35</v>
      </c>
      <c r="E264" s="99" t="s">
        <v>68</v>
      </c>
      <c r="F264" s="98">
        <v>244</v>
      </c>
      <c r="G264" s="149" t="s">
        <v>277</v>
      </c>
      <c r="H264" s="150"/>
      <c r="I264" s="102">
        <v>18579</v>
      </c>
      <c r="J264" s="102">
        <v>4491</v>
      </c>
      <c r="K264" s="102">
        <v>0</v>
      </c>
      <c r="L264" s="102">
        <v>1188</v>
      </c>
      <c r="M264" s="103">
        <v>24258</v>
      </c>
      <c r="N264" s="150"/>
      <c r="O264" s="124">
        <v>2</v>
      </c>
      <c r="P264" s="151">
        <v>46140</v>
      </c>
      <c r="Q264" s="151">
        <v>0</v>
      </c>
      <c r="R264" s="151">
        <v>0</v>
      </c>
      <c r="S264" s="151">
        <v>2376</v>
      </c>
      <c r="T264" s="152">
        <v>48516</v>
      </c>
      <c r="U264" s="153"/>
      <c r="V264" s="154">
        <v>0</v>
      </c>
      <c r="W264" s="155">
        <v>0.09</v>
      </c>
      <c r="X264" s="155">
        <v>8.5563715473805063E-2</v>
      </c>
      <c r="Y264" s="156">
        <v>0</v>
      </c>
      <c r="Z264" s="153"/>
      <c r="AA264" s="124">
        <v>0</v>
      </c>
      <c r="AB264" s="100">
        <v>0</v>
      </c>
      <c r="AC264" s="151">
        <v>0</v>
      </c>
      <c r="AD264" s="100">
        <v>0</v>
      </c>
      <c r="AE264" s="157">
        <v>0</v>
      </c>
      <c r="AF264" s="158"/>
    </row>
    <row r="265" spans="1:32" s="52" customFormat="1" ht="12" x14ac:dyDescent="0.2">
      <c r="A265" s="97">
        <v>438</v>
      </c>
      <c r="B265" s="98">
        <v>438035035</v>
      </c>
      <c r="C265" s="99" t="s">
        <v>512</v>
      </c>
      <c r="D265" s="98">
        <v>35</v>
      </c>
      <c r="E265" s="99" t="s">
        <v>68</v>
      </c>
      <c r="F265" s="98">
        <v>35</v>
      </c>
      <c r="G265" s="149" t="s">
        <v>68</v>
      </c>
      <c r="H265" s="150"/>
      <c r="I265" s="102">
        <v>20057</v>
      </c>
      <c r="J265" s="102">
        <v>7715</v>
      </c>
      <c r="K265" s="102">
        <v>0</v>
      </c>
      <c r="L265" s="102">
        <v>1188</v>
      </c>
      <c r="M265" s="103">
        <v>28960</v>
      </c>
      <c r="N265" s="150"/>
      <c r="O265" s="124">
        <v>325.35000000000019</v>
      </c>
      <c r="P265" s="151">
        <v>9035623</v>
      </c>
      <c r="Q265" s="151">
        <v>0</v>
      </c>
      <c r="R265" s="151">
        <v>0</v>
      </c>
      <c r="S265" s="151">
        <v>386502</v>
      </c>
      <c r="T265" s="152">
        <v>9422125</v>
      </c>
      <c r="U265" s="153"/>
      <c r="V265" s="154">
        <v>0</v>
      </c>
      <c r="W265" s="155">
        <v>0.18</v>
      </c>
      <c r="X265" s="155">
        <v>0.16242944017643118</v>
      </c>
      <c r="Y265" s="156">
        <v>0</v>
      </c>
      <c r="Z265" s="153"/>
      <c r="AA265" s="124">
        <v>64</v>
      </c>
      <c r="AB265" s="100">
        <v>0</v>
      </c>
      <c r="AC265" s="151">
        <v>0</v>
      </c>
      <c r="AD265" s="100">
        <v>2.3200000000000003</v>
      </c>
      <c r="AE265" s="157">
        <v>67187</v>
      </c>
      <c r="AF265" s="158"/>
    </row>
    <row r="266" spans="1:32" s="52" customFormat="1" ht="12" x14ac:dyDescent="0.2">
      <c r="A266" s="97">
        <v>438</v>
      </c>
      <c r="B266" s="98">
        <v>438035044</v>
      </c>
      <c r="C266" s="99" t="s">
        <v>512</v>
      </c>
      <c r="D266" s="98">
        <v>35</v>
      </c>
      <c r="E266" s="99" t="s">
        <v>68</v>
      </c>
      <c r="F266" s="98">
        <v>44</v>
      </c>
      <c r="G266" s="149" t="s">
        <v>77</v>
      </c>
      <c r="H266" s="150"/>
      <c r="I266" s="102">
        <v>21292</v>
      </c>
      <c r="J266" s="102">
        <v>0</v>
      </c>
      <c r="K266" s="102">
        <v>0</v>
      </c>
      <c r="L266" s="102">
        <v>1188</v>
      </c>
      <c r="M266" s="103">
        <v>22480</v>
      </c>
      <c r="N266" s="150"/>
      <c r="O266" s="124">
        <v>5</v>
      </c>
      <c r="P266" s="151">
        <v>106460</v>
      </c>
      <c r="Q266" s="151">
        <v>0</v>
      </c>
      <c r="R266" s="151">
        <v>0</v>
      </c>
      <c r="S266" s="151">
        <v>5940</v>
      </c>
      <c r="T266" s="152">
        <v>112400</v>
      </c>
      <c r="U266" s="153"/>
      <c r="V266" s="154">
        <v>0</v>
      </c>
      <c r="W266" s="155">
        <v>0.18</v>
      </c>
      <c r="X266" s="155">
        <v>9.4542673375282729E-2</v>
      </c>
      <c r="Y266" s="156">
        <v>0</v>
      </c>
      <c r="Z266" s="153"/>
      <c r="AA266" s="124">
        <v>3</v>
      </c>
      <c r="AB266" s="100">
        <v>0</v>
      </c>
      <c r="AC266" s="151">
        <v>0</v>
      </c>
      <c r="AD266" s="100">
        <v>0</v>
      </c>
      <c r="AE266" s="157">
        <v>0</v>
      </c>
      <c r="AF266" s="158"/>
    </row>
    <row r="267" spans="1:32" s="52" customFormat="1" ht="12" x14ac:dyDescent="0.2">
      <c r="A267" s="97">
        <v>438</v>
      </c>
      <c r="B267" s="98">
        <v>438035220</v>
      </c>
      <c r="C267" s="99" t="s">
        <v>512</v>
      </c>
      <c r="D267" s="98">
        <v>35</v>
      </c>
      <c r="E267" s="99" t="s">
        <v>68</v>
      </c>
      <c r="F267" s="98">
        <v>220</v>
      </c>
      <c r="G267" s="149" t="s">
        <v>253</v>
      </c>
      <c r="H267" s="150"/>
      <c r="I267" s="102">
        <v>20196</v>
      </c>
      <c r="J267" s="102">
        <v>7136</v>
      </c>
      <c r="K267" s="102">
        <v>0</v>
      </c>
      <c r="L267" s="102">
        <v>1188</v>
      </c>
      <c r="M267" s="103">
        <v>28520</v>
      </c>
      <c r="N267" s="150"/>
      <c r="O267" s="124">
        <v>0.63</v>
      </c>
      <c r="P267" s="151">
        <v>17219</v>
      </c>
      <c r="Q267" s="151">
        <v>0</v>
      </c>
      <c r="R267" s="151">
        <v>0</v>
      </c>
      <c r="S267" s="151">
        <v>748</v>
      </c>
      <c r="T267" s="152">
        <v>17967</v>
      </c>
      <c r="U267" s="153"/>
      <c r="V267" s="154">
        <v>0</v>
      </c>
      <c r="W267" s="155">
        <v>0.09</v>
      </c>
      <c r="X267" s="155">
        <v>1.6869745189024211E-2</v>
      </c>
      <c r="Y267" s="156">
        <v>0</v>
      </c>
      <c r="Z267" s="153"/>
      <c r="AA267" s="124">
        <v>0</v>
      </c>
      <c r="AB267" s="100">
        <v>0</v>
      </c>
      <c r="AC267" s="151">
        <v>0</v>
      </c>
      <c r="AD267" s="100">
        <v>0</v>
      </c>
      <c r="AE267" s="157">
        <v>0</v>
      </c>
      <c r="AF267" s="158"/>
    </row>
    <row r="268" spans="1:32" s="52" customFormat="1" ht="12" x14ac:dyDescent="0.2">
      <c r="A268" s="97">
        <v>438</v>
      </c>
      <c r="B268" s="98">
        <v>438035243</v>
      </c>
      <c r="C268" s="99" t="s">
        <v>512</v>
      </c>
      <c r="D268" s="98">
        <v>35</v>
      </c>
      <c r="E268" s="99" t="s">
        <v>68</v>
      </c>
      <c r="F268" s="98">
        <v>243</v>
      </c>
      <c r="G268" s="149" t="s">
        <v>276</v>
      </c>
      <c r="H268" s="150"/>
      <c r="I268" s="102">
        <v>9598</v>
      </c>
      <c r="J268" s="102">
        <v>1331</v>
      </c>
      <c r="K268" s="102">
        <v>0</v>
      </c>
      <c r="L268" s="102">
        <v>1188</v>
      </c>
      <c r="M268" s="103">
        <v>12117</v>
      </c>
      <c r="N268" s="150"/>
      <c r="O268" s="124">
        <v>1</v>
      </c>
      <c r="P268" s="151">
        <v>10929</v>
      </c>
      <c r="Q268" s="151">
        <v>0</v>
      </c>
      <c r="R268" s="151">
        <v>0</v>
      </c>
      <c r="S268" s="151">
        <v>1188</v>
      </c>
      <c r="T268" s="152">
        <v>12117</v>
      </c>
      <c r="U268" s="153"/>
      <c r="V268" s="154">
        <v>0</v>
      </c>
      <c r="W268" s="155">
        <v>0.09</v>
      </c>
      <c r="X268" s="155">
        <v>5.5175257487842097E-3</v>
      </c>
      <c r="Y268" s="156">
        <v>0</v>
      </c>
      <c r="Z268" s="153"/>
      <c r="AA268" s="124">
        <v>0</v>
      </c>
      <c r="AB268" s="100">
        <v>0</v>
      </c>
      <c r="AC268" s="151">
        <v>0</v>
      </c>
      <c r="AD268" s="100">
        <v>0</v>
      </c>
      <c r="AE268" s="157">
        <v>0</v>
      </c>
      <c r="AF268" s="158"/>
    </row>
    <row r="269" spans="1:32" s="52" customFormat="1" ht="12" x14ac:dyDescent="0.2">
      <c r="A269" s="97">
        <v>438</v>
      </c>
      <c r="B269" s="98">
        <v>438035244</v>
      </c>
      <c r="C269" s="99" t="s">
        <v>512</v>
      </c>
      <c r="D269" s="98">
        <v>35</v>
      </c>
      <c r="E269" s="99" t="s">
        <v>68</v>
      </c>
      <c r="F269" s="98">
        <v>244</v>
      </c>
      <c r="G269" s="149" t="s">
        <v>277</v>
      </c>
      <c r="H269" s="150"/>
      <c r="I269" s="102">
        <v>19514</v>
      </c>
      <c r="J269" s="102">
        <v>4717</v>
      </c>
      <c r="K269" s="102">
        <v>0</v>
      </c>
      <c r="L269" s="102">
        <v>1188</v>
      </c>
      <c r="M269" s="103">
        <v>25419</v>
      </c>
      <c r="N269" s="150"/>
      <c r="O269" s="124">
        <v>4.71</v>
      </c>
      <c r="P269" s="151">
        <v>114128</v>
      </c>
      <c r="Q269" s="151">
        <v>0</v>
      </c>
      <c r="R269" s="151">
        <v>0</v>
      </c>
      <c r="S269" s="151">
        <v>5595</v>
      </c>
      <c r="T269" s="152">
        <v>119723</v>
      </c>
      <c r="U269" s="153"/>
      <c r="V269" s="154">
        <v>0</v>
      </c>
      <c r="W269" s="155">
        <v>0.09</v>
      </c>
      <c r="X269" s="155">
        <v>8.5563715473805063E-2</v>
      </c>
      <c r="Y269" s="156">
        <v>0</v>
      </c>
      <c r="Z269" s="153"/>
      <c r="AA269" s="124">
        <v>2</v>
      </c>
      <c r="AB269" s="100">
        <v>0</v>
      </c>
      <c r="AC269" s="151">
        <v>0</v>
      </c>
      <c r="AD269" s="100">
        <v>0</v>
      </c>
      <c r="AE269" s="157">
        <v>0</v>
      </c>
      <c r="AF269" s="158"/>
    </row>
    <row r="270" spans="1:32" s="52" customFormat="1" ht="12" x14ac:dyDescent="0.2">
      <c r="A270" s="97">
        <v>438</v>
      </c>
      <c r="B270" s="98">
        <v>438035248</v>
      </c>
      <c r="C270" s="99" t="s">
        <v>512</v>
      </c>
      <c r="D270" s="98">
        <v>35</v>
      </c>
      <c r="E270" s="99" t="s">
        <v>68</v>
      </c>
      <c r="F270" s="98">
        <v>248</v>
      </c>
      <c r="G270" s="149" t="s">
        <v>281</v>
      </c>
      <c r="H270" s="150"/>
      <c r="I270" s="102">
        <v>18816</v>
      </c>
      <c r="J270" s="102">
        <v>918</v>
      </c>
      <c r="K270" s="102">
        <v>0</v>
      </c>
      <c r="L270" s="102">
        <v>1188</v>
      </c>
      <c r="M270" s="103">
        <v>20922</v>
      </c>
      <c r="N270" s="150"/>
      <c r="O270" s="124">
        <v>0.9</v>
      </c>
      <c r="P270" s="151">
        <v>17761</v>
      </c>
      <c r="Q270" s="151">
        <v>0</v>
      </c>
      <c r="R270" s="151">
        <v>0</v>
      </c>
      <c r="S270" s="151">
        <v>1069</v>
      </c>
      <c r="T270" s="152">
        <v>18830</v>
      </c>
      <c r="U270" s="153"/>
      <c r="V270" s="154">
        <v>0</v>
      </c>
      <c r="W270" s="155">
        <v>0.09</v>
      </c>
      <c r="X270" s="155">
        <v>6.7995869904920112E-2</v>
      </c>
      <c r="Y270" s="156">
        <v>0</v>
      </c>
      <c r="Z270" s="153"/>
      <c r="AA270" s="124">
        <v>0</v>
      </c>
      <c r="AB270" s="100">
        <v>0</v>
      </c>
      <c r="AC270" s="151">
        <v>0</v>
      </c>
      <c r="AD270" s="100">
        <v>0</v>
      </c>
      <c r="AE270" s="157">
        <v>0</v>
      </c>
      <c r="AF270" s="158"/>
    </row>
    <row r="271" spans="1:32" s="52" customFormat="1" ht="12" x14ac:dyDescent="0.2">
      <c r="A271" s="97">
        <v>438</v>
      </c>
      <c r="B271" s="98">
        <v>438035293</v>
      </c>
      <c r="C271" s="99" t="s">
        <v>512</v>
      </c>
      <c r="D271" s="98">
        <v>35</v>
      </c>
      <c r="E271" s="99" t="s">
        <v>68</v>
      </c>
      <c r="F271" s="98">
        <v>293</v>
      </c>
      <c r="G271" s="149" t="s">
        <v>326</v>
      </c>
      <c r="H271" s="150"/>
      <c r="I271" s="102">
        <v>21152</v>
      </c>
      <c r="J271" s="102">
        <v>333</v>
      </c>
      <c r="K271" s="102">
        <v>0</v>
      </c>
      <c r="L271" s="102">
        <v>1188</v>
      </c>
      <c r="M271" s="103">
        <v>22673</v>
      </c>
      <c r="N271" s="150"/>
      <c r="O271" s="124">
        <v>1</v>
      </c>
      <c r="P271" s="151">
        <v>21485</v>
      </c>
      <c r="Q271" s="151">
        <v>0</v>
      </c>
      <c r="R271" s="151">
        <v>0</v>
      </c>
      <c r="S271" s="151">
        <v>1188</v>
      </c>
      <c r="T271" s="152">
        <v>22673</v>
      </c>
      <c r="U271" s="153"/>
      <c r="V271" s="154">
        <v>0</v>
      </c>
      <c r="W271" s="155">
        <v>0.18</v>
      </c>
      <c r="X271" s="155">
        <v>1.7687432265024453E-2</v>
      </c>
      <c r="Y271" s="156">
        <v>0</v>
      </c>
      <c r="Z271" s="153"/>
      <c r="AA271" s="124">
        <v>1</v>
      </c>
      <c r="AB271" s="100">
        <v>0</v>
      </c>
      <c r="AC271" s="151">
        <v>0</v>
      </c>
      <c r="AD271" s="100">
        <v>0</v>
      </c>
      <c r="AE271" s="157">
        <v>0</v>
      </c>
      <c r="AF271" s="158"/>
    </row>
    <row r="272" spans="1:32" s="52" customFormat="1" ht="12" x14ac:dyDescent="0.2">
      <c r="A272" s="97">
        <v>439</v>
      </c>
      <c r="B272" s="98">
        <v>439035035</v>
      </c>
      <c r="C272" s="99" t="s">
        <v>513</v>
      </c>
      <c r="D272" s="98">
        <v>35</v>
      </c>
      <c r="E272" s="99" t="s">
        <v>68</v>
      </c>
      <c r="F272" s="98">
        <v>35</v>
      </c>
      <c r="G272" s="149" t="s">
        <v>68</v>
      </c>
      <c r="H272" s="150"/>
      <c r="I272" s="102">
        <v>18529</v>
      </c>
      <c r="J272" s="102">
        <v>7128</v>
      </c>
      <c r="K272" s="102">
        <v>0</v>
      </c>
      <c r="L272" s="102">
        <v>1188</v>
      </c>
      <c r="M272" s="103">
        <v>26845</v>
      </c>
      <c r="N272" s="150"/>
      <c r="O272" s="124">
        <v>436.05</v>
      </c>
      <c r="P272" s="151">
        <v>10964909</v>
      </c>
      <c r="Q272" s="151">
        <v>0</v>
      </c>
      <c r="R272" s="151">
        <v>0</v>
      </c>
      <c r="S272" s="151">
        <v>507565</v>
      </c>
      <c r="T272" s="152">
        <v>11472474</v>
      </c>
      <c r="U272" s="153"/>
      <c r="V272" s="154">
        <v>8.6915469174226949</v>
      </c>
      <c r="W272" s="155">
        <v>0.18</v>
      </c>
      <c r="X272" s="155">
        <v>0.16242944017643118</v>
      </c>
      <c r="Y272" s="156">
        <v>0</v>
      </c>
      <c r="Z272" s="153"/>
      <c r="AA272" s="124">
        <v>70</v>
      </c>
      <c r="AB272" s="100">
        <v>0</v>
      </c>
      <c r="AC272" s="151">
        <v>0</v>
      </c>
      <c r="AD272" s="100">
        <v>0</v>
      </c>
      <c r="AE272" s="157">
        <v>0</v>
      </c>
      <c r="AF272" s="158"/>
    </row>
    <row r="273" spans="1:32" s="52" customFormat="1" ht="12" x14ac:dyDescent="0.2">
      <c r="A273" s="97">
        <v>439</v>
      </c>
      <c r="B273" s="98">
        <v>439035044</v>
      </c>
      <c r="C273" s="99" t="s">
        <v>513</v>
      </c>
      <c r="D273" s="98">
        <v>35</v>
      </c>
      <c r="E273" s="99" t="s">
        <v>68</v>
      </c>
      <c r="F273" s="98">
        <v>44</v>
      </c>
      <c r="G273" s="149" t="s">
        <v>77</v>
      </c>
      <c r="H273" s="150"/>
      <c r="I273" s="102">
        <v>15809</v>
      </c>
      <c r="J273" s="102">
        <v>0</v>
      </c>
      <c r="K273" s="102">
        <v>0</v>
      </c>
      <c r="L273" s="102">
        <v>1188</v>
      </c>
      <c r="M273" s="103">
        <v>16997</v>
      </c>
      <c r="N273" s="150"/>
      <c r="O273" s="124">
        <v>3</v>
      </c>
      <c r="P273" s="151">
        <v>46482</v>
      </c>
      <c r="Q273" s="151">
        <v>0</v>
      </c>
      <c r="R273" s="151">
        <v>0</v>
      </c>
      <c r="S273" s="151">
        <v>3492</v>
      </c>
      <c r="T273" s="152">
        <v>49974</v>
      </c>
      <c r="U273" s="153"/>
      <c r="V273" s="154">
        <v>5.9797364412952983E-2</v>
      </c>
      <c r="W273" s="155">
        <v>0.18</v>
      </c>
      <c r="X273" s="155">
        <v>9.4542673375282729E-2</v>
      </c>
      <c r="Y273" s="156">
        <v>0</v>
      </c>
      <c r="Z273" s="153"/>
      <c r="AA273" s="124">
        <v>0</v>
      </c>
      <c r="AB273" s="100">
        <v>0</v>
      </c>
      <c r="AC273" s="151">
        <v>0</v>
      </c>
      <c r="AD273" s="100">
        <v>0</v>
      </c>
      <c r="AE273" s="157">
        <v>0</v>
      </c>
      <c r="AF273" s="158"/>
    </row>
    <row r="274" spans="1:32" s="52" customFormat="1" ht="12" x14ac:dyDescent="0.2">
      <c r="A274" s="97">
        <v>439</v>
      </c>
      <c r="B274" s="98">
        <v>439035088</v>
      </c>
      <c r="C274" s="99" t="s">
        <v>513</v>
      </c>
      <c r="D274" s="98">
        <v>35</v>
      </c>
      <c r="E274" s="99" t="s">
        <v>68</v>
      </c>
      <c r="F274" s="98">
        <v>88</v>
      </c>
      <c r="G274" s="149" t="s">
        <v>121</v>
      </c>
      <c r="H274" s="150"/>
      <c r="I274" s="102">
        <v>11794</v>
      </c>
      <c r="J274" s="102">
        <v>3305</v>
      </c>
      <c r="K274" s="102">
        <v>0</v>
      </c>
      <c r="L274" s="102">
        <v>1188</v>
      </c>
      <c r="M274" s="103">
        <v>16287</v>
      </c>
      <c r="N274" s="150"/>
      <c r="O274" s="124">
        <v>3</v>
      </c>
      <c r="P274" s="151">
        <v>44394</v>
      </c>
      <c r="Q274" s="151">
        <v>0</v>
      </c>
      <c r="R274" s="151">
        <v>0</v>
      </c>
      <c r="S274" s="151">
        <v>3492</v>
      </c>
      <c r="T274" s="152">
        <v>47886</v>
      </c>
      <c r="U274" s="153"/>
      <c r="V274" s="154">
        <v>5.9797364412952983E-2</v>
      </c>
      <c r="W274" s="155">
        <v>0.09</v>
      </c>
      <c r="X274" s="155">
        <v>5.693849005542E-3</v>
      </c>
      <c r="Y274" s="156">
        <v>0</v>
      </c>
      <c r="Z274" s="153"/>
      <c r="AA274" s="124">
        <v>0</v>
      </c>
      <c r="AB274" s="100">
        <v>0</v>
      </c>
      <c r="AC274" s="151">
        <v>0</v>
      </c>
      <c r="AD274" s="100">
        <v>0</v>
      </c>
      <c r="AE274" s="157">
        <v>0</v>
      </c>
      <c r="AF274" s="158"/>
    </row>
    <row r="275" spans="1:32" s="52" customFormat="1" ht="12" x14ac:dyDescent="0.2">
      <c r="A275" s="97">
        <v>439</v>
      </c>
      <c r="B275" s="98">
        <v>439035163</v>
      </c>
      <c r="C275" s="99" t="s">
        <v>513</v>
      </c>
      <c r="D275" s="98">
        <v>35</v>
      </c>
      <c r="E275" s="99" t="s">
        <v>68</v>
      </c>
      <c r="F275" s="98">
        <v>163</v>
      </c>
      <c r="G275" s="149" t="s">
        <v>196</v>
      </c>
      <c r="H275" s="150"/>
      <c r="I275" s="102">
        <v>19400</v>
      </c>
      <c r="J275" s="102">
        <v>91</v>
      </c>
      <c r="K275" s="102">
        <v>0</v>
      </c>
      <c r="L275" s="102">
        <v>1188</v>
      </c>
      <c r="M275" s="103">
        <v>20679</v>
      </c>
      <c r="N275" s="150"/>
      <c r="O275" s="124">
        <v>0.96</v>
      </c>
      <c r="P275" s="151">
        <v>18338</v>
      </c>
      <c r="Q275" s="151">
        <v>0</v>
      </c>
      <c r="R275" s="151">
        <v>0</v>
      </c>
      <c r="S275" s="151">
        <v>1118</v>
      </c>
      <c r="T275" s="152">
        <v>19456</v>
      </c>
      <c r="U275" s="153"/>
      <c r="V275" s="154">
        <v>1.9135156612144953E-2</v>
      </c>
      <c r="W275" s="155">
        <v>0.113490033140277</v>
      </c>
      <c r="X275" s="155">
        <v>9.4336113909974872E-2</v>
      </c>
      <c r="Y275" s="156">
        <v>0</v>
      </c>
      <c r="Z275" s="153"/>
      <c r="AA275" s="124">
        <v>0</v>
      </c>
      <c r="AB275" s="100">
        <v>0</v>
      </c>
      <c r="AC275" s="151">
        <v>0</v>
      </c>
      <c r="AD275" s="100">
        <v>0</v>
      </c>
      <c r="AE275" s="157">
        <v>0</v>
      </c>
      <c r="AF275" s="158"/>
    </row>
    <row r="276" spans="1:32" s="52" customFormat="1" ht="12" x14ac:dyDescent="0.2">
      <c r="A276" s="97">
        <v>439</v>
      </c>
      <c r="B276" s="98">
        <v>439035220</v>
      </c>
      <c r="C276" s="99" t="s">
        <v>513</v>
      </c>
      <c r="D276" s="98">
        <v>35</v>
      </c>
      <c r="E276" s="99" t="s">
        <v>68</v>
      </c>
      <c r="F276" s="98">
        <v>220</v>
      </c>
      <c r="G276" s="149" t="s">
        <v>253</v>
      </c>
      <c r="H276" s="150"/>
      <c r="I276" s="102">
        <v>11794</v>
      </c>
      <c r="J276" s="102">
        <v>4167</v>
      </c>
      <c r="K276" s="102">
        <v>0</v>
      </c>
      <c r="L276" s="102">
        <v>1188</v>
      </c>
      <c r="M276" s="103">
        <v>17149</v>
      </c>
      <c r="N276" s="150"/>
      <c r="O276" s="124">
        <v>2</v>
      </c>
      <c r="P276" s="151">
        <v>31286</v>
      </c>
      <c r="Q276" s="151">
        <v>0</v>
      </c>
      <c r="R276" s="151">
        <v>0</v>
      </c>
      <c r="S276" s="151">
        <v>2328</v>
      </c>
      <c r="T276" s="152">
        <v>33614</v>
      </c>
      <c r="U276" s="153"/>
      <c r="V276" s="154">
        <v>3.986490960863532E-2</v>
      </c>
      <c r="W276" s="155">
        <v>0.09</v>
      </c>
      <c r="X276" s="155">
        <v>1.6869745189024211E-2</v>
      </c>
      <c r="Y276" s="156">
        <v>0</v>
      </c>
      <c r="Z276" s="153"/>
      <c r="AA276" s="124">
        <v>1</v>
      </c>
      <c r="AB276" s="100">
        <v>0</v>
      </c>
      <c r="AC276" s="151">
        <v>0</v>
      </c>
      <c r="AD276" s="100">
        <v>0</v>
      </c>
      <c r="AE276" s="157">
        <v>0</v>
      </c>
      <c r="AF276" s="158"/>
    </row>
    <row r="277" spans="1:32" s="52" customFormat="1" ht="12" x14ac:dyDescent="0.2">
      <c r="A277" s="97">
        <v>439</v>
      </c>
      <c r="B277" s="98">
        <v>439035243</v>
      </c>
      <c r="C277" s="99" t="s">
        <v>513</v>
      </c>
      <c r="D277" s="98">
        <v>35</v>
      </c>
      <c r="E277" s="99" t="s">
        <v>68</v>
      </c>
      <c r="F277" s="98">
        <v>243</v>
      </c>
      <c r="G277" s="149" t="s">
        <v>276</v>
      </c>
      <c r="H277" s="150"/>
      <c r="I277" s="102">
        <v>18975</v>
      </c>
      <c r="J277" s="102">
        <v>2632</v>
      </c>
      <c r="K277" s="102">
        <v>0</v>
      </c>
      <c r="L277" s="102">
        <v>1188</v>
      </c>
      <c r="M277" s="103">
        <v>22795</v>
      </c>
      <c r="N277" s="150"/>
      <c r="O277" s="124">
        <v>0.51</v>
      </c>
      <c r="P277" s="151">
        <v>10800</v>
      </c>
      <c r="Q277" s="151">
        <v>0</v>
      </c>
      <c r="R277" s="151">
        <v>0</v>
      </c>
      <c r="S277" s="151">
        <v>594</v>
      </c>
      <c r="T277" s="152">
        <v>11394</v>
      </c>
      <c r="U277" s="153"/>
      <c r="V277" s="154">
        <v>1.0165551950202007E-2</v>
      </c>
      <c r="W277" s="155">
        <v>0.09</v>
      </c>
      <c r="X277" s="155">
        <v>5.5175257487842097E-3</v>
      </c>
      <c r="Y277" s="156">
        <v>0</v>
      </c>
      <c r="Z277" s="153"/>
      <c r="AA277" s="124">
        <v>0</v>
      </c>
      <c r="AB277" s="100">
        <v>0</v>
      </c>
      <c r="AC277" s="151">
        <v>0</v>
      </c>
      <c r="AD277" s="100">
        <v>0</v>
      </c>
      <c r="AE277" s="157">
        <v>0</v>
      </c>
      <c r="AF277" s="158"/>
    </row>
    <row r="278" spans="1:32" s="52" customFormat="1" ht="12" x14ac:dyDescent="0.2">
      <c r="A278" s="97">
        <v>439</v>
      </c>
      <c r="B278" s="98">
        <v>439035244</v>
      </c>
      <c r="C278" s="99" t="s">
        <v>513</v>
      </c>
      <c r="D278" s="98">
        <v>35</v>
      </c>
      <c r="E278" s="99" t="s">
        <v>68</v>
      </c>
      <c r="F278" s="98">
        <v>244</v>
      </c>
      <c r="G278" s="149" t="s">
        <v>277</v>
      </c>
      <c r="H278" s="150"/>
      <c r="I278" s="102">
        <v>16306</v>
      </c>
      <c r="J278" s="102">
        <v>3942</v>
      </c>
      <c r="K278" s="102">
        <v>0</v>
      </c>
      <c r="L278" s="102">
        <v>1188</v>
      </c>
      <c r="M278" s="103">
        <v>21436</v>
      </c>
      <c r="N278" s="150"/>
      <c r="O278" s="124">
        <v>6</v>
      </c>
      <c r="P278" s="151">
        <v>119064</v>
      </c>
      <c r="Q278" s="151">
        <v>0</v>
      </c>
      <c r="R278" s="151">
        <v>0</v>
      </c>
      <c r="S278" s="151">
        <v>6984</v>
      </c>
      <c r="T278" s="152">
        <v>126048</v>
      </c>
      <c r="U278" s="153"/>
      <c r="V278" s="154">
        <v>0.11959472882590595</v>
      </c>
      <c r="W278" s="155">
        <v>0.09</v>
      </c>
      <c r="X278" s="155">
        <v>8.5563715473805063E-2</v>
      </c>
      <c r="Y278" s="156">
        <v>0</v>
      </c>
      <c r="Z278" s="153"/>
      <c r="AA278" s="124">
        <v>2</v>
      </c>
      <c r="AB278" s="100">
        <v>0</v>
      </c>
      <c r="AC278" s="151">
        <v>0</v>
      </c>
      <c r="AD278" s="100">
        <v>0</v>
      </c>
      <c r="AE278" s="157">
        <v>0</v>
      </c>
      <c r="AF278" s="158"/>
    </row>
    <row r="279" spans="1:32" s="52" customFormat="1" ht="12" x14ac:dyDescent="0.2">
      <c r="A279" s="97">
        <v>439</v>
      </c>
      <c r="B279" s="98">
        <v>439035285</v>
      </c>
      <c r="C279" s="99" t="s">
        <v>513</v>
      </c>
      <c r="D279" s="98">
        <v>35</v>
      </c>
      <c r="E279" s="99" t="s">
        <v>68</v>
      </c>
      <c r="F279" s="98">
        <v>285</v>
      </c>
      <c r="G279" s="149" t="s">
        <v>318</v>
      </c>
      <c r="H279" s="150"/>
      <c r="I279" s="102">
        <v>15414</v>
      </c>
      <c r="J279" s="102">
        <v>3065</v>
      </c>
      <c r="K279" s="102">
        <v>0</v>
      </c>
      <c r="L279" s="102">
        <v>1188</v>
      </c>
      <c r="M279" s="103">
        <v>19667</v>
      </c>
      <c r="N279" s="150"/>
      <c r="O279" s="124">
        <v>1.51</v>
      </c>
      <c r="P279" s="151">
        <v>27347</v>
      </c>
      <c r="Q279" s="151">
        <v>0</v>
      </c>
      <c r="R279" s="151">
        <v>0</v>
      </c>
      <c r="S279" s="151">
        <v>1758</v>
      </c>
      <c r="T279" s="152">
        <v>29105</v>
      </c>
      <c r="U279" s="153"/>
      <c r="V279" s="154">
        <v>3.0098006754519666E-2</v>
      </c>
      <c r="W279" s="155">
        <v>0.09</v>
      </c>
      <c r="X279" s="155">
        <v>2.6963033368432532E-2</v>
      </c>
      <c r="Y279" s="156">
        <v>0</v>
      </c>
      <c r="Z279" s="153"/>
      <c r="AA279" s="124">
        <v>0</v>
      </c>
      <c r="AB279" s="100">
        <v>0</v>
      </c>
      <c r="AC279" s="151">
        <v>0</v>
      </c>
      <c r="AD279" s="100">
        <v>0</v>
      </c>
      <c r="AE279" s="157">
        <v>0</v>
      </c>
      <c r="AF279" s="158"/>
    </row>
    <row r="280" spans="1:32" s="52" customFormat="1" ht="12" x14ac:dyDescent="0.2">
      <c r="A280" s="97">
        <v>440</v>
      </c>
      <c r="B280" s="98">
        <v>440149009</v>
      </c>
      <c r="C280" s="99" t="s">
        <v>514</v>
      </c>
      <c r="D280" s="98">
        <v>149</v>
      </c>
      <c r="E280" s="99" t="s">
        <v>182</v>
      </c>
      <c r="F280" s="98">
        <v>9</v>
      </c>
      <c r="G280" s="149" t="s">
        <v>42</v>
      </c>
      <c r="H280" s="150"/>
      <c r="I280" s="102">
        <v>13107</v>
      </c>
      <c r="J280" s="102">
        <v>9116</v>
      </c>
      <c r="K280" s="102">
        <v>0</v>
      </c>
      <c r="L280" s="102">
        <v>1188</v>
      </c>
      <c r="M280" s="103">
        <v>23411</v>
      </c>
      <c r="N280" s="150"/>
      <c r="O280" s="124">
        <v>2</v>
      </c>
      <c r="P280" s="151">
        <v>44446</v>
      </c>
      <c r="Q280" s="151">
        <v>0</v>
      </c>
      <c r="R280" s="151">
        <v>0</v>
      </c>
      <c r="S280" s="151">
        <v>2376</v>
      </c>
      <c r="T280" s="152">
        <v>46822</v>
      </c>
      <c r="U280" s="153"/>
      <c r="V280" s="154">
        <v>0</v>
      </c>
      <c r="W280" s="155">
        <v>0.09</v>
      </c>
      <c r="X280" s="155">
        <v>1.3502343859077034E-3</v>
      </c>
      <c r="Y280" s="156">
        <v>0</v>
      </c>
      <c r="Z280" s="153"/>
      <c r="AA280" s="124">
        <v>0</v>
      </c>
      <c r="AB280" s="100">
        <v>0</v>
      </c>
      <c r="AC280" s="151">
        <v>0</v>
      </c>
      <c r="AD280" s="100">
        <v>0</v>
      </c>
      <c r="AE280" s="157">
        <v>0</v>
      </c>
      <c r="AF280" s="158"/>
    </row>
    <row r="281" spans="1:32" s="52" customFormat="1" ht="12" x14ac:dyDescent="0.2">
      <c r="A281" s="97">
        <v>440</v>
      </c>
      <c r="B281" s="98">
        <v>440149057</v>
      </c>
      <c r="C281" s="99" t="s">
        <v>514</v>
      </c>
      <c r="D281" s="98">
        <v>149</v>
      </c>
      <c r="E281" s="99" t="s">
        <v>182</v>
      </c>
      <c r="F281" s="98">
        <v>57</v>
      </c>
      <c r="G281" s="149" t="s">
        <v>90</v>
      </c>
      <c r="H281" s="150"/>
      <c r="I281" s="102">
        <v>20708</v>
      </c>
      <c r="J281" s="102">
        <v>475</v>
      </c>
      <c r="K281" s="102">
        <v>0</v>
      </c>
      <c r="L281" s="102">
        <v>1188</v>
      </c>
      <c r="M281" s="103">
        <v>22371</v>
      </c>
      <c r="N281" s="150"/>
      <c r="O281" s="124">
        <v>1</v>
      </c>
      <c r="P281" s="151">
        <v>21183</v>
      </c>
      <c r="Q281" s="151">
        <v>0</v>
      </c>
      <c r="R281" s="151">
        <v>0</v>
      </c>
      <c r="S281" s="151">
        <v>1188</v>
      </c>
      <c r="T281" s="152">
        <v>22371</v>
      </c>
      <c r="U281" s="153"/>
      <c r="V281" s="154">
        <v>0</v>
      </c>
      <c r="W281" s="155">
        <v>0.18</v>
      </c>
      <c r="X281" s="155">
        <v>0.12051270048816397</v>
      </c>
      <c r="Y281" s="156">
        <v>0</v>
      </c>
      <c r="Z281" s="153"/>
      <c r="AA281" s="124">
        <v>0</v>
      </c>
      <c r="AB281" s="100">
        <v>0</v>
      </c>
      <c r="AC281" s="151">
        <v>0</v>
      </c>
      <c r="AD281" s="100">
        <v>0</v>
      </c>
      <c r="AE281" s="157">
        <v>0</v>
      </c>
      <c r="AF281" s="158"/>
    </row>
    <row r="282" spans="1:32" s="52" customFormat="1" ht="12" x14ac:dyDescent="0.2">
      <c r="A282" s="97">
        <v>440</v>
      </c>
      <c r="B282" s="98">
        <v>440149079</v>
      </c>
      <c r="C282" s="99" t="s">
        <v>514</v>
      </c>
      <c r="D282" s="98">
        <v>149</v>
      </c>
      <c r="E282" s="99" t="s">
        <v>182</v>
      </c>
      <c r="F282" s="98">
        <v>79</v>
      </c>
      <c r="G282" s="149" t="s">
        <v>112</v>
      </c>
      <c r="H282" s="150"/>
      <c r="I282" s="102">
        <v>17388</v>
      </c>
      <c r="J282" s="102">
        <v>295</v>
      </c>
      <c r="K282" s="102">
        <v>0</v>
      </c>
      <c r="L282" s="102">
        <v>1188</v>
      </c>
      <c r="M282" s="103">
        <v>18871</v>
      </c>
      <c r="N282" s="150"/>
      <c r="O282" s="124">
        <v>2</v>
      </c>
      <c r="P282" s="151">
        <v>35366</v>
      </c>
      <c r="Q282" s="151">
        <v>0</v>
      </c>
      <c r="R282" s="151">
        <v>0</v>
      </c>
      <c r="S282" s="151">
        <v>2376</v>
      </c>
      <c r="T282" s="152">
        <v>37742</v>
      </c>
      <c r="U282" s="153"/>
      <c r="V282" s="154">
        <v>0</v>
      </c>
      <c r="W282" s="155">
        <v>0.09</v>
      </c>
      <c r="X282" s="155">
        <v>6.2898277601383598E-2</v>
      </c>
      <c r="Y282" s="156">
        <v>0</v>
      </c>
      <c r="Z282" s="153"/>
      <c r="AA282" s="124">
        <v>0</v>
      </c>
      <c r="AB282" s="100">
        <v>0</v>
      </c>
      <c r="AC282" s="151">
        <v>0</v>
      </c>
      <c r="AD282" s="100">
        <v>0</v>
      </c>
      <c r="AE282" s="157">
        <v>0</v>
      </c>
      <c r="AF282" s="158"/>
    </row>
    <row r="283" spans="1:32" s="52" customFormat="1" ht="12" x14ac:dyDescent="0.2">
      <c r="A283" s="97">
        <v>440</v>
      </c>
      <c r="B283" s="98">
        <v>440149128</v>
      </c>
      <c r="C283" s="99" t="s">
        <v>514</v>
      </c>
      <c r="D283" s="98">
        <v>149</v>
      </c>
      <c r="E283" s="99" t="s">
        <v>182</v>
      </c>
      <c r="F283" s="98">
        <v>128</v>
      </c>
      <c r="G283" s="149" t="s">
        <v>161</v>
      </c>
      <c r="H283" s="150"/>
      <c r="I283" s="102">
        <v>17742</v>
      </c>
      <c r="J283" s="102">
        <v>1002</v>
      </c>
      <c r="K283" s="102">
        <v>0</v>
      </c>
      <c r="L283" s="102">
        <v>1188</v>
      </c>
      <c r="M283" s="103">
        <v>19932</v>
      </c>
      <c r="N283" s="150"/>
      <c r="O283" s="124">
        <v>37.67</v>
      </c>
      <c r="P283" s="151">
        <v>706086</v>
      </c>
      <c r="Q283" s="151">
        <v>0</v>
      </c>
      <c r="R283" s="151">
        <v>0</v>
      </c>
      <c r="S283" s="151">
        <v>44752</v>
      </c>
      <c r="T283" s="152">
        <v>750838</v>
      </c>
      <c r="U283" s="153"/>
      <c r="V283" s="154">
        <v>0</v>
      </c>
      <c r="W283" s="155">
        <v>0.09</v>
      </c>
      <c r="X283" s="155">
        <v>4.3617008313810428E-2</v>
      </c>
      <c r="Y283" s="156">
        <v>0</v>
      </c>
      <c r="Z283" s="153"/>
      <c r="AA283" s="124">
        <v>8</v>
      </c>
      <c r="AB283" s="100">
        <v>0</v>
      </c>
      <c r="AC283" s="151">
        <v>0</v>
      </c>
      <c r="AD283" s="100">
        <v>0</v>
      </c>
      <c r="AE283" s="157">
        <v>0</v>
      </c>
      <c r="AF283" s="158"/>
    </row>
    <row r="284" spans="1:32" s="52" customFormat="1" ht="12" x14ac:dyDescent="0.2">
      <c r="A284" s="97">
        <v>440</v>
      </c>
      <c r="B284" s="98">
        <v>440149149</v>
      </c>
      <c r="C284" s="99" t="s">
        <v>514</v>
      </c>
      <c r="D284" s="98">
        <v>149</v>
      </c>
      <c r="E284" s="99" t="s">
        <v>182</v>
      </c>
      <c r="F284" s="98">
        <v>149</v>
      </c>
      <c r="G284" s="149" t="s">
        <v>182</v>
      </c>
      <c r="H284" s="150"/>
      <c r="I284" s="102">
        <v>18462</v>
      </c>
      <c r="J284" s="102">
        <v>133</v>
      </c>
      <c r="K284" s="102">
        <v>767.87166944399655</v>
      </c>
      <c r="L284" s="102">
        <v>1188</v>
      </c>
      <c r="M284" s="103">
        <v>20550.871669443997</v>
      </c>
      <c r="N284" s="150"/>
      <c r="O284" s="124">
        <v>1116.1799999999998</v>
      </c>
      <c r="P284" s="151">
        <v>20755367</v>
      </c>
      <c r="Q284" s="151">
        <v>0</v>
      </c>
      <c r="R284" s="151">
        <v>857083</v>
      </c>
      <c r="S284" s="151">
        <v>1326019</v>
      </c>
      <c r="T284" s="152">
        <v>22938469</v>
      </c>
      <c r="U284" s="153"/>
      <c r="V284" s="154">
        <v>0</v>
      </c>
      <c r="W284" s="155">
        <v>0.18</v>
      </c>
      <c r="X284" s="155">
        <v>0.12699103883343335</v>
      </c>
      <c r="Y284" s="156">
        <v>0</v>
      </c>
      <c r="Z284" s="153"/>
      <c r="AA284" s="124">
        <v>129</v>
      </c>
      <c r="AB284" s="100">
        <v>0</v>
      </c>
      <c r="AC284" s="151">
        <v>0</v>
      </c>
      <c r="AD284" s="100">
        <v>2.27</v>
      </c>
      <c r="AE284" s="157">
        <v>49251</v>
      </c>
      <c r="AF284" s="158"/>
    </row>
    <row r="285" spans="1:32" s="52" customFormat="1" ht="12" x14ac:dyDescent="0.2">
      <c r="A285" s="97">
        <v>440</v>
      </c>
      <c r="B285" s="98">
        <v>440149160</v>
      </c>
      <c r="C285" s="99" t="s">
        <v>514</v>
      </c>
      <c r="D285" s="98">
        <v>149</v>
      </c>
      <c r="E285" s="99" t="s">
        <v>182</v>
      </c>
      <c r="F285" s="98">
        <v>160</v>
      </c>
      <c r="G285" s="149" t="s">
        <v>193</v>
      </c>
      <c r="H285" s="150"/>
      <c r="I285" s="102">
        <v>14770</v>
      </c>
      <c r="J285" s="102">
        <v>259</v>
      </c>
      <c r="K285" s="102">
        <v>0</v>
      </c>
      <c r="L285" s="102">
        <v>1188</v>
      </c>
      <c r="M285" s="103">
        <v>16217</v>
      </c>
      <c r="N285" s="150"/>
      <c r="O285" s="124">
        <v>4</v>
      </c>
      <c r="P285" s="151">
        <v>60116</v>
      </c>
      <c r="Q285" s="151">
        <v>0</v>
      </c>
      <c r="R285" s="151">
        <v>0</v>
      </c>
      <c r="S285" s="151">
        <v>4752</v>
      </c>
      <c r="T285" s="152">
        <v>64868</v>
      </c>
      <c r="U285" s="153"/>
      <c r="V285" s="154">
        <v>0</v>
      </c>
      <c r="W285" s="155">
        <v>0.18</v>
      </c>
      <c r="X285" s="155">
        <v>0.13495767005285708</v>
      </c>
      <c r="Y285" s="156">
        <v>0</v>
      </c>
      <c r="Z285" s="153"/>
      <c r="AA285" s="124">
        <v>0</v>
      </c>
      <c r="AB285" s="100">
        <v>0</v>
      </c>
      <c r="AC285" s="151">
        <v>0</v>
      </c>
      <c r="AD285" s="100">
        <v>0</v>
      </c>
      <c r="AE285" s="157">
        <v>0</v>
      </c>
      <c r="AF285" s="158"/>
    </row>
    <row r="286" spans="1:32" s="52" customFormat="1" ht="12" x14ac:dyDescent="0.2">
      <c r="A286" s="97">
        <v>440</v>
      </c>
      <c r="B286" s="98">
        <v>440149181</v>
      </c>
      <c r="C286" s="99" t="s">
        <v>514</v>
      </c>
      <c r="D286" s="98">
        <v>149</v>
      </c>
      <c r="E286" s="99" t="s">
        <v>182</v>
      </c>
      <c r="F286" s="98">
        <v>181</v>
      </c>
      <c r="G286" s="149" t="s">
        <v>214</v>
      </c>
      <c r="H286" s="150"/>
      <c r="I286" s="102">
        <v>15188</v>
      </c>
      <c r="J286" s="102">
        <v>101</v>
      </c>
      <c r="K286" s="102">
        <v>0</v>
      </c>
      <c r="L286" s="102">
        <v>1188</v>
      </c>
      <c r="M286" s="103">
        <v>16477</v>
      </c>
      <c r="N286" s="150"/>
      <c r="O286" s="124">
        <v>34.97</v>
      </c>
      <c r="P286" s="151">
        <v>534656</v>
      </c>
      <c r="Q286" s="151">
        <v>0</v>
      </c>
      <c r="R286" s="151">
        <v>0</v>
      </c>
      <c r="S286" s="151">
        <v>41544</v>
      </c>
      <c r="T286" s="152">
        <v>576200</v>
      </c>
      <c r="U286" s="153"/>
      <c r="V286" s="154">
        <v>0</v>
      </c>
      <c r="W286" s="155">
        <v>0.09</v>
      </c>
      <c r="X286" s="155">
        <v>1.8866944609426412E-2</v>
      </c>
      <c r="Y286" s="156">
        <v>0</v>
      </c>
      <c r="Z286" s="153"/>
      <c r="AA286" s="124">
        <v>7</v>
      </c>
      <c r="AB286" s="100">
        <v>0</v>
      </c>
      <c r="AC286" s="151">
        <v>0</v>
      </c>
      <c r="AD286" s="100">
        <v>0</v>
      </c>
      <c r="AE286" s="157">
        <v>0</v>
      </c>
      <c r="AF286" s="158"/>
    </row>
    <row r="287" spans="1:32" s="52" customFormat="1" ht="12" x14ac:dyDescent="0.2">
      <c r="A287" s="97">
        <v>440</v>
      </c>
      <c r="B287" s="98">
        <v>440149211</v>
      </c>
      <c r="C287" s="99" t="s">
        <v>514</v>
      </c>
      <c r="D287" s="98">
        <v>149</v>
      </c>
      <c r="E287" s="99" t="s">
        <v>182</v>
      </c>
      <c r="F287" s="98">
        <v>211</v>
      </c>
      <c r="G287" s="149" t="s">
        <v>244</v>
      </c>
      <c r="H287" s="150"/>
      <c r="I287" s="102">
        <v>10851</v>
      </c>
      <c r="J287" s="102">
        <v>3115</v>
      </c>
      <c r="K287" s="102">
        <v>0</v>
      </c>
      <c r="L287" s="102">
        <v>1188</v>
      </c>
      <c r="M287" s="103">
        <v>15154</v>
      </c>
      <c r="N287" s="150"/>
      <c r="O287" s="124">
        <v>1</v>
      </c>
      <c r="P287" s="151">
        <v>13966</v>
      </c>
      <c r="Q287" s="151">
        <v>0</v>
      </c>
      <c r="R287" s="151">
        <v>0</v>
      </c>
      <c r="S287" s="151">
        <v>1188</v>
      </c>
      <c r="T287" s="152">
        <v>15154</v>
      </c>
      <c r="U287" s="153"/>
      <c r="V287" s="154">
        <v>0</v>
      </c>
      <c r="W287" s="155">
        <v>0.09</v>
      </c>
      <c r="X287" s="155">
        <v>1.5840807236085408E-3</v>
      </c>
      <c r="Y287" s="156">
        <v>0</v>
      </c>
      <c r="Z287" s="153"/>
      <c r="AA287" s="124">
        <v>1</v>
      </c>
      <c r="AB287" s="100">
        <v>0</v>
      </c>
      <c r="AC287" s="151">
        <v>0</v>
      </c>
      <c r="AD287" s="100">
        <v>0</v>
      </c>
      <c r="AE287" s="157">
        <v>0</v>
      </c>
      <c r="AF287" s="158"/>
    </row>
    <row r="288" spans="1:32" s="52" customFormat="1" ht="12" x14ac:dyDescent="0.2">
      <c r="A288" s="97">
        <v>440</v>
      </c>
      <c r="B288" s="98">
        <v>440149745</v>
      </c>
      <c r="C288" s="99" t="s">
        <v>514</v>
      </c>
      <c r="D288" s="98">
        <v>149</v>
      </c>
      <c r="E288" s="99" t="s">
        <v>182</v>
      </c>
      <c r="F288" s="98">
        <v>745</v>
      </c>
      <c r="G288" s="149" t="s">
        <v>430</v>
      </c>
      <c r="H288" s="150"/>
      <c r="I288" s="102">
        <v>11037</v>
      </c>
      <c r="J288" s="102">
        <v>4827</v>
      </c>
      <c r="K288" s="102">
        <v>0</v>
      </c>
      <c r="L288" s="102">
        <v>1188</v>
      </c>
      <c r="M288" s="103">
        <v>17052</v>
      </c>
      <c r="N288" s="150"/>
      <c r="O288" s="124">
        <v>1</v>
      </c>
      <c r="P288" s="151">
        <v>15864</v>
      </c>
      <c r="Q288" s="151">
        <v>0</v>
      </c>
      <c r="R288" s="151">
        <v>0</v>
      </c>
      <c r="S288" s="151">
        <v>1188</v>
      </c>
      <c r="T288" s="152">
        <v>17052</v>
      </c>
      <c r="U288" s="153"/>
      <c r="V288" s="154">
        <v>0</v>
      </c>
      <c r="W288" s="155">
        <v>0.09</v>
      </c>
      <c r="X288" s="155">
        <v>1.6387158991872857E-2</v>
      </c>
      <c r="Y288" s="156">
        <v>0</v>
      </c>
      <c r="Z288" s="153"/>
      <c r="AA288" s="124">
        <v>0</v>
      </c>
      <c r="AB288" s="100">
        <v>0</v>
      </c>
      <c r="AC288" s="151">
        <v>0</v>
      </c>
      <c r="AD288" s="100">
        <v>0</v>
      </c>
      <c r="AE288" s="157">
        <v>0</v>
      </c>
      <c r="AF288" s="158"/>
    </row>
    <row r="289" spans="1:32" s="52" customFormat="1" ht="12" x14ac:dyDescent="0.2">
      <c r="A289" s="97">
        <v>441</v>
      </c>
      <c r="B289" s="98">
        <v>441281005</v>
      </c>
      <c r="C289" s="99" t="s">
        <v>515</v>
      </c>
      <c r="D289" s="98">
        <v>281</v>
      </c>
      <c r="E289" s="99" t="s">
        <v>314</v>
      </c>
      <c r="F289" s="98">
        <v>5</v>
      </c>
      <c r="G289" s="149" t="s">
        <v>38</v>
      </c>
      <c r="H289" s="150"/>
      <c r="I289" s="102">
        <v>18842</v>
      </c>
      <c r="J289" s="102">
        <v>6649</v>
      </c>
      <c r="K289" s="102">
        <v>0</v>
      </c>
      <c r="L289" s="102">
        <v>1188</v>
      </c>
      <c r="M289" s="103">
        <v>26679</v>
      </c>
      <c r="N289" s="150"/>
      <c r="O289" s="124">
        <v>0.06</v>
      </c>
      <c r="P289" s="151">
        <v>1529</v>
      </c>
      <c r="Q289" s="151">
        <v>0</v>
      </c>
      <c r="R289" s="151">
        <v>0</v>
      </c>
      <c r="S289" s="151">
        <v>71</v>
      </c>
      <c r="T289" s="152">
        <v>1600</v>
      </c>
      <c r="U289" s="153"/>
      <c r="V289" s="154">
        <v>0</v>
      </c>
      <c r="W289" s="155">
        <v>0.09</v>
      </c>
      <c r="X289" s="155">
        <v>2.104856016742844E-2</v>
      </c>
      <c r="Y289" s="156">
        <v>0</v>
      </c>
      <c r="Z289" s="153"/>
      <c r="AA289" s="124">
        <v>0</v>
      </c>
      <c r="AB289" s="100">
        <v>0</v>
      </c>
      <c r="AC289" s="151">
        <v>0</v>
      </c>
      <c r="AD289" s="100">
        <v>0</v>
      </c>
      <c r="AE289" s="157">
        <v>0</v>
      </c>
      <c r="AF289" s="158"/>
    </row>
    <row r="290" spans="1:32" s="52" customFormat="1" ht="12" x14ac:dyDescent="0.2">
      <c r="A290" s="97">
        <v>441</v>
      </c>
      <c r="B290" s="98">
        <v>441281061</v>
      </c>
      <c r="C290" s="99" t="s">
        <v>515</v>
      </c>
      <c r="D290" s="98">
        <v>281</v>
      </c>
      <c r="E290" s="99" t="s">
        <v>314</v>
      </c>
      <c r="F290" s="98">
        <v>61</v>
      </c>
      <c r="G290" s="149" t="s">
        <v>94</v>
      </c>
      <c r="H290" s="150"/>
      <c r="I290" s="102">
        <v>21064</v>
      </c>
      <c r="J290" s="102">
        <v>1763</v>
      </c>
      <c r="K290" s="102">
        <v>0</v>
      </c>
      <c r="L290" s="102">
        <v>1188</v>
      </c>
      <c r="M290" s="103">
        <v>24015</v>
      </c>
      <c r="N290" s="150"/>
      <c r="O290" s="124">
        <v>1</v>
      </c>
      <c r="P290" s="151">
        <v>22827</v>
      </c>
      <c r="Q290" s="151">
        <v>0</v>
      </c>
      <c r="R290" s="151">
        <v>0</v>
      </c>
      <c r="S290" s="151">
        <v>1188</v>
      </c>
      <c r="T290" s="152">
        <v>24015</v>
      </c>
      <c r="U290" s="153"/>
      <c r="V290" s="154">
        <v>0</v>
      </c>
      <c r="W290" s="155">
        <v>0.09</v>
      </c>
      <c r="X290" s="155">
        <v>4.6962626610041733E-2</v>
      </c>
      <c r="Y290" s="156">
        <v>0</v>
      </c>
      <c r="Z290" s="153"/>
      <c r="AA290" s="124">
        <v>0</v>
      </c>
      <c r="AB290" s="100">
        <v>0</v>
      </c>
      <c r="AC290" s="151">
        <v>0</v>
      </c>
      <c r="AD290" s="100">
        <v>0</v>
      </c>
      <c r="AE290" s="157">
        <v>0</v>
      </c>
      <c r="AF290" s="158"/>
    </row>
    <row r="291" spans="1:32" s="52" customFormat="1" ht="12" x14ac:dyDescent="0.2">
      <c r="A291" s="97">
        <v>441</v>
      </c>
      <c r="B291" s="98">
        <v>441281087</v>
      </c>
      <c r="C291" s="99" t="s">
        <v>515</v>
      </c>
      <c r="D291" s="98">
        <v>281</v>
      </c>
      <c r="E291" s="99" t="s">
        <v>314</v>
      </c>
      <c r="F291" s="98">
        <v>87</v>
      </c>
      <c r="G291" s="149" t="s">
        <v>120</v>
      </c>
      <c r="H291" s="150"/>
      <c r="I291" s="102">
        <v>14025</v>
      </c>
      <c r="J291" s="102">
        <v>4400</v>
      </c>
      <c r="K291" s="102">
        <v>0</v>
      </c>
      <c r="L291" s="102">
        <v>1188</v>
      </c>
      <c r="M291" s="103">
        <v>19613</v>
      </c>
      <c r="N291" s="150"/>
      <c r="O291" s="124">
        <v>5</v>
      </c>
      <c r="P291" s="151">
        <v>92125</v>
      </c>
      <c r="Q291" s="151">
        <v>0</v>
      </c>
      <c r="R291" s="151">
        <v>0</v>
      </c>
      <c r="S291" s="151">
        <v>5940</v>
      </c>
      <c r="T291" s="152">
        <v>98065</v>
      </c>
      <c r="U291" s="153"/>
      <c r="V291" s="154">
        <v>0</v>
      </c>
      <c r="W291" s="155">
        <v>0.09</v>
      </c>
      <c r="X291" s="155">
        <v>7.9902208852047334E-3</v>
      </c>
      <c r="Y291" s="156">
        <v>0</v>
      </c>
      <c r="Z291" s="153"/>
      <c r="AA291" s="124">
        <v>2</v>
      </c>
      <c r="AB291" s="100">
        <v>0</v>
      </c>
      <c r="AC291" s="151">
        <v>0</v>
      </c>
      <c r="AD291" s="100">
        <v>0</v>
      </c>
      <c r="AE291" s="157">
        <v>0</v>
      </c>
      <c r="AF291" s="158"/>
    </row>
    <row r="292" spans="1:32" s="52" customFormat="1" ht="12" x14ac:dyDescent="0.2">
      <c r="A292" s="97">
        <v>441</v>
      </c>
      <c r="B292" s="98">
        <v>441281137</v>
      </c>
      <c r="C292" s="99" t="s">
        <v>515</v>
      </c>
      <c r="D292" s="98">
        <v>281</v>
      </c>
      <c r="E292" s="99" t="s">
        <v>314</v>
      </c>
      <c r="F292" s="98">
        <v>137</v>
      </c>
      <c r="G292" s="149" t="s">
        <v>170</v>
      </c>
      <c r="H292" s="150"/>
      <c r="I292" s="102">
        <v>19551</v>
      </c>
      <c r="J292" s="102">
        <v>342</v>
      </c>
      <c r="K292" s="102">
        <v>0</v>
      </c>
      <c r="L292" s="102">
        <v>1188</v>
      </c>
      <c r="M292" s="103">
        <v>21081</v>
      </c>
      <c r="N292" s="150"/>
      <c r="O292" s="124">
        <v>6.4399999999999995</v>
      </c>
      <c r="P292" s="151">
        <v>128111</v>
      </c>
      <c r="Q292" s="151">
        <v>0</v>
      </c>
      <c r="R292" s="151">
        <v>0</v>
      </c>
      <c r="S292" s="151">
        <v>7651</v>
      </c>
      <c r="T292" s="152">
        <v>135762</v>
      </c>
      <c r="U292" s="153"/>
      <c r="V292" s="154">
        <v>0</v>
      </c>
      <c r="W292" s="155">
        <v>0.18</v>
      </c>
      <c r="X292" s="155">
        <v>0.10495833779292103</v>
      </c>
      <c r="Y292" s="156">
        <v>0</v>
      </c>
      <c r="Z292" s="153"/>
      <c r="AA292" s="124">
        <v>1</v>
      </c>
      <c r="AB292" s="100">
        <v>0</v>
      </c>
      <c r="AC292" s="151">
        <v>0</v>
      </c>
      <c r="AD292" s="100">
        <v>0</v>
      </c>
      <c r="AE292" s="157">
        <v>0</v>
      </c>
      <c r="AF292" s="158"/>
    </row>
    <row r="293" spans="1:32" s="52" customFormat="1" ht="12" x14ac:dyDescent="0.2">
      <c r="A293" s="97">
        <v>441</v>
      </c>
      <c r="B293" s="98">
        <v>441281161</v>
      </c>
      <c r="C293" s="99" t="s">
        <v>515</v>
      </c>
      <c r="D293" s="98">
        <v>281</v>
      </c>
      <c r="E293" s="99" t="s">
        <v>314</v>
      </c>
      <c r="F293" s="98">
        <v>161</v>
      </c>
      <c r="G293" s="149" t="s">
        <v>194</v>
      </c>
      <c r="H293" s="150"/>
      <c r="I293" s="102">
        <v>12565</v>
      </c>
      <c r="J293" s="102">
        <v>4546</v>
      </c>
      <c r="K293" s="102">
        <v>0</v>
      </c>
      <c r="L293" s="102">
        <v>1188</v>
      </c>
      <c r="M293" s="103">
        <v>18299</v>
      </c>
      <c r="N293" s="150"/>
      <c r="O293" s="124">
        <v>1.3900000000000001</v>
      </c>
      <c r="P293" s="151">
        <v>23784</v>
      </c>
      <c r="Q293" s="151">
        <v>0</v>
      </c>
      <c r="R293" s="151">
        <v>0</v>
      </c>
      <c r="S293" s="151">
        <v>1651</v>
      </c>
      <c r="T293" s="152">
        <v>25435</v>
      </c>
      <c r="U293" s="153"/>
      <c r="V293" s="154">
        <v>0</v>
      </c>
      <c r="W293" s="155">
        <v>0.09</v>
      </c>
      <c r="X293" s="155">
        <v>1.1340235537751955E-2</v>
      </c>
      <c r="Y293" s="156">
        <v>0</v>
      </c>
      <c r="Z293" s="153"/>
      <c r="AA293" s="124">
        <v>1</v>
      </c>
      <c r="AB293" s="100">
        <v>0</v>
      </c>
      <c r="AC293" s="151">
        <v>0</v>
      </c>
      <c r="AD293" s="100">
        <v>0</v>
      </c>
      <c r="AE293" s="157">
        <v>0</v>
      </c>
      <c r="AF293" s="158"/>
    </row>
    <row r="294" spans="1:32" s="52" customFormat="1" ht="12" x14ac:dyDescent="0.2">
      <c r="A294" s="97">
        <v>441</v>
      </c>
      <c r="B294" s="98">
        <v>441281191</v>
      </c>
      <c r="C294" s="99" t="s">
        <v>515</v>
      </c>
      <c r="D294" s="98">
        <v>281</v>
      </c>
      <c r="E294" s="99" t="s">
        <v>314</v>
      </c>
      <c r="F294" s="98">
        <v>191</v>
      </c>
      <c r="G294" s="149" t="s">
        <v>224</v>
      </c>
      <c r="H294" s="150"/>
      <c r="I294" s="102">
        <v>10664</v>
      </c>
      <c r="J294" s="102">
        <v>2680</v>
      </c>
      <c r="K294" s="102">
        <v>0</v>
      </c>
      <c r="L294" s="102">
        <v>1188</v>
      </c>
      <c r="M294" s="103">
        <v>14532</v>
      </c>
      <c r="N294" s="150"/>
      <c r="O294" s="124">
        <v>1</v>
      </c>
      <c r="P294" s="151">
        <v>13344</v>
      </c>
      <c r="Q294" s="151">
        <v>0</v>
      </c>
      <c r="R294" s="151">
        <v>0</v>
      </c>
      <c r="S294" s="151">
        <v>1188</v>
      </c>
      <c r="T294" s="152">
        <v>14532</v>
      </c>
      <c r="U294" s="153"/>
      <c r="V294" s="154">
        <v>0</v>
      </c>
      <c r="W294" s="155">
        <v>0.09</v>
      </c>
      <c r="X294" s="155">
        <v>3.3882568794904692E-2</v>
      </c>
      <c r="Y294" s="156">
        <v>0</v>
      </c>
      <c r="Z294" s="153"/>
      <c r="AA294" s="124">
        <v>0</v>
      </c>
      <c r="AB294" s="100">
        <v>0</v>
      </c>
      <c r="AC294" s="151">
        <v>0</v>
      </c>
      <c r="AD294" s="100">
        <v>0</v>
      </c>
      <c r="AE294" s="157">
        <v>0</v>
      </c>
      <c r="AF294" s="158"/>
    </row>
    <row r="295" spans="1:32" s="52" customFormat="1" ht="12" x14ac:dyDescent="0.2">
      <c r="A295" s="97">
        <v>441</v>
      </c>
      <c r="B295" s="98">
        <v>441281227</v>
      </c>
      <c r="C295" s="99" t="s">
        <v>515</v>
      </c>
      <c r="D295" s="98">
        <v>281</v>
      </c>
      <c r="E295" s="99" t="s">
        <v>314</v>
      </c>
      <c r="F295" s="98">
        <v>227</v>
      </c>
      <c r="G295" s="149" t="s">
        <v>260</v>
      </c>
      <c r="H295" s="150"/>
      <c r="I295" s="102">
        <v>18965</v>
      </c>
      <c r="J295" s="102">
        <v>3814</v>
      </c>
      <c r="K295" s="102">
        <v>0</v>
      </c>
      <c r="L295" s="102">
        <v>1188</v>
      </c>
      <c r="M295" s="103">
        <v>23967</v>
      </c>
      <c r="N295" s="150"/>
      <c r="O295" s="124">
        <v>2</v>
      </c>
      <c r="P295" s="151">
        <v>45558</v>
      </c>
      <c r="Q295" s="151">
        <v>0</v>
      </c>
      <c r="R295" s="151">
        <v>0</v>
      </c>
      <c r="S295" s="151">
        <v>2376</v>
      </c>
      <c r="T295" s="152">
        <v>47934</v>
      </c>
      <c r="U295" s="153"/>
      <c r="V295" s="154">
        <v>0</v>
      </c>
      <c r="W295" s="155">
        <v>0.18</v>
      </c>
      <c r="X295" s="155">
        <v>2.2875547735997828E-2</v>
      </c>
      <c r="Y295" s="156">
        <v>0</v>
      </c>
      <c r="Z295" s="153"/>
      <c r="AA295" s="124">
        <v>1</v>
      </c>
      <c r="AB295" s="100">
        <v>0</v>
      </c>
      <c r="AC295" s="151">
        <v>0</v>
      </c>
      <c r="AD295" s="100">
        <v>0</v>
      </c>
      <c r="AE295" s="157">
        <v>0</v>
      </c>
      <c r="AF295" s="158"/>
    </row>
    <row r="296" spans="1:32" s="52" customFormat="1" ht="12" x14ac:dyDescent="0.2">
      <c r="A296" s="97">
        <v>441</v>
      </c>
      <c r="B296" s="98">
        <v>441281278</v>
      </c>
      <c r="C296" s="99" t="s">
        <v>515</v>
      </c>
      <c r="D296" s="98">
        <v>281</v>
      </c>
      <c r="E296" s="99" t="s">
        <v>314</v>
      </c>
      <c r="F296" s="98">
        <v>278</v>
      </c>
      <c r="G296" s="149" t="s">
        <v>311</v>
      </c>
      <c r="H296" s="150"/>
      <c r="I296" s="102">
        <v>14352</v>
      </c>
      <c r="J296" s="102">
        <v>3309</v>
      </c>
      <c r="K296" s="102">
        <v>0</v>
      </c>
      <c r="L296" s="102">
        <v>1188</v>
      </c>
      <c r="M296" s="103">
        <v>18849</v>
      </c>
      <c r="N296" s="150"/>
      <c r="O296" s="124">
        <v>0.67</v>
      </c>
      <c r="P296" s="151">
        <v>11833</v>
      </c>
      <c r="Q296" s="151">
        <v>0</v>
      </c>
      <c r="R296" s="151">
        <v>0</v>
      </c>
      <c r="S296" s="151">
        <v>796</v>
      </c>
      <c r="T296" s="152">
        <v>12629</v>
      </c>
      <c r="U296" s="153"/>
      <c r="V296" s="154">
        <v>0</v>
      </c>
      <c r="W296" s="155">
        <v>0.09</v>
      </c>
      <c r="X296" s="155">
        <v>6.2902170514773578E-2</v>
      </c>
      <c r="Y296" s="156">
        <v>0</v>
      </c>
      <c r="Z296" s="153"/>
      <c r="AA296" s="124">
        <v>0</v>
      </c>
      <c r="AB296" s="100">
        <v>0</v>
      </c>
      <c r="AC296" s="151">
        <v>0</v>
      </c>
      <c r="AD296" s="100">
        <v>0</v>
      </c>
      <c r="AE296" s="157">
        <v>0</v>
      </c>
      <c r="AF296" s="158"/>
    </row>
    <row r="297" spans="1:32" s="52" customFormat="1" ht="12" x14ac:dyDescent="0.2">
      <c r="A297" s="97">
        <v>441</v>
      </c>
      <c r="B297" s="98">
        <v>441281281</v>
      </c>
      <c r="C297" s="99" t="s">
        <v>515</v>
      </c>
      <c r="D297" s="98">
        <v>281</v>
      </c>
      <c r="E297" s="99" t="s">
        <v>314</v>
      </c>
      <c r="F297" s="98">
        <v>281</v>
      </c>
      <c r="G297" s="149" t="s">
        <v>314</v>
      </c>
      <c r="H297" s="150"/>
      <c r="I297" s="102">
        <v>17515</v>
      </c>
      <c r="J297" s="102">
        <v>30</v>
      </c>
      <c r="K297" s="102">
        <v>0</v>
      </c>
      <c r="L297" s="102">
        <v>1188</v>
      </c>
      <c r="M297" s="103">
        <v>18733</v>
      </c>
      <c r="N297" s="150"/>
      <c r="O297" s="124">
        <v>1486.7899999999997</v>
      </c>
      <c r="P297" s="151">
        <v>26085735</v>
      </c>
      <c r="Q297" s="151">
        <v>0</v>
      </c>
      <c r="R297" s="151">
        <v>0</v>
      </c>
      <c r="S297" s="151">
        <v>1766307</v>
      </c>
      <c r="T297" s="152">
        <v>27852042</v>
      </c>
      <c r="U297" s="153"/>
      <c r="V297" s="154">
        <v>0</v>
      </c>
      <c r="W297" s="155">
        <v>0.18</v>
      </c>
      <c r="X297" s="155">
        <v>0.15608992013755701</v>
      </c>
      <c r="Y297" s="156">
        <v>0</v>
      </c>
      <c r="Z297" s="153"/>
      <c r="AA297" s="124">
        <v>368.61</v>
      </c>
      <c r="AB297" s="100">
        <v>0</v>
      </c>
      <c r="AC297" s="151">
        <v>0</v>
      </c>
      <c r="AD297" s="100">
        <v>4.5399999999999991</v>
      </c>
      <c r="AE297" s="157">
        <v>85048</v>
      </c>
      <c r="AF297" s="158"/>
    </row>
    <row r="298" spans="1:32" s="52" customFormat="1" ht="12" x14ac:dyDescent="0.2">
      <c r="A298" s="97">
        <v>441</v>
      </c>
      <c r="B298" s="98">
        <v>441281332</v>
      </c>
      <c r="C298" s="99" t="s">
        <v>515</v>
      </c>
      <c r="D298" s="98">
        <v>281</v>
      </c>
      <c r="E298" s="99" t="s">
        <v>314</v>
      </c>
      <c r="F298" s="98">
        <v>332</v>
      </c>
      <c r="G298" s="149" t="s">
        <v>365</v>
      </c>
      <c r="H298" s="150"/>
      <c r="I298" s="102">
        <v>18201</v>
      </c>
      <c r="J298" s="102">
        <v>900</v>
      </c>
      <c r="K298" s="102">
        <v>0</v>
      </c>
      <c r="L298" s="102">
        <v>1188</v>
      </c>
      <c r="M298" s="103">
        <v>20289</v>
      </c>
      <c r="N298" s="150"/>
      <c r="O298" s="124">
        <v>1</v>
      </c>
      <c r="P298" s="151">
        <v>19101</v>
      </c>
      <c r="Q298" s="151">
        <v>0</v>
      </c>
      <c r="R298" s="151">
        <v>0</v>
      </c>
      <c r="S298" s="151">
        <v>1188</v>
      </c>
      <c r="T298" s="152">
        <v>20289</v>
      </c>
      <c r="U298" s="153"/>
      <c r="V298" s="154">
        <v>0</v>
      </c>
      <c r="W298" s="155">
        <v>0.09</v>
      </c>
      <c r="X298" s="155">
        <v>2.5964862381818429E-2</v>
      </c>
      <c r="Y298" s="156">
        <v>0</v>
      </c>
      <c r="Z298" s="153"/>
      <c r="AA298" s="124">
        <v>0</v>
      </c>
      <c r="AB298" s="100">
        <v>0</v>
      </c>
      <c r="AC298" s="151">
        <v>0</v>
      </c>
      <c r="AD298" s="100">
        <v>0</v>
      </c>
      <c r="AE298" s="157">
        <v>0</v>
      </c>
      <c r="AF298" s="158"/>
    </row>
    <row r="299" spans="1:32" s="52" customFormat="1" ht="12" x14ac:dyDescent="0.2">
      <c r="A299" s="97">
        <v>441</v>
      </c>
      <c r="B299" s="98">
        <v>441281605</v>
      </c>
      <c r="C299" s="99" t="s">
        <v>515</v>
      </c>
      <c r="D299" s="98">
        <v>281</v>
      </c>
      <c r="E299" s="99" t="s">
        <v>314</v>
      </c>
      <c r="F299" s="98">
        <v>605</v>
      </c>
      <c r="G299" s="149" t="s">
        <v>389</v>
      </c>
      <c r="H299" s="150"/>
      <c r="I299" s="102">
        <v>14455</v>
      </c>
      <c r="J299" s="102">
        <v>11964</v>
      </c>
      <c r="K299" s="102">
        <v>0</v>
      </c>
      <c r="L299" s="102">
        <v>1188</v>
      </c>
      <c r="M299" s="103">
        <v>27607</v>
      </c>
      <c r="N299" s="150"/>
      <c r="O299" s="124">
        <v>1</v>
      </c>
      <c r="P299" s="151">
        <v>26419</v>
      </c>
      <c r="Q299" s="151">
        <v>0</v>
      </c>
      <c r="R299" s="151">
        <v>0</v>
      </c>
      <c r="S299" s="151">
        <v>1188</v>
      </c>
      <c r="T299" s="152">
        <v>27607</v>
      </c>
      <c r="U299" s="153"/>
      <c r="V299" s="154">
        <v>0</v>
      </c>
      <c r="W299" s="155">
        <v>0.09</v>
      </c>
      <c r="X299" s="155">
        <v>5.3663742717093676E-2</v>
      </c>
      <c r="Y299" s="156">
        <v>0</v>
      </c>
      <c r="Z299" s="153"/>
      <c r="AA299" s="124">
        <v>0</v>
      </c>
      <c r="AB299" s="100">
        <v>0</v>
      </c>
      <c r="AC299" s="151">
        <v>0</v>
      </c>
      <c r="AD299" s="100">
        <v>0</v>
      </c>
      <c r="AE299" s="157">
        <v>0</v>
      </c>
      <c r="AF299" s="158"/>
    </row>
    <row r="300" spans="1:32" s="52" customFormat="1" ht="12" x14ac:dyDescent="0.2">
      <c r="A300" s="97">
        <v>441</v>
      </c>
      <c r="B300" s="98">
        <v>441281672</v>
      </c>
      <c r="C300" s="99" t="s">
        <v>515</v>
      </c>
      <c r="D300" s="98">
        <v>281</v>
      </c>
      <c r="E300" s="99" t="s">
        <v>314</v>
      </c>
      <c r="F300" s="98">
        <v>672</v>
      </c>
      <c r="G300" s="149" t="s">
        <v>408</v>
      </c>
      <c r="H300" s="150"/>
      <c r="I300" s="102">
        <v>19349</v>
      </c>
      <c r="J300" s="102">
        <v>4033</v>
      </c>
      <c r="K300" s="102">
        <v>0</v>
      </c>
      <c r="L300" s="102">
        <v>1188</v>
      </c>
      <c r="M300" s="103">
        <v>24570</v>
      </c>
      <c r="N300" s="150"/>
      <c r="O300" s="124">
        <v>0.12</v>
      </c>
      <c r="P300" s="151">
        <v>2804</v>
      </c>
      <c r="Q300" s="151">
        <v>0</v>
      </c>
      <c r="R300" s="151">
        <v>0</v>
      </c>
      <c r="S300" s="151">
        <v>144</v>
      </c>
      <c r="T300" s="152">
        <v>2948</v>
      </c>
      <c r="U300" s="153"/>
      <c r="V300" s="154">
        <v>0</v>
      </c>
      <c r="W300" s="155">
        <v>0.09</v>
      </c>
      <c r="X300" s="155">
        <v>9.6406082121089261E-3</v>
      </c>
      <c r="Y300" s="156">
        <v>0</v>
      </c>
      <c r="Z300" s="153"/>
      <c r="AA300" s="124">
        <v>0</v>
      </c>
      <c r="AB300" s="100">
        <v>0</v>
      </c>
      <c r="AC300" s="151">
        <v>0</v>
      </c>
      <c r="AD300" s="100">
        <v>0</v>
      </c>
      <c r="AE300" s="157">
        <v>0</v>
      </c>
      <c r="AF300" s="158"/>
    </row>
    <row r="301" spans="1:32" s="52" customFormat="1" ht="12" x14ac:dyDescent="0.2">
      <c r="A301" s="97">
        <v>441</v>
      </c>
      <c r="B301" s="98">
        <v>441281680</v>
      </c>
      <c r="C301" s="99" t="s">
        <v>515</v>
      </c>
      <c r="D301" s="98">
        <v>281</v>
      </c>
      <c r="E301" s="99" t="s">
        <v>314</v>
      </c>
      <c r="F301" s="98">
        <v>680</v>
      </c>
      <c r="G301" s="149" t="s">
        <v>412</v>
      </c>
      <c r="H301" s="150"/>
      <c r="I301" s="102">
        <v>15445</v>
      </c>
      <c r="J301" s="102">
        <v>4622</v>
      </c>
      <c r="K301" s="102">
        <v>0</v>
      </c>
      <c r="L301" s="102">
        <v>1188</v>
      </c>
      <c r="M301" s="103">
        <v>21255</v>
      </c>
      <c r="N301" s="150"/>
      <c r="O301" s="124">
        <v>8.1</v>
      </c>
      <c r="P301" s="151">
        <v>162543</v>
      </c>
      <c r="Q301" s="151">
        <v>0</v>
      </c>
      <c r="R301" s="151">
        <v>0</v>
      </c>
      <c r="S301" s="151">
        <v>9623</v>
      </c>
      <c r="T301" s="152">
        <v>172166</v>
      </c>
      <c r="U301" s="153"/>
      <c r="V301" s="154">
        <v>0</v>
      </c>
      <c r="W301" s="155">
        <v>0.09</v>
      </c>
      <c r="X301" s="155">
        <v>7.0971602273212685E-3</v>
      </c>
      <c r="Y301" s="156">
        <v>0</v>
      </c>
      <c r="Z301" s="153"/>
      <c r="AA301" s="124">
        <v>2</v>
      </c>
      <c r="AB301" s="100">
        <v>0</v>
      </c>
      <c r="AC301" s="151">
        <v>0</v>
      </c>
      <c r="AD301" s="100">
        <v>0</v>
      </c>
      <c r="AE301" s="157">
        <v>0</v>
      </c>
      <c r="AF301" s="158"/>
    </row>
    <row r="302" spans="1:32" s="52" customFormat="1" ht="12" x14ac:dyDescent="0.2">
      <c r="A302" s="97">
        <v>444</v>
      </c>
      <c r="B302" s="98">
        <v>444035016</v>
      </c>
      <c r="C302" s="99" t="s">
        <v>516</v>
      </c>
      <c r="D302" s="98">
        <v>35</v>
      </c>
      <c r="E302" s="99" t="s">
        <v>68</v>
      </c>
      <c r="F302" s="98">
        <v>16</v>
      </c>
      <c r="G302" s="149" t="s">
        <v>49</v>
      </c>
      <c r="H302" s="150"/>
      <c r="I302" s="102">
        <v>20196</v>
      </c>
      <c r="J302" s="102">
        <v>463</v>
      </c>
      <c r="K302" s="102">
        <v>0</v>
      </c>
      <c r="L302" s="102">
        <v>1188</v>
      </c>
      <c r="M302" s="103">
        <v>21847</v>
      </c>
      <c r="N302" s="150"/>
      <c r="O302" s="124">
        <v>1.98</v>
      </c>
      <c r="P302" s="151">
        <v>40905</v>
      </c>
      <c r="Q302" s="151">
        <v>0</v>
      </c>
      <c r="R302" s="151">
        <v>0</v>
      </c>
      <c r="S302" s="151">
        <v>2352</v>
      </c>
      <c r="T302" s="152">
        <v>43257</v>
      </c>
      <c r="U302" s="153"/>
      <c r="V302" s="154">
        <v>0</v>
      </c>
      <c r="W302" s="155">
        <v>0.09</v>
      </c>
      <c r="X302" s="155">
        <v>2.5915309998638177E-2</v>
      </c>
      <c r="Y302" s="156">
        <v>0</v>
      </c>
      <c r="Z302" s="153"/>
      <c r="AA302" s="124">
        <v>0</v>
      </c>
      <c r="AB302" s="100">
        <v>0</v>
      </c>
      <c r="AC302" s="151">
        <v>0</v>
      </c>
      <c r="AD302" s="100">
        <v>0</v>
      </c>
      <c r="AE302" s="157">
        <v>0</v>
      </c>
      <c r="AF302" s="158"/>
    </row>
    <row r="303" spans="1:32" s="52" customFormat="1" ht="12" x14ac:dyDescent="0.2">
      <c r="A303" s="97">
        <v>444</v>
      </c>
      <c r="B303" s="98">
        <v>444035035</v>
      </c>
      <c r="C303" s="99" t="s">
        <v>516</v>
      </c>
      <c r="D303" s="98">
        <v>35</v>
      </c>
      <c r="E303" s="99" t="s">
        <v>68</v>
      </c>
      <c r="F303" s="98">
        <v>35</v>
      </c>
      <c r="G303" s="149" t="s">
        <v>68</v>
      </c>
      <c r="H303" s="150"/>
      <c r="I303" s="102">
        <v>18396</v>
      </c>
      <c r="J303" s="102">
        <v>7076</v>
      </c>
      <c r="K303" s="102">
        <v>0</v>
      </c>
      <c r="L303" s="102">
        <v>1188</v>
      </c>
      <c r="M303" s="103">
        <v>26660</v>
      </c>
      <c r="N303" s="150"/>
      <c r="O303" s="124">
        <v>755.12999999999988</v>
      </c>
      <c r="P303" s="151">
        <v>19234671</v>
      </c>
      <c r="Q303" s="151">
        <v>0</v>
      </c>
      <c r="R303" s="151">
        <v>0</v>
      </c>
      <c r="S303" s="151">
        <v>897100</v>
      </c>
      <c r="T303" s="152">
        <v>20131771</v>
      </c>
      <c r="U303" s="153"/>
      <c r="V303" s="154">
        <v>0</v>
      </c>
      <c r="W303" s="155">
        <v>0.18</v>
      </c>
      <c r="X303" s="155">
        <v>0.16242944017643118</v>
      </c>
      <c r="Y303" s="156">
        <v>0</v>
      </c>
      <c r="Z303" s="153"/>
      <c r="AA303" s="124">
        <v>87.820000000000007</v>
      </c>
      <c r="AB303" s="100">
        <v>0</v>
      </c>
      <c r="AC303" s="151">
        <v>0</v>
      </c>
      <c r="AD303" s="100">
        <v>6.86</v>
      </c>
      <c r="AE303" s="157">
        <v>182887</v>
      </c>
      <c r="AF303" s="158"/>
    </row>
    <row r="304" spans="1:32" s="52" customFormat="1" ht="12" x14ac:dyDescent="0.2">
      <c r="A304" s="97">
        <v>444</v>
      </c>
      <c r="B304" s="98">
        <v>444035040</v>
      </c>
      <c r="C304" s="99" t="s">
        <v>516</v>
      </c>
      <c r="D304" s="98">
        <v>35</v>
      </c>
      <c r="E304" s="99" t="s">
        <v>68</v>
      </c>
      <c r="F304" s="98">
        <v>40</v>
      </c>
      <c r="G304" s="149" t="s">
        <v>73</v>
      </c>
      <c r="H304" s="150"/>
      <c r="I304" s="102">
        <v>15517</v>
      </c>
      <c r="J304" s="102">
        <v>5046</v>
      </c>
      <c r="K304" s="102">
        <v>0</v>
      </c>
      <c r="L304" s="102">
        <v>1188</v>
      </c>
      <c r="M304" s="103">
        <v>21751</v>
      </c>
      <c r="N304" s="150"/>
      <c r="O304" s="124">
        <v>2.84</v>
      </c>
      <c r="P304" s="151">
        <v>58399</v>
      </c>
      <c r="Q304" s="151">
        <v>0</v>
      </c>
      <c r="R304" s="151">
        <v>0</v>
      </c>
      <c r="S304" s="151">
        <v>3374</v>
      </c>
      <c r="T304" s="152">
        <v>61773</v>
      </c>
      <c r="U304" s="153"/>
      <c r="V304" s="154">
        <v>0</v>
      </c>
      <c r="W304" s="155">
        <v>0.09</v>
      </c>
      <c r="X304" s="155">
        <v>5.826301294521794E-3</v>
      </c>
      <c r="Y304" s="156">
        <v>0</v>
      </c>
      <c r="Z304" s="153"/>
      <c r="AA304" s="124">
        <v>0</v>
      </c>
      <c r="AB304" s="100">
        <v>0</v>
      </c>
      <c r="AC304" s="151">
        <v>0</v>
      </c>
      <c r="AD304" s="100">
        <v>0.84</v>
      </c>
      <c r="AE304" s="157">
        <v>18271</v>
      </c>
      <c r="AF304" s="158"/>
    </row>
    <row r="305" spans="1:32" s="52" customFormat="1" ht="12" x14ac:dyDescent="0.2">
      <c r="A305" s="97">
        <v>444</v>
      </c>
      <c r="B305" s="98">
        <v>444035044</v>
      </c>
      <c r="C305" s="99" t="s">
        <v>516</v>
      </c>
      <c r="D305" s="98">
        <v>35</v>
      </c>
      <c r="E305" s="99" t="s">
        <v>68</v>
      </c>
      <c r="F305" s="98">
        <v>44</v>
      </c>
      <c r="G305" s="149" t="s">
        <v>77</v>
      </c>
      <c r="H305" s="150"/>
      <c r="I305" s="102">
        <v>18457</v>
      </c>
      <c r="J305" s="102">
        <v>0</v>
      </c>
      <c r="K305" s="102">
        <v>0</v>
      </c>
      <c r="L305" s="102">
        <v>1188</v>
      </c>
      <c r="M305" s="103">
        <v>19645</v>
      </c>
      <c r="N305" s="150"/>
      <c r="O305" s="124">
        <v>12</v>
      </c>
      <c r="P305" s="151">
        <v>221484</v>
      </c>
      <c r="Q305" s="151">
        <v>0</v>
      </c>
      <c r="R305" s="151">
        <v>0</v>
      </c>
      <c r="S305" s="151">
        <v>14256</v>
      </c>
      <c r="T305" s="152">
        <v>235740</v>
      </c>
      <c r="U305" s="153"/>
      <c r="V305" s="154">
        <v>0</v>
      </c>
      <c r="W305" s="155">
        <v>0.18</v>
      </c>
      <c r="X305" s="155">
        <v>9.4542673375282729E-2</v>
      </c>
      <c r="Y305" s="156">
        <v>0</v>
      </c>
      <c r="Z305" s="153"/>
      <c r="AA305" s="124">
        <v>0</v>
      </c>
      <c r="AB305" s="100">
        <v>0</v>
      </c>
      <c r="AC305" s="151">
        <v>0</v>
      </c>
      <c r="AD305" s="100">
        <v>0</v>
      </c>
      <c r="AE305" s="157">
        <v>0</v>
      </c>
      <c r="AF305" s="158"/>
    </row>
    <row r="306" spans="1:32" s="52" customFormat="1" ht="12" x14ac:dyDescent="0.2">
      <c r="A306" s="97">
        <v>444</v>
      </c>
      <c r="B306" s="98">
        <v>444035046</v>
      </c>
      <c r="C306" s="99" t="s">
        <v>516</v>
      </c>
      <c r="D306" s="98">
        <v>35</v>
      </c>
      <c r="E306" s="99" t="s">
        <v>68</v>
      </c>
      <c r="F306" s="98">
        <v>46</v>
      </c>
      <c r="G306" s="149" t="s">
        <v>79</v>
      </c>
      <c r="H306" s="150"/>
      <c r="I306" s="102">
        <v>13334</v>
      </c>
      <c r="J306" s="102">
        <v>12916</v>
      </c>
      <c r="K306" s="102">
        <v>0</v>
      </c>
      <c r="L306" s="102">
        <v>1188</v>
      </c>
      <c r="M306" s="103">
        <v>27438</v>
      </c>
      <c r="N306" s="150"/>
      <c r="O306" s="124">
        <v>1.3599999999999999</v>
      </c>
      <c r="P306" s="151">
        <v>35700</v>
      </c>
      <c r="Q306" s="151">
        <v>0</v>
      </c>
      <c r="R306" s="151">
        <v>0</v>
      </c>
      <c r="S306" s="151">
        <v>1616</v>
      </c>
      <c r="T306" s="152">
        <v>37316</v>
      </c>
      <c r="U306" s="153"/>
      <c r="V306" s="154">
        <v>0</v>
      </c>
      <c r="W306" s="155">
        <v>0.09</v>
      </c>
      <c r="X306" s="155">
        <v>1.1818968852778475E-3</v>
      </c>
      <c r="Y306" s="156">
        <v>0</v>
      </c>
      <c r="Z306" s="153"/>
      <c r="AA306" s="124">
        <v>0</v>
      </c>
      <c r="AB306" s="100">
        <v>0</v>
      </c>
      <c r="AC306" s="151">
        <v>0</v>
      </c>
      <c r="AD306" s="100">
        <v>0</v>
      </c>
      <c r="AE306" s="157">
        <v>0</v>
      </c>
      <c r="AF306" s="158"/>
    </row>
    <row r="307" spans="1:32" s="52" customFormat="1" ht="12" x14ac:dyDescent="0.2">
      <c r="A307" s="97">
        <v>444</v>
      </c>
      <c r="B307" s="98">
        <v>444035057</v>
      </c>
      <c r="C307" s="99" t="s">
        <v>516</v>
      </c>
      <c r="D307" s="98">
        <v>35</v>
      </c>
      <c r="E307" s="99" t="s">
        <v>68</v>
      </c>
      <c r="F307" s="98">
        <v>57</v>
      </c>
      <c r="G307" s="149" t="s">
        <v>90</v>
      </c>
      <c r="H307" s="150"/>
      <c r="I307" s="102">
        <v>20708</v>
      </c>
      <c r="J307" s="102">
        <v>475</v>
      </c>
      <c r="K307" s="102">
        <v>0</v>
      </c>
      <c r="L307" s="102">
        <v>1188</v>
      </c>
      <c r="M307" s="103">
        <v>22371</v>
      </c>
      <c r="N307" s="150"/>
      <c r="O307" s="124">
        <v>0.65</v>
      </c>
      <c r="P307" s="151">
        <v>13769</v>
      </c>
      <c r="Q307" s="151">
        <v>0</v>
      </c>
      <c r="R307" s="151">
        <v>0</v>
      </c>
      <c r="S307" s="151">
        <v>772</v>
      </c>
      <c r="T307" s="152">
        <v>14541</v>
      </c>
      <c r="U307" s="153"/>
      <c r="V307" s="154">
        <v>0</v>
      </c>
      <c r="W307" s="155">
        <v>0.18</v>
      </c>
      <c r="X307" s="155">
        <v>0.12051270048816397</v>
      </c>
      <c r="Y307" s="156">
        <v>0</v>
      </c>
      <c r="Z307" s="153"/>
      <c r="AA307" s="124">
        <v>0</v>
      </c>
      <c r="AB307" s="100">
        <v>0</v>
      </c>
      <c r="AC307" s="151">
        <v>0</v>
      </c>
      <c r="AD307" s="100">
        <v>0</v>
      </c>
      <c r="AE307" s="157">
        <v>0</v>
      </c>
      <c r="AF307" s="158"/>
    </row>
    <row r="308" spans="1:32" s="52" customFormat="1" ht="12" x14ac:dyDescent="0.2">
      <c r="A308" s="97">
        <v>444</v>
      </c>
      <c r="B308" s="98">
        <v>444035100</v>
      </c>
      <c r="C308" s="99" t="s">
        <v>516</v>
      </c>
      <c r="D308" s="98">
        <v>35</v>
      </c>
      <c r="E308" s="99" t="s">
        <v>68</v>
      </c>
      <c r="F308" s="98">
        <v>100</v>
      </c>
      <c r="G308" s="149" t="s">
        <v>133</v>
      </c>
      <c r="H308" s="150"/>
      <c r="I308" s="102">
        <v>21152</v>
      </c>
      <c r="J308" s="102">
        <v>5703</v>
      </c>
      <c r="K308" s="102">
        <v>0</v>
      </c>
      <c r="L308" s="102">
        <v>1188</v>
      </c>
      <c r="M308" s="103">
        <v>28043</v>
      </c>
      <c r="N308" s="150"/>
      <c r="O308" s="124">
        <v>1</v>
      </c>
      <c r="P308" s="151">
        <v>26855</v>
      </c>
      <c r="Q308" s="151">
        <v>0</v>
      </c>
      <c r="R308" s="151">
        <v>0</v>
      </c>
      <c r="S308" s="151">
        <v>1188</v>
      </c>
      <c r="T308" s="152">
        <v>28043</v>
      </c>
      <c r="U308" s="153"/>
      <c r="V308" s="154">
        <v>0</v>
      </c>
      <c r="W308" s="155">
        <v>0.09</v>
      </c>
      <c r="X308" s="155">
        <v>2.3077409245490316E-2</v>
      </c>
      <c r="Y308" s="156">
        <v>0</v>
      </c>
      <c r="Z308" s="153"/>
      <c r="AA308" s="124">
        <v>0</v>
      </c>
      <c r="AB308" s="100">
        <v>0</v>
      </c>
      <c r="AC308" s="151">
        <v>0</v>
      </c>
      <c r="AD308" s="100">
        <v>0</v>
      </c>
      <c r="AE308" s="157">
        <v>0</v>
      </c>
      <c r="AF308" s="158"/>
    </row>
    <row r="309" spans="1:32" s="52" customFormat="1" ht="12" x14ac:dyDescent="0.2">
      <c r="A309" s="97">
        <v>444</v>
      </c>
      <c r="B309" s="98">
        <v>444035163</v>
      </c>
      <c r="C309" s="99" t="s">
        <v>516</v>
      </c>
      <c r="D309" s="98">
        <v>35</v>
      </c>
      <c r="E309" s="99" t="s">
        <v>68</v>
      </c>
      <c r="F309" s="98">
        <v>163</v>
      </c>
      <c r="G309" s="149" t="s">
        <v>196</v>
      </c>
      <c r="H309" s="150"/>
      <c r="I309" s="102">
        <v>19400</v>
      </c>
      <c r="J309" s="102">
        <v>91</v>
      </c>
      <c r="K309" s="102">
        <v>0</v>
      </c>
      <c r="L309" s="102">
        <v>1188</v>
      </c>
      <c r="M309" s="103">
        <v>20679</v>
      </c>
      <c r="N309" s="150"/>
      <c r="O309" s="124">
        <v>0.92</v>
      </c>
      <c r="P309" s="151">
        <v>17932</v>
      </c>
      <c r="Q309" s="151">
        <v>0</v>
      </c>
      <c r="R309" s="151">
        <v>0</v>
      </c>
      <c r="S309" s="151">
        <v>1093</v>
      </c>
      <c r="T309" s="152">
        <v>19025</v>
      </c>
      <c r="U309" s="153"/>
      <c r="V309" s="154">
        <v>0</v>
      </c>
      <c r="W309" s="155">
        <v>0.113490033140277</v>
      </c>
      <c r="X309" s="155">
        <v>9.4336113909974872E-2</v>
      </c>
      <c r="Y309" s="156">
        <v>0</v>
      </c>
      <c r="Z309" s="153"/>
      <c r="AA309" s="124">
        <v>0.92</v>
      </c>
      <c r="AB309" s="100">
        <v>0</v>
      </c>
      <c r="AC309" s="151">
        <v>0</v>
      </c>
      <c r="AD309" s="100">
        <v>0</v>
      </c>
      <c r="AE309" s="157">
        <v>0</v>
      </c>
      <c r="AF309" s="158"/>
    </row>
    <row r="310" spans="1:32" s="52" customFormat="1" ht="12" x14ac:dyDescent="0.2">
      <c r="A310" s="97">
        <v>444</v>
      </c>
      <c r="B310" s="98">
        <v>444035171</v>
      </c>
      <c r="C310" s="99" t="s">
        <v>516</v>
      </c>
      <c r="D310" s="98">
        <v>35</v>
      </c>
      <c r="E310" s="99" t="s">
        <v>68</v>
      </c>
      <c r="F310" s="98">
        <v>171</v>
      </c>
      <c r="G310" s="149" t="s">
        <v>204</v>
      </c>
      <c r="H310" s="150"/>
      <c r="I310" s="102">
        <v>13554</v>
      </c>
      <c r="J310" s="102">
        <v>4003</v>
      </c>
      <c r="K310" s="102">
        <v>0</v>
      </c>
      <c r="L310" s="102">
        <v>1188</v>
      </c>
      <c r="M310" s="103">
        <v>18745</v>
      </c>
      <c r="N310" s="150"/>
      <c r="O310" s="124">
        <v>0.82</v>
      </c>
      <c r="P310" s="151">
        <v>14397</v>
      </c>
      <c r="Q310" s="151">
        <v>0</v>
      </c>
      <c r="R310" s="151">
        <v>0</v>
      </c>
      <c r="S310" s="151">
        <v>974</v>
      </c>
      <c r="T310" s="152">
        <v>15371</v>
      </c>
      <c r="U310" s="153"/>
      <c r="V310" s="154">
        <v>0</v>
      </c>
      <c r="W310" s="155">
        <v>0.09</v>
      </c>
      <c r="X310" s="155">
        <v>9.7473133222124534E-3</v>
      </c>
      <c r="Y310" s="156">
        <v>0</v>
      </c>
      <c r="Z310" s="153"/>
      <c r="AA310" s="124">
        <v>0.82</v>
      </c>
      <c r="AB310" s="100">
        <v>0</v>
      </c>
      <c r="AC310" s="151">
        <v>0</v>
      </c>
      <c r="AD310" s="100">
        <v>0</v>
      </c>
      <c r="AE310" s="157">
        <v>0</v>
      </c>
      <c r="AF310" s="158"/>
    </row>
    <row r="311" spans="1:32" s="52" customFormat="1" ht="12" x14ac:dyDescent="0.2">
      <c r="A311" s="97">
        <v>444</v>
      </c>
      <c r="B311" s="98">
        <v>444035189</v>
      </c>
      <c r="C311" s="99" t="s">
        <v>516</v>
      </c>
      <c r="D311" s="98">
        <v>35</v>
      </c>
      <c r="E311" s="99" t="s">
        <v>68</v>
      </c>
      <c r="F311" s="98">
        <v>189</v>
      </c>
      <c r="G311" s="149" t="s">
        <v>222</v>
      </c>
      <c r="H311" s="150"/>
      <c r="I311" s="102">
        <v>18295</v>
      </c>
      <c r="J311" s="102">
        <v>7380</v>
      </c>
      <c r="K311" s="102">
        <v>0</v>
      </c>
      <c r="L311" s="102">
        <v>1188</v>
      </c>
      <c r="M311" s="103">
        <v>26863</v>
      </c>
      <c r="N311" s="150"/>
      <c r="O311" s="124">
        <v>2.73</v>
      </c>
      <c r="P311" s="151">
        <v>70093</v>
      </c>
      <c r="Q311" s="151">
        <v>0</v>
      </c>
      <c r="R311" s="151">
        <v>0</v>
      </c>
      <c r="S311" s="151">
        <v>3243</v>
      </c>
      <c r="T311" s="152">
        <v>73336</v>
      </c>
      <c r="U311" s="153"/>
      <c r="V311" s="154">
        <v>0</v>
      </c>
      <c r="W311" s="155">
        <v>0.09</v>
      </c>
      <c r="X311" s="155">
        <v>4.5554227359954763E-3</v>
      </c>
      <c r="Y311" s="156">
        <v>0</v>
      </c>
      <c r="Z311" s="153"/>
      <c r="AA311" s="124">
        <v>0.73</v>
      </c>
      <c r="AB311" s="100">
        <v>0</v>
      </c>
      <c r="AC311" s="151">
        <v>0</v>
      </c>
      <c r="AD311" s="100">
        <v>0</v>
      </c>
      <c r="AE311" s="157">
        <v>0</v>
      </c>
      <c r="AF311" s="158"/>
    </row>
    <row r="312" spans="1:32" s="52" customFormat="1" ht="12" x14ac:dyDescent="0.2">
      <c r="A312" s="97">
        <v>444</v>
      </c>
      <c r="B312" s="98">
        <v>444035220</v>
      </c>
      <c r="C312" s="99" t="s">
        <v>516</v>
      </c>
      <c r="D312" s="98">
        <v>35</v>
      </c>
      <c r="E312" s="99" t="s">
        <v>68</v>
      </c>
      <c r="F312" s="98">
        <v>220</v>
      </c>
      <c r="G312" s="149" t="s">
        <v>253</v>
      </c>
      <c r="H312" s="150"/>
      <c r="I312" s="102">
        <v>11794</v>
      </c>
      <c r="J312" s="102">
        <v>4167</v>
      </c>
      <c r="K312" s="102">
        <v>0</v>
      </c>
      <c r="L312" s="102">
        <v>1188</v>
      </c>
      <c r="M312" s="103">
        <v>17149</v>
      </c>
      <c r="N312" s="150"/>
      <c r="O312" s="124">
        <v>1</v>
      </c>
      <c r="P312" s="151">
        <v>15961</v>
      </c>
      <c r="Q312" s="151">
        <v>0</v>
      </c>
      <c r="R312" s="151">
        <v>0</v>
      </c>
      <c r="S312" s="151">
        <v>1188</v>
      </c>
      <c r="T312" s="152">
        <v>17149</v>
      </c>
      <c r="U312" s="153"/>
      <c r="V312" s="154">
        <v>0</v>
      </c>
      <c r="W312" s="155">
        <v>0.09</v>
      </c>
      <c r="X312" s="155">
        <v>1.6869745189024211E-2</v>
      </c>
      <c r="Y312" s="156">
        <v>0</v>
      </c>
      <c r="Z312" s="153"/>
      <c r="AA312" s="124">
        <v>0</v>
      </c>
      <c r="AB312" s="100">
        <v>0</v>
      </c>
      <c r="AC312" s="151">
        <v>0</v>
      </c>
      <c r="AD312" s="100">
        <v>0</v>
      </c>
      <c r="AE312" s="157">
        <v>0</v>
      </c>
      <c r="AF312" s="158"/>
    </row>
    <row r="313" spans="1:32" s="52" customFormat="1" ht="12" x14ac:dyDescent="0.2">
      <c r="A313" s="97">
        <v>444</v>
      </c>
      <c r="B313" s="98">
        <v>444035243</v>
      </c>
      <c r="C313" s="99" t="s">
        <v>516</v>
      </c>
      <c r="D313" s="98">
        <v>35</v>
      </c>
      <c r="E313" s="99" t="s">
        <v>68</v>
      </c>
      <c r="F313" s="98">
        <v>243</v>
      </c>
      <c r="G313" s="149" t="s">
        <v>276</v>
      </c>
      <c r="H313" s="150"/>
      <c r="I313" s="102">
        <v>20854</v>
      </c>
      <c r="J313" s="102">
        <v>2893</v>
      </c>
      <c r="K313" s="102">
        <v>0</v>
      </c>
      <c r="L313" s="102">
        <v>1188</v>
      </c>
      <c r="M313" s="103">
        <v>24935</v>
      </c>
      <c r="N313" s="150"/>
      <c r="O313" s="124">
        <v>2</v>
      </c>
      <c r="P313" s="151">
        <v>47494</v>
      </c>
      <c r="Q313" s="151">
        <v>0</v>
      </c>
      <c r="R313" s="151">
        <v>0</v>
      </c>
      <c r="S313" s="151">
        <v>2376</v>
      </c>
      <c r="T313" s="152">
        <v>49870</v>
      </c>
      <c r="U313" s="153"/>
      <c r="V313" s="154">
        <v>0</v>
      </c>
      <c r="W313" s="155">
        <v>0.09</v>
      </c>
      <c r="X313" s="155">
        <v>5.5175257487842097E-3</v>
      </c>
      <c r="Y313" s="156">
        <v>0</v>
      </c>
      <c r="Z313" s="153"/>
      <c r="AA313" s="124">
        <v>0</v>
      </c>
      <c r="AB313" s="100">
        <v>0</v>
      </c>
      <c r="AC313" s="151">
        <v>0</v>
      </c>
      <c r="AD313" s="100">
        <v>0</v>
      </c>
      <c r="AE313" s="157">
        <v>0</v>
      </c>
      <c r="AF313" s="158"/>
    </row>
    <row r="314" spans="1:32" s="52" customFormat="1" ht="12" x14ac:dyDescent="0.2">
      <c r="A314" s="97">
        <v>444</v>
      </c>
      <c r="B314" s="98">
        <v>444035244</v>
      </c>
      <c r="C314" s="99" t="s">
        <v>516</v>
      </c>
      <c r="D314" s="98">
        <v>35</v>
      </c>
      <c r="E314" s="99" t="s">
        <v>68</v>
      </c>
      <c r="F314" s="98">
        <v>244</v>
      </c>
      <c r="G314" s="149" t="s">
        <v>277</v>
      </c>
      <c r="H314" s="150"/>
      <c r="I314" s="102">
        <v>18693</v>
      </c>
      <c r="J314" s="102">
        <v>4519</v>
      </c>
      <c r="K314" s="102">
        <v>0</v>
      </c>
      <c r="L314" s="102">
        <v>1188</v>
      </c>
      <c r="M314" s="103">
        <v>24400</v>
      </c>
      <c r="N314" s="150"/>
      <c r="O314" s="124">
        <v>12</v>
      </c>
      <c r="P314" s="151">
        <v>278544</v>
      </c>
      <c r="Q314" s="151">
        <v>0</v>
      </c>
      <c r="R314" s="151">
        <v>0</v>
      </c>
      <c r="S314" s="151">
        <v>14256</v>
      </c>
      <c r="T314" s="152">
        <v>292800</v>
      </c>
      <c r="U314" s="153"/>
      <c r="V314" s="154">
        <v>0</v>
      </c>
      <c r="W314" s="155">
        <v>0.09</v>
      </c>
      <c r="X314" s="155">
        <v>8.5563715473805063E-2</v>
      </c>
      <c r="Y314" s="156">
        <v>0</v>
      </c>
      <c r="Z314" s="153"/>
      <c r="AA314" s="124">
        <v>2</v>
      </c>
      <c r="AB314" s="100">
        <v>0</v>
      </c>
      <c r="AC314" s="151">
        <v>0</v>
      </c>
      <c r="AD314" s="100">
        <v>0</v>
      </c>
      <c r="AE314" s="157">
        <v>0</v>
      </c>
      <c r="AF314" s="158"/>
    </row>
    <row r="315" spans="1:32" s="52" customFormat="1" ht="12" x14ac:dyDescent="0.2">
      <c r="A315" s="97">
        <v>444</v>
      </c>
      <c r="B315" s="98">
        <v>444035285</v>
      </c>
      <c r="C315" s="99" t="s">
        <v>516</v>
      </c>
      <c r="D315" s="98">
        <v>35</v>
      </c>
      <c r="E315" s="99" t="s">
        <v>68</v>
      </c>
      <c r="F315" s="98">
        <v>285</v>
      </c>
      <c r="G315" s="149" t="s">
        <v>318</v>
      </c>
      <c r="H315" s="150"/>
      <c r="I315" s="102">
        <v>11765</v>
      </c>
      <c r="J315" s="102">
        <v>2339</v>
      </c>
      <c r="K315" s="102">
        <v>0</v>
      </c>
      <c r="L315" s="102">
        <v>1188</v>
      </c>
      <c r="M315" s="103">
        <v>15292</v>
      </c>
      <c r="N315" s="150"/>
      <c r="O315" s="124">
        <v>2</v>
      </c>
      <c r="P315" s="151">
        <v>28208</v>
      </c>
      <c r="Q315" s="151">
        <v>0</v>
      </c>
      <c r="R315" s="151">
        <v>0</v>
      </c>
      <c r="S315" s="151">
        <v>2376</v>
      </c>
      <c r="T315" s="152">
        <v>30584</v>
      </c>
      <c r="U315" s="153"/>
      <c r="V315" s="154">
        <v>0</v>
      </c>
      <c r="W315" s="155">
        <v>0.09</v>
      </c>
      <c r="X315" s="155">
        <v>2.6963033368432532E-2</v>
      </c>
      <c r="Y315" s="156">
        <v>0</v>
      </c>
      <c r="Z315" s="153"/>
      <c r="AA315" s="124">
        <v>0</v>
      </c>
      <c r="AB315" s="100">
        <v>0</v>
      </c>
      <c r="AC315" s="151">
        <v>0</v>
      </c>
      <c r="AD315" s="100">
        <v>0</v>
      </c>
      <c r="AE315" s="157">
        <v>0</v>
      </c>
      <c r="AF315" s="158"/>
    </row>
    <row r="316" spans="1:32" s="52" customFormat="1" ht="12" x14ac:dyDescent="0.2">
      <c r="A316" s="97">
        <v>444</v>
      </c>
      <c r="B316" s="98">
        <v>444035293</v>
      </c>
      <c r="C316" s="99" t="s">
        <v>516</v>
      </c>
      <c r="D316" s="98">
        <v>35</v>
      </c>
      <c r="E316" s="99" t="s">
        <v>68</v>
      </c>
      <c r="F316" s="98">
        <v>293</v>
      </c>
      <c r="G316" s="149" t="s">
        <v>326</v>
      </c>
      <c r="H316" s="150"/>
      <c r="I316" s="102">
        <v>17004</v>
      </c>
      <c r="J316" s="102">
        <v>267</v>
      </c>
      <c r="K316" s="102">
        <v>0</v>
      </c>
      <c r="L316" s="102">
        <v>1188</v>
      </c>
      <c r="M316" s="103">
        <v>18459</v>
      </c>
      <c r="N316" s="150"/>
      <c r="O316" s="124">
        <v>1</v>
      </c>
      <c r="P316" s="151">
        <v>17271</v>
      </c>
      <c r="Q316" s="151">
        <v>0</v>
      </c>
      <c r="R316" s="151">
        <v>0</v>
      </c>
      <c r="S316" s="151">
        <v>1188</v>
      </c>
      <c r="T316" s="152">
        <v>18459</v>
      </c>
      <c r="U316" s="153"/>
      <c r="V316" s="154">
        <v>0</v>
      </c>
      <c r="W316" s="155">
        <v>0.18</v>
      </c>
      <c r="X316" s="155">
        <v>1.7687432265024453E-2</v>
      </c>
      <c r="Y316" s="156">
        <v>0</v>
      </c>
      <c r="Z316" s="153"/>
      <c r="AA316" s="124">
        <v>0</v>
      </c>
      <c r="AB316" s="100">
        <v>0</v>
      </c>
      <c r="AC316" s="151">
        <v>0</v>
      </c>
      <c r="AD316" s="100">
        <v>0</v>
      </c>
      <c r="AE316" s="157">
        <v>0</v>
      </c>
      <c r="AF316" s="158"/>
    </row>
    <row r="317" spans="1:32" s="52" customFormat="1" ht="12" x14ac:dyDescent="0.2">
      <c r="A317" s="97">
        <v>444</v>
      </c>
      <c r="B317" s="98">
        <v>444035336</v>
      </c>
      <c r="C317" s="99" t="s">
        <v>516</v>
      </c>
      <c r="D317" s="98">
        <v>35</v>
      </c>
      <c r="E317" s="99" t="s">
        <v>68</v>
      </c>
      <c r="F317" s="98">
        <v>336</v>
      </c>
      <c r="G317" s="149" t="s">
        <v>369</v>
      </c>
      <c r="H317" s="150"/>
      <c r="I317" s="102">
        <v>13434</v>
      </c>
      <c r="J317" s="102">
        <v>3094</v>
      </c>
      <c r="K317" s="102">
        <v>0</v>
      </c>
      <c r="L317" s="102">
        <v>1188</v>
      </c>
      <c r="M317" s="103">
        <v>17716</v>
      </c>
      <c r="N317" s="150"/>
      <c r="O317" s="124">
        <v>1</v>
      </c>
      <c r="P317" s="151">
        <v>16528</v>
      </c>
      <c r="Q317" s="151">
        <v>0</v>
      </c>
      <c r="R317" s="151">
        <v>0</v>
      </c>
      <c r="S317" s="151">
        <v>1188</v>
      </c>
      <c r="T317" s="152">
        <v>17716</v>
      </c>
      <c r="U317" s="153"/>
      <c r="V317" s="154">
        <v>0</v>
      </c>
      <c r="W317" s="155">
        <v>0.09</v>
      </c>
      <c r="X317" s="155">
        <v>3.6796210246634063E-2</v>
      </c>
      <c r="Y317" s="156">
        <v>0</v>
      </c>
      <c r="Z317" s="153"/>
      <c r="AA317" s="124">
        <v>0</v>
      </c>
      <c r="AB317" s="100">
        <v>0</v>
      </c>
      <c r="AC317" s="151">
        <v>0</v>
      </c>
      <c r="AD317" s="100">
        <v>0</v>
      </c>
      <c r="AE317" s="157">
        <v>0</v>
      </c>
      <c r="AF317" s="158"/>
    </row>
    <row r="318" spans="1:32" s="52" customFormat="1" ht="12" x14ac:dyDescent="0.2">
      <c r="A318" s="97">
        <v>445</v>
      </c>
      <c r="B318" s="98">
        <v>445348017</v>
      </c>
      <c r="C318" s="99" t="s">
        <v>517</v>
      </c>
      <c r="D318" s="98">
        <v>348</v>
      </c>
      <c r="E318" s="99" t="s">
        <v>381</v>
      </c>
      <c r="F318" s="98">
        <v>17</v>
      </c>
      <c r="G318" s="149" t="s">
        <v>50</v>
      </c>
      <c r="H318" s="150"/>
      <c r="I318" s="102">
        <v>16968</v>
      </c>
      <c r="J318" s="102">
        <v>3689</v>
      </c>
      <c r="K318" s="102">
        <v>0</v>
      </c>
      <c r="L318" s="102">
        <v>1188</v>
      </c>
      <c r="M318" s="103">
        <v>21845</v>
      </c>
      <c r="N318" s="150"/>
      <c r="O318" s="124">
        <v>1.9</v>
      </c>
      <c r="P318" s="151">
        <v>39249</v>
      </c>
      <c r="Q318" s="151">
        <v>0</v>
      </c>
      <c r="R318" s="151">
        <v>0</v>
      </c>
      <c r="S318" s="151">
        <v>2258</v>
      </c>
      <c r="T318" s="152">
        <v>41507</v>
      </c>
      <c r="U318" s="153"/>
      <c r="V318" s="154">
        <v>0</v>
      </c>
      <c r="W318" s="155">
        <v>0.09</v>
      </c>
      <c r="X318" s="155">
        <v>9.7951313232500338E-4</v>
      </c>
      <c r="Y318" s="156">
        <v>0</v>
      </c>
      <c r="Z318" s="153"/>
      <c r="AA318" s="124">
        <v>0.45</v>
      </c>
      <c r="AB318" s="100">
        <v>0</v>
      </c>
      <c r="AC318" s="151">
        <v>0</v>
      </c>
      <c r="AD318" s="100">
        <v>0</v>
      </c>
      <c r="AE318" s="157">
        <v>0</v>
      </c>
      <c r="AF318" s="158"/>
    </row>
    <row r="319" spans="1:32" s="52" customFormat="1" ht="12" x14ac:dyDescent="0.2">
      <c r="A319" s="97">
        <v>445</v>
      </c>
      <c r="B319" s="98">
        <v>445348110</v>
      </c>
      <c r="C319" s="99" t="s">
        <v>517</v>
      </c>
      <c r="D319" s="98">
        <v>348</v>
      </c>
      <c r="E319" s="99" t="s">
        <v>381</v>
      </c>
      <c r="F319" s="98">
        <v>110</v>
      </c>
      <c r="G319" s="149" t="s">
        <v>143</v>
      </c>
      <c r="H319" s="150"/>
      <c r="I319" s="102">
        <v>13112</v>
      </c>
      <c r="J319" s="102">
        <v>4217</v>
      </c>
      <c r="K319" s="102">
        <v>0</v>
      </c>
      <c r="L319" s="102">
        <v>1188</v>
      </c>
      <c r="M319" s="103">
        <v>18517</v>
      </c>
      <c r="N319" s="150"/>
      <c r="O319" s="124">
        <v>5</v>
      </c>
      <c r="P319" s="151">
        <v>86645</v>
      </c>
      <c r="Q319" s="151">
        <v>0</v>
      </c>
      <c r="R319" s="151">
        <v>0</v>
      </c>
      <c r="S319" s="151">
        <v>5940</v>
      </c>
      <c r="T319" s="152">
        <v>92585</v>
      </c>
      <c r="U319" s="153"/>
      <c r="V319" s="154">
        <v>0</v>
      </c>
      <c r="W319" s="155">
        <v>0.09</v>
      </c>
      <c r="X319" s="155">
        <v>4.4237581388598098E-3</v>
      </c>
      <c r="Y319" s="156">
        <v>0</v>
      </c>
      <c r="Z319" s="153"/>
      <c r="AA319" s="124">
        <v>2</v>
      </c>
      <c r="AB319" s="100">
        <v>0</v>
      </c>
      <c r="AC319" s="151">
        <v>0</v>
      </c>
      <c r="AD319" s="100">
        <v>0</v>
      </c>
      <c r="AE319" s="157">
        <v>0</v>
      </c>
      <c r="AF319" s="158"/>
    </row>
    <row r="320" spans="1:32" s="52" customFormat="1" ht="12" x14ac:dyDescent="0.2">
      <c r="A320" s="97">
        <v>445</v>
      </c>
      <c r="B320" s="98">
        <v>445348141</v>
      </c>
      <c r="C320" s="99" t="s">
        <v>517</v>
      </c>
      <c r="D320" s="98">
        <v>348</v>
      </c>
      <c r="E320" s="99" t="s">
        <v>381</v>
      </c>
      <c r="F320" s="98">
        <v>141</v>
      </c>
      <c r="G320" s="149" t="s">
        <v>174</v>
      </c>
      <c r="H320" s="150"/>
      <c r="I320" s="102">
        <v>14701</v>
      </c>
      <c r="J320" s="102">
        <v>7780</v>
      </c>
      <c r="K320" s="102">
        <v>0</v>
      </c>
      <c r="L320" s="102">
        <v>1188</v>
      </c>
      <c r="M320" s="103">
        <v>23669</v>
      </c>
      <c r="N320" s="150"/>
      <c r="O320" s="124">
        <v>1</v>
      </c>
      <c r="P320" s="151">
        <v>22481</v>
      </c>
      <c r="Q320" s="151">
        <v>0</v>
      </c>
      <c r="R320" s="151">
        <v>0</v>
      </c>
      <c r="S320" s="151">
        <v>1188</v>
      </c>
      <c r="T320" s="152">
        <v>23669</v>
      </c>
      <c r="U320" s="153"/>
      <c r="V320" s="154">
        <v>0</v>
      </c>
      <c r="W320" s="155">
        <v>0.09</v>
      </c>
      <c r="X320" s="155">
        <v>8.0931254281007087E-2</v>
      </c>
      <c r="Y320" s="156">
        <v>0</v>
      </c>
      <c r="Z320" s="153"/>
      <c r="AA320" s="124">
        <v>0</v>
      </c>
      <c r="AB320" s="100">
        <v>0</v>
      </c>
      <c r="AC320" s="151">
        <v>0</v>
      </c>
      <c r="AD320" s="100">
        <v>0</v>
      </c>
      <c r="AE320" s="157">
        <v>0</v>
      </c>
      <c r="AF320" s="158"/>
    </row>
    <row r="321" spans="1:32" s="52" customFormat="1" ht="12" x14ac:dyDescent="0.2">
      <c r="A321" s="97">
        <v>445</v>
      </c>
      <c r="B321" s="98">
        <v>445348151</v>
      </c>
      <c r="C321" s="99" t="s">
        <v>517</v>
      </c>
      <c r="D321" s="98">
        <v>348</v>
      </c>
      <c r="E321" s="99" t="s">
        <v>381</v>
      </c>
      <c r="F321" s="98">
        <v>151</v>
      </c>
      <c r="G321" s="149" t="s">
        <v>184</v>
      </c>
      <c r="H321" s="150"/>
      <c r="I321" s="102">
        <v>16158</v>
      </c>
      <c r="J321" s="102">
        <v>1922</v>
      </c>
      <c r="K321" s="102">
        <v>0</v>
      </c>
      <c r="L321" s="102">
        <v>1188</v>
      </c>
      <c r="M321" s="103">
        <v>19268</v>
      </c>
      <c r="N321" s="150"/>
      <c r="O321" s="124">
        <v>22</v>
      </c>
      <c r="P321" s="151">
        <v>397760</v>
      </c>
      <c r="Q321" s="151">
        <v>0</v>
      </c>
      <c r="R321" s="151">
        <v>0</v>
      </c>
      <c r="S321" s="151">
        <v>26136</v>
      </c>
      <c r="T321" s="152">
        <v>423896</v>
      </c>
      <c r="U321" s="153"/>
      <c r="V321" s="154">
        <v>0</v>
      </c>
      <c r="W321" s="155">
        <v>0.09</v>
      </c>
      <c r="X321" s="155">
        <v>1.824423196009916E-2</v>
      </c>
      <c r="Y321" s="156">
        <v>0</v>
      </c>
      <c r="Z321" s="153"/>
      <c r="AA321" s="124">
        <v>7</v>
      </c>
      <c r="AB321" s="100">
        <v>0</v>
      </c>
      <c r="AC321" s="151">
        <v>0</v>
      </c>
      <c r="AD321" s="100">
        <v>2</v>
      </c>
      <c r="AE321" s="157">
        <v>38536</v>
      </c>
      <c r="AF321" s="158"/>
    </row>
    <row r="322" spans="1:32" s="52" customFormat="1" ht="12" x14ac:dyDescent="0.2">
      <c r="A322" s="97">
        <v>445</v>
      </c>
      <c r="B322" s="98">
        <v>445348153</v>
      </c>
      <c r="C322" s="99" t="s">
        <v>517</v>
      </c>
      <c r="D322" s="98">
        <v>348</v>
      </c>
      <c r="E322" s="99" t="s">
        <v>381</v>
      </c>
      <c r="F322" s="98">
        <v>153</v>
      </c>
      <c r="G322" s="149" t="s">
        <v>186</v>
      </c>
      <c r="H322" s="150"/>
      <c r="I322" s="102">
        <v>16322</v>
      </c>
      <c r="J322" s="102">
        <v>31</v>
      </c>
      <c r="K322" s="102">
        <v>0</v>
      </c>
      <c r="L322" s="102">
        <v>1188</v>
      </c>
      <c r="M322" s="103">
        <v>17541</v>
      </c>
      <c r="N322" s="150"/>
      <c r="O322" s="124">
        <v>4.95</v>
      </c>
      <c r="P322" s="151">
        <v>80948</v>
      </c>
      <c r="Q322" s="151">
        <v>0</v>
      </c>
      <c r="R322" s="151">
        <v>0</v>
      </c>
      <c r="S322" s="151">
        <v>5881</v>
      </c>
      <c r="T322" s="152">
        <v>86829</v>
      </c>
      <c r="U322" s="153"/>
      <c r="V322" s="154">
        <v>0</v>
      </c>
      <c r="W322" s="155">
        <v>0.09</v>
      </c>
      <c r="X322" s="155">
        <v>1.1520172513291706E-2</v>
      </c>
      <c r="Y322" s="156">
        <v>0</v>
      </c>
      <c r="Z322" s="153"/>
      <c r="AA322" s="124">
        <v>1</v>
      </c>
      <c r="AB322" s="100">
        <v>0</v>
      </c>
      <c r="AC322" s="151">
        <v>0</v>
      </c>
      <c r="AD322" s="100">
        <v>0.52</v>
      </c>
      <c r="AE322" s="157">
        <v>9122</v>
      </c>
      <c r="AF322" s="158"/>
    </row>
    <row r="323" spans="1:32" s="52" customFormat="1" ht="12" x14ac:dyDescent="0.2">
      <c r="A323" s="97">
        <v>445</v>
      </c>
      <c r="B323" s="98">
        <v>445348186</v>
      </c>
      <c r="C323" s="99" t="s">
        <v>517</v>
      </c>
      <c r="D323" s="98">
        <v>348</v>
      </c>
      <c r="E323" s="99" t="s">
        <v>381</v>
      </c>
      <c r="F323" s="98">
        <v>186</v>
      </c>
      <c r="G323" s="149" t="s">
        <v>219</v>
      </c>
      <c r="H323" s="150"/>
      <c r="I323" s="102">
        <v>14965</v>
      </c>
      <c r="J323" s="102">
        <v>4844</v>
      </c>
      <c r="K323" s="102">
        <v>0</v>
      </c>
      <c r="L323" s="102">
        <v>1188</v>
      </c>
      <c r="M323" s="103">
        <v>20997</v>
      </c>
      <c r="N323" s="150"/>
      <c r="O323" s="124">
        <v>9</v>
      </c>
      <c r="P323" s="151">
        <v>178281</v>
      </c>
      <c r="Q323" s="151">
        <v>0</v>
      </c>
      <c r="R323" s="151">
        <v>0</v>
      </c>
      <c r="S323" s="151">
        <v>10692</v>
      </c>
      <c r="T323" s="152">
        <v>188973</v>
      </c>
      <c r="U323" s="153"/>
      <c r="V323" s="154">
        <v>0</v>
      </c>
      <c r="W323" s="155">
        <v>0.09</v>
      </c>
      <c r="X323" s="155">
        <v>6.1628940422383842E-3</v>
      </c>
      <c r="Y323" s="156">
        <v>0</v>
      </c>
      <c r="Z323" s="153"/>
      <c r="AA323" s="124">
        <v>5</v>
      </c>
      <c r="AB323" s="100">
        <v>0</v>
      </c>
      <c r="AC323" s="151">
        <v>0</v>
      </c>
      <c r="AD323" s="100">
        <v>1</v>
      </c>
      <c r="AE323" s="157">
        <v>20997</v>
      </c>
      <c r="AF323" s="158"/>
    </row>
    <row r="324" spans="1:32" s="52" customFormat="1" ht="12" x14ac:dyDescent="0.2">
      <c r="A324" s="97">
        <v>445</v>
      </c>
      <c r="B324" s="98">
        <v>445348214</v>
      </c>
      <c r="C324" s="99" t="s">
        <v>517</v>
      </c>
      <c r="D324" s="98">
        <v>348</v>
      </c>
      <c r="E324" s="99" t="s">
        <v>381</v>
      </c>
      <c r="F324" s="98">
        <v>214</v>
      </c>
      <c r="G324" s="149" t="s">
        <v>247</v>
      </c>
      <c r="H324" s="150"/>
      <c r="I324" s="102">
        <v>14481</v>
      </c>
      <c r="J324" s="102">
        <v>1686</v>
      </c>
      <c r="K324" s="102">
        <v>0</v>
      </c>
      <c r="L324" s="102">
        <v>1188</v>
      </c>
      <c r="M324" s="103">
        <v>17355</v>
      </c>
      <c r="N324" s="150"/>
      <c r="O324" s="124">
        <v>1.1200000000000001</v>
      </c>
      <c r="P324" s="151">
        <v>18108</v>
      </c>
      <c r="Q324" s="151">
        <v>0</v>
      </c>
      <c r="R324" s="151">
        <v>0</v>
      </c>
      <c r="S324" s="151">
        <v>1330</v>
      </c>
      <c r="T324" s="152">
        <v>19438</v>
      </c>
      <c r="U324" s="153"/>
      <c r="V324" s="154">
        <v>0</v>
      </c>
      <c r="W324" s="155">
        <v>0.09</v>
      </c>
      <c r="X324" s="155">
        <v>2.8992791250572105E-3</v>
      </c>
      <c r="Y324" s="156">
        <v>0</v>
      </c>
      <c r="Z324" s="153"/>
      <c r="AA324" s="124">
        <v>0</v>
      </c>
      <c r="AB324" s="100">
        <v>0</v>
      </c>
      <c r="AC324" s="151">
        <v>0</v>
      </c>
      <c r="AD324" s="100">
        <v>0</v>
      </c>
      <c r="AE324" s="157">
        <v>0</v>
      </c>
      <c r="AF324" s="158"/>
    </row>
    <row r="325" spans="1:32" s="52" customFormat="1" ht="12" x14ac:dyDescent="0.2">
      <c r="A325" s="97">
        <v>445</v>
      </c>
      <c r="B325" s="98">
        <v>445348226</v>
      </c>
      <c r="C325" s="99" t="s">
        <v>517</v>
      </c>
      <c r="D325" s="98">
        <v>348</v>
      </c>
      <c r="E325" s="99" t="s">
        <v>381</v>
      </c>
      <c r="F325" s="98">
        <v>226</v>
      </c>
      <c r="G325" s="149" t="s">
        <v>259</v>
      </c>
      <c r="H325" s="150"/>
      <c r="I325" s="102">
        <v>15565</v>
      </c>
      <c r="J325" s="102">
        <v>1111</v>
      </c>
      <c r="K325" s="102">
        <v>0</v>
      </c>
      <c r="L325" s="102">
        <v>1188</v>
      </c>
      <c r="M325" s="103">
        <v>17864</v>
      </c>
      <c r="N325" s="150"/>
      <c r="O325" s="124">
        <v>25</v>
      </c>
      <c r="P325" s="151">
        <v>416900</v>
      </c>
      <c r="Q325" s="151">
        <v>0</v>
      </c>
      <c r="R325" s="151">
        <v>0</v>
      </c>
      <c r="S325" s="151">
        <v>29700</v>
      </c>
      <c r="T325" s="152">
        <v>446600</v>
      </c>
      <c r="U325" s="153"/>
      <c r="V325" s="154">
        <v>0</v>
      </c>
      <c r="W325" s="155">
        <v>0.18</v>
      </c>
      <c r="X325" s="155">
        <v>1.7426616340448165E-2</v>
      </c>
      <c r="Y325" s="156">
        <v>0</v>
      </c>
      <c r="Z325" s="153"/>
      <c r="AA325" s="124">
        <v>9</v>
      </c>
      <c r="AB325" s="100">
        <v>0</v>
      </c>
      <c r="AC325" s="151">
        <v>0</v>
      </c>
      <c r="AD325" s="100">
        <v>0</v>
      </c>
      <c r="AE325" s="157">
        <v>0</v>
      </c>
      <c r="AF325" s="158"/>
    </row>
    <row r="326" spans="1:32" s="52" customFormat="1" ht="12" x14ac:dyDescent="0.2">
      <c r="A326" s="97">
        <v>445</v>
      </c>
      <c r="B326" s="98">
        <v>445348227</v>
      </c>
      <c r="C326" s="99" t="s">
        <v>517</v>
      </c>
      <c r="D326" s="98">
        <v>348</v>
      </c>
      <c r="E326" s="99" t="s">
        <v>381</v>
      </c>
      <c r="F326" s="98">
        <v>227</v>
      </c>
      <c r="G326" s="149" t="s">
        <v>260</v>
      </c>
      <c r="H326" s="150"/>
      <c r="I326" s="102">
        <v>20969</v>
      </c>
      <c r="J326" s="102">
        <v>4217</v>
      </c>
      <c r="K326" s="102">
        <v>0</v>
      </c>
      <c r="L326" s="102">
        <v>1188</v>
      </c>
      <c r="M326" s="103">
        <v>26374</v>
      </c>
      <c r="N326" s="150"/>
      <c r="O326" s="124">
        <v>1</v>
      </c>
      <c r="P326" s="151">
        <v>25186</v>
      </c>
      <c r="Q326" s="151">
        <v>0</v>
      </c>
      <c r="R326" s="151">
        <v>0</v>
      </c>
      <c r="S326" s="151">
        <v>1188</v>
      </c>
      <c r="T326" s="152">
        <v>26374</v>
      </c>
      <c r="U326" s="153"/>
      <c r="V326" s="154">
        <v>0</v>
      </c>
      <c r="W326" s="155">
        <v>0.18</v>
      </c>
      <c r="X326" s="155">
        <v>2.2875547735997828E-2</v>
      </c>
      <c r="Y326" s="156">
        <v>0</v>
      </c>
      <c r="Z326" s="153"/>
      <c r="AA326" s="124">
        <v>0</v>
      </c>
      <c r="AB326" s="100">
        <v>0</v>
      </c>
      <c r="AC326" s="151">
        <v>0</v>
      </c>
      <c r="AD326" s="100">
        <v>0</v>
      </c>
      <c r="AE326" s="157">
        <v>0</v>
      </c>
      <c r="AF326" s="158"/>
    </row>
    <row r="327" spans="1:32" s="52" customFormat="1" ht="12" x14ac:dyDescent="0.2">
      <c r="A327" s="97">
        <v>445</v>
      </c>
      <c r="B327" s="98">
        <v>445348271</v>
      </c>
      <c r="C327" s="99" t="s">
        <v>517</v>
      </c>
      <c r="D327" s="98">
        <v>348</v>
      </c>
      <c r="E327" s="99" t="s">
        <v>381</v>
      </c>
      <c r="F327" s="98">
        <v>271</v>
      </c>
      <c r="G327" s="149" t="s">
        <v>304</v>
      </c>
      <c r="H327" s="150"/>
      <c r="I327" s="102">
        <v>16422</v>
      </c>
      <c r="J327" s="102">
        <v>5018</v>
      </c>
      <c r="K327" s="102">
        <v>0</v>
      </c>
      <c r="L327" s="102">
        <v>1188</v>
      </c>
      <c r="M327" s="103">
        <v>22628</v>
      </c>
      <c r="N327" s="150"/>
      <c r="O327" s="124">
        <v>3</v>
      </c>
      <c r="P327" s="151">
        <v>64320</v>
      </c>
      <c r="Q327" s="151">
        <v>0</v>
      </c>
      <c r="R327" s="151">
        <v>0</v>
      </c>
      <c r="S327" s="151">
        <v>3564</v>
      </c>
      <c r="T327" s="152">
        <v>67884</v>
      </c>
      <c r="U327" s="153"/>
      <c r="V327" s="154">
        <v>0</v>
      </c>
      <c r="W327" s="155">
        <v>0.09</v>
      </c>
      <c r="X327" s="155">
        <v>3.8378139086565548E-3</v>
      </c>
      <c r="Y327" s="156">
        <v>0</v>
      </c>
      <c r="Z327" s="153"/>
      <c r="AA327" s="124">
        <v>1</v>
      </c>
      <c r="AB327" s="100">
        <v>0</v>
      </c>
      <c r="AC327" s="151">
        <v>0</v>
      </c>
      <c r="AD327" s="100">
        <v>0</v>
      </c>
      <c r="AE327" s="157">
        <v>0</v>
      </c>
      <c r="AF327" s="158"/>
    </row>
    <row r="328" spans="1:32" s="52" customFormat="1" ht="12" x14ac:dyDescent="0.2">
      <c r="A328" s="97">
        <v>445</v>
      </c>
      <c r="B328" s="98">
        <v>445348316</v>
      </c>
      <c r="C328" s="99" t="s">
        <v>517</v>
      </c>
      <c r="D328" s="98">
        <v>348</v>
      </c>
      <c r="E328" s="99" t="s">
        <v>381</v>
      </c>
      <c r="F328" s="98">
        <v>316</v>
      </c>
      <c r="G328" s="149" t="s">
        <v>349</v>
      </c>
      <c r="H328" s="150"/>
      <c r="I328" s="102">
        <v>18833</v>
      </c>
      <c r="J328" s="102">
        <v>720</v>
      </c>
      <c r="K328" s="102">
        <v>0</v>
      </c>
      <c r="L328" s="102">
        <v>1188</v>
      </c>
      <c r="M328" s="103">
        <v>20741</v>
      </c>
      <c r="N328" s="150"/>
      <c r="O328" s="124">
        <v>7.52</v>
      </c>
      <c r="P328" s="151">
        <v>147039</v>
      </c>
      <c r="Q328" s="151">
        <v>0</v>
      </c>
      <c r="R328" s="151">
        <v>0</v>
      </c>
      <c r="S328" s="151">
        <v>8934</v>
      </c>
      <c r="T328" s="152">
        <v>155973</v>
      </c>
      <c r="U328" s="153"/>
      <c r="V328" s="154">
        <v>0</v>
      </c>
      <c r="W328" s="155">
        <v>0.18</v>
      </c>
      <c r="X328" s="155">
        <v>1.7113929442933024E-2</v>
      </c>
      <c r="Y328" s="156">
        <v>0</v>
      </c>
      <c r="Z328" s="153"/>
      <c r="AA328" s="124">
        <v>3.52</v>
      </c>
      <c r="AB328" s="100">
        <v>0</v>
      </c>
      <c r="AC328" s="151">
        <v>0</v>
      </c>
      <c r="AD328" s="100">
        <v>0</v>
      </c>
      <c r="AE328" s="157">
        <v>0</v>
      </c>
      <c r="AF328" s="158"/>
    </row>
    <row r="329" spans="1:32" s="52" customFormat="1" ht="12" x14ac:dyDescent="0.2">
      <c r="A329" s="97">
        <v>445</v>
      </c>
      <c r="B329" s="98">
        <v>445348322</v>
      </c>
      <c r="C329" s="99" t="s">
        <v>517</v>
      </c>
      <c r="D329" s="98">
        <v>348</v>
      </c>
      <c r="E329" s="99" t="s">
        <v>381</v>
      </c>
      <c r="F329" s="98">
        <v>322</v>
      </c>
      <c r="G329" s="149" t="s">
        <v>355</v>
      </c>
      <c r="H329" s="150"/>
      <c r="I329" s="102">
        <v>17955</v>
      </c>
      <c r="J329" s="102">
        <v>7141</v>
      </c>
      <c r="K329" s="102">
        <v>0</v>
      </c>
      <c r="L329" s="102">
        <v>1188</v>
      </c>
      <c r="M329" s="103">
        <v>26284</v>
      </c>
      <c r="N329" s="150"/>
      <c r="O329" s="124">
        <v>3.01</v>
      </c>
      <c r="P329" s="151">
        <v>75538</v>
      </c>
      <c r="Q329" s="151">
        <v>0</v>
      </c>
      <c r="R329" s="151">
        <v>0</v>
      </c>
      <c r="S329" s="151">
        <v>3576</v>
      </c>
      <c r="T329" s="152">
        <v>79114</v>
      </c>
      <c r="U329" s="153"/>
      <c r="V329" s="154">
        <v>0</v>
      </c>
      <c r="W329" s="155">
        <v>0.09</v>
      </c>
      <c r="X329" s="155">
        <v>7.7977914209485591E-3</v>
      </c>
      <c r="Y329" s="156">
        <v>0</v>
      </c>
      <c r="Z329" s="153"/>
      <c r="AA329" s="124">
        <v>1.67</v>
      </c>
      <c r="AB329" s="100">
        <v>0</v>
      </c>
      <c r="AC329" s="151">
        <v>0</v>
      </c>
      <c r="AD329" s="100">
        <v>0</v>
      </c>
      <c r="AE329" s="157">
        <v>0</v>
      </c>
      <c r="AF329" s="158"/>
    </row>
    <row r="330" spans="1:32" s="52" customFormat="1" ht="12" x14ac:dyDescent="0.2">
      <c r="A330" s="97">
        <v>445</v>
      </c>
      <c r="B330" s="98">
        <v>445348348</v>
      </c>
      <c r="C330" s="99" t="s">
        <v>517</v>
      </c>
      <c r="D330" s="98">
        <v>348</v>
      </c>
      <c r="E330" s="99" t="s">
        <v>381</v>
      </c>
      <c r="F330" s="98">
        <v>348</v>
      </c>
      <c r="G330" s="149" t="s">
        <v>381</v>
      </c>
      <c r="H330" s="150"/>
      <c r="I330" s="102">
        <v>17366</v>
      </c>
      <c r="J330" s="102">
        <v>226</v>
      </c>
      <c r="K330" s="102">
        <v>1175.2116654578767</v>
      </c>
      <c r="L330" s="102">
        <v>1188</v>
      </c>
      <c r="M330" s="103">
        <v>19955.211665457879</v>
      </c>
      <c r="N330" s="150"/>
      <c r="O330" s="124">
        <v>1309.8500000000001</v>
      </c>
      <c r="P330" s="151">
        <v>23042876</v>
      </c>
      <c r="Q330" s="151">
        <v>0</v>
      </c>
      <c r="R330" s="151">
        <v>1539351</v>
      </c>
      <c r="S330" s="151">
        <v>1556101</v>
      </c>
      <c r="T330" s="152">
        <v>26138328</v>
      </c>
      <c r="U330" s="153"/>
      <c r="V330" s="154">
        <v>0</v>
      </c>
      <c r="W330" s="155">
        <v>0.18</v>
      </c>
      <c r="X330" s="155">
        <v>7.4161940991578593E-2</v>
      </c>
      <c r="Y330" s="156">
        <v>0</v>
      </c>
      <c r="Z330" s="153"/>
      <c r="AA330" s="124">
        <v>494.68</v>
      </c>
      <c r="AB330" s="100">
        <v>0</v>
      </c>
      <c r="AC330" s="151">
        <v>0</v>
      </c>
      <c r="AD330" s="100">
        <v>22.68</v>
      </c>
      <c r="AE330" s="157">
        <v>453070</v>
      </c>
      <c r="AF330" s="158"/>
    </row>
    <row r="331" spans="1:32" s="52" customFormat="1" ht="12" x14ac:dyDescent="0.2">
      <c r="A331" s="97">
        <v>445</v>
      </c>
      <c r="B331" s="98">
        <v>445348620</v>
      </c>
      <c r="C331" s="99" t="s">
        <v>517</v>
      </c>
      <c r="D331" s="98">
        <v>348</v>
      </c>
      <c r="E331" s="99" t="s">
        <v>381</v>
      </c>
      <c r="F331" s="98">
        <v>620</v>
      </c>
      <c r="G331" s="149" t="s">
        <v>394</v>
      </c>
      <c r="H331" s="150"/>
      <c r="I331" s="102">
        <v>10664</v>
      </c>
      <c r="J331" s="102">
        <v>7206</v>
      </c>
      <c r="K331" s="102">
        <v>0</v>
      </c>
      <c r="L331" s="102">
        <v>1188</v>
      </c>
      <c r="M331" s="103">
        <v>19058</v>
      </c>
      <c r="N331" s="150"/>
      <c r="O331" s="124">
        <v>2</v>
      </c>
      <c r="P331" s="151">
        <v>35740</v>
      </c>
      <c r="Q331" s="151">
        <v>0</v>
      </c>
      <c r="R331" s="151">
        <v>0</v>
      </c>
      <c r="S331" s="151">
        <v>2376</v>
      </c>
      <c r="T331" s="152">
        <v>38116</v>
      </c>
      <c r="U331" s="153"/>
      <c r="V331" s="154">
        <v>0</v>
      </c>
      <c r="W331" s="155">
        <v>0.09</v>
      </c>
      <c r="X331" s="155">
        <v>1.375191420596201E-2</v>
      </c>
      <c r="Y331" s="156">
        <v>0</v>
      </c>
      <c r="Z331" s="153"/>
      <c r="AA331" s="124">
        <v>0</v>
      </c>
      <c r="AB331" s="100">
        <v>0</v>
      </c>
      <c r="AC331" s="151">
        <v>0</v>
      </c>
      <c r="AD331" s="100">
        <v>0</v>
      </c>
      <c r="AE331" s="157">
        <v>0</v>
      </c>
      <c r="AF331" s="158"/>
    </row>
    <row r="332" spans="1:32" s="52" customFormat="1" ht="12" x14ac:dyDescent="0.2">
      <c r="A332" s="97">
        <v>445</v>
      </c>
      <c r="B332" s="98">
        <v>445348658</v>
      </c>
      <c r="C332" s="99" t="s">
        <v>517</v>
      </c>
      <c r="D332" s="98">
        <v>348</v>
      </c>
      <c r="E332" s="99" t="s">
        <v>381</v>
      </c>
      <c r="F332" s="98">
        <v>658</v>
      </c>
      <c r="G332" s="149" t="s">
        <v>403</v>
      </c>
      <c r="H332" s="150"/>
      <c r="I332" s="102">
        <v>16221</v>
      </c>
      <c r="J332" s="102">
        <v>2657</v>
      </c>
      <c r="K332" s="102">
        <v>0</v>
      </c>
      <c r="L332" s="102">
        <v>1188</v>
      </c>
      <c r="M332" s="103">
        <v>20066</v>
      </c>
      <c r="N332" s="150"/>
      <c r="O332" s="124">
        <v>4</v>
      </c>
      <c r="P332" s="151">
        <v>75512</v>
      </c>
      <c r="Q332" s="151">
        <v>0</v>
      </c>
      <c r="R332" s="151">
        <v>0</v>
      </c>
      <c r="S332" s="151">
        <v>4752</v>
      </c>
      <c r="T332" s="152">
        <v>80264</v>
      </c>
      <c r="U332" s="153"/>
      <c r="V332" s="154">
        <v>0</v>
      </c>
      <c r="W332" s="155">
        <v>0.09</v>
      </c>
      <c r="X332" s="155">
        <v>2.3000057993964045E-3</v>
      </c>
      <c r="Y332" s="156">
        <v>0</v>
      </c>
      <c r="Z332" s="153"/>
      <c r="AA332" s="124">
        <v>2</v>
      </c>
      <c r="AB332" s="100">
        <v>0</v>
      </c>
      <c r="AC332" s="151">
        <v>0</v>
      </c>
      <c r="AD332" s="100">
        <v>0</v>
      </c>
      <c r="AE332" s="157">
        <v>0</v>
      </c>
      <c r="AF332" s="158"/>
    </row>
    <row r="333" spans="1:32" s="52" customFormat="1" ht="12" x14ac:dyDescent="0.2">
      <c r="A333" s="97">
        <v>445</v>
      </c>
      <c r="B333" s="98">
        <v>445348753</v>
      </c>
      <c r="C333" s="99" t="s">
        <v>517</v>
      </c>
      <c r="D333" s="98">
        <v>348</v>
      </c>
      <c r="E333" s="99" t="s">
        <v>381</v>
      </c>
      <c r="F333" s="98">
        <v>753</v>
      </c>
      <c r="G333" s="149" t="s">
        <v>432</v>
      </c>
      <c r="H333" s="150"/>
      <c r="I333" s="102">
        <v>11546</v>
      </c>
      <c r="J333" s="102">
        <v>3058</v>
      </c>
      <c r="K333" s="102">
        <v>0</v>
      </c>
      <c r="L333" s="102">
        <v>1188</v>
      </c>
      <c r="M333" s="103">
        <v>15792</v>
      </c>
      <c r="N333" s="150"/>
      <c r="O333" s="124">
        <v>1</v>
      </c>
      <c r="P333" s="151">
        <v>14604</v>
      </c>
      <c r="Q333" s="151">
        <v>0</v>
      </c>
      <c r="R333" s="151">
        <v>0</v>
      </c>
      <c r="S333" s="151">
        <v>1188</v>
      </c>
      <c r="T333" s="152">
        <v>15792</v>
      </c>
      <c r="U333" s="153"/>
      <c r="V333" s="154">
        <v>0</v>
      </c>
      <c r="W333" s="155">
        <v>0.09</v>
      </c>
      <c r="X333" s="155">
        <v>4.0577447503289451E-3</v>
      </c>
      <c r="Y333" s="156">
        <v>0</v>
      </c>
      <c r="Z333" s="153"/>
      <c r="AA333" s="124">
        <v>0</v>
      </c>
      <c r="AB333" s="100">
        <v>0</v>
      </c>
      <c r="AC333" s="151">
        <v>0</v>
      </c>
      <c r="AD333" s="100">
        <v>0</v>
      </c>
      <c r="AE333" s="157">
        <v>0</v>
      </c>
      <c r="AF333" s="158"/>
    </row>
    <row r="334" spans="1:32" s="52" customFormat="1" ht="12" x14ac:dyDescent="0.2">
      <c r="A334" s="97">
        <v>445</v>
      </c>
      <c r="B334" s="98">
        <v>445348767</v>
      </c>
      <c r="C334" s="99" t="s">
        <v>517</v>
      </c>
      <c r="D334" s="98">
        <v>348</v>
      </c>
      <c r="E334" s="99" t="s">
        <v>381</v>
      </c>
      <c r="F334" s="98">
        <v>767</v>
      </c>
      <c r="G334" s="149" t="s">
        <v>438</v>
      </c>
      <c r="H334" s="150"/>
      <c r="I334" s="102">
        <v>16794</v>
      </c>
      <c r="J334" s="102">
        <v>1189</v>
      </c>
      <c r="K334" s="102">
        <v>0</v>
      </c>
      <c r="L334" s="102">
        <v>1188</v>
      </c>
      <c r="M334" s="103">
        <v>19171</v>
      </c>
      <c r="N334" s="150"/>
      <c r="O334" s="124">
        <v>1.96</v>
      </c>
      <c r="P334" s="151">
        <v>35247</v>
      </c>
      <c r="Q334" s="151">
        <v>0</v>
      </c>
      <c r="R334" s="151">
        <v>0</v>
      </c>
      <c r="S334" s="151">
        <v>2328</v>
      </c>
      <c r="T334" s="152">
        <v>37575</v>
      </c>
      <c r="U334" s="153"/>
      <c r="V334" s="154">
        <v>0</v>
      </c>
      <c r="W334" s="155">
        <v>0.09</v>
      </c>
      <c r="X334" s="155">
        <v>3.1605100475331625E-2</v>
      </c>
      <c r="Y334" s="156">
        <v>0</v>
      </c>
      <c r="Z334" s="153"/>
      <c r="AA334" s="124">
        <v>0</v>
      </c>
      <c r="AB334" s="100">
        <v>0</v>
      </c>
      <c r="AC334" s="151">
        <v>0</v>
      </c>
      <c r="AD334" s="100">
        <v>0</v>
      </c>
      <c r="AE334" s="157">
        <v>0</v>
      </c>
      <c r="AF334" s="158"/>
    </row>
    <row r="335" spans="1:32" s="52" customFormat="1" ht="12" x14ac:dyDescent="0.2">
      <c r="A335" s="97">
        <v>445</v>
      </c>
      <c r="B335" s="98">
        <v>445348775</v>
      </c>
      <c r="C335" s="99" t="s">
        <v>517</v>
      </c>
      <c r="D335" s="98">
        <v>348</v>
      </c>
      <c r="E335" s="99" t="s">
        <v>381</v>
      </c>
      <c r="F335" s="98">
        <v>775</v>
      </c>
      <c r="G335" s="149" t="s">
        <v>442</v>
      </c>
      <c r="H335" s="150"/>
      <c r="I335" s="102">
        <v>13178</v>
      </c>
      <c r="J335" s="102">
        <v>3425</v>
      </c>
      <c r="K335" s="102">
        <v>0</v>
      </c>
      <c r="L335" s="102">
        <v>1188</v>
      </c>
      <c r="M335" s="103">
        <v>17791</v>
      </c>
      <c r="N335" s="150"/>
      <c r="O335" s="124">
        <v>19.47</v>
      </c>
      <c r="P335" s="151">
        <v>323260</v>
      </c>
      <c r="Q335" s="151">
        <v>0</v>
      </c>
      <c r="R335" s="151">
        <v>0</v>
      </c>
      <c r="S335" s="151">
        <v>23130</v>
      </c>
      <c r="T335" s="152">
        <v>346390</v>
      </c>
      <c r="U335" s="153"/>
      <c r="V335" s="154">
        <v>0</v>
      </c>
      <c r="W335" s="155">
        <v>0.09</v>
      </c>
      <c r="X335" s="155">
        <v>5.645044277818749E-3</v>
      </c>
      <c r="Y335" s="156">
        <v>0</v>
      </c>
      <c r="Z335" s="153"/>
      <c r="AA335" s="124">
        <v>7</v>
      </c>
      <c r="AB335" s="100">
        <v>0</v>
      </c>
      <c r="AC335" s="151">
        <v>0</v>
      </c>
      <c r="AD335" s="100">
        <v>1</v>
      </c>
      <c r="AE335" s="157">
        <v>17791</v>
      </c>
      <c r="AF335" s="158"/>
    </row>
    <row r="336" spans="1:32" s="52" customFormat="1" ht="12" x14ac:dyDescent="0.2">
      <c r="A336" s="97">
        <v>446</v>
      </c>
      <c r="B336" s="98">
        <v>446099001</v>
      </c>
      <c r="C336" s="99" t="s">
        <v>518</v>
      </c>
      <c r="D336" s="98">
        <v>99</v>
      </c>
      <c r="E336" s="99" t="s">
        <v>132</v>
      </c>
      <c r="F336" s="98">
        <v>1</v>
      </c>
      <c r="G336" s="149" t="s">
        <v>34</v>
      </c>
      <c r="H336" s="150"/>
      <c r="I336" s="102">
        <v>17355</v>
      </c>
      <c r="J336" s="102">
        <v>2303</v>
      </c>
      <c r="K336" s="102">
        <v>0</v>
      </c>
      <c r="L336" s="102">
        <v>1188</v>
      </c>
      <c r="M336" s="103">
        <v>20846</v>
      </c>
      <c r="N336" s="150"/>
      <c r="O336" s="124">
        <v>1</v>
      </c>
      <c r="P336" s="151">
        <v>19658</v>
      </c>
      <c r="Q336" s="151">
        <v>0</v>
      </c>
      <c r="R336" s="151">
        <v>0</v>
      </c>
      <c r="S336" s="151">
        <v>1188</v>
      </c>
      <c r="T336" s="152">
        <v>20846</v>
      </c>
      <c r="U336" s="153"/>
      <c r="V336" s="154">
        <v>0</v>
      </c>
      <c r="W336" s="155">
        <v>0.09</v>
      </c>
      <c r="X336" s="155">
        <v>2.2872076359519801E-2</v>
      </c>
      <c r="Y336" s="156">
        <v>0</v>
      </c>
      <c r="Z336" s="153"/>
      <c r="AA336" s="124">
        <v>0</v>
      </c>
      <c r="AB336" s="100">
        <v>0</v>
      </c>
      <c r="AC336" s="151">
        <v>0</v>
      </c>
      <c r="AD336" s="100">
        <v>0</v>
      </c>
      <c r="AE336" s="157">
        <v>0</v>
      </c>
      <c r="AF336" s="158"/>
    </row>
    <row r="337" spans="1:32" s="52" customFormat="1" ht="12" x14ac:dyDescent="0.2">
      <c r="A337" s="97">
        <v>446</v>
      </c>
      <c r="B337" s="98">
        <v>446099016</v>
      </c>
      <c r="C337" s="99" t="s">
        <v>518</v>
      </c>
      <c r="D337" s="98">
        <v>99</v>
      </c>
      <c r="E337" s="99" t="s">
        <v>132</v>
      </c>
      <c r="F337" s="98">
        <v>16</v>
      </c>
      <c r="G337" s="149" t="s">
        <v>49</v>
      </c>
      <c r="H337" s="150"/>
      <c r="I337" s="102">
        <v>14933</v>
      </c>
      <c r="J337" s="102">
        <v>342</v>
      </c>
      <c r="K337" s="102">
        <v>0</v>
      </c>
      <c r="L337" s="102">
        <v>1188</v>
      </c>
      <c r="M337" s="103">
        <v>16463</v>
      </c>
      <c r="N337" s="150"/>
      <c r="O337" s="124">
        <v>160.96000000000004</v>
      </c>
      <c r="P337" s="151">
        <v>2458666</v>
      </c>
      <c r="Q337" s="151">
        <v>0</v>
      </c>
      <c r="R337" s="151">
        <v>0</v>
      </c>
      <c r="S337" s="151">
        <v>191221</v>
      </c>
      <c r="T337" s="152">
        <v>2649887</v>
      </c>
      <c r="U337" s="153"/>
      <c r="V337" s="154">
        <v>0</v>
      </c>
      <c r="W337" s="155">
        <v>0.09</v>
      </c>
      <c r="X337" s="155">
        <v>2.5915309998638177E-2</v>
      </c>
      <c r="Y337" s="156">
        <v>0</v>
      </c>
      <c r="Z337" s="153"/>
      <c r="AA337" s="124">
        <v>17</v>
      </c>
      <c r="AB337" s="100">
        <v>0</v>
      </c>
      <c r="AC337" s="151">
        <v>0</v>
      </c>
      <c r="AD337" s="100">
        <v>0</v>
      </c>
      <c r="AE337" s="157">
        <v>0</v>
      </c>
      <c r="AF337" s="158"/>
    </row>
    <row r="338" spans="1:32" s="52" customFormat="1" ht="12" x14ac:dyDescent="0.2">
      <c r="A338" s="97">
        <v>446</v>
      </c>
      <c r="B338" s="98">
        <v>446099018</v>
      </c>
      <c r="C338" s="99" t="s">
        <v>518</v>
      </c>
      <c r="D338" s="98">
        <v>99</v>
      </c>
      <c r="E338" s="99" t="s">
        <v>132</v>
      </c>
      <c r="F338" s="98">
        <v>18</v>
      </c>
      <c r="G338" s="149" t="s">
        <v>51</v>
      </c>
      <c r="H338" s="150"/>
      <c r="I338" s="102">
        <v>14595</v>
      </c>
      <c r="J338" s="102">
        <v>6960</v>
      </c>
      <c r="K338" s="102">
        <v>0</v>
      </c>
      <c r="L338" s="102">
        <v>1188</v>
      </c>
      <c r="M338" s="103">
        <v>22743</v>
      </c>
      <c r="N338" s="150"/>
      <c r="O338" s="124">
        <v>6</v>
      </c>
      <c r="P338" s="151">
        <v>129330</v>
      </c>
      <c r="Q338" s="151">
        <v>0</v>
      </c>
      <c r="R338" s="151">
        <v>0</v>
      </c>
      <c r="S338" s="151">
        <v>7128</v>
      </c>
      <c r="T338" s="152">
        <v>136458</v>
      </c>
      <c r="U338" s="153"/>
      <c r="V338" s="154">
        <v>0</v>
      </c>
      <c r="W338" s="155">
        <v>0.09</v>
      </c>
      <c r="X338" s="155">
        <v>2.5150971507216929E-2</v>
      </c>
      <c r="Y338" s="156">
        <v>0</v>
      </c>
      <c r="Z338" s="153"/>
      <c r="AA338" s="124">
        <v>2</v>
      </c>
      <c r="AB338" s="100">
        <v>0</v>
      </c>
      <c r="AC338" s="151">
        <v>0</v>
      </c>
      <c r="AD338" s="100">
        <v>0</v>
      </c>
      <c r="AE338" s="157">
        <v>0</v>
      </c>
      <c r="AF338" s="158"/>
    </row>
    <row r="339" spans="1:32" s="52" customFormat="1" ht="12" x14ac:dyDescent="0.2">
      <c r="A339" s="97">
        <v>446</v>
      </c>
      <c r="B339" s="98">
        <v>446099025</v>
      </c>
      <c r="C339" s="99" t="s">
        <v>518</v>
      </c>
      <c r="D339" s="98">
        <v>99</v>
      </c>
      <c r="E339" s="99" t="s">
        <v>132</v>
      </c>
      <c r="F339" s="98">
        <v>25</v>
      </c>
      <c r="G339" s="149" t="s">
        <v>58</v>
      </c>
      <c r="H339" s="150"/>
      <c r="I339" s="102">
        <v>12802</v>
      </c>
      <c r="J339" s="102">
        <v>5441</v>
      </c>
      <c r="K339" s="102">
        <v>0</v>
      </c>
      <c r="L339" s="102">
        <v>1188</v>
      </c>
      <c r="M339" s="103">
        <v>19431</v>
      </c>
      <c r="N339" s="150"/>
      <c r="O339" s="124">
        <v>3</v>
      </c>
      <c r="P339" s="151">
        <v>54729</v>
      </c>
      <c r="Q339" s="151">
        <v>0</v>
      </c>
      <c r="R339" s="151">
        <v>0</v>
      </c>
      <c r="S339" s="151">
        <v>3564</v>
      </c>
      <c r="T339" s="152">
        <v>58293</v>
      </c>
      <c r="U339" s="153"/>
      <c r="V339" s="154">
        <v>0</v>
      </c>
      <c r="W339" s="155">
        <v>0.09</v>
      </c>
      <c r="X339" s="155">
        <v>7.5644967954561979E-2</v>
      </c>
      <c r="Y339" s="156">
        <v>0</v>
      </c>
      <c r="Z339" s="153"/>
      <c r="AA339" s="124">
        <v>1</v>
      </c>
      <c r="AB339" s="100">
        <v>0</v>
      </c>
      <c r="AC339" s="151">
        <v>0</v>
      </c>
      <c r="AD339" s="100">
        <v>0</v>
      </c>
      <c r="AE339" s="157">
        <v>0</v>
      </c>
      <c r="AF339" s="158"/>
    </row>
    <row r="340" spans="1:32" s="52" customFormat="1" ht="12" x14ac:dyDescent="0.2">
      <c r="A340" s="97">
        <v>446</v>
      </c>
      <c r="B340" s="98">
        <v>446099044</v>
      </c>
      <c r="C340" s="99" t="s">
        <v>518</v>
      </c>
      <c r="D340" s="98">
        <v>99</v>
      </c>
      <c r="E340" s="99" t="s">
        <v>132</v>
      </c>
      <c r="F340" s="98">
        <v>44</v>
      </c>
      <c r="G340" s="149" t="s">
        <v>77</v>
      </c>
      <c r="H340" s="150"/>
      <c r="I340" s="102">
        <v>17539</v>
      </c>
      <c r="J340" s="102">
        <v>0</v>
      </c>
      <c r="K340" s="102">
        <v>0</v>
      </c>
      <c r="L340" s="102">
        <v>1188</v>
      </c>
      <c r="M340" s="103">
        <v>18727</v>
      </c>
      <c r="N340" s="150"/>
      <c r="O340" s="124">
        <v>741.32000000000016</v>
      </c>
      <c r="P340" s="151">
        <v>13002010</v>
      </c>
      <c r="Q340" s="151">
        <v>0</v>
      </c>
      <c r="R340" s="151">
        <v>0</v>
      </c>
      <c r="S340" s="151">
        <v>880688</v>
      </c>
      <c r="T340" s="152">
        <v>13882698</v>
      </c>
      <c r="U340" s="153"/>
      <c r="V340" s="154">
        <v>0</v>
      </c>
      <c r="W340" s="155">
        <v>0.18</v>
      </c>
      <c r="X340" s="155">
        <v>9.4542673375282729E-2</v>
      </c>
      <c r="Y340" s="156">
        <v>0</v>
      </c>
      <c r="Z340" s="153"/>
      <c r="AA340" s="124">
        <v>93</v>
      </c>
      <c r="AB340" s="100">
        <v>0</v>
      </c>
      <c r="AC340" s="151">
        <v>0</v>
      </c>
      <c r="AD340" s="100">
        <v>6.93</v>
      </c>
      <c r="AE340" s="157">
        <v>129778</v>
      </c>
      <c r="AF340" s="158"/>
    </row>
    <row r="341" spans="1:32" s="52" customFormat="1" ht="12" x14ac:dyDescent="0.2">
      <c r="A341" s="97">
        <v>446</v>
      </c>
      <c r="B341" s="98">
        <v>446099050</v>
      </c>
      <c r="C341" s="99" t="s">
        <v>518</v>
      </c>
      <c r="D341" s="98">
        <v>99</v>
      </c>
      <c r="E341" s="99" t="s">
        <v>132</v>
      </c>
      <c r="F341" s="98">
        <v>50</v>
      </c>
      <c r="G341" s="149" t="s">
        <v>83</v>
      </c>
      <c r="H341" s="150"/>
      <c r="I341" s="102">
        <v>15527</v>
      </c>
      <c r="J341" s="102">
        <v>6782</v>
      </c>
      <c r="K341" s="102">
        <v>0</v>
      </c>
      <c r="L341" s="102">
        <v>1188</v>
      </c>
      <c r="M341" s="103">
        <v>23497</v>
      </c>
      <c r="N341" s="150"/>
      <c r="O341" s="124">
        <v>10</v>
      </c>
      <c r="P341" s="151">
        <v>223090</v>
      </c>
      <c r="Q341" s="151">
        <v>0</v>
      </c>
      <c r="R341" s="151">
        <v>0</v>
      </c>
      <c r="S341" s="151">
        <v>11880</v>
      </c>
      <c r="T341" s="152">
        <v>234970</v>
      </c>
      <c r="U341" s="153"/>
      <c r="V341" s="154">
        <v>0</v>
      </c>
      <c r="W341" s="155">
        <v>0.09</v>
      </c>
      <c r="X341" s="155">
        <v>5.4279859423033497E-3</v>
      </c>
      <c r="Y341" s="156">
        <v>0</v>
      </c>
      <c r="Z341" s="153"/>
      <c r="AA341" s="124">
        <v>1</v>
      </c>
      <c r="AB341" s="100">
        <v>0</v>
      </c>
      <c r="AC341" s="151">
        <v>0</v>
      </c>
      <c r="AD341" s="100">
        <v>0</v>
      </c>
      <c r="AE341" s="157">
        <v>0</v>
      </c>
      <c r="AF341" s="158"/>
    </row>
    <row r="342" spans="1:32" s="52" customFormat="1" ht="12" x14ac:dyDescent="0.2">
      <c r="A342" s="97">
        <v>446</v>
      </c>
      <c r="B342" s="98">
        <v>446099083</v>
      </c>
      <c r="C342" s="99" t="s">
        <v>518</v>
      </c>
      <c r="D342" s="98">
        <v>99</v>
      </c>
      <c r="E342" s="99" t="s">
        <v>132</v>
      </c>
      <c r="F342" s="98">
        <v>83</v>
      </c>
      <c r="G342" s="149" t="s">
        <v>116</v>
      </c>
      <c r="H342" s="150"/>
      <c r="I342" s="102">
        <v>15247</v>
      </c>
      <c r="J342" s="102">
        <v>2237</v>
      </c>
      <c r="K342" s="102">
        <v>0</v>
      </c>
      <c r="L342" s="102">
        <v>1188</v>
      </c>
      <c r="M342" s="103">
        <v>18672</v>
      </c>
      <c r="N342" s="150"/>
      <c r="O342" s="124">
        <v>2</v>
      </c>
      <c r="P342" s="151">
        <v>34968</v>
      </c>
      <c r="Q342" s="151">
        <v>0</v>
      </c>
      <c r="R342" s="151">
        <v>0</v>
      </c>
      <c r="S342" s="151">
        <v>2376</v>
      </c>
      <c r="T342" s="152">
        <v>37344</v>
      </c>
      <c r="U342" s="153"/>
      <c r="V342" s="154">
        <v>0</v>
      </c>
      <c r="W342" s="155">
        <v>0.09</v>
      </c>
      <c r="X342" s="155">
        <v>5.9621698682461744E-3</v>
      </c>
      <c r="Y342" s="156">
        <v>0</v>
      </c>
      <c r="Z342" s="153"/>
      <c r="AA342" s="124">
        <v>0</v>
      </c>
      <c r="AB342" s="100">
        <v>0</v>
      </c>
      <c r="AC342" s="151">
        <v>0</v>
      </c>
      <c r="AD342" s="100">
        <v>0</v>
      </c>
      <c r="AE342" s="157">
        <v>0</v>
      </c>
      <c r="AF342" s="158"/>
    </row>
    <row r="343" spans="1:32" s="52" customFormat="1" ht="12" x14ac:dyDescent="0.2">
      <c r="A343" s="97">
        <v>446</v>
      </c>
      <c r="B343" s="98">
        <v>446099088</v>
      </c>
      <c r="C343" s="99" t="s">
        <v>518</v>
      </c>
      <c r="D343" s="98">
        <v>99</v>
      </c>
      <c r="E343" s="99" t="s">
        <v>132</v>
      </c>
      <c r="F343" s="98">
        <v>88</v>
      </c>
      <c r="G343" s="149" t="s">
        <v>121</v>
      </c>
      <c r="H343" s="150"/>
      <c r="I343" s="102">
        <v>14881</v>
      </c>
      <c r="J343" s="102">
        <v>4170</v>
      </c>
      <c r="K343" s="102">
        <v>0</v>
      </c>
      <c r="L343" s="102">
        <v>1188</v>
      </c>
      <c r="M343" s="103">
        <v>20239</v>
      </c>
      <c r="N343" s="150"/>
      <c r="O343" s="124">
        <v>14</v>
      </c>
      <c r="P343" s="151">
        <v>266714</v>
      </c>
      <c r="Q343" s="151">
        <v>0</v>
      </c>
      <c r="R343" s="151">
        <v>0</v>
      </c>
      <c r="S343" s="151">
        <v>16632</v>
      </c>
      <c r="T343" s="152">
        <v>283346</v>
      </c>
      <c r="U343" s="153"/>
      <c r="V343" s="154">
        <v>0</v>
      </c>
      <c r="W343" s="155">
        <v>0.09</v>
      </c>
      <c r="X343" s="155">
        <v>5.693849005542E-3</v>
      </c>
      <c r="Y343" s="156">
        <v>0</v>
      </c>
      <c r="Z343" s="153"/>
      <c r="AA343" s="124">
        <v>0</v>
      </c>
      <c r="AB343" s="100">
        <v>0</v>
      </c>
      <c r="AC343" s="151">
        <v>0</v>
      </c>
      <c r="AD343" s="100">
        <v>0</v>
      </c>
      <c r="AE343" s="157">
        <v>0</v>
      </c>
      <c r="AF343" s="158"/>
    </row>
    <row r="344" spans="1:32" s="52" customFormat="1" ht="12" x14ac:dyDescent="0.2">
      <c r="A344" s="97">
        <v>446</v>
      </c>
      <c r="B344" s="98">
        <v>446099095</v>
      </c>
      <c r="C344" s="99" t="s">
        <v>518</v>
      </c>
      <c r="D344" s="98">
        <v>99</v>
      </c>
      <c r="E344" s="99" t="s">
        <v>132</v>
      </c>
      <c r="F344" s="98">
        <v>95</v>
      </c>
      <c r="G344" s="149" t="s">
        <v>128</v>
      </c>
      <c r="H344" s="150"/>
      <c r="I344" s="102">
        <v>17861</v>
      </c>
      <c r="J344" s="102">
        <v>257</v>
      </c>
      <c r="K344" s="102">
        <v>0</v>
      </c>
      <c r="L344" s="102">
        <v>1188</v>
      </c>
      <c r="M344" s="103">
        <v>19306</v>
      </c>
      <c r="N344" s="150"/>
      <c r="O344" s="124">
        <v>4.18</v>
      </c>
      <c r="P344" s="151">
        <v>75734</v>
      </c>
      <c r="Q344" s="151">
        <v>0</v>
      </c>
      <c r="R344" s="151">
        <v>0</v>
      </c>
      <c r="S344" s="151">
        <v>4966</v>
      </c>
      <c r="T344" s="152">
        <v>80700</v>
      </c>
      <c r="U344" s="153"/>
      <c r="V344" s="154">
        <v>0</v>
      </c>
      <c r="W344" s="155">
        <v>0.18</v>
      </c>
      <c r="X344" s="155">
        <v>0.12949879994267113</v>
      </c>
      <c r="Y344" s="156">
        <v>0</v>
      </c>
      <c r="Z344" s="153"/>
      <c r="AA344" s="124">
        <v>0.48</v>
      </c>
      <c r="AB344" s="100">
        <v>0</v>
      </c>
      <c r="AC344" s="151">
        <v>0</v>
      </c>
      <c r="AD344" s="100">
        <v>0</v>
      </c>
      <c r="AE344" s="157">
        <v>0</v>
      </c>
      <c r="AF344" s="158"/>
    </row>
    <row r="345" spans="1:32" s="52" customFormat="1" ht="12" x14ac:dyDescent="0.2">
      <c r="A345" s="97">
        <v>446</v>
      </c>
      <c r="B345" s="98">
        <v>446099099</v>
      </c>
      <c r="C345" s="99" t="s">
        <v>518</v>
      </c>
      <c r="D345" s="98">
        <v>99</v>
      </c>
      <c r="E345" s="99" t="s">
        <v>132</v>
      </c>
      <c r="F345" s="98">
        <v>99</v>
      </c>
      <c r="G345" s="149" t="s">
        <v>132</v>
      </c>
      <c r="H345" s="150"/>
      <c r="I345" s="102">
        <v>14592</v>
      </c>
      <c r="J345" s="102">
        <v>6460</v>
      </c>
      <c r="K345" s="102">
        <v>0</v>
      </c>
      <c r="L345" s="102">
        <v>1188</v>
      </c>
      <c r="M345" s="103">
        <v>22240</v>
      </c>
      <c r="N345" s="150"/>
      <c r="O345" s="124">
        <v>85.64</v>
      </c>
      <c r="P345" s="151">
        <v>1802894</v>
      </c>
      <c r="Q345" s="151">
        <v>0</v>
      </c>
      <c r="R345" s="151">
        <v>0</v>
      </c>
      <c r="S345" s="151">
        <v>101739</v>
      </c>
      <c r="T345" s="152">
        <v>1904633</v>
      </c>
      <c r="U345" s="153"/>
      <c r="V345" s="154">
        <v>0</v>
      </c>
      <c r="W345" s="155">
        <v>0.09</v>
      </c>
      <c r="X345" s="155">
        <v>3.4502035548410047E-2</v>
      </c>
      <c r="Y345" s="156">
        <v>0</v>
      </c>
      <c r="Z345" s="153"/>
      <c r="AA345" s="124">
        <v>11.51</v>
      </c>
      <c r="AB345" s="100">
        <v>0</v>
      </c>
      <c r="AC345" s="151">
        <v>0</v>
      </c>
      <c r="AD345" s="100">
        <v>0</v>
      </c>
      <c r="AE345" s="157">
        <v>0</v>
      </c>
      <c r="AF345" s="158"/>
    </row>
    <row r="346" spans="1:32" s="52" customFormat="1" ht="12" x14ac:dyDescent="0.2">
      <c r="A346" s="97">
        <v>446</v>
      </c>
      <c r="B346" s="98">
        <v>446099101</v>
      </c>
      <c r="C346" s="99" t="s">
        <v>518</v>
      </c>
      <c r="D346" s="98">
        <v>99</v>
      </c>
      <c r="E346" s="99" t="s">
        <v>132</v>
      </c>
      <c r="F346" s="98">
        <v>101</v>
      </c>
      <c r="G346" s="149" t="s">
        <v>134</v>
      </c>
      <c r="H346" s="150"/>
      <c r="I346" s="102">
        <v>16563</v>
      </c>
      <c r="J346" s="102">
        <v>7097</v>
      </c>
      <c r="K346" s="102">
        <v>0</v>
      </c>
      <c r="L346" s="102">
        <v>1188</v>
      </c>
      <c r="M346" s="103">
        <v>24848</v>
      </c>
      <c r="N346" s="150"/>
      <c r="O346" s="124">
        <v>3</v>
      </c>
      <c r="P346" s="151">
        <v>70980</v>
      </c>
      <c r="Q346" s="151">
        <v>0</v>
      </c>
      <c r="R346" s="151">
        <v>0</v>
      </c>
      <c r="S346" s="151">
        <v>3564</v>
      </c>
      <c r="T346" s="152">
        <v>74544</v>
      </c>
      <c r="U346" s="153"/>
      <c r="V346" s="154">
        <v>0</v>
      </c>
      <c r="W346" s="155">
        <v>0.09</v>
      </c>
      <c r="X346" s="155">
        <v>5.5987253013818031E-2</v>
      </c>
      <c r="Y346" s="156">
        <v>0</v>
      </c>
      <c r="Z346" s="153"/>
      <c r="AA346" s="124">
        <v>0</v>
      </c>
      <c r="AB346" s="100">
        <v>0</v>
      </c>
      <c r="AC346" s="151">
        <v>0</v>
      </c>
      <c r="AD346" s="100">
        <v>0</v>
      </c>
      <c r="AE346" s="157">
        <v>0</v>
      </c>
      <c r="AF346" s="158"/>
    </row>
    <row r="347" spans="1:32" s="52" customFormat="1" ht="12" x14ac:dyDescent="0.2">
      <c r="A347" s="97">
        <v>446</v>
      </c>
      <c r="B347" s="98">
        <v>446099133</v>
      </c>
      <c r="C347" s="99" t="s">
        <v>518</v>
      </c>
      <c r="D347" s="98">
        <v>99</v>
      </c>
      <c r="E347" s="99" t="s">
        <v>132</v>
      </c>
      <c r="F347" s="98">
        <v>133</v>
      </c>
      <c r="G347" s="149" t="s">
        <v>166</v>
      </c>
      <c r="H347" s="150"/>
      <c r="I347" s="102">
        <v>17443</v>
      </c>
      <c r="J347" s="102">
        <v>294</v>
      </c>
      <c r="K347" s="102">
        <v>0</v>
      </c>
      <c r="L347" s="102">
        <v>1188</v>
      </c>
      <c r="M347" s="103">
        <v>18925</v>
      </c>
      <c r="N347" s="150"/>
      <c r="O347" s="124">
        <v>7</v>
      </c>
      <c r="P347" s="151">
        <v>124159</v>
      </c>
      <c r="Q347" s="151">
        <v>0</v>
      </c>
      <c r="R347" s="151">
        <v>0</v>
      </c>
      <c r="S347" s="151">
        <v>8316</v>
      </c>
      <c r="T347" s="152">
        <v>132475</v>
      </c>
      <c r="U347" s="153"/>
      <c r="V347" s="154">
        <v>0</v>
      </c>
      <c r="W347" s="155">
        <v>0.09</v>
      </c>
      <c r="X347" s="155">
        <v>3.1823584192518947E-2</v>
      </c>
      <c r="Y347" s="156">
        <v>0</v>
      </c>
      <c r="Z347" s="153"/>
      <c r="AA347" s="124">
        <v>4</v>
      </c>
      <c r="AB347" s="100">
        <v>0</v>
      </c>
      <c r="AC347" s="151">
        <v>0</v>
      </c>
      <c r="AD347" s="100">
        <v>0</v>
      </c>
      <c r="AE347" s="157">
        <v>0</v>
      </c>
      <c r="AF347" s="158"/>
    </row>
    <row r="348" spans="1:32" s="52" customFormat="1" ht="12" x14ac:dyDescent="0.2">
      <c r="A348" s="97">
        <v>446</v>
      </c>
      <c r="B348" s="98">
        <v>446099136</v>
      </c>
      <c r="C348" s="99" t="s">
        <v>518</v>
      </c>
      <c r="D348" s="98">
        <v>99</v>
      </c>
      <c r="E348" s="99" t="s">
        <v>132</v>
      </c>
      <c r="F348" s="98">
        <v>136</v>
      </c>
      <c r="G348" s="149" t="s">
        <v>169</v>
      </c>
      <c r="H348" s="150"/>
      <c r="I348" s="102">
        <v>17973</v>
      </c>
      <c r="J348" s="102">
        <v>6583</v>
      </c>
      <c r="K348" s="102">
        <v>0</v>
      </c>
      <c r="L348" s="102">
        <v>1188</v>
      </c>
      <c r="M348" s="103">
        <v>25744</v>
      </c>
      <c r="N348" s="150"/>
      <c r="O348" s="124">
        <v>1</v>
      </c>
      <c r="P348" s="151">
        <v>24556</v>
      </c>
      <c r="Q348" s="151">
        <v>0</v>
      </c>
      <c r="R348" s="151">
        <v>0</v>
      </c>
      <c r="S348" s="151">
        <v>1188</v>
      </c>
      <c r="T348" s="152">
        <v>25744</v>
      </c>
      <c r="U348" s="153"/>
      <c r="V348" s="154">
        <v>0</v>
      </c>
      <c r="W348" s="155">
        <v>0.09</v>
      </c>
      <c r="X348" s="155">
        <v>4.4318525033448632E-3</v>
      </c>
      <c r="Y348" s="156">
        <v>0</v>
      </c>
      <c r="Z348" s="153"/>
      <c r="AA348" s="124">
        <v>0</v>
      </c>
      <c r="AB348" s="100">
        <v>0</v>
      </c>
      <c r="AC348" s="151">
        <v>0</v>
      </c>
      <c r="AD348" s="100">
        <v>0</v>
      </c>
      <c r="AE348" s="157">
        <v>0</v>
      </c>
      <c r="AF348" s="158"/>
    </row>
    <row r="349" spans="1:32" s="52" customFormat="1" ht="12" x14ac:dyDescent="0.2">
      <c r="A349" s="97">
        <v>446</v>
      </c>
      <c r="B349" s="98">
        <v>446099139</v>
      </c>
      <c r="C349" s="99" t="s">
        <v>518</v>
      </c>
      <c r="D349" s="98">
        <v>99</v>
      </c>
      <c r="E349" s="99" t="s">
        <v>132</v>
      </c>
      <c r="F349" s="98">
        <v>139</v>
      </c>
      <c r="G349" s="149" t="s">
        <v>172</v>
      </c>
      <c r="H349" s="150"/>
      <c r="I349" s="102">
        <v>12646</v>
      </c>
      <c r="J349" s="102">
        <v>3984</v>
      </c>
      <c r="K349" s="102">
        <v>0</v>
      </c>
      <c r="L349" s="102">
        <v>1188</v>
      </c>
      <c r="M349" s="103">
        <v>17818</v>
      </c>
      <c r="N349" s="150"/>
      <c r="O349" s="124">
        <v>0.78</v>
      </c>
      <c r="P349" s="151">
        <v>12972</v>
      </c>
      <c r="Q349" s="151">
        <v>0</v>
      </c>
      <c r="R349" s="151">
        <v>0</v>
      </c>
      <c r="S349" s="151">
        <v>926</v>
      </c>
      <c r="T349" s="152">
        <v>13898</v>
      </c>
      <c r="U349" s="153"/>
      <c r="V349" s="154">
        <v>0</v>
      </c>
      <c r="W349" s="155">
        <v>0.09</v>
      </c>
      <c r="X349" s="155">
        <v>9.0301764008010068E-4</v>
      </c>
      <c r="Y349" s="156">
        <v>0</v>
      </c>
      <c r="Z349" s="153"/>
      <c r="AA349" s="124">
        <v>0</v>
      </c>
      <c r="AB349" s="100">
        <v>0</v>
      </c>
      <c r="AC349" s="151">
        <v>0</v>
      </c>
      <c r="AD349" s="100">
        <v>0</v>
      </c>
      <c r="AE349" s="157">
        <v>0</v>
      </c>
      <c r="AF349" s="158"/>
    </row>
    <row r="350" spans="1:32" s="52" customFormat="1" ht="12" x14ac:dyDescent="0.2">
      <c r="A350" s="97">
        <v>446</v>
      </c>
      <c r="B350" s="98">
        <v>446099167</v>
      </c>
      <c r="C350" s="99" t="s">
        <v>518</v>
      </c>
      <c r="D350" s="98">
        <v>99</v>
      </c>
      <c r="E350" s="99" t="s">
        <v>132</v>
      </c>
      <c r="F350" s="98">
        <v>167</v>
      </c>
      <c r="G350" s="149" t="s">
        <v>200</v>
      </c>
      <c r="H350" s="150"/>
      <c r="I350" s="102">
        <v>14711</v>
      </c>
      <c r="J350" s="102">
        <v>7558</v>
      </c>
      <c r="K350" s="102">
        <v>0</v>
      </c>
      <c r="L350" s="102">
        <v>1188</v>
      </c>
      <c r="M350" s="103">
        <v>23457</v>
      </c>
      <c r="N350" s="150"/>
      <c r="O350" s="124">
        <v>37.699999999999996</v>
      </c>
      <c r="P350" s="151">
        <v>839541</v>
      </c>
      <c r="Q350" s="151">
        <v>0</v>
      </c>
      <c r="R350" s="151">
        <v>0</v>
      </c>
      <c r="S350" s="151">
        <v>44785</v>
      </c>
      <c r="T350" s="152">
        <v>884326</v>
      </c>
      <c r="U350" s="153"/>
      <c r="V350" s="154">
        <v>0</v>
      </c>
      <c r="W350" s="155">
        <v>0.09</v>
      </c>
      <c r="X350" s="155">
        <v>1.2209043832483614E-2</v>
      </c>
      <c r="Y350" s="156">
        <v>0</v>
      </c>
      <c r="Z350" s="153"/>
      <c r="AA350" s="124">
        <v>2.46</v>
      </c>
      <c r="AB350" s="100">
        <v>0</v>
      </c>
      <c r="AC350" s="151">
        <v>0</v>
      </c>
      <c r="AD350" s="100">
        <v>0</v>
      </c>
      <c r="AE350" s="157">
        <v>0</v>
      </c>
      <c r="AF350" s="158"/>
    </row>
    <row r="351" spans="1:32" s="52" customFormat="1" ht="12" x14ac:dyDescent="0.2">
      <c r="A351" s="97">
        <v>446</v>
      </c>
      <c r="B351" s="98">
        <v>446099182</v>
      </c>
      <c r="C351" s="99" t="s">
        <v>518</v>
      </c>
      <c r="D351" s="98">
        <v>99</v>
      </c>
      <c r="E351" s="99" t="s">
        <v>132</v>
      </c>
      <c r="F351" s="98">
        <v>182</v>
      </c>
      <c r="G351" s="149" t="s">
        <v>215</v>
      </c>
      <c r="H351" s="150"/>
      <c r="I351" s="102">
        <v>14879</v>
      </c>
      <c r="J351" s="102">
        <v>2729</v>
      </c>
      <c r="K351" s="102">
        <v>0</v>
      </c>
      <c r="L351" s="102">
        <v>1188</v>
      </c>
      <c r="M351" s="103">
        <v>18796</v>
      </c>
      <c r="N351" s="150"/>
      <c r="O351" s="124">
        <v>2.76</v>
      </c>
      <c r="P351" s="151">
        <v>48598</v>
      </c>
      <c r="Q351" s="151">
        <v>0</v>
      </c>
      <c r="R351" s="151">
        <v>0</v>
      </c>
      <c r="S351" s="151">
        <v>3279</v>
      </c>
      <c r="T351" s="152">
        <v>51877</v>
      </c>
      <c r="U351" s="153"/>
      <c r="V351" s="154">
        <v>0</v>
      </c>
      <c r="W351" s="155">
        <v>0.09</v>
      </c>
      <c r="X351" s="155">
        <v>2.2195602060655899E-2</v>
      </c>
      <c r="Y351" s="156">
        <v>0</v>
      </c>
      <c r="Z351" s="153"/>
      <c r="AA351" s="124">
        <v>0</v>
      </c>
      <c r="AB351" s="100">
        <v>0</v>
      </c>
      <c r="AC351" s="151">
        <v>0</v>
      </c>
      <c r="AD351" s="100">
        <v>0</v>
      </c>
      <c r="AE351" s="157">
        <v>0</v>
      </c>
      <c r="AF351" s="158"/>
    </row>
    <row r="352" spans="1:32" s="52" customFormat="1" ht="12" x14ac:dyDescent="0.2">
      <c r="A352" s="97">
        <v>446</v>
      </c>
      <c r="B352" s="98">
        <v>446099187</v>
      </c>
      <c r="C352" s="99" t="s">
        <v>518</v>
      </c>
      <c r="D352" s="98">
        <v>99</v>
      </c>
      <c r="E352" s="99" t="s">
        <v>132</v>
      </c>
      <c r="F352" s="98">
        <v>187</v>
      </c>
      <c r="G352" s="149" t="s">
        <v>220</v>
      </c>
      <c r="H352" s="150"/>
      <c r="I352" s="102">
        <v>13259</v>
      </c>
      <c r="J352" s="102">
        <v>7780</v>
      </c>
      <c r="K352" s="102">
        <v>0</v>
      </c>
      <c r="L352" s="102">
        <v>1188</v>
      </c>
      <c r="M352" s="103">
        <v>22227</v>
      </c>
      <c r="N352" s="150"/>
      <c r="O352" s="124">
        <v>0.12</v>
      </c>
      <c r="P352" s="151">
        <v>2524</v>
      </c>
      <c r="Q352" s="151">
        <v>0</v>
      </c>
      <c r="R352" s="151">
        <v>0</v>
      </c>
      <c r="S352" s="151">
        <v>142</v>
      </c>
      <c r="T352" s="152">
        <v>2666</v>
      </c>
      <c r="U352" s="153"/>
      <c r="V352" s="154">
        <v>0</v>
      </c>
      <c r="W352" s="155">
        <v>0.09</v>
      </c>
      <c r="X352" s="155">
        <v>1.0123669769610997E-3</v>
      </c>
      <c r="Y352" s="156">
        <v>0</v>
      </c>
      <c r="Z352" s="153"/>
      <c r="AA352" s="124">
        <v>0</v>
      </c>
      <c r="AB352" s="100">
        <v>0</v>
      </c>
      <c r="AC352" s="151">
        <v>0</v>
      </c>
      <c r="AD352" s="100">
        <v>0</v>
      </c>
      <c r="AE352" s="157">
        <v>0</v>
      </c>
      <c r="AF352" s="158"/>
    </row>
    <row r="353" spans="1:32" s="52" customFormat="1" ht="12" x14ac:dyDescent="0.2">
      <c r="A353" s="97">
        <v>446</v>
      </c>
      <c r="B353" s="98">
        <v>446099208</v>
      </c>
      <c r="C353" s="99" t="s">
        <v>518</v>
      </c>
      <c r="D353" s="98">
        <v>99</v>
      </c>
      <c r="E353" s="99" t="s">
        <v>132</v>
      </c>
      <c r="F353" s="98">
        <v>208</v>
      </c>
      <c r="G353" s="149" t="s">
        <v>241</v>
      </c>
      <c r="H353" s="150"/>
      <c r="I353" s="102">
        <v>14508</v>
      </c>
      <c r="J353" s="102">
        <v>6692</v>
      </c>
      <c r="K353" s="102">
        <v>0</v>
      </c>
      <c r="L353" s="102">
        <v>1188</v>
      </c>
      <c r="M353" s="103">
        <v>22388</v>
      </c>
      <c r="N353" s="150"/>
      <c r="O353" s="124">
        <v>2.39</v>
      </c>
      <c r="P353" s="151">
        <v>50668</v>
      </c>
      <c r="Q353" s="151">
        <v>0</v>
      </c>
      <c r="R353" s="151">
        <v>0</v>
      </c>
      <c r="S353" s="151">
        <v>2839</v>
      </c>
      <c r="T353" s="152">
        <v>53507</v>
      </c>
      <c r="U353" s="153"/>
      <c r="V353" s="154">
        <v>0</v>
      </c>
      <c r="W353" s="155">
        <v>0.09</v>
      </c>
      <c r="X353" s="155">
        <v>1.2675458969411657E-2</v>
      </c>
      <c r="Y353" s="156">
        <v>0</v>
      </c>
      <c r="Z353" s="153"/>
      <c r="AA353" s="124">
        <v>1.3900000000000001</v>
      </c>
      <c r="AB353" s="100">
        <v>0</v>
      </c>
      <c r="AC353" s="151">
        <v>0</v>
      </c>
      <c r="AD353" s="100">
        <v>0</v>
      </c>
      <c r="AE353" s="157">
        <v>0</v>
      </c>
      <c r="AF353" s="158"/>
    </row>
    <row r="354" spans="1:32" s="52" customFormat="1" ht="12" x14ac:dyDescent="0.2">
      <c r="A354" s="97">
        <v>446</v>
      </c>
      <c r="B354" s="98">
        <v>446099212</v>
      </c>
      <c r="C354" s="99" t="s">
        <v>518</v>
      </c>
      <c r="D354" s="98">
        <v>99</v>
      </c>
      <c r="E354" s="99" t="s">
        <v>132</v>
      </c>
      <c r="F354" s="98">
        <v>212</v>
      </c>
      <c r="G354" s="149" t="s">
        <v>245</v>
      </c>
      <c r="H354" s="150"/>
      <c r="I354" s="102">
        <v>13788</v>
      </c>
      <c r="J354" s="102">
        <v>2595</v>
      </c>
      <c r="K354" s="102">
        <v>0</v>
      </c>
      <c r="L354" s="102">
        <v>1188</v>
      </c>
      <c r="M354" s="103">
        <v>17571</v>
      </c>
      <c r="N354" s="150"/>
      <c r="O354" s="124">
        <v>48.11</v>
      </c>
      <c r="P354" s="151">
        <v>788186</v>
      </c>
      <c r="Q354" s="151">
        <v>0</v>
      </c>
      <c r="R354" s="151">
        <v>0</v>
      </c>
      <c r="S354" s="151">
        <v>57155</v>
      </c>
      <c r="T354" s="152">
        <v>845341</v>
      </c>
      <c r="U354" s="153"/>
      <c r="V354" s="154">
        <v>0</v>
      </c>
      <c r="W354" s="155">
        <v>0.09</v>
      </c>
      <c r="X354" s="155">
        <v>1.311309856281714E-2</v>
      </c>
      <c r="Y354" s="156">
        <v>0</v>
      </c>
      <c r="Z354" s="153"/>
      <c r="AA354" s="124">
        <v>5</v>
      </c>
      <c r="AB354" s="100">
        <v>0</v>
      </c>
      <c r="AC354" s="151">
        <v>0</v>
      </c>
      <c r="AD354" s="100">
        <v>0</v>
      </c>
      <c r="AE354" s="157">
        <v>0</v>
      </c>
      <c r="AF354" s="158"/>
    </row>
    <row r="355" spans="1:32" s="52" customFormat="1" ht="12" x14ac:dyDescent="0.2">
      <c r="A355" s="97">
        <v>446</v>
      </c>
      <c r="B355" s="98">
        <v>446099218</v>
      </c>
      <c r="C355" s="99" t="s">
        <v>518</v>
      </c>
      <c r="D355" s="98">
        <v>99</v>
      </c>
      <c r="E355" s="99" t="s">
        <v>132</v>
      </c>
      <c r="F355" s="98">
        <v>218</v>
      </c>
      <c r="G355" s="149" t="s">
        <v>251</v>
      </c>
      <c r="H355" s="150"/>
      <c r="I355" s="102">
        <v>13492</v>
      </c>
      <c r="J355" s="102">
        <v>5501</v>
      </c>
      <c r="K355" s="102">
        <v>0</v>
      </c>
      <c r="L355" s="102">
        <v>1188</v>
      </c>
      <c r="M355" s="103">
        <v>20181</v>
      </c>
      <c r="N355" s="150"/>
      <c r="O355" s="124">
        <v>44.82</v>
      </c>
      <c r="P355" s="151">
        <v>851266</v>
      </c>
      <c r="Q355" s="151">
        <v>0</v>
      </c>
      <c r="R355" s="151">
        <v>0</v>
      </c>
      <c r="S355" s="151">
        <v>53246</v>
      </c>
      <c r="T355" s="152">
        <v>904512</v>
      </c>
      <c r="U355" s="153"/>
      <c r="V355" s="154">
        <v>0</v>
      </c>
      <c r="W355" s="155">
        <v>0.09</v>
      </c>
      <c r="X355" s="155">
        <v>2.149259394959642E-2</v>
      </c>
      <c r="Y355" s="156">
        <v>0</v>
      </c>
      <c r="Z355" s="153"/>
      <c r="AA355" s="124">
        <v>3</v>
      </c>
      <c r="AB355" s="100">
        <v>0</v>
      </c>
      <c r="AC355" s="151">
        <v>0</v>
      </c>
      <c r="AD355" s="100">
        <v>0</v>
      </c>
      <c r="AE355" s="157">
        <v>0</v>
      </c>
      <c r="AF355" s="158"/>
    </row>
    <row r="356" spans="1:32" s="52" customFormat="1" ht="12" x14ac:dyDescent="0.2">
      <c r="A356" s="97">
        <v>446</v>
      </c>
      <c r="B356" s="98">
        <v>446099220</v>
      </c>
      <c r="C356" s="99" t="s">
        <v>518</v>
      </c>
      <c r="D356" s="98">
        <v>99</v>
      </c>
      <c r="E356" s="99" t="s">
        <v>132</v>
      </c>
      <c r="F356" s="98">
        <v>220</v>
      </c>
      <c r="G356" s="149" t="s">
        <v>253</v>
      </c>
      <c r="H356" s="150"/>
      <c r="I356" s="102">
        <v>15858</v>
      </c>
      <c r="J356" s="102">
        <v>5603</v>
      </c>
      <c r="K356" s="102">
        <v>0</v>
      </c>
      <c r="L356" s="102">
        <v>1188</v>
      </c>
      <c r="M356" s="103">
        <v>22649</v>
      </c>
      <c r="N356" s="150"/>
      <c r="O356" s="124">
        <v>35.979999999999997</v>
      </c>
      <c r="P356" s="151">
        <v>772166</v>
      </c>
      <c r="Q356" s="151">
        <v>0</v>
      </c>
      <c r="R356" s="151">
        <v>0</v>
      </c>
      <c r="S356" s="151">
        <v>42745</v>
      </c>
      <c r="T356" s="152">
        <v>814911</v>
      </c>
      <c r="U356" s="153"/>
      <c r="V356" s="154">
        <v>0</v>
      </c>
      <c r="W356" s="155">
        <v>0.09</v>
      </c>
      <c r="X356" s="155">
        <v>1.6869745189024211E-2</v>
      </c>
      <c r="Y356" s="156">
        <v>0</v>
      </c>
      <c r="Z356" s="153"/>
      <c r="AA356" s="124">
        <v>8.5399999999999991</v>
      </c>
      <c r="AB356" s="100">
        <v>0</v>
      </c>
      <c r="AC356" s="151">
        <v>0</v>
      </c>
      <c r="AD356" s="100">
        <v>0</v>
      </c>
      <c r="AE356" s="157">
        <v>0</v>
      </c>
      <c r="AF356" s="158"/>
    </row>
    <row r="357" spans="1:32" s="52" customFormat="1" ht="12" x14ac:dyDescent="0.2">
      <c r="A357" s="97">
        <v>446</v>
      </c>
      <c r="B357" s="98">
        <v>446099238</v>
      </c>
      <c r="C357" s="99" t="s">
        <v>518</v>
      </c>
      <c r="D357" s="98">
        <v>99</v>
      </c>
      <c r="E357" s="99" t="s">
        <v>132</v>
      </c>
      <c r="F357" s="98">
        <v>238</v>
      </c>
      <c r="G357" s="149" t="s">
        <v>271</v>
      </c>
      <c r="H357" s="150"/>
      <c r="I357" s="102">
        <v>12724</v>
      </c>
      <c r="J357" s="102">
        <v>5613</v>
      </c>
      <c r="K357" s="102">
        <v>0</v>
      </c>
      <c r="L357" s="102">
        <v>1188</v>
      </c>
      <c r="M357" s="103">
        <v>19525</v>
      </c>
      <c r="N357" s="150"/>
      <c r="O357" s="124">
        <v>13.16</v>
      </c>
      <c r="P357" s="151">
        <v>241315</v>
      </c>
      <c r="Q357" s="151">
        <v>0</v>
      </c>
      <c r="R357" s="151">
        <v>0</v>
      </c>
      <c r="S357" s="151">
        <v>15634</v>
      </c>
      <c r="T357" s="152">
        <v>256949</v>
      </c>
      <c r="U357" s="153"/>
      <c r="V357" s="154">
        <v>0</v>
      </c>
      <c r="W357" s="155">
        <v>0.09</v>
      </c>
      <c r="X357" s="155">
        <v>4.3399789575983484E-2</v>
      </c>
      <c r="Y357" s="156">
        <v>0</v>
      </c>
      <c r="Z357" s="153"/>
      <c r="AA357" s="124">
        <v>2</v>
      </c>
      <c r="AB357" s="100">
        <v>0</v>
      </c>
      <c r="AC357" s="151">
        <v>0</v>
      </c>
      <c r="AD357" s="100">
        <v>0</v>
      </c>
      <c r="AE357" s="157">
        <v>0</v>
      </c>
      <c r="AF357" s="158"/>
    </row>
    <row r="358" spans="1:32" s="52" customFormat="1" ht="12" x14ac:dyDescent="0.2">
      <c r="A358" s="97">
        <v>446</v>
      </c>
      <c r="B358" s="98">
        <v>446099244</v>
      </c>
      <c r="C358" s="99" t="s">
        <v>518</v>
      </c>
      <c r="D358" s="98">
        <v>99</v>
      </c>
      <c r="E358" s="99" t="s">
        <v>132</v>
      </c>
      <c r="F358" s="98">
        <v>244</v>
      </c>
      <c r="G358" s="149" t="s">
        <v>277</v>
      </c>
      <c r="H358" s="150"/>
      <c r="I358" s="102">
        <v>14768</v>
      </c>
      <c r="J358" s="102">
        <v>3570</v>
      </c>
      <c r="K358" s="102">
        <v>0</v>
      </c>
      <c r="L358" s="102">
        <v>1188</v>
      </c>
      <c r="M358" s="103">
        <v>19526</v>
      </c>
      <c r="N358" s="150"/>
      <c r="O358" s="124">
        <v>13</v>
      </c>
      <c r="P358" s="151">
        <v>238394</v>
      </c>
      <c r="Q358" s="151">
        <v>0</v>
      </c>
      <c r="R358" s="151">
        <v>0</v>
      </c>
      <c r="S358" s="151">
        <v>15444</v>
      </c>
      <c r="T358" s="152">
        <v>253838</v>
      </c>
      <c r="U358" s="153"/>
      <c r="V358" s="154">
        <v>0</v>
      </c>
      <c r="W358" s="155">
        <v>0.09</v>
      </c>
      <c r="X358" s="155">
        <v>8.5563715473805063E-2</v>
      </c>
      <c r="Y358" s="156">
        <v>0</v>
      </c>
      <c r="Z358" s="153"/>
      <c r="AA358" s="124">
        <v>1</v>
      </c>
      <c r="AB358" s="100">
        <v>0</v>
      </c>
      <c r="AC358" s="151">
        <v>0</v>
      </c>
      <c r="AD358" s="100">
        <v>0</v>
      </c>
      <c r="AE358" s="157">
        <v>0</v>
      </c>
      <c r="AF358" s="158"/>
    </row>
    <row r="359" spans="1:32" s="52" customFormat="1" ht="12" x14ac:dyDescent="0.2">
      <c r="A359" s="97">
        <v>446</v>
      </c>
      <c r="B359" s="98">
        <v>446099265</v>
      </c>
      <c r="C359" s="99" t="s">
        <v>518</v>
      </c>
      <c r="D359" s="98">
        <v>99</v>
      </c>
      <c r="E359" s="99" t="s">
        <v>132</v>
      </c>
      <c r="F359" s="98">
        <v>265</v>
      </c>
      <c r="G359" s="149" t="s">
        <v>298</v>
      </c>
      <c r="H359" s="150"/>
      <c r="I359" s="102">
        <v>11536</v>
      </c>
      <c r="J359" s="102">
        <v>4213</v>
      </c>
      <c r="K359" s="102">
        <v>0</v>
      </c>
      <c r="L359" s="102">
        <v>1188</v>
      </c>
      <c r="M359" s="103">
        <v>16937</v>
      </c>
      <c r="N359" s="150"/>
      <c r="O359" s="124">
        <v>1</v>
      </c>
      <c r="P359" s="151">
        <v>15749</v>
      </c>
      <c r="Q359" s="151">
        <v>0</v>
      </c>
      <c r="R359" s="151">
        <v>0</v>
      </c>
      <c r="S359" s="151">
        <v>1188</v>
      </c>
      <c r="T359" s="152">
        <v>16937</v>
      </c>
      <c r="U359" s="153"/>
      <c r="V359" s="154">
        <v>0</v>
      </c>
      <c r="W359" s="155">
        <v>0.09</v>
      </c>
      <c r="X359" s="155">
        <v>8.7173332203630384E-4</v>
      </c>
      <c r="Y359" s="156">
        <v>0</v>
      </c>
      <c r="Z359" s="153"/>
      <c r="AA359" s="124">
        <v>0</v>
      </c>
      <c r="AB359" s="100">
        <v>0</v>
      </c>
      <c r="AC359" s="151">
        <v>0</v>
      </c>
      <c r="AD359" s="100">
        <v>0</v>
      </c>
      <c r="AE359" s="157">
        <v>0</v>
      </c>
      <c r="AF359" s="158"/>
    </row>
    <row r="360" spans="1:32" s="52" customFormat="1" ht="12" x14ac:dyDescent="0.2">
      <c r="A360" s="97">
        <v>446</v>
      </c>
      <c r="B360" s="98">
        <v>446099266</v>
      </c>
      <c r="C360" s="99" t="s">
        <v>518</v>
      </c>
      <c r="D360" s="98">
        <v>99</v>
      </c>
      <c r="E360" s="99" t="s">
        <v>132</v>
      </c>
      <c r="F360" s="98">
        <v>266</v>
      </c>
      <c r="G360" s="149" t="s">
        <v>299</v>
      </c>
      <c r="H360" s="150"/>
      <c r="I360" s="102">
        <v>16087</v>
      </c>
      <c r="J360" s="102">
        <v>8250</v>
      </c>
      <c r="K360" s="102">
        <v>0</v>
      </c>
      <c r="L360" s="102">
        <v>1188</v>
      </c>
      <c r="M360" s="103">
        <v>25525</v>
      </c>
      <c r="N360" s="150"/>
      <c r="O360" s="124">
        <v>5.26</v>
      </c>
      <c r="P360" s="151">
        <v>128012</v>
      </c>
      <c r="Q360" s="151">
        <v>0</v>
      </c>
      <c r="R360" s="151">
        <v>0</v>
      </c>
      <c r="S360" s="151">
        <v>6249</v>
      </c>
      <c r="T360" s="152">
        <v>134261</v>
      </c>
      <c r="U360" s="153"/>
      <c r="V360" s="154">
        <v>0</v>
      </c>
      <c r="W360" s="155">
        <v>0.09</v>
      </c>
      <c r="X360" s="155">
        <v>2.0853718899888287E-3</v>
      </c>
      <c r="Y360" s="156">
        <v>0</v>
      </c>
      <c r="Z360" s="153"/>
      <c r="AA360" s="124">
        <v>3</v>
      </c>
      <c r="AB360" s="100">
        <v>0</v>
      </c>
      <c r="AC360" s="151">
        <v>0</v>
      </c>
      <c r="AD360" s="100">
        <v>0</v>
      </c>
      <c r="AE360" s="157">
        <v>0</v>
      </c>
      <c r="AF360" s="158"/>
    </row>
    <row r="361" spans="1:32" s="52" customFormat="1" ht="12" x14ac:dyDescent="0.2">
      <c r="A361" s="97">
        <v>446</v>
      </c>
      <c r="B361" s="98">
        <v>446099285</v>
      </c>
      <c r="C361" s="99" t="s">
        <v>518</v>
      </c>
      <c r="D361" s="98">
        <v>99</v>
      </c>
      <c r="E361" s="99" t="s">
        <v>132</v>
      </c>
      <c r="F361" s="98">
        <v>285</v>
      </c>
      <c r="G361" s="149" t="s">
        <v>318</v>
      </c>
      <c r="H361" s="150"/>
      <c r="I361" s="102">
        <v>14671</v>
      </c>
      <c r="J361" s="102">
        <v>2917</v>
      </c>
      <c r="K361" s="102">
        <v>0</v>
      </c>
      <c r="L361" s="102">
        <v>1188</v>
      </c>
      <c r="M361" s="103">
        <v>18776</v>
      </c>
      <c r="N361" s="150"/>
      <c r="O361" s="124">
        <v>73.63</v>
      </c>
      <c r="P361" s="151">
        <v>1295003</v>
      </c>
      <c r="Q361" s="151">
        <v>0</v>
      </c>
      <c r="R361" s="151">
        <v>0</v>
      </c>
      <c r="S361" s="151">
        <v>87471</v>
      </c>
      <c r="T361" s="152">
        <v>1382474</v>
      </c>
      <c r="U361" s="153"/>
      <c r="V361" s="154">
        <v>0</v>
      </c>
      <c r="W361" s="155">
        <v>0.09</v>
      </c>
      <c r="X361" s="155">
        <v>2.6963033368432532E-2</v>
      </c>
      <c r="Y361" s="156">
        <v>0</v>
      </c>
      <c r="Z361" s="153"/>
      <c r="AA361" s="124">
        <v>4.62</v>
      </c>
      <c r="AB361" s="100">
        <v>0</v>
      </c>
      <c r="AC361" s="151">
        <v>0</v>
      </c>
      <c r="AD361" s="100">
        <v>0.05</v>
      </c>
      <c r="AE361" s="157">
        <v>938</v>
      </c>
      <c r="AF361" s="158"/>
    </row>
    <row r="362" spans="1:32" s="52" customFormat="1" ht="12" x14ac:dyDescent="0.2">
      <c r="A362" s="97">
        <v>446</v>
      </c>
      <c r="B362" s="98">
        <v>446099293</v>
      </c>
      <c r="C362" s="99" t="s">
        <v>518</v>
      </c>
      <c r="D362" s="98">
        <v>99</v>
      </c>
      <c r="E362" s="99" t="s">
        <v>132</v>
      </c>
      <c r="F362" s="98">
        <v>293</v>
      </c>
      <c r="G362" s="149" t="s">
        <v>326</v>
      </c>
      <c r="H362" s="150"/>
      <c r="I362" s="102">
        <v>17584</v>
      </c>
      <c r="J362" s="102">
        <v>277</v>
      </c>
      <c r="K362" s="102">
        <v>0</v>
      </c>
      <c r="L362" s="102">
        <v>1188</v>
      </c>
      <c r="M362" s="103">
        <v>19049</v>
      </c>
      <c r="N362" s="150"/>
      <c r="O362" s="124">
        <v>81.58</v>
      </c>
      <c r="P362" s="151">
        <v>1457099</v>
      </c>
      <c r="Q362" s="151">
        <v>0</v>
      </c>
      <c r="R362" s="151">
        <v>0</v>
      </c>
      <c r="S362" s="151">
        <v>96917</v>
      </c>
      <c r="T362" s="152">
        <v>1554016</v>
      </c>
      <c r="U362" s="153"/>
      <c r="V362" s="154">
        <v>0</v>
      </c>
      <c r="W362" s="155">
        <v>0.18</v>
      </c>
      <c r="X362" s="155">
        <v>1.7687432265024453E-2</v>
      </c>
      <c r="Y362" s="156">
        <v>0</v>
      </c>
      <c r="Z362" s="153"/>
      <c r="AA362" s="124">
        <v>16</v>
      </c>
      <c r="AB362" s="100">
        <v>0</v>
      </c>
      <c r="AC362" s="151">
        <v>0</v>
      </c>
      <c r="AD362" s="100">
        <v>2</v>
      </c>
      <c r="AE362" s="157">
        <v>38098</v>
      </c>
      <c r="AF362" s="158"/>
    </row>
    <row r="363" spans="1:32" s="52" customFormat="1" ht="12" x14ac:dyDescent="0.2">
      <c r="A363" s="97">
        <v>446</v>
      </c>
      <c r="B363" s="98">
        <v>446099307</v>
      </c>
      <c r="C363" s="99" t="s">
        <v>518</v>
      </c>
      <c r="D363" s="98">
        <v>99</v>
      </c>
      <c r="E363" s="99" t="s">
        <v>132</v>
      </c>
      <c r="F363" s="98">
        <v>307</v>
      </c>
      <c r="G363" s="149" t="s">
        <v>340</v>
      </c>
      <c r="H363" s="150"/>
      <c r="I363" s="102">
        <v>15670</v>
      </c>
      <c r="J363" s="102">
        <v>6021</v>
      </c>
      <c r="K363" s="102">
        <v>0</v>
      </c>
      <c r="L363" s="102">
        <v>1188</v>
      </c>
      <c r="M363" s="103">
        <v>22879</v>
      </c>
      <c r="N363" s="150"/>
      <c r="O363" s="124">
        <v>9</v>
      </c>
      <c r="P363" s="151">
        <v>195219</v>
      </c>
      <c r="Q363" s="151">
        <v>0</v>
      </c>
      <c r="R363" s="151">
        <v>0</v>
      </c>
      <c r="S363" s="151">
        <v>10692</v>
      </c>
      <c r="T363" s="152">
        <v>205911</v>
      </c>
      <c r="U363" s="153"/>
      <c r="V363" s="154">
        <v>0</v>
      </c>
      <c r="W363" s="155">
        <v>0.09</v>
      </c>
      <c r="X363" s="155">
        <v>5.5689473797980856E-3</v>
      </c>
      <c r="Y363" s="156">
        <v>0</v>
      </c>
      <c r="Z363" s="153"/>
      <c r="AA363" s="124">
        <v>0</v>
      </c>
      <c r="AB363" s="100">
        <v>0</v>
      </c>
      <c r="AC363" s="151">
        <v>0</v>
      </c>
      <c r="AD363" s="100">
        <v>0</v>
      </c>
      <c r="AE363" s="157">
        <v>0</v>
      </c>
      <c r="AF363" s="158"/>
    </row>
    <row r="364" spans="1:32" s="52" customFormat="1" ht="12" x14ac:dyDescent="0.2">
      <c r="A364" s="97">
        <v>446</v>
      </c>
      <c r="B364" s="98">
        <v>446099323</v>
      </c>
      <c r="C364" s="99" t="s">
        <v>518</v>
      </c>
      <c r="D364" s="98">
        <v>99</v>
      </c>
      <c r="E364" s="99" t="s">
        <v>132</v>
      </c>
      <c r="F364" s="98">
        <v>323</v>
      </c>
      <c r="G364" s="149" t="s">
        <v>356</v>
      </c>
      <c r="H364" s="150"/>
      <c r="I364" s="102">
        <v>11996</v>
      </c>
      <c r="J364" s="102">
        <v>3390</v>
      </c>
      <c r="K364" s="102">
        <v>0</v>
      </c>
      <c r="L364" s="102">
        <v>1188</v>
      </c>
      <c r="M364" s="103">
        <v>16574</v>
      </c>
      <c r="N364" s="150"/>
      <c r="O364" s="124">
        <v>5</v>
      </c>
      <c r="P364" s="151">
        <v>76930</v>
      </c>
      <c r="Q364" s="151">
        <v>0</v>
      </c>
      <c r="R364" s="151">
        <v>0</v>
      </c>
      <c r="S364" s="151">
        <v>5940</v>
      </c>
      <c r="T364" s="152">
        <v>82870</v>
      </c>
      <c r="U364" s="153"/>
      <c r="V364" s="154">
        <v>0</v>
      </c>
      <c r="W364" s="155">
        <v>0.09</v>
      </c>
      <c r="X364" s="155">
        <v>5.5338686061355688E-3</v>
      </c>
      <c r="Y364" s="156">
        <v>0</v>
      </c>
      <c r="Z364" s="153"/>
      <c r="AA364" s="124">
        <v>2</v>
      </c>
      <c r="AB364" s="100">
        <v>0</v>
      </c>
      <c r="AC364" s="151">
        <v>0</v>
      </c>
      <c r="AD364" s="100">
        <v>0</v>
      </c>
      <c r="AE364" s="157">
        <v>0</v>
      </c>
      <c r="AF364" s="158"/>
    </row>
    <row r="365" spans="1:32" s="52" customFormat="1" ht="12" x14ac:dyDescent="0.2">
      <c r="A365" s="97">
        <v>446</v>
      </c>
      <c r="B365" s="98">
        <v>446099350</v>
      </c>
      <c r="C365" s="99" t="s">
        <v>518</v>
      </c>
      <c r="D365" s="98">
        <v>99</v>
      </c>
      <c r="E365" s="99" t="s">
        <v>132</v>
      </c>
      <c r="F365" s="98">
        <v>350</v>
      </c>
      <c r="G365" s="149" t="s">
        <v>383</v>
      </c>
      <c r="H365" s="150"/>
      <c r="I365" s="102">
        <v>12685</v>
      </c>
      <c r="J365" s="102">
        <v>6210</v>
      </c>
      <c r="K365" s="102">
        <v>0</v>
      </c>
      <c r="L365" s="102">
        <v>1188</v>
      </c>
      <c r="M365" s="103">
        <v>20083</v>
      </c>
      <c r="N365" s="150"/>
      <c r="O365" s="124">
        <v>4</v>
      </c>
      <c r="P365" s="151">
        <v>75580</v>
      </c>
      <c r="Q365" s="151">
        <v>0</v>
      </c>
      <c r="R365" s="151">
        <v>0</v>
      </c>
      <c r="S365" s="151">
        <v>4752</v>
      </c>
      <c r="T365" s="152">
        <v>80332</v>
      </c>
      <c r="U365" s="153"/>
      <c r="V365" s="154">
        <v>0</v>
      </c>
      <c r="W365" s="155">
        <v>0.09</v>
      </c>
      <c r="X365" s="155">
        <v>4.8635910360642937E-2</v>
      </c>
      <c r="Y365" s="156">
        <v>0</v>
      </c>
      <c r="Z365" s="153"/>
      <c r="AA365" s="124">
        <v>0</v>
      </c>
      <c r="AB365" s="100">
        <v>0</v>
      </c>
      <c r="AC365" s="151">
        <v>0</v>
      </c>
      <c r="AD365" s="100">
        <v>0</v>
      </c>
      <c r="AE365" s="157">
        <v>0</v>
      </c>
      <c r="AF365" s="158"/>
    </row>
    <row r="366" spans="1:32" s="52" customFormat="1" ht="12" x14ac:dyDescent="0.2">
      <c r="A366" s="97">
        <v>446</v>
      </c>
      <c r="B366" s="98">
        <v>446099625</v>
      </c>
      <c r="C366" s="99" t="s">
        <v>518</v>
      </c>
      <c r="D366" s="98">
        <v>99</v>
      </c>
      <c r="E366" s="99" t="s">
        <v>132</v>
      </c>
      <c r="F366" s="98">
        <v>625</v>
      </c>
      <c r="G366" s="149" t="s">
        <v>396</v>
      </c>
      <c r="H366" s="150"/>
      <c r="I366" s="102">
        <v>16013</v>
      </c>
      <c r="J366" s="102">
        <v>793</v>
      </c>
      <c r="K366" s="102">
        <v>0</v>
      </c>
      <c r="L366" s="102">
        <v>1188</v>
      </c>
      <c r="M366" s="103">
        <v>17994</v>
      </c>
      <c r="N366" s="150"/>
      <c r="O366" s="124">
        <v>12.2</v>
      </c>
      <c r="P366" s="151">
        <v>205033</v>
      </c>
      <c r="Q366" s="151">
        <v>0</v>
      </c>
      <c r="R366" s="151">
        <v>0</v>
      </c>
      <c r="S366" s="151">
        <v>14494</v>
      </c>
      <c r="T366" s="152">
        <v>219527</v>
      </c>
      <c r="U366" s="153"/>
      <c r="V366" s="154">
        <v>0</v>
      </c>
      <c r="W366" s="155">
        <v>0.09</v>
      </c>
      <c r="X366" s="155">
        <v>5.8680443310367971E-3</v>
      </c>
      <c r="Y366" s="156">
        <v>0</v>
      </c>
      <c r="Z366" s="153"/>
      <c r="AA366" s="124">
        <v>0</v>
      </c>
      <c r="AB366" s="100">
        <v>0</v>
      </c>
      <c r="AC366" s="151">
        <v>0</v>
      </c>
      <c r="AD366" s="100">
        <v>0</v>
      </c>
      <c r="AE366" s="157">
        <v>0</v>
      </c>
      <c r="AF366" s="158"/>
    </row>
    <row r="367" spans="1:32" s="52" customFormat="1" ht="12" x14ac:dyDescent="0.2">
      <c r="A367" s="97">
        <v>446</v>
      </c>
      <c r="B367" s="98">
        <v>446099650</v>
      </c>
      <c r="C367" s="99" t="s">
        <v>518</v>
      </c>
      <c r="D367" s="98">
        <v>99</v>
      </c>
      <c r="E367" s="99" t="s">
        <v>132</v>
      </c>
      <c r="F367" s="98">
        <v>650</v>
      </c>
      <c r="G367" s="149" t="s">
        <v>401</v>
      </c>
      <c r="H367" s="150"/>
      <c r="I367" s="102">
        <v>14567</v>
      </c>
      <c r="J367" s="102">
        <v>4593</v>
      </c>
      <c r="K367" s="102">
        <v>0</v>
      </c>
      <c r="L367" s="102">
        <v>1188</v>
      </c>
      <c r="M367" s="103">
        <v>20348</v>
      </c>
      <c r="N367" s="150"/>
      <c r="O367" s="124">
        <v>0.22</v>
      </c>
      <c r="P367" s="151">
        <v>4216</v>
      </c>
      <c r="Q367" s="151">
        <v>0</v>
      </c>
      <c r="R367" s="151">
        <v>0</v>
      </c>
      <c r="S367" s="151">
        <v>262</v>
      </c>
      <c r="T367" s="152">
        <v>4478</v>
      </c>
      <c r="U367" s="153"/>
      <c r="V367" s="154">
        <v>0</v>
      </c>
      <c r="W367" s="155">
        <v>0.09</v>
      </c>
      <c r="X367" s="155">
        <v>9.0673138583805582E-5</v>
      </c>
      <c r="Y367" s="156">
        <v>0</v>
      </c>
      <c r="Z367" s="153"/>
      <c r="AA367" s="124">
        <v>0</v>
      </c>
      <c r="AB367" s="100">
        <v>0</v>
      </c>
      <c r="AC367" s="151">
        <v>0</v>
      </c>
      <c r="AD367" s="100">
        <v>0</v>
      </c>
      <c r="AE367" s="157">
        <v>0</v>
      </c>
      <c r="AF367" s="158"/>
    </row>
    <row r="368" spans="1:32" s="52" customFormat="1" ht="12" x14ac:dyDescent="0.2">
      <c r="A368" s="97">
        <v>446</v>
      </c>
      <c r="B368" s="98">
        <v>446099690</v>
      </c>
      <c r="C368" s="99" t="s">
        <v>518</v>
      </c>
      <c r="D368" s="98">
        <v>99</v>
      </c>
      <c r="E368" s="99" t="s">
        <v>132</v>
      </c>
      <c r="F368" s="98">
        <v>690</v>
      </c>
      <c r="G368" s="149" t="s">
        <v>415</v>
      </c>
      <c r="H368" s="150"/>
      <c r="I368" s="102">
        <v>13852</v>
      </c>
      <c r="J368" s="102">
        <v>5398</v>
      </c>
      <c r="K368" s="102">
        <v>0</v>
      </c>
      <c r="L368" s="102">
        <v>1188</v>
      </c>
      <c r="M368" s="103">
        <v>20438</v>
      </c>
      <c r="N368" s="150"/>
      <c r="O368" s="124">
        <v>15</v>
      </c>
      <c r="P368" s="151">
        <v>288750</v>
      </c>
      <c r="Q368" s="151">
        <v>0</v>
      </c>
      <c r="R368" s="151">
        <v>0</v>
      </c>
      <c r="S368" s="151">
        <v>17820</v>
      </c>
      <c r="T368" s="152">
        <v>306570</v>
      </c>
      <c r="U368" s="153"/>
      <c r="V368" s="154">
        <v>0</v>
      </c>
      <c r="W368" s="155">
        <v>0.09</v>
      </c>
      <c r="X368" s="155">
        <v>1.8170318864788274E-2</v>
      </c>
      <c r="Y368" s="156">
        <v>0</v>
      </c>
      <c r="Z368" s="153"/>
      <c r="AA368" s="124">
        <v>0</v>
      </c>
      <c r="AB368" s="100">
        <v>0</v>
      </c>
      <c r="AC368" s="151">
        <v>0</v>
      </c>
      <c r="AD368" s="100">
        <v>0</v>
      </c>
      <c r="AE368" s="157">
        <v>0</v>
      </c>
      <c r="AF368" s="158"/>
    </row>
    <row r="369" spans="1:32" s="52" customFormat="1" ht="12" x14ac:dyDescent="0.2">
      <c r="A369" s="97">
        <v>446</v>
      </c>
      <c r="B369" s="98">
        <v>446099780</v>
      </c>
      <c r="C369" s="99" t="s">
        <v>518</v>
      </c>
      <c r="D369" s="98">
        <v>99</v>
      </c>
      <c r="E369" s="99" t="s">
        <v>132</v>
      </c>
      <c r="F369" s="98">
        <v>780</v>
      </c>
      <c r="G369" s="149" t="s">
        <v>444</v>
      </c>
      <c r="H369" s="150"/>
      <c r="I369" s="102">
        <v>17673</v>
      </c>
      <c r="J369" s="102">
        <v>3234</v>
      </c>
      <c r="K369" s="102">
        <v>0</v>
      </c>
      <c r="L369" s="102">
        <v>1188</v>
      </c>
      <c r="M369" s="103">
        <v>22095</v>
      </c>
      <c r="N369" s="150"/>
      <c r="O369" s="124">
        <v>4</v>
      </c>
      <c r="P369" s="151">
        <v>83628</v>
      </c>
      <c r="Q369" s="151">
        <v>0</v>
      </c>
      <c r="R369" s="151">
        <v>0</v>
      </c>
      <c r="S369" s="151">
        <v>4752</v>
      </c>
      <c r="T369" s="152">
        <v>88380</v>
      </c>
      <c r="U369" s="153"/>
      <c r="V369" s="154">
        <v>0</v>
      </c>
      <c r="W369" s="155">
        <v>0.09</v>
      </c>
      <c r="X369" s="155">
        <v>2.0661630728511123E-2</v>
      </c>
      <c r="Y369" s="156">
        <v>0</v>
      </c>
      <c r="Z369" s="153"/>
      <c r="AA369" s="124">
        <v>1</v>
      </c>
      <c r="AB369" s="100">
        <v>0</v>
      </c>
      <c r="AC369" s="151">
        <v>0</v>
      </c>
      <c r="AD369" s="100">
        <v>0</v>
      </c>
      <c r="AE369" s="157">
        <v>0</v>
      </c>
      <c r="AF369" s="158"/>
    </row>
    <row r="370" spans="1:32" s="52" customFormat="1" ht="12" x14ac:dyDescent="0.2">
      <c r="A370" s="97">
        <v>447</v>
      </c>
      <c r="B370" s="98">
        <v>447101025</v>
      </c>
      <c r="C370" s="99" t="s">
        <v>519</v>
      </c>
      <c r="D370" s="98">
        <v>101</v>
      </c>
      <c r="E370" s="99" t="s">
        <v>134</v>
      </c>
      <c r="F370" s="98">
        <v>25</v>
      </c>
      <c r="G370" s="149" t="s">
        <v>58</v>
      </c>
      <c r="H370" s="150"/>
      <c r="I370" s="102">
        <v>12856</v>
      </c>
      <c r="J370" s="102">
        <v>5464</v>
      </c>
      <c r="K370" s="102">
        <v>0</v>
      </c>
      <c r="L370" s="102">
        <v>1188</v>
      </c>
      <c r="M370" s="103">
        <v>19508</v>
      </c>
      <c r="N370" s="150"/>
      <c r="O370" s="124">
        <v>176.11</v>
      </c>
      <c r="P370" s="151">
        <v>3226336</v>
      </c>
      <c r="Q370" s="151">
        <v>0</v>
      </c>
      <c r="R370" s="151">
        <v>0</v>
      </c>
      <c r="S370" s="151">
        <v>209221</v>
      </c>
      <c r="T370" s="152">
        <v>3435557</v>
      </c>
      <c r="U370" s="153"/>
      <c r="V370" s="154">
        <v>0</v>
      </c>
      <c r="W370" s="155">
        <v>0.09</v>
      </c>
      <c r="X370" s="155">
        <v>7.5644967954561979E-2</v>
      </c>
      <c r="Y370" s="156">
        <v>0</v>
      </c>
      <c r="Z370" s="153"/>
      <c r="AA370" s="124">
        <v>36.56</v>
      </c>
      <c r="AB370" s="100">
        <v>0</v>
      </c>
      <c r="AC370" s="151">
        <v>0</v>
      </c>
      <c r="AD370" s="100">
        <v>0</v>
      </c>
      <c r="AE370" s="157">
        <v>0</v>
      </c>
      <c r="AF370" s="158"/>
    </row>
    <row r="371" spans="1:32" s="52" customFormat="1" ht="12" x14ac:dyDescent="0.2">
      <c r="A371" s="97">
        <v>447</v>
      </c>
      <c r="B371" s="98">
        <v>447101035</v>
      </c>
      <c r="C371" s="99" t="s">
        <v>519</v>
      </c>
      <c r="D371" s="98">
        <v>101</v>
      </c>
      <c r="E371" s="99" t="s">
        <v>134</v>
      </c>
      <c r="F371" s="98">
        <v>35</v>
      </c>
      <c r="G371" s="149" t="s">
        <v>68</v>
      </c>
      <c r="H371" s="150"/>
      <c r="I371" s="102">
        <v>22635</v>
      </c>
      <c r="J371" s="102">
        <v>8707</v>
      </c>
      <c r="K371" s="102">
        <v>0</v>
      </c>
      <c r="L371" s="102">
        <v>1188</v>
      </c>
      <c r="M371" s="103">
        <v>32530</v>
      </c>
      <c r="N371" s="150"/>
      <c r="O371" s="124">
        <v>0.11</v>
      </c>
      <c r="P371" s="151">
        <v>3448</v>
      </c>
      <c r="Q371" s="151">
        <v>0</v>
      </c>
      <c r="R371" s="151">
        <v>0</v>
      </c>
      <c r="S371" s="151">
        <v>131</v>
      </c>
      <c r="T371" s="152">
        <v>3579</v>
      </c>
      <c r="U371" s="153"/>
      <c r="V371" s="154">
        <v>0</v>
      </c>
      <c r="W371" s="155">
        <v>0.18</v>
      </c>
      <c r="X371" s="155">
        <v>0.16242944017643118</v>
      </c>
      <c r="Y371" s="156">
        <v>0</v>
      </c>
      <c r="Z371" s="153"/>
      <c r="AA371" s="124">
        <v>0</v>
      </c>
      <c r="AB371" s="100">
        <v>0</v>
      </c>
      <c r="AC371" s="151">
        <v>0</v>
      </c>
      <c r="AD371" s="100">
        <v>0</v>
      </c>
      <c r="AE371" s="157">
        <v>0</v>
      </c>
      <c r="AF371" s="158"/>
    </row>
    <row r="372" spans="1:32" s="52" customFormat="1" ht="12" x14ac:dyDescent="0.2">
      <c r="A372" s="97">
        <v>447</v>
      </c>
      <c r="B372" s="98">
        <v>447101064</v>
      </c>
      <c r="C372" s="99" t="s">
        <v>519</v>
      </c>
      <c r="D372" s="98">
        <v>101</v>
      </c>
      <c r="E372" s="99" t="s">
        <v>134</v>
      </c>
      <c r="F372" s="98">
        <v>64</v>
      </c>
      <c r="G372" s="149" t="s">
        <v>97</v>
      </c>
      <c r="H372" s="150"/>
      <c r="I372" s="102">
        <v>16438</v>
      </c>
      <c r="J372" s="102">
        <v>1584</v>
      </c>
      <c r="K372" s="102">
        <v>0</v>
      </c>
      <c r="L372" s="102">
        <v>1188</v>
      </c>
      <c r="M372" s="103">
        <v>19210</v>
      </c>
      <c r="N372" s="150"/>
      <c r="O372" s="124">
        <v>1</v>
      </c>
      <c r="P372" s="151">
        <v>18022</v>
      </c>
      <c r="Q372" s="151">
        <v>0</v>
      </c>
      <c r="R372" s="151">
        <v>0</v>
      </c>
      <c r="S372" s="151">
        <v>1188</v>
      </c>
      <c r="T372" s="152">
        <v>19210</v>
      </c>
      <c r="U372" s="153"/>
      <c r="V372" s="154">
        <v>0</v>
      </c>
      <c r="W372" s="155">
        <v>0.18</v>
      </c>
      <c r="X372" s="155">
        <v>3.5412260236876353E-2</v>
      </c>
      <c r="Y372" s="156">
        <v>0</v>
      </c>
      <c r="Z372" s="153"/>
      <c r="AA372" s="124">
        <v>0</v>
      </c>
      <c r="AB372" s="100">
        <v>0</v>
      </c>
      <c r="AC372" s="151">
        <v>0</v>
      </c>
      <c r="AD372" s="100">
        <v>0</v>
      </c>
      <c r="AE372" s="157">
        <v>0</v>
      </c>
      <c r="AF372" s="158"/>
    </row>
    <row r="373" spans="1:32" s="52" customFormat="1" ht="12" x14ac:dyDescent="0.2">
      <c r="A373" s="97">
        <v>447</v>
      </c>
      <c r="B373" s="98">
        <v>447101100</v>
      </c>
      <c r="C373" s="99" t="s">
        <v>519</v>
      </c>
      <c r="D373" s="98">
        <v>101</v>
      </c>
      <c r="E373" s="99" t="s">
        <v>134</v>
      </c>
      <c r="F373" s="98">
        <v>100</v>
      </c>
      <c r="G373" s="149" t="s">
        <v>133</v>
      </c>
      <c r="H373" s="150"/>
      <c r="I373" s="102">
        <v>18785</v>
      </c>
      <c r="J373" s="102">
        <v>5065</v>
      </c>
      <c r="K373" s="102">
        <v>0</v>
      </c>
      <c r="L373" s="102">
        <v>1188</v>
      </c>
      <c r="M373" s="103">
        <v>25038</v>
      </c>
      <c r="N373" s="150"/>
      <c r="O373" s="124">
        <v>0.5</v>
      </c>
      <c r="P373" s="151">
        <v>11925</v>
      </c>
      <c r="Q373" s="151">
        <v>0</v>
      </c>
      <c r="R373" s="151">
        <v>0</v>
      </c>
      <c r="S373" s="151">
        <v>594</v>
      </c>
      <c r="T373" s="152">
        <v>12519</v>
      </c>
      <c r="U373" s="153"/>
      <c r="V373" s="154">
        <v>0</v>
      </c>
      <c r="W373" s="155">
        <v>0.09</v>
      </c>
      <c r="X373" s="155">
        <v>2.3077409245490316E-2</v>
      </c>
      <c r="Y373" s="156">
        <v>0</v>
      </c>
      <c r="Z373" s="153"/>
      <c r="AA373" s="124">
        <v>0</v>
      </c>
      <c r="AB373" s="100">
        <v>0</v>
      </c>
      <c r="AC373" s="151">
        <v>0</v>
      </c>
      <c r="AD373" s="100">
        <v>0</v>
      </c>
      <c r="AE373" s="157">
        <v>0</v>
      </c>
      <c r="AF373" s="158"/>
    </row>
    <row r="374" spans="1:32" s="52" customFormat="1" ht="12" x14ac:dyDescent="0.2">
      <c r="A374" s="97">
        <v>447</v>
      </c>
      <c r="B374" s="98">
        <v>447101101</v>
      </c>
      <c r="C374" s="99" t="s">
        <v>519</v>
      </c>
      <c r="D374" s="98">
        <v>101</v>
      </c>
      <c r="E374" s="99" t="s">
        <v>134</v>
      </c>
      <c r="F374" s="98">
        <v>101</v>
      </c>
      <c r="G374" s="149" t="s">
        <v>134</v>
      </c>
      <c r="H374" s="150"/>
      <c r="I374" s="102">
        <v>12130</v>
      </c>
      <c r="J374" s="102">
        <v>5198</v>
      </c>
      <c r="K374" s="102">
        <v>0</v>
      </c>
      <c r="L374" s="102">
        <v>1188</v>
      </c>
      <c r="M374" s="103">
        <v>18516</v>
      </c>
      <c r="N374" s="150"/>
      <c r="O374" s="124">
        <v>309.89</v>
      </c>
      <c r="P374" s="151">
        <v>5369774</v>
      </c>
      <c r="Q374" s="151">
        <v>0</v>
      </c>
      <c r="R374" s="151">
        <v>0</v>
      </c>
      <c r="S374" s="151">
        <v>368147</v>
      </c>
      <c r="T374" s="152">
        <v>5737921</v>
      </c>
      <c r="U374" s="153"/>
      <c r="V374" s="154">
        <v>0</v>
      </c>
      <c r="W374" s="155">
        <v>0.09</v>
      </c>
      <c r="X374" s="155">
        <v>5.5987253013818031E-2</v>
      </c>
      <c r="Y374" s="156">
        <v>0</v>
      </c>
      <c r="Z374" s="153"/>
      <c r="AA374" s="124">
        <v>52</v>
      </c>
      <c r="AB374" s="100">
        <v>0</v>
      </c>
      <c r="AC374" s="151">
        <v>0</v>
      </c>
      <c r="AD374" s="100">
        <v>0</v>
      </c>
      <c r="AE374" s="157">
        <v>0</v>
      </c>
      <c r="AF374" s="158"/>
    </row>
    <row r="375" spans="1:32" s="52" customFormat="1" ht="12" x14ac:dyDescent="0.2">
      <c r="A375" s="97">
        <v>447</v>
      </c>
      <c r="B375" s="98">
        <v>447101136</v>
      </c>
      <c r="C375" s="99" t="s">
        <v>519</v>
      </c>
      <c r="D375" s="98">
        <v>101</v>
      </c>
      <c r="E375" s="99" t="s">
        <v>134</v>
      </c>
      <c r="F375" s="98">
        <v>136</v>
      </c>
      <c r="G375" s="149" t="s">
        <v>169</v>
      </c>
      <c r="H375" s="150"/>
      <c r="I375" s="102">
        <v>13717</v>
      </c>
      <c r="J375" s="102">
        <v>5024</v>
      </c>
      <c r="K375" s="102">
        <v>0</v>
      </c>
      <c r="L375" s="102">
        <v>1188</v>
      </c>
      <c r="M375" s="103">
        <v>19929</v>
      </c>
      <c r="N375" s="150"/>
      <c r="O375" s="124">
        <v>5</v>
      </c>
      <c r="P375" s="151">
        <v>93705</v>
      </c>
      <c r="Q375" s="151">
        <v>0</v>
      </c>
      <c r="R375" s="151">
        <v>0</v>
      </c>
      <c r="S375" s="151">
        <v>5940</v>
      </c>
      <c r="T375" s="152">
        <v>99645</v>
      </c>
      <c r="U375" s="153"/>
      <c r="V375" s="154">
        <v>0</v>
      </c>
      <c r="W375" s="155">
        <v>0.09</v>
      </c>
      <c r="X375" s="155">
        <v>4.4318525033448632E-3</v>
      </c>
      <c r="Y375" s="156">
        <v>0</v>
      </c>
      <c r="Z375" s="153"/>
      <c r="AA375" s="124">
        <v>1</v>
      </c>
      <c r="AB375" s="100">
        <v>0</v>
      </c>
      <c r="AC375" s="151">
        <v>0</v>
      </c>
      <c r="AD375" s="100">
        <v>0</v>
      </c>
      <c r="AE375" s="157">
        <v>0</v>
      </c>
      <c r="AF375" s="158"/>
    </row>
    <row r="376" spans="1:32" s="52" customFormat="1" ht="12" x14ac:dyDescent="0.2">
      <c r="A376" s="97">
        <v>447</v>
      </c>
      <c r="B376" s="98">
        <v>447101138</v>
      </c>
      <c r="C376" s="99" t="s">
        <v>519</v>
      </c>
      <c r="D376" s="98">
        <v>101</v>
      </c>
      <c r="E376" s="99" t="s">
        <v>134</v>
      </c>
      <c r="F376" s="98">
        <v>138</v>
      </c>
      <c r="G376" s="149" t="s">
        <v>171</v>
      </c>
      <c r="H376" s="150"/>
      <c r="I376" s="102">
        <v>13248</v>
      </c>
      <c r="J376" s="102">
        <v>7899</v>
      </c>
      <c r="K376" s="102">
        <v>0</v>
      </c>
      <c r="L376" s="102">
        <v>1188</v>
      </c>
      <c r="M376" s="103">
        <v>22335</v>
      </c>
      <c r="N376" s="150"/>
      <c r="O376" s="124">
        <v>13.790000000000001</v>
      </c>
      <c r="P376" s="151">
        <v>291616</v>
      </c>
      <c r="Q376" s="151">
        <v>0</v>
      </c>
      <c r="R376" s="151">
        <v>0</v>
      </c>
      <c r="S376" s="151">
        <v>16382</v>
      </c>
      <c r="T376" s="152">
        <v>307998</v>
      </c>
      <c r="U376" s="153"/>
      <c r="V376" s="154">
        <v>0</v>
      </c>
      <c r="W376" s="155">
        <v>0.09</v>
      </c>
      <c r="X376" s="155">
        <v>1.5585557901788496E-2</v>
      </c>
      <c r="Y376" s="156">
        <v>0</v>
      </c>
      <c r="Z376" s="153"/>
      <c r="AA376" s="124">
        <v>3.46</v>
      </c>
      <c r="AB376" s="100">
        <v>0</v>
      </c>
      <c r="AC376" s="151">
        <v>0</v>
      </c>
      <c r="AD376" s="100">
        <v>0</v>
      </c>
      <c r="AE376" s="157">
        <v>0</v>
      </c>
      <c r="AF376" s="158"/>
    </row>
    <row r="377" spans="1:32" s="52" customFormat="1" ht="12" x14ac:dyDescent="0.2">
      <c r="A377" s="97">
        <v>447</v>
      </c>
      <c r="B377" s="98">
        <v>447101139</v>
      </c>
      <c r="C377" s="99" t="s">
        <v>519</v>
      </c>
      <c r="D377" s="98">
        <v>101</v>
      </c>
      <c r="E377" s="99" t="s">
        <v>134</v>
      </c>
      <c r="F377" s="98">
        <v>139</v>
      </c>
      <c r="G377" s="149" t="s">
        <v>172</v>
      </c>
      <c r="H377" s="150"/>
      <c r="I377" s="102">
        <v>12646</v>
      </c>
      <c r="J377" s="102">
        <v>3984</v>
      </c>
      <c r="K377" s="102">
        <v>0</v>
      </c>
      <c r="L377" s="102">
        <v>1188</v>
      </c>
      <c r="M377" s="103">
        <v>17818</v>
      </c>
      <c r="N377" s="150"/>
      <c r="O377" s="124">
        <v>1</v>
      </c>
      <c r="P377" s="151">
        <v>16630</v>
      </c>
      <c r="Q377" s="151">
        <v>0</v>
      </c>
      <c r="R377" s="151">
        <v>0</v>
      </c>
      <c r="S377" s="151">
        <v>1188</v>
      </c>
      <c r="T377" s="152">
        <v>17818</v>
      </c>
      <c r="U377" s="153"/>
      <c r="V377" s="154">
        <v>0</v>
      </c>
      <c r="W377" s="155">
        <v>0.09</v>
      </c>
      <c r="X377" s="155">
        <v>9.0301764008010068E-4</v>
      </c>
      <c r="Y377" s="156">
        <v>0</v>
      </c>
      <c r="Z377" s="153"/>
      <c r="AA377" s="124">
        <v>0.5</v>
      </c>
      <c r="AB377" s="100">
        <v>0</v>
      </c>
      <c r="AC377" s="151">
        <v>0</v>
      </c>
      <c r="AD377" s="100">
        <v>0</v>
      </c>
      <c r="AE377" s="157">
        <v>0</v>
      </c>
      <c r="AF377" s="158"/>
    </row>
    <row r="378" spans="1:32" s="52" customFormat="1" ht="12" x14ac:dyDescent="0.2">
      <c r="A378" s="97">
        <v>447</v>
      </c>
      <c r="B378" s="98">
        <v>447101167</v>
      </c>
      <c r="C378" s="99" t="s">
        <v>519</v>
      </c>
      <c r="D378" s="98">
        <v>101</v>
      </c>
      <c r="E378" s="99" t="s">
        <v>134</v>
      </c>
      <c r="F378" s="98">
        <v>167</v>
      </c>
      <c r="G378" s="149" t="s">
        <v>200</v>
      </c>
      <c r="H378" s="150"/>
      <c r="I378" s="102">
        <v>13520</v>
      </c>
      <c r="J378" s="102">
        <v>6947</v>
      </c>
      <c r="K378" s="102">
        <v>0</v>
      </c>
      <c r="L378" s="102">
        <v>1188</v>
      </c>
      <c r="M378" s="103">
        <v>21655</v>
      </c>
      <c r="N378" s="150"/>
      <c r="O378" s="124">
        <v>1.38</v>
      </c>
      <c r="P378" s="151">
        <v>28245</v>
      </c>
      <c r="Q378" s="151">
        <v>0</v>
      </c>
      <c r="R378" s="151">
        <v>0</v>
      </c>
      <c r="S378" s="151">
        <v>1639</v>
      </c>
      <c r="T378" s="152">
        <v>29884</v>
      </c>
      <c r="U378" s="153"/>
      <c r="V378" s="154">
        <v>0</v>
      </c>
      <c r="W378" s="155">
        <v>0.09</v>
      </c>
      <c r="X378" s="155">
        <v>1.2209043832483614E-2</v>
      </c>
      <c r="Y378" s="156">
        <v>0</v>
      </c>
      <c r="Z378" s="153"/>
      <c r="AA378" s="124">
        <v>0.5</v>
      </c>
      <c r="AB378" s="100">
        <v>0</v>
      </c>
      <c r="AC378" s="151">
        <v>0</v>
      </c>
      <c r="AD378" s="100">
        <v>0</v>
      </c>
      <c r="AE378" s="157">
        <v>0</v>
      </c>
      <c r="AF378" s="158"/>
    </row>
    <row r="379" spans="1:32" s="52" customFormat="1" ht="12" x14ac:dyDescent="0.2">
      <c r="A379" s="97">
        <v>447</v>
      </c>
      <c r="B379" s="98">
        <v>447101170</v>
      </c>
      <c r="C379" s="99" t="s">
        <v>519</v>
      </c>
      <c r="D379" s="98">
        <v>101</v>
      </c>
      <c r="E379" s="99" t="s">
        <v>134</v>
      </c>
      <c r="F379" s="98">
        <v>170</v>
      </c>
      <c r="G379" s="149" t="s">
        <v>203</v>
      </c>
      <c r="H379" s="150"/>
      <c r="I379" s="102">
        <v>11489</v>
      </c>
      <c r="J379" s="102">
        <v>734</v>
      </c>
      <c r="K379" s="102">
        <v>0</v>
      </c>
      <c r="L379" s="102">
        <v>1188</v>
      </c>
      <c r="M379" s="103">
        <v>13411</v>
      </c>
      <c r="N379" s="150"/>
      <c r="O379" s="124">
        <v>1</v>
      </c>
      <c r="P379" s="151">
        <v>12223</v>
      </c>
      <c r="Q379" s="151">
        <v>0</v>
      </c>
      <c r="R379" s="151">
        <v>0</v>
      </c>
      <c r="S379" s="151">
        <v>1188</v>
      </c>
      <c r="T379" s="152">
        <v>13411</v>
      </c>
      <c r="U379" s="153"/>
      <c r="V379" s="154">
        <v>0</v>
      </c>
      <c r="W379" s="155">
        <v>0.09</v>
      </c>
      <c r="X379" s="155">
        <v>7.7624527875966673E-2</v>
      </c>
      <c r="Y379" s="156">
        <v>0</v>
      </c>
      <c r="Z379" s="153"/>
      <c r="AA379" s="124">
        <v>0</v>
      </c>
      <c r="AB379" s="100">
        <v>0</v>
      </c>
      <c r="AC379" s="151">
        <v>0</v>
      </c>
      <c r="AD379" s="100">
        <v>0</v>
      </c>
      <c r="AE379" s="157">
        <v>0</v>
      </c>
      <c r="AF379" s="158"/>
    </row>
    <row r="380" spans="1:32" s="52" customFormat="1" ht="12" x14ac:dyDescent="0.2">
      <c r="A380" s="97">
        <v>447</v>
      </c>
      <c r="B380" s="98">
        <v>447101177</v>
      </c>
      <c r="C380" s="99" t="s">
        <v>519</v>
      </c>
      <c r="D380" s="98">
        <v>101</v>
      </c>
      <c r="E380" s="99" t="s">
        <v>134</v>
      </c>
      <c r="F380" s="98">
        <v>177</v>
      </c>
      <c r="G380" s="149" t="s">
        <v>210</v>
      </c>
      <c r="H380" s="150"/>
      <c r="I380" s="102">
        <v>12293</v>
      </c>
      <c r="J380" s="102">
        <v>4011</v>
      </c>
      <c r="K380" s="102">
        <v>0</v>
      </c>
      <c r="L380" s="102">
        <v>1188</v>
      </c>
      <c r="M380" s="103">
        <v>17492</v>
      </c>
      <c r="N380" s="150"/>
      <c r="O380" s="124">
        <v>22.740000000000002</v>
      </c>
      <c r="P380" s="151">
        <v>370752</v>
      </c>
      <c r="Q380" s="151">
        <v>0</v>
      </c>
      <c r="R380" s="151">
        <v>0</v>
      </c>
      <c r="S380" s="151">
        <v>27016</v>
      </c>
      <c r="T380" s="152">
        <v>397768</v>
      </c>
      <c r="U380" s="153"/>
      <c r="V380" s="154">
        <v>0</v>
      </c>
      <c r="W380" s="155">
        <v>0.09</v>
      </c>
      <c r="X380" s="155">
        <v>9.7935730395427665E-3</v>
      </c>
      <c r="Y380" s="156">
        <v>0</v>
      </c>
      <c r="Z380" s="153"/>
      <c r="AA380" s="124">
        <v>2</v>
      </c>
      <c r="AB380" s="100">
        <v>0</v>
      </c>
      <c r="AC380" s="151">
        <v>0</v>
      </c>
      <c r="AD380" s="100">
        <v>0</v>
      </c>
      <c r="AE380" s="157">
        <v>0</v>
      </c>
      <c r="AF380" s="158"/>
    </row>
    <row r="381" spans="1:32" s="52" customFormat="1" ht="12" x14ac:dyDescent="0.2">
      <c r="A381" s="97">
        <v>447</v>
      </c>
      <c r="B381" s="98">
        <v>447101185</v>
      </c>
      <c r="C381" s="99" t="s">
        <v>519</v>
      </c>
      <c r="D381" s="98">
        <v>101</v>
      </c>
      <c r="E381" s="99" t="s">
        <v>134</v>
      </c>
      <c r="F381" s="98">
        <v>185</v>
      </c>
      <c r="G381" s="149" t="s">
        <v>218</v>
      </c>
      <c r="H381" s="150"/>
      <c r="I381" s="102">
        <v>15189</v>
      </c>
      <c r="J381" s="102">
        <v>2361</v>
      </c>
      <c r="K381" s="102">
        <v>0</v>
      </c>
      <c r="L381" s="102">
        <v>1188</v>
      </c>
      <c r="M381" s="103">
        <v>18738</v>
      </c>
      <c r="N381" s="150"/>
      <c r="O381" s="124">
        <v>157.40000000000003</v>
      </c>
      <c r="P381" s="151">
        <v>2762371</v>
      </c>
      <c r="Q381" s="151">
        <v>0</v>
      </c>
      <c r="R381" s="151">
        <v>0</v>
      </c>
      <c r="S381" s="151">
        <v>186989</v>
      </c>
      <c r="T381" s="152">
        <v>2949360</v>
      </c>
      <c r="U381" s="153"/>
      <c r="V381" s="154">
        <v>0</v>
      </c>
      <c r="W381" s="155">
        <v>0.09</v>
      </c>
      <c r="X381" s="155">
        <v>3.0776646119757015E-2</v>
      </c>
      <c r="Y381" s="156">
        <v>0</v>
      </c>
      <c r="Z381" s="153"/>
      <c r="AA381" s="124">
        <v>40.520000000000003</v>
      </c>
      <c r="AB381" s="100">
        <v>0</v>
      </c>
      <c r="AC381" s="151">
        <v>0</v>
      </c>
      <c r="AD381" s="100">
        <v>0</v>
      </c>
      <c r="AE381" s="157">
        <v>0</v>
      </c>
      <c r="AF381" s="158"/>
    </row>
    <row r="382" spans="1:32" s="52" customFormat="1" ht="12" x14ac:dyDescent="0.2">
      <c r="A382" s="97">
        <v>447</v>
      </c>
      <c r="B382" s="98">
        <v>447101187</v>
      </c>
      <c r="C382" s="99" t="s">
        <v>519</v>
      </c>
      <c r="D382" s="98">
        <v>101</v>
      </c>
      <c r="E382" s="99" t="s">
        <v>134</v>
      </c>
      <c r="F382" s="98">
        <v>187</v>
      </c>
      <c r="G382" s="149" t="s">
        <v>220</v>
      </c>
      <c r="H382" s="150"/>
      <c r="I382" s="102">
        <v>13548</v>
      </c>
      <c r="J382" s="102">
        <v>7949</v>
      </c>
      <c r="K382" s="102">
        <v>0</v>
      </c>
      <c r="L382" s="102">
        <v>1188</v>
      </c>
      <c r="M382" s="103">
        <v>22685</v>
      </c>
      <c r="N382" s="150"/>
      <c r="O382" s="124">
        <v>1</v>
      </c>
      <c r="P382" s="151">
        <v>21497</v>
      </c>
      <c r="Q382" s="151">
        <v>0</v>
      </c>
      <c r="R382" s="151">
        <v>0</v>
      </c>
      <c r="S382" s="151">
        <v>1188</v>
      </c>
      <c r="T382" s="152">
        <v>22685</v>
      </c>
      <c r="U382" s="153"/>
      <c r="V382" s="154">
        <v>0</v>
      </c>
      <c r="W382" s="155">
        <v>0.09</v>
      </c>
      <c r="X382" s="155">
        <v>1.0123669769610997E-3</v>
      </c>
      <c r="Y382" s="156">
        <v>0</v>
      </c>
      <c r="Z382" s="153"/>
      <c r="AA382" s="124">
        <v>0</v>
      </c>
      <c r="AB382" s="100">
        <v>0</v>
      </c>
      <c r="AC382" s="151">
        <v>0</v>
      </c>
      <c r="AD382" s="100">
        <v>0</v>
      </c>
      <c r="AE382" s="157">
        <v>0</v>
      </c>
      <c r="AF382" s="158"/>
    </row>
    <row r="383" spans="1:32" s="52" customFormat="1" ht="12" x14ac:dyDescent="0.2">
      <c r="A383" s="97">
        <v>447</v>
      </c>
      <c r="B383" s="98">
        <v>447101208</v>
      </c>
      <c r="C383" s="99" t="s">
        <v>519</v>
      </c>
      <c r="D383" s="98">
        <v>101</v>
      </c>
      <c r="E383" s="99" t="s">
        <v>134</v>
      </c>
      <c r="F383" s="98">
        <v>208</v>
      </c>
      <c r="G383" s="149" t="s">
        <v>241</v>
      </c>
      <c r="H383" s="150"/>
      <c r="I383" s="102">
        <v>12596</v>
      </c>
      <c r="J383" s="102">
        <v>5810</v>
      </c>
      <c r="K383" s="102">
        <v>0</v>
      </c>
      <c r="L383" s="102">
        <v>1188</v>
      </c>
      <c r="M383" s="103">
        <v>19594</v>
      </c>
      <c r="N383" s="150"/>
      <c r="O383" s="124">
        <v>10</v>
      </c>
      <c r="P383" s="151">
        <v>184060</v>
      </c>
      <c r="Q383" s="151">
        <v>0</v>
      </c>
      <c r="R383" s="151">
        <v>0</v>
      </c>
      <c r="S383" s="151">
        <v>11880</v>
      </c>
      <c r="T383" s="152">
        <v>195940</v>
      </c>
      <c r="U383" s="153"/>
      <c r="V383" s="154">
        <v>0</v>
      </c>
      <c r="W383" s="155">
        <v>0.09</v>
      </c>
      <c r="X383" s="155">
        <v>1.2675458969411657E-2</v>
      </c>
      <c r="Y383" s="156">
        <v>0</v>
      </c>
      <c r="Z383" s="153"/>
      <c r="AA383" s="124">
        <v>2</v>
      </c>
      <c r="AB383" s="100">
        <v>0</v>
      </c>
      <c r="AC383" s="151">
        <v>0</v>
      </c>
      <c r="AD383" s="100">
        <v>0</v>
      </c>
      <c r="AE383" s="157">
        <v>0</v>
      </c>
      <c r="AF383" s="158"/>
    </row>
    <row r="384" spans="1:32" s="52" customFormat="1" ht="12" x14ac:dyDescent="0.2">
      <c r="A384" s="97">
        <v>447</v>
      </c>
      <c r="B384" s="98">
        <v>447101212</v>
      </c>
      <c r="C384" s="99" t="s">
        <v>519</v>
      </c>
      <c r="D384" s="98">
        <v>101</v>
      </c>
      <c r="E384" s="99" t="s">
        <v>134</v>
      </c>
      <c r="F384" s="98">
        <v>212</v>
      </c>
      <c r="G384" s="149" t="s">
        <v>245</v>
      </c>
      <c r="H384" s="150"/>
      <c r="I384" s="102">
        <v>11290</v>
      </c>
      <c r="J384" s="102">
        <v>2124</v>
      </c>
      <c r="K384" s="102">
        <v>0</v>
      </c>
      <c r="L384" s="102">
        <v>1188</v>
      </c>
      <c r="M384" s="103">
        <v>14602</v>
      </c>
      <c r="N384" s="150"/>
      <c r="O384" s="124">
        <v>2</v>
      </c>
      <c r="P384" s="151">
        <v>26828</v>
      </c>
      <c r="Q384" s="151">
        <v>0</v>
      </c>
      <c r="R384" s="151">
        <v>0</v>
      </c>
      <c r="S384" s="151">
        <v>2376</v>
      </c>
      <c r="T384" s="152">
        <v>29204</v>
      </c>
      <c r="U384" s="153"/>
      <c r="V384" s="154">
        <v>0</v>
      </c>
      <c r="W384" s="155">
        <v>0.09</v>
      </c>
      <c r="X384" s="155">
        <v>1.311309856281714E-2</v>
      </c>
      <c r="Y384" s="156">
        <v>0</v>
      </c>
      <c r="Z384" s="153"/>
      <c r="AA384" s="124">
        <v>1</v>
      </c>
      <c r="AB384" s="100">
        <v>0</v>
      </c>
      <c r="AC384" s="151">
        <v>0</v>
      </c>
      <c r="AD384" s="100">
        <v>0</v>
      </c>
      <c r="AE384" s="157">
        <v>0</v>
      </c>
      <c r="AF384" s="158"/>
    </row>
    <row r="385" spans="1:32" s="52" customFormat="1" ht="12" x14ac:dyDescent="0.2">
      <c r="A385" s="97">
        <v>447</v>
      </c>
      <c r="B385" s="98">
        <v>447101214</v>
      </c>
      <c r="C385" s="99" t="s">
        <v>519</v>
      </c>
      <c r="D385" s="98">
        <v>101</v>
      </c>
      <c r="E385" s="99" t="s">
        <v>134</v>
      </c>
      <c r="F385" s="98">
        <v>214</v>
      </c>
      <c r="G385" s="149" t="s">
        <v>247</v>
      </c>
      <c r="H385" s="150"/>
      <c r="I385" s="102">
        <v>14434</v>
      </c>
      <c r="J385" s="102">
        <v>1680</v>
      </c>
      <c r="K385" s="102">
        <v>0</v>
      </c>
      <c r="L385" s="102">
        <v>1188</v>
      </c>
      <c r="M385" s="103">
        <v>17302</v>
      </c>
      <c r="N385" s="150"/>
      <c r="O385" s="124">
        <v>3.5</v>
      </c>
      <c r="P385" s="151">
        <v>56399</v>
      </c>
      <c r="Q385" s="151">
        <v>0</v>
      </c>
      <c r="R385" s="151">
        <v>0</v>
      </c>
      <c r="S385" s="151">
        <v>4158</v>
      </c>
      <c r="T385" s="152">
        <v>60557</v>
      </c>
      <c r="U385" s="153"/>
      <c r="V385" s="154">
        <v>0</v>
      </c>
      <c r="W385" s="155">
        <v>0.09</v>
      </c>
      <c r="X385" s="155">
        <v>2.8992791250572105E-3</v>
      </c>
      <c r="Y385" s="156">
        <v>0</v>
      </c>
      <c r="Z385" s="153"/>
      <c r="AA385" s="124">
        <v>0</v>
      </c>
      <c r="AB385" s="100">
        <v>0</v>
      </c>
      <c r="AC385" s="151">
        <v>0</v>
      </c>
      <c r="AD385" s="100">
        <v>0</v>
      </c>
      <c r="AE385" s="157">
        <v>0</v>
      </c>
      <c r="AF385" s="158"/>
    </row>
    <row r="386" spans="1:32" s="52" customFormat="1" ht="12" x14ac:dyDescent="0.2">
      <c r="A386" s="97">
        <v>447</v>
      </c>
      <c r="B386" s="98">
        <v>447101218</v>
      </c>
      <c r="C386" s="99" t="s">
        <v>519</v>
      </c>
      <c r="D386" s="98">
        <v>101</v>
      </c>
      <c r="E386" s="99" t="s">
        <v>134</v>
      </c>
      <c r="F386" s="98">
        <v>218</v>
      </c>
      <c r="G386" s="149" t="s">
        <v>251</v>
      </c>
      <c r="H386" s="150"/>
      <c r="I386" s="102">
        <v>11092</v>
      </c>
      <c r="J386" s="102">
        <v>4522</v>
      </c>
      <c r="K386" s="102">
        <v>0</v>
      </c>
      <c r="L386" s="102">
        <v>1188</v>
      </c>
      <c r="M386" s="103">
        <v>16802</v>
      </c>
      <c r="N386" s="150"/>
      <c r="O386" s="124">
        <v>2</v>
      </c>
      <c r="P386" s="151">
        <v>31228</v>
      </c>
      <c r="Q386" s="151">
        <v>0</v>
      </c>
      <c r="R386" s="151">
        <v>0</v>
      </c>
      <c r="S386" s="151">
        <v>2376</v>
      </c>
      <c r="T386" s="152">
        <v>33604</v>
      </c>
      <c r="U386" s="153"/>
      <c r="V386" s="154">
        <v>0</v>
      </c>
      <c r="W386" s="155">
        <v>0.09</v>
      </c>
      <c r="X386" s="155">
        <v>2.149259394959642E-2</v>
      </c>
      <c r="Y386" s="156">
        <v>0</v>
      </c>
      <c r="Z386" s="153"/>
      <c r="AA386" s="124">
        <v>1</v>
      </c>
      <c r="AB386" s="100">
        <v>0</v>
      </c>
      <c r="AC386" s="151">
        <v>0</v>
      </c>
      <c r="AD386" s="100">
        <v>0</v>
      </c>
      <c r="AE386" s="157">
        <v>0</v>
      </c>
      <c r="AF386" s="158"/>
    </row>
    <row r="387" spans="1:32" s="52" customFormat="1" ht="12" x14ac:dyDescent="0.2">
      <c r="A387" s="97">
        <v>447</v>
      </c>
      <c r="B387" s="98">
        <v>447101238</v>
      </c>
      <c r="C387" s="99" t="s">
        <v>519</v>
      </c>
      <c r="D387" s="98">
        <v>101</v>
      </c>
      <c r="E387" s="99" t="s">
        <v>134</v>
      </c>
      <c r="F387" s="98">
        <v>238</v>
      </c>
      <c r="G387" s="149" t="s">
        <v>271</v>
      </c>
      <c r="H387" s="150"/>
      <c r="I387" s="102">
        <v>12296</v>
      </c>
      <c r="J387" s="102">
        <v>5425</v>
      </c>
      <c r="K387" s="102">
        <v>0</v>
      </c>
      <c r="L387" s="102">
        <v>1188</v>
      </c>
      <c r="M387" s="103">
        <v>18909</v>
      </c>
      <c r="N387" s="150"/>
      <c r="O387" s="124">
        <v>16.28</v>
      </c>
      <c r="P387" s="151">
        <v>288498</v>
      </c>
      <c r="Q387" s="151">
        <v>0</v>
      </c>
      <c r="R387" s="151">
        <v>0</v>
      </c>
      <c r="S387" s="151">
        <v>19341</v>
      </c>
      <c r="T387" s="152">
        <v>307839</v>
      </c>
      <c r="U387" s="153"/>
      <c r="V387" s="154">
        <v>0</v>
      </c>
      <c r="W387" s="155">
        <v>0.09</v>
      </c>
      <c r="X387" s="155">
        <v>4.3399789575983484E-2</v>
      </c>
      <c r="Y387" s="156">
        <v>0</v>
      </c>
      <c r="Z387" s="153"/>
      <c r="AA387" s="124">
        <v>5</v>
      </c>
      <c r="AB387" s="100">
        <v>0</v>
      </c>
      <c r="AC387" s="151">
        <v>0</v>
      </c>
      <c r="AD387" s="100">
        <v>0</v>
      </c>
      <c r="AE387" s="157">
        <v>0</v>
      </c>
      <c r="AF387" s="158"/>
    </row>
    <row r="388" spans="1:32" s="52" customFormat="1" ht="12" x14ac:dyDescent="0.2">
      <c r="A388" s="97">
        <v>447</v>
      </c>
      <c r="B388" s="98">
        <v>447101290</v>
      </c>
      <c r="C388" s="99" t="s">
        <v>519</v>
      </c>
      <c r="D388" s="98">
        <v>101</v>
      </c>
      <c r="E388" s="99" t="s">
        <v>134</v>
      </c>
      <c r="F388" s="98">
        <v>290</v>
      </c>
      <c r="G388" s="149" t="s">
        <v>323</v>
      </c>
      <c r="H388" s="150"/>
      <c r="I388" s="102">
        <v>12856</v>
      </c>
      <c r="J388" s="102">
        <v>4338</v>
      </c>
      <c r="K388" s="102">
        <v>0</v>
      </c>
      <c r="L388" s="102">
        <v>1188</v>
      </c>
      <c r="M388" s="103">
        <v>18382</v>
      </c>
      <c r="N388" s="150"/>
      <c r="O388" s="124">
        <v>1</v>
      </c>
      <c r="P388" s="151">
        <v>17194</v>
      </c>
      <c r="Q388" s="151">
        <v>0</v>
      </c>
      <c r="R388" s="151">
        <v>0</v>
      </c>
      <c r="S388" s="151">
        <v>1188</v>
      </c>
      <c r="T388" s="152">
        <v>18382</v>
      </c>
      <c r="U388" s="153"/>
      <c r="V388" s="154">
        <v>0</v>
      </c>
      <c r="W388" s="155">
        <v>0.09</v>
      </c>
      <c r="X388" s="155">
        <v>1.5044381233067492E-3</v>
      </c>
      <c r="Y388" s="156">
        <v>0</v>
      </c>
      <c r="Z388" s="153"/>
      <c r="AA388" s="124">
        <v>0</v>
      </c>
      <c r="AB388" s="100">
        <v>0</v>
      </c>
      <c r="AC388" s="151">
        <v>0</v>
      </c>
      <c r="AD388" s="100">
        <v>0</v>
      </c>
      <c r="AE388" s="157">
        <v>0</v>
      </c>
      <c r="AF388" s="158"/>
    </row>
    <row r="389" spans="1:32" s="52" customFormat="1" ht="12" x14ac:dyDescent="0.2">
      <c r="A389" s="97">
        <v>447</v>
      </c>
      <c r="B389" s="98">
        <v>447101307</v>
      </c>
      <c r="C389" s="99" t="s">
        <v>519</v>
      </c>
      <c r="D389" s="98">
        <v>101</v>
      </c>
      <c r="E389" s="99" t="s">
        <v>134</v>
      </c>
      <c r="F389" s="98">
        <v>307</v>
      </c>
      <c r="G389" s="149" t="s">
        <v>340</v>
      </c>
      <c r="H389" s="150"/>
      <c r="I389" s="102">
        <v>11404</v>
      </c>
      <c r="J389" s="102">
        <v>4382</v>
      </c>
      <c r="K389" s="102">
        <v>0</v>
      </c>
      <c r="L389" s="102">
        <v>1188</v>
      </c>
      <c r="M389" s="103">
        <v>16974</v>
      </c>
      <c r="N389" s="150"/>
      <c r="O389" s="124">
        <v>10.96</v>
      </c>
      <c r="P389" s="151">
        <v>173015</v>
      </c>
      <c r="Q389" s="151">
        <v>0</v>
      </c>
      <c r="R389" s="151">
        <v>0</v>
      </c>
      <c r="S389" s="151">
        <v>13020</v>
      </c>
      <c r="T389" s="152">
        <v>186035</v>
      </c>
      <c r="U389" s="153"/>
      <c r="V389" s="154">
        <v>0</v>
      </c>
      <c r="W389" s="155">
        <v>0.09</v>
      </c>
      <c r="X389" s="155">
        <v>5.5689473797980856E-3</v>
      </c>
      <c r="Y389" s="156">
        <v>0</v>
      </c>
      <c r="Z389" s="153"/>
      <c r="AA389" s="124">
        <v>0</v>
      </c>
      <c r="AB389" s="100">
        <v>0</v>
      </c>
      <c r="AC389" s="151">
        <v>0</v>
      </c>
      <c r="AD389" s="100">
        <v>0</v>
      </c>
      <c r="AE389" s="157">
        <v>0</v>
      </c>
      <c r="AF389" s="158"/>
    </row>
    <row r="390" spans="1:32" s="52" customFormat="1" ht="12" x14ac:dyDescent="0.2">
      <c r="A390" s="97">
        <v>447</v>
      </c>
      <c r="B390" s="98">
        <v>447101321</v>
      </c>
      <c r="C390" s="99" t="s">
        <v>519</v>
      </c>
      <c r="D390" s="98">
        <v>101</v>
      </c>
      <c r="E390" s="99" t="s">
        <v>134</v>
      </c>
      <c r="F390" s="98">
        <v>321</v>
      </c>
      <c r="G390" s="149" t="s">
        <v>354</v>
      </c>
      <c r="H390" s="150"/>
      <c r="I390" s="102">
        <v>13043</v>
      </c>
      <c r="J390" s="102">
        <v>6943</v>
      </c>
      <c r="K390" s="102">
        <v>0</v>
      </c>
      <c r="L390" s="102">
        <v>1188</v>
      </c>
      <c r="M390" s="103">
        <v>21174</v>
      </c>
      <c r="N390" s="150"/>
      <c r="O390" s="124">
        <v>3</v>
      </c>
      <c r="P390" s="151">
        <v>59958</v>
      </c>
      <c r="Q390" s="151">
        <v>0</v>
      </c>
      <c r="R390" s="151">
        <v>0</v>
      </c>
      <c r="S390" s="151">
        <v>3564</v>
      </c>
      <c r="T390" s="152">
        <v>63522</v>
      </c>
      <c r="U390" s="153"/>
      <c r="V390" s="154">
        <v>0</v>
      </c>
      <c r="W390" s="155">
        <v>0.09</v>
      </c>
      <c r="X390" s="155">
        <v>3.3397097419972707E-3</v>
      </c>
      <c r="Y390" s="156">
        <v>0</v>
      </c>
      <c r="Z390" s="153"/>
      <c r="AA390" s="124">
        <v>2</v>
      </c>
      <c r="AB390" s="100">
        <v>0</v>
      </c>
      <c r="AC390" s="151">
        <v>0</v>
      </c>
      <c r="AD390" s="100">
        <v>0</v>
      </c>
      <c r="AE390" s="157">
        <v>0</v>
      </c>
      <c r="AF390" s="158"/>
    </row>
    <row r="391" spans="1:32" s="52" customFormat="1" ht="12" x14ac:dyDescent="0.2">
      <c r="A391" s="97">
        <v>447</v>
      </c>
      <c r="B391" s="98">
        <v>447101350</v>
      </c>
      <c r="C391" s="99" t="s">
        <v>519</v>
      </c>
      <c r="D391" s="98">
        <v>101</v>
      </c>
      <c r="E391" s="99" t="s">
        <v>134</v>
      </c>
      <c r="F391" s="98">
        <v>350</v>
      </c>
      <c r="G391" s="149" t="s">
        <v>383</v>
      </c>
      <c r="H391" s="150"/>
      <c r="I391" s="102">
        <v>12762</v>
      </c>
      <c r="J391" s="102">
        <v>6248</v>
      </c>
      <c r="K391" s="102">
        <v>0</v>
      </c>
      <c r="L391" s="102">
        <v>1188</v>
      </c>
      <c r="M391" s="103">
        <v>20198</v>
      </c>
      <c r="N391" s="150"/>
      <c r="O391" s="124">
        <v>41</v>
      </c>
      <c r="P391" s="151">
        <v>779410</v>
      </c>
      <c r="Q391" s="151">
        <v>0</v>
      </c>
      <c r="R391" s="151">
        <v>0</v>
      </c>
      <c r="S391" s="151">
        <v>48708</v>
      </c>
      <c r="T391" s="152">
        <v>828118</v>
      </c>
      <c r="U391" s="153"/>
      <c r="V391" s="154">
        <v>0</v>
      </c>
      <c r="W391" s="155">
        <v>0.09</v>
      </c>
      <c r="X391" s="155">
        <v>4.8635910360642937E-2</v>
      </c>
      <c r="Y391" s="156">
        <v>0</v>
      </c>
      <c r="Z391" s="153"/>
      <c r="AA391" s="124">
        <v>10</v>
      </c>
      <c r="AB391" s="100">
        <v>0</v>
      </c>
      <c r="AC391" s="151">
        <v>0</v>
      </c>
      <c r="AD391" s="100">
        <v>0</v>
      </c>
      <c r="AE391" s="157">
        <v>0</v>
      </c>
      <c r="AF391" s="158"/>
    </row>
    <row r="392" spans="1:32" s="52" customFormat="1" ht="12" x14ac:dyDescent="0.2">
      <c r="A392" s="97">
        <v>447</v>
      </c>
      <c r="B392" s="98">
        <v>447101622</v>
      </c>
      <c r="C392" s="99" t="s">
        <v>519</v>
      </c>
      <c r="D392" s="98">
        <v>101</v>
      </c>
      <c r="E392" s="99" t="s">
        <v>134</v>
      </c>
      <c r="F392" s="98">
        <v>622</v>
      </c>
      <c r="G392" s="149" t="s">
        <v>395</v>
      </c>
      <c r="H392" s="150"/>
      <c r="I392" s="102">
        <v>12453</v>
      </c>
      <c r="J392" s="102">
        <v>1860</v>
      </c>
      <c r="K392" s="102">
        <v>0</v>
      </c>
      <c r="L392" s="102">
        <v>1188</v>
      </c>
      <c r="M392" s="103">
        <v>15501</v>
      </c>
      <c r="N392" s="150"/>
      <c r="O392" s="124">
        <v>79.27</v>
      </c>
      <c r="P392" s="151">
        <v>1134594</v>
      </c>
      <c r="Q392" s="151">
        <v>0</v>
      </c>
      <c r="R392" s="151">
        <v>0</v>
      </c>
      <c r="S392" s="151">
        <v>94174</v>
      </c>
      <c r="T392" s="152">
        <v>1228768</v>
      </c>
      <c r="U392" s="153"/>
      <c r="V392" s="154">
        <v>0</v>
      </c>
      <c r="W392" s="155">
        <v>0.09</v>
      </c>
      <c r="X392" s="155">
        <v>4.4129665513569186E-2</v>
      </c>
      <c r="Y392" s="156">
        <v>0</v>
      </c>
      <c r="Z392" s="153"/>
      <c r="AA392" s="124">
        <v>13</v>
      </c>
      <c r="AB392" s="100">
        <v>0</v>
      </c>
      <c r="AC392" s="151">
        <v>0</v>
      </c>
      <c r="AD392" s="100">
        <v>0</v>
      </c>
      <c r="AE392" s="157">
        <v>0</v>
      </c>
      <c r="AF392" s="158"/>
    </row>
    <row r="393" spans="1:32" s="52" customFormat="1" ht="12" x14ac:dyDescent="0.2">
      <c r="A393" s="97">
        <v>447</v>
      </c>
      <c r="B393" s="98">
        <v>447101690</v>
      </c>
      <c r="C393" s="99" t="s">
        <v>519</v>
      </c>
      <c r="D393" s="98">
        <v>101</v>
      </c>
      <c r="E393" s="99" t="s">
        <v>134</v>
      </c>
      <c r="F393" s="98">
        <v>690</v>
      </c>
      <c r="G393" s="149" t="s">
        <v>415</v>
      </c>
      <c r="H393" s="150"/>
      <c r="I393" s="102">
        <v>11288</v>
      </c>
      <c r="J393" s="102">
        <v>4399</v>
      </c>
      <c r="K393" s="102">
        <v>0</v>
      </c>
      <c r="L393" s="102">
        <v>1188</v>
      </c>
      <c r="M393" s="103">
        <v>16875</v>
      </c>
      <c r="N393" s="150"/>
      <c r="O393" s="124">
        <v>21</v>
      </c>
      <c r="P393" s="151">
        <v>329427</v>
      </c>
      <c r="Q393" s="151">
        <v>0</v>
      </c>
      <c r="R393" s="151">
        <v>0</v>
      </c>
      <c r="S393" s="151">
        <v>24948</v>
      </c>
      <c r="T393" s="152">
        <v>354375</v>
      </c>
      <c r="U393" s="153"/>
      <c r="V393" s="154">
        <v>0</v>
      </c>
      <c r="W393" s="155">
        <v>0.09</v>
      </c>
      <c r="X393" s="155">
        <v>1.8170318864788274E-2</v>
      </c>
      <c r="Y393" s="156">
        <v>0</v>
      </c>
      <c r="Z393" s="153"/>
      <c r="AA393" s="124">
        <v>1</v>
      </c>
      <c r="AB393" s="100">
        <v>0</v>
      </c>
      <c r="AC393" s="151">
        <v>0</v>
      </c>
      <c r="AD393" s="100">
        <v>0</v>
      </c>
      <c r="AE393" s="157">
        <v>0</v>
      </c>
      <c r="AF393" s="158"/>
    </row>
    <row r="394" spans="1:32" s="52" customFormat="1" ht="12" x14ac:dyDescent="0.2">
      <c r="A394" s="97">
        <v>447</v>
      </c>
      <c r="B394" s="98">
        <v>447101710</v>
      </c>
      <c r="C394" s="99" t="s">
        <v>519</v>
      </c>
      <c r="D394" s="98">
        <v>101</v>
      </c>
      <c r="E394" s="99" t="s">
        <v>134</v>
      </c>
      <c r="F394" s="98">
        <v>710</v>
      </c>
      <c r="G394" s="149" t="s">
        <v>420</v>
      </c>
      <c r="H394" s="150"/>
      <c r="I394" s="102">
        <v>11389</v>
      </c>
      <c r="J394" s="102">
        <v>5372</v>
      </c>
      <c r="K394" s="102">
        <v>0</v>
      </c>
      <c r="L394" s="102">
        <v>1188</v>
      </c>
      <c r="M394" s="103">
        <v>17949</v>
      </c>
      <c r="N394" s="150"/>
      <c r="O394" s="124">
        <v>16</v>
      </c>
      <c r="P394" s="151">
        <v>268176</v>
      </c>
      <c r="Q394" s="151">
        <v>0</v>
      </c>
      <c r="R394" s="151">
        <v>0</v>
      </c>
      <c r="S394" s="151">
        <v>19008</v>
      </c>
      <c r="T394" s="152">
        <v>287184</v>
      </c>
      <c r="U394" s="153"/>
      <c r="V394" s="154">
        <v>0</v>
      </c>
      <c r="W394" s="155">
        <v>0.09</v>
      </c>
      <c r="X394" s="155">
        <v>8.3373277663972654E-3</v>
      </c>
      <c r="Y394" s="156">
        <v>0</v>
      </c>
      <c r="Z394" s="153"/>
      <c r="AA394" s="124">
        <v>3</v>
      </c>
      <c r="AB394" s="100">
        <v>0</v>
      </c>
      <c r="AC394" s="151">
        <v>0</v>
      </c>
      <c r="AD394" s="100">
        <v>0</v>
      </c>
      <c r="AE394" s="157">
        <v>0</v>
      </c>
      <c r="AF394" s="158"/>
    </row>
    <row r="395" spans="1:32" s="52" customFormat="1" ht="12" x14ac:dyDescent="0.2">
      <c r="A395" s="97">
        <v>449</v>
      </c>
      <c r="B395" s="98">
        <v>449035001</v>
      </c>
      <c r="C395" s="99" t="s">
        <v>520</v>
      </c>
      <c r="D395" s="98">
        <v>35</v>
      </c>
      <c r="E395" s="99" t="s">
        <v>68</v>
      </c>
      <c r="F395" s="98">
        <v>1</v>
      </c>
      <c r="G395" s="149" t="s">
        <v>34</v>
      </c>
      <c r="H395" s="150"/>
      <c r="I395" s="102">
        <v>11379</v>
      </c>
      <c r="J395" s="102">
        <v>1510</v>
      </c>
      <c r="K395" s="102">
        <v>0</v>
      </c>
      <c r="L395" s="102">
        <v>1188</v>
      </c>
      <c r="M395" s="103">
        <v>14077</v>
      </c>
      <c r="N395" s="150"/>
      <c r="O395" s="124">
        <v>1</v>
      </c>
      <c r="P395" s="151">
        <v>12800</v>
      </c>
      <c r="Q395" s="151">
        <v>0</v>
      </c>
      <c r="R395" s="151">
        <v>0</v>
      </c>
      <c r="S395" s="151">
        <v>1180</v>
      </c>
      <c r="T395" s="152">
        <v>13980</v>
      </c>
      <c r="U395" s="153"/>
      <c r="V395" s="154">
        <v>6.8668066511547565E-3</v>
      </c>
      <c r="W395" s="155">
        <v>0.09</v>
      </c>
      <c r="X395" s="155">
        <v>2.2872076359519801E-2</v>
      </c>
      <c r="Y395" s="156">
        <v>0</v>
      </c>
      <c r="Z395" s="153"/>
      <c r="AA395" s="124">
        <v>0</v>
      </c>
      <c r="AB395" s="100">
        <v>0</v>
      </c>
      <c r="AC395" s="151">
        <v>0</v>
      </c>
      <c r="AD395" s="100">
        <v>0</v>
      </c>
      <c r="AE395" s="157">
        <v>0</v>
      </c>
      <c r="AF395" s="158"/>
    </row>
    <row r="396" spans="1:32" s="52" customFormat="1" ht="12" x14ac:dyDescent="0.2">
      <c r="A396" s="97">
        <v>449</v>
      </c>
      <c r="B396" s="98">
        <v>449035018</v>
      </c>
      <c r="C396" s="99" t="s">
        <v>520</v>
      </c>
      <c r="D396" s="98">
        <v>35</v>
      </c>
      <c r="E396" s="99" t="s">
        <v>68</v>
      </c>
      <c r="F396" s="98">
        <v>18</v>
      </c>
      <c r="G396" s="149" t="s">
        <v>51</v>
      </c>
      <c r="H396" s="150"/>
      <c r="I396" s="102">
        <v>19646</v>
      </c>
      <c r="J396" s="102">
        <v>9369</v>
      </c>
      <c r="K396" s="102">
        <v>0</v>
      </c>
      <c r="L396" s="102">
        <v>1188</v>
      </c>
      <c r="M396" s="103">
        <v>30203</v>
      </c>
      <c r="N396" s="150"/>
      <c r="O396" s="124">
        <v>0.47</v>
      </c>
      <c r="P396" s="151">
        <v>13543</v>
      </c>
      <c r="Q396" s="151">
        <v>0</v>
      </c>
      <c r="R396" s="151">
        <v>0</v>
      </c>
      <c r="S396" s="151">
        <v>555</v>
      </c>
      <c r="T396" s="152">
        <v>14098</v>
      </c>
      <c r="U396" s="153"/>
      <c r="V396" s="154">
        <v>3.2273991260427354E-3</v>
      </c>
      <c r="W396" s="155">
        <v>0.09</v>
      </c>
      <c r="X396" s="155">
        <v>2.5150971507216929E-2</v>
      </c>
      <c r="Y396" s="156">
        <v>0</v>
      </c>
      <c r="Z396" s="153"/>
      <c r="AA396" s="124">
        <v>0.47</v>
      </c>
      <c r="AB396" s="100">
        <v>0</v>
      </c>
      <c r="AC396" s="151">
        <v>0</v>
      </c>
      <c r="AD396" s="100">
        <v>0</v>
      </c>
      <c r="AE396" s="157">
        <v>0</v>
      </c>
      <c r="AF396" s="158"/>
    </row>
    <row r="397" spans="1:32" s="52" customFormat="1" ht="12" x14ac:dyDescent="0.2">
      <c r="A397" s="97">
        <v>449</v>
      </c>
      <c r="B397" s="98">
        <v>449035035</v>
      </c>
      <c r="C397" s="99" t="s">
        <v>520</v>
      </c>
      <c r="D397" s="98">
        <v>35</v>
      </c>
      <c r="E397" s="99" t="s">
        <v>68</v>
      </c>
      <c r="F397" s="98">
        <v>35</v>
      </c>
      <c r="G397" s="149" t="s">
        <v>68</v>
      </c>
      <c r="H397" s="150"/>
      <c r="I397" s="102">
        <v>16725</v>
      </c>
      <c r="J397" s="102">
        <v>6434</v>
      </c>
      <c r="K397" s="102">
        <v>0</v>
      </c>
      <c r="L397" s="102">
        <v>1188</v>
      </c>
      <c r="M397" s="103">
        <v>24347</v>
      </c>
      <c r="N397" s="150"/>
      <c r="O397" s="124">
        <v>693.84</v>
      </c>
      <c r="P397" s="151">
        <v>15958320</v>
      </c>
      <c r="Q397" s="151">
        <v>0</v>
      </c>
      <c r="R397" s="151">
        <v>0</v>
      </c>
      <c r="S397" s="151">
        <v>818726</v>
      </c>
      <c r="T397" s="152">
        <v>16777046</v>
      </c>
      <c r="U397" s="153"/>
      <c r="V397" s="154">
        <v>4.7644651268371936</v>
      </c>
      <c r="W397" s="155">
        <v>0.18</v>
      </c>
      <c r="X397" s="155">
        <v>0.16242944017643118</v>
      </c>
      <c r="Y397" s="156">
        <v>0</v>
      </c>
      <c r="Z397" s="153"/>
      <c r="AA397" s="124">
        <v>155.46</v>
      </c>
      <c r="AB397" s="100">
        <v>0</v>
      </c>
      <c r="AC397" s="151">
        <v>0</v>
      </c>
      <c r="AD397" s="100">
        <v>24.17286192611089</v>
      </c>
      <c r="AE397" s="157">
        <v>588541</v>
      </c>
      <c r="AF397" s="158"/>
    </row>
    <row r="398" spans="1:32" s="52" customFormat="1" ht="12" x14ac:dyDescent="0.2">
      <c r="A398" s="97">
        <v>449</v>
      </c>
      <c r="B398" s="98">
        <v>449035044</v>
      </c>
      <c r="C398" s="99" t="s">
        <v>520</v>
      </c>
      <c r="D398" s="98">
        <v>35</v>
      </c>
      <c r="E398" s="99" t="s">
        <v>68</v>
      </c>
      <c r="F398" s="98">
        <v>44</v>
      </c>
      <c r="G398" s="149" t="s">
        <v>77</v>
      </c>
      <c r="H398" s="150"/>
      <c r="I398" s="102">
        <v>13434</v>
      </c>
      <c r="J398" s="102">
        <v>0</v>
      </c>
      <c r="K398" s="102">
        <v>0</v>
      </c>
      <c r="L398" s="102">
        <v>1188</v>
      </c>
      <c r="M398" s="103">
        <v>14622</v>
      </c>
      <c r="N398" s="150"/>
      <c r="O398" s="124">
        <v>2</v>
      </c>
      <c r="P398" s="151">
        <v>26684</v>
      </c>
      <c r="Q398" s="151">
        <v>0</v>
      </c>
      <c r="R398" s="151">
        <v>0</v>
      </c>
      <c r="S398" s="151">
        <v>2360</v>
      </c>
      <c r="T398" s="152">
        <v>29044</v>
      </c>
      <c r="U398" s="153"/>
      <c r="V398" s="154">
        <v>1.3733613302309513E-2</v>
      </c>
      <c r="W398" s="155">
        <v>0.18</v>
      </c>
      <c r="X398" s="155">
        <v>9.4542673375282729E-2</v>
      </c>
      <c r="Y398" s="156">
        <v>0</v>
      </c>
      <c r="Z398" s="153"/>
      <c r="AA398" s="124">
        <v>1</v>
      </c>
      <c r="AB398" s="100">
        <v>0</v>
      </c>
      <c r="AC398" s="151">
        <v>0</v>
      </c>
      <c r="AD398" s="100">
        <v>0</v>
      </c>
      <c r="AE398" s="157">
        <v>0</v>
      </c>
      <c r="AF398" s="158"/>
    </row>
    <row r="399" spans="1:32" s="52" customFormat="1" ht="12" x14ac:dyDescent="0.2">
      <c r="A399" s="97">
        <v>449</v>
      </c>
      <c r="B399" s="98">
        <v>449035073</v>
      </c>
      <c r="C399" s="99" t="s">
        <v>520</v>
      </c>
      <c r="D399" s="98">
        <v>35</v>
      </c>
      <c r="E399" s="99" t="s">
        <v>68</v>
      </c>
      <c r="F399" s="98">
        <v>73</v>
      </c>
      <c r="G399" s="149" t="s">
        <v>106</v>
      </c>
      <c r="H399" s="150"/>
      <c r="I399" s="102">
        <v>19241</v>
      </c>
      <c r="J399" s="102">
        <v>13272</v>
      </c>
      <c r="K399" s="102">
        <v>0</v>
      </c>
      <c r="L399" s="102">
        <v>1188</v>
      </c>
      <c r="M399" s="103">
        <v>33701</v>
      </c>
      <c r="N399" s="150"/>
      <c r="O399" s="124">
        <v>1</v>
      </c>
      <c r="P399" s="151">
        <v>32290</v>
      </c>
      <c r="Q399" s="151">
        <v>0</v>
      </c>
      <c r="R399" s="151">
        <v>0</v>
      </c>
      <c r="S399" s="151">
        <v>1180</v>
      </c>
      <c r="T399" s="152">
        <v>33470</v>
      </c>
      <c r="U399" s="153"/>
      <c r="V399" s="154">
        <v>6.8668066511547565E-3</v>
      </c>
      <c r="W399" s="155">
        <v>0.09</v>
      </c>
      <c r="X399" s="155">
        <v>1.1777688186203348E-2</v>
      </c>
      <c r="Y399" s="156">
        <v>0</v>
      </c>
      <c r="Z399" s="153"/>
      <c r="AA399" s="124">
        <v>0</v>
      </c>
      <c r="AB399" s="100">
        <v>0</v>
      </c>
      <c r="AC399" s="151">
        <v>0</v>
      </c>
      <c r="AD399" s="100">
        <v>0</v>
      </c>
      <c r="AE399" s="157">
        <v>0</v>
      </c>
      <c r="AF399" s="158"/>
    </row>
    <row r="400" spans="1:32" s="52" customFormat="1" ht="12" x14ac:dyDescent="0.2">
      <c r="A400" s="97">
        <v>449</v>
      </c>
      <c r="B400" s="98">
        <v>449035163</v>
      </c>
      <c r="C400" s="99" t="s">
        <v>520</v>
      </c>
      <c r="D400" s="98">
        <v>35</v>
      </c>
      <c r="E400" s="99" t="s">
        <v>68</v>
      </c>
      <c r="F400" s="98">
        <v>163</v>
      </c>
      <c r="G400" s="149" t="s">
        <v>196</v>
      </c>
      <c r="H400" s="150"/>
      <c r="I400" s="102">
        <v>19400</v>
      </c>
      <c r="J400" s="102">
        <v>91</v>
      </c>
      <c r="K400" s="102">
        <v>0</v>
      </c>
      <c r="L400" s="102">
        <v>1188</v>
      </c>
      <c r="M400" s="103">
        <v>20679</v>
      </c>
      <c r="N400" s="150"/>
      <c r="O400" s="124">
        <v>1</v>
      </c>
      <c r="P400" s="151">
        <v>19357</v>
      </c>
      <c r="Q400" s="151">
        <v>0</v>
      </c>
      <c r="R400" s="151">
        <v>0</v>
      </c>
      <c r="S400" s="151">
        <v>1180</v>
      </c>
      <c r="T400" s="152">
        <v>20537</v>
      </c>
      <c r="U400" s="153"/>
      <c r="V400" s="154">
        <v>6.8668066511547565E-3</v>
      </c>
      <c r="W400" s="155">
        <v>0.113490033140277</v>
      </c>
      <c r="X400" s="155">
        <v>9.4336113909974872E-2</v>
      </c>
      <c r="Y400" s="156">
        <v>0</v>
      </c>
      <c r="Z400" s="153"/>
      <c r="AA400" s="124">
        <v>0</v>
      </c>
      <c r="AB400" s="100">
        <v>0</v>
      </c>
      <c r="AC400" s="151">
        <v>0</v>
      </c>
      <c r="AD400" s="100">
        <v>0</v>
      </c>
      <c r="AE400" s="157">
        <v>0</v>
      </c>
      <c r="AF400" s="158"/>
    </row>
    <row r="401" spans="1:32" s="52" customFormat="1" ht="12" x14ac:dyDescent="0.2">
      <c r="A401" s="97">
        <v>449</v>
      </c>
      <c r="B401" s="98">
        <v>449035243</v>
      </c>
      <c r="C401" s="99" t="s">
        <v>520</v>
      </c>
      <c r="D401" s="98">
        <v>35</v>
      </c>
      <c r="E401" s="99" t="s">
        <v>68</v>
      </c>
      <c r="F401" s="98">
        <v>243</v>
      </c>
      <c r="G401" s="149" t="s">
        <v>276</v>
      </c>
      <c r="H401" s="150"/>
      <c r="I401" s="102">
        <v>19646</v>
      </c>
      <c r="J401" s="102">
        <v>2725</v>
      </c>
      <c r="K401" s="102">
        <v>0</v>
      </c>
      <c r="L401" s="102">
        <v>1188</v>
      </c>
      <c r="M401" s="103">
        <v>23559</v>
      </c>
      <c r="N401" s="150"/>
      <c r="O401" s="124">
        <v>1.53</v>
      </c>
      <c r="P401" s="151">
        <v>33992</v>
      </c>
      <c r="Q401" s="151">
        <v>0</v>
      </c>
      <c r="R401" s="151">
        <v>0</v>
      </c>
      <c r="S401" s="151">
        <v>1805</v>
      </c>
      <c r="T401" s="152">
        <v>35797</v>
      </c>
      <c r="U401" s="153"/>
      <c r="V401" s="154">
        <v>1.0506214176266777E-2</v>
      </c>
      <c r="W401" s="155">
        <v>0.09</v>
      </c>
      <c r="X401" s="155">
        <v>5.5175257487842097E-3</v>
      </c>
      <c r="Y401" s="156">
        <v>0</v>
      </c>
      <c r="Z401" s="153"/>
      <c r="AA401" s="124">
        <v>1</v>
      </c>
      <c r="AB401" s="100">
        <v>0</v>
      </c>
      <c r="AC401" s="151">
        <v>0</v>
      </c>
      <c r="AD401" s="100">
        <v>0</v>
      </c>
      <c r="AE401" s="157">
        <v>0</v>
      </c>
      <c r="AF401" s="158"/>
    </row>
    <row r="402" spans="1:32" s="52" customFormat="1" ht="12" x14ac:dyDescent="0.2">
      <c r="A402" s="97">
        <v>449</v>
      </c>
      <c r="B402" s="98">
        <v>449035244</v>
      </c>
      <c r="C402" s="99" t="s">
        <v>520</v>
      </c>
      <c r="D402" s="98">
        <v>35</v>
      </c>
      <c r="E402" s="99" t="s">
        <v>68</v>
      </c>
      <c r="F402" s="98">
        <v>244</v>
      </c>
      <c r="G402" s="149" t="s">
        <v>277</v>
      </c>
      <c r="H402" s="150"/>
      <c r="I402" s="102">
        <v>15200</v>
      </c>
      <c r="J402" s="102">
        <v>3674</v>
      </c>
      <c r="K402" s="102">
        <v>0</v>
      </c>
      <c r="L402" s="102">
        <v>1188</v>
      </c>
      <c r="M402" s="103">
        <v>20062</v>
      </c>
      <c r="N402" s="150"/>
      <c r="O402" s="124">
        <v>3</v>
      </c>
      <c r="P402" s="151">
        <v>56232</v>
      </c>
      <c r="Q402" s="151">
        <v>0</v>
      </c>
      <c r="R402" s="151">
        <v>0</v>
      </c>
      <c r="S402" s="151">
        <v>3540</v>
      </c>
      <c r="T402" s="152">
        <v>59772</v>
      </c>
      <c r="U402" s="153"/>
      <c r="V402" s="154">
        <v>2.0600419953464268E-2</v>
      </c>
      <c r="W402" s="155">
        <v>0.09</v>
      </c>
      <c r="X402" s="155">
        <v>8.5563715473805063E-2</v>
      </c>
      <c r="Y402" s="156">
        <v>0</v>
      </c>
      <c r="Z402" s="153"/>
      <c r="AA402" s="124">
        <v>3</v>
      </c>
      <c r="AB402" s="100">
        <v>0</v>
      </c>
      <c r="AC402" s="151">
        <v>0</v>
      </c>
      <c r="AD402" s="100">
        <v>0</v>
      </c>
      <c r="AE402" s="157">
        <v>0</v>
      </c>
      <c r="AF402" s="158"/>
    </row>
    <row r="403" spans="1:32" s="52" customFormat="1" ht="12" x14ac:dyDescent="0.2">
      <c r="A403" s="97">
        <v>449</v>
      </c>
      <c r="B403" s="98">
        <v>449035285</v>
      </c>
      <c r="C403" s="99" t="s">
        <v>520</v>
      </c>
      <c r="D403" s="98">
        <v>35</v>
      </c>
      <c r="E403" s="99" t="s">
        <v>68</v>
      </c>
      <c r="F403" s="98">
        <v>285</v>
      </c>
      <c r="G403" s="149" t="s">
        <v>318</v>
      </c>
      <c r="H403" s="150"/>
      <c r="I403" s="102">
        <v>16010</v>
      </c>
      <c r="J403" s="102">
        <v>3183</v>
      </c>
      <c r="K403" s="102">
        <v>0</v>
      </c>
      <c r="L403" s="102">
        <v>1188</v>
      </c>
      <c r="M403" s="103">
        <v>20381</v>
      </c>
      <c r="N403" s="150"/>
      <c r="O403" s="124">
        <v>1</v>
      </c>
      <c r="P403" s="151">
        <v>19061</v>
      </c>
      <c r="Q403" s="151">
        <v>0</v>
      </c>
      <c r="R403" s="151">
        <v>0</v>
      </c>
      <c r="S403" s="151">
        <v>1180</v>
      </c>
      <c r="T403" s="152">
        <v>20241</v>
      </c>
      <c r="U403" s="153"/>
      <c r="V403" s="154">
        <v>6.8668066511547565E-3</v>
      </c>
      <c r="W403" s="155">
        <v>0.09</v>
      </c>
      <c r="X403" s="155">
        <v>2.6963033368432532E-2</v>
      </c>
      <c r="Y403" s="156">
        <v>0</v>
      </c>
      <c r="Z403" s="153"/>
      <c r="AA403" s="124">
        <v>0</v>
      </c>
      <c r="AB403" s="100">
        <v>0</v>
      </c>
      <c r="AC403" s="151">
        <v>0</v>
      </c>
      <c r="AD403" s="100">
        <v>0</v>
      </c>
      <c r="AE403" s="157">
        <v>0</v>
      </c>
      <c r="AF403" s="158"/>
    </row>
    <row r="404" spans="1:32" s="52" customFormat="1" ht="12" x14ac:dyDescent="0.2">
      <c r="A404" s="97">
        <v>450</v>
      </c>
      <c r="B404" s="98">
        <v>450086008</v>
      </c>
      <c r="C404" s="99" t="s">
        <v>521</v>
      </c>
      <c r="D404" s="98">
        <v>86</v>
      </c>
      <c r="E404" s="99" t="s">
        <v>119</v>
      </c>
      <c r="F404" s="98">
        <v>8</v>
      </c>
      <c r="G404" s="149" t="s">
        <v>41</v>
      </c>
      <c r="H404" s="150"/>
      <c r="I404" s="102">
        <v>10788</v>
      </c>
      <c r="J404" s="102">
        <v>12498</v>
      </c>
      <c r="K404" s="102">
        <v>0</v>
      </c>
      <c r="L404" s="102">
        <v>1188</v>
      </c>
      <c r="M404" s="103">
        <v>24474</v>
      </c>
      <c r="N404" s="150"/>
      <c r="O404" s="124">
        <v>2.5</v>
      </c>
      <c r="P404" s="151">
        <v>58215</v>
      </c>
      <c r="Q404" s="151">
        <v>0</v>
      </c>
      <c r="R404" s="151">
        <v>0</v>
      </c>
      <c r="S404" s="151">
        <v>2970</v>
      </c>
      <c r="T404" s="152">
        <v>61185</v>
      </c>
      <c r="U404" s="153"/>
      <c r="V404" s="154">
        <v>0</v>
      </c>
      <c r="W404" s="155">
        <v>0.09</v>
      </c>
      <c r="X404" s="155">
        <v>5.5723182243556268E-2</v>
      </c>
      <c r="Y404" s="156">
        <v>0</v>
      </c>
      <c r="Z404" s="153"/>
      <c r="AA404" s="124">
        <v>1</v>
      </c>
      <c r="AB404" s="100">
        <v>0</v>
      </c>
      <c r="AC404" s="151">
        <v>0</v>
      </c>
      <c r="AD404" s="100">
        <v>1</v>
      </c>
      <c r="AE404" s="157">
        <v>24474</v>
      </c>
      <c r="AF404" s="158"/>
    </row>
    <row r="405" spans="1:32" s="52" customFormat="1" ht="12" x14ac:dyDescent="0.2">
      <c r="A405" s="97">
        <v>450</v>
      </c>
      <c r="B405" s="98">
        <v>450086061</v>
      </c>
      <c r="C405" s="99" t="s">
        <v>521</v>
      </c>
      <c r="D405" s="98">
        <v>86</v>
      </c>
      <c r="E405" s="99" t="s">
        <v>119</v>
      </c>
      <c r="F405" s="98">
        <v>61</v>
      </c>
      <c r="G405" s="149" t="s">
        <v>94</v>
      </c>
      <c r="H405" s="150"/>
      <c r="I405" s="102">
        <v>17934</v>
      </c>
      <c r="J405" s="102">
        <v>1501</v>
      </c>
      <c r="K405" s="102">
        <v>0</v>
      </c>
      <c r="L405" s="102">
        <v>1188</v>
      </c>
      <c r="M405" s="103">
        <v>20623</v>
      </c>
      <c r="N405" s="150"/>
      <c r="O405" s="124">
        <v>1</v>
      </c>
      <c r="P405" s="151">
        <v>19436</v>
      </c>
      <c r="Q405" s="151">
        <v>0</v>
      </c>
      <c r="R405" s="151">
        <v>0</v>
      </c>
      <c r="S405" s="151">
        <v>1188</v>
      </c>
      <c r="T405" s="152">
        <v>20624</v>
      </c>
      <c r="U405" s="153"/>
      <c r="V405" s="154">
        <v>0</v>
      </c>
      <c r="W405" s="155">
        <v>0.09</v>
      </c>
      <c r="X405" s="155">
        <v>4.6962626610041733E-2</v>
      </c>
      <c r="Y405" s="156">
        <v>0</v>
      </c>
      <c r="Z405" s="153"/>
      <c r="AA405" s="124">
        <v>0</v>
      </c>
      <c r="AB405" s="100">
        <v>0</v>
      </c>
      <c r="AC405" s="151">
        <v>0</v>
      </c>
      <c r="AD405" s="100">
        <v>0</v>
      </c>
      <c r="AE405" s="157">
        <v>0</v>
      </c>
      <c r="AF405" s="158"/>
    </row>
    <row r="406" spans="1:32" s="52" customFormat="1" ht="12" x14ac:dyDescent="0.2">
      <c r="A406" s="97">
        <v>450</v>
      </c>
      <c r="B406" s="98">
        <v>450086074</v>
      </c>
      <c r="C406" s="99" t="s">
        <v>521</v>
      </c>
      <c r="D406" s="98">
        <v>86</v>
      </c>
      <c r="E406" s="99" t="s">
        <v>119</v>
      </c>
      <c r="F406" s="98">
        <v>74</v>
      </c>
      <c r="G406" s="149" t="s">
        <v>107</v>
      </c>
      <c r="H406" s="150"/>
      <c r="I406" s="102">
        <v>12715</v>
      </c>
      <c r="J406" s="102">
        <v>11333</v>
      </c>
      <c r="K406" s="102">
        <v>0</v>
      </c>
      <c r="L406" s="102">
        <v>1188</v>
      </c>
      <c r="M406" s="103">
        <v>25236</v>
      </c>
      <c r="N406" s="150"/>
      <c r="O406" s="124">
        <v>1</v>
      </c>
      <c r="P406" s="151">
        <v>24048</v>
      </c>
      <c r="Q406" s="151">
        <v>0</v>
      </c>
      <c r="R406" s="151">
        <v>0</v>
      </c>
      <c r="S406" s="151">
        <v>1188</v>
      </c>
      <c r="T406" s="152">
        <v>25236</v>
      </c>
      <c r="U406" s="153"/>
      <c r="V406" s="154">
        <v>0</v>
      </c>
      <c r="W406" s="155">
        <v>0.09</v>
      </c>
      <c r="X406" s="155">
        <v>1.0368336054691462E-2</v>
      </c>
      <c r="Y406" s="156">
        <v>0</v>
      </c>
      <c r="Z406" s="153"/>
      <c r="AA406" s="124">
        <v>0</v>
      </c>
      <c r="AB406" s="100">
        <v>0</v>
      </c>
      <c r="AC406" s="151">
        <v>0</v>
      </c>
      <c r="AD406" s="100">
        <v>0</v>
      </c>
      <c r="AE406" s="157">
        <v>0</v>
      </c>
      <c r="AF406" s="158"/>
    </row>
    <row r="407" spans="1:32" s="52" customFormat="1" ht="12" x14ac:dyDescent="0.2">
      <c r="A407" s="97">
        <v>450</v>
      </c>
      <c r="B407" s="98">
        <v>450086086</v>
      </c>
      <c r="C407" s="99" t="s">
        <v>521</v>
      </c>
      <c r="D407" s="98">
        <v>86</v>
      </c>
      <c r="E407" s="99" t="s">
        <v>119</v>
      </c>
      <c r="F407" s="98">
        <v>86</v>
      </c>
      <c r="G407" s="149" t="s">
        <v>119</v>
      </c>
      <c r="H407" s="150"/>
      <c r="I407" s="102">
        <v>12482</v>
      </c>
      <c r="J407" s="102">
        <v>1972</v>
      </c>
      <c r="K407" s="102">
        <v>0</v>
      </c>
      <c r="L407" s="102">
        <v>1188</v>
      </c>
      <c r="M407" s="103">
        <v>15642</v>
      </c>
      <c r="N407" s="150"/>
      <c r="O407" s="124">
        <v>77.55</v>
      </c>
      <c r="P407" s="151">
        <v>1120908</v>
      </c>
      <c r="Q407" s="151">
        <v>0</v>
      </c>
      <c r="R407" s="151">
        <v>0</v>
      </c>
      <c r="S407" s="151">
        <v>92129</v>
      </c>
      <c r="T407" s="152">
        <v>1213037</v>
      </c>
      <c r="U407" s="153"/>
      <c r="V407" s="154">
        <v>0</v>
      </c>
      <c r="W407" s="155">
        <v>0.09</v>
      </c>
      <c r="X407" s="155">
        <v>6.3115455092011843E-2</v>
      </c>
      <c r="Y407" s="156">
        <v>0</v>
      </c>
      <c r="Z407" s="153"/>
      <c r="AA407" s="124">
        <v>18</v>
      </c>
      <c r="AB407" s="100">
        <v>0</v>
      </c>
      <c r="AC407" s="151">
        <v>0</v>
      </c>
      <c r="AD407" s="100">
        <v>2.5</v>
      </c>
      <c r="AE407" s="157">
        <v>39105</v>
      </c>
      <c r="AF407" s="158"/>
    </row>
    <row r="408" spans="1:32" s="52" customFormat="1" ht="12" x14ac:dyDescent="0.2">
      <c r="A408" s="97">
        <v>450</v>
      </c>
      <c r="B408" s="98">
        <v>450086114</v>
      </c>
      <c r="C408" s="99" t="s">
        <v>521</v>
      </c>
      <c r="D408" s="98">
        <v>86</v>
      </c>
      <c r="E408" s="99" t="s">
        <v>119</v>
      </c>
      <c r="F408" s="98">
        <v>114</v>
      </c>
      <c r="G408" s="149" t="s">
        <v>147</v>
      </c>
      <c r="H408" s="150"/>
      <c r="I408" s="102">
        <v>10664</v>
      </c>
      <c r="J408" s="102">
        <v>2363</v>
      </c>
      <c r="K408" s="102">
        <v>0</v>
      </c>
      <c r="L408" s="102">
        <v>1188</v>
      </c>
      <c r="M408" s="103">
        <v>14215</v>
      </c>
      <c r="N408" s="150"/>
      <c r="O408" s="124">
        <v>1.5</v>
      </c>
      <c r="P408" s="151">
        <v>19541</v>
      </c>
      <c r="Q408" s="151">
        <v>0</v>
      </c>
      <c r="R408" s="151">
        <v>0</v>
      </c>
      <c r="S408" s="151">
        <v>1782</v>
      </c>
      <c r="T408" s="152">
        <v>21323</v>
      </c>
      <c r="U408" s="153"/>
      <c r="V408" s="154">
        <v>0</v>
      </c>
      <c r="W408" s="155">
        <v>0.18</v>
      </c>
      <c r="X408" s="155">
        <v>5.5060745412366448E-2</v>
      </c>
      <c r="Y408" s="156">
        <v>0</v>
      </c>
      <c r="Z408" s="153"/>
      <c r="AA408" s="124">
        <v>0</v>
      </c>
      <c r="AB408" s="100">
        <v>0</v>
      </c>
      <c r="AC408" s="151">
        <v>0</v>
      </c>
      <c r="AD408" s="100">
        <v>0</v>
      </c>
      <c r="AE408" s="157">
        <v>0</v>
      </c>
      <c r="AF408" s="158"/>
    </row>
    <row r="409" spans="1:32" s="52" customFormat="1" ht="12" x14ac:dyDescent="0.2">
      <c r="A409" s="97">
        <v>450</v>
      </c>
      <c r="B409" s="98">
        <v>450086117</v>
      </c>
      <c r="C409" s="99" t="s">
        <v>521</v>
      </c>
      <c r="D409" s="98">
        <v>86</v>
      </c>
      <c r="E409" s="99" t="s">
        <v>119</v>
      </c>
      <c r="F409" s="98">
        <v>117</v>
      </c>
      <c r="G409" s="149" t="s">
        <v>150</v>
      </c>
      <c r="H409" s="150"/>
      <c r="I409" s="102">
        <v>13832</v>
      </c>
      <c r="J409" s="102">
        <v>8293</v>
      </c>
      <c r="K409" s="102">
        <v>0</v>
      </c>
      <c r="L409" s="102">
        <v>1188</v>
      </c>
      <c r="M409" s="103">
        <v>23313</v>
      </c>
      <c r="N409" s="150"/>
      <c r="O409" s="124">
        <v>1</v>
      </c>
      <c r="P409" s="151">
        <v>22125</v>
      </c>
      <c r="Q409" s="151">
        <v>0</v>
      </c>
      <c r="R409" s="151">
        <v>0</v>
      </c>
      <c r="S409" s="151">
        <v>1188</v>
      </c>
      <c r="T409" s="152">
        <v>23313</v>
      </c>
      <c r="U409" s="153"/>
      <c r="V409" s="154">
        <v>0</v>
      </c>
      <c r="W409" s="155">
        <v>0.09</v>
      </c>
      <c r="X409" s="155">
        <v>8.4544307690198758E-2</v>
      </c>
      <c r="Y409" s="156">
        <v>0</v>
      </c>
      <c r="Z409" s="153"/>
      <c r="AA409" s="124">
        <v>0</v>
      </c>
      <c r="AB409" s="100">
        <v>0</v>
      </c>
      <c r="AC409" s="151">
        <v>0</v>
      </c>
      <c r="AD409" s="100">
        <v>0</v>
      </c>
      <c r="AE409" s="157">
        <v>0</v>
      </c>
      <c r="AF409" s="158"/>
    </row>
    <row r="410" spans="1:32" s="52" customFormat="1" ht="12" x14ac:dyDescent="0.2">
      <c r="A410" s="97">
        <v>450</v>
      </c>
      <c r="B410" s="98">
        <v>450086127</v>
      </c>
      <c r="C410" s="99" t="s">
        <v>521</v>
      </c>
      <c r="D410" s="98">
        <v>86</v>
      </c>
      <c r="E410" s="99" t="s">
        <v>119</v>
      </c>
      <c r="F410" s="98">
        <v>127</v>
      </c>
      <c r="G410" s="149" t="s">
        <v>160</v>
      </c>
      <c r="H410" s="150"/>
      <c r="I410" s="102">
        <v>11019</v>
      </c>
      <c r="J410" s="102">
        <v>11069</v>
      </c>
      <c r="K410" s="102">
        <v>0</v>
      </c>
      <c r="L410" s="102">
        <v>1188</v>
      </c>
      <c r="M410" s="103">
        <v>23276</v>
      </c>
      <c r="N410" s="150"/>
      <c r="O410" s="124">
        <v>4</v>
      </c>
      <c r="P410" s="151">
        <v>88352</v>
      </c>
      <c r="Q410" s="151">
        <v>0</v>
      </c>
      <c r="R410" s="151">
        <v>0</v>
      </c>
      <c r="S410" s="151">
        <v>4752</v>
      </c>
      <c r="T410" s="152">
        <v>93104</v>
      </c>
      <c r="U410" s="153"/>
      <c r="V410" s="154">
        <v>0</v>
      </c>
      <c r="W410" s="155">
        <v>0.09</v>
      </c>
      <c r="X410" s="155">
        <v>4.9856354261072461E-2</v>
      </c>
      <c r="Y410" s="156">
        <v>0</v>
      </c>
      <c r="Z410" s="153"/>
      <c r="AA410" s="124">
        <v>1</v>
      </c>
      <c r="AB410" s="100">
        <v>0</v>
      </c>
      <c r="AC410" s="151">
        <v>0</v>
      </c>
      <c r="AD410" s="100">
        <v>0</v>
      </c>
      <c r="AE410" s="157">
        <v>0</v>
      </c>
      <c r="AF410" s="158"/>
    </row>
    <row r="411" spans="1:32" s="52" customFormat="1" ht="12" x14ac:dyDescent="0.2">
      <c r="A411" s="97">
        <v>450</v>
      </c>
      <c r="B411" s="98">
        <v>450086137</v>
      </c>
      <c r="C411" s="99" t="s">
        <v>521</v>
      </c>
      <c r="D411" s="98">
        <v>86</v>
      </c>
      <c r="E411" s="99" t="s">
        <v>119</v>
      </c>
      <c r="F411" s="98">
        <v>137</v>
      </c>
      <c r="G411" s="149" t="s">
        <v>170</v>
      </c>
      <c r="H411" s="150"/>
      <c r="I411" s="102">
        <v>19458</v>
      </c>
      <c r="J411" s="102">
        <v>340</v>
      </c>
      <c r="K411" s="102">
        <v>0</v>
      </c>
      <c r="L411" s="102">
        <v>1188</v>
      </c>
      <c r="M411" s="103">
        <v>20986</v>
      </c>
      <c r="N411" s="150"/>
      <c r="O411" s="124">
        <v>3.5</v>
      </c>
      <c r="P411" s="151">
        <v>69293</v>
      </c>
      <c r="Q411" s="151">
        <v>0</v>
      </c>
      <c r="R411" s="151">
        <v>0</v>
      </c>
      <c r="S411" s="151">
        <v>4158</v>
      </c>
      <c r="T411" s="152">
        <v>73451</v>
      </c>
      <c r="U411" s="153"/>
      <c r="V411" s="154">
        <v>0</v>
      </c>
      <c r="W411" s="155">
        <v>0.18</v>
      </c>
      <c r="X411" s="155">
        <v>0.10495833779292103</v>
      </c>
      <c r="Y411" s="156">
        <v>0</v>
      </c>
      <c r="Z411" s="153"/>
      <c r="AA411" s="124">
        <v>2</v>
      </c>
      <c r="AB411" s="100">
        <v>0</v>
      </c>
      <c r="AC411" s="151">
        <v>0</v>
      </c>
      <c r="AD411" s="100">
        <v>0</v>
      </c>
      <c r="AE411" s="157">
        <v>0</v>
      </c>
      <c r="AF411" s="158"/>
    </row>
    <row r="412" spans="1:32" s="52" customFormat="1" ht="12" x14ac:dyDescent="0.2">
      <c r="A412" s="97">
        <v>450</v>
      </c>
      <c r="B412" s="98">
        <v>450086210</v>
      </c>
      <c r="C412" s="99" t="s">
        <v>521</v>
      </c>
      <c r="D412" s="98">
        <v>86</v>
      </c>
      <c r="E412" s="99" t="s">
        <v>119</v>
      </c>
      <c r="F412" s="98">
        <v>210</v>
      </c>
      <c r="G412" s="149" t="s">
        <v>243</v>
      </c>
      <c r="H412" s="150"/>
      <c r="I412" s="102">
        <v>11734</v>
      </c>
      <c r="J412" s="102">
        <v>4934</v>
      </c>
      <c r="K412" s="102">
        <v>0</v>
      </c>
      <c r="L412" s="102">
        <v>1188</v>
      </c>
      <c r="M412" s="103">
        <v>17856</v>
      </c>
      <c r="N412" s="150"/>
      <c r="O412" s="124">
        <v>95.46</v>
      </c>
      <c r="P412" s="151">
        <v>1591128</v>
      </c>
      <c r="Q412" s="151">
        <v>0</v>
      </c>
      <c r="R412" s="151">
        <v>0</v>
      </c>
      <c r="S412" s="151">
        <v>113407</v>
      </c>
      <c r="T412" s="152">
        <v>1704535</v>
      </c>
      <c r="U412" s="153"/>
      <c r="V412" s="154">
        <v>0</v>
      </c>
      <c r="W412" s="155">
        <v>0.09</v>
      </c>
      <c r="X412" s="155">
        <v>5.004318402321925E-2</v>
      </c>
      <c r="Y412" s="156">
        <v>0</v>
      </c>
      <c r="Z412" s="153"/>
      <c r="AA412" s="124">
        <v>26.45</v>
      </c>
      <c r="AB412" s="100">
        <v>0</v>
      </c>
      <c r="AC412" s="151">
        <v>0</v>
      </c>
      <c r="AD412" s="100">
        <v>5.5</v>
      </c>
      <c r="AE412" s="157">
        <v>98208</v>
      </c>
      <c r="AF412" s="158"/>
    </row>
    <row r="413" spans="1:32" s="52" customFormat="1" ht="12" x14ac:dyDescent="0.2">
      <c r="A413" s="97">
        <v>450</v>
      </c>
      <c r="B413" s="98">
        <v>450086275</v>
      </c>
      <c r="C413" s="99" t="s">
        <v>521</v>
      </c>
      <c r="D413" s="98">
        <v>86</v>
      </c>
      <c r="E413" s="99" t="s">
        <v>119</v>
      </c>
      <c r="F413" s="98">
        <v>275</v>
      </c>
      <c r="G413" s="149" t="s">
        <v>308</v>
      </c>
      <c r="H413" s="150"/>
      <c r="I413" s="102">
        <v>12371</v>
      </c>
      <c r="J413" s="102">
        <v>6060</v>
      </c>
      <c r="K413" s="102">
        <v>0</v>
      </c>
      <c r="L413" s="102">
        <v>1188</v>
      </c>
      <c r="M413" s="103">
        <v>19619</v>
      </c>
      <c r="N413" s="150"/>
      <c r="O413" s="124">
        <v>8.08</v>
      </c>
      <c r="P413" s="151">
        <v>148924</v>
      </c>
      <c r="Q413" s="151">
        <v>0</v>
      </c>
      <c r="R413" s="151">
        <v>0</v>
      </c>
      <c r="S413" s="151">
        <v>9599</v>
      </c>
      <c r="T413" s="152">
        <v>158523</v>
      </c>
      <c r="U413" s="153"/>
      <c r="V413" s="154">
        <v>0</v>
      </c>
      <c r="W413" s="155">
        <v>0.09</v>
      </c>
      <c r="X413" s="155">
        <v>2.4019610020991886E-2</v>
      </c>
      <c r="Y413" s="156">
        <v>0</v>
      </c>
      <c r="Z413" s="153"/>
      <c r="AA413" s="124">
        <v>2</v>
      </c>
      <c r="AB413" s="100">
        <v>0</v>
      </c>
      <c r="AC413" s="151">
        <v>0</v>
      </c>
      <c r="AD413" s="100">
        <v>0</v>
      </c>
      <c r="AE413" s="157">
        <v>0</v>
      </c>
      <c r="AF413" s="158"/>
    </row>
    <row r="414" spans="1:32" s="52" customFormat="1" ht="12" x14ac:dyDescent="0.2">
      <c r="A414" s="97">
        <v>450</v>
      </c>
      <c r="B414" s="98">
        <v>450086278</v>
      </c>
      <c r="C414" s="99" t="s">
        <v>521</v>
      </c>
      <c r="D414" s="98">
        <v>86</v>
      </c>
      <c r="E414" s="99" t="s">
        <v>119</v>
      </c>
      <c r="F414" s="98">
        <v>278</v>
      </c>
      <c r="G414" s="149" t="s">
        <v>311</v>
      </c>
      <c r="H414" s="150"/>
      <c r="I414" s="102">
        <v>12081</v>
      </c>
      <c r="J414" s="102">
        <v>2785</v>
      </c>
      <c r="K414" s="102">
        <v>0</v>
      </c>
      <c r="L414" s="102">
        <v>1188</v>
      </c>
      <c r="M414" s="103">
        <v>16054</v>
      </c>
      <c r="N414" s="150"/>
      <c r="O414" s="124">
        <v>9.5799999999999983</v>
      </c>
      <c r="P414" s="151">
        <v>142417</v>
      </c>
      <c r="Q414" s="151">
        <v>0</v>
      </c>
      <c r="R414" s="151">
        <v>0</v>
      </c>
      <c r="S414" s="151">
        <v>11382</v>
      </c>
      <c r="T414" s="152">
        <v>153799</v>
      </c>
      <c r="U414" s="153"/>
      <c r="V414" s="154">
        <v>0</v>
      </c>
      <c r="W414" s="155">
        <v>0.09</v>
      </c>
      <c r="X414" s="155">
        <v>6.2902170514773578E-2</v>
      </c>
      <c r="Y414" s="156">
        <v>0</v>
      </c>
      <c r="Z414" s="153"/>
      <c r="AA414" s="124">
        <v>1.54</v>
      </c>
      <c r="AB414" s="100">
        <v>0</v>
      </c>
      <c r="AC414" s="151">
        <v>0</v>
      </c>
      <c r="AD414" s="100">
        <v>1</v>
      </c>
      <c r="AE414" s="157">
        <v>16054</v>
      </c>
      <c r="AF414" s="158"/>
    </row>
    <row r="415" spans="1:32" s="52" customFormat="1" ht="12" x14ac:dyDescent="0.2">
      <c r="A415" s="97">
        <v>450</v>
      </c>
      <c r="B415" s="98">
        <v>450086327</v>
      </c>
      <c r="C415" s="99" t="s">
        <v>521</v>
      </c>
      <c r="D415" s="98">
        <v>86</v>
      </c>
      <c r="E415" s="99" t="s">
        <v>119</v>
      </c>
      <c r="F415" s="98">
        <v>327</v>
      </c>
      <c r="G415" s="149" t="s">
        <v>360</v>
      </c>
      <c r="H415" s="150"/>
      <c r="I415" s="102">
        <v>11037</v>
      </c>
      <c r="J415" s="102">
        <v>17265</v>
      </c>
      <c r="K415" s="102">
        <v>0</v>
      </c>
      <c r="L415" s="102">
        <v>1188</v>
      </c>
      <c r="M415" s="103">
        <v>29490</v>
      </c>
      <c r="N415" s="150"/>
      <c r="O415" s="124">
        <v>2</v>
      </c>
      <c r="P415" s="151">
        <v>56604</v>
      </c>
      <c r="Q415" s="151">
        <v>0</v>
      </c>
      <c r="R415" s="151">
        <v>0</v>
      </c>
      <c r="S415" s="151">
        <v>2376</v>
      </c>
      <c r="T415" s="152">
        <v>58980</v>
      </c>
      <c r="U415" s="153"/>
      <c r="V415" s="154">
        <v>0</v>
      </c>
      <c r="W415" s="155">
        <v>0.09</v>
      </c>
      <c r="X415" s="155">
        <v>1.6180652786759411E-2</v>
      </c>
      <c r="Y415" s="156">
        <v>0</v>
      </c>
      <c r="Z415" s="153"/>
      <c r="AA415" s="124">
        <v>0</v>
      </c>
      <c r="AB415" s="100">
        <v>0</v>
      </c>
      <c r="AC415" s="151">
        <v>0</v>
      </c>
      <c r="AD415" s="100">
        <v>0</v>
      </c>
      <c r="AE415" s="157">
        <v>0</v>
      </c>
      <c r="AF415" s="158"/>
    </row>
    <row r="416" spans="1:32" s="52" customFormat="1" ht="12" x14ac:dyDescent="0.2">
      <c r="A416" s="97">
        <v>450</v>
      </c>
      <c r="B416" s="98">
        <v>450086337</v>
      </c>
      <c r="C416" s="99" t="s">
        <v>521</v>
      </c>
      <c r="D416" s="98">
        <v>86</v>
      </c>
      <c r="E416" s="99" t="s">
        <v>119</v>
      </c>
      <c r="F416" s="98">
        <v>337</v>
      </c>
      <c r="G416" s="149" t="s">
        <v>370</v>
      </c>
      <c r="H416" s="150"/>
      <c r="I416" s="102">
        <v>15918</v>
      </c>
      <c r="J416" s="102">
        <v>18881</v>
      </c>
      <c r="K416" s="102">
        <v>0</v>
      </c>
      <c r="L416" s="102">
        <v>1188</v>
      </c>
      <c r="M416" s="103">
        <v>35987</v>
      </c>
      <c r="N416" s="150"/>
      <c r="O416" s="124">
        <v>1</v>
      </c>
      <c r="P416" s="151">
        <v>34799</v>
      </c>
      <c r="Q416" s="151">
        <v>0</v>
      </c>
      <c r="R416" s="151">
        <v>0</v>
      </c>
      <c r="S416" s="151">
        <v>1188</v>
      </c>
      <c r="T416" s="152">
        <v>35987</v>
      </c>
      <c r="U416" s="153"/>
      <c r="V416" s="154">
        <v>0</v>
      </c>
      <c r="W416" s="155">
        <v>0.09</v>
      </c>
      <c r="X416" s="155">
        <v>1.4129291171275118E-2</v>
      </c>
      <c r="Y416" s="156">
        <v>0</v>
      </c>
      <c r="Z416" s="153"/>
      <c r="AA416" s="124">
        <v>1</v>
      </c>
      <c r="AB416" s="100">
        <v>0</v>
      </c>
      <c r="AC416" s="151">
        <v>0</v>
      </c>
      <c r="AD416" s="100">
        <v>0</v>
      </c>
      <c r="AE416" s="157">
        <v>0</v>
      </c>
      <c r="AF416" s="158"/>
    </row>
    <row r="417" spans="1:32" s="52" customFormat="1" ht="12" x14ac:dyDescent="0.2">
      <c r="A417" s="97">
        <v>450</v>
      </c>
      <c r="B417" s="98">
        <v>450086340</v>
      </c>
      <c r="C417" s="99" t="s">
        <v>521</v>
      </c>
      <c r="D417" s="98">
        <v>86</v>
      </c>
      <c r="E417" s="99" t="s">
        <v>119</v>
      </c>
      <c r="F417" s="98">
        <v>340</v>
      </c>
      <c r="G417" s="149" t="s">
        <v>373</v>
      </c>
      <c r="H417" s="150"/>
      <c r="I417" s="102">
        <v>13767</v>
      </c>
      <c r="J417" s="102">
        <v>10724</v>
      </c>
      <c r="K417" s="102">
        <v>0</v>
      </c>
      <c r="L417" s="102">
        <v>1188</v>
      </c>
      <c r="M417" s="103">
        <v>25679</v>
      </c>
      <c r="N417" s="150"/>
      <c r="O417" s="124">
        <v>3</v>
      </c>
      <c r="P417" s="151">
        <v>73473</v>
      </c>
      <c r="Q417" s="151">
        <v>0</v>
      </c>
      <c r="R417" s="151">
        <v>0</v>
      </c>
      <c r="S417" s="151">
        <v>3564</v>
      </c>
      <c r="T417" s="152">
        <v>77037</v>
      </c>
      <c r="U417" s="153"/>
      <c r="V417" s="154">
        <v>0</v>
      </c>
      <c r="W417" s="155">
        <v>0.09</v>
      </c>
      <c r="X417" s="155">
        <v>2.742622366898588E-2</v>
      </c>
      <c r="Y417" s="156">
        <v>0</v>
      </c>
      <c r="Z417" s="153"/>
      <c r="AA417" s="124">
        <v>2</v>
      </c>
      <c r="AB417" s="100">
        <v>0</v>
      </c>
      <c r="AC417" s="151">
        <v>0</v>
      </c>
      <c r="AD417" s="100">
        <v>0</v>
      </c>
      <c r="AE417" s="157">
        <v>0</v>
      </c>
      <c r="AF417" s="158"/>
    </row>
    <row r="418" spans="1:32" s="52" customFormat="1" ht="12" x14ac:dyDescent="0.2">
      <c r="A418" s="97">
        <v>450</v>
      </c>
      <c r="B418" s="98">
        <v>450086349</v>
      </c>
      <c r="C418" s="99" t="s">
        <v>521</v>
      </c>
      <c r="D418" s="98">
        <v>86</v>
      </c>
      <c r="E418" s="99" t="s">
        <v>119</v>
      </c>
      <c r="F418" s="98">
        <v>349</v>
      </c>
      <c r="G418" s="149" t="s">
        <v>382</v>
      </c>
      <c r="H418" s="150"/>
      <c r="I418" s="102">
        <v>13442</v>
      </c>
      <c r="J418" s="102">
        <v>2672</v>
      </c>
      <c r="K418" s="102">
        <v>0</v>
      </c>
      <c r="L418" s="102">
        <v>1188</v>
      </c>
      <c r="M418" s="103">
        <v>17302</v>
      </c>
      <c r="N418" s="150"/>
      <c r="O418" s="124">
        <v>2.57</v>
      </c>
      <c r="P418" s="151">
        <v>41413</v>
      </c>
      <c r="Q418" s="151">
        <v>0</v>
      </c>
      <c r="R418" s="151">
        <v>0</v>
      </c>
      <c r="S418" s="151">
        <v>3053</v>
      </c>
      <c r="T418" s="152">
        <v>44466</v>
      </c>
      <c r="U418" s="153"/>
      <c r="V418" s="154">
        <v>0</v>
      </c>
      <c r="W418" s="155">
        <v>0.09</v>
      </c>
      <c r="X418" s="155">
        <v>2.1197953350477469E-2</v>
      </c>
      <c r="Y418" s="156">
        <v>0</v>
      </c>
      <c r="Z418" s="153"/>
      <c r="AA418" s="124">
        <v>0.56999999999999995</v>
      </c>
      <c r="AB418" s="100">
        <v>0</v>
      </c>
      <c r="AC418" s="151">
        <v>0</v>
      </c>
      <c r="AD418" s="100">
        <v>0</v>
      </c>
      <c r="AE418" s="157">
        <v>0</v>
      </c>
      <c r="AF418" s="158"/>
    </row>
    <row r="419" spans="1:32" s="52" customFormat="1" ht="12" x14ac:dyDescent="0.2">
      <c r="A419" s="97">
        <v>450</v>
      </c>
      <c r="B419" s="98">
        <v>450086670</v>
      </c>
      <c r="C419" s="99" t="s">
        <v>521</v>
      </c>
      <c r="D419" s="98">
        <v>86</v>
      </c>
      <c r="E419" s="99" t="s">
        <v>119</v>
      </c>
      <c r="F419" s="98">
        <v>670</v>
      </c>
      <c r="G419" s="149" t="s">
        <v>407</v>
      </c>
      <c r="H419" s="150"/>
      <c r="I419" s="102">
        <v>16054</v>
      </c>
      <c r="J419" s="102">
        <v>11909</v>
      </c>
      <c r="K419" s="102">
        <v>0</v>
      </c>
      <c r="L419" s="102">
        <v>1188</v>
      </c>
      <c r="M419" s="103">
        <v>29151</v>
      </c>
      <c r="N419" s="150"/>
      <c r="O419" s="124">
        <v>1</v>
      </c>
      <c r="P419" s="151">
        <v>27963</v>
      </c>
      <c r="Q419" s="151">
        <v>0</v>
      </c>
      <c r="R419" s="151">
        <v>0</v>
      </c>
      <c r="S419" s="151">
        <v>1188</v>
      </c>
      <c r="T419" s="152">
        <v>29151</v>
      </c>
      <c r="U419" s="153"/>
      <c r="V419" s="154">
        <v>0</v>
      </c>
      <c r="W419" s="155">
        <v>0.09</v>
      </c>
      <c r="X419" s="155">
        <v>2.8501356684468012E-2</v>
      </c>
      <c r="Y419" s="156">
        <v>0</v>
      </c>
      <c r="Z419" s="153"/>
      <c r="AA419" s="124">
        <v>0</v>
      </c>
      <c r="AB419" s="100">
        <v>0</v>
      </c>
      <c r="AC419" s="151">
        <v>0</v>
      </c>
      <c r="AD419" s="100">
        <v>0</v>
      </c>
      <c r="AE419" s="157">
        <v>0</v>
      </c>
      <c r="AF419" s="158"/>
    </row>
    <row r="420" spans="1:32" s="52" customFormat="1" ht="12" x14ac:dyDescent="0.2">
      <c r="A420" s="97">
        <v>450</v>
      </c>
      <c r="B420" s="98">
        <v>450086672</v>
      </c>
      <c r="C420" s="99" t="s">
        <v>521</v>
      </c>
      <c r="D420" s="98">
        <v>86</v>
      </c>
      <c r="E420" s="99" t="s">
        <v>119</v>
      </c>
      <c r="F420" s="98">
        <v>672</v>
      </c>
      <c r="G420" s="149" t="s">
        <v>408</v>
      </c>
      <c r="H420" s="150"/>
      <c r="I420" s="102">
        <v>15641</v>
      </c>
      <c r="J420" s="102">
        <v>3260</v>
      </c>
      <c r="K420" s="102">
        <v>0</v>
      </c>
      <c r="L420" s="102">
        <v>1188</v>
      </c>
      <c r="M420" s="103">
        <v>20089</v>
      </c>
      <c r="N420" s="150"/>
      <c r="O420" s="124">
        <v>1</v>
      </c>
      <c r="P420" s="151">
        <v>18901</v>
      </c>
      <c r="Q420" s="151">
        <v>0</v>
      </c>
      <c r="R420" s="151">
        <v>0</v>
      </c>
      <c r="S420" s="151">
        <v>1188</v>
      </c>
      <c r="T420" s="152">
        <v>20089</v>
      </c>
      <c r="U420" s="153"/>
      <c r="V420" s="154">
        <v>0</v>
      </c>
      <c r="W420" s="155">
        <v>0.09</v>
      </c>
      <c r="X420" s="155">
        <v>9.6406082121089261E-3</v>
      </c>
      <c r="Y420" s="156">
        <v>0</v>
      </c>
      <c r="Z420" s="153"/>
      <c r="AA420" s="124">
        <v>0</v>
      </c>
      <c r="AB420" s="100">
        <v>0</v>
      </c>
      <c r="AC420" s="151">
        <v>0</v>
      </c>
      <c r="AD420" s="100">
        <v>0</v>
      </c>
      <c r="AE420" s="157">
        <v>0</v>
      </c>
      <c r="AF420" s="158"/>
    </row>
    <row r="421" spans="1:32" s="52" customFormat="1" ht="12" x14ac:dyDescent="0.2">
      <c r="A421" s="97">
        <v>450</v>
      </c>
      <c r="B421" s="98">
        <v>450086674</v>
      </c>
      <c r="C421" s="99" t="s">
        <v>521</v>
      </c>
      <c r="D421" s="98">
        <v>86</v>
      </c>
      <c r="E421" s="99" t="s">
        <v>119</v>
      </c>
      <c r="F421" s="98">
        <v>674</v>
      </c>
      <c r="G421" s="149" t="s">
        <v>410</v>
      </c>
      <c r="H421" s="150"/>
      <c r="I421" s="102">
        <v>11037</v>
      </c>
      <c r="J421" s="102">
        <v>4490</v>
      </c>
      <c r="K421" s="102">
        <v>0</v>
      </c>
      <c r="L421" s="102">
        <v>1188</v>
      </c>
      <c r="M421" s="103">
        <v>16715</v>
      </c>
      <c r="N421" s="150"/>
      <c r="O421" s="124">
        <v>1</v>
      </c>
      <c r="P421" s="151">
        <v>15527</v>
      </c>
      <c r="Q421" s="151">
        <v>0</v>
      </c>
      <c r="R421" s="151">
        <v>0</v>
      </c>
      <c r="S421" s="151">
        <v>1188</v>
      </c>
      <c r="T421" s="152">
        <v>16715</v>
      </c>
      <c r="U421" s="153"/>
      <c r="V421" s="154">
        <v>0</v>
      </c>
      <c r="W421" s="155">
        <v>0.18</v>
      </c>
      <c r="X421" s="155">
        <v>4.74975818823892E-2</v>
      </c>
      <c r="Y421" s="156">
        <v>0</v>
      </c>
      <c r="Z421" s="153"/>
      <c r="AA421" s="124">
        <v>0</v>
      </c>
      <c r="AB421" s="100">
        <v>0</v>
      </c>
      <c r="AC421" s="151">
        <v>0</v>
      </c>
      <c r="AD421" s="100">
        <v>0</v>
      </c>
      <c r="AE421" s="157">
        <v>0</v>
      </c>
      <c r="AF421" s="158"/>
    </row>
    <row r="422" spans="1:32" s="52" customFormat="1" ht="12" x14ac:dyDescent="0.2">
      <c r="A422" s="97">
        <v>450</v>
      </c>
      <c r="B422" s="98">
        <v>450086683</v>
      </c>
      <c r="C422" s="99" t="s">
        <v>521</v>
      </c>
      <c r="D422" s="98">
        <v>86</v>
      </c>
      <c r="E422" s="99" t="s">
        <v>119</v>
      </c>
      <c r="F422" s="98">
        <v>683</v>
      </c>
      <c r="G422" s="149" t="s">
        <v>413</v>
      </c>
      <c r="H422" s="150"/>
      <c r="I422" s="102">
        <v>10664</v>
      </c>
      <c r="J422" s="102">
        <v>8776</v>
      </c>
      <c r="K422" s="102">
        <v>0</v>
      </c>
      <c r="L422" s="102">
        <v>1188</v>
      </c>
      <c r="M422" s="103">
        <v>20628</v>
      </c>
      <c r="N422" s="150"/>
      <c r="O422" s="124">
        <v>1</v>
      </c>
      <c r="P422" s="151">
        <v>19440</v>
      </c>
      <c r="Q422" s="151">
        <v>0</v>
      </c>
      <c r="R422" s="151">
        <v>0</v>
      </c>
      <c r="S422" s="151">
        <v>1188</v>
      </c>
      <c r="T422" s="152">
        <v>20628</v>
      </c>
      <c r="U422" s="153"/>
      <c r="V422" s="154">
        <v>0</v>
      </c>
      <c r="W422" s="155">
        <v>0.09</v>
      </c>
      <c r="X422" s="155">
        <v>1.5815551415415349E-2</v>
      </c>
      <c r="Y422" s="156">
        <v>0</v>
      </c>
      <c r="Z422" s="153"/>
      <c r="AA422" s="124">
        <v>0</v>
      </c>
      <c r="AB422" s="100">
        <v>0</v>
      </c>
      <c r="AC422" s="151">
        <v>0</v>
      </c>
      <c r="AD422" s="100">
        <v>0</v>
      </c>
      <c r="AE422" s="157">
        <v>0</v>
      </c>
      <c r="AF422" s="158"/>
    </row>
    <row r="423" spans="1:32" s="52" customFormat="1" ht="12" x14ac:dyDescent="0.2">
      <c r="A423" s="97">
        <v>453</v>
      </c>
      <c r="B423" s="98">
        <v>453137005</v>
      </c>
      <c r="C423" s="99" t="s">
        <v>522</v>
      </c>
      <c r="D423" s="98">
        <v>137</v>
      </c>
      <c r="E423" s="99" t="s">
        <v>170</v>
      </c>
      <c r="F423" s="98">
        <v>5</v>
      </c>
      <c r="G423" s="149" t="s">
        <v>38</v>
      </c>
      <c r="H423" s="150"/>
      <c r="I423" s="102">
        <v>13005</v>
      </c>
      <c r="J423" s="102">
        <v>4589</v>
      </c>
      <c r="K423" s="102">
        <v>0</v>
      </c>
      <c r="L423" s="102">
        <v>1188</v>
      </c>
      <c r="M423" s="103">
        <v>18782</v>
      </c>
      <c r="N423" s="150"/>
      <c r="O423" s="124">
        <v>4</v>
      </c>
      <c r="P423" s="151">
        <v>70376</v>
      </c>
      <c r="Q423" s="151">
        <v>0</v>
      </c>
      <c r="R423" s="151">
        <v>0</v>
      </c>
      <c r="S423" s="151">
        <v>4752</v>
      </c>
      <c r="T423" s="152">
        <v>75128</v>
      </c>
      <c r="U423" s="153"/>
      <c r="V423" s="154">
        <v>0</v>
      </c>
      <c r="W423" s="155">
        <v>0.09</v>
      </c>
      <c r="X423" s="155">
        <v>2.104856016742844E-2</v>
      </c>
      <c r="Y423" s="156">
        <v>0</v>
      </c>
      <c r="Z423" s="153"/>
      <c r="AA423" s="124">
        <v>1</v>
      </c>
      <c r="AB423" s="100">
        <v>0</v>
      </c>
      <c r="AC423" s="151">
        <v>0</v>
      </c>
      <c r="AD423" s="100">
        <v>0</v>
      </c>
      <c r="AE423" s="157">
        <v>0</v>
      </c>
      <c r="AF423" s="158"/>
    </row>
    <row r="424" spans="1:32" s="52" customFormat="1" ht="12" x14ac:dyDescent="0.2">
      <c r="A424" s="97">
        <v>453</v>
      </c>
      <c r="B424" s="98">
        <v>453137008</v>
      </c>
      <c r="C424" s="99" t="s">
        <v>522</v>
      </c>
      <c r="D424" s="98">
        <v>137</v>
      </c>
      <c r="E424" s="99" t="s">
        <v>170</v>
      </c>
      <c r="F424" s="98">
        <v>8</v>
      </c>
      <c r="G424" s="149" t="s">
        <v>41</v>
      </c>
      <c r="H424" s="150"/>
      <c r="I424" s="102">
        <v>13695</v>
      </c>
      <c r="J424" s="102">
        <v>15866</v>
      </c>
      <c r="K424" s="102">
        <v>0</v>
      </c>
      <c r="L424" s="102">
        <v>1188</v>
      </c>
      <c r="M424" s="103">
        <v>30749</v>
      </c>
      <c r="N424" s="150"/>
      <c r="O424" s="124">
        <v>0.5</v>
      </c>
      <c r="P424" s="151">
        <v>14781</v>
      </c>
      <c r="Q424" s="151">
        <v>0</v>
      </c>
      <c r="R424" s="151">
        <v>0</v>
      </c>
      <c r="S424" s="151">
        <v>594</v>
      </c>
      <c r="T424" s="152">
        <v>15375</v>
      </c>
      <c r="U424" s="153"/>
      <c r="V424" s="154">
        <v>0</v>
      </c>
      <c r="W424" s="155">
        <v>0.09</v>
      </c>
      <c r="X424" s="155">
        <v>5.5723182243556268E-2</v>
      </c>
      <c r="Y424" s="156">
        <v>0</v>
      </c>
      <c r="Z424" s="153"/>
      <c r="AA424" s="124">
        <v>0</v>
      </c>
      <c r="AB424" s="100">
        <v>0</v>
      </c>
      <c r="AC424" s="151">
        <v>0</v>
      </c>
      <c r="AD424" s="100">
        <v>0</v>
      </c>
      <c r="AE424" s="157">
        <v>0</v>
      </c>
      <c r="AF424" s="158"/>
    </row>
    <row r="425" spans="1:32" s="52" customFormat="1" ht="12" x14ac:dyDescent="0.2">
      <c r="A425" s="97">
        <v>453</v>
      </c>
      <c r="B425" s="98">
        <v>453137061</v>
      </c>
      <c r="C425" s="99" t="s">
        <v>522</v>
      </c>
      <c r="D425" s="98">
        <v>137</v>
      </c>
      <c r="E425" s="99" t="s">
        <v>170</v>
      </c>
      <c r="F425" s="98">
        <v>61</v>
      </c>
      <c r="G425" s="149" t="s">
        <v>94</v>
      </c>
      <c r="H425" s="150"/>
      <c r="I425" s="102">
        <v>17329</v>
      </c>
      <c r="J425" s="102">
        <v>1451</v>
      </c>
      <c r="K425" s="102">
        <v>0</v>
      </c>
      <c r="L425" s="102">
        <v>1188</v>
      </c>
      <c r="M425" s="103">
        <v>19968</v>
      </c>
      <c r="N425" s="150"/>
      <c r="O425" s="124">
        <v>81.580000000000013</v>
      </c>
      <c r="P425" s="151">
        <v>1532070</v>
      </c>
      <c r="Q425" s="151">
        <v>0</v>
      </c>
      <c r="R425" s="151">
        <v>0</v>
      </c>
      <c r="S425" s="151">
        <v>96918</v>
      </c>
      <c r="T425" s="152">
        <v>1628988</v>
      </c>
      <c r="U425" s="153"/>
      <c r="V425" s="154">
        <v>0</v>
      </c>
      <c r="W425" s="155">
        <v>0.09</v>
      </c>
      <c r="X425" s="155">
        <v>4.6962626610041733E-2</v>
      </c>
      <c r="Y425" s="156">
        <v>0</v>
      </c>
      <c r="Z425" s="153"/>
      <c r="AA425" s="124">
        <v>10</v>
      </c>
      <c r="AB425" s="100">
        <v>0</v>
      </c>
      <c r="AC425" s="151">
        <v>0</v>
      </c>
      <c r="AD425" s="100">
        <v>0</v>
      </c>
      <c r="AE425" s="157">
        <v>0</v>
      </c>
      <c r="AF425" s="158"/>
    </row>
    <row r="426" spans="1:32" s="52" customFormat="1" ht="12" x14ac:dyDescent="0.2">
      <c r="A426" s="97">
        <v>453</v>
      </c>
      <c r="B426" s="98">
        <v>453137087</v>
      </c>
      <c r="C426" s="99" t="s">
        <v>522</v>
      </c>
      <c r="D426" s="98">
        <v>137</v>
      </c>
      <c r="E426" s="99" t="s">
        <v>170</v>
      </c>
      <c r="F426" s="98">
        <v>87</v>
      </c>
      <c r="G426" s="149" t="s">
        <v>120</v>
      </c>
      <c r="H426" s="150"/>
      <c r="I426" s="102">
        <v>13646</v>
      </c>
      <c r="J426" s="102">
        <v>4281</v>
      </c>
      <c r="K426" s="102">
        <v>0</v>
      </c>
      <c r="L426" s="102">
        <v>1188</v>
      </c>
      <c r="M426" s="103">
        <v>19115</v>
      </c>
      <c r="N426" s="150"/>
      <c r="O426" s="124">
        <v>0.5</v>
      </c>
      <c r="P426" s="151">
        <v>8964</v>
      </c>
      <c r="Q426" s="151">
        <v>0</v>
      </c>
      <c r="R426" s="151">
        <v>0</v>
      </c>
      <c r="S426" s="151">
        <v>594</v>
      </c>
      <c r="T426" s="152">
        <v>9558</v>
      </c>
      <c r="U426" s="153"/>
      <c r="V426" s="154">
        <v>0</v>
      </c>
      <c r="W426" s="155">
        <v>0.09</v>
      </c>
      <c r="X426" s="155">
        <v>7.9902208852047334E-3</v>
      </c>
      <c r="Y426" s="156">
        <v>0</v>
      </c>
      <c r="Z426" s="153"/>
      <c r="AA426" s="124">
        <v>0</v>
      </c>
      <c r="AB426" s="100">
        <v>0</v>
      </c>
      <c r="AC426" s="151">
        <v>0</v>
      </c>
      <c r="AD426" s="100">
        <v>0</v>
      </c>
      <c r="AE426" s="157">
        <v>0</v>
      </c>
      <c r="AF426" s="158"/>
    </row>
    <row r="427" spans="1:32" s="52" customFormat="1" ht="12" x14ac:dyDescent="0.2">
      <c r="A427" s="97">
        <v>453</v>
      </c>
      <c r="B427" s="98">
        <v>453137127</v>
      </c>
      <c r="C427" s="99" t="s">
        <v>522</v>
      </c>
      <c r="D427" s="98">
        <v>137</v>
      </c>
      <c r="E427" s="99" t="s">
        <v>170</v>
      </c>
      <c r="F427" s="98">
        <v>127</v>
      </c>
      <c r="G427" s="149" t="s">
        <v>160</v>
      </c>
      <c r="H427" s="150"/>
      <c r="I427" s="102">
        <v>13445</v>
      </c>
      <c r="J427" s="102">
        <v>13507</v>
      </c>
      <c r="K427" s="102">
        <v>0</v>
      </c>
      <c r="L427" s="102">
        <v>1188</v>
      </c>
      <c r="M427" s="103">
        <v>28140</v>
      </c>
      <c r="N427" s="150"/>
      <c r="O427" s="124">
        <v>0.2</v>
      </c>
      <c r="P427" s="151">
        <v>5390</v>
      </c>
      <c r="Q427" s="151">
        <v>0</v>
      </c>
      <c r="R427" s="151">
        <v>0</v>
      </c>
      <c r="S427" s="151">
        <v>238</v>
      </c>
      <c r="T427" s="152">
        <v>5628</v>
      </c>
      <c r="U427" s="153"/>
      <c r="V427" s="154">
        <v>0</v>
      </c>
      <c r="W427" s="155">
        <v>0.09</v>
      </c>
      <c r="X427" s="155">
        <v>4.9856354261072461E-2</v>
      </c>
      <c r="Y427" s="156">
        <v>0</v>
      </c>
      <c r="Z427" s="153"/>
      <c r="AA427" s="124">
        <v>0</v>
      </c>
      <c r="AB427" s="100">
        <v>0</v>
      </c>
      <c r="AC427" s="151">
        <v>0</v>
      </c>
      <c r="AD427" s="100">
        <v>0</v>
      </c>
      <c r="AE427" s="157">
        <v>0</v>
      </c>
      <c r="AF427" s="158"/>
    </row>
    <row r="428" spans="1:32" s="52" customFormat="1" ht="12" x14ac:dyDescent="0.2">
      <c r="A428" s="97">
        <v>453</v>
      </c>
      <c r="B428" s="98">
        <v>453137137</v>
      </c>
      <c r="C428" s="99" t="s">
        <v>522</v>
      </c>
      <c r="D428" s="98">
        <v>137</v>
      </c>
      <c r="E428" s="99" t="s">
        <v>170</v>
      </c>
      <c r="F428" s="98">
        <v>137</v>
      </c>
      <c r="G428" s="149" t="s">
        <v>170</v>
      </c>
      <c r="H428" s="150"/>
      <c r="I428" s="102">
        <v>19068</v>
      </c>
      <c r="J428" s="102">
        <v>334</v>
      </c>
      <c r="K428" s="102">
        <v>1213.8988408851419</v>
      </c>
      <c r="L428" s="102">
        <v>1188</v>
      </c>
      <c r="M428" s="103">
        <v>21803.898840885144</v>
      </c>
      <c r="N428" s="150"/>
      <c r="O428" s="124">
        <v>474.50000000000011</v>
      </c>
      <c r="P428" s="151">
        <v>9206252</v>
      </c>
      <c r="Q428" s="151">
        <v>0</v>
      </c>
      <c r="R428" s="151">
        <v>575995</v>
      </c>
      <c r="S428" s="151">
        <v>563709</v>
      </c>
      <c r="T428" s="152">
        <v>10345956</v>
      </c>
      <c r="U428" s="153"/>
      <c r="V428" s="154">
        <v>0</v>
      </c>
      <c r="W428" s="155">
        <v>0.18</v>
      </c>
      <c r="X428" s="155">
        <v>0.10495833779292103</v>
      </c>
      <c r="Y428" s="156">
        <v>0</v>
      </c>
      <c r="Z428" s="153"/>
      <c r="AA428" s="124">
        <v>59.76</v>
      </c>
      <c r="AB428" s="100">
        <v>0</v>
      </c>
      <c r="AC428" s="151">
        <v>0</v>
      </c>
      <c r="AD428" s="100">
        <v>1.48</v>
      </c>
      <c r="AE428" s="157">
        <v>30473</v>
      </c>
      <c r="AF428" s="158"/>
    </row>
    <row r="429" spans="1:32" s="52" customFormat="1" ht="12" x14ac:dyDescent="0.2">
      <c r="A429" s="97">
        <v>453</v>
      </c>
      <c r="B429" s="98">
        <v>453137161</v>
      </c>
      <c r="C429" s="99" t="s">
        <v>522</v>
      </c>
      <c r="D429" s="98">
        <v>137</v>
      </c>
      <c r="E429" s="99" t="s">
        <v>170</v>
      </c>
      <c r="F429" s="98">
        <v>161</v>
      </c>
      <c r="G429" s="149" t="s">
        <v>194</v>
      </c>
      <c r="H429" s="150"/>
      <c r="I429" s="102">
        <v>17314</v>
      </c>
      <c r="J429" s="102">
        <v>6264</v>
      </c>
      <c r="K429" s="102">
        <v>0</v>
      </c>
      <c r="L429" s="102">
        <v>1188</v>
      </c>
      <c r="M429" s="103">
        <v>24766</v>
      </c>
      <c r="N429" s="150"/>
      <c r="O429" s="124">
        <v>1.2</v>
      </c>
      <c r="P429" s="151">
        <v>28294</v>
      </c>
      <c r="Q429" s="151">
        <v>0</v>
      </c>
      <c r="R429" s="151">
        <v>0</v>
      </c>
      <c r="S429" s="151">
        <v>1426</v>
      </c>
      <c r="T429" s="152">
        <v>29720</v>
      </c>
      <c r="U429" s="153"/>
      <c r="V429" s="154">
        <v>0</v>
      </c>
      <c r="W429" s="155">
        <v>0.09</v>
      </c>
      <c r="X429" s="155">
        <v>1.1340235537751955E-2</v>
      </c>
      <c r="Y429" s="156">
        <v>0</v>
      </c>
      <c r="Z429" s="153"/>
      <c r="AA429" s="124">
        <v>0</v>
      </c>
      <c r="AB429" s="100">
        <v>0</v>
      </c>
      <c r="AC429" s="151">
        <v>0</v>
      </c>
      <c r="AD429" s="100">
        <v>0</v>
      </c>
      <c r="AE429" s="157">
        <v>0</v>
      </c>
      <c r="AF429" s="158"/>
    </row>
    <row r="430" spans="1:32" s="52" customFormat="1" ht="12" x14ac:dyDescent="0.2">
      <c r="A430" s="97">
        <v>453</v>
      </c>
      <c r="B430" s="98">
        <v>453137210</v>
      </c>
      <c r="C430" s="99" t="s">
        <v>522</v>
      </c>
      <c r="D430" s="98">
        <v>137</v>
      </c>
      <c r="E430" s="99" t="s">
        <v>170</v>
      </c>
      <c r="F430" s="98">
        <v>210</v>
      </c>
      <c r="G430" s="149" t="s">
        <v>243</v>
      </c>
      <c r="H430" s="150"/>
      <c r="I430" s="102">
        <v>16320</v>
      </c>
      <c r="J430" s="102">
        <v>6862</v>
      </c>
      <c r="K430" s="102">
        <v>0</v>
      </c>
      <c r="L430" s="102">
        <v>1188</v>
      </c>
      <c r="M430" s="103">
        <v>24370</v>
      </c>
      <c r="N430" s="150"/>
      <c r="O430" s="124">
        <v>3</v>
      </c>
      <c r="P430" s="151">
        <v>69546</v>
      </c>
      <c r="Q430" s="151">
        <v>0</v>
      </c>
      <c r="R430" s="151">
        <v>0</v>
      </c>
      <c r="S430" s="151">
        <v>3564</v>
      </c>
      <c r="T430" s="152">
        <v>73110</v>
      </c>
      <c r="U430" s="153"/>
      <c r="V430" s="154">
        <v>0</v>
      </c>
      <c r="W430" s="155">
        <v>0.09</v>
      </c>
      <c r="X430" s="155">
        <v>5.004318402321925E-2</v>
      </c>
      <c r="Y430" s="156">
        <v>0</v>
      </c>
      <c r="Z430" s="153"/>
      <c r="AA430" s="124">
        <v>1</v>
      </c>
      <c r="AB430" s="100">
        <v>0</v>
      </c>
      <c r="AC430" s="151">
        <v>0</v>
      </c>
      <c r="AD430" s="100">
        <v>0</v>
      </c>
      <c r="AE430" s="157">
        <v>0</v>
      </c>
      <c r="AF430" s="158"/>
    </row>
    <row r="431" spans="1:32" s="52" customFormat="1" ht="12" x14ac:dyDescent="0.2">
      <c r="A431" s="97">
        <v>453</v>
      </c>
      <c r="B431" s="98">
        <v>453137227</v>
      </c>
      <c r="C431" s="99" t="s">
        <v>522</v>
      </c>
      <c r="D431" s="98">
        <v>137</v>
      </c>
      <c r="E431" s="99" t="s">
        <v>170</v>
      </c>
      <c r="F431" s="98">
        <v>227</v>
      </c>
      <c r="G431" s="149" t="s">
        <v>260</v>
      </c>
      <c r="H431" s="150"/>
      <c r="I431" s="102">
        <v>15976</v>
      </c>
      <c r="J431" s="102">
        <v>3213</v>
      </c>
      <c r="K431" s="102">
        <v>0</v>
      </c>
      <c r="L431" s="102">
        <v>1188</v>
      </c>
      <c r="M431" s="103">
        <v>20377</v>
      </c>
      <c r="N431" s="150"/>
      <c r="O431" s="124">
        <v>0.87</v>
      </c>
      <c r="P431" s="151">
        <v>16695</v>
      </c>
      <c r="Q431" s="151">
        <v>0</v>
      </c>
      <c r="R431" s="151">
        <v>0</v>
      </c>
      <c r="S431" s="151">
        <v>1034</v>
      </c>
      <c r="T431" s="152">
        <v>17729</v>
      </c>
      <c r="U431" s="153"/>
      <c r="V431" s="154">
        <v>0</v>
      </c>
      <c r="W431" s="155">
        <v>0.18</v>
      </c>
      <c r="X431" s="155">
        <v>2.2875547735997828E-2</v>
      </c>
      <c r="Y431" s="156">
        <v>0</v>
      </c>
      <c r="Z431" s="153"/>
      <c r="AA431" s="124">
        <v>0</v>
      </c>
      <c r="AB431" s="100">
        <v>0</v>
      </c>
      <c r="AC431" s="151">
        <v>0</v>
      </c>
      <c r="AD431" s="100">
        <v>0</v>
      </c>
      <c r="AE431" s="157">
        <v>0</v>
      </c>
      <c r="AF431" s="158"/>
    </row>
    <row r="432" spans="1:32" s="52" customFormat="1" ht="12" x14ac:dyDescent="0.2">
      <c r="A432" s="97">
        <v>453</v>
      </c>
      <c r="B432" s="98">
        <v>453137253</v>
      </c>
      <c r="C432" s="99" t="s">
        <v>522</v>
      </c>
      <c r="D432" s="98">
        <v>137</v>
      </c>
      <c r="E432" s="99" t="s">
        <v>170</v>
      </c>
      <c r="F432" s="98">
        <v>253</v>
      </c>
      <c r="G432" s="149" t="s">
        <v>286</v>
      </c>
      <c r="H432" s="150"/>
      <c r="I432" s="102">
        <v>17428</v>
      </c>
      <c r="J432" s="102">
        <v>28982</v>
      </c>
      <c r="K432" s="102">
        <v>0</v>
      </c>
      <c r="L432" s="102">
        <v>1188</v>
      </c>
      <c r="M432" s="103">
        <v>47598</v>
      </c>
      <c r="N432" s="150"/>
      <c r="O432" s="124">
        <v>0.77</v>
      </c>
      <c r="P432" s="151">
        <v>35736</v>
      </c>
      <c r="Q432" s="151">
        <v>0</v>
      </c>
      <c r="R432" s="151">
        <v>0</v>
      </c>
      <c r="S432" s="151">
        <v>915</v>
      </c>
      <c r="T432" s="152">
        <v>36651</v>
      </c>
      <c r="U432" s="153"/>
      <c r="V432" s="154">
        <v>0</v>
      </c>
      <c r="W432" s="155">
        <v>0.09</v>
      </c>
      <c r="X432" s="155">
        <v>2.4469195875190253E-2</v>
      </c>
      <c r="Y432" s="156">
        <v>0</v>
      </c>
      <c r="Z432" s="153"/>
      <c r="AA432" s="124">
        <v>0</v>
      </c>
      <c r="AB432" s="100">
        <v>0</v>
      </c>
      <c r="AC432" s="151">
        <v>0</v>
      </c>
      <c r="AD432" s="100">
        <v>0</v>
      </c>
      <c r="AE432" s="157">
        <v>0</v>
      </c>
      <c r="AF432" s="158"/>
    </row>
    <row r="433" spans="1:32" s="52" customFormat="1" ht="12" x14ac:dyDescent="0.2">
      <c r="A433" s="97">
        <v>453</v>
      </c>
      <c r="B433" s="98">
        <v>453137278</v>
      </c>
      <c r="C433" s="99" t="s">
        <v>522</v>
      </c>
      <c r="D433" s="98">
        <v>137</v>
      </c>
      <c r="E433" s="99" t="s">
        <v>170</v>
      </c>
      <c r="F433" s="98">
        <v>278</v>
      </c>
      <c r="G433" s="149" t="s">
        <v>311</v>
      </c>
      <c r="H433" s="150"/>
      <c r="I433" s="102">
        <v>14855</v>
      </c>
      <c r="J433" s="102">
        <v>3425</v>
      </c>
      <c r="K433" s="102">
        <v>0</v>
      </c>
      <c r="L433" s="102">
        <v>1188</v>
      </c>
      <c r="M433" s="103">
        <v>19468</v>
      </c>
      <c r="N433" s="150"/>
      <c r="O433" s="124">
        <v>3.58</v>
      </c>
      <c r="P433" s="151">
        <v>65443</v>
      </c>
      <c r="Q433" s="151">
        <v>0</v>
      </c>
      <c r="R433" s="151">
        <v>0</v>
      </c>
      <c r="S433" s="151">
        <v>4253</v>
      </c>
      <c r="T433" s="152">
        <v>69696</v>
      </c>
      <c r="U433" s="153"/>
      <c r="V433" s="154">
        <v>0</v>
      </c>
      <c r="W433" s="155">
        <v>0.09</v>
      </c>
      <c r="X433" s="155">
        <v>6.2902170514773578E-2</v>
      </c>
      <c r="Y433" s="156">
        <v>0</v>
      </c>
      <c r="Z433" s="153"/>
      <c r="AA433" s="124">
        <v>0</v>
      </c>
      <c r="AB433" s="100">
        <v>0</v>
      </c>
      <c r="AC433" s="151">
        <v>0</v>
      </c>
      <c r="AD433" s="100">
        <v>0</v>
      </c>
      <c r="AE433" s="157">
        <v>0</v>
      </c>
      <c r="AF433" s="158"/>
    </row>
    <row r="434" spans="1:32" s="52" customFormat="1" ht="12" x14ac:dyDescent="0.2">
      <c r="A434" s="97">
        <v>453</v>
      </c>
      <c r="B434" s="98">
        <v>453137281</v>
      </c>
      <c r="C434" s="99" t="s">
        <v>522</v>
      </c>
      <c r="D434" s="98">
        <v>137</v>
      </c>
      <c r="E434" s="99" t="s">
        <v>170</v>
      </c>
      <c r="F434" s="98">
        <v>281</v>
      </c>
      <c r="G434" s="149" t="s">
        <v>314</v>
      </c>
      <c r="H434" s="150"/>
      <c r="I434" s="102">
        <v>18200</v>
      </c>
      <c r="J434" s="102">
        <v>31</v>
      </c>
      <c r="K434" s="102">
        <v>0</v>
      </c>
      <c r="L434" s="102">
        <v>1188</v>
      </c>
      <c r="M434" s="103">
        <v>19419</v>
      </c>
      <c r="N434" s="150"/>
      <c r="O434" s="124">
        <v>119.76000000000002</v>
      </c>
      <c r="P434" s="151">
        <v>2183342</v>
      </c>
      <c r="Q434" s="151">
        <v>0</v>
      </c>
      <c r="R434" s="151">
        <v>0</v>
      </c>
      <c r="S434" s="151">
        <v>142276</v>
      </c>
      <c r="T434" s="152">
        <v>2325618</v>
      </c>
      <c r="U434" s="153"/>
      <c r="V434" s="154">
        <v>0</v>
      </c>
      <c r="W434" s="155">
        <v>0.18</v>
      </c>
      <c r="X434" s="155">
        <v>0.15608992013755701</v>
      </c>
      <c r="Y434" s="156">
        <v>0</v>
      </c>
      <c r="Z434" s="153"/>
      <c r="AA434" s="124">
        <v>12.72</v>
      </c>
      <c r="AB434" s="100">
        <v>0</v>
      </c>
      <c r="AC434" s="151">
        <v>0</v>
      </c>
      <c r="AD434" s="100">
        <v>1.1200000000000001</v>
      </c>
      <c r="AE434" s="157">
        <v>21748</v>
      </c>
      <c r="AF434" s="158"/>
    </row>
    <row r="435" spans="1:32" s="52" customFormat="1" ht="12" x14ac:dyDescent="0.2">
      <c r="A435" s="97">
        <v>453</v>
      </c>
      <c r="B435" s="98">
        <v>453137309</v>
      </c>
      <c r="C435" s="99" t="s">
        <v>522</v>
      </c>
      <c r="D435" s="98">
        <v>137</v>
      </c>
      <c r="E435" s="99" t="s">
        <v>170</v>
      </c>
      <c r="F435" s="98">
        <v>309</v>
      </c>
      <c r="G435" s="149" t="s">
        <v>342</v>
      </c>
      <c r="H435" s="150"/>
      <c r="I435" s="102">
        <v>18147</v>
      </c>
      <c r="J435" s="102">
        <v>0</v>
      </c>
      <c r="K435" s="102">
        <v>0</v>
      </c>
      <c r="L435" s="102">
        <v>1188</v>
      </c>
      <c r="M435" s="103">
        <v>19335</v>
      </c>
      <c r="N435" s="150"/>
      <c r="O435" s="124">
        <v>0.22</v>
      </c>
      <c r="P435" s="151">
        <v>3992</v>
      </c>
      <c r="Q435" s="151">
        <v>0</v>
      </c>
      <c r="R435" s="151">
        <v>0</v>
      </c>
      <c r="S435" s="151">
        <v>261</v>
      </c>
      <c r="T435" s="152">
        <v>4253</v>
      </c>
      <c r="U435" s="153"/>
      <c r="V435" s="154">
        <v>0</v>
      </c>
      <c r="W435" s="155">
        <v>0.09</v>
      </c>
      <c r="X435" s="155">
        <v>1.4636400628854844E-3</v>
      </c>
      <c r="Y435" s="156">
        <v>0</v>
      </c>
      <c r="Z435" s="153"/>
      <c r="AA435" s="124">
        <v>0</v>
      </c>
      <c r="AB435" s="100">
        <v>0</v>
      </c>
      <c r="AC435" s="151">
        <v>0</v>
      </c>
      <c r="AD435" s="100">
        <v>0</v>
      </c>
      <c r="AE435" s="157">
        <v>0</v>
      </c>
      <c r="AF435" s="158"/>
    </row>
    <row r="436" spans="1:32" s="52" customFormat="1" ht="12" x14ac:dyDescent="0.2">
      <c r="A436" s="97">
        <v>453</v>
      </c>
      <c r="B436" s="98">
        <v>453137325</v>
      </c>
      <c r="C436" s="99" t="s">
        <v>522</v>
      </c>
      <c r="D436" s="98">
        <v>137</v>
      </c>
      <c r="E436" s="99" t="s">
        <v>170</v>
      </c>
      <c r="F436" s="98">
        <v>325</v>
      </c>
      <c r="G436" s="149" t="s">
        <v>358</v>
      </c>
      <c r="H436" s="150"/>
      <c r="I436" s="102">
        <v>10851</v>
      </c>
      <c r="J436" s="102">
        <v>679</v>
      </c>
      <c r="K436" s="102">
        <v>0</v>
      </c>
      <c r="L436" s="102">
        <v>1188</v>
      </c>
      <c r="M436" s="103">
        <v>12718</v>
      </c>
      <c r="N436" s="150"/>
      <c r="O436" s="124">
        <v>1</v>
      </c>
      <c r="P436" s="151">
        <v>11530</v>
      </c>
      <c r="Q436" s="151">
        <v>0</v>
      </c>
      <c r="R436" s="151">
        <v>0</v>
      </c>
      <c r="S436" s="151">
        <v>1188</v>
      </c>
      <c r="T436" s="152">
        <v>12718</v>
      </c>
      <c r="U436" s="153"/>
      <c r="V436" s="154">
        <v>0</v>
      </c>
      <c r="W436" s="155">
        <v>0.09</v>
      </c>
      <c r="X436" s="155">
        <v>1.3892959320601105E-2</v>
      </c>
      <c r="Y436" s="156">
        <v>0</v>
      </c>
      <c r="Z436" s="153"/>
      <c r="AA436" s="124">
        <v>0</v>
      </c>
      <c r="AB436" s="100">
        <v>0</v>
      </c>
      <c r="AC436" s="151">
        <v>0</v>
      </c>
      <c r="AD436" s="100">
        <v>0</v>
      </c>
      <c r="AE436" s="157">
        <v>0</v>
      </c>
      <c r="AF436" s="158"/>
    </row>
    <row r="437" spans="1:32" s="52" customFormat="1" ht="12" x14ac:dyDescent="0.2">
      <c r="A437" s="97">
        <v>453</v>
      </c>
      <c r="B437" s="98">
        <v>453137332</v>
      </c>
      <c r="C437" s="99" t="s">
        <v>522</v>
      </c>
      <c r="D437" s="98">
        <v>137</v>
      </c>
      <c r="E437" s="99" t="s">
        <v>170</v>
      </c>
      <c r="F437" s="98">
        <v>332</v>
      </c>
      <c r="G437" s="149" t="s">
        <v>365</v>
      </c>
      <c r="H437" s="150"/>
      <c r="I437" s="102">
        <v>16980</v>
      </c>
      <c r="J437" s="102">
        <v>839</v>
      </c>
      <c r="K437" s="102">
        <v>0</v>
      </c>
      <c r="L437" s="102">
        <v>1188</v>
      </c>
      <c r="M437" s="103">
        <v>19007</v>
      </c>
      <c r="N437" s="150"/>
      <c r="O437" s="124">
        <v>7.28</v>
      </c>
      <c r="P437" s="151">
        <v>129723</v>
      </c>
      <c r="Q437" s="151">
        <v>0</v>
      </c>
      <c r="R437" s="151">
        <v>0</v>
      </c>
      <c r="S437" s="151">
        <v>8649</v>
      </c>
      <c r="T437" s="152">
        <v>138372</v>
      </c>
      <c r="U437" s="153"/>
      <c r="V437" s="154">
        <v>0</v>
      </c>
      <c r="W437" s="155">
        <v>0.09</v>
      </c>
      <c r="X437" s="155">
        <v>2.5964862381818429E-2</v>
      </c>
      <c r="Y437" s="156">
        <v>0</v>
      </c>
      <c r="Z437" s="153"/>
      <c r="AA437" s="124">
        <v>2</v>
      </c>
      <c r="AB437" s="100">
        <v>0</v>
      </c>
      <c r="AC437" s="151">
        <v>0</v>
      </c>
      <c r="AD437" s="100">
        <v>0</v>
      </c>
      <c r="AE437" s="157">
        <v>0</v>
      </c>
      <c r="AF437" s="158"/>
    </row>
    <row r="438" spans="1:32" s="52" customFormat="1" ht="12" x14ac:dyDescent="0.2">
      <c r="A438" s="97">
        <v>454</v>
      </c>
      <c r="B438" s="98">
        <v>454149009</v>
      </c>
      <c r="C438" s="99" t="s">
        <v>523</v>
      </c>
      <c r="D438" s="98">
        <v>149</v>
      </c>
      <c r="E438" s="99" t="s">
        <v>182</v>
      </c>
      <c r="F438" s="98">
        <v>9</v>
      </c>
      <c r="G438" s="149" t="s">
        <v>42</v>
      </c>
      <c r="H438" s="150"/>
      <c r="I438" s="102">
        <v>15802</v>
      </c>
      <c r="J438" s="102">
        <v>10991</v>
      </c>
      <c r="K438" s="102">
        <v>0</v>
      </c>
      <c r="L438" s="102">
        <v>1188</v>
      </c>
      <c r="M438" s="103">
        <v>27981</v>
      </c>
      <c r="N438" s="150"/>
      <c r="O438" s="124">
        <v>1.46</v>
      </c>
      <c r="P438" s="151">
        <v>39118</v>
      </c>
      <c r="Q438" s="151">
        <v>0</v>
      </c>
      <c r="R438" s="151">
        <v>0</v>
      </c>
      <c r="S438" s="151">
        <v>1734</v>
      </c>
      <c r="T438" s="152">
        <v>40852</v>
      </c>
      <c r="U438" s="153"/>
      <c r="V438" s="154">
        <v>0</v>
      </c>
      <c r="W438" s="155">
        <v>0.09</v>
      </c>
      <c r="X438" s="155">
        <v>1.3502343859077034E-3</v>
      </c>
      <c r="Y438" s="156">
        <v>0</v>
      </c>
      <c r="Z438" s="153"/>
      <c r="AA438" s="124">
        <v>0</v>
      </c>
      <c r="AB438" s="100">
        <v>0</v>
      </c>
      <c r="AC438" s="151">
        <v>0</v>
      </c>
      <c r="AD438" s="100">
        <v>0</v>
      </c>
      <c r="AE438" s="157">
        <v>0</v>
      </c>
      <c r="AF438" s="158"/>
    </row>
    <row r="439" spans="1:32" s="52" customFormat="1" ht="12" x14ac:dyDescent="0.2">
      <c r="A439" s="97">
        <v>454</v>
      </c>
      <c r="B439" s="98">
        <v>454149056</v>
      </c>
      <c r="C439" s="99" t="s">
        <v>523</v>
      </c>
      <c r="D439" s="98">
        <v>149</v>
      </c>
      <c r="E439" s="99" t="s">
        <v>182</v>
      </c>
      <c r="F439" s="98">
        <v>56</v>
      </c>
      <c r="G439" s="149" t="s">
        <v>89</v>
      </c>
      <c r="H439" s="150"/>
      <c r="I439" s="102">
        <v>12910</v>
      </c>
      <c r="J439" s="102">
        <v>3828</v>
      </c>
      <c r="K439" s="102">
        <v>0</v>
      </c>
      <c r="L439" s="102">
        <v>1188</v>
      </c>
      <c r="M439" s="103">
        <v>17926</v>
      </c>
      <c r="N439" s="150"/>
      <c r="O439" s="124">
        <v>1</v>
      </c>
      <c r="P439" s="151">
        <v>16738</v>
      </c>
      <c r="Q439" s="151">
        <v>0</v>
      </c>
      <c r="R439" s="151">
        <v>0</v>
      </c>
      <c r="S439" s="151">
        <v>1188</v>
      </c>
      <c r="T439" s="152">
        <v>17926</v>
      </c>
      <c r="U439" s="153"/>
      <c r="V439" s="154">
        <v>0</v>
      </c>
      <c r="W439" s="155">
        <v>0.09</v>
      </c>
      <c r="X439" s="155">
        <v>1.623671014029281E-2</v>
      </c>
      <c r="Y439" s="156">
        <v>0</v>
      </c>
      <c r="Z439" s="153"/>
      <c r="AA439" s="124">
        <v>0</v>
      </c>
      <c r="AB439" s="100">
        <v>0</v>
      </c>
      <c r="AC439" s="151">
        <v>0</v>
      </c>
      <c r="AD439" s="100">
        <v>0</v>
      </c>
      <c r="AE439" s="157">
        <v>0</v>
      </c>
      <c r="AF439" s="158"/>
    </row>
    <row r="440" spans="1:32" s="52" customFormat="1" ht="12" x14ac:dyDescent="0.2">
      <c r="A440" s="97">
        <v>454</v>
      </c>
      <c r="B440" s="98">
        <v>454149103</v>
      </c>
      <c r="C440" s="99" t="s">
        <v>523</v>
      </c>
      <c r="D440" s="98">
        <v>149</v>
      </c>
      <c r="E440" s="99" t="s">
        <v>182</v>
      </c>
      <c r="F440" s="98">
        <v>103</v>
      </c>
      <c r="G440" s="149" t="s">
        <v>136</v>
      </c>
      <c r="H440" s="150"/>
      <c r="I440" s="102">
        <v>16953</v>
      </c>
      <c r="J440" s="102">
        <v>0</v>
      </c>
      <c r="K440" s="102">
        <v>0</v>
      </c>
      <c r="L440" s="102">
        <v>1188</v>
      </c>
      <c r="M440" s="103">
        <v>18141</v>
      </c>
      <c r="N440" s="150"/>
      <c r="O440" s="124">
        <v>1.54</v>
      </c>
      <c r="P440" s="151">
        <v>26108</v>
      </c>
      <c r="Q440" s="151">
        <v>0</v>
      </c>
      <c r="R440" s="151">
        <v>0</v>
      </c>
      <c r="S440" s="151">
        <v>1830</v>
      </c>
      <c r="T440" s="152">
        <v>27938</v>
      </c>
      <c r="U440" s="153"/>
      <c r="V440" s="154">
        <v>0</v>
      </c>
      <c r="W440" s="155">
        <v>0.18</v>
      </c>
      <c r="X440" s="155">
        <v>5.7386858082214666E-3</v>
      </c>
      <c r="Y440" s="156">
        <v>0</v>
      </c>
      <c r="Z440" s="153"/>
      <c r="AA440" s="124">
        <v>0</v>
      </c>
      <c r="AB440" s="100">
        <v>0</v>
      </c>
      <c r="AC440" s="151">
        <v>0</v>
      </c>
      <c r="AD440" s="100">
        <v>0</v>
      </c>
      <c r="AE440" s="157">
        <v>0</v>
      </c>
      <c r="AF440" s="158"/>
    </row>
    <row r="441" spans="1:32" s="52" customFormat="1" ht="12" x14ac:dyDescent="0.2">
      <c r="A441" s="97">
        <v>454</v>
      </c>
      <c r="B441" s="98">
        <v>454149128</v>
      </c>
      <c r="C441" s="99" t="s">
        <v>523</v>
      </c>
      <c r="D441" s="98">
        <v>149</v>
      </c>
      <c r="E441" s="99" t="s">
        <v>182</v>
      </c>
      <c r="F441" s="98">
        <v>128</v>
      </c>
      <c r="G441" s="149" t="s">
        <v>161</v>
      </c>
      <c r="H441" s="150"/>
      <c r="I441" s="102">
        <v>16694</v>
      </c>
      <c r="J441" s="102">
        <v>943</v>
      </c>
      <c r="K441" s="102">
        <v>0</v>
      </c>
      <c r="L441" s="102">
        <v>1188</v>
      </c>
      <c r="M441" s="103">
        <v>18825</v>
      </c>
      <c r="N441" s="150"/>
      <c r="O441" s="124">
        <v>22.06</v>
      </c>
      <c r="P441" s="151">
        <v>389072</v>
      </c>
      <c r="Q441" s="151">
        <v>0</v>
      </c>
      <c r="R441" s="151">
        <v>0</v>
      </c>
      <c r="S441" s="151">
        <v>26207</v>
      </c>
      <c r="T441" s="152">
        <v>415279</v>
      </c>
      <c r="U441" s="153"/>
      <c r="V441" s="154">
        <v>0</v>
      </c>
      <c r="W441" s="155">
        <v>0.09</v>
      </c>
      <c r="X441" s="155">
        <v>4.3617008313810428E-2</v>
      </c>
      <c r="Y441" s="156">
        <v>0</v>
      </c>
      <c r="Z441" s="153"/>
      <c r="AA441" s="124">
        <v>0</v>
      </c>
      <c r="AB441" s="100">
        <v>0</v>
      </c>
      <c r="AC441" s="151">
        <v>0</v>
      </c>
      <c r="AD441" s="100">
        <v>0</v>
      </c>
      <c r="AE441" s="157">
        <v>0</v>
      </c>
      <c r="AF441" s="158"/>
    </row>
    <row r="442" spans="1:32" s="52" customFormat="1" ht="12" x14ac:dyDescent="0.2">
      <c r="A442" s="97">
        <v>454</v>
      </c>
      <c r="B442" s="98">
        <v>454149149</v>
      </c>
      <c r="C442" s="99" t="s">
        <v>523</v>
      </c>
      <c r="D442" s="98">
        <v>149</v>
      </c>
      <c r="E442" s="99" t="s">
        <v>182</v>
      </c>
      <c r="F442" s="98">
        <v>149</v>
      </c>
      <c r="G442" s="149" t="s">
        <v>182</v>
      </c>
      <c r="H442" s="150"/>
      <c r="I442" s="102">
        <v>19152</v>
      </c>
      <c r="J442" s="102">
        <v>138</v>
      </c>
      <c r="K442" s="102">
        <v>524.42507027950808</v>
      </c>
      <c r="L442" s="102">
        <v>1188</v>
      </c>
      <c r="M442" s="103">
        <v>21002.425070279507</v>
      </c>
      <c r="N442" s="150"/>
      <c r="O442" s="124">
        <v>807.49</v>
      </c>
      <c r="P442" s="151">
        <v>15576485</v>
      </c>
      <c r="Q442" s="151">
        <v>0</v>
      </c>
      <c r="R442" s="151">
        <v>423468</v>
      </c>
      <c r="S442" s="151">
        <v>959299</v>
      </c>
      <c r="T442" s="152">
        <v>16959252</v>
      </c>
      <c r="U442" s="153"/>
      <c r="V442" s="154">
        <v>0</v>
      </c>
      <c r="W442" s="155">
        <v>0.18</v>
      </c>
      <c r="X442" s="155">
        <v>0.12699103883343335</v>
      </c>
      <c r="Y442" s="156">
        <v>0</v>
      </c>
      <c r="Z442" s="153"/>
      <c r="AA442" s="124">
        <v>14.549999999999999</v>
      </c>
      <c r="AB442" s="100">
        <v>0</v>
      </c>
      <c r="AC442" s="151">
        <v>0</v>
      </c>
      <c r="AD442" s="100">
        <v>0.93</v>
      </c>
      <c r="AE442" s="157">
        <v>19045</v>
      </c>
      <c r="AF442" s="158"/>
    </row>
    <row r="443" spans="1:32" s="52" customFormat="1" ht="12" x14ac:dyDescent="0.2">
      <c r="A443" s="97">
        <v>454</v>
      </c>
      <c r="B443" s="98">
        <v>454149181</v>
      </c>
      <c r="C443" s="99" t="s">
        <v>523</v>
      </c>
      <c r="D443" s="98">
        <v>149</v>
      </c>
      <c r="E443" s="99" t="s">
        <v>182</v>
      </c>
      <c r="F443" s="98">
        <v>181</v>
      </c>
      <c r="G443" s="149" t="s">
        <v>214</v>
      </c>
      <c r="H443" s="150"/>
      <c r="I443" s="102">
        <v>16378</v>
      </c>
      <c r="J443" s="102">
        <v>109</v>
      </c>
      <c r="K443" s="102">
        <v>0</v>
      </c>
      <c r="L443" s="102">
        <v>1188</v>
      </c>
      <c r="M443" s="103">
        <v>17675</v>
      </c>
      <c r="N443" s="150"/>
      <c r="O443" s="124">
        <v>63</v>
      </c>
      <c r="P443" s="151">
        <v>1038681</v>
      </c>
      <c r="Q443" s="151">
        <v>0</v>
      </c>
      <c r="R443" s="151">
        <v>0</v>
      </c>
      <c r="S443" s="151">
        <v>74844</v>
      </c>
      <c r="T443" s="152">
        <v>1113525</v>
      </c>
      <c r="U443" s="153"/>
      <c r="V443" s="154">
        <v>0</v>
      </c>
      <c r="W443" s="155">
        <v>0.09</v>
      </c>
      <c r="X443" s="155">
        <v>1.8866944609426412E-2</v>
      </c>
      <c r="Y443" s="156">
        <v>0</v>
      </c>
      <c r="Z443" s="153"/>
      <c r="AA443" s="124">
        <v>0</v>
      </c>
      <c r="AB443" s="100">
        <v>0</v>
      </c>
      <c r="AC443" s="151">
        <v>0</v>
      </c>
      <c r="AD443" s="100">
        <v>0</v>
      </c>
      <c r="AE443" s="157">
        <v>0</v>
      </c>
      <c r="AF443" s="158"/>
    </row>
    <row r="444" spans="1:32" s="52" customFormat="1" ht="12" x14ac:dyDescent="0.2">
      <c r="A444" s="97">
        <v>454</v>
      </c>
      <c r="B444" s="98">
        <v>454149211</v>
      </c>
      <c r="C444" s="99" t="s">
        <v>523</v>
      </c>
      <c r="D444" s="98">
        <v>149</v>
      </c>
      <c r="E444" s="99" t="s">
        <v>182</v>
      </c>
      <c r="F444" s="98">
        <v>211</v>
      </c>
      <c r="G444" s="149" t="s">
        <v>244</v>
      </c>
      <c r="H444" s="150"/>
      <c r="I444" s="102">
        <v>13451</v>
      </c>
      <c r="J444" s="102">
        <v>3861</v>
      </c>
      <c r="K444" s="102">
        <v>0</v>
      </c>
      <c r="L444" s="102">
        <v>1188</v>
      </c>
      <c r="M444" s="103">
        <v>18500</v>
      </c>
      <c r="N444" s="150"/>
      <c r="O444" s="124">
        <v>2</v>
      </c>
      <c r="P444" s="151">
        <v>34624</v>
      </c>
      <c r="Q444" s="151">
        <v>0</v>
      </c>
      <c r="R444" s="151">
        <v>0</v>
      </c>
      <c r="S444" s="151">
        <v>2376</v>
      </c>
      <c r="T444" s="152">
        <v>37000</v>
      </c>
      <c r="U444" s="153"/>
      <c r="V444" s="154">
        <v>0</v>
      </c>
      <c r="W444" s="155">
        <v>0.09</v>
      </c>
      <c r="X444" s="155">
        <v>1.5840807236085408E-3</v>
      </c>
      <c r="Y444" s="156">
        <v>0</v>
      </c>
      <c r="Z444" s="153"/>
      <c r="AA444" s="124">
        <v>0</v>
      </c>
      <c r="AB444" s="100">
        <v>0</v>
      </c>
      <c r="AC444" s="151">
        <v>0</v>
      </c>
      <c r="AD444" s="100">
        <v>0</v>
      </c>
      <c r="AE444" s="157">
        <v>0</v>
      </c>
      <c r="AF444" s="158"/>
    </row>
    <row r="445" spans="1:32" s="52" customFormat="1" ht="12" x14ac:dyDescent="0.2">
      <c r="A445" s="97">
        <v>455</v>
      </c>
      <c r="B445" s="98">
        <v>455128128</v>
      </c>
      <c r="C445" s="99" t="s">
        <v>524</v>
      </c>
      <c r="D445" s="98">
        <v>128</v>
      </c>
      <c r="E445" s="99" t="s">
        <v>161</v>
      </c>
      <c r="F445" s="98">
        <v>128</v>
      </c>
      <c r="G445" s="149" t="s">
        <v>161</v>
      </c>
      <c r="H445" s="150"/>
      <c r="I445" s="102">
        <v>14504</v>
      </c>
      <c r="J445" s="102">
        <v>819</v>
      </c>
      <c r="K445" s="102">
        <v>0</v>
      </c>
      <c r="L445" s="102">
        <v>1188</v>
      </c>
      <c r="M445" s="103">
        <v>16511</v>
      </c>
      <c r="N445" s="150"/>
      <c r="O445" s="124">
        <v>292.72000000000003</v>
      </c>
      <c r="P445" s="151">
        <v>4485349</v>
      </c>
      <c r="Q445" s="151">
        <v>0</v>
      </c>
      <c r="R445" s="151">
        <v>0</v>
      </c>
      <c r="S445" s="151">
        <v>347752</v>
      </c>
      <c r="T445" s="152">
        <v>4833101</v>
      </c>
      <c r="U445" s="153"/>
      <c r="V445" s="154">
        <v>0</v>
      </c>
      <c r="W445" s="155">
        <v>0.09</v>
      </c>
      <c r="X445" s="155">
        <v>4.3617008313810428E-2</v>
      </c>
      <c r="Y445" s="156">
        <v>0</v>
      </c>
      <c r="Z445" s="153"/>
      <c r="AA445" s="124">
        <v>51.54</v>
      </c>
      <c r="AB445" s="100">
        <v>0</v>
      </c>
      <c r="AC445" s="151">
        <v>0</v>
      </c>
      <c r="AD445" s="100">
        <v>0.46</v>
      </c>
      <c r="AE445" s="157">
        <v>7595</v>
      </c>
      <c r="AF445" s="158"/>
    </row>
    <row r="446" spans="1:32" s="52" customFormat="1" ht="12" x14ac:dyDescent="0.2">
      <c r="A446" s="97">
        <v>455</v>
      </c>
      <c r="B446" s="98">
        <v>455128149</v>
      </c>
      <c r="C446" s="99" t="s">
        <v>524</v>
      </c>
      <c r="D446" s="98">
        <v>128</v>
      </c>
      <c r="E446" s="99" t="s">
        <v>161</v>
      </c>
      <c r="F446" s="98">
        <v>149</v>
      </c>
      <c r="G446" s="149" t="s">
        <v>182</v>
      </c>
      <c r="H446" s="150"/>
      <c r="I446" s="102">
        <v>15187</v>
      </c>
      <c r="J446" s="102">
        <v>109</v>
      </c>
      <c r="K446" s="102">
        <v>0</v>
      </c>
      <c r="L446" s="102">
        <v>1188</v>
      </c>
      <c r="M446" s="103">
        <v>16484</v>
      </c>
      <c r="N446" s="150"/>
      <c r="O446" s="124">
        <v>4</v>
      </c>
      <c r="P446" s="151">
        <v>61184</v>
      </c>
      <c r="Q446" s="151">
        <v>0</v>
      </c>
      <c r="R446" s="151">
        <v>0</v>
      </c>
      <c r="S446" s="151">
        <v>4752</v>
      </c>
      <c r="T446" s="152">
        <v>65936</v>
      </c>
      <c r="U446" s="153"/>
      <c r="V446" s="154">
        <v>0</v>
      </c>
      <c r="W446" s="155">
        <v>0.18</v>
      </c>
      <c r="X446" s="155">
        <v>0.12699103883343335</v>
      </c>
      <c r="Y446" s="156">
        <v>0</v>
      </c>
      <c r="Z446" s="153"/>
      <c r="AA446" s="124">
        <v>0</v>
      </c>
      <c r="AB446" s="100">
        <v>0</v>
      </c>
      <c r="AC446" s="151">
        <v>0</v>
      </c>
      <c r="AD446" s="100">
        <v>0</v>
      </c>
      <c r="AE446" s="157">
        <v>0</v>
      </c>
      <c r="AF446" s="158"/>
    </row>
    <row r="447" spans="1:32" s="52" customFormat="1" ht="12" x14ac:dyDescent="0.2">
      <c r="A447" s="97">
        <v>455</v>
      </c>
      <c r="B447" s="98">
        <v>455128181</v>
      </c>
      <c r="C447" s="99" t="s">
        <v>524</v>
      </c>
      <c r="D447" s="98">
        <v>128</v>
      </c>
      <c r="E447" s="99" t="s">
        <v>161</v>
      </c>
      <c r="F447" s="98">
        <v>181</v>
      </c>
      <c r="G447" s="149" t="s">
        <v>214</v>
      </c>
      <c r="H447" s="150"/>
      <c r="I447" s="102">
        <v>13604</v>
      </c>
      <c r="J447" s="102">
        <v>91</v>
      </c>
      <c r="K447" s="102">
        <v>0</v>
      </c>
      <c r="L447" s="102">
        <v>1188</v>
      </c>
      <c r="M447" s="103">
        <v>14883</v>
      </c>
      <c r="N447" s="150"/>
      <c r="O447" s="124">
        <v>1.42</v>
      </c>
      <c r="P447" s="151">
        <v>19447</v>
      </c>
      <c r="Q447" s="151">
        <v>0</v>
      </c>
      <c r="R447" s="151">
        <v>0</v>
      </c>
      <c r="S447" s="151">
        <v>1687</v>
      </c>
      <c r="T447" s="152">
        <v>21134</v>
      </c>
      <c r="U447" s="153"/>
      <c r="V447" s="154">
        <v>0</v>
      </c>
      <c r="W447" s="155">
        <v>0.09</v>
      </c>
      <c r="X447" s="155">
        <v>1.8866944609426412E-2</v>
      </c>
      <c r="Y447" s="156">
        <v>0</v>
      </c>
      <c r="Z447" s="153"/>
      <c r="AA447" s="124">
        <v>1</v>
      </c>
      <c r="AB447" s="100">
        <v>0</v>
      </c>
      <c r="AC447" s="151">
        <v>0</v>
      </c>
      <c r="AD447" s="100">
        <v>0</v>
      </c>
      <c r="AE447" s="157">
        <v>0</v>
      </c>
      <c r="AF447" s="158"/>
    </row>
    <row r="448" spans="1:32" s="52" customFormat="1" ht="12" x14ac:dyDescent="0.2">
      <c r="A448" s="97">
        <v>455</v>
      </c>
      <c r="B448" s="98">
        <v>455128745</v>
      </c>
      <c r="C448" s="99" t="s">
        <v>524</v>
      </c>
      <c r="D448" s="98">
        <v>128</v>
      </c>
      <c r="E448" s="99" t="s">
        <v>161</v>
      </c>
      <c r="F448" s="98">
        <v>745</v>
      </c>
      <c r="G448" s="149" t="s">
        <v>430</v>
      </c>
      <c r="H448" s="150"/>
      <c r="I448" s="102">
        <v>10913</v>
      </c>
      <c r="J448" s="102">
        <v>4773</v>
      </c>
      <c r="K448" s="102">
        <v>0</v>
      </c>
      <c r="L448" s="102">
        <v>1188</v>
      </c>
      <c r="M448" s="103">
        <v>16874</v>
      </c>
      <c r="N448" s="150"/>
      <c r="O448" s="124">
        <v>5</v>
      </c>
      <c r="P448" s="151">
        <v>78430</v>
      </c>
      <c r="Q448" s="151">
        <v>0</v>
      </c>
      <c r="R448" s="151">
        <v>0</v>
      </c>
      <c r="S448" s="151">
        <v>5940</v>
      </c>
      <c r="T448" s="152">
        <v>84370</v>
      </c>
      <c r="U448" s="153"/>
      <c r="V448" s="154">
        <v>0</v>
      </c>
      <c r="W448" s="155">
        <v>0.09</v>
      </c>
      <c r="X448" s="155">
        <v>1.6387158991872857E-2</v>
      </c>
      <c r="Y448" s="156">
        <v>0</v>
      </c>
      <c r="Z448" s="153"/>
      <c r="AA448" s="124">
        <v>2</v>
      </c>
      <c r="AB448" s="100">
        <v>0</v>
      </c>
      <c r="AC448" s="151">
        <v>0</v>
      </c>
      <c r="AD448" s="100">
        <v>0</v>
      </c>
      <c r="AE448" s="157">
        <v>0</v>
      </c>
      <c r="AF448" s="158"/>
    </row>
    <row r="449" spans="1:32" s="52" customFormat="1" ht="12" x14ac:dyDescent="0.2">
      <c r="A449" s="97">
        <v>455</v>
      </c>
      <c r="B449" s="98">
        <v>455128773</v>
      </c>
      <c r="C449" s="99" t="s">
        <v>524</v>
      </c>
      <c r="D449" s="98">
        <v>128</v>
      </c>
      <c r="E449" s="99" t="s">
        <v>161</v>
      </c>
      <c r="F449" s="98">
        <v>773</v>
      </c>
      <c r="G449" s="149" t="s">
        <v>440</v>
      </c>
      <c r="H449" s="150"/>
      <c r="I449" s="102">
        <v>13973</v>
      </c>
      <c r="J449" s="102">
        <v>8063</v>
      </c>
      <c r="K449" s="102">
        <v>0</v>
      </c>
      <c r="L449" s="102">
        <v>1188</v>
      </c>
      <c r="M449" s="103">
        <v>23224</v>
      </c>
      <c r="N449" s="150"/>
      <c r="O449" s="124">
        <v>2.39</v>
      </c>
      <c r="P449" s="151">
        <v>52666</v>
      </c>
      <c r="Q449" s="151">
        <v>0</v>
      </c>
      <c r="R449" s="151">
        <v>0</v>
      </c>
      <c r="S449" s="151">
        <v>2839</v>
      </c>
      <c r="T449" s="152">
        <v>55505</v>
      </c>
      <c r="U449" s="153"/>
      <c r="V449" s="154">
        <v>0</v>
      </c>
      <c r="W449" s="155">
        <v>0.09</v>
      </c>
      <c r="X449" s="155">
        <v>1.8596755798146795E-2</v>
      </c>
      <c r="Y449" s="156">
        <v>0</v>
      </c>
      <c r="Z449" s="153"/>
      <c r="AA449" s="124">
        <v>0</v>
      </c>
      <c r="AB449" s="100">
        <v>0</v>
      </c>
      <c r="AC449" s="151">
        <v>0</v>
      </c>
      <c r="AD449" s="100">
        <v>0</v>
      </c>
      <c r="AE449" s="157">
        <v>0</v>
      </c>
      <c r="AF449" s="158"/>
    </row>
    <row r="450" spans="1:32" s="52" customFormat="1" ht="12" x14ac:dyDescent="0.2">
      <c r="A450" s="97">
        <v>456</v>
      </c>
      <c r="B450" s="98">
        <v>456160009</v>
      </c>
      <c r="C450" s="99" t="s">
        <v>525</v>
      </c>
      <c r="D450" s="98">
        <v>160</v>
      </c>
      <c r="E450" s="99" t="s">
        <v>193</v>
      </c>
      <c r="F450" s="98">
        <v>9</v>
      </c>
      <c r="G450" s="149" t="s">
        <v>42</v>
      </c>
      <c r="H450" s="150"/>
      <c r="I450" s="102">
        <v>11037</v>
      </c>
      <c r="J450" s="102">
        <v>7677</v>
      </c>
      <c r="K450" s="102">
        <v>0</v>
      </c>
      <c r="L450" s="102">
        <v>1188</v>
      </c>
      <c r="M450" s="103">
        <v>19902</v>
      </c>
      <c r="N450" s="150"/>
      <c r="O450" s="124">
        <v>1</v>
      </c>
      <c r="P450" s="151">
        <v>18714</v>
      </c>
      <c r="Q450" s="151">
        <v>0</v>
      </c>
      <c r="R450" s="151">
        <v>0</v>
      </c>
      <c r="S450" s="151">
        <v>1188</v>
      </c>
      <c r="T450" s="152">
        <v>19902</v>
      </c>
      <c r="U450" s="153"/>
      <c r="V450" s="154">
        <v>0</v>
      </c>
      <c r="W450" s="155">
        <v>0.09</v>
      </c>
      <c r="X450" s="155">
        <v>1.3502343859077034E-3</v>
      </c>
      <c r="Y450" s="156">
        <v>0</v>
      </c>
      <c r="Z450" s="153"/>
      <c r="AA450" s="124">
        <v>1</v>
      </c>
      <c r="AB450" s="100">
        <v>0</v>
      </c>
      <c r="AC450" s="151">
        <v>0</v>
      </c>
      <c r="AD450" s="100">
        <v>0</v>
      </c>
      <c r="AE450" s="157">
        <v>0</v>
      </c>
      <c r="AF450" s="158"/>
    </row>
    <row r="451" spans="1:32" s="52" customFormat="1" ht="12" x14ac:dyDescent="0.2">
      <c r="A451" s="97">
        <v>456</v>
      </c>
      <c r="B451" s="98">
        <v>456160031</v>
      </c>
      <c r="C451" s="99" t="s">
        <v>525</v>
      </c>
      <c r="D451" s="98">
        <v>160</v>
      </c>
      <c r="E451" s="99" t="s">
        <v>193</v>
      </c>
      <c r="F451" s="98">
        <v>31</v>
      </c>
      <c r="G451" s="149" t="s">
        <v>64</v>
      </c>
      <c r="H451" s="150"/>
      <c r="I451" s="102">
        <v>13481</v>
      </c>
      <c r="J451" s="102">
        <v>5685</v>
      </c>
      <c r="K451" s="102">
        <v>0</v>
      </c>
      <c r="L451" s="102">
        <v>1188</v>
      </c>
      <c r="M451" s="103">
        <v>20354</v>
      </c>
      <c r="N451" s="150"/>
      <c r="O451" s="124">
        <v>4</v>
      </c>
      <c r="P451" s="151">
        <v>76664</v>
      </c>
      <c r="Q451" s="151">
        <v>0</v>
      </c>
      <c r="R451" s="151">
        <v>0</v>
      </c>
      <c r="S451" s="151">
        <v>4752</v>
      </c>
      <c r="T451" s="152">
        <v>81416</v>
      </c>
      <c r="U451" s="153"/>
      <c r="V451" s="154">
        <v>0</v>
      </c>
      <c r="W451" s="155">
        <v>0.09</v>
      </c>
      <c r="X451" s="155">
        <v>1.4150832207853341E-2</v>
      </c>
      <c r="Y451" s="156">
        <v>0</v>
      </c>
      <c r="Z451" s="153"/>
      <c r="AA451" s="124">
        <v>1</v>
      </c>
      <c r="AB451" s="100">
        <v>0</v>
      </c>
      <c r="AC451" s="151">
        <v>0</v>
      </c>
      <c r="AD451" s="100">
        <v>0</v>
      </c>
      <c r="AE451" s="157">
        <v>0</v>
      </c>
      <c r="AF451" s="158"/>
    </row>
    <row r="452" spans="1:32" s="52" customFormat="1" ht="12" x14ac:dyDescent="0.2">
      <c r="A452" s="97">
        <v>456</v>
      </c>
      <c r="B452" s="98">
        <v>456160056</v>
      </c>
      <c r="C452" s="99" t="s">
        <v>525</v>
      </c>
      <c r="D452" s="98">
        <v>160</v>
      </c>
      <c r="E452" s="99" t="s">
        <v>193</v>
      </c>
      <c r="F452" s="98">
        <v>56</v>
      </c>
      <c r="G452" s="149" t="s">
        <v>89</v>
      </c>
      <c r="H452" s="150"/>
      <c r="I452" s="102">
        <v>13199</v>
      </c>
      <c r="J452" s="102">
        <v>3914</v>
      </c>
      <c r="K452" s="102">
        <v>0</v>
      </c>
      <c r="L452" s="102">
        <v>1188</v>
      </c>
      <c r="M452" s="103">
        <v>18301</v>
      </c>
      <c r="N452" s="150"/>
      <c r="O452" s="124">
        <v>3.7800000000000002</v>
      </c>
      <c r="P452" s="151">
        <v>64686</v>
      </c>
      <c r="Q452" s="151">
        <v>0</v>
      </c>
      <c r="R452" s="151">
        <v>0</v>
      </c>
      <c r="S452" s="151">
        <v>4491</v>
      </c>
      <c r="T452" s="152">
        <v>69177</v>
      </c>
      <c r="U452" s="153"/>
      <c r="V452" s="154">
        <v>0</v>
      </c>
      <c r="W452" s="155">
        <v>0.09</v>
      </c>
      <c r="X452" s="155">
        <v>1.623671014029281E-2</v>
      </c>
      <c r="Y452" s="156">
        <v>0</v>
      </c>
      <c r="Z452" s="153"/>
      <c r="AA452" s="124">
        <v>2.52</v>
      </c>
      <c r="AB452" s="100">
        <v>0</v>
      </c>
      <c r="AC452" s="151">
        <v>0</v>
      </c>
      <c r="AD452" s="100">
        <v>0</v>
      </c>
      <c r="AE452" s="157">
        <v>0</v>
      </c>
      <c r="AF452" s="158"/>
    </row>
    <row r="453" spans="1:32" s="52" customFormat="1" ht="12" x14ac:dyDescent="0.2">
      <c r="A453" s="97">
        <v>456</v>
      </c>
      <c r="B453" s="98">
        <v>456160079</v>
      </c>
      <c r="C453" s="99" t="s">
        <v>525</v>
      </c>
      <c r="D453" s="98">
        <v>160</v>
      </c>
      <c r="E453" s="99" t="s">
        <v>193</v>
      </c>
      <c r="F453" s="98">
        <v>79</v>
      </c>
      <c r="G453" s="149" t="s">
        <v>112</v>
      </c>
      <c r="H453" s="150"/>
      <c r="I453" s="102">
        <v>17121</v>
      </c>
      <c r="J453" s="102">
        <v>290</v>
      </c>
      <c r="K453" s="102">
        <v>0</v>
      </c>
      <c r="L453" s="102">
        <v>1188</v>
      </c>
      <c r="M453" s="103">
        <v>18599</v>
      </c>
      <c r="N453" s="150"/>
      <c r="O453" s="124">
        <v>44.02</v>
      </c>
      <c r="P453" s="151">
        <v>766432</v>
      </c>
      <c r="Q453" s="151">
        <v>0</v>
      </c>
      <c r="R453" s="151">
        <v>0</v>
      </c>
      <c r="S453" s="151">
        <v>52295</v>
      </c>
      <c r="T453" s="152">
        <v>818727</v>
      </c>
      <c r="U453" s="153"/>
      <c r="V453" s="154">
        <v>0</v>
      </c>
      <c r="W453" s="155">
        <v>0.09</v>
      </c>
      <c r="X453" s="155">
        <v>6.2898277601383598E-2</v>
      </c>
      <c r="Y453" s="156">
        <v>0</v>
      </c>
      <c r="Z453" s="153"/>
      <c r="AA453" s="124">
        <v>10.48</v>
      </c>
      <c r="AB453" s="100">
        <v>0</v>
      </c>
      <c r="AC453" s="151">
        <v>0</v>
      </c>
      <c r="AD453" s="100">
        <v>0</v>
      </c>
      <c r="AE453" s="157">
        <v>0</v>
      </c>
      <c r="AF453" s="158"/>
    </row>
    <row r="454" spans="1:32" s="52" customFormat="1" ht="12" x14ac:dyDescent="0.2">
      <c r="A454" s="97">
        <v>456</v>
      </c>
      <c r="B454" s="98">
        <v>456160149</v>
      </c>
      <c r="C454" s="99" t="s">
        <v>525</v>
      </c>
      <c r="D454" s="98">
        <v>160</v>
      </c>
      <c r="E454" s="99" t="s">
        <v>193</v>
      </c>
      <c r="F454" s="98">
        <v>149</v>
      </c>
      <c r="G454" s="149" t="s">
        <v>182</v>
      </c>
      <c r="H454" s="150"/>
      <c r="I454" s="102">
        <v>17636</v>
      </c>
      <c r="J454" s="102">
        <v>127</v>
      </c>
      <c r="K454" s="102">
        <v>0</v>
      </c>
      <c r="L454" s="102">
        <v>1188</v>
      </c>
      <c r="M454" s="103">
        <v>18951</v>
      </c>
      <c r="N454" s="150"/>
      <c r="O454" s="124">
        <v>4.12</v>
      </c>
      <c r="P454" s="151">
        <v>73184</v>
      </c>
      <c r="Q454" s="151">
        <v>0</v>
      </c>
      <c r="R454" s="151">
        <v>0</v>
      </c>
      <c r="S454" s="151">
        <v>4895</v>
      </c>
      <c r="T454" s="152">
        <v>78079</v>
      </c>
      <c r="U454" s="153"/>
      <c r="V454" s="154">
        <v>0</v>
      </c>
      <c r="W454" s="155">
        <v>0.18</v>
      </c>
      <c r="X454" s="155">
        <v>0.12699103883343335</v>
      </c>
      <c r="Y454" s="156">
        <v>0</v>
      </c>
      <c r="Z454" s="153"/>
      <c r="AA454" s="124">
        <v>1</v>
      </c>
      <c r="AB454" s="100">
        <v>0</v>
      </c>
      <c r="AC454" s="151">
        <v>0</v>
      </c>
      <c r="AD454" s="100">
        <v>0</v>
      </c>
      <c r="AE454" s="157">
        <v>0</v>
      </c>
      <c r="AF454" s="158"/>
    </row>
    <row r="455" spans="1:32" s="52" customFormat="1" ht="12" x14ac:dyDescent="0.2">
      <c r="A455" s="97">
        <v>456</v>
      </c>
      <c r="B455" s="98">
        <v>456160153</v>
      </c>
      <c r="C455" s="99" t="s">
        <v>525</v>
      </c>
      <c r="D455" s="98">
        <v>160</v>
      </c>
      <c r="E455" s="99" t="s">
        <v>193</v>
      </c>
      <c r="F455" s="98">
        <v>153</v>
      </c>
      <c r="G455" s="149" t="s">
        <v>186</v>
      </c>
      <c r="H455" s="150"/>
      <c r="I455" s="102">
        <v>21023</v>
      </c>
      <c r="J455" s="102">
        <v>40</v>
      </c>
      <c r="K455" s="102">
        <v>0</v>
      </c>
      <c r="L455" s="102">
        <v>1188</v>
      </c>
      <c r="M455" s="103">
        <v>22251</v>
      </c>
      <c r="N455" s="150"/>
      <c r="O455" s="124">
        <v>0.32</v>
      </c>
      <c r="P455" s="151">
        <v>6740</v>
      </c>
      <c r="Q455" s="151">
        <v>0</v>
      </c>
      <c r="R455" s="151">
        <v>0</v>
      </c>
      <c r="S455" s="151">
        <v>380</v>
      </c>
      <c r="T455" s="152">
        <v>7120</v>
      </c>
      <c r="U455" s="153"/>
      <c r="V455" s="154">
        <v>0</v>
      </c>
      <c r="W455" s="155">
        <v>0.09</v>
      </c>
      <c r="X455" s="155">
        <v>1.1520172513291706E-2</v>
      </c>
      <c r="Y455" s="156">
        <v>0</v>
      </c>
      <c r="Z455" s="153"/>
      <c r="AA455" s="124">
        <v>0.32</v>
      </c>
      <c r="AB455" s="100">
        <v>0</v>
      </c>
      <c r="AC455" s="151">
        <v>0</v>
      </c>
      <c r="AD455" s="100">
        <v>0</v>
      </c>
      <c r="AE455" s="157">
        <v>0</v>
      </c>
      <c r="AF455" s="158"/>
    </row>
    <row r="456" spans="1:32" s="52" customFormat="1" ht="12" x14ac:dyDescent="0.2">
      <c r="A456" s="97">
        <v>456</v>
      </c>
      <c r="B456" s="98">
        <v>456160155</v>
      </c>
      <c r="C456" s="99" t="s">
        <v>525</v>
      </c>
      <c r="D456" s="98">
        <v>160</v>
      </c>
      <c r="E456" s="99" t="s">
        <v>193</v>
      </c>
      <c r="F456" s="98">
        <v>155</v>
      </c>
      <c r="G456" s="149" t="s">
        <v>188</v>
      </c>
      <c r="H456" s="150"/>
      <c r="I456" s="102">
        <v>13350</v>
      </c>
      <c r="J456" s="102">
        <v>11568</v>
      </c>
      <c r="K456" s="102">
        <v>0</v>
      </c>
      <c r="L456" s="102">
        <v>1188</v>
      </c>
      <c r="M456" s="103">
        <v>26106</v>
      </c>
      <c r="N456" s="150"/>
      <c r="O456" s="124">
        <v>2</v>
      </c>
      <c r="P456" s="151">
        <v>49836</v>
      </c>
      <c r="Q456" s="151">
        <v>0</v>
      </c>
      <c r="R456" s="151">
        <v>0</v>
      </c>
      <c r="S456" s="151">
        <v>2376</v>
      </c>
      <c r="T456" s="152">
        <v>52212</v>
      </c>
      <c r="U456" s="153"/>
      <c r="V456" s="154">
        <v>0</v>
      </c>
      <c r="W456" s="155">
        <v>0.09</v>
      </c>
      <c r="X456" s="155">
        <v>1.1902523976878095E-3</v>
      </c>
      <c r="Y456" s="156">
        <v>0</v>
      </c>
      <c r="Z456" s="153"/>
      <c r="AA456" s="124">
        <v>1</v>
      </c>
      <c r="AB456" s="100">
        <v>0</v>
      </c>
      <c r="AC456" s="151">
        <v>0</v>
      </c>
      <c r="AD456" s="100">
        <v>0</v>
      </c>
      <c r="AE456" s="157">
        <v>0</v>
      </c>
      <c r="AF456" s="158"/>
    </row>
    <row r="457" spans="1:32" s="52" customFormat="1" ht="12" x14ac:dyDescent="0.2">
      <c r="A457" s="97">
        <v>456</v>
      </c>
      <c r="B457" s="98">
        <v>456160160</v>
      </c>
      <c r="C457" s="99" t="s">
        <v>525</v>
      </c>
      <c r="D457" s="98">
        <v>160</v>
      </c>
      <c r="E457" s="99" t="s">
        <v>193</v>
      </c>
      <c r="F457" s="98">
        <v>160</v>
      </c>
      <c r="G457" s="149" t="s">
        <v>193</v>
      </c>
      <c r="H457" s="150"/>
      <c r="I457" s="102">
        <v>18312</v>
      </c>
      <c r="J457" s="102">
        <v>321</v>
      </c>
      <c r="K457" s="102">
        <v>0</v>
      </c>
      <c r="L457" s="102">
        <v>1188</v>
      </c>
      <c r="M457" s="103">
        <v>19821</v>
      </c>
      <c r="N457" s="150"/>
      <c r="O457" s="124">
        <v>738.94000000000028</v>
      </c>
      <c r="P457" s="151">
        <v>13768669</v>
      </c>
      <c r="Q457" s="151">
        <v>0</v>
      </c>
      <c r="R457" s="151">
        <v>0</v>
      </c>
      <c r="S457" s="151">
        <v>877860</v>
      </c>
      <c r="T457" s="152">
        <v>14646529</v>
      </c>
      <c r="U457" s="153"/>
      <c r="V457" s="154">
        <v>0</v>
      </c>
      <c r="W457" s="155">
        <v>0.18</v>
      </c>
      <c r="X457" s="155">
        <v>0.13495767005285708</v>
      </c>
      <c r="Y457" s="156">
        <v>0</v>
      </c>
      <c r="Z457" s="153"/>
      <c r="AA457" s="124">
        <v>166.15</v>
      </c>
      <c r="AB457" s="100">
        <v>0</v>
      </c>
      <c r="AC457" s="151">
        <v>0</v>
      </c>
      <c r="AD457" s="100">
        <v>0</v>
      </c>
      <c r="AE457" s="157">
        <v>0</v>
      </c>
      <c r="AF457" s="158"/>
    </row>
    <row r="458" spans="1:32" s="52" customFormat="1" ht="12" x14ac:dyDescent="0.2">
      <c r="A458" s="97">
        <v>456</v>
      </c>
      <c r="B458" s="98">
        <v>456160170</v>
      </c>
      <c r="C458" s="99" t="s">
        <v>525</v>
      </c>
      <c r="D458" s="98">
        <v>160</v>
      </c>
      <c r="E458" s="99" t="s">
        <v>193</v>
      </c>
      <c r="F458" s="98">
        <v>170</v>
      </c>
      <c r="G458" s="149" t="s">
        <v>203</v>
      </c>
      <c r="H458" s="150"/>
      <c r="I458" s="102">
        <v>13764</v>
      </c>
      <c r="J458" s="102">
        <v>879</v>
      </c>
      <c r="K458" s="102">
        <v>0</v>
      </c>
      <c r="L458" s="102">
        <v>1188</v>
      </c>
      <c r="M458" s="103">
        <v>15831</v>
      </c>
      <c r="N458" s="150"/>
      <c r="O458" s="124">
        <v>2</v>
      </c>
      <c r="P458" s="151">
        <v>29286</v>
      </c>
      <c r="Q458" s="151">
        <v>0</v>
      </c>
      <c r="R458" s="151">
        <v>0</v>
      </c>
      <c r="S458" s="151">
        <v>2376</v>
      </c>
      <c r="T458" s="152">
        <v>31662</v>
      </c>
      <c r="U458" s="153"/>
      <c r="V458" s="154">
        <v>0</v>
      </c>
      <c r="W458" s="155">
        <v>0.09</v>
      </c>
      <c r="X458" s="155">
        <v>7.7624527875966673E-2</v>
      </c>
      <c r="Y458" s="156">
        <v>0</v>
      </c>
      <c r="Z458" s="153"/>
      <c r="AA458" s="124">
        <v>2</v>
      </c>
      <c r="AB458" s="100">
        <v>0</v>
      </c>
      <c r="AC458" s="151">
        <v>0</v>
      </c>
      <c r="AD458" s="100">
        <v>0</v>
      </c>
      <c r="AE458" s="157">
        <v>0</v>
      </c>
      <c r="AF458" s="158"/>
    </row>
    <row r="459" spans="1:32" s="52" customFormat="1" ht="12" x14ac:dyDescent="0.2">
      <c r="A459" s="97">
        <v>456</v>
      </c>
      <c r="B459" s="98">
        <v>456160181</v>
      </c>
      <c r="C459" s="99" t="s">
        <v>525</v>
      </c>
      <c r="D459" s="98">
        <v>160</v>
      </c>
      <c r="E459" s="99" t="s">
        <v>193</v>
      </c>
      <c r="F459" s="98">
        <v>181</v>
      </c>
      <c r="G459" s="149" t="s">
        <v>214</v>
      </c>
      <c r="H459" s="150"/>
      <c r="I459" s="102">
        <v>17828</v>
      </c>
      <c r="J459" s="102">
        <v>119</v>
      </c>
      <c r="K459" s="102">
        <v>0</v>
      </c>
      <c r="L459" s="102">
        <v>1188</v>
      </c>
      <c r="M459" s="103">
        <v>19135</v>
      </c>
      <c r="N459" s="150"/>
      <c r="O459" s="124">
        <v>2</v>
      </c>
      <c r="P459" s="151">
        <v>35894</v>
      </c>
      <c r="Q459" s="151">
        <v>0</v>
      </c>
      <c r="R459" s="151">
        <v>0</v>
      </c>
      <c r="S459" s="151">
        <v>2376</v>
      </c>
      <c r="T459" s="152">
        <v>38270</v>
      </c>
      <c r="U459" s="153"/>
      <c r="V459" s="154">
        <v>0</v>
      </c>
      <c r="W459" s="155">
        <v>0.09</v>
      </c>
      <c r="X459" s="155">
        <v>1.8866944609426412E-2</v>
      </c>
      <c r="Y459" s="156">
        <v>0</v>
      </c>
      <c r="Z459" s="153"/>
      <c r="AA459" s="124">
        <v>1</v>
      </c>
      <c r="AB459" s="100">
        <v>0</v>
      </c>
      <c r="AC459" s="151">
        <v>0</v>
      </c>
      <c r="AD459" s="100">
        <v>0</v>
      </c>
      <c r="AE459" s="157">
        <v>0</v>
      </c>
      <c r="AF459" s="158"/>
    </row>
    <row r="460" spans="1:32" s="52" customFormat="1" ht="12" x14ac:dyDescent="0.2">
      <c r="A460" s="97">
        <v>456</v>
      </c>
      <c r="B460" s="98">
        <v>456160295</v>
      </c>
      <c r="C460" s="99" t="s">
        <v>525</v>
      </c>
      <c r="D460" s="98">
        <v>160</v>
      </c>
      <c r="E460" s="99" t="s">
        <v>193</v>
      </c>
      <c r="F460" s="98">
        <v>295</v>
      </c>
      <c r="G460" s="149" t="s">
        <v>328</v>
      </c>
      <c r="H460" s="150"/>
      <c r="I460" s="102">
        <v>13954</v>
      </c>
      <c r="J460" s="102">
        <v>6887</v>
      </c>
      <c r="K460" s="102">
        <v>0</v>
      </c>
      <c r="L460" s="102">
        <v>1188</v>
      </c>
      <c r="M460" s="103">
        <v>22029</v>
      </c>
      <c r="N460" s="150"/>
      <c r="O460" s="124">
        <v>6</v>
      </c>
      <c r="P460" s="151">
        <v>125046</v>
      </c>
      <c r="Q460" s="151">
        <v>0</v>
      </c>
      <c r="R460" s="151">
        <v>0</v>
      </c>
      <c r="S460" s="151">
        <v>7128</v>
      </c>
      <c r="T460" s="152">
        <v>132174</v>
      </c>
      <c r="U460" s="153"/>
      <c r="V460" s="154">
        <v>0</v>
      </c>
      <c r="W460" s="155">
        <v>0.09</v>
      </c>
      <c r="X460" s="155">
        <v>1.3993364738110884E-2</v>
      </c>
      <c r="Y460" s="156">
        <v>0</v>
      </c>
      <c r="Z460" s="153"/>
      <c r="AA460" s="124">
        <v>2</v>
      </c>
      <c r="AB460" s="100">
        <v>0</v>
      </c>
      <c r="AC460" s="151">
        <v>0</v>
      </c>
      <c r="AD460" s="100">
        <v>0</v>
      </c>
      <c r="AE460" s="157">
        <v>0</v>
      </c>
      <c r="AF460" s="158"/>
    </row>
    <row r="461" spans="1:32" s="52" customFormat="1" ht="12" x14ac:dyDescent="0.2">
      <c r="A461" s="97">
        <v>456</v>
      </c>
      <c r="B461" s="98">
        <v>456160301</v>
      </c>
      <c r="C461" s="99" t="s">
        <v>525</v>
      </c>
      <c r="D461" s="98">
        <v>160</v>
      </c>
      <c r="E461" s="99" t="s">
        <v>193</v>
      </c>
      <c r="F461" s="98">
        <v>301</v>
      </c>
      <c r="G461" s="149" t="s">
        <v>334</v>
      </c>
      <c r="H461" s="150"/>
      <c r="I461" s="102">
        <v>17329</v>
      </c>
      <c r="J461" s="102">
        <v>5465</v>
      </c>
      <c r="K461" s="102">
        <v>0</v>
      </c>
      <c r="L461" s="102">
        <v>1188</v>
      </c>
      <c r="M461" s="103">
        <v>23982</v>
      </c>
      <c r="N461" s="150"/>
      <c r="O461" s="124">
        <v>3</v>
      </c>
      <c r="P461" s="151">
        <v>68382</v>
      </c>
      <c r="Q461" s="151">
        <v>0</v>
      </c>
      <c r="R461" s="151">
        <v>0</v>
      </c>
      <c r="S461" s="151">
        <v>3564</v>
      </c>
      <c r="T461" s="152">
        <v>71946</v>
      </c>
      <c r="U461" s="153"/>
      <c r="V461" s="154">
        <v>0</v>
      </c>
      <c r="W461" s="155">
        <v>0.09</v>
      </c>
      <c r="X461" s="155">
        <v>5.5921533532598884E-2</v>
      </c>
      <c r="Y461" s="156">
        <v>0</v>
      </c>
      <c r="Z461" s="153"/>
      <c r="AA461" s="124">
        <v>2</v>
      </c>
      <c r="AB461" s="100">
        <v>0</v>
      </c>
      <c r="AC461" s="151">
        <v>0</v>
      </c>
      <c r="AD461" s="100">
        <v>0</v>
      </c>
      <c r="AE461" s="157">
        <v>0</v>
      </c>
      <c r="AF461" s="158"/>
    </row>
    <row r="462" spans="1:32" s="52" customFormat="1" ht="12" x14ac:dyDescent="0.2">
      <c r="A462" s="97">
        <v>456</v>
      </c>
      <c r="B462" s="98">
        <v>456160616</v>
      </c>
      <c r="C462" s="99" t="s">
        <v>525</v>
      </c>
      <c r="D462" s="98">
        <v>160</v>
      </c>
      <c r="E462" s="99" t="s">
        <v>193</v>
      </c>
      <c r="F462" s="98">
        <v>616</v>
      </c>
      <c r="G462" s="149" t="s">
        <v>392</v>
      </c>
      <c r="H462" s="150"/>
      <c r="I462" s="102">
        <v>16498</v>
      </c>
      <c r="J462" s="102">
        <v>3592</v>
      </c>
      <c r="K462" s="102">
        <v>0</v>
      </c>
      <c r="L462" s="102">
        <v>1188</v>
      </c>
      <c r="M462" s="103">
        <v>21278</v>
      </c>
      <c r="N462" s="150"/>
      <c r="O462" s="124">
        <v>2.27</v>
      </c>
      <c r="P462" s="151">
        <v>45604</v>
      </c>
      <c r="Q462" s="151">
        <v>0</v>
      </c>
      <c r="R462" s="151">
        <v>0</v>
      </c>
      <c r="S462" s="151">
        <v>2698</v>
      </c>
      <c r="T462" s="152">
        <v>48302</v>
      </c>
      <c r="U462" s="153"/>
      <c r="V462" s="154">
        <v>0</v>
      </c>
      <c r="W462" s="155">
        <v>0.09</v>
      </c>
      <c r="X462" s="155">
        <v>3.2410637577725283E-2</v>
      </c>
      <c r="Y462" s="156">
        <v>0</v>
      </c>
      <c r="Z462" s="153"/>
      <c r="AA462" s="124">
        <v>0.53</v>
      </c>
      <c r="AB462" s="100">
        <v>0</v>
      </c>
      <c r="AC462" s="151">
        <v>0</v>
      </c>
      <c r="AD462" s="100">
        <v>0</v>
      </c>
      <c r="AE462" s="157">
        <v>0</v>
      </c>
      <c r="AF462" s="158"/>
    </row>
    <row r="463" spans="1:32" s="52" customFormat="1" ht="12" x14ac:dyDescent="0.2">
      <c r="A463" s="97">
        <v>456</v>
      </c>
      <c r="B463" s="98">
        <v>456160735</v>
      </c>
      <c r="C463" s="99" t="s">
        <v>525</v>
      </c>
      <c r="D463" s="98">
        <v>160</v>
      </c>
      <c r="E463" s="99" t="s">
        <v>193</v>
      </c>
      <c r="F463" s="98">
        <v>735</v>
      </c>
      <c r="G463" s="149" t="s">
        <v>428</v>
      </c>
      <c r="H463" s="150"/>
      <c r="I463" s="102">
        <v>13650</v>
      </c>
      <c r="J463" s="102">
        <v>4381</v>
      </c>
      <c r="K463" s="102">
        <v>0</v>
      </c>
      <c r="L463" s="102">
        <v>1188</v>
      </c>
      <c r="M463" s="103">
        <v>19219</v>
      </c>
      <c r="N463" s="150"/>
      <c r="O463" s="124">
        <v>1</v>
      </c>
      <c r="P463" s="151">
        <v>18031</v>
      </c>
      <c r="Q463" s="151">
        <v>0</v>
      </c>
      <c r="R463" s="151">
        <v>0</v>
      </c>
      <c r="S463" s="151">
        <v>1188</v>
      </c>
      <c r="T463" s="152">
        <v>19219</v>
      </c>
      <c r="U463" s="153"/>
      <c r="V463" s="154">
        <v>0</v>
      </c>
      <c r="W463" s="155">
        <v>0.09</v>
      </c>
      <c r="X463" s="155">
        <v>1.4616295845155003E-2</v>
      </c>
      <c r="Y463" s="156">
        <v>0</v>
      </c>
      <c r="Z463" s="153"/>
      <c r="AA463" s="124">
        <v>0</v>
      </c>
      <c r="AB463" s="100">
        <v>0</v>
      </c>
      <c r="AC463" s="151">
        <v>0</v>
      </c>
      <c r="AD463" s="100">
        <v>0</v>
      </c>
      <c r="AE463" s="157">
        <v>0</v>
      </c>
      <c r="AF463" s="158"/>
    </row>
    <row r="464" spans="1:32" s="52" customFormat="1" ht="12" x14ac:dyDescent="0.2">
      <c r="A464" s="97">
        <v>458</v>
      </c>
      <c r="B464" s="98">
        <v>458160056</v>
      </c>
      <c r="C464" s="99" t="s">
        <v>526</v>
      </c>
      <c r="D464" s="98">
        <v>160</v>
      </c>
      <c r="E464" s="99" t="s">
        <v>193</v>
      </c>
      <c r="F464" s="98">
        <v>56</v>
      </c>
      <c r="G464" s="149" t="s">
        <v>89</v>
      </c>
      <c r="H464" s="150"/>
      <c r="I464" s="102">
        <v>14914</v>
      </c>
      <c r="J464" s="102">
        <v>4423</v>
      </c>
      <c r="K464" s="102">
        <v>0</v>
      </c>
      <c r="L464" s="102">
        <v>1188</v>
      </c>
      <c r="M464" s="103">
        <v>20525</v>
      </c>
      <c r="N464" s="150"/>
      <c r="O464" s="124">
        <v>2</v>
      </c>
      <c r="P464" s="151">
        <v>38674</v>
      </c>
      <c r="Q464" s="151">
        <v>0</v>
      </c>
      <c r="R464" s="151">
        <v>0</v>
      </c>
      <c r="S464" s="151">
        <v>2376</v>
      </c>
      <c r="T464" s="152">
        <v>41050</v>
      </c>
      <c r="U464" s="153"/>
      <c r="V464" s="154">
        <v>0</v>
      </c>
      <c r="W464" s="155">
        <v>0.09</v>
      </c>
      <c r="X464" s="155">
        <v>1.623671014029281E-2</v>
      </c>
      <c r="Y464" s="156">
        <v>0</v>
      </c>
      <c r="Z464" s="153"/>
      <c r="AA464" s="124">
        <v>0</v>
      </c>
      <c r="AB464" s="100">
        <v>0</v>
      </c>
      <c r="AC464" s="151">
        <v>0</v>
      </c>
      <c r="AD464" s="100">
        <v>0</v>
      </c>
      <c r="AE464" s="157">
        <v>0</v>
      </c>
      <c r="AF464" s="158"/>
    </row>
    <row r="465" spans="1:32" s="52" customFormat="1" ht="12" x14ac:dyDescent="0.2">
      <c r="A465" s="97">
        <v>458</v>
      </c>
      <c r="B465" s="98">
        <v>458160079</v>
      </c>
      <c r="C465" s="99" t="s">
        <v>526</v>
      </c>
      <c r="D465" s="98">
        <v>160</v>
      </c>
      <c r="E465" s="99" t="s">
        <v>193</v>
      </c>
      <c r="F465" s="98">
        <v>79</v>
      </c>
      <c r="G465" s="149" t="s">
        <v>112</v>
      </c>
      <c r="H465" s="150"/>
      <c r="I465" s="102">
        <v>15806</v>
      </c>
      <c r="J465" s="102">
        <v>268</v>
      </c>
      <c r="K465" s="102">
        <v>0</v>
      </c>
      <c r="L465" s="102">
        <v>1188</v>
      </c>
      <c r="M465" s="103">
        <v>17262</v>
      </c>
      <c r="N465" s="150"/>
      <c r="O465" s="124">
        <v>14.649999999999999</v>
      </c>
      <c r="P465" s="151">
        <v>235484</v>
      </c>
      <c r="Q465" s="151">
        <v>0</v>
      </c>
      <c r="R465" s="151">
        <v>0</v>
      </c>
      <c r="S465" s="151">
        <v>17404</v>
      </c>
      <c r="T465" s="152">
        <v>252888</v>
      </c>
      <c r="U465" s="153"/>
      <c r="V465" s="154">
        <v>0</v>
      </c>
      <c r="W465" s="155">
        <v>0.09</v>
      </c>
      <c r="X465" s="155">
        <v>6.2898277601383598E-2</v>
      </c>
      <c r="Y465" s="156">
        <v>0</v>
      </c>
      <c r="Z465" s="153"/>
      <c r="AA465" s="124">
        <v>0</v>
      </c>
      <c r="AB465" s="100">
        <v>0</v>
      </c>
      <c r="AC465" s="151">
        <v>0</v>
      </c>
      <c r="AD465" s="100">
        <v>0</v>
      </c>
      <c r="AE465" s="157">
        <v>0</v>
      </c>
      <c r="AF465" s="158"/>
    </row>
    <row r="466" spans="1:32" s="52" customFormat="1" ht="12" x14ac:dyDescent="0.2">
      <c r="A466" s="97">
        <v>458</v>
      </c>
      <c r="B466" s="98">
        <v>458160149</v>
      </c>
      <c r="C466" s="99" t="s">
        <v>526</v>
      </c>
      <c r="D466" s="98">
        <v>160</v>
      </c>
      <c r="E466" s="99" t="s">
        <v>193</v>
      </c>
      <c r="F466" s="98">
        <v>149</v>
      </c>
      <c r="G466" s="149" t="s">
        <v>182</v>
      </c>
      <c r="H466" s="150"/>
      <c r="I466" s="102">
        <v>20347</v>
      </c>
      <c r="J466" s="102">
        <v>146</v>
      </c>
      <c r="K466" s="102">
        <v>0</v>
      </c>
      <c r="L466" s="102">
        <v>1188</v>
      </c>
      <c r="M466" s="103">
        <v>21681</v>
      </c>
      <c r="N466" s="150"/>
      <c r="O466" s="124">
        <v>0.67</v>
      </c>
      <c r="P466" s="151">
        <v>13730</v>
      </c>
      <c r="Q466" s="151">
        <v>0</v>
      </c>
      <c r="R466" s="151">
        <v>0</v>
      </c>
      <c r="S466" s="151">
        <v>796</v>
      </c>
      <c r="T466" s="152">
        <v>14526</v>
      </c>
      <c r="U466" s="153"/>
      <c r="V466" s="154">
        <v>0</v>
      </c>
      <c r="W466" s="155">
        <v>0.18</v>
      </c>
      <c r="X466" s="155">
        <v>0.12699103883343335</v>
      </c>
      <c r="Y466" s="156">
        <v>0</v>
      </c>
      <c r="Z466" s="153"/>
      <c r="AA466" s="124">
        <v>0</v>
      </c>
      <c r="AB466" s="100">
        <v>0</v>
      </c>
      <c r="AC466" s="151">
        <v>0</v>
      </c>
      <c r="AD466" s="100">
        <v>0</v>
      </c>
      <c r="AE466" s="157">
        <v>0</v>
      </c>
      <c r="AF466" s="158"/>
    </row>
    <row r="467" spans="1:32" s="52" customFormat="1" ht="12" x14ac:dyDescent="0.2">
      <c r="A467" s="97">
        <v>458</v>
      </c>
      <c r="B467" s="98">
        <v>458160151</v>
      </c>
      <c r="C467" s="99" t="s">
        <v>526</v>
      </c>
      <c r="D467" s="98">
        <v>160</v>
      </c>
      <c r="E467" s="99" t="s">
        <v>193</v>
      </c>
      <c r="F467" s="98">
        <v>151</v>
      </c>
      <c r="G467" s="149" t="s">
        <v>184</v>
      </c>
      <c r="H467" s="150"/>
      <c r="I467" s="102">
        <v>15218</v>
      </c>
      <c r="J467" s="102">
        <v>1811</v>
      </c>
      <c r="K467" s="102">
        <v>0</v>
      </c>
      <c r="L467" s="102">
        <v>1188</v>
      </c>
      <c r="M467" s="103">
        <v>18217</v>
      </c>
      <c r="N467" s="150"/>
      <c r="O467" s="124">
        <v>1.82</v>
      </c>
      <c r="P467" s="151">
        <v>30992</v>
      </c>
      <c r="Q467" s="151">
        <v>0</v>
      </c>
      <c r="R467" s="151">
        <v>0</v>
      </c>
      <c r="S467" s="151">
        <v>2162</v>
      </c>
      <c r="T467" s="152">
        <v>33154</v>
      </c>
      <c r="U467" s="153"/>
      <c r="V467" s="154">
        <v>0</v>
      </c>
      <c r="W467" s="155">
        <v>0.09</v>
      </c>
      <c r="X467" s="155">
        <v>1.824423196009916E-2</v>
      </c>
      <c r="Y467" s="156">
        <v>0</v>
      </c>
      <c r="Z467" s="153"/>
      <c r="AA467" s="124">
        <v>0</v>
      </c>
      <c r="AB467" s="100">
        <v>0</v>
      </c>
      <c r="AC467" s="151">
        <v>0</v>
      </c>
      <c r="AD467" s="100">
        <v>0</v>
      </c>
      <c r="AE467" s="157">
        <v>0</v>
      </c>
      <c r="AF467" s="158"/>
    </row>
    <row r="468" spans="1:32" s="52" customFormat="1" ht="12" x14ac:dyDescent="0.2">
      <c r="A468" s="97">
        <v>458</v>
      </c>
      <c r="B468" s="98">
        <v>458160160</v>
      </c>
      <c r="C468" s="99" t="s">
        <v>526</v>
      </c>
      <c r="D468" s="98">
        <v>160</v>
      </c>
      <c r="E468" s="99" t="s">
        <v>193</v>
      </c>
      <c r="F468" s="98">
        <v>160</v>
      </c>
      <c r="G468" s="149" t="s">
        <v>193</v>
      </c>
      <c r="H468" s="150"/>
      <c r="I468" s="102">
        <v>19656</v>
      </c>
      <c r="J468" s="102">
        <v>345</v>
      </c>
      <c r="K468" s="102">
        <v>0</v>
      </c>
      <c r="L468" s="102">
        <v>1188</v>
      </c>
      <c r="M468" s="103">
        <v>21189</v>
      </c>
      <c r="N468" s="150"/>
      <c r="O468" s="124">
        <v>110.50000000000001</v>
      </c>
      <c r="P468" s="151">
        <v>2210111</v>
      </c>
      <c r="Q468" s="151">
        <v>0</v>
      </c>
      <c r="R468" s="151">
        <v>0</v>
      </c>
      <c r="S468" s="151">
        <v>131276</v>
      </c>
      <c r="T468" s="152">
        <v>2341387</v>
      </c>
      <c r="U468" s="153"/>
      <c r="V468" s="154">
        <v>0</v>
      </c>
      <c r="W468" s="155">
        <v>0.18</v>
      </c>
      <c r="X468" s="155">
        <v>0.13495767005285708</v>
      </c>
      <c r="Y468" s="156">
        <v>0</v>
      </c>
      <c r="Z468" s="153"/>
      <c r="AA468" s="124">
        <v>0</v>
      </c>
      <c r="AB468" s="100">
        <v>0</v>
      </c>
      <c r="AC468" s="151">
        <v>0</v>
      </c>
      <c r="AD468" s="100">
        <v>0</v>
      </c>
      <c r="AE468" s="157">
        <v>0</v>
      </c>
      <c r="AF468" s="158"/>
    </row>
    <row r="469" spans="1:32" s="52" customFormat="1" ht="12" x14ac:dyDescent="0.2">
      <c r="A469" s="97">
        <v>458</v>
      </c>
      <c r="B469" s="98">
        <v>458160163</v>
      </c>
      <c r="C469" s="99" t="s">
        <v>526</v>
      </c>
      <c r="D469" s="98">
        <v>160</v>
      </c>
      <c r="E469" s="99" t="s">
        <v>193</v>
      </c>
      <c r="F469" s="98">
        <v>163</v>
      </c>
      <c r="G469" s="149" t="s">
        <v>196</v>
      </c>
      <c r="H469" s="150"/>
      <c r="I469" s="102">
        <v>20404</v>
      </c>
      <c r="J469" s="102">
        <v>96</v>
      </c>
      <c r="K469" s="102">
        <v>0</v>
      </c>
      <c r="L469" s="102">
        <v>1188</v>
      </c>
      <c r="M469" s="103">
        <v>21688</v>
      </c>
      <c r="N469" s="150"/>
      <c r="O469" s="124">
        <v>1</v>
      </c>
      <c r="P469" s="151">
        <v>20500</v>
      </c>
      <c r="Q469" s="151">
        <v>0</v>
      </c>
      <c r="R469" s="151">
        <v>0</v>
      </c>
      <c r="S469" s="151">
        <v>1188</v>
      </c>
      <c r="T469" s="152">
        <v>21688</v>
      </c>
      <c r="U469" s="153"/>
      <c r="V469" s="154">
        <v>0</v>
      </c>
      <c r="W469" s="155">
        <v>0.113490033140277</v>
      </c>
      <c r="X469" s="155">
        <v>9.4336113909974872E-2</v>
      </c>
      <c r="Y469" s="156">
        <v>0</v>
      </c>
      <c r="Z469" s="153"/>
      <c r="AA469" s="124">
        <v>0</v>
      </c>
      <c r="AB469" s="100">
        <v>0</v>
      </c>
      <c r="AC469" s="151">
        <v>0</v>
      </c>
      <c r="AD469" s="100">
        <v>0</v>
      </c>
      <c r="AE469" s="157">
        <v>0</v>
      </c>
      <c r="AF469" s="158"/>
    </row>
    <row r="470" spans="1:32" s="52" customFormat="1" ht="12" x14ac:dyDescent="0.2">
      <c r="A470" s="97">
        <v>458</v>
      </c>
      <c r="B470" s="98">
        <v>458160176</v>
      </c>
      <c r="C470" s="99" t="s">
        <v>526</v>
      </c>
      <c r="D470" s="98">
        <v>160</v>
      </c>
      <c r="E470" s="99" t="s">
        <v>193</v>
      </c>
      <c r="F470" s="98">
        <v>176</v>
      </c>
      <c r="G470" s="149" t="s">
        <v>209</v>
      </c>
      <c r="H470" s="150"/>
      <c r="I470" s="102">
        <v>16287</v>
      </c>
      <c r="J470" s="102">
        <v>5259</v>
      </c>
      <c r="K470" s="102">
        <v>0</v>
      </c>
      <c r="L470" s="102">
        <v>1188</v>
      </c>
      <c r="M470" s="103">
        <v>22734</v>
      </c>
      <c r="N470" s="150"/>
      <c r="O470" s="124">
        <v>1</v>
      </c>
      <c r="P470" s="151">
        <v>21546</v>
      </c>
      <c r="Q470" s="151">
        <v>0</v>
      </c>
      <c r="R470" s="151">
        <v>0</v>
      </c>
      <c r="S470" s="151">
        <v>1188</v>
      </c>
      <c r="T470" s="152">
        <v>22734</v>
      </c>
      <c r="U470" s="153"/>
      <c r="V470" s="154">
        <v>0</v>
      </c>
      <c r="W470" s="155">
        <v>0.09</v>
      </c>
      <c r="X470" s="155">
        <v>7.4818080644514368E-2</v>
      </c>
      <c r="Y470" s="156">
        <v>0</v>
      </c>
      <c r="Z470" s="153"/>
      <c r="AA470" s="124">
        <v>0</v>
      </c>
      <c r="AB470" s="100">
        <v>0</v>
      </c>
      <c r="AC470" s="151">
        <v>0</v>
      </c>
      <c r="AD470" s="100">
        <v>0</v>
      </c>
      <c r="AE470" s="157">
        <v>0</v>
      </c>
      <c r="AF470" s="158"/>
    </row>
    <row r="471" spans="1:32" s="52" customFormat="1" ht="12" x14ac:dyDescent="0.2">
      <c r="A471" s="97">
        <v>458</v>
      </c>
      <c r="B471" s="98">
        <v>458160301</v>
      </c>
      <c r="C471" s="99" t="s">
        <v>526</v>
      </c>
      <c r="D471" s="98">
        <v>160</v>
      </c>
      <c r="E471" s="99" t="s">
        <v>193</v>
      </c>
      <c r="F471" s="98">
        <v>301</v>
      </c>
      <c r="G471" s="149" t="s">
        <v>334</v>
      </c>
      <c r="H471" s="150"/>
      <c r="I471" s="102">
        <v>14192</v>
      </c>
      <c r="J471" s="102">
        <v>4475</v>
      </c>
      <c r="K471" s="102">
        <v>0</v>
      </c>
      <c r="L471" s="102">
        <v>1188</v>
      </c>
      <c r="M471" s="103">
        <v>19855</v>
      </c>
      <c r="N471" s="150"/>
      <c r="O471" s="124">
        <v>0.11</v>
      </c>
      <c r="P471" s="151">
        <v>2053</v>
      </c>
      <c r="Q471" s="151">
        <v>0</v>
      </c>
      <c r="R471" s="151">
        <v>0</v>
      </c>
      <c r="S471" s="151">
        <v>131</v>
      </c>
      <c r="T471" s="152">
        <v>2184</v>
      </c>
      <c r="U471" s="153"/>
      <c r="V471" s="154">
        <v>0</v>
      </c>
      <c r="W471" s="155">
        <v>0.09</v>
      </c>
      <c r="X471" s="155">
        <v>5.5921533532598884E-2</v>
      </c>
      <c r="Y471" s="156">
        <v>0</v>
      </c>
      <c r="Z471" s="153"/>
      <c r="AA471" s="124">
        <v>0</v>
      </c>
      <c r="AB471" s="100">
        <v>0</v>
      </c>
      <c r="AC471" s="151">
        <v>0</v>
      </c>
      <c r="AD471" s="100">
        <v>0</v>
      </c>
      <c r="AE471" s="157">
        <v>0</v>
      </c>
      <c r="AF471" s="158"/>
    </row>
    <row r="472" spans="1:32" s="52" customFormat="1" ht="12" x14ac:dyDescent="0.2">
      <c r="A472" s="97">
        <v>458</v>
      </c>
      <c r="B472" s="98">
        <v>458160326</v>
      </c>
      <c r="C472" s="99" t="s">
        <v>526</v>
      </c>
      <c r="D472" s="98">
        <v>160</v>
      </c>
      <c r="E472" s="99" t="s">
        <v>193</v>
      </c>
      <c r="F472" s="98">
        <v>326</v>
      </c>
      <c r="G472" s="149" t="s">
        <v>359</v>
      </c>
      <c r="H472" s="150"/>
      <c r="I472" s="102">
        <v>12375</v>
      </c>
      <c r="J472" s="102">
        <v>4444</v>
      </c>
      <c r="K472" s="102">
        <v>0</v>
      </c>
      <c r="L472" s="102">
        <v>1188</v>
      </c>
      <c r="M472" s="103">
        <v>18007</v>
      </c>
      <c r="N472" s="150"/>
      <c r="O472" s="124">
        <v>0.67</v>
      </c>
      <c r="P472" s="151">
        <v>11269</v>
      </c>
      <c r="Q472" s="151">
        <v>0</v>
      </c>
      <c r="R472" s="151">
        <v>0</v>
      </c>
      <c r="S472" s="151">
        <v>796</v>
      </c>
      <c r="T472" s="152">
        <v>12065</v>
      </c>
      <c r="U472" s="153"/>
      <c r="V472" s="154">
        <v>0</v>
      </c>
      <c r="W472" s="155">
        <v>0.09</v>
      </c>
      <c r="X472" s="155">
        <v>2.4451035269987299E-3</v>
      </c>
      <c r="Y472" s="156">
        <v>0</v>
      </c>
      <c r="Z472" s="153"/>
      <c r="AA472" s="124">
        <v>0</v>
      </c>
      <c r="AB472" s="100">
        <v>0</v>
      </c>
      <c r="AC472" s="151">
        <v>0</v>
      </c>
      <c r="AD472" s="100">
        <v>0</v>
      </c>
      <c r="AE472" s="157">
        <v>0</v>
      </c>
      <c r="AF472" s="158"/>
    </row>
    <row r="473" spans="1:32" s="52" customFormat="1" ht="12" x14ac:dyDescent="0.2">
      <c r="A473" s="97">
        <v>463</v>
      </c>
      <c r="B473" s="98">
        <v>463035018</v>
      </c>
      <c r="C473" s="99" t="s">
        <v>527</v>
      </c>
      <c r="D473" s="98">
        <v>35</v>
      </c>
      <c r="E473" s="99" t="s">
        <v>68</v>
      </c>
      <c r="F473" s="98">
        <v>18</v>
      </c>
      <c r="G473" s="149" t="s">
        <v>51</v>
      </c>
      <c r="H473" s="150"/>
      <c r="I473" s="102">
        <v>16634</v>
      </c>
      <c r="J473" s="102">
        <v>7932</v>
      </c>
      <c r="K473" s="102">
        <v>0</v>
      </c>
      <c r="L473" s="102">
        <v>1188</v>
      </c>
      <c r="M473" s="103">
        <v>25754</v>
      </c>
      <c r="N473" s="150"/>
      <c r="O473" s="124">
        <v>0.63</v>
      </c>
      <c r="P473" s="151">
        <v>14349</v>
      </c>
      <c r="Q473" s="151">
        <v>0</v>
      </c>
      <c r="R473" s="151">
        <v>0</v>
      </c>
      <c r="S473" s="151">
        <v>694</v>
      </c>
      <c r="T473" s="152">
        <v>15043</v>
      </c>
      <c r="U473" s="153"/>
      <c r="V473" s="154">
        <v>4.5894039735099278E-2</v>
      </c>
      <c r="W473" s="155">
        <v>0.09</v>
      </c>
      <c r="X473" s="155">
        <v>2.5150971507216929E-2</v>
      </c>
      <c r="Y473" s="156">
        <v>0</v>
      </c>
      <c r="Z473" s="153"/>
      <c r="AA473" s="124">
        <v>0.63</v>
      </c>
      <c r="AB473" s="100">
        <v>0</v>
      </c>
      <c r="AC473" s="151">
        <v>0</v>
      </c>
      <c r="AD473" s="100">
        <v>0</v>
      </c>
      <c r="AE473" s="157">
        <v>0</v>
      </c>
      <c r="AF473" s="158"/>
    </row>
    <row r="474" spans="1:32" s="52" customFormat="1" ht="12" x14ac:dyDescent="0.2">
      <c r="A474" s="97">
        <v>463</v>
      </c>
      <c r="B474" s="98">
        <v>463035035</v>
      </c>
      <c r="C474" s="99" t="s">
        <v>527</v>
      </c>
      <c r="D474" s="98">
        <v>35</v>
      </c>
      <c r="E474" s="99" t="s">
        <v>68</v>
      </c>
      <c r="F474" s="98">
        <v>35</v>
      </c>
      <c r="G474" s="149" t="s">
        <v>68</v>
      </c>
      <c r="H474" s="150"/>
      <c r="I474" s="102">
        <v>19201</v>
      </c>
      <c r="J474" s="102">
        <v>7386</v>
      </c>
      <c r="K474" s="102">
        <v>0</v>
      </c>
      <c r="L474" s="102">
        <v>1188</v>
      </c>
      <c r="M474" s="103">
        <v>27775</v>
      </c>
      <c r="N474" s="150"/>
      <c r="O474" s="124">
        <v>608.73</v>
      </c>
      <c r="P474" s="151">
        <v>15005208</v>
      </c>
      <c r="Q474" s="151">
        <v>0</v>
      </c>
      <c r="R474" s="151">
        <v>0</v>
      </c>
      <c r="S474" s="151">
        <v>670219</v>
      </c>
      <c r="T474" s="152">
        <v>15675427</v>
      </c>
      <c r="U474" s="153"/>
      <c r="V474" s="154">
        <v>44.344569536423826</v>
      </c>
      <c r="W474" s="155">
        <v>0.18</v>
      </c>
      <c r="X474" s="155">
        <v>0.16242944017643118</v>
      </c>
      <c r="Y474" s="156">
        <v>0</v>
      </c>
      <c r="Z474" s="153"/>
      <c r="AA474" s="124">
        <v>130.04000000000002</v>
      </c>
      <c r="AB474" s="100">
        <v>0</v>
      </c>
      <c r="AC474" s="151">
        <v>0</v>
      </c>
      <c r="AD474" s="100">
        <v>5.5629139072847691</v>
      </c>
      <c r="AE474" s="157">
        <v>154506</v>
      </c>
      <c r="AF474" s="158"/>
    </row>
    <row r="475" spans="1:32" s="52" customFormat="1" ht="12" x14ac:dyDescent="0.2">
      <c r="A475" s="97">
        <v>463</v>
      </c>
      <c r="B475" s="98">
        <v>463035040</v>
      </c>
      <c r="C475" s="99" t="s">
        <v>527</v>
      </c>
      <c r="D475" s="98">
        <v>35</v>
      </c>
      <c r="E475" s="99" t="s">
        <v>68</v>
      </c>
      <c r="F475" s="98">
        <v>40</v>
      </c>
      <c r="G475" s="149" t="s">
        <v>73</v>
      </c>
      <c r="H475" s="150"/>
      <c r="I475" s="102">
        <v>14193</v>
      </c>
      <c r="J475" s="102">
        <v>4615</v>
      </c>
      <c r="K475" s="102">
        <v>0</v>
      </c>
      <c r="L475" s="102">
        <v>1188</v>
      </c>
      <c r="M475" s="103">
        <v>19996</v>
      </c>
      <c r="N475" s="150"/>
      <c r="O475" s="124">
        <v>2</v>
      </c>
      <c r="P475" s="151">
        <v>34876</v>
      </c>
      <c r="Q475" s="151">
        <v>0</v>
      </c>
      <c r="R475" s="151">
        <v>0</v>
      </c>
      <c r="S475" s="151">
        <v>2202</v>
      </c>
      <c r="T475" s="152">
        <v>37078</v>
      </c>
      <c r="U475" s="153"/>
      <c r="V475" s="154">
        <v>0.1456953642384104</v>
      </c>
      <c r="W475" s="155">
        <v>0.09</v>
      </c>
      <c r="X475" s="155">
        <v>5.826301294521794E-3</v>
      </c>
      <c r="Y475" s="156">
        <v>0</v>
      </c>
      <c r="Z475" s="153"/>
      <c r="AA475" s="124">
        <v>0</v>
      </c>
      <c r="AB475" s="100">
        <v>0</v>
      </c>
      <c r="AC475" s="151">
        <v>0</v>
      </c>
      <c r="AD475" s="100">
        <v>0</v>
      </c>
      <c r="AE475" s="157">
        <v>0</v>
      </c>
      <c r="AF475" s="158"/>
    </row>
    <row r="476" spans="1:32" s="52" customFormat="1" ht="12" x14ac:dyDescent="0.2">
      <c r="A476" s="97">
        <v>463</v>
      </c>
      <c r="B476" s="98">
        <v>463035044</v>
      </c>
      <c r="C476" s="99" t="s">
        <v>527</v>
      </c>
      <c r="D476" s="98">
        <v>35</v>
      </c>
      <c r="E476" s="99" t="s">
        <v>68</v>
      </c>
      <c r="F476" s="98">
        <v>44</v>
      </c>
      <c r="G476" s="149" t="s">
        <v>77</v>
      </c>
      <c r="H476" s="150"/>
      <c r="I476" s="102">
        <v>19551</v>
      </c>
      <c r="J476" s="102">
        <v>0</v>
      </c>
      <c r="K476" s="102">
        <v>0</v>
      </c>
      <c r="L476" s="102">
        <v>1188</v>
      </c>
      <c r="M476" s="103">
        <v>20739</v>
      </c>
      <c r="N476" s="150"/>
      <c r="O476" s="124">
        <v>9.57</v>
      </c>
      <c r="P476" s="151">
        <v>173475</v>
      </c>
      <c r="Q476" s="151">
        <v>0</v>
      </c>
      <c r="R476" s="151">
        <v>0</v>
      </c>
      <c r="S476" s="151">
        <v>10537</v>
      </c>
      <c r="T476" s="152">
        <v>184012</v>
      </c>
      <c r="U476" s="153"/>
      <c r="V476" s="154">
        <v>0.69715231788079379</v>
      </c>
      <c r="W476" s="155">
        <v>0.18</v>
      </c>
      <c r="X476" s="155">
        <v>9.4542673375282729E-2</v>
      </c>
      <c r="Y476" s="156">
        <v>0</v>
      </c>
      <c r="Z476" s="153"/>
      <c r="AA476" s="124">
        <v>3.74</v>
      </c>
      <c r="AB476" s="100">
        <v>0</v>
      </c>
      <c r="AC476" s="151">
        <v>0</v>
      </c>
      <c r="AD476" s="100">
        <v>0.92715231788079477</v>
      </c>
      <c r="AE476" s="157">
        <v>19228</v>
      </c>
      <c r="AF476" s="158"/>
    </row>
    <row r="477" spans="1:32" s="52" customFormat="1" ht="12" x14ac:dyDescent="0.2">
      <c r="A477" s="97">
        <v>463</v>
      </c>
      <c r="B477" s="98">
        <v>463035093</v>
      </c>
      <c r="C477" s="99" t="s">
        <v>527</v>
      </c>
      <c r="D477" s="98">
        <v>35</v>
      </c>
      <c r="E477" s="99" t="s">
        <v>68</v>
      </c>
      <c r="F477" s="98">
        <v>93</v>
      </c>
      <c r="G477" s="149" t="s">
        <v>126</v>
      </c>
      <c r="H477" s="150"/>
      <c r="I477" s="102">
        <v>17213</v>
      </c>
      <c r="J477" s="102">
        <v>169</v>
      </c>
      <c r="K477" s="102">
        <v>0</v>
      </c>
      <c r="L477" s="102">
        <v>1188</v>
      </c>
      <c r="M477" s="103">
        <v>18570</v>
      </c>
      <c r="N477" s="150"/>
      <c r="O477" s="124">
        <v>2</v>
      </c>
      <c r="P477" s="151">
        <v>32232</v>
      </c>
      <c r="Q477" s="151">
        <v>0</v>
      </c>
      <c r="R477" s="151">
        <v>0</v>
      </c>
      <c r="S477" s="151">
        <v>2202</v>
      </c>
      <c r="T477" s="152">
        <v>34434</v>
      </c>
      <c r="U477" s="153"/>
      <c r="V477" s="154">
        <v>0.1456953642384104</v>
      </c>
      <c r="W477" s="155">
        <v>0.18</v>
      </c>
      <c r="X477" s="155">
        <v>8.2602671732793412E-2</v>
      </c>
      <c r="Y477" s="156">
        <v>0</v>
      </c>
      <c r="Z477" s="153"/>
      <c r="AA477" s="124">
        <v>0</v>
      </c>
      <c r="AB477" s="100">
        <v>0</v>
      </c>
      <c r="AC477" s="151">
        <v>0</v>
      </c>
      <c r="AD477" s="100">
        <v>0</v>
      </c>
      <c r="AE477" s="157">
        <v>0</v>
      </c>
      <c r="AF477" s="158"/>
    </row>
    <row r="478" spans="1:32" s="52" customFormat="1" ht="12" x14ac:dyDescent="0.2">
      <c r="A478" s="97">
        <v>463</v>
      </c>
      <c r="B478" s="98">
        <v>463035207</v>
      </c>
      <c r="C478" s="99" t="s">
        <v>527</v>
      </c>
      <c r="D478" s="98">
        <v>35</v>
      </c>
      <c r="E478" s="99" t="s">
        <v>68</v>
      </c>
      <c r="F478" s="98">
        <v>207</v>
      </c>
      <c r="G478" s="149" t="s">
        <v>240</v>
      </c>
      <c r="H478" s="150"/>
      <c r="I478" s="102">
        <v>16240</v>
      </c>
      <c r="J478" s="102">
        <v>12896</v>
      </c>
      <c r="K478" s="102">
        <v>0</v>
      </c>
      <c r="L478" s="102">
        <v>1188</v>
      </c>
      <c r="M478" s="103">
        <v>30324</v>
      </c>
      <c r="N478" s="150"/>
      <c r="O478" s="124">
        <v>1</v>
      </c>
      <c r="P478" s="151">
        <v>27014</v>
      </c>
      <c r="Q478" s="151">
        <v>0</v>
      </c>
      <c r="R478" s="151">
        <v>0</v>
      </c>
      <c r="S478" s="151">
        <v>1101</v>
      </c>
      <c r="T478" s="152">
        <v>28115</v>
      </c>
      <c r="U478" s="153"/>
      <c r="V478" s="154">
        <v>7.2847682119205198E-2</v>
      </c>
      <c r="W478" s="155">
        <v>0.09</v>
      </c>
      <c r="X478" s="155">
        <v>2.738094497235421E-5</v>
      </c>
      <c r="Y478" s="156">
        <v>0</v>
      </c>
      <c r="Z478" s="153"/>
      <c r="AA478" s="124">
        <v>0</v>
      </c>
      <c r="AB478" s="100">
        <v>0</v>
      </c>
      <c r="AC478" s="151">
        <v>0</v>
      </c>
      <c r="AD478" s="100">
        <v>0</v>
      </c>
      <c r="AE478" s="157">
        <v>0</v>
      </c>
      <c r="AF478" s="158"/>
    </row>
    <row r="479" spans="1:32" s="52" customFormat="1" ht="12" x14ac:dyDescent="0.2">
      <c r="A479" s="97">
        <v>463</v>
      </c>
      <c r="B479" s="98">
        <v>463035220</v>
      </c>
      <c r="C479" s="99" t="s">
        <v>527</v>
      </c>
      <c r="D479" s="98">
        <v>35</v>
      </c>
      <c r="E479" s="99" t="s">
        <v>68</v>
      </c>
      <c r="F479" s="98">
        <v>220</v>
      </c>
      <c r="G479" s="149" t="s">
        <v>253</v>
      </c>
      <c r="H479" s="150"/>
      <c r="I479" s="102">
        <v>18556</v>
      </c>
      <c r="J479" s="102">
        <v>6556</v>
      </c>
      <c r="K479" s="102">
        <v>0</v>
      </c>
      <c r="L479" s="102">
        <v>1188</v>
      </c>
      <c r="M479" s="103">
        <v>26300</v>
      </c>
      <c r="N479" s="150"/>
      <c r="O479" s="124">
        <v>1</v>
      </c>
      <c r="P479" s="151">
        <v>23283</v>
      </c>
      <c r="Q479" s="151">
        <v>0</v>
      </c>
      <c r="R479" s="151">
        <v>0</v>
      </c>
      <c r="S479" s="151">
        <v>1101</v>
      </c>
      <c r="T479" s="152">
        <v>24384</v>
      </c>
      <c r="U479" s="153"/>
      <c r="V479" s="154">
        <v>7.2847682119205198E-2</v>
      </c>
      <c r="W479" s="155">
        <v>0.09</v>
      </c>
      <c r="X479" s="155">
        <v>1.6869745189024211E-2</v>
      </c>
      <c r="Y479" s="156">
        <v>0</v>
      </c>
      <c r="Z479" s="153"/>
      <c r="AA479" s="124">
        <v>1</v>
      </c>
      <c r="AB479" s="100">
        <v>0</v>
      </c>
      <c r="AC479" s="151">
        <v>0</v>
      </c>
      <c r="AD479" s="100">
        <v>0</v>
      </c>
      <c r="AE479" s="157">
        <v>0</v>
      </c>
      <c r="AF479" s="158"/>
    </row>
    <row r="480" spans="1:32" s="52" customFormat="1" ht="12" x14ac:dyDescent="0.2">
      <c r="A480" s="97">
        <v>463</v>
      </c>
      <c r="B480" s="98">
        <v>463035243</v>
      </c>
      <c r="C480" s="99" t="s">
        <v>527</v>
      </c>
      <c r="D480" s="98">
        <v>35</v>
      </c>
      <c r="E480" s="99" t="s">
        <v>68</v>
      </c>
      <c r="F480" s="98">
        <v>243</v>
      </c>
      <c r="G480" s="149" t="s">
        <v>276</v>
      </c>
      <c r="H480" s="150"/>
      <c r="I480" s="102">
        <v>18826</v>
      </c>
      <c r="J480" s="102">
        <v>2611</v>
      </c>
      <c r="K480" s="102">
        <v>0</v>
      </c>
      <c r="L480" s="102">
        <v>1188</v>
      </c>
      <c r="M480" s="103">
        <v>22625</v>
      </c>
      <c r="N480" s="150"/>
      <c r="O480" s="124">
        <v>2</v>
      </c>
      <c r="P480" s="151">
        <v>39750</v>
      </c>
      <c r="Q480" s="151">
        <v>0</v>
      </c>
      <c r="R480" s="151">
        <v>0</v>
      </c>
      <c r="S480" s="151">
        <v>2202</v>
      </c>
      <c r="T480" s="152">
        <v>41952</v>
      </c>
      <c r="U480" s="153"/>
      <c r="V480" s="154">
        <v>0.1456953642384104</v>
      </c>
      <c r="W480" s="155">
        <v>0.09</v>
      </c>
      <c r="X480" s="155">
        <v>5.5175257487842097E-3</v>
      </c>
      <c r="Y480" s="156">
        <v>0</v>
      </c>
      <c r="Z480" s="153"/>
      <c r="AA480" s="124">
        <v>1</v>
      </c>
      <c r="AB480" s="100">
        <v>0</v>
      </c>
      <c r="AC480" s="151">
        <v>0</v>
      </c>
      <c r="AD480" s="100">
        <v>0</v>
      </c>
      <c r="AE480" s="157">
        <v>0</v>
      </c>
      <c r="AF480" s="158"/>
    </row>
    <row r="481" spans="1:32" s="52" customFormat="1" ht="12" x14ac:dyDescent="0.2">
      <c r="A481" s="97">
        <v>463</v>
      </c>
      <c r="B481" s="98">
        <v>463035244</v>
      </c>
      <c r="C481" s="99" t="s">
        <v>527</v>
      </c>
      <c r="D481" s="98">
        <v>35</v>
      </c>
      <c r="E481" s="99" t="s">
        <v>68</v>
      </c>
      <c r="F481" s="98">
        <v>244</v>
      </c>
      <c r="G481" s="149" t="s">
        <v>277</v>
      </c>
      <c r="H481" s="150"/>
      <c r="I481" s="102">
        <v>15514</v>
      </c>
      <c r="J481" s="102">
        <v>3750</v>
      </c>
      <c r="K481" s="102">
        <v>0</v>
      </c>
      <c r="L481" s="102">
        <v>1188</v>
      </c>
      <c r="M481" s="103">
        <v>20452</v>
      </c>
      <c r="N481" s="150"/>
      <c r="O481" s="124">
        <v>6.26</v>
      </c>
      <c r="P481" s="151">
        <v>111810</v>
      </c>
      <c r="Q481" s="151">
        <v>0</v>
      </c>
      <c r="R481" s="151">
        <v>0</v>
      </c>
      <c r="S481" s="151">
        <v>6893</v>
      </c>
      <c r="T481" s="152">
        <v>118703</v>
      </c>
      <c r="U481" s="153"/>
      <c r="V481" s="154">
        <v>0.45602649006622453</v>
      </c>
      <c r="W481" s="155">
        <v>0.09</v>
      </c>
      <c r="X481" s="155">
        <v>8.5563715473805063E-2</v>
      </c>
      <c r="Y481" s="156">
        <v>0</v>
      </c>
      <c r="Z481" s="153"/>
      <c r="AA481" s="124">
        <v>2.2599999999999998</v>
      </c>
      <c r="AB481" s="100">
        <v>0</v>
      </c>
      <c r="AC481" s="151">
        <v>0</v>
      </c>
      <c r="AD481" s="100">
        <v>0</v>
      </c>
      <c r="AE481" s="157">
        <v>0</v>
      </c>
      <c r="AF481" s="158"/>
    </row>
    <row r="482" spans="1:32" s="52" customFormat="1" ht="12" x14ac:dyDescent="0.2">
      <c r="A482" s="97">
        <v>463</v>
      </c>
      <c r="B482" s="98">
        <v>463035248</v>
      </c>
      <c r="C482" s="99" t="s">
        <v>527</v>
      </c>
      <c r="D482" s="98">
        <v>35</v>
      </c>
      <c r="E482" s="99" t="s">
        <v>68</v>
      </c>
      <c r="F482" s="98">
        <v>248</v>
      </c>
      <c r="G482" s="149" t="s">
        <v>281</v>
      </c>
      <c r="H482" s="150"/>
      <c r="I482" s="102">
        <v>18816</v>
      </c>
      <c r="J482" s="102">
        <v>918</v>
      </c>
      <c r="K482" s="102">
        <v>0</v>
      </c>
      <c r="L482" s="102">
        <v>1188</v>
      </c>
      <c r="M482" s="103">
        <v>20922</v>
      </c>
      <c r="N482" s="150"/>
      <c r="O482" s="124">
        <v>0.01</v>
      </c>
      <c r="P482" s="151">
        <v>183</v>
      </c>
      <c r="Q482" s="151">
        <v>0</v>
      </c>
      <c r="R482" s="151">
        <v>0</v>
      </c>
      <c r="S482" s="151">
        <v>11</v>
      </c>
      <c r="T482" s="152">
        <v>194</v>
      </c>
      <c r="U482" s="153"/>
      <c r="V482" s="154">
        <v>7.28476821192052E-4</v>
      </c>
      <c r="W482" s="155">
        <v>0.09</v>
      </c>
      <c r="X482" s="155">
        <v>6.7995869904920112E-2</v>
      </c>
      <c r="Y482" s="156">
        <v>0</v>
      </c>
      <c r="Z482" s="153"/>
      <c r="AA482" s="124">
        <v>0</v>
      </c>
      <c r="AB482" s="100">
        <v>0</v>
      </c>
      <c r="AC482" s="151">
        <v>0</v>
      </c>
      <c r="AD482" s="100">
        <v>0</v>
      </c>
      <c r="AE482" s="157">
        <v>0</v>
      </c>
      <c r="AF482" s="158"/>
    </row>
    <row r="483" spans="1:32" s="52" customFormat="1" ht="12" x14ac:dyDescent="0.2">
      <c r="A483" s="97">
        <v>463</v>
      </c>
      <c r="B483" s="98">
        <v>463035251</v>
      </c>
      <c r="C483" s="99" t="s">
        <v>527</v>
      </c>
      <c r="D483" s="98">
        <v>35</v>
      </c>
      <c r="E483" s="99" t="s">
        <v>68</v>
      </c>
      <c r="F483" s="98">
        <v>251</v>
      </c>
      <c r="G483" s="149" t="s">
        <v>284</v>
      </c>
      <c r="H483" s="150"/>
      <c r="I483" s="102">
        <v>19033</v>
      </c>
      <c r="J483" s="102">
        <v>2563</v>
      </c>
      <c r="K483" s="102">
        <v>0</v>
      </c>
      <c r="L483" s="102">
        <v>1188</v>
      </c>
      <c r="M483" s="103">
        <v>22784</v>
      </c>
      <c r="N483" s="150"/>
      <c r="O483" s="124">
        <v>1</v>
      </c>
      <c r="P483" s="151">
        <v>20023</v>
      </c>
      <c r="Q483" s="151">
        <v>0</v>
      </c>
      <c r="R483" s="151">
        <v>0</v>
      </c>
      <c r="S483" s="151">
        <v>1101</v>
      </c>
      <c r="T483" s="152">
        <v>21124</v>
      </c>
      <c r="U483" s="153"/>
      <c r="V483" s="154">
        <v>7.2847682119205198E-2</v>
      </c>
      <c r="W483" s="155">
        <v>0.09</v>
      </c>
      <c r="X483" s="155">
        <v>4.174301491072821E-2</v>
      </c>
      <c r="Y483" s="156">
        <v>0</v>
      </c>
      <c r="Z483" s="153"/>
      <c r="AA483" s="124">
        <v>0</v>
      </c>
      <c r="AB483" s="100">
        <v>0</v>
      </c>
      <c r="AC483" s="151">
        <v>0</v>
      </c>
      <c r="AD483" s="100">
        <v>0</v>
      </c>
      <c r="AE483" s="157">
        <v>0</v>
      </c>
      <c r="AF483" s="158"/>
    </row>
    <row r="484" spans="1:32" s="52" customFormat="1" ht="12" x14ac:dyDescent="0.2">
      <c r="A484" s="97">
        <v>464</v>
      </c>
      <c r="B484" s="98">
        <v>464168030</v>
      </c>
      <c r="C484" s="99" t="s">
        <v>528</v>
      </c>
      <c r="D484" s="98">
        <v>168</v>
      </c>
      <c r="E484" s="99" t="s">
        <v>201</v>
      </c>
      <c r="F484" s="98">
        <v>30</v>
      </c>
      <c r="G484" s="149" t="s">
        <v>63</v>
      </c>
      <c r="H484" s="150"/>
      <c r="I484" s="102">
        <v>14313</v>
      </c>
      <c r="J484" s="102">
        <v>4143</v>
      </c>
      <c r="K484" s="102">
        <v>0</v>
      </c>
      <c r="L484" s="102">
        <v>1188</v>
      </c>
      <c r="M484" s="103">
        <v>19644</v>
      </c>
      <c r="N484" s="150"/>
      <c r="O484" s="124">
        <v>6.9300000000000006</v>
      </c>
      <c r="P484" s="151">
        <v>127900</v>
      </c>
      <c r="Q484" s="151">
        <v>0</v>
      </c>
      <c r="R484" s="151">
        <v>0</v>
      </c>
      <c r="S484" s="151">
        <v>8233</v>
      </c>
      <c r="T484" s="152">
        <v>136133</v>
      </c>
      <c r="U484" s="153"/>
      <c r="V484" s="154">
        <v>0</v>
      </c>
      <c r="W484" s="155">
        <v>0.09</v>
      </c>
      <c r="X484" s="155">
        <v>5.637087747697337E-3</v>
      </c>
      <c r="Y484" s="156">
        <v>0</v>
      </c>
      <c r="Z484" s="153"/>
      <c r="AA484" s="124">
        <v>1</v>
      </c>
      <c r="AB484" s="100">
        <v>0</v>
      </c>
      <c r="AC484" s="151">
        <v>0</v>
      </c>
      <c r="AD484" s="100">
        <v>0</v>
      </c>
      <c r="AE484" s="157">
        <v>0</v>
      </c>
      <c r="AF484" s="158"/>
    </row>
    <row r="485" spans="1:32" s="52" customFormat="1" ht="12" x14ac:dyDescent="0.2">
      <c r="A485" s="97">
        <v>464</v>
      </c>
      <c r="B485" s="98">
        <v>464168035</v>
      </c>
      <c r="C485" s="99" t="s">
        <v>528</v>
      </c>
      <c r="D485" s="98">
        <v>168</v>
      </c>
      <c r="E485" s="99" t="s">
        <v>201</v>
      </c>
      <c r="F485" s="98">
        <v>35</v>
      </c>
      <c r="G485" s="149" t="s">
        <v>68</v>
      </c>
      <c r="H485" s="150"/>
      <c r="I485" s="102">
        <v>11037</v>
      </c>
      <c r="J485" s="102">
        <v>4246</v>
      </c>
      <c r="K485" s="102">
        <v>0</v>
      </c>
      <c r="L485" s="102">
        <v>1188</v>
      </c>
      <c r="M485" s="103">
        <v>16471</v>
      </c>
      <c r="N485" s="150"/>
      <c r="O485" s="124">
        <v>1</v>
      </c>
      <c r="P485" s="151">
        <v>15283</v>
      </c>
      <c r="Q485" s="151">
        <v>0</v>
      </c>
      <c r="R485" s="151">
        <v>0</v>
      </c>
      <c r="S485" s="151">
        <v>1188</v>
      </c>
      <c r="T485" s="152">
        <v>16471</v>
      </c>
      <c r="U485" s="153"/>
      <c r="V485" s="154">
        <v>0</v>
      </c>
      <c r="W485" s="155">
        <v>0.18</v>
      </c>
      <c r="X485" s="155">
        <v>0.16242944017643118</v>
      </c>
      <c r="Y485" s="156">
        <v>0</v>
      </c>
      <c r="Z485" s="153"/>
      <c r="AA485" s="124">
        <v>0</v>
      </c>
      <c r="AB485" s="100">
        <v>0</v>
      </c>
      <c r="AC485" s="151">
        <v>0</v>
      </c>
      <c r="AD485" s="100">
        <v>0</v>
      </c>
      <c r="AE485" s="157">
        <v>0</v>
      </c>
      <c r="AF485" s="158"/>
    </row>
    <row r="486" spans="1:32" s="52" customFormat="1" ht="12" x14ac:dyDescent="0.2">
      <c r="A486" s="97">
        <v>464</v>
      </c>
      <c r="B486" s="98">
        <v>464168071</v>
      </c>
      <c r="C486" s="99" t="s">
        <v>528</v>
      </c>
      <c r="D486" s="98">
        <v>168</v>
      </c>
      <c r="E486" s="99" t="s">
        <v>201</v>
      </c>
      <c r="F486" s="98">
        <v>71</v>
      </c>
      <c r="G486" s="149" t="s">
        <v>104</v>
      </c>
      <c r="H486" s="150"/>
      <c r="I486" s="102">
        <v>10851</v>
      </c>
      <c r="J486" s="102">
        <v>4577</v>
      </c>
      <c r="K486" s="102">
        <v>0</v>
      </c>
      <c r="L486" s="102">
        <v>1188</v>
      </c>
      <c r="M486" s="103">
        <v>16616</v>
      </c>
      <c r="N486" s="150"/>
      <c r="O486" s="124">
        <v>3</v>
      </c>
      <c r="P486" s="151">
        <v>46284</v>
      </c>
      <c r="Q486" s="151">
        <v>0</v>
      </c>
      <c r="R486" s="151">
        <v>0</v>
      </c>
      <c r="S486" s="151">
        <v>3564</v>
      </c>
      <c r="T486" s="152">
        <v>49848</v>
      </c>
      <c r="U486" s="153"/>
      <c r="V486" s="154">
        <v>0</v>
      </c>
      <c r="W486" s="155">
        <v>0.09</v>
      </c>
      <c r="X486" s="155">
        <v>4.9487452437618658E-3</v>
      </c>
      <c r="Y486" s="156">
        <v>0</v>
      </c>
      <c r="Z486" s="153"/>
      <c r="AA486" s="124">
        <v>2</v>
      </c>
      <c r="AB486" s="100">
        <v>0</v>
      </c>
      <c r="AC486" s="151">
        <v>0</v>
      </c>
      <c r="AD486" s="100">
        <v>0</v>
      </c>
      <c r="AE486" s="157">
        <v>0</v>
      </c>
      <c r="AF486" s="158"/>
    </row>
    <row r="487" spans="1:32" s="52" customFormat="1" ht="12" x14ac:dyDescent="0.2">
      <c r="A487" s="97">
        <v>464</v>
      </c>
      <c r="B487" s="98">
        <v>464168163</v>
      </c>
      <c r="C487" s="99" t="s">
        <v>528</v>
      </c>
      <c r="D487" s="98">
        <v>168</v>
      </c>
      <c r="E487" s="99" t="s">
        <v>201</v>
      </c>
      <c r="F487" s="98">
        <v>163</v>
      </c>
      <c r="G487" s="149" t="s">
        <v>196</v>
      </c>
      <c r="H487" s="150"/>
      <c r="I487" s="102">
        <v>15683</v>
      </c>
      <c r="J487" s="102">
        <v>74</v>
      </c>
      <c r="K487" s="102">
        <v>0</v>
      </c>
      <c r="L487" s="102">
        <v>1188</v>
      </c>
      <c r="M487" s="103">
        <v>16945</v>
      </c>
      <c r="N487" s="150"/>
      <c r="O487" s="124">
        <v>18.850000000000001</v>
      </c>
      <c r="P487" s="151">
        <v>297020</v>
      </c>
      <c r="Q487" s="151">
        <v>0</v>
      </c>
      <c r="R487" s="151">
        <v>0</v>
      </c>
      <c r="S487" s="151">
        <v>22394</v>
      </c>
      <c r="T487" s="152">
        <v>319414</v>
      </c>
      <c r="U487" s="153"/>
      <c r="V487" s="154">
        <v>0</v>
      </c>
      <c r="W487" s="155">
        <v>0.113490033140277</v>
      </c>
      <c r="X487" s="155">
        <v>9.4336113909974872E-2</v>
      </c>
      <c r="Y487" s="156">
        <v>0</v>
      </c>
      <c r="Z487" s="153"/>
      <c r="AA487" s="124">
        <v>8.35</v>
      </c>
      <c r="AB487" s="100">
        <v>0</v>
      </c>
      <c r="AC487" s="151">
        <v>0</v>
      </c>
      <c r="AD487" s="100">
        <v>0</v>
      </c>
      <c r="AE487" s="157">
        <v>0</v>
      </c>
      <c r="AF487" s="158"/>
    </row>
    <row r="488" spans="1:32" s="52" customFormat="1" ht="12" x14ac:dyDescent="0.2">
      <c r="A488" s="97">
        <v>464</v>
      </c>
      <c r="B488" s="98">
        <v>464168168</v>
      </c>
      <c r="C488" s="99" t="s">
        <v>528</v>
      </c>
      <c r="D488" s="98">
        <v>168</v>
      </c>
      <c r="E488" s="99" t="s">
        <v>201</v>
      </c>
      <c r="F488" s="98">
        <v>168</v>
      </c>
      <c r="G488" s="149" t="s">
        <v>201</v>
      </c>
      <c r="H488" s="150"/>
      <c r="I488" s="102">
        <v>12251</v>
      </c>
      <c r="J488" s="102">
        <v>8392</v>
      </c>
      <c r="K488" s="102">
        <v>0</v>
      </c>
      <c r="L488" s="102">
        <v>1188</v>
      </c>
      <c r="M488" s="103">
        <v>21831</v>
      </c>
      <c r="N488" s="150"/>
      <c r="O488" s="124">
        <v>73.64</v>
      </c>
      <c r="P488" s="151">
        <v>1520150</v>
      </c>
      <c r="Q488" s="151">
        <v>0</v>
      </c>
      <c r="R488" s="151">
        <v>0</v>
      </c>
      <c r="S488" s="151">
        <v>87484</v>
      </c>
      <c r="T488" s="152">
        <v>1607634</v>
      </c>
      <c r="U488" s="153"/>
      <c r="V488" s="154">
        <v>0</v>
      </c>
      <c r="W488" s="155">
        <v>0.09</v>
      </c>
      <c r="X488" s="155">
        <v>2.3642618965930264E-2</v>
      </c>
      <c r="Y488" s="156">
        <v>0</v>
      </c>
      <c r="Z488" s="153"/>
      <c r="AA488" s="124">
        <v>10</v>
      </c>
      <c r="AB488" s="100">
        <v>0</v>
      </c>
      <c r="AC488" s="151">
        <v>0</v>
      </c>
      <c r="AD488" s="100">
        <v>10.93</v>
      </c>
      <c r="AE488" s="157">
        <v>238613</v>
      </c>
      <c r="AF488" s="158"/>
    </row>
    <row r="489" spans="1:32" s="52" customFormat="1" ht="12" x14ac:dyDescent="0.2">
      <c r="A489" s="97">
        <v>464</v>
      </c>
      <c r="B489" s="98">
        <v>464168196</v>
      </c>
      <c r="C489" s="99" t="s">
        <v>528</v>
      </c>
      <c r="D489" s="98">
        <v>168</v>
      </c>
      <c r="E489" s="99" t="s">
        <v>201</v>
      </c>
      <c r="F489" s="98">
        <v>196</v>
      </c>
      <c r="G489" s="149" t="s">
        <v>229</v>
      </c>
      <c r="H489" s="150"/>
      <c r="I489" s="102">
        <v>11874</v>
      </c>
      <c r="J489" s="102">
        <v>8881</v>
      </c>
      <c r="K489" s="102">
        <v>0</v>
      </c>
      <c r="L489" s="102">
        <v>1188</v>
      </c>
      <c r="M489" s="103">
        <v>21943</v>
      </c>
      <c r="N489" s="150"/>
      <c r="O489" s="124">
        <v>12.59</v>
      </c>
      <c r="P489" s="151">
        <v>261306</v>
      </c>
      <c r="Q489" s="151">
        <v>0</v>
      </c>
      <c r="R489" s="151">
        <v>0</v>
      </c>
      <c r="S489" s="151">
        <v>14957</v>
      </c>
      <c r="T489" s="152">
        <v>276263</v>
      </c>
      <c r="U489" s="153"/>
      <c r="V489" s="154">
        <v>0</v>
      </c>
      <c r="W489" s="155">
        <v>0.09</v>
      </c>
      <c r="X489" s="155">
        <v>5.1184777976970942E-2</v>
      </c>
      <c r="Y489" s="156">
        <v>0</v>
      </c>
      <c r="Z489" s="153"/>
      <c r="AA489" s="124">
        <v>2</v>
      </c>
      <c r="AB489" s="100">
        <v>0</v>
      </c>
      <c r="AC489" s="151">
        <v>0</v>
      </c>
      <c r="AD489" s="100">
        <v>0</v>
      </c>
      <c r="AE489" s="157">
        <v>0</v>
      </c>
      <c r="AF489" s="158"/>
    </row>
    <row r="490" spans="1:32" s="52" customFormat="1" ht="12" x14ac:dyDescent="0.2">
      <c r="A490" s="97">
        <v>464</v>
      </c>
      <c r="B490" s="98">
        <v>464168229</v>
      </c>
      <c r="C490" s="99" t="s">
        <v>528</v>
      </c>
      <c r="D490" s="98">
        <v>168</v>
      </c>
      <c r="E490" s="99" t="s">
        <v>201</v>
      </c>
      <c r="F490" s="98">
        <v>229</v>
      </c>
      <c r="G490" s="149" t="s">
        <v>262</v>
      </c>
      <c r="H490" s="150"/>
      <c r="I490" s="102">
        <v>13959</v>
      </c>
      <c r="J490" s="102">
        <v>1399</v>
      </c>
      <c r="K490" s="102">
        <v>0</v>
      </c>
      <c r="L490" s="102">
        <v>1188</v>
      </c>
      <c r="M490" s="103">
        <v>16546</v>
      </c>
      <c r="N490" s="150"/>
      <c r="O490" s="124">
        <v>27.68</v>
      </c>
      <c r="P490" s="151">
        <v>425110</v>
      </c>
      <c r="Q490" s="151">
        <v>0</v>
      </c>
      <c r="R490" s="151">
        <v>0</v>
      </c>
      <c r="S490" s="151">
        <v>32884</v>
      </c>
      <c r="T490" s="152">
        <v>457994</v>
      </c>
      <c r="U490" s="153"/>
      <c r="V490" s="154">
        <v>0</v>
      </c>
      <c r="W490" s="155">
        <v>0.09</v>
      </c>
      <c r="X490" s="155">
        <v>2.3160418066429343E-2</v>
      </c>
      <c r="Y490" s="156">
        <v>0</v>
      </c>
      <c r="Z490" s="153"/>
      <c r="AA490" s="124">
        <v>3</v>
      </c>
      <c r="AB490" s="100">
        <v>0</v>
      </c>
      <c r="AC490" s="151">
        <v>0</v>
      </c>
      <c r="AD490" s="100">
        <v>1</v>
      </c>
      <c r="AE490" s="157">
        <v>16546</v>
      </c>
      <c r="AF490" s="158"/>
    </row>
    <row r="491" spans="1:32" s="52" customFormat="1" ht="12" x14ac:dyDescent="0.2">
      <c r="A491" s="97">
        <v>464</v>
      </c>
      <c r="B491" s="98">
        <v>464168248</v>
      </c>
      <c r="C491" s="99" t="s">
        <v>528</v>
      </c>
      <c r="D491" s="98">
        <v>168</v>
      </c>
      <c r="E491" s="99" t="s">
        <v>201</v>
      </c>
      <c r="F491" s="98">
        <v>248</v>
      </c>
      <c r="G491" s="149" t="s">
        <v>281</v>
      </c>
      <c r="H491" s="150"/>
      <c r="I491" s="102">
        <v>18503</v>
      </c>
      <c r="J491" s="102">
        <v>903</v>
      </c>
      <c r="K491" s="102">
        <v>0</v>
      </c>
      <c r="L491" s="102">
        <v>1188</v>
      </c>
      <c r="M491" s="103">
        <v>20594</v>
      </c>
      <c r="N491" s="150"/>
      <c r="O491" s="124">
        <v>0.5</v>
      </c>
      <c r="P491" s="151">
        <v>9703</v>
      </c>
      <c r="Q491" s="151">
        <v>0</v>
      </c>
      <c r="R491" s="151">
        <v>0</v>
      </c>
      <c r="S491" s="151">
        <v>594</v>
      </c>
      <c r="T491" s="152">
        <v>10297</v>
      </c>
      <c r="U491" s="153"/>
      <c r="V491" s="154">
        <v>0</v>
      </c>
      <c r="W491" s="155">
        <v>0.09</v>
      </c>
      <c r="X491" s="155">
        <v>6.7995869904920112E-2</v>
      </c>
      <c r="Y491" s="156">
        <v>0</v>
      </c>
      <c r="Z491" s="153"/>
      <c r="AA491" s="124">
        <v>0</v>
      </c>
      <c r="AB491" s="100">
        <v>0</v>
      </c>
      <c r="AC491" s="151">
        <v>0</v>
      </c>
      <c r="AD491" s="100">
        <v>0</v>
      </c>
      <c r="AE491" s="157">
        <v>0</v>
      </c>
      <c r="AF491" s="158"/>
    </row>
    <row r="492" spans="1:32" s="52" customFormat="1" ht="12" x14ac:dyDescent="0.2">
      <c r="A492" s="97">
        <v>464</v>
      </c>
      <c r="B492" s="98">
        <v>464168258</v>
      </c>
      <c r="C492" s="99" t="s">
        <v>528</v>
      </c>
      <c r="D492" s="98">
        <v>168</v>
      </c>
      <c r="E492" s="99" t="s">
        <v>201</v>
      </c>
      <c r="F492" s="98">
        <v>258</v>
      </c>
      <c r="G492" s="149" t="s">
        <v>291</v>
      </c>
      <c r="H492" s="150"/>
      <c r="I492" s="102">
        <v>16693</v>
      </c>
      <c r="J492" s="102">
        <v>3735</v>
      </c>
      <c r="K492" s="102">
        <v>0</v>
      </c>
      <c r="L492" s="102">
        <v>1188</v>
      </c>
      <c r="M492" s="103">
        <v>21616</v>
      </c>
      <c r="N492" s="150"/>
      <c r="O492" s="124">
        <v>4</v>
      </c>
      <c r="P492" s="151">
        <v>81712</v>
      </c>
      <c r="Q492" s="151">
        <v>0</v>
      </c>
      <c r="R492" s="151">
        <v>0</v>
      </c>
      <c r="S492" s="151">
        <v>4752</v>
      </c>
      <c r="T492" s="152">
        <v>86464</v>
      </c>
      <c r="U492" s="153"/>
      <c r="V492" s="154">
        <v>0</v>
      </c>
      <c r="W492" s="155">
        <v>0.09</v>
      </c>
      <c r="X492" s="155">
        <v>9.9469708636353543E-2</v>
      </c>
      <c r="Y492" s="156">
        <v>0</v>
      </c>
      <c r="Z492" s="153"/>
      <c r="AA492" s="124">
        <v>2</v>
      </c>
      <c r="AB492" s="100">
        <v>0.5857984750359887</v>
      </c>
      <c r="AC492" s="151">
        <v>12662.691248035177</v>
      </c>
      <c r="AD492" s="100">
        <v>0</v>
      </c>
      <c r="AE492" s="157">
        <v>0</v>
      </c>
      <c r="AF492" s="158"/>
    </row>
    <row r="493" spans="1:32" s="52" customFormat="1" ht="12" x14ac:dyDescent="0.2">
      <c r="A493" s="97">
        <v>464</v>
      </c>
      <c r="B493" s="98">
        <v>464168262</v>
      </c>
      <c r="C493" s="99" t="s">
        <v>528</v>
      </c>
      <c r="D493" s="98">
        <v>168</v>
      </c>
      <c r="E493" s="99" t="s">
        <v>201</v>
      </c>
      <c r="F493" s="98">
        <v>262</v>
      </c>
      <c r="G493" s="149" t="s">
        <v>295</v>
      </c>
      <c r="H493" s="150"/>
      <c r="I493" s="102">
        <v>11037</v>
      </c>
      <c r="J493" s="102">
        <v>717</v>
      </c>
      <c r="K493" s="102">
        <v>0</v>
      </c>
      <c r="L493" s="102">
        <v>1188</v>
      </c>
      <c r="M493" s="103">
        <v>12942</v>
      </c>
      <c r="N493" s="150"/>
      <c r="O493" s="124">
        <v>1</v>
      </c>
      <c r="P493" s="151">
        <v>11754</v>
      </c>
      <c r="Q493" s="151">
        <v>0</v>
      </c>
      <c r="R493" s="151">
        <v>0</v>
      </c>
      <c r="S493" s="151">
        <v>1188</v>
      </c>
      <c r="T493" s="152">
        <v>12942</v>
      </c>
      <c r="U493" s="153"/>
      <c r="V493" s="154">
        <v>0</v>
      </c>
      <c r="W493" s="155">
        <v>0.09</v>
      </c>
      <c r="X493" s="155">
        <v>9.526526198590661E-2</v>
      </c>
      <c r="Y493" s="156">
        <v>0</v>
      </c>
      <c r="Z493" s="153"/>
      <c r="AA493" s="124">
        <v>0</v>
      </c>
      <c r="AB493" s="100">
        <v>0</v>
      </c>
      <c r="AC493" s="151">
        <v>0</v>
      </c>
      <c r="AD493" s="100">
        <v>0</v>
      </c>
      <c r="AE493" s="157">
        <v>0</v>
      </c>
      <c r="AF493" s="158"/>
    </row>
    <row r="494" spans="1:32" s="52" customFormat="1" ht="12" x14ac:dyDescent="0.2">
      <c r="A494" s="97">
        <v>464</v>
      </c>
      <c r="B494" s="98">
        <v>464168291</v>
      </c>
      <c r="C494" s="99" t="s">
        <v>528</v>
      </c>
      <c r="D494" s="98">
        <v>168</v>
      </c>
      <c r="E494" s="99" t="s">
        <v>201</v>
      </c>
      <c r="F494" s="98">
        <v>291</v>
      </c>
      <c r="G494" s="149" t="s">
        <v>324</v>
      </c>
      <c r="H494" s="150"/>
      <c r="I494" s="102">
        <v>12092</v>
      </c>
      <c r="J494" s="102">
        <v>4918</v>
      </c>
      <c r="K494" s="102">
        <v>0</v>
      </c>
      <c r="L494" s="102">
        <v>1188</v>
      </c>
      <c r="M494" s="103">
        <v>18198</v>
      </c>
      <c r="N494" s="150"/>
      <c r="O494" s="124">
        <v>42</v>
      </c>
      <c r="P494" s="151">
        <v>714420</v>
      </c>
      <c r="Q494" s="151">
        <v>0</v>
      </c>
      <c r="R494" s="151">
        <v>0</v>
      </c>
      <c r="S494" s="151">
        <v>49896</v>
      </c>
      <c r="T494" s="152">
        <v>764316</v>
      </c>
      <c r="U494" s="153"/>
      <c r="V494" s="154">
        <v>0</v>
      </c>
      <c r="W494" s="155">
        <v>0.09</v>
      </c>
      <c r="X494" s="155">
        <v>2.5510698657059412E-2</v>
      </c>
      <c r="Y494" s="156">
        <v>0</v>
      </c>
      <c r="Z494" s="153"/>
      <c r="AA494" s="124">
        <v>9</v>
      </c>
      <c r="AB494" s="100">
        <v>0</v>
      </c>
      <c r="AC494" s="151">
        <v>0</v>
      </c>
      <c r="AD494" s="100">
        <v>3</v>
      </c>
      <c r="AE494" s="157">
        <v>54594</v>
      </c>
      <c r="AF494" s="158"/>
    </row>
    <row r="495" spans="1:32" s="52" customFormat="1" ht="12" x14ac:dyDescent="0.2">
      <c r="A495" s="97">
        <v>466</v>
      </c>
      <c r="B495" s="98">
        <v>466700096</v>
      </c>
      <c r="C495" s="99" t="s">
        <v>529</v>
      </c>
      <c r="D495" s="98">
        <v>700</v>
      </c>
      <c r="E495" s="99" t="s">
        <v>418</v>
      </c>
      <c r="F495" s="98">
        <v>96</v>
      </c>
      <c r="G495" s="149" t="s">
        <v>129</v>
      </c>
      <c r="H495" s="150"/>
      <c r="I495" s="102">
        <v>15704</v>
      </c>
      <c r="J495" s="102">
        <v>9672</v>
      </c>
      <c r="K495" s="102">
        <v>0</v>
      </c>
      <c r="L495" s="102">
        <v>1188</v>
      </c>
      <c r="M495" s="103">
        <v>26564</v>
      </c>
      <c r="N495" s="150"/>
      <c r="O495" s="124">
        <v>1.63</v>
      </c>
      <c r="P495" s="151">
        <v>41363</v>
      </c>
      <c r="Q495" s="151">
        <v>0</v>
      </c>
      <c r="R495" s="151">
        <v>0</v>
      </c>
      <c r="S495" s="151">
        <v>1936</v>
      </c>
      <c r="T495" s="152">
        <v>43299</v>
      </c>
      <c r="U495" s="153"/>
      <c r="V495" s="154">
        <v>0</v>
      </c>
      <c r="W495" s="155">
        <v>0.09</v>
      </c>
      <c r="X495" s="155">
        <v>3.8505397789564216E-2</v>
      </c>
      <c r="Y495" s="156">
        <v>0</v>
      </c>
      <c r="Z495" s="153"/>
      <c r="AA495" s="124">
        <v>0</v>
      </c>
      <c r="AB495" s="100">
        <v>0</v>
      </c>
      <c r="AC495" s="151">
        <v>0</v>
      </c>
      <c r="AD495" s="100">
        <v>0</v>
      </c>
      <c r="AE495" s="157">
        <v>0</v>
      </c>
      <c r="AF495" s="158"/>
    </row>
    <row r="496" spans="1:32" s="52" customFormat="1" ht="12" x14ac:dyDescent="0.2">
      <c r="A496" s="97">
        <v>466</v>
      </c>
      <c r="B496" s="98">
        <v>466700700</v>
      </c>
      <c r="C496" s="99" t="s">
        <v>529</v>
      </c>
      <c r="D496" s="98">
        <v>700</v>
      </c>
      <c r="E496" s="99" t="s">
        <v>418</v>
      </c>
      <c r="F496" s="98">
        <v>700</v>
      </c>
      <c r="G496" s="149" t="s">
        <v>418</v>
      </c>
      <c r="H496" s="150"/>
      <c r="I496" s="102">
        <v>16122</v>
      </c>
      <c r="J496" s="102">
        <v>12206</v>
      </c>
      <c r="K496" s="102">
        <v>0</v>
      </c>
      <c r="L496" s="102">
        <v>1188</v>
      </c>
      <c r="M496" s="103">
        <v>29516</v>
      </c>
      <c r="N496" s="150"/>
      <c r="O496" s="124">
        <v>32.019999999999996</v>
      </c>
      <c r="P496" s="151">
        <v>907064</v>
      </c>
      <c r="Q496" s="151">
        <v>0</v>
      </c>
      <c r="R496" s="151">
        <v>0</v>
      </c>
      <c r="S496" s="151">
        <v>38039</v>
      </c>
      <c r="T496" s="152">
        <v>945103</v>
      </c>
      <c r="U496" s="153"/>
      <c r="V496" s="154">
        <v>0</v>
      </c>
      <c r="W496" s="155">
        <v>0.09</v>
      </c>
      <c r="X496" s="155">
        <v>3.5951482509953975E-2</v>
      </c>
      <c r="Y496" s="156">
        <v>0</v>
      </c>
      <c r="Z496" s="153"/>
      <c r="AA496" s="124">
        <v>2</v>
      </c>
      <c r="AB496" s="100">
        <v>0</v>
      </c>
      <c r="AC496" s="151">
        <v>0</v>
      </c>
      <c r="AD496" s="100">
        <v>0</v>
      </c>
      <c r="AE496" s="157">
        <v>0</v>
      </c>
      <c r="AF496" s="158"/>
    </row>
    <row r="497" spans="1:32" s="52" customFormat="1" ht="12" x14ac:dyDescent="0.2">
      <c r="A497" s="97">
        <v>466</v>
      </c>
      <c r="B497" s="98">
        <v>466774036</v>
      </c>
      <c r="C497" s="99" t="s">
        <v>529</v>
      </c>
      <c r="D497" s="98">
        <v>774</v>
      </c>
      <c r="E497" s="99" t="s">
        <v>441</v>
      </c>
      <c r="F497" s="98">
        <v>36</v>
      </c>
      <c r="G497" s="149" t="s">
        <v>69</v>
      </c>
      <c r="H497" s="150"/>
      <c r="I497" s="102">
        <v>14199</v>
      </c>
      <c r="J497" s="102">
        <v>6637</v>
      </c>
      <c r="K497" s="102">
        <v>0</v>
      </c>
      <c r="L497" s="102">
        <v>1188</v>
      </c>
      <c r="M497" s="103">
        <v>22024</v>
      </c>
      <c r="N497" s="150"/>
      <c r="O497" s="124">
        <v>1</v>
      </c>
      <c r="P497" s="151">
        <v>20836</v>
      </c>
      <c r="Q497" s="151">
        <v>0</v>
      </c>
      <c r="R497" s="151">
        <v>0</v>
      </c>
      <c r="S497" s="151">
        <v>1188</v>
      </c>
      <c r="T497" s="152">
        <v>22024</v>
      </c>
      <c r="U497" s="153"/>
      <c r="V497" s="154">
        <v>0</v>
      </c>
      <c r="W497" s="155">
        <v>0.09</v>
      </c>
      <c r="X497" s="155">
        <v>5.8860029924790752E-2</v>
      </c>
      <c r="Y497" s="156">
        <v>0</v>
      </c>
      <c r="Z497" s="153"/>
      <c r="AA497" s="124">
        <v>1</v>
      </c>
      <c r="AB497" s="100">
        <v>0</v>
      </c>
      <c r="AC497" s="151">
        <v>0</v>
      </c>
      <c r="AD497" s="100">
        <v>0</v>
      </c>
      <c r="AE497" s="157">
        <v>0</v>
      </c>
      <c r="AF497" s="158"/>
    </row>
    <row r="498" spans="1:32" s="52" customFormat="1" ht="12" x14ac:dyDescent="0.2">
      <c r="A498" s="97">
        <v>466</v>
      </c>
      <c r="B498" s="98">
        <v>466774089</v>
      </c>
      <c r="C498" s="99" t="s">
        <v>529</v>
      </c>
      <c r="D498" s="98">
        <v>774</v>
      </c>
      <c r="E498" s="99" t="s">
        <v>441</v>
      </c>
      <c r="F498" s="98">
        <v>89</v>
      </c>
      <c r="G498" s="149" t="s">
        <v>122</v>
      </c>
      <c r="H498" s="150"/>
      <c r="I498" s="102">
        <v>14188</v>
      </c>
      <c r="J498" s="102">
        <v>15953</v>
      </c>
      <c r="K498" s="102">
        <v>0</v>
      </c>
      <c r="L498" s="102">
        <v>1188</v>
      </c>
      <c r="M498" s="103">
        <v>31329</v>
      </c>
      <c r="N498" s="150"/>
      <c r="O498" s="124">
        <v>35.07</v>
      </c>
      <c r="P498" s="151">
        <v>1057045</v>
      </c>
      <c r="Q498" s="151">
        <v>0</v>
      </c>
      <c r="R498" s="151">
        <v>0</v>
      </c>
      <c r="S498" s="151">
        <v>41663</v>
      </c>
      <c r="T498" s="152">
        <v>1098708</v>
      </c>
      <c r="U498" s="153"/>
      <c r="V498" s="154">
        <v>0</v>
      </c>
      <c r="W498" s="155">
        <v>0.09</v>
      </c>
      <c r="X498" s="155">
        <v>7.1472564622737003E-2</v>
      </c>
      <c r="Y498" s="156">
        <v>0</v>
      </c>
      <c r="Z498" s="153"/>
      <c r="AA498" s="124">
        <v>3</v>
      </c>
      <c r="AB498" s="100">
        <v>0</v>
      </c>
      <c r="AC498" s="151">
        <v>0</v>
      </c>
      <c r="AD498" s="100">
        <v>1</v>
      </c>
      <c r="AE498" s="157">
        <v>31329</v>
      </c>
      <c r="AF498" s="158"/>
    </row>
    <row r="499" spans="1:32" s="52" customFormat="1" ht="12" x14ac:dyDescent="0.2">
      <c r="A499" s="97">
        <v>466</v>
      </c>
      <c r="B499" s="98">
        <v>466774096</v>
      </c>
      <c r="C499" s="99" t="s">
        <v>529</v>
      </c>
      <c r="D499" s="98">
        <v>774</v>
      </c>
      <c r="E499" s="99" t="s">
        <v>441</v>
      </c>
      <c r="F499" s="98">
        <v>96</v>
      </c>
      <c r="G499" s="149" t="s">
        <v>129</v>
      </c>
      <c r="H499" s="150"/>
      <c r="I499" s="102">
        <v>16259</v>
      </c>
      <c r="J499" s="102">
        <v>10014</v>
      </c>
      <c r="K499" s="102">
        <v>0</v>
      </c>
      <c r="L499" s="102">
        <v>1188</v>
      </c>
      <c r="M499" s="103">
        <v>27461</v>
      </c>
      <c r="N499" s="150"/>
      <c r="O499" s="124">
        <v>7.26</v>
      </c>
      <c r="P499" s="151">
        <v>190742</v>
      </c>
      <c r="Q499" s="151">
        <v>0</v>
      </c>
      <c r="R499" s="151">
        <v>0</v>
      </c>
      <c r="S499" s="151">
        <v>8625</v>
      </c>
      <c r="T499" s="152">
        <v>199367</v>
      </c>
      <c r="U499" s="153"/>
      <c r="V499" s="154">
        <v>0</v>
      </c>
      <c r="W499" s="155">
        <v>0.09</v>
      </c>
      <c r="X499" s="155">
        <v>3.8505397789564216E-2</v>
      </c>
      <c r="Y499" s="156">
        <v>0</v>
      </c>
      <c r="Z499" s="153"/>
      <c r="AA499" s="124">
        <v>0</v>
      </c>
      <c r="AB499" s="100">
        <v>0</v>
      </c>
      <c r="AC499" s="151">
        <v>0</v>
      </c>
      <c r="AD499" s="100">
        <v>0</v>
      </c>
      <c r="AE499" s="157">
        <v>0</v>
      </c>
      <c r="AF499" s="158"/>
    </row>
    <row r="500" spans="1:32" s="52" customFormat="1" ht="12" x14ac:dyDescent="0.2">
      <c r="A500" s="97">
        <v>466</v>
      </c>
      <c r="B500" s="98">
        <v>466774221</v>
      </c>
      <c r="C500" s="99" t="s">
        <v>529</v>
      </c>
      <c r="D500" s="98">
        <v>774</v>
      </c>
      <c r="E500" s="99" t="s">
        <v>441</v>
      </c>
      <c r="F500" s="98">
        <v>221</v>
      </c>
      <c r="G500" s="149" t="s">
        <v>254</v>
      </c>
      <c r="H500" s="150"/>
      <c r="I500" s="102">
        <v>14800</v>
      </c>
      <c r="J500" s="102">
        <v>17181</v>
      </c>
      <c r="K500" s="102">
        <v>0</v>
      </c>
      <c r="L500" s="102">
        <v>1188</v>
      </c>
      <c r="M500" s="103">
        <v>33169</v>
      </c>
      <c r="N500" s="150"/>
      <c r="O500" s="124">
        <v>16.46</v>
      </c>
      <c r="P500" s="151">
        <v>526408</v>
      </c>
      <c r="Q500" s="151">
        <v>0</v>
      </c>
      <c r="R500" s="151">
        <v>0</v>
      </c>
      <c r="S500" s="151">
        <v>19554</v>
      </c>
      <c r="T500" s="152">
        <v>545962</v>
      </c>
      <c r="U500" s="153"/>
      <c r="V500" s="154">
        <v>0</v>
      </c>
      <c r="W500" s="155">
        <v>0.09</v>
      </c>
      <c r="X500" s="155">
        <v>3.6533235522611757E-2</v>
      </c>
      <c r="Y500" s="156">
        <v>0</v>
      </c>
      <c r="Z500" s="153"/>
      <c r="AA500" s="124">
        <v>2.17</v>
      </c>
      <c r="AB500" s="100">
        <v>0</v>
      </c>
      <c r="AC500" s="151">
        <v>0</v>
      </c>
      <c r="AD500" s="100">
        <v>1</v>
      </c>
      <c r="AE500" s="157">
        <v>33169</v>
      </c>
      <c r="AF500" s="158"/>
    </row>
    <row r="501" spans="1:32" s="52" customFormat="1" ht="12" x14ac:dyDescent="0.2">
      <c r="A501" s="97">
        <v>466</v>
      </c>
      <c r="B501" s="98">
        <v>466774296</v>
      </c>
      <c r="C501" s="99" t="s">
        <v>529</v>
      </c>
      <c r="D501" s="98">
        <v>774</v>
      </c>
      <c r="E501" s="99" t="s">
        <v>441</v>
      </c>
      <c r="F501" s="98">
        <v>296</v>
      </c>
      <c r="G501" s="149" t="s">
        <v>329</v>
      </c>
      <c r="H501" s="150"/>
      <c r="I501" s="102">
        <v>13720</v>
      </c>
      <c r="J501" s="102">
        <v>19398</v>
      </c>
      <c r="K501" s="102">
        <v>0</v>
      </c>
      <c r="L501" s="102">
        <v>1188</v>
      </c>
      <c r="M501" s="103">
        <v>34306</v>
      </c>
      <c r="N501" s="150"/>
      <c r="O501" s="124">
        <v>35.32</v>
      </c>
      <c r="P501" s="151">
        <v>1169728</v>
      </c>
      <c r="Q501" s="151">
        <v>0</v>
      </c>
      <c r="R501" s="151">
        <v>0</v>
      </c>
      <c r="S501" s="151">
        <v>41960</v>
      </c>
      <c r="T501" s="152">
        <v>1211688</v>
      </c>
      <c r="U501" s="153"/>
      <c r="V501" s="154">
        <v>0</v>
      </c>
      <c r="W501" s="155">
        <v>0.09</v>
      </c>
      <c r="X501" s="155">
        <v>8.732788481220824E-2</v>
      </c>
      <c r="Y501" s="156">
        <v>0</v>
      </c>
      <c r="Z501" s="153"/>
      <c r="AA501" s="124">
        <v>12</v>
      </c>
      <c r="AB501" s="100">
        <v>0</v>
      </c>
      <c r="AC501" s="151">
        <v>0</v>
      </c>
      <c r="AD501" s="100">
        <v>0</v>
      </c>
      <c r="AE501" s="157">
        <v>0</v>
      </c>
      <c r="AF501" s="158"/>
    </row>
    <row r="502" spans="1:32" s="52" customFormat="1" ht="12" x14ac:dyDescent="0.2">
      <c r="A502" s="97">
        <v>466</v>
      </c>
      <c r="B502" s="98">
        <v>466774774</v>
      </c>
      <c r="C502" s="99" t="s">
        <v>529</v>
      </c>
      <c r="D502" s="98">
        <v>774</v>
      </c>
      <c r="E502" s="99" t="s">
        <v>441</v>
      </c>
      <c r="F502" s="98">
        <v>774</v>
      </c>
      <c r="G502" s="149" t="s">
        <v>441</v>
      </c>
      <c r="H502" s="150"/>
      <c r="I502" s="102">
        <v>13852</v>
      </c>
      <c r="J502" s="102">
        <v>28690</v>
      </c>
      <c r="K502" s="102">
        <v>0</v>
      </c>
      <c r="L502" s="102">
        <v>1188</v>
      </c>
      <c r="M502" s="103">
        <v>43730</v>
      </c>
      <c r="N502" s="150"/>
      <c r="O502" s="124">
        <v>45.930000000000007</v>
      </c>
      <c r="P502" s="151">
        <v>1953953</v>
      </c>
      <c r="Q502" s="151">
        <v>0</v>
      </c>
      <c r="R502" s="151">
        <v>0</v>
      </c>
      <c r="S502" s="151">
        <v>54565</v>
      </c>
      <c r="T502" s="152">
        <v>2008518</v>
      </c>
      <c r="U502" s="153"/>
      <c r="V502" s="154">
        <v>0</v>
      </c>
      <c r="W502" s="155">
        <v>0.09</v>
      </c>
      <c r="X502" s="155">
        <v>0.11724257965427434</v>
      </c>
      <c r="Y502" s="156">
        <v>0</v>
      </c>
      <c r="Z502" s="153"/>
      <c r="AA502" s="124">
        <v>8</v>
      </c>
      <c r="AB502" s="100">
        <v>10.207604173757696</v>
      </c>
      <c r="AC502" s="151">
        <v>446383.89675999974</v>
      </c>
      <c r="AD502" s="100">
        <v>2</v>
      </c>
      <c r="AE502" s="157">
        <v>87460</v>
      </c>
      <c r="AF502" s="158"/>
    </row>
    <row r="503" spans="1:32" s="52" customFormat="1" ht="12" x14ac:dyDescent="0.2">
      <c r="A503" s="97">
        <v>469</v>
      </c>
      <c r="B503" s="98">
        <v>469035016</v>
      </c>
      <c r="C503" s="99" t="s">
        <v>530</v>
      </c>
      <c r="D503" s="98">
        <v>35</v>
      </c>
      <c r="E503" s="99" t="s">
        <v>68</v>
      </c>
      <c r="F503" s="98">
        <v>16</v>
      </c>
      <c r="G503" s="149" t="s">
        <v>49</v>
      </c>
      <c r="H503" s="150"/>
      <c r="I503" s="102">
        <v>16158</v>
      </c>
      <c r="J503" s="102">
        <v>370</v>
      </c>
      <c r="K503" s="102">
        <v>0</v>
      </c>
      <c r="L503" s="102">
        <v>1188</v>
      </c>
      <c r="M503" s="103">
        <v>17716</v>
      </c>
      <c r="N503" s="150"/>
      <c r="O503" s="124">
        <v>2</v>
      </c>
      <c r="P503" s="151">
        <v>33056</v>
      </c>
      <c r="Q503" s="151">
        <v>0</v>
      </c>
      <c r="R503" s="151">
        <v>0</v>
      </c>
      <c r="S503" s="151">
        <v>2376</v>
      </c>
      <c r="T503" s="152">
        <v>35432</v>
      </c>
      <c r="U503" s="153"/>
      <c r="V503" s="154">
        <v>0</v>
      </c>
      <c r="W503" s="155">
        <v>0.09</v>
      </c>
      <c r="X503" s="155">
        <v>2.5915309998638177E-2</v>
      </c>
      <c r="Y503" s="156">
        <v>0</v>
      </c>
      <c r="Z503" s="153"/>
      <c r="AA503" s="124">
        <v>0</v>
      </c>
      <c r="AB503" s="100">
        <v>0</v>
      </c>
      <c r="AC503" s="151">
        <v>0</v>
      </c>
      <c r="AD503" s="100">
        <v>0</v>
      </c>
      <c r="AE503" s="157">
        <v>0</v>
      </c>
      <c r="AF503" s="158"/>
    </row>
    <row r="504" spans="1:32" s="52" customFormat="1" ht="12" x14ac:dyDescent="0.2">
      <c r="A504" s="97">
        <v>469</v>
      </c>
      <c r="B504" s="98">
        <v>469035018</v>
      </c>
      <c r="C504" s="99" t="s">
        <v>530</v>
      </c>
      <c r="D504" s="98">
        <v>35</v>
      </c>
      <c r="E504" s="99" t="s">
        <v>68</v>
      </c>
      <c r="F504" s="98">
        <v>18</v>
      </c>
      <c r="G504" s="149" t="s">
        <v>51</v>
      </c>
      <c r="H504" s="150"/>
      <c r="I504" s="102">
        <v>14821</v>
      </c>
      <c r="J504" s="102">
        <v>7068</v>
      </c>
      <c r="K504" s="102">
        <v>0</v>
      </c>
      <c r="L504" s="102">
        <v>1188</v>
      </c>
      <c r="M504" s="103">
        <v>23077</v>
      </c>
      <c r="N504" s="150"/>
      <c r="O504" s="124">
        <v>2</v>
      </c>
      <c r="P504" s="151">
        <v>43778</v>
      </c>
      <c r="Q504" s="151">
        <v>0</v>
      </c>
      <c r="R504" s="151">
        <v>0</v>
      </c>
      <c r="S504" s="151">
        <v>2376</v>
      </c>
      <c r="T504" s="152">
        <v>46154</v>
      </c>
      <c r="U504" s="153"/>
      <c r="V504" s="154">
        <v>0</v>
      </c>
      <c r="W504" s="155">
        <v>0.09</v>
      </c>
      <c r="X504" s="155">
        <v>2.5150971507216929E-2</v>
      </c>
      <c r="Y504" s="156">
        <v>0</v>
      </c>
      <c r="Z504" s="153"/>
      <c r="AA504" s="124">
        <v>0</v>
      </c>
      <c r="AB504" s="100">
        <v>0</v>
      </c>
      <c r="AC504" s="151">
        <v>0</v>
      </c>
      <c r="AD504" s="100">
        <v>0</v>
      </c>
      <c r="AE504" s="157">
        <v>0</v>
      </c>
      <c r="AF504" s="158"/>
    </row>
    <row r="505" spans="1:32" s="52" customFormat="1" ht="12" x14ac:dyDescent="0.2">
      <c r="A505" s="97">
        <v>469</v>
      </c>
      <c r="B505" s="98">
        <v>469035035</v>
      </c>
      <c r="C505" s="99" t="s">
        <v>530</v>
      </c>
      <c r="D505" s="98">
        <v>35</v>
      </c>
      <c r="E505" s="99" t="s">
        <v>68</v>
      </c>
      <c r="F505" s="98">
        <v>35</v>
      </c>
      <c r="G505" s="149" t="s">
        <v>68</v>
      </c>
      <c r="H505" s="150"/>
      <c r="I505" s="102">
        <v>19422</v>
      </c>
      <c r="J505" s="102">
        <v>7471</v>
      </c>
      <c r="K505" s="102">
        <v>0</v>
      </c>
      <c r="L505" s="102">
        <v>1188</v>
      </c>
      <c r="M505" s="103">
        <v>28081</v>
      </c>
      <c r="N505" s="150"/>
      <c r="O505" s="124">
        <v>1129.7399999999996</v>
      </c>
      <c r="P505" s="151">
        <v>30382097</v>
      </c>
      <c r="Q505" s="151">
        <v>0</v>
      </c>
      <c r="R505" s="151">
        <v>0</v>
      </c>
      <c r="S505" s="151">
        <v>1342128</v>
      </c>
      <c r="T505" s="152">
        <v>31724225</v>
      </c>
      <c r="U505" s="153"/>
      <c r="V505" s="154">
        <v>0</v>
      </c>
      <c r="W505" s="155">
        <v>0.18</v>
      </c>
      <c r="X505" s="155">
        <v>0.16242944017643118</v>
      </c>
      <c r="Y505" s="156">
        <v>0</v>
      </c>
      <c r="Z505" s="153"/>
      <c r="AA505" s="124">
        <v>261.3</v>
      </c>
      <c r="AB505" s="100">
        <v>0</v>
      </c>
      <c r="AC505" s="151">
        <v>0</v>
      </c>
      <c r="AD505" s="100">
        <v>4.55</v>
      </c>
      <c r="AE505" s="157">
        <v>127768</v>
      </c>
      <c r="AF505" s="158"/>
    </row>
    <row r="506" spans="1:32" s="52" customFormat="1" ht="12" x14ac:dyDescent="0.2">
      <c r="A506" s="97">
        <v>469</v>
      </c>
      <c r="B506" s="98">
        <v>469035044</v>
      </c>
      <c r="C506" s="99" t="s">
        <v>530</v>
      </c>
      <c r="D506" s="98">
        <v>35</v>
      </c>
      <c r="E506" s="99" t="s">
        <v>68</v>
      </c>
      <c r="F506" s="98">
        <v>44</v>
      </c>
      <c r="G506" s="149" t="s">
        <v>77</v>
      </c>
      <c r="H506" s="150"/>
      <c r="I506" s="102">
        <v>17191</v>
      </c>
      <c r="J506" s="102">
        <v>0</v>
      </c>
      <c r="K506" s="102">
        <v>0</v>
      </c>
      <c r="L506" s="102">
        <v>1188</v>
      </c>
      <c r="M506" s="103">
        <v>18379</v>
      </c>
      <c r="N506" s="150"/>
      <c r="O506" s="124">
        <v>5.41</v>
      </c>
      <c r="P506" s="151">
        <v>93003</v>
      </c>
      <c r="Q506" s="151">
        <v>0</v>
      </c>
      <c r="R506" s="151">
        <v>0</v>
      </c>
      <c r="S506" s="151">
        <v>6427</v>
      </c>
      <c r="T506" s="152">
        <v>99430</v>
      </c>
      <c r="U506" s="153"/>
      <c r="V506" s="154">
        <v>0</v>
      </c>
      <c r="W506" s="155">
        <v>0.18</v>
      </c>
      <c r="X506" s="155">
        <v>9.4542673375282729E-2</v>
      </c>
      <c r="Y506" s="156">
        <v>0</v>
      </c>
      <c r="Z506" s="153"/>
      <c r="AA506" s="124">
        <v>1.4</v>
      </c>
      <c r="AB506" s="100">
        <v>0</v>
      </c>
      <c r="AC506" s="151">
        <v>0</v>
      </c>
      <c r="AD506" s="100">
        <v>0</v>
      </c>
      <c r="AE506" s="157">
        <v>0</v>
      </c>
      <c r="AF506" s="158"/>
    </row>
    <row r="507" spans="1:32" s="52" customFormat="1" ht="12" x14ac:dyDescent="0.2">
      <c r="A507" s="97">
        <v>469</v>
      </c>
      <c r="B507" s="98">
        <v>469035048</v>
      </c>
      <c r="C507" s="99" t="s">
        <v>530</v>
      </c>
      <c r="D507" s="98">
        <v>35</v>
      </c>
      <c r="E507" s="99" t="s">
        <v>68</v>
      </c>
      <c r="F507" s="98">
        <v>48</v>
      </c>
      <c r="G507" s="149" t="s">
        <v>81</v>
      </c>
      <c r="H507" s="150"/>
      <c r="I507" s="102">
        <v>13918</v>
      </c>
      <c r="J507" s="102">
        <v>10945</v>
      </c>
      <c r="K507" s="102">
        <v>0</v>
      </c>
      <c r="L507" s="102">
        <v>1188</v>
      </c>
      <c r="M507" s="103">
        <v>26051</v>
      </c>
      <c r="N507" s="150"/>
      <c r="O507" s="124">
        <v>1</v>
      </c>
      <c r="P507" s="151">
        <v>24863</v>
      </c>
      <c r="Q507" s="151">
        <v>0</v>
      </c>
      <c r="R507" s="151">
        <v>0</v>
      </c>
      <c r="S507" s="151">
        <v>1188</v>
      </c>
      <c r="T507" s="152">
        <v>26051</v>
      </c>
      <c r="U507" s="153"/>
      <c r="V507" s="154">
        <v>0</v>
      </c>
      <c r="W507" s="155">
        <v>0.09</v>
      </c>
      <c r="X507" s="155">
        <v>1.5851277224292199E-3</v>
      </c>
      <c r="Y507" s="156">
        <v>0</v>
      </c>
      <c r="Z507" s="153"/>
      <c r="AA507" s="124">
        <v>1</v>
      </c>
      <c r="AB507" s="100">
        <v>0</v>
      </c>
      <c r="AC507" s="151">
        <v>0</v>
      </c>
      <c r="AD507" s="100">
        <v>0</v>
      </c>
      <c r="AE507" s="157">
        <v>0</v>
      </c>
      <c r="AF507" s="158"/>
    </row>
    <row r="508" spans="1:32" s="52" customFormat="1" ht="12" x14ac:dyDescent="0.2">
      <c r="A508" s="97">
        <v>469</v>
      </c>
      <c r="B508" s="98">
        <v>469035049</v>
      </c>
      <c r="C508" s="99" t="s">
        <v>530</v>
      </c>
      <c r="D508" s="98">
        <v>35</v>
      </c>
      <c r="E508" s="99" t="s">
        <v>68</v>
      </c>
      <c r="F508" s="98">
        <v>49</v>
      </c>
      <c r="G508" s="149" t="s">
        <v>82</v>
      </c>
      <c r="H508" s="150"/>
      <c r="I508" s="102">
        <v>19719</v>
      </c>
      <c r="J508" s="102">
        <v>26683</v>
      </c>
      <c r="K508" s="102">
        <v>0</v>
      </c>
      <c r="L508" s="102">
        <v>1188</v>
      </c>
      <c r="M508" s="103">
        <v>47590</v>
      </c>
      <c r="N508" s="150"/>
      <c r="O508" s="124">
        <v>1</v>
      </c>
      <c r="P508" s="151">
        <v>46402</v>
      </c>
      <c r="Q508" s="151">
        <v>0</v>
      </c>
      <c r="R508" s="151">
        <v>0</v>
      </c>
      <c r="S508" s="151">
        <v>1188</v>
      </c>
      <c r="T508" s="152">
        <v>47590</v>
      </c>
      <c r="U508" s="153"/>
      <c r="V508" s="154">
        <v>0</v>
      </c>
      <c r="W508" s="155">
        <v>0.09</v>
      </c>
      <c r="X508" s="155">
        <v>6.8054971954267046E-2</v>
      </c>
      <c r="Y508" s="156">
        <v>0</v>
      </c>
      <c r="Z508" s="153"/>
      <c r="AA508" s="124">
        <v>0</v>
      </c>
      <c r="AB508" s="100">
        <v>0</v>
      </c>
      <c r="AC508" s="151">
        <v>0</v>
      </c>
      <c r="AD508" s="100">
        <v>0</v>
      </c>
      <c r="AE508" s="157">
        <v>0</v>
      </c>
      <c r="AF508" s="158"/>
    </row>
    <row r="509" spans="1:32" s="52" customFormat="1" ht="12" x14ac:dyDescent="0.2">
      <c r="A509" s="97">
        <v>469</v>
      </c>
      <c r="B509" s="98">
        <v>469035050</v>
      </c>
      <c r="C509" s="99" t="s">
        <v>530</v>
      </c>
      <c r="D509" s="98">
        <v>35</v>
      </c>
      <c r="E509" s="99" t="s">
        <v>68</v>
      </c>
      <c r="F509" s="98">
        <v>50</v>
      </c>
      <c r="G509" s="149" t="s">
        <v>83</v>
      </c>
      <c r="H509" s="150"/>
      <c r="I509" s="102">
        <v>17052</v>
      </c>
      <c r="J509" s="102">
        <v>7448</v>
      </c>
      <c r="K509" s="102">
        <v>0</v>
      </c>
      <c r="L509" s="102">
        <v>1188</v>
      </c>
      <c r="M509" s="103">
        <v>25688</v>
      </c>
      <c r="N509" s="150"/>
      <c r="O509" s="124">
        <v>1</v>
      </c>
      <c r="P509" s="151">
        <v>24500</v>
      </c>
      <c r="Q509" s="151">
        <v>0</v>
      </c>
      <c r="R509" s="151">
        <v>0</v>
      </c>
      <c r="S509" s="151">
        <v>1188</v>
      </c>
      <c r="T509" s="152">
        <v>25688</v>
      </c>
      <c r="U509" s="153"/>
      <c r="V509" s="154">
        <v>0</v>
      </c>
      <c r="W509" s="155">
        <v>0.09</v>
      </c>
      <c r="X509" s="155">
        <v>5.4279859423033497E-3</v>
      </c>
      <c r="Y509" s="156">
        <v>0</v>
      </c>
      <c r="Z509" s="153"/>
      <c r="AA509" s="124">
        <v>0</v>
      </c>
      <c r="AB509" s="100">
        <v>0</v>
      </c>
      <c r="AC509" s="151">
        <v>0</v>
      </c>
      <c r="AD509" s="100">
        <v>0</v>
      </c>
      <c r="AE509" s="157">
        <v>0</v>
      </c>
      <c r="AF509" s="158"/>
    </row>
    <row r="510" spans="1:32" s="52" customFormat="1" ht="12" x14ac:dyDescent="0.2">
      <c r="A510" s="97">
        <v>469</v>
      </c>
      <c r="B510" s="98">
        <v>469035073</v>
      </c>
      <c r="C510" s="99" t="s">
        <v>530</v>
      </c>
      <c r="D510" s="98">
        <v>35</v>
      </c>
      <c r="E510" s="99" t="s">
        <v>68</v>
      </c>
      <c r="F510" s="98">
        <v>73</v>
      </c>
      <c r="G510" s="149" t="s">
        <v>106</v>
      </c>
      <c r="H510" s="150"/>
      <c r="I510" s="102">
        <v>13636</v>
      </c>
      <c r="J510" s="102">
        <v>9406</v>
      </c>
      <c r="K510" s="102">
        <v>0</v>
      </c>
      <c r="L510" s="102">
        <v>1188</v>
      </c>
      <c r="M510" s="103">
        <v>24230</v>
      </c>
      <c r="N510" s="150"/>
      <c r="O510" s="124">
        <v>6.77</v>
      </c>
      <c r="P510" s="151">
        <v>155994</v>
      </c>
      <c r="Q510" s="151">
        <v>0</v>
      </c>
      <c r="R510" s="151">
        <v>0</v>
      </c>
      <c r="S510" s="151">
        <v>8043</v>
      </c>
      <c r="T510" s="152">
        <v>164037</v>
      </c>
      <c r="U510" s="153"/>
      <c r="V510" s="154">
        <v>0</v>
      </c>
      <c r="W510" s="155">
        <v>0.09</v>
      </c>
      <c r="X510" s="155">
        <v>1.1777688186203348E-2</v>
      </c>
      <c r="Y510" s="156">
        <v>0</v>
      </c>
      <c r="Z510" s="153"/>
      <c r="AA510" s="124">
        <v>4.7699999999999996</v>
      </c>
      <c r="AB510" s="100">
        <v>0</v>
      </c>
      <c r="AC510" s="151">
        <v>0</v>
      </c>
      <c r="AD510" s="100">
        <v>0</v>
      </c>
      <c r="AE510" s="157">
        <v>0</v>
      </c>
      <c r="AF510" s="158"/>
    </row>
    <row r="511" spans="1:32" s="52" customFormat="1" ht="12" x14ac:dyDescent="0.2">
      <c r="A511" s="97">
        <v>469</v>
      </c>
      <c r="B511" s="98">
        <v>469035093</v>
      </c>
      <c r="C511" s="99" t="s">
        <v>530</v>
      </c>
      <c r="D511" s="98">
        <v>35</v>
      </c>
      <c r="E511" s="99" t="s">
        <v>68</v>
      </c>
      <c r="F511" s="98">
        <v>93</v>
      </c>
      <c r="G511" s="149" t="s">
        <v>126</v>
      </c>
      <c r="H511" s="150"/>
      <c r="I511" s="102">
        <v>21879</v>
      </c>
      <c r="J511" s="102">
        <v>215</v>
      </c>
      <c r="K511" s="102">
        <v>0</v>
      </c>
      <c r="L511" s="102">
        <v>1188</v>
      </c>
      <c r="M511" s="103">
        <v>23282</v>
      </c>
      <c r="N511" s="150"/>
      <c r="O511" s="124">
        <v>1</v>
      </c>
      <c r="P511" s="151">
        <v>22094</v>
      </c>
      <c r="Q511" s="151">
        <v>0</v>
      </c>
      <c r="R511" s="151">
        <v>0</v>
      </c>
      <c r="S511" s="151">
        <v>1188</v>
      </c>
      <c r="T511" s="152">
        <v>23282</v>
      </c>
      <c r="U511" s="153"/>
      <c r="V511" s="154">
        <v>0</v>
      </c>
      <c r="W511" s="155">
        <v>0.18</v>
      </c>
      <c r="X511" s="155">
        <v>8.2602671732793412E-2</v>
      </c>
      <c r="Y511" s="156">
        <v>0</v>
      </c>
      <c r="Z511" s="153"/>
      <c r="AA511" s="124">
        <v>0</v>
      </c>
      <c r="AB511" s="100">
        <v>0</v>
      </c>
      <c r="AC511" s="151">
        <v>0</v>
      </c>
      <c r="AD511" s="100">
        <v>0</v>
      </c>
      <c r="AE511" s="157">
        <v>0</v>
      </c>
      <c r="AF511" s="158"/>
    </row>
    <row r="512" spans="1:32" s="52" customFormat="1" ht="12" x14ac:dyDescent="0.2">
      <c r="A512" s="97">
        <v>469</v>
      </c>
      <c r="B512" s="98">
        <v>469035133</v>
      </c>
      <c r="C512" s="99" t="s">
        <v>530</v>
      </c>
      <c r="D512" s="98">
        <v>35</v>
      </c>
      <c r="E512" s="99" t="s">
        <v>68</v>
      </c>
      <c r="F512" s="98">
        <v>133</v>
      </c>
      <c r="G512" s="149" t="s">
        <v>166</v>
      </c>
      <c r="H512" s="150"/>
      <c r="I512" s="102">
        <v>11379</v>
      </c>
      <c r="J512" s="102">
        <v>192</v>
      </c>
      <c r="K512" s="102">
        <v>0</v>
      </c>
      <c r="L512" s="102">
        <v>1188</v>
      </c>
      <c r="M512" s="103">
        <v>12759</v>
      </c>
      <c r="N512" s="150"/>
      <c r="O512" s="124">
        <v>0.88</v>
      </c>
      <c r="P512" s="151">
        <v>10182</v>
      </c>
      <c r="Q512" s="151">
        <v>0</v>
      </c>
      <c r="R512" s="151">
        <v>0</v>
      </c>
      <c r="S512" s="151">
        <v>1045</v>
      </c>
      <c r="T512" s="152">
        <v>11227</v>
      </c>
      <c r="U512" s="153"/>
      <c r="V512" s="154">
        <v>0</v>
      </c>
      <c r="W512" s="155">
        <v>0.09</v>
      </c>
      <c r="X512" s="155">
        <v>3.1823584192518947E-2</v>
      </c>
      <c r="Y512" s="156">
        <v>0</v>
      </c>
      <c r="Z512" s="153"/>
      <c r="AA512" s="124">
        <v>0</v>
      </c>
      <c r="AB512" s="100">
        <v>0</v>
      </c>
      <c r="AC512" s="151">
        <v>0</v>
      </c>
      <c r="AD512" s="100">
        <v>0</v>
      </c>
      <c r="AE512" s="157">
        <v>0</v>
      </c>
      <c r="AF512" s="158"/>
    </row>
    <row r="513" spans="1:32" s="52" customFormat="1" ht="12" x14ac:dyDescent="0.2">
      <c r="A513" s="97">
        <v>469</v>
      </c>
      <c r="B513" s="98">
        <v>469035163</v>
      </c>
      <c r="C513" s="99" t="s">
        <v>530</v>
      </c>
      <c r="D513" s="98">
        <v>35</v>
      </c>
      <c r="E513" s="99" t="s">
        <v>68</v>
      </c>
      <c r="F513" s="98">
        <v>163</v>
      </c>
      <c r="G513" s="149" t="s">
        <v>196</v>
      </c>
      <c r="H513" s="150"/>
      <c r="I513" s="102">
        <v>20883</v>
      </c>
      <c r="J513" s="102">
        <v>98</v>
      </c>
      <c r="K513" s="102">
        <v>0</v>
      </c>
      <c r="L513" s="102">
        <v>1188</v>
      </c>
      <c r="M513" s="103">
        <v>22169</v>
      </c>
      <c r="N513" s="150"/>
      <c r="O513" s="124">
        <v>1</v>
      </c>
      <c r="P513" s="151">
        <v>20981</v>
      </c>
      <c r="Q513" s="151">
        <v>0</v>
      </c>
      <c r="R513" s="151">
        <v>0</v>
      </c>
      <c r="S513" s="151">
        <v>1188</v>
      </c>
      <c r="T513" s="152">
        <v>22169</v>
      </c>
      <c r="U513" s="153"/>
      <c r="V513" s="154">
        <v>0</v>
      </c>
      <c r="W513" s="155">
        <v>0.113490033140277</v>
      </c>
      <c r="X513" s="155">
        <v>9.4336113909974872E-2</v>
      </c>
      <c r="Y513" s="156">
        <v>0</v>
      </c>
      <c r="Z513" s="153"/>
      <c r="AA513" s="124">
        <v>0</v>
      </c>
      <c r="AB513" s="100">
        <v>0</v>
      </c>
      <c r="AC513" s="151">
        <v>0</v>
      </c>
      <c r="AD513" s="100">
        <v>0</v>
      </c>
      <c r="AE513" s="157">
        <v>0</v>
      </c>
      <c r="AF513" s="158"/>
    </row>
    <row r="514" spans="1:32" s="52" customFormat="1" ht="12" x14ac:dyDescent="0.2">
      <c r="A514" s="97">
        <v>469</v>
      </c>
      <c r="B514" s="98">
        <v>469035165</v>
      </c>
      <c r="C514" s="99" t="s">
        <v>530</v>
      </c>
      <c r="D514" s="98">
        <v>35</v>
      </c>
      <c r="E514" s="99" t="s">
        <v>68</v>
      </c>
      <c r="F514" s="98">
        <v>165</v>
      </c>
      <c r="G514" s="149" t="s">
        <v>198</v>
      </c>
      <c r="H514" s="150"/>
      <c r="I514" s="102">
        <v>17708</v>
      </c>
      <c r="J514" s="102">
        <v>0</v>
      </c>
      <c r="K514" s="102">
        <v>0</v>
      </c>
      <c r="L514" s="102">
        <v>1188</v>
      </c>
      <c r="M514" s="103">
        <v>18896</v>
      </c>
      <c r="N514" s="150"/>
      <c r="O514" s="124">
        <v>1</v>
      </c>
      <c r="P514" s="151">
        <v>17708</v>
      </c>
      <c r="Q514" s="151">
        <v>0</v>
      </c>
      <c r="R514" s="151">
        <v>0</v>
      </c>
      <c r="S514" s="151">
        <v>1188</v>
      </c>
      <c r="T514" s="152">
        <v>18896</v>
      </c>
      <c r="U514" s="153"/>
      <c r="V514" s="154">
        <v>0</v>
      </c>
      <c r="W514" s="155">
        <v>9.8299999999999998E-2</v>
      </c>
      <c r="X514" s="155">
        <v>8.0149617993142394E-2</v>
      </c>
      <c r="Y514" s="156">
        <v>0</v>
      </c>
      <c r="Z514" s="153"/>
      <c r="AA514" s="124">
        <v>1</v>
      </c>
      <c r="AB514" s="100">
        <v>0</v>
      </c>
      <c r="AC514" s="151">
        <v>0</v>
      </c>
      <c r="AD514" s="100">
        <v>0</v>
      </c>
      <c r="AE514" s="157">
        <v>0</v>
      </c>
      <c r="AF514" s="158"/>
    </row>
    <row r="515" spans="1:32" s="52" customFormat="1" ht="12" x14ac:dyDescent="0.2">
      <c r="A515" s="97">
        <v>469</v>
      </c>
      <c r="B515" s="98">
        <v>469035189</v>
      </c>
      <c r="C515" s="99" t="s">
        <v>530</v>
      </c>
      <c r="D515" s="98">
        <v>35</v>
      </c>
      <c r="E515" s="99" t="s">
        <v>68</v>
      </c>
      <c r="F515" s="98">
        <v>189</v>
      </c>
      <c r="G515" s="149" t="s">
        <v>222</v>
      </c>
      <c r="H515" s="150"/>
      <c r="I515" s="102">
        <v>18168</v>
      </c>
      <c r="J515" s="102">
        <v>7329</v>
      </c>
      <c r="K515" s="102">
        <v>0</v>
      </c>
      <c r="L515" s="102">
        <v>1188</v>
      </c>
      <c r="M515" s="103">
        <v>26685</v>
      </c>
      <c r="N515" s="150"/>
      <c r="O515" s="124">
        <v>2</v>
      </c>
      <c r="P515" s="151">
        <v>50994</v>
      </c>
      <c r="Q515" s="151">
        <v>0</v>
      </c>
      <c r="R515" s="151">
        <v>0</v>
      </c>
      <c r="S515" s="151">
        <v>2376</v>
      </c>
      <c r="T515" s="152">
        <v>53370</v>
      </c>
      <c r="U515" s="153"/>
      <c r="V515" s="154">
        <v>0</v>
      </c>
      <c r="W515" s="155">
        <v>0.09</v>
      </c>
      <c r="X515" s="155">
        <v>4.5554227359954763E-3</v>
      </c>
      <c r="Y515" s="156">
        <v>0</v>
      </c>
      <c r="Z515" s="153"/>
      <c r="AA515" s="124">
        <v>1</v>
      </c>
      <c r="AB515" s="100">
        <v>0</v>
      </c>
      <c r="AC515" s="151">
        <v>0</v>
      </c>
      <c r="AD515" s="100">
        <v>0</v>
      </c>
      <c r="AE515" s="157">
        <v>0</v>
      </c>
      <c r="AF515" s="158"/>
    </row>
    <row r="516" spans="1:32" s="52" customFormat="1" ht="12" x14ac:dyDescent="0.2">
      <c r="A516" s="97">
        <v>469</v>
      </c>
      <c r="B516" s="98">
        <v>469035220</v>
      </c>
      <c r="C516" s="99" t="s">
        <v>530</v>
      </c>
      <c r="D516" s="98">
        <v>35</v>
      </c>
      <c r="E516" s="99" t="s">
        <v>68</v>
      </c>
      <c r="F516" s="98">
        <v>220</v>
      </c>
      <c r="G516" s="149" t="s">
        <v>253</v>
      </c>
      <c r="H516" s="150"/>
      <c r="I516" s="102">
        <v>21583</v>
      </c>
      <c r="J516" s="102">
        <v>7626</v>
      </c>
      <c r="K516" s="102">
        <v>0</v>
      </c>
      <c r="L516" s="102">
        <v>1188</v>
      </c>
      <c r="M516" s="103">
        <v>30397</v>
      </c>
      <c r="N516" s="150"/>
      <c r="O516" s="124">
        <v>2</v>
      </c>
      <c r="P516" s="151">
        <v>58418</v>
      </c>
      <c r="Q516" s="151">
        <v>0</v>
      </c>
      <c r="R516" s="151">
        <v>0</v>
      </c>
      <c r="S516" s="151">
        <v>2376</v>
      </c>
      <c r="T516" s="152">
        <v>60794</v>
      </c>
      <c r="U516" s="153"/>
      <c r="V516" s="154">
        <v>0</v>
      </c>
      <c r="W516" s="155">
        <v>0.09</v>
      </c>
      <c r="X516" s="155">
        <v>1.6869745189024211E-2</v>
      </c>
      <c r="Y516" s="156">
        <v>0</v>
      </c>
      <c r="Z516" s="153"/>
      <c r="AA516" s="124">
        <v>1</v>
      </c>
      <c r="AB516" s="100">
        <v>0</v>
      </c>
      <c r="AC516" s="151">
        <v>0</v>
      </c>
      <c r="AD516" s="100">
        <v>0</v>
      </c>
      <c r="AE516" s="157">
        <v>0</v>
      </c>
      <c r="AF516" s="158"/>
    </row>
    <row r="517" spans="1:32" s="52" customFormat="1" ht="12" x14ac:dyDescent="0.2">
      <c r="A517" s="97">
        <v>469</v>
      </c>
      <c r="B517" s="98">
        <v>469035243</v>
      </c>
      <c r="C517" s="99" t="s">
        <v>530</v>
      </c>
      <c r="D517" s="98">
        <v>35</v>
      </c>
      <c r="E517" s="99" t="s">
        <v>68</v>
      </c>
      <c r="F517" s="98">
        <v>243</v>
      </c>
      <c r="G517" s="149" t="s">
        <v>276</v>
      </c>
      <c r="H517" s="150"/>
      <c r="I517" s="102">
        <v>17132</v>
      </c>
      <c r="J517" s="102">
        <v>2376</v>
      </c>
      <c r="K517" s="102">
        <v>0</v>
      </c>
      <c r="L517" s="102">
        <v>1188</v>
      </c>
      <c r="M517" s="103">
        <v>20696</v>
      </c>
      <c r="N517" s="150"/>
      <c r="O517" s="124">
        <v>2.63</v>
      </c>
      <c r="P517" s="151">
        <v>51306</v>
      </c>
      <c r="Q517" s="151">
        <v>0</v>
      </c>
      <c r="R517" s="151">
        <v>0</v>
      </c>
      <c r="S517" s="151">
        <v>3124</v>
      </c>
      <c r="T517" s="152">
        <v>54430</v>
      </c>
      <c r="U517" s="153"/>
      <c r="V517" s="154">
        <v>0</v>
      </c>
      <c r="W517" s="155">
        <v>0.09</v>
      </c>
      <c r="X517" s="155">
        <v>5.5175257487842097E-3</v>
      </c>
      <c r="Y517" s="156">
        <v>0</v>
      </c>
      <c r="Z517" s="153"/>
      <c r="AA517" s="124">
        <v>1.5699999999999998</v>
      </c>
      <c r="AB517" s="100">
        <v>0</v>
      </c>
      <c r="AC517" s="151">
        <v>0</v>
      </c>
      <c r="AD517" s="100">
        <v>0</v>
      </c>
      <c r="AE517" s="157">
        <v>0</v>
      </c>
      <c r="AF517" s="158"/>
    </row>
    <row r="518" spans="1:32" s="52" customFormat="1" ht="12" x14ac:dyDescent="0.2">
      <c r="A518" s="97">
        <v>469</v>
      </c>
      <c r="B518" s="98">
        <v>469035244</v>
      </c>
      <c r="C518" s="99" t="s">
        <v>530</v>
      </c>
      <c r="D518" s="98">
        <v>35</v>
      </c>
      <c r="E518" s="99" t="s">
        <v>68</v>
      </c>
      <c r="F518" s="98">
        <v>244</v>
      </c>
      <c r="G518" s="149" t="s">
        <v>277</v>
      </c>
      <c r="H518" s="150"/>
      <c r="I518" s="102">
        <v>16098</v>
      </c>
      <c r="J518" s="102">
        <v>3891</v>
      </c>
      <c r="K518" s="102">
        <v>0</v>
      </c>
      <c r="L518" s="102">
        <v>1188</v>
      </c>
      <c r="M518" s="103">
        <v>21177</v>
      </c>
      <c r="N518" s="150"/>
      <c r="O518" s="124">
        <v>5.2200000000000006</v>
      </c>
      <c r="P518" s="151">
        <v>104343</v>
      </c>
      <c r="Q518" s="151">
        <v>0</v>
      </c>
      <c r="R518" s="151">
        <v>0</v>
      </c>
      <c r="S518" s="151">
        <v>6201</v>
      </c>
      <c r="T518" s="152">
        <v>110544</v>
      </c>
      <c r="U518" s="153"/>
      <c r="V518" s="154">
        <v>0</v>
      </c>
      <c r="W518" s="155">
        <v>0.09</v>
      </c>
      <c r="X518" s="155">
        <v>8.5563715473805063E-2</v>
      </c>
      <c r="Y518" s="156">
        <v>0</v>
      </c>
      <c r="Z518" s="153"/>
      <c r="AA518" s="124">
        <v>1</v>
      </c>
      <c r="AB518" s="100">
        <v>0</v>
      </c>
      <c r="AC518" s="151">
        <v>0</v>
      </c>
      <c r="AD518" s="100">
        <v>0</v>
      </c>
      <c r="AE518" s="157">
        <v>0</v>
      </c>
      <c r="AF518" s="158"/>
    </row>
    <row r="519" spans="1:32" s="52" customFormat="1" ht="12" x14ac:dyDescent="0.2">
      <c r="A519" s="97">
        <v>469</v>
      </c>
      <c r="B519" s="98">
        <v>469035248</v>
      </c>
      <c r="C519" s="99" t="s">
        <v>530</v>
      </c>
      <c r="D519" s="98">
        <v>35</v>
      </c>
      <c r="E519" s="99" t="s">
        <v>68</v>
      </c>
      <c r="F519" s="98">
        <v>248</v>
      </c>
      <c r="G519" s="149" t="s">
        <v>281</v>
      </c>
      <c r="H519" s="150"/>
      <c r="I519" s="102">
        <v>18816</v>
      </c>
      <c r="J519" s="102">
        <v>918</v>
      </c>
      <c r="K519" s="102">
        <v>0</v>
      </c>
      <c r="L519" s="102">
        <v>1188</v>
      </c>
      <c r="M519" s="103">
        <v>20922</v>
      </c>
      <c r="N519" s="150"/>
      <c r="O519" s="124">
        <v>1</v>
      </c>
      <c r="P519" s="151">
        <v>19734</v>
      </c>
      <c r="Q519" s="151">
        <v>0</v>
      </c>
      <c r="R519" s="151">
        <v>0</v>
      </c>
      <c r="S519" s="151">
        <v>1188</v>
      </c>
      <c r="T519" s="152">
        <v>20922</v>
      </c>
      <c r="U519" s="153"/>
      <c r="V519" s="154">
        <v>0</v>
      </c>
      <c r="W519" s="155">
        <v>0.09</v>
      </c>
      <c r="X519" s="155">
        <v>6.7995869904920112E-2</v>
      </c>
      <c r="Y519" s="156">
        <v>0</v>
      </c>
      <c r="Z519" s="153"/>
      <c r="AA519" s="124">
        <v>0</v>
      </c>
      <c r="AB519" s="100">
        <v>0</v>
      </c>
      <c r="AC519" s="151">
        <v>0</v>
      </c>
      <c r="AD519" s="100">
        <v>0</v>
      </c>
      <c r="AE519" s="157">
        <v>0</v>
      </c>
      <c r="AF519" s="158"/>
    </row>
    <row r="520" spans="1:32" s="52" customFormat="1" ht="12" x14ac:dyDescent="0.2">
      <c r="A520" s="97">
        <v>469</v>
      </c>
      <c r="B520" s="98">
        <v>469035274</v>
      </c>
      <c r="C520" s="99" t="s">
        <v>530</v>
      </c>
      <c r="D520" s="98">
        <v>35</v>
      </c>
      <c r="E520" s="99" t="s">
        <v>68</v>
      </c>
      <c r="F520" s="98">
        <v>274</v>
      </c>
      <c r="G520" s="149" t="s">
        <v>307</v>
      </c>
      <c r="H520" s="150"/>
      <c r="I520" s="102">
        <v>17931</v>
      </c>
      <c r="J520" s="102">
        <v>8266</v>
      </c>
      <c r="K520" s="102">
        <v>0</v>
      </c>
      <c r="L520" s="102">
        <v>1188</v>
      </c>
      <c r="M520" s="103">
        <v>27385</v>
      </c>
      <c r="N520" s="150"/>
      <c r="O520" s="124">
        <v>1</v>
      </c>
      <c r="P520" s="151">
        <v>26197</v>
      </c>
      <c r="Q520" s="151">
        <v>0</v>
      </c>
      <c r="R520" s="151">
        <v>0</v>
      </c>
      <c r="S520" s="151">
        <v>1188</v>
      </c>
      <c r="T520" s="152">
        <v>27385</v>
      </c>
      <c r="U520" s="153"/>
      <c r="V520" s="154">
        <v>0</v>
      </c>
      <c r="W520" s="155">
        <v>0.09</v>
      </c>
      <c r="X520" s="155">
        <v>5.1716110562733064E-2</v>
      </c>
      <c r="Y520" s="156">
        <v>0</v>
      </c>
      <c r="Z520" s="153"/>
      <c r="AA520" s="124">
        <v>0</v>
      </c>
      <c r="AB520" s="100">
        <v>0</v>
      </c>
      <c r="AC520" s="151">
        <v>0</v>
      </c>
      <c r="AD520" s="100">
        <v>0</v>
      </c>
      <c r="AE520" s="157">
        <v>0</v>
      </c>
      <c r="AF520" s="158"/>
    </row>
    <row r="521" spans="1:32" s="52" customFormat="1" ht="12" x14ac:dyDescent="0.2">
      <c r="A521" s="97">
        <v>469</v>
      </c>
      <c r="B521" s="98">
        <v>469035285</v>
      </c>
      <c r="C521" s="99" t="s">
        <v>530</v>
      </c>
      <c r="D521" s="98">
        <v>35</v>
      </c>
      <c r="E521" s="99" t="s">
        <v>68</v>
      </c>
      <c r="F521" s="98">
        <v>285</v>
      </c>
      <c r="G521" s="149" t="s">
        <v>318</v>
      </c>
      <c r="H521" s="150"/>
      <c r="I521" s="102">
        <v>19014</v>
      </c>
      <c r="J521" s="102">
        <v>3780</v>
      </c>
      <c r="K521" s="102">
        <v>0</v>
      </c>
      <c r="L521" s="102">
        <v>1188</v>
      </c>
      <c r="M521" s="103">
        <v>23982</v>
      </c>
      <c r="N521" s="150"/>
      <c r="O521" s="124">
        <v>1.45</v>
      </c>
      <c r="P521" s="151">
        <v>33051</v>
      </c>
      <c r="Q521" s="151">
        <v>0</v>
      </c>
      <c r="R521" s="151">
        <v>0</v>
      </c>
      <c r="S521" s="151">
        <v>1723</v>
      </c>
      <c r="T521" s="152">
        <v>34774</v>
      </c>
      <c r="U521" s="153"/>
      <c r="V521" s="154">
        <v>0</v>
      </c>
      <c r="W521" s="155">
        <v>0.09</v>
      </c>
      <c r="X521" s="155">
        <v>2.6963033368432532E-2</v>
      </c>
      <c r="Y521" s="156">
        <v>0</v>
      </c>
      <c r="Z521" s="153"/>
      <c r="AA521" s="124">
        <v>0</v>
      </c>
      <c r="AB521" s="100">
        <v>0</v>
      </c>
      <c r="AC521" s="151">
        <v>0</v>
      </c>
      <c r="AD521" s="100">
        <v>0</v>
      </c>
      <c r="AE521" s="157">
        <v>0</v>
      </c>
      <c r="AF521" s="158"/>
    </row>
    <row r="522" spans="1:32" s="52" customFormat="1" ht="12" x14ac:dyDescent="0.2">
      <c r="A522" s="97">
        <v>469</v>
      </c>
      <c r="B522" s="98">
        <v>469035308</v>
      </c>
      <c r="C522" s="99" t="s">
        <v>530</v>
      </c>
      <c r="D522" s="98">
        <v>35</v>
      </c>
      <c r="E522" s="99" t="s">
        <v>68</v>
      </c>
      <c r="F522" s="98">
        <v>308</v>
      </c>
      <c r="G522" s="149" t="s">
        <v>341</v>
      </c>
      <c r="H522" s="150"/>
      <c r="I522" s="102">
        <v>18112</v>
      </c>
      <c r="J522" s="102">
        <v>7015</v>
      </c>
      <c r="K522" s="102">
        <v>0</v>
      </c>
      <c r="L522" s="102">
        <v>1188</v>
      </c>
      <c r="M522" s="103">
        <v>26315</v>
      </c>
      <c r="N522" s="150"/>
      <c r="O522" s="124">
        <v>1.8900000000000001</v>
      </c>
      <c r="P522" s="151">
        <v>47490</v>
      </c>
      <c r="Q522" s="151">
        <v>0</v>
      </c>
      <c r="R522" s="151">
        <v>0</v>
      </c>
      <c r="S522" s="151">
        <v>2245</v>
      </c>
      <c r="T522" s="152">
        <v>49735</v>
      </c>
      <c r="U522" s="153"/>
      <c r="V522" s="154">
        <v>0</v>
      </c>
      <c r="W522" s="155">
        <v>0.09</v>
      </c>
      <c r="X522" s="155">
        <v>1.3232295013780703E-3</v>
      </c>
      <c r="Y522" s="156">
        <v>0</v>
      </c>
      <c r="Z522" s="153"/>
      <c r="AA522" s="124">
        <v>0</v>
      </c>
      <c r="AB522" s="100">
        <v>0</v>
      </c>
      <c r="AC522" s="151">
        <v>0</v>
      </c>
      <c r="AD522" s="100">
        <v>0.89</v>
      </c>
      <c r="AE522" s="157">
        <v>23420</v>
      </c>
      <c r="AF522" s="158"/>
    </row>
    <row r="523" spans="1:32" s="52" customFormat="1" ht="12" x14ac:dyDescent="0.2">
      <c r="A523" s="97">
        <v>470</v>
      </c>
      <c r="B523" s="98">
        <v>470165010</v>
      </c>
      <c r="C523" s="99" t="s">
        <v>531</v>
      </c>
      <c r="D523" s="98">
        <v>165</v>
      </c>
      <c r="E523" s="99" t="s">
        <v>198</v>
      </c>
      <c r="F523" s="98">
        <v>10</v>
      </c>
      <c r="G523" s="149" t="s">
        <v>43</v>
      </c>
      <c r="H523" s="150"/>
      <c r="I523" s="102">
        <v>11367</v>
      </c>
      <c r="J523" s="102">
        <v>5444</v>
      </c>
      <c r="K523" s="102">
        <v>0</v>
      </c>
      <c r="L523" s="102">
        <v>1188</v>
      </c>
      <c r="M523" s="103">
        <v>17999</v>
      </c>
      <c r="N523" s="150"/>
      <c r="O523" s="124">
        <v>2</v>
      </c>
      <c r="P523" s="151">
        <v>33622</v>
      </c>
      <c r="Q523" s="151">
        <v>0</v>
      </c>
      <c r="R523" s="151">
        <v>0</v>
      </c>
      <c r="S523" s="151">
        <v>2376</v>
      </c>
      <c r="T523" s="152">
        <v>35998</v>
      </c>
      <c r="U523" s="153"/>
      <c r="V523" s="154">
        <v>0</v>
      </c>
      <c r="W523" s="155">
        <v>0.09</v>
      </c>
      <c r="X523" s="155">
        <v>3.6904099652966451E-3</v>
      </c>
      <c r="Y523" s="156">
        <v>0</v>
      </c>
      <c r="Z523" s="153"/>
      <c r="AA523" s="124">
        <v>1</v>
      </c>
      <c r="AB523" s="100">
        <v>0</v>
      </c>
      <c r="AC523" s="151">
        <v>0</v>
      </c>
      <c r="AD523" s="100">
        <v>0</v>
      </c>
      <c r="AE523" s="157">
        <v>0</v>
      </c>
      <c r="AF523" s="158"/>
    </row>
    <row r="524" spans="1:32" s="52" customFormat="1" ht="12" x14ac:dyDescent="0.2">
      <c r="A524" s="97">
        <v>470</v>
      </c>
      <c r="B524" s="98">
        <v>470165031</v>
      </c>
      <c r="C524" s="99" t="s">
        <v>531</v>
      </c>
      <c r="D524" s="98">
        <v>165</v>
      </c>
      <c r="E524" s="99" t="s">
        <v>198</v>
      </c>
      <c r="F524" s="98">
        <v>31</v>
      </c>
      <c r="G524" s="149" t="s">
        <v>64</v>
      </c>
      <c r="H524" s="150"/>
      <c r="I524" s="102">
        <v>12156</v>
      </c>
      <c r="J524" s="102">
        <v>5126</v>
      </c>
      <c r="K524" s="102">
        <v>0</v>
      </c>
      <c r="L524" s="102">
        <v>1188</v>
      </c>
      <c r="M524" s="103">
        <v>18470</v>
      </c>
      <c r="N524" s="150"/>
      <c r="O524" s="124">
        <v>2</v>
      </c>
      <c r="P524" s="151">
        <v>34564</v>
      </c>
      <c r="Q524" s="151">
        <v>0</v>
      </c>
      <c r="R524" s="151">
        <v>0</v>
      </c>
      <c r="S524" s="151">
        <v>2376</v>
      </c>
      <c r="T524" s="152">
        <v>36940</v>
      </c>
      <c r="U524" s="153"/>
      <c r="V524" s="154">
        <v>0</v>
      </c>
      <c r="W524" s="155">
        <v>0.09</v>
      </c>
      <c r="X524" s="155">
        <v>1.4150832207853341E-2</v>
      </c>
      <c r="Y524" s="156">
        <v>0</v>
      </c>
      <c r="Z524" s="153"/>
      <c r="AA524" s="124">
        <v>1</v>
      </c>
      <c r="AB524" s="100">
        <v>0</v>
      </c>
      <c r="AC524" s="151">
        <v>0</v>
      </c>
      <c r="AD524" s="100">
        <v>0</v>
      </c>
      <c r="AE524" s="157">
        <v>0</v>
      </c>
      <c r="AF524" s="158"/>
    </row>
    <row r="525" spans="1:32" s="52" customFormat="1" ht="12" x14ac:dyDescent="0.2">
      <c r="A525" s="97">
        <v>470</v>
      </c>
      <c r="B525" s="98">
        <v>470165035</v>
      </c>
      <c r="C525" s="99" t="s">
        <v>531</v>
      </c>
      <c r="D525" s="98">
        <v>165</v>
      </c>
      <c r="E525" s="99" t="s">
        <v>198</v>
      </c>
      <c r="F525" s="98">
        <v>35</v>
      </c>
      <c r="G525" s="149" t="s">
        <v>68</v>
      </c>
      <c r="H525" s="150"/>
      <c r="I525" s="102">
        <v>15814</v>
      </c>
      <c r="J525" s="102">
        <v>6083</v>
      </c>
      <c r="K525" s="102">
        <v>0</v>
      </c>
      <c r="L525" s="102">
        <v>1188</v>
      </c>
      <c r="M525" s="103">
        <v>23085</v>
      </c>
      <c r="N525" s="150"/>
      <c r="O525" s="124">
        <v>6</v>
      </c>
      <c r="P525" s="151">
        <v>131382</v>
      </c>
      <c r="Q525" s="151">
        <v>0</v>
      </c>
      <c r="R525" s="151">
        <v>0</v>
      </c>
      <c r="S525" s="151">
        <v>7128</v>
      </c>
      <c r="T525" s="152">
        <v>138510</v>
      </c>
      <c r="U525" s="153"/>
      <c r="V525" s="154">
        <v>0</v>
      </c>
      <c r="W525" s="155">
        <v>0.18</v>
      </c>
      <c r="X525" s="155">
        <v>0.16242944017643118</v>
      </c>
      <c r="Y525" s="156">
        <v>0</v>
      </c>
      <c r="Z525" s="153"/>
      <c r="AA525" s="124">
        <v>2</v>
      </c>
      <c r="AB525" s="100">
        <v>0</v>
      </c>
      <c r="AC525" s="151">
        <v>0</v>
      </c>
      <c r="AD525" s="100">
        <v>0</v>
      </c>
      <c r="AE525" s="157">
        <v>0</v>
      </c>
      <c r="AF525" s="158"/>
    </row>
    <row r="526" spans="1:32" s="52" customFormat="1" ht="12" x14ac:dyDescent="0.2">
      <c r="A526" s="97">
        <v>470</v>
      </c>
      <c r="B526" s="98">
        <v>470165057</v>
      </c>
      <c r="C526" s="99" t="s">
        <v>531</v>
      </c>
      <c r="D526" s="98">
        <v>165</v>
      </c>
      <c r="E526" s="99" t="s">
        <v>198</v>
      </c>
      <c r="F526" s="98">
        <v>57</v>
      </c>
      <c r="G526" s="149" t="s">
        <v>90</v>
      </c>
      <c r="H526" s="150"/>
      <c r="I526" s="102">
        <v>17761</v>
      </c>
      <c r="J526" s="102">
        <v>407</v>
      </c>
      <c r="K526" s="102">
        <v>0</v>
      </c>
      <c r="L526" s="102">
        <v>1188</v>
      </c>
      <c r="M526" s="103">
        <v>19356</v>
      </c>
      <c r="N526" s="150"/>
      <c r="O526" s="124">
        <v>2.14</v>
      </c>
      <c r="P526" s="151">
        <v>38880</v>
      </c>
      <c r="Q526" s="151">
        <v>0</v>
      </c>
      <c r="R526" s="151">
        <v>0</v>
      </c>
      <c r="S526" s="151">
        <v>2542</v>
      </c>
      <c r="T526" s="152">
        <v>41422</v>
      </c>
      <c r="U526" s="153"/>
      <c r="V526" s="154">
        <v>0</v>
      </c>
      <c r="W526" s="155">
        <v>0.18</v>
      </c>
      <c r="X526" s="155">
        <v>0.12051270048816397</v>
      </c>
      <c r="Y526" s="156">
        <v>0</v>
      </c>
      <c r="Z526" s="153"/>
      <c r="AA526" s="124">
        <v>0.14000000000000001</v>
      </c>
      <c r="AB526" s="100">
        <v>0</v>
      </c>
      <c r="AC526" s="151">
        <v>0</v>
      </c>
      <c r="AD526" s="100">
        <v>0</v>
      </c>
      <c r="AE526" s="157">
        <v>0</v>
      </c>
      <c r="AF526" s="158"/>
    </row>
    <row r="527" spans="1:32" s="52" customFormat="1" ht="12" x14ac:dyDescent="0.2">
      <c r="A527" s="97">
        <v>470</v>
      </c>
      <c r="B527" s="98">
        <v>470165071</v>
      </c>
      <c r="C527" s="99" t="s">
        <v>531</v>
      </c>
      <c r="D527" s="98">
        <v>165</v>
      </c>
      <c r="E527" s="99" t="s">
        <v>198</v>
      </c>
      <c r="F527" s="98">
        <v>71</v>
      </c>
      <c r="G527" s="149" t="s">
        <v>104</v>
      </c>
      <c r="H527" s="150"/>
      <c r="I527" s="102">
        <v>12289</v>
      </c>
      <c r="J527" s="102">
        <v>5183</v>
      </c>
      <c r="K527" s="102">
        <v>0</v>
      </c>
      <c r="L527" s="102">
        <v>1188</v>
      </c>
      <c r="M527" s="103">
        <v>18660</v>
      </c>
      <c r="N527" s="150"/>
      <c r="O527" s="124">
        <v>2</v>
      </c>
      <c r="P527" s="151">
        <v>34944</v>
      </c>
      <c r="Q527" s="151">
        <v>0</v>
      </c>
      <c r="R527" s="151">
        <v>0</v>
      </c>
      <c r="S527" s="151">
        <v>2376</v>
      </c>
      <c r="T527" s="152">
        <v>37320</v>
      </c>
      <c r="U527" s="153"/>
      <c r="V527" s="154">
        <v>0</v>
      </c>
      <c r="W527" s="155">
        <v>0.09</v>
      </c>
      <c r="X527" s="155">
        <v>4.9487452437618658E-3</v>
      </c>
      <c r="Y527" s="156">
        <v>0</v>
      </c>
      <c r="Z527" s="153"/>
      <c r="AA527" s="124">
        <v>2</v>
      </c>
      <c r="AB527" s="100">
        <v>0</v>
      </c>
      <c r="AC527" s="151">
        <v>0</v>
      </c>
      <c r="AD527" s="100">
        <v>0</v>
      </c>
      <c r="AE527" s="157">
        <v>0</v>
      </c>
      <c r="AF527" s="158"/>
    </row>
    <row r="528" spans="1:32" s="52" customFormat="1" ht="12" x14ac:dyDescent="0.2">
      <c r="A528" s="97">
        <v>470</v>
      </c>
      <c r="B528" s="98">
        <v>470165093</v>
      </c>
      <c r="C528" s="99" t="s">
        <v>531</v>
      </c>
      <c r="D528" s="98">
        <v>165</v>
      </c>
      <c r="E528" s="99" t="s">
        <v>198</v>
      </c>
      <c r="F528" s="98">
        <v>93</v>
      </c>
      <c r="G528" s="149" t="s">
        <v>126</v>
      </c>
      <c r="H528" s="150"/>
      <c r="I528" s="102">
        <v>16219</v>
      </c>
      <c r="J528" s="102">
        <v>160</v>
      </c>
      <c r="K528" s="102">
        <v>0</v>
      </c>
      <c r="L528" s="102">
        <v>1188</v>
      </c>
      <c r="M528" s="103">
        <v>17567</v>
      </c>
      <c r="N528" s="150"/>
      <c r="O528" s="124">
        <v>272.41000000000003</v>
      </c>
      <c r="P528" s="151">
        <v>4461805</v>
      </c>
      <c r="Q528" s="151">
        <v>0</v>
      </c>
      <c r="R528" s="151">
        <v>0</v>
      </c>
      <c r="S528" s="151">
        <v>323623</v>
      </c>
      <c r="T528" s="152">
        <v>4785428</v>
      </c>
      <c r="U528" s="153"/>
      <c r="V528" s="154">
        <v>0</v>
      </c>
      <c r="W528" s="155">
        <v>0.18</v>
      </c>
      <c r="X528" s="155">
        <v>8.2602671732793412E-2</v>
      </c>
      <c r="Y528" s="156">
        <v>0</v>
      </c>
      <c r="Z528" s="153"/>
      <c r="AA528" s="124">
        <v>83.66</v>
      </c>
      <c r="AB528" s="100">
        <v>0</v>
      </c>
      <c r="AC528" s="151">
        <v>0</v>
      </c>
      <c r="AD528" s="100">
        <v>2.63</v>
      </c>
      <c r="AE528" s="157">
        <v>46201</v>
      </c>
      <c r="AF528" s="158"/>
    </row>
    <row r="529" spans="1:32" s="52" customFormat="1" ht="12" x14ac:dyDescent="0.2">
      <c r="A529" s="97">
        <v>470</v>
      </c>
      <c r="B529" s="98">
        <v>470165097</v>
      </c>
      <c r="C529" s="99" t="s">
        <v>531</v>
      </c>
      <c r="D529" s="98">
        <v>165</v>
      </c>
      <c r="E529" s="99" t="s">
        <v>198</v>
      </c>
      <c r="F529" s="98">
        <v>97</v>
      </c>
      <c r="G529" s="149" t="s">
        <v>130</v>
      </c>
      <c r="H529" s="150"/>
      <c r="I529" s="102">
        <v>17975</v>
      </c>
      <c r="J529" s="102">
        <v>121</v>
      </c>
      <c r="K529" s="102">
        <v>0</v>
      </c>
      <c r="L529" s="102">
        <v>1188</v>
      </c>
      <c r="M529" s="103">
        <v>19284</v>
      </c>
      <c r="N529" s="150"/>
      <c r="O529" s="124">
        <v>0.92</v>
      </c>
      <c r="P529" s="151">
        <v>16648</v>
      </c>
      <c r="Q529" s="151">
        <v>0</v>
      </c>
      <c r="R529" s="151">
        <v>0</v>
      </c>
      <c r="S529" s="151">
        <v>1092</v>
      </c>
      <c r="T529" s="152">
        <v>17740</v>
      </c>
      <c r="U529" s="153"/>
      <c r="V529" s="154">
        <v>0</v>
      </c>
      <c r="W529" s="155">
        <v>0.18</v>
      </c>
      <c r="X529" s="155">
        <v>3.432703463880836E-2</v>
      </c>
      <c r="Y529" s="156">
        <v>0</v>
      </c>
      <c r="Z529" s="153"/>
      <c r="AA529" s="124">
        <v>0</v>
      </c>
      <c r="AB529" s="100">
        <v>0</v>
      </c>
      <c r="AC529" s="151">
        <v>0</v>
      </c>
      <c r="AD529" s="100">
        <v>0</v>
      </c>
      <c r="AE529" s="157">
        <v>0</v>
      </c>
      <c r="AF529" s="158"/>
    </row>
    <row r="530" spans="1:32" s="52" customFormat="1" ht="12" x14ac:dyDescent="0.2">
      <c r="A530" s="97">
        <v>470</v>
      </c>
      <c r="B530" s="98">
        <v>470165128</v>
      </c>
      <c r="C530" s="99" t="s">
        <v>531</v>
      </c>
      <c r="D530" s="98">
        <v>165</v>
      </c>
      <c r="E530" s="99" t="s">
        <v>198</v>
      </c>
      <c r="F530" s="98">
        <v>128</v>
      </c>
      <c r="G530" s="149" t="s">
        <v>161</v>
      </c>
      <c r="H530" s="150"/>
      <c r="I530" s="102">
        <v>12551</v>
      </c>
      <c r="J530" s="102">
        <v>709</v>
      </c>
      <c r="K530" s="102">
        <v>0</v>
      </c>
      <c r="L530" s="102">
        <v>1188</v>
      </c>
      <c r="M530" s="103">
        <v>14448</v>
      </c>
      <c r="N530" s="150"/>
      <c r="O530" s="124">
        <v>5.34</v>
      </c>
      <c r="P530" s="151">
        <v>70809</v>
      </c>
      <c r="Q530" s="151">
        <v>0</v>
      </c>
      <c r="R530" s="151">
        <v>0</v>
      </c>
      <c r="S530" s="151">
        <v>6344</v>
      </c>
      <c r="T530" s="152">
        <v>77153</v>
      </c>
      <c r="U530" s="153"/>
      <c r="V530" s="154">
        <v>0</v>
      </c>
      <c r="W530" s="155">
        <v>0.09</v>
      </c>
      <c r="X530" s="155">
        <v>4.3617008313810428E-2</v>
      </c>
      <c r="Y530" s="156">
        <v>0</v>
      </c>
      <c r="Z530" s="153"/>
      <c r="AA530" s="124">
        <v>2</v>
      </c>
      <c r="AB530" s="100">
        <v>0</v>
      </c>
      <c r="AC530" s="151">
        <v>0</v>
      </c>
      <c r="AD530" s="100">
        <v>0</v>
      </c>
      <c r="AE530" s="157">
        <v>0</v>
      </c>
      <c r="AF530" s="158"/>
    </row>
    <row r="531" spans="1:32" s="52" customFormat="1" ht="12" x14ac:dyDescent="0.2">
      <c r="A531" s="97">
        <v>470</v>
      </c>
      <c r="B531" s="98">
        <v>470165160</v>
      </c>
      <c r="C531" s="99" t="s">
        <v>531</v>
      </c>
      <c r="D531" s="98">
        <v>165</v>
      </c>
      <c r="E531" s="99" t="s">
        <v>198</v>
      </c>
      <c r="F531" s="98">
        <v>160</v>
      </c>
      <c r="G531" s="149" t="s">
        <v>193</v>
      </c>
      <c r="H531" s="150"/>
      <c r="I531" s="102">
        <v>18662</v>
      </c>
      <c r="J531" s="102">
        <v>327</v>
      </c>
      <c r="K531" s="102">
        <v>0</v>
      </c>
      <c r="L531" s="102">
        <v>1188</v>
      </c>
      <c r="M531" s="103">
        <v>20177</v>
      </c>
      <c r="N531" s="150"/>
      <c r="O531" s="124">
        <v>0.7</v>
      </c>
      <c r="P531" s="151">
        <v>13292</v>
      </c>
      <c r="Q531" s="151">
        <v>0</v>
      </c>
      <c r="R531" s="151">
        <v>0</v>
      </c>
      <c r="S531" s="151">
        <v>832</v>
      </c>
      <c r="T531" s="152">
        <v>14124</v>
      </c>
      <c r="U531" s="153"/>
      <c r="V531" s="154">
        <v>0</v>
      </c>
      <c r="W531" s="155">
        <v>0.18</v>
      </c>
      <c r="X531" s="155">
        <v>0.13495767005285708</v>
      </c>
      <c r="Y531" s="156">
        <v>0</v>
      </c>
      <c r="Z531" s="153"/>
      <c r="AA531" s="124">
        <v>0</v>
      </c>
      <c r="AB531" s="100">
        <v>0</v>
      </c>
      <c r="AC531" s="151">
        <v>0</v>
      </c>
      <c r="AD531" s="100">
        <v>0</v>
      </c>
      <c r="AE531" s="157">
        <v>0</v>
      </c>
      <c r="AF531" s="158"/>
    </row>
    <row r="532" spans="1:32" s="52" customFormat="1" ht="12" x14ac:dyDescent="0.2">
      <c r="A532" s="97">
        <v>470</v>
      </c>
      <c r="B532" s="98">
        <v>470165163</v>
      </c>
      <c r="C532" s="99" t="s">
        <v>531</v>
      </c>
      <c r="D532" s="98">
        <v>165</v>
      </c>
      <c r="E532" s="99" t="s">
        <v>198</v>
      </c>
      <c r="F532" s="98">
        <v>163</v>
      </c>
      <c r="G532" s="149" t="s">
        <v>196</v>
      </c>
      <c r="H532" s="150"/>
      <c r="I532" s="102">
        <v>15599</v>
      </c>
      <c r="J532" s="102">
        <v>73</v>
      </c>
      <c r="K532" s="102">
        <v>0</v>
      </c>
      <c r="L532" s="102">
        <v>1188</v>
      </c>
      <c r="M532" s="103">
        <v>16860</v>
      </c>
      <c r="N532" s="150"/>
      <c r="O532" s="124">
        <v>40.82</v>
      </c>
      <c r="P532" s="151">
        <v>639731</v>
      </c>
      <c r="Q532" s="151">
        <v>0</v>
      </c>
      <c r="R532" s="151">
        <v>0</v>
      </c>
      <c r="S532" s="151">
        <v>48494</v>
      </c>
      <c r="T532" s="152">
        <v>688225</v>
      </c>
      <c r="U532" s="153"/>
      <c r="V532" s="154">
        <v>0</v>
      </c>
      <c r="W532" s="155">
        <v>0.113490033140277</v>
      </c>
      <c r="X532" s="155">
        <v>9.4336113909974872E-2</v>
      </c>
      <c r="Y532" s="156">
        <v>0</v>
      </c>
      <c r="Z532" s="153"/>
      <c r="AA532" s="124">
        <v>17</v>
      </c>
      <c r="AB532" s="100">
        <v>0</v>
      </c>
      <c r="AC532" s="151">
        <v>0</v>
      </c>
      <c r="AD532" s="100">
        <v>0</v>
      </c>
      <c r="AE532" s="157">
        <v>0</v>
      </c>
      <c r="AF532" s="158"/>
    </row>
    <row r="533" spans="1:32" s="52" customFormat="1" ht="12" x14ac:dyDescent="0.2">
      <c r="A533" s="97">
        <v>470</v>
      </c>
      <c r="B533" s="98">
        <v>470165164</v>
      </c>
      <c r="C533" s="99" t="s">
        <v>531</v>
      </c>
      <c r="D533" s="98">
        <v>165</v>
      </c>
      <c r="E533" s="99" t="s">
        <v>198</v>
      </c>
      <c r="F533" s="98">
        <v>164</v>
      </c>
      <c r="G533" s="149" t="s">
        <v>197</v>
      </c>
      <c r="H533" s="150"/>
      <c r="I533" s="102">
        <v>16573</v>
      </c>
      <c r="J533" s="102">
        <v>7287</v>
      </c>
      <c r="K533" s="102">
        <v>0</v>
      </c>
      <c r="L533" s="102">
        <v>1188</v>
      </c>
      <c r="M533" s="103">
        <v>25048</v>
      </c>
      <c r="N533" s="150"/>
      <c r="O533" s="124">
        <v>2.5499999999999998</v>
      </c>
      <c r="P533" s="151">
        <v>60843</v>
      </c>
      <c r="Q533" s="151">
        <v>0</v>
      </c>
      <c r="R533" s="151">
        <v>0</v>
      </c>
      <c r="S533" s="151">
        <v>3029</v>
      </c>
      <c r="T533" s="152">
        <v>63872</v>
      </c>
      <c r="U533" s="153"/>
      <c r="V533" s="154">
        <v>0</v>
      </c>
      <c r="W533" s="155">
        <v>0.09</v>
      </c>
      <c r="X533" s="155">
        <v>4.3485940003893039E-3</v>
      </c>
      <c r="Y533" s="156">
        <v>0</v>
      </c>
      <c r="Z533" s="153"/>
      <c r="AA533" s="124">
        <v>1</v>
      </c>
      <c r="AB533" s="100">
        <v>0</v>
      </c>
      <c r="AC533" s="151">
        <v>0</v>
      </c>
      <c r="AD533" s="100">
        <v>0</v>
      </c>
      <c r="AE533" s="157">
        <v>0</v>
      </c>
      <c r="AF533" s="158"/>
    </row>
    <row r="534" spans="1:32" s="52" customFormat="1" ht="12" x14ac:dyDescent="0.2">
      <c r="A534" s="97">
        <v>470</v>
      </c>
      <c r="B534" s="98">
        <v>470165165</v>
      </c>
      <c r="C534" s="99" t="s">
        <v>531</v>
      </c>
      <c r="D534" s="98">
        <v>165</v>
      </c>
      <c r="E534" s="99" t="s">
        <v>198</v>
      </c>
      <c r="F534" s="98">
        <v>165</v>
      </c>
      <c r="G534" s="149" t="s">
        <v>198</v>
      </c>
      <c r="H534" s="150"/>
      <c r="I534" s="102">
        <v>14775</v>
      </c>
      <c r="J534" s="102">
        <v>0</v>
      </c>
      <c r="K534" s="102">
        <v>114.6116601445911</v>
      </c>
      <c r="L534" s="102">
        <v>1188</v>
      </c>
      <c r="M534" s="103">
        <v>16077.611660144592</v>
      </c>
      <c r="N534" s="150"/>
      <c r="O534" s="124">
        <v>452.31</v>
      </c>
      <c r="P534" s="151">
        <v>6682886</v>
      </c>
      <c r="Q534" s="151">
        <v>0</v>
      </c>
      <c r="R534" s="151">
        <v>51840</v>
      </c>
      <c r="S534" s="151">
        <v>537346</v>
      </c>
      <c r="T534" s="152">
        <v>7272072</v>
      </c>
      <c r="U534" s="153"/>
      <c r="V534" s="154">
        <v>0</v>
      </c>
      <c r="W534" s="155">
        <v>9.8299999999999998E-2</v>
      </c>
      <c r="X534" s="155">
        <v>8.0149617993142394E-2</v>
      </c>
      <c r="Y534" s="156">
        <v>0</v>
      </c>
      <c r="Z534" s="153"/>
      <c r="AA534" s="124">
        <v>168.07999999999998</v>
      </c>
      <c r="AB534" s="100">
        <v>0</v>
      </c>
      <c r="AC534" s="151">
        <v>0</v>
      </c>
      <c r="AD534" s="100">
        <v>2</v>
      </c>
      <c r="AE534" s="157">
        <v>31926</v>
      </c>
      <c r="AF534" s="158"/>
    </row>
    <row r="535" spans="1:32" s="52" customFormat="1" ht="12" x14ac:dyDescent="0.2">
      <c r="A535" s="97">
        <v>470</v>
      </c>
      <c r="B535" s="98">
        <v>470165176</v>
      </c>
      <c r="C535" s="99" t="s">
        <v>531</v>
      </c>
      <c r="D535" s="98">
        <v>165</v>
      </c>
      <c r="E535" s="99" t="s">
        <v>198</v>
      </c>
      <c r="F535" s="98">
        <v>176</v>
      </c>
      <c r="G535" s="149" t="s">
        <v>209</v>
      </c>
      <c r="H535" s="150"/>
      <c r="I535" s="102">
        <v>13705</v>
      </c>
      <c r="J535" s="102">
        <v>4425</v>
      </c>
      <c r="K535" s="102">
        <v>0</v>
      </c>
      <c r="L535" s="102">
        <v>1188</v>
      </c>
      <c r="M535" s="103">
        <v>19318</v>
      </c>
      <c r="N535" s="150"/>
      <c r="O535" s="124">
        <v>201.64999999999998</v>
      </c>
      <c r="P535" s="151">
        <v>3655914</v>
      </c>
      <c r="Q535" s="151">
        <v>0</v>
      </c>
      <c r="R535" s="151">
        <v>0</v>
      </c>
      <c r="S535" s="151">
        <v>239561</v>
      </c>
      <c r="T535" s="152">
        <v>3895475</v>
      </c>
      <c r="U535" s="153"/>
      <c r="V535" s="154">
        <v>0</v>
      </c>
      <c r="W535" s="155">
        <v>0.09</v>
      </c>
      <c r="X535" s="155">
        <v>7.4818080644514368E-2</v>
      </c>
      <c r="Y535" s="156">
        <v>0</v>
      </c>
      <c r="Z535" s="153"/>
      <c r="AA535" s="124">
        <v>74.17</v>
      </c>
      <c r="AB535" s="100">
        <v>0</v>
      </c>
      <c r="AC535" s="151">
        <v>0</v>
      </c>
      <c r="AD535" s="100">
        <v>1</v>
      </c>
      <c r="AE535" s="157">
        <v>19318</v>
      </c>
      <c r="AF535" s="158"/>
    </row>
    <row r="536" spans="1:32" s="52" customFormat="1" ht="12" x14ac:dyDescent="0.2">
      <c r="A536" s="97">
        <v>470</v>
      </c>
      <c r="B536" s="98">
        <v>470165178</v>
      </c>
      <c r="C536" s="99" t="s">
        <v>531</v>
      </c>
      <c r="D536" s="98">
        <v>165</v>
      </c>
      <c r="E536" s="99" t="s">
        <v>198</v>
      </c>
      <c r="F536" s="98">
        <v>178</v>
      </c>
      <c r="G536" s="149" t="s">
        <v>211</v>
      </c>
      <c r="H536" s="150"/>
      <c r="I536" s="102">
        <v>12480</v>
      </c>
      <c r="J536" s="102">
        <v>1212</v>
      </c>
      <c r="K536" s="102">
        <v>0</v>
      </c>
      <c r="L536" s="102">
        <v>1188</v>
      </c>
      <c r="M536" s="103">
        <v>14880</v>
      </c>
      <c r="N536" s="150"/>
      <c r="O536" s="124">
        <v>270.85000000000002</v>
      </c>
      <c r="P536" s="151">
        <v>3708477</v>
      </c>
      <c r="Q536" s="151">
        <v>0</v>
      </c>
      <c r="R536" s="151">
        <v>0</v>
      </c>
      <c r="S536" s="151">
        <v>321771</v>
      </c>
      <c r="T536" s="152">
        <v>4030248</v>
      </c>
      <c r="U536" s="153"/>
      <c r="V536" s="154">
        <v>0</v>
      </c>
      <c r="W536" s="155">
        <v>0.09</v>
      </c>
      <c r="X536" s="155">
        <v>6.6077165109910477E-2</v>
      </c>
      <c r="Y536" s="156">
        <v>0</v>
      </c>
      <c r="Z536" s="153"/>
      <c r="AA536" s="124">
        <v>80.929999999999993</v>
      </c>
      <c r="AB536" s="100">
        <v>0</v>
      </c>
      <c r="AC536" s="151">
        <v>0</v>
      </c>
      <c r="AD536" s="100">
        <v>0.72</v>
      </c>
      <c r="AE536" s="157">
        <v>10713</v>
      </c>
      <c r="AF536" s="158"/>
    </row>
    <row r="537" spans="1:32" s="52" customFormat="1" ht="12" x14ac:dyDescent="0.2">
      <c r="A537" s="97">
        <v>470</v>
      </c>
      <c r="B537" s="98">
        <v>470165181</v>
      </c>
      <c r="C537" s="99" t="s">
        <v>531</v>
      </c>
      <c r="D537" s="98">
        <v>165</v>
      </c>
      <c r="E537" s="99" t="s">
        <v>198</v>
      </c>
      <c r="F537" s="98">
        <v>181</v>
      </c>
      <c r="G537" s="149" t="s">
        <v>214</v>
      </c>
      <c r="H537" s="150"/>
      <c r="I537" s="102">
        <v>18773</v>
      </c>
      <c r="J537" s="102">
        <v>125</v>
      </c>
      <c r="K537" s="102">
        <v>0</v>
      </c>
      <c r="L537" s="102">
        <v>1188</v>
      </c>
      <c r="M537" s="103">
        <v>20086</v>
      </c>
      <c r="N537" s="150"/>
      <c r="O537" s="124">
        <v>6.68</v>
      </c>
      <c r="P537" s="151">
        <v>126240</v>
      </c>
      <c r="Q537" s="151">
        <v>0</v>
      </c>
      <c r="R537" s="151">
        <v>0</v>
      </c>
      <c r="S537" s="151">
        <v>7935</v>
      </c>
      <c r="T537" s="152">
        <v>134175</v>
      </c>
      <c r="U537" s="153"/>
      <c r="V537" s="154">
        <v>0</v>
      </c>
      <c r="W537" s="155">
        <v>0.09</v>
      </c>
      <c r="X537" s="155">
        <v>1.8866944609426412E-2</v>
      </c>
      <c r="Y537" s="156">
        <v>0</v>
      </c>
      <c r="Z537" s="153"/>
      <c r="AA537" s="124">
        <v>0.72</v>
      </c>
      <c r="AB537" s="100">
        <v>0</v>
      </c>
      <c r="AC537" s="151">
        <v>0</v>
      </c>
      <c r="AD537" s="100">
        <v>0</v>
      </c>
      <c r="AE537" s="157">
        <v>0</v>
      </c>
      <c r="AF537" s="158"/>
    </row>
    <row r="538" spans="1:32" s="52" customFormat="1" ht="12" x14ac:dyDescent="0.2">
      <c r="A538" s="97">
        <v>470</v>
      </c>
      <c r="B538" s="98">
        <v>470165217</v>
      </c>
      <c r="C538" s="99" t="s">
        <v>531</v>
      </c>
      <c r="D538" s="98">
        <v>165</v>
      </c>
      <c r="E538" s="99" t="s">
        <v>198</v>
      </c>
      <c r="F538" s="98">
        <v>217</v>
      </c>
      <c r="G538" s="149" t="s">
        <v>250</v>
      </c>
      <c r="H538" s="150"/>
      <c r="I538" s="102">
        <v>13131</v>
      </c>
      <c r="J538" s="102">
        <v>7509</v>
      </c>
      <c r="K538" s="102">
        <v>0</v>
      </c>
      <c r="L538" s="102">
        <v>1188</v>
      </c>
      <c r="M538" s="103">
        <v>21828</v>
      </c>
      <c r="N538" s="150"/>
      <c r="O538" s="124">
        <v>1.5799999999999998</v>
      </c>
      <c r="P538" s="151">
        <v>32611</v>
      </c>
      <c r="Q538" s="151">
        <v>0</v>
      </c>
      <c r="R538" s="151">
        <v>0</v>
      </c>
      <c r="S538" s="151">
        <v>1878</v>
      </c>
      <c r="T538" s="152">
        <v>34489</v>
      </c>
      <c r="U538" s="153"/>
      <c r="V538" s="154">
        <v>0</v>
      </c>
      <c r="W538" s="155">
        <v>0.09</v>
      </c>
      <c r="X538" s="155">
        <v>6.8358082623341853E-4</v>
      </c>
      <c r="Y538" s="156">
        <v>0</v>
      </c>
      <c r="Z538" s="153"/>
      <c r="AA538" s="124">
        <v>0.7</v>
      </c>
      <c r="AB538" s="100">
        <v>0</v>
      </c>
      <c r="AC538" s="151">
        <v>0</v>
      </c>
      <c r="AD538" s="100">
        <v>0</v>
      </c>
      <c r="AE538" s="157">
        <v>0</v>
      </c>
      <c r="AF538" s="158"/>
    </row>
    <row r="539" spans="1:32" s="52" customFormat="1" ht="12" x14ac:dyDescent="0.2">
      <c r="A539" s="97">
        <v>470</v>
      </c>
      <c r="B539" s="98">
        <v>470165229</v>
      </c>
      <c r="C539" s="99" t="s">
        <v>531</v>
      </c>
      <c r="D539" s="98">
        <v>165</v>
      </c>
      <c r="E539" s="99" t="s">
        <v>198</v>
      </c>
      <c r="F539" s="98">
        <v>229</v>
      </c>
      <c r="G539" s="149" t="s">
        <v>262</v>
      </c>
      <c r="H539" s="150"/>
      <c r="I539" s="102">
        <v>14894</v>
      </c>
      <c r="J539" s="102">
        <v>1493</v>
      </c>
      <c r="K539" s="102">
        <v>0</v>
      </c>
      <c r="L539" s="102">
        <v>1188</v>
      </c>
      <c r="M539" s="103">
        <v>17575</v>
      </c>
      <c r="N539" s="150"/>
      <c r="O539" s="124">
        <v>8.8999999999999986</v>
      </c>
      <c r="P539" s="151">
        <v>145845</v>
      </c>
      <c r="Q539" s="151">
        <v>0</v>
      </c>
      <c r="R539" s="151">
        <v>0</v>
      </c>
      <c r="S539" s="151">
        <v>10574</v>
      </c>
      <c r="T539" s="152">
        <v>156419</v>
      </c>
      <c r="U539" s="153"/>
      <c r="V539" s="154">
        <v>0</v>
      </c>
      <c r="W539" s="155">
        <v>0.09</v>
      </c>
      <c r="X539" s="155">
        <v>2.3160418066429343E-2</v>
      </c>
      <c r="Y539" s="156">
        <v>0</v>
      </c>
      <c r="Z539" s="153"/>
      <c r="AA539" s="124">
        <v>3.5599999999999996</v>
      </c>
      <c r="AB539" s="100">
        <v>0</v>
      </c>
      <c r="AC539" s="151">
        <v>0</v>
      </c>
      <c r="AD539" s="100">
        <v>0</v>
      </c>
      <c r="AE539" s="157">
        <v>0</v>
      </c>
      <c r="AF539" s="158"/>
    </row>
    <row r="540" spans="1:32" s="52" customFormat="1" ht="12" x14ac:dyDescent="0.2">
      <c r="A540" s="97">
        <v>470</v>
      </c>
      <c r="B540" s="98">
        <v>470165246</v>
      </c>
      <c r="C540" s="99" t="s">
        <v>531</v>
      </c>
      <c r="D540" s="98">
        <v>165</v>
      </c>
      <c r="E540" s="99" t="s">
        <v>198</v>
      </c>
      <c r="F540" s="98">
        <v>246</v>
      </c>
      <c r="G540" s="149" t="s">
        <v>279</v>
      </c>
      <c r="H540" s="150"/>
      <c r="I540" s="102">
        <v>11367</v>
      </c>
      <c r="J540" s="102">
        <v>4367</v>
      </c>
      <c r="K540" s="102">
        <v>0</v>
      </c>
      <c r="L540" s="102">
        <v>1188</v>
      </c>
      <c r="M540" s="103">
        <v>16922</v>
      </c>
      <c r="N540" s="150"/>
      <c r="O540" s="124">
        <v>1</v>
      </c>
      <c r="P540" s="151">
        <v>15734</v>
      </c>
      <c r="Q540" s="151">
        <v>0</v>
      </c>
      <c r="R540" s="151">
        <v>0</v>
      </c>
      <c r="S540" s="151">
        <v>1188</v>
      </c>
      <c r="T540" s="152">
        <v>16922</v>
      </c>
      <c r="U540" s="153"/>
      <c r="V540" s="154">
        <v>0</v>
      </c>
      <c r="W540" s="155">
        <v>0.09</v>
      </c>
      <c r="X540" s="155">
        <v>1.2858297150979193E-3</v>
      </c>
      <c r="Y540" s="156">
        <v>0</v>
      </c>
      <c r="Z540" s="153"/>
      <c r="AA540" s="124">
        <v>0</v>
      </c>
      <c r="AB540" s="100">
        <v>0</v>
      </c>
      <c r="AC540" s="151">
        <v>0</v>
      </c>
      <c r="AD540" s="100">
        <v>0</v>
      </c>
      <c r="AE540" s="157">
        <v>0</v>
      </c>
      <c r="AF540" s="158"/>
    </row>
    <row r="541" spans="1:32" s="52" customFormat="1" ht="12" x14ac:dyDescent="0.2">
      <c r="A541" s="97">
        <v>470</v>
      </c>
      <c r="B541" s="98">
        <v>470165248</v>
      </c>
      <c r="C541" s="99" t="s">
        <v>531</v>
      </c>
      <c r="D541" s="98">
        <v>165</v>
      </c>
      <c r="E541" s="99" t="s">
        <v>198</v>
      </c>
      <c r="F541" s="98">
        <v>248</v>
      </c>
      <c r="G541" s="149" t="s">
        <v>281</v>
      </c>
      <c r="H541" s="150"/>
      <c r="I541" s="102">
        <v>14989</v>
      </c>
      <c r="J541" s="102">
        <v>732</v>
      </c>
      <c r="K541" s="102">
        <v>0</v>
      </c>
      <c r="L541" s="102">
        <v>1188</v>
      </c>
      <c r="M541" s="103">
        <v>16909</v>
      </c>
      <c r="N541" s="150"/>
      <c r="O541" s="124">
        <v>42.010000000000005</v>
      </c>
      <c r="P541" s="151">
        <v>660438</v>
      </c>
      <c r="Q541" s="151">
        <v>0</v>
      </c>
      <c r="R541" s="151">
        <v>0</v>
      </c>
      <c r="S541" s="151">
        <v>49909</v>
      </c>
      <c r="T541" s="152">
        <v>710347</v>
      </c>
      <c r="U541" s="153"/>
      <c r="V541" s="154">
        <v>0</v>
      </c>
      <c r="W541" s="155">
        <v>0.09</v>
      </c>
      <c r="X541" s="155">
        <v>6.7995869904920112E-2</v>
      </c>
      <c r="Y541" s="156">
        <v>0</v>
      </c>
      <c r="Z541" s="153"/>
      <c r="AA541" s="124">
        <v>14.54</v>
      </c>
      <c r="AB541" s="100">
        <v>0</v>
      </c>
      <c r="AC541" s="151">
        <v>0</v>
      </c>
      <c r="AD541" s="100">
        <v>0</v>
      </c>
      <c r="AE541" s="157">
        <v>0</v>
      </c>
      <c r="AF541" s="158"/>
    </row>
    <row r="542" spans="1:32" s="52" customFormat="1" ht="12" x14ac:dyDescent="0.2">
      <c r="A542" s="97">
        <v>470</v>
      </c>
      <c r="B542" s="98">
        <v>470165262</v>
      </c>
      <c r="C542" s="99" t="s">
        <v>531</v>
      </c>
      <c r="D542" s="98">
        <v>165</v>
      </c>
      <c r="E542" s="99" t="s">
        <v>198</v>
      </c>
      <c r="F542" s="98">
        <v>262</v>
      </c>
      <c r="G542" s="149" t="s">
        <v>295</v>
      </c>
      <c r="H542" s="150"/>
      <c r="I542" s="102">
        <v>13562</v>
      </c>
      <c r="J542" s="102">
        <v>881</v>
      </c>
      <c r="K542" s="102">
        <v>0</v>
      </c>
      <c r="L542" s="102">
        <v>1188</v>
      </c>
      <c r="M542" s="103">
        <v>15631</v>
      </c>
      <c r="N542" s="150"/>
      <c r="O542" s="124">
        <v>93.08</v>
      </c>
      <c r="P542" s="151">
        <v>1344354</v>
      </c>
      <c r="Q542" s="151">
        <v>0</v>
      </c>
      <c r="R542" s="151">
        <v>0</v>
      </c>
      <c r="S542" s="151">
        <v>110580</v>
      </c>
      <c r="T542" s="152">
        <v>1454934</v>
      </c>
      <c r="U542" s="153"/>
      <c r="V542" s="154">
        <v>0</v>
      </c>
      <c r="W542" s="155">
        <v>0.09</v>
      </c>
      <c r="X542" s="155">
        <v>9.526526198590661E-2</v>
      </c>
      <c r="Y542" s="156">
        <v>0</v>
      </c>
      <c r="Z542" s="153"/>
      <c r="AA542" s="124">
        <v>40</v>
      </c>
      <c r="AB542" s="100">
        <v>5.3023372080755493</v>
      </c>
      <c r="AC542" s="151">
        <v>82866.630681079681</v>
      </c>
      <c r="AD542" s="100">
        <v>0</v>
      </c>
      <c r="AE542" s="157">
        <v>0</v>
      </c>
      <c r="AF542" s="158"/>
    </row>
    <row r="543" spans="1:32" s="52" customFormat="1" ht="12" x14ac:dyDescent="0.2">
      <c r="A543" s="97">
        <v>470</v>
      </c>
      <c r="B543" s="98">
        <v>470165274</v>
      </c>
      <c r="C543" s="99" t="s">
        <v>531</v>
      </c>
      <c r="D543" s="98">
        <v>165</v>
      </c>
      <c r="E543" s="99" t="s">
        <v>198</v>
      </c>
      <c r="F543" s="98">
        <v>274</v>
      </c>
      <c r="G543" s="149" t="s">
        <v>307</v>
      </c>
      <c r="H543" s="150"/>
      <c r="I543" s="102">
        <v>11367</v>
      </c>
      <c r="J543" s="102">
        <v>5240</v>
      </c>
      <c r="K543" s="102">
        <v>0</v>
      </c>
      <c r="L543" s="102">
        <v>1188</v>
      </c>
      <c r="M543" s="103">
        <v>17795</v>
      </c>
      <c r="N543" s="150"/>
      <c r="O543" s="124">
        <v>1</v>
      </c>
      <c r="P543" s="151">
        <v>16607</v>
      </c>
      <c r="Q543" s="151">
        <v>0</v>
      </c>
      <c r="R543" s="151">
        <v>0</v>
      </c>
      <c r="S543" s="151">
        <v>1188</v>
      </c>
      <c r="T543" s="152">
        <v>17795</v>
      </c>
      <c r="U543" s="153"/>
      <c r="V543" s="154">
        <v>0</v>
      </c>
      <c r="W543" s="155">
        <v>0.09</v>
      </c>
      <c r="X543" s="155">
        <v>5.1716110562733064E-2</v>
      </c>
      <c r="Y543" s="156">
        <v>0</v>
      </c>
      <c r="Z543" s="153"/>
      <c r="AA543" s="124">
        <v>0</v>
      </c>
      <c r="AB543" s="100">
        <v>0</v>
      </c>
      <c r="AC543" s="151">
        <v>0</v>
      </c>
      <c r="AD543" s="100">
        <v>0</v>
      </c>
      <c r="AE543" s="157">
        <v>0</v>
      </c>
      <c r="AF543" s="158"/>
    </row>
    <row r="544" spans="1:32" s="52" customFormat="1" ht="12" x14ac:dyDescent="0.2">
      <c r="A544" s="97">
        <v>470</v>
      </c>
      <c r="B544" s="98">
        <v>470165284</v>
      </c>
      <c r="C544" s="99" t="s">
        <v>531</v>
      </c>
      <c r="D544" s="98">
        <v>165</v>
      </c>
      <c r="E544" s="99" t="s">
        <v>198</v>
      </c>
      <c r="F544" s="98">
        <v>284</v>
      </c>
      <c r="G544" s="149" t="s">
        <v>317</v>
      </c>
      <c r="H544" s="150"/>
      <c r="I544" s="102">
        <v>12963</v>
      </c>
      <c r="J544" s="102">
        <v>5899</v>
      </c>
      <c r="K544" s="102">
        <v>0</v>
      </c>
      <c r="L544" s="102">
        <v>1188</v>
      </c>
      <c r="M544" s="103">
        <v>20050</v>
      </c>
      <c r="N544" s="150"/>
      <c r="O544" s="124">
        <v>172.89000000000001</v>
      </c>
      <c r="P544" s="151">
        <v>3261052</v>
      </c>
      <c r="Q544" s="151">
        <v>0</v>
      </c>
      <c r="R544" s="151">
        <v>0</v>
      </c>
      <c r="S544" s="151">
        <v>205396</v>
      </c>
      <c r="T544" s="152">
        <v>3466448</v>
      </c>
      <c r="U544" s="153"/>
      <c r="V544" s="154">
        <v>0</v>
      </c>
      <c r="W544" s="155">
        <v>0.09</v>
      </c>
      <c r="X544" s="155">
        <v>7.3140773321910005E-2</v>
      </c>
      <c r="Y544" s="156">
        <v>0</v>
      </c>
      <c r="Z544" s="153"/>
      <c r="AA544" s="124">
        <v>54.870000000000005</v>
      </c>
      <c r="AB544" s="100">
        <v>0</v>
      </c>
      <c r="AC544" s="151">
        <v>0</v>
      </c>
      <c r="AD544" s="100">
        <v>1</v>
      </c>
      <c r="AE544" s="157">
        <v>20050</v>
      </c>
      <c r="AF544" s="158"/>
    </row>
    <row r="545" spans="1:32" s="52" customFormat="1" ht="12" x14ac:dyDescent="0.2">
      <c r="A545" s="97">
        <v>470</v>
      </c>
      <c r="B545" s="98">
        <v>470165295</v>
      </c>
      <c r="C545" s="99" t="s">
        <v>531</v>
      </c>
      <c r="D545" s="98">
        <v>165</v>
      </c>
      <c r="E545" s="99" t="s">
        <v>198</v>
      </c>
      <c r="F545" s="98">
        <v>295</v>
      </c>
      <c r="G545" s="149" t="s">
        <v>328</v>
      </c>
      <c r="H545" s="150"/>
      <c r="I545" s="102">
        <v>11107</v>
      </c>
      <c r="J545" s="102">
        <v>5482</v>
      </c>
      <c r="K545" s="102">
        <v>0</v>
      </c>
      <c r="L545" s="102">
        <v>1188</v>
      </c>
      <c r="M545" s="103">
        <v>17777</v>
      </c>
      <c r="N545" s="150"/>
      <c r="O545" s="124">
        <v>1.96</v>
      </c>
      <c r="P545" s="151">
        <v>32513</v>
      </c>
      <c r="Q545" s="151">
        <v>0</v>
      </c>
      <c r="R545" s="151">
        <v>0</v>
      </c>
      <c r="S545" s="151">
        <v>2328</v>
      </c>
      <c r="T545" s="152">
        <v>34841</v>
      </c>
      <c r="U545" s="153"/>
      <c r="V545" s="154">
        <v>0</v>
      </c>
      <c r="W545" s="155">
        <v>0.09</v>
      </c>
      <c r="X545" s="155">
        <v>1.3993364738110884E-2</v>
      </c>
      <c r="Y545" s="156">
        <v>0</v>
      </c>
      <c r="Z545" s="153"/>
      <c r="AA545" s="124">
        <v>0.41</v>
      </c>
      <c r="AB545" s="100">
        <v>0</v>
      </c>
      <c r="AC545" s="151">
        <v>0</v>
      </c>
      <c r="AD545" s="100">
        <v>0</v>
      </c>
      <c r="AE545" s="157">
        <v>0</v>
      </c>
      <c r="AF545" s="158"/>
    </row>
    <row r="546" spans="1:32" s="52" customFormat="1" ht="12" x14ac:dyDescent="0.2">
      <c r="A546" s="97">
        <v>470</v>
      </c>
      <c r="B546" s="98">
        <v>470165305</v>
      </c>
      <c r="C546" s="99" t="s">
        <v>531</v>
      </c>
      <c r="D546" s="98">
        <v>165</v>
      </c>
      <c r="E546" s="99" t="s">
        <v>198</v>
      </c>
      <c r="F546" s="98">
        <v>305</v>
      </c>
      <c r="G546" s="149" t="s">
        <v>338</v>
      </c>
      <c r="H546" s="150"/>
      <c r="I546" s="102">
        <v>12394</v>
      </c>
      <c r="J546" s="102">
        <v>5354</v>
      </c>
      <c r="K546" s="102">
        <v>0</v>
      </c>
      <c r="L546" s="102">
        <v>1188</v>
      </c>
      <c r="M546" s="103">
        <v>18936</v>
      </c>
      <c r="N546" s="150"/>
      <c r="O546" s="124">
        <v>77.62</v>
      </c>
      <c r="P546" s="151">
        <v>1377599</v>
      </c>
      <c r="Q546" s="151">
        <v>0</v>
      </c>
      <c r="R546" s="151">
        <v>0</v>
      </c>
      <c r="S546" s="151">
        <v>92212</v>
      </c>
      <c r="T546" s="152">
        <v>1469811</v>
      </c>
      <c r="U546" s="153"/>
      <c r="V546" s="154">
        <v>0</v>
      </c>
      <c r="W546" s="155">
        <v>0.09</v>
      </c>
      <c r="X546" s="155">
        <v>2.199669872037556E-2</v>
      </c>
      <c r="Y546" s="156">
        <v>0</v>
      </c>
      <c r="Z546" s="153"/>
      <c r="AA546" s="124">
        <v>23.270000000000003</v>
      </c>
      <c r="AB546" s="100">
        <v>0</v>
      </c>
      <c r="AC546" s="151">
        <v>0</v>
      </c>
      <c r="AD546" s="100">
        <v>0</v>
      </c>
      <c r="AE546" s="157">
        <v>0</v>
      </c>
      <c r="AF546" s="158"/>
    </row>
    <row r="547" spans="1:32" s="52" customFormat="1" ht="12" x14ac:dyDescent="0.2">
      <c r="A547" s="97">
        <v>470</v>
      </c>
      <c r="B547" s="98">
        <v>470165342</v>
      </c>
      <c r="C547" s="99" t="s">
        <v>531</v>
      </c>
      <c r="D547" s="98">
        <v>165</v>
      </c>
      <c r="E547" s="99" t="s">
        <v>198</v>
      </c>
      <c r="F547" s="98">
        <v>342</v>
      </c>
      <c r="G547" s="149" t="s">
        <v>375</v>
      </c>
      <c r="H547" s="150"/>
      <c r="I547" s="102">
        <v>16625</v>
      </c>
      <c r="J547" s="102">
        <v>12825</v>
      </c>
      <c r="K547" s="102">
        <v>0</v>
      </c>
      <c r="L547" s="102">
        <v>1188</v>
      </c>
      <c r="M547" s="103">
        <v>30638</v>
      </c>
      <c r="N547" s="150"/>
      <c r="O547" s="124">
        <v>2</v>
      </c>
      <c r="P547" s="151">
        <v>58900</v>
      </c>
      <c r="Q547" s="151">
        <v>0</v>
      </c>
      <c r="R547" s="151">
        <v>0</v>
      </c>
      <c r="S547" s="151">
        <v>2376</v>
      </c>
      <c r="T547" s="152">
        <v>61276</v>
      </c>
      <c r="U547" s="153"/>
      <c r="V547" s="154">
        <v>0</v>
      </c>
      <c r="W547" s="155">
        <v>0.09</v>
      </c>
      <c r="X547" s="155">
        <v>2.0813454380391506E-3</v>
      </c>
      <c r="Y547" s="156">
        <v>0</v>
      </c>
      <c r="Z547" s="153"/>
      <c r="AA547" s="124">
        <v>0</v>
      </c>
      <c r="AB547" s="100">
        <v>0</v>
      </c>
      <c r="AC547" s="151">
        <v>0</v>
      </c>
      <c r="AD547" s="100">
        <v>0</v>
      </c>
      <c r="AE547" s="157">
        <v>0</v>
      </c>
      <c r="AF547" s="158"/>
    </row>
    <row r="548" spans="1:32" s="52" customFormat="1" ht="12" x14ac:dyDescent="0.2">
      <c r="A548" s="97">
        <v>470</v>
      </c>
      <c r="B548" s="98">
        <v>470165346</v>
      </c>
      <c r="C548" s="99" t="s">
        <v>531</v>
      </c>
      <c r="D548" s="98">
        <v>165</v>
      </c>
      <c r="E548" s="99" t="s">
        <v>198</v>
      </c>
      <c r="F548" s="98">
        <v>346</v>
      </c>
      <c r="G548" s="149" t="s">
        <v>379</v>
      </c>
      <c r="H548" s="150"/>
      <c r="I548" s="102">
        <v>16645</v>
      </c>
      <c r="J548" s="102">
        <v>1471</v>
      </c>
      <c r="K548" s="102">
        <v>0</v>
      </c>
      <c r="L548" s="102">
        <v>1188</v>
      </c>
      <c r="M548" s="103">
        <v>19304</v>
      </c>
      <c r="N548" s="150"/>
      <c r="O548" s="124">
        <v>4.4000000000000004</v>
      </c>
      <c r="P548" s="151">
        <v>79710</v>
      </c>
      <c r="Q548" s="151">
        <v>0</v>
      </c>
      <c r="R548" s="151">
        <v>0</v>
      </c>
      <c r="S548" s="151">
        <v>5228</v>
      </c>
      <c r="T548" s="152">
        <v>84938</v>
      </c>
      <c r="U548" s="153"/>
      <c r="V548" s="154">
        <v>0</v>
      </c>
      <c r="W548" s="155">
        <v>0.09</v>
      </c>
      <c r="X548" s="155">
        <v>1.9349567263751404E-2</v>
      </c>
      <c r="Y548" s="156">
        <v>0</v>
      </c>
      <c r="Z548" s="153"/>
      <c r="AA548" s="124">
        <v>1.7</v>
      </c>
      <c r="AB548" s="100">
        <v>0</v>
      </c>
      <c r="AC548" s="151">
        <v>0</v>
      </c>
      <c r="AD548" s="100">
        <v>0</v>
      </c>
      <c r="AE548" s="157">
        <v>0</v>
      </c>
      <c r="AF548" s="158"/>
    </row>
    <row r="549" spans="1:32" s="52" customFormat="1" ht="12" x14ac:dyDescent="0.2">
      <c r="A549" s="97">
        <v>470</v>
      </c>
      <c r="B549" s="98">
        <v>470165347</v>
      </c>
      <c r="C549" s="99" t="s">
        <v>531</v>
      </c>
      <c r="D549" s="98">
        <v>165</v>
      </c>
      <c r="E549" s="99" t="s">
        <v>198</v>
      </c>
      <c r="F549" s="98">
        <v>347</v>
      </c>
      <c r="G549" s="149" t="s">
        <v>380</v>
      </c>
      <c r="H549" s="150"/>
      <c r="I549" s="102">
        <v>14753</v>
      </c>
      <c r="J549" s="102">
        <v>6901</v>
      </c>
      <c r="K549" s="102">
        <v>0</v>
      </c>
      <c r="L549" s="102">
        <v>1188</v>
      </c>
      <c r="M549" s="103">
        <v>22842</v>
      </c>
      <c r="N549" s="150"/>
      <c r="O549" s="124">
        <v>14.170000000000002</v>
      </c>
      <c r="P549" s="151">
        <v>306837</v>
      </c>
      <c r="Q549" s="151">
        <v>0</v>
      </c>
      <c r="R549" s="151">
        <v>0</v>
      </c>
      <c r="S549" s="151">
        <v>16833</v>
      </c>
      <c r="T549" s="152">
        <v>323670</v>
      </c>
      <c r="U549" s="153"/>
      <c r="V549" s="154">
        <v>0</v>
      </c>
      <c r="W549" s="155">
        <v>0.09</v>
      </c>
      <c r="X549" s="155">
        <v>1.1199376799670339E-2</v>
      </c>
      <c r="Y549" s="156">
        <v>0</v>
      </c>
      <c r="Z549" s="153"/>
      <c r="AA549" s="124">
        <v>6</v>
      </c>
      <c r="AB549" s="100">
        <v>0</v>
      </c>
      <c r="AC549" s="151">
        <v>0</v>
      </c>
      <c r="AD549" s="100">
        <v>0</v>
      </c>
      <c r="AE549" s="157">
        <v>0</v>
      </c>
      <c r="AF549" s="158"/>
    </row>
    <row r="550" spans="1:32" s="52" customFormat="1" ht="12" x14ac:dyDescent="0.2">
      <c r="A550" s="97">
        <v>470</v>
      </c>
      <c r="B550" s="98">
        <v>470165705</v>
      </c>
      <c r="C550" s="99" t="s">
        <v>531</v>
      </c>
      <c r="D550" s="98">
        <v>165</v>
      </c>
      <c r="E550" s="99" t="s">
        <v>198</v>
      </c>
      <c r="F550" s="98">
        <v>705</v>
      </c>
      <c r="G550" s="149" t="s">
        <v>419</v>
      </c>
      <c r="H550" s="150"/>
      <c r="I550" s="102">
        <v>12945</v>
      </c>
      <c r="J550" s="102">
        <v>9495</v>
      </c>
      <c r="K550" s="102">
        <v>0</v>
      </c>
      <c r="L550" s="102">
        <v>1188</v>
      </c>
      <c r="M550" s="103">
        <v>23628</v>
      </c>
      <c r="N550" s="150"/>
      <c r="O550" s="124">
        <v>2</v>
      </c>
      <c r="P550" s="151">
        <v>44880</v>
      </c>
      <c r="Q550" s="151">
        <v>0</v>
      </c>
      <c r="R550" s="151">
        <v>0</v>
      </c>
      <c r="S550" s="151">
        <v>2376</v>
      </c>
      <c r="T550" s="152">
        <v>47256</v>
      </c>
      <c r="U550" s="153"/>
      <c r="V550" s="154">
        <v>0</v>
      </c>
      <c r="W550" s="155">
        <v>0.09</v>
      </c>
      <c r="X550" s="155">
        <v>2.2084856541716613E-3</v>
      </c>
      <c r="Y550" s="156">
        <v>0</v>
      </c>
      <c r="Z550" s="153"/>
      <c r="AA550" s="124">
        <v>2</v>
      </c>
      <c r="AB550" s="100">
        <v>0</v>
      </c>
      <c r="AC550" s="151">
        <v>0</v>
      </c>
      <c r="AD550" s="100">
        <v>0</v>
      </c>
      <c r="AE550" s="157">
        <v>0</v>
      </c>
      <c r="AF550" s="158"/>
    </row>
    <row r="551" spans="1:32" s="52" customFormat="1" ht="12" x14ac:dyDescent="0.2">
      <c r="A551" s="97">
        <v>470</v>
      </c>
      <c r="B551" s="98">
        <v>470165735</v>
      </c>
      <c r="C551" s="99" t="s">
        <v>531</v>
      </c>
      <c r="D551" s="98">
        <v>165</v>
      </c>
      <c r="E551" s="99" t="s">
        <v>198</v>
      </c>
      <c r="F551" s="98">
        <v>735</v>
      </c>
      <c r="G551" s="149" t="s">
        <v>428</v>
      </c>
      <c r="H551" s="150"/>
      <c r="I551" s="102">
        <v>17886</v>
      </c>
      <c r="J551" s="102">
        <v>5740</v>
      </c>
      <c r="K551" s="102">
        <v>0</v>
      </c>
      <c r="L551" s="102">
        <v>1188</v>
      </c>
      <c r="M551" s="103">
        <v>24814</v>
      </c>
      <c r="N551" s="150"/>
      <c r="O551" s="124">
        <v>5</v>
      </c>
      <c r="P551" s="151">
        <v>118130</v>
      </c>
      <c r="Q551" s="151">
        <v>0</v>
      </c>
      <c r="R551" s="151">
        <v>0</v>
      </c>
      <c r="S551" s="151">
        <v>5940</v>
      </c>
      <c r="T551" s="152">
        <v>124070</v>
      </c>
      <c r="U551" s="153"/>
      <c r="V551" s="154">
        <v>0</v>
      </c>
      <c r="W551" s="155">
        <v>0.09</v>
      </c>
      <c r="X551" s="155">
        <v>1.4616295845155003E-2</v>
      </c>
      <c r="Y551" s="156">
        <v>0</v>
      </c>
      <c r="Z551" s="153"/>
      <c r="AA551" s="124">
        <v>4</v>
      </c>
      <c r="AB551" s="100">
        <v>0</v>
      </c>
      <c r="AC551" s="151">
        <v>0</v>
      </c>
      <c r="AD551" s="100">
        <v>0</v>
      </c>
      <c r="AE551" s="157">
        <v>0</v>
      </c>
      <c r="AF551" s="158"/>
    </row>
    <row r="552" spans="1:32" s="52" customFormat="1" ht="12" x14ac:dyDescent="0.2">
      <c r="A552" s="97">
        <v>474</v>
      </c>
      <c r="B552" s="98">
        <v>474097064</v>
      </c>
      <c r="C552" s="99" t="s">
        <v>532</v>
      </c>
      <c r="D552" s="98">
        <v>97</v>
      </c>
      <c r="E552" s="99" t="s">
        <v>130</v>
      </c>
      <c r="F552" s="98">
        <v>64</v>
      </c>
      <c r="G552" s="149" t="s">
        <v>97</v>
      </c>
      <c r="H552" s="150"/>
      <c r="I552" s="102">
        <v>11615</v>
      </c>
      <c r="J552" s="102">
        <v>1119</v>
      </c>
      <c r="K552" s="102">
        <v>0</v>
      </c>
      <c r="L552" s="102">
        <v>1188</v>
      </c>
      <c r="M552" s="103">
        <v>13922</v>
      </c>
      <c r="N552" s="150"/>
      <c r="O552" s="124">
        <v>3</v>
      </c>
      <c r="P552" s="151">
        <v>38202</v>
      </c>
      <c r="Q552" s="151">
        <v>0</v>
      </c>
      <c r="R552" s="151">
        <v>0</v>
      </c>
      <c r="S552" s="151">
        <v>3564</v>
      </c>
      <c r="T552" s="152">
        <v>41766</v>
      </c>
      <c r="U552" s="153"/>
      <c r="V552" s="154">
        <v>0</v>
      </c>
      <c r="W552" s="155">
        <v>0.18</v>
      </c>
      <c r="X552" s="155">
        <v>3.5412260236876353E-2</v>
      </c>
      <c r="Y552" s="156">
        <v>0</v>
      </c>
      <c r="Z552" s="153"/>
      <c r="AA552" s="124">
        <v>0</v>
      </c>
      <c r="AB552" s="100">
        <v>0</v>
      </c>
      <c r="AC552" s="151">
        <v>0</v>
      </c>
      <c r="AD552" s="100">
        <v>0</v>
      </c>
      <c r="AE552" s="157">
        <v>0</v>
      </c>
      <c r="AF552" s="158"/>
    </row>
    <row r="553" spans="1:32" s="52" customFormat="1" ht="12" x14ac:dyDescent="0.2">
      <c r="A553" s="97">
        <v>474</v>
      </c>
      <c r="B553" s="98">
        <v>474097091</v>
      </c>
      <c r="C553" s="99" t="s">
        <v>532</v>
      </c>
      <c r="D553" s="98">
        <v>97</v>
      </c>
      <c r="E553" s="99" t="s">
        <v>130</v>
      </c>
      <c r="F553" s="98">
        <v>91</v>
      </c>
      <c r="G553" s="149" t="s">
        <v>124</v>
      </c>
      <c r="H553" s="150"/>
      <c r="I553" s="102">
        <v>13511</v>
      </c>
      <c r="J553" s="102">
        <v>15250</v>
      </c>
      <c r="K553" s="102">
        <v>0</v>
      </c>
      <c r="L553" s="102">
        <v>1188</v>
      </c>
      <c r="M553" s="103">
        <v>29949</v>
      </c>
      <c r="N553" s="150"/>
      <c r="O553" s="124">
        <v>1.45</v>
      </c>
      <c r="P553" s="151">
        <v>41703</v>
      </c>
      <c r="Q553" s="151">
        <v>0</v>
      </c>
      <c r="R553" s="151">
        <v>0</v>
      </c>
      <c r="S553" s="151">
        <v>1723</v>
      </c>
      <c r="T553" s="152">
        <v>43426</v>
      </c>
      <c r="U553" s="153"/>
      <c r="V553" s="154">
        <v>0</v>
      </c>
      <c r="W553" s="155">
        <v>0.09</v>
      </c>
      <c r="X553" s="155">
        <v>2.0221894779949692E-2</v>
      </c>
      <c r="Y553" s="156">
        <v>0</v>
      </c>
      <c r="Z553" s="153"/>
      <c r="AA553" s="124">
        <v>0</v>
      </c>
      <c r="AB553" s="100">
        <v>0</v>
      </c>
      <c r="AC553" s="151">
        <v>0</v>
      </c>
      <c r="AD553" s="100">
        <v>0</v>
      </c>
      <c r="AE553" s="157">
        <v>0</v>
      </c>
      <c r="AF553" s="158"/>
    </row>
    <row r="554" spans="1:32" s="52" customFormat="1" ht="12" x14ac:dyDescent="0.2">
      <c r="A554" s="97">
        <v>474</v>
      </c>
      <c r="B554" s="98">
        <v>474097097</v>
      </c>
      <c r="C554" s="99" t="s">
        <v>532</v>
      </c>
      <c r="D554" s="98">
        <v>97</v>
      </c>
      <c r="E554" s="99" t="s">
        <v>130</v>
      </c>
      <c r="F554" s="98">
        <v>97</v>
      </c>
      <c r="G554" s="149" t="s">
        <v>130</v>
      </c>
      <c r="H554" s="150"/>
      <c r="I554" s="102">
        <v>16812</v>
      </c>
      <c r="J554" s="102">
        <v>113</v>
      </c>
      <c r="K554" s="102">
        <v>0</v>
      </c>
      <c r="L554" s="102">
        <v>1188</v>
      </c>
      <c r="M554" s="103">
        <v>18113</v>
      </c>
      <c r="N554" s="150"/>
      <c r="O554" s="124">
        <v>186.22000000000003</v>
      </c>
      <c r="P554" s="151">
        <v>3151776</v>
      </c>
      <c r="Q554" s="151">
        <v>0</v>
      </c>
      <c r="R554" s="151">
        <v>0</v>
      </c>
      <c r="S554" s="151">
        <v>221232</v>
      </c>
      <c r="T554" s="152">
        <v>3373008</v>
      </c>
      <c r="U554" s="153"/>
      <c r="V554" s="154">
        <v>0</v>
      </c>
      <c r="W554" s="155">
        <v>0.18</v>
      </c>
      <c r="X554" s="155">
        <v>3.432703463880836E-2</v>
      </c>
      <c r="Y554" s="156">
        <v>0</v>
      </c>
      <c r="Z554" s="153"/>
      <c r="AA554" s="124">
        <v>7.59</v>
      </c>
      <c r="AB554" s="100">
        <v>0</v>
      </c>
      <c r="AC554" s="151">
        <v>0</v>
      </c>
      <c r="AD554" s="100">
        <v>1.8399999999999999</v>
      </c>
      <c r="AE554" s="157">
        <v>33328</v>
      </c>
      <c r="AF554" s="158"/>
    </row>
    <row r="555" spans="1:32" s="52" customFormat="1" ht="12" x14ac:dyDescent="0.2">
      <c r="A555" s="97">
        <v>474</v>
      </c>
      <c r="B555" s="98">
        <v>474097103</v>
      </c>
      <c r="C555" s="99" t="s">
        <v>532</v>
      </c>
      <c r="D555" s="98">
        <v>97</v>
      </c>
      <c r="E555" s="99" t="s">
        <v>130</v>
      </c>
      <c r="F555" s="98">
        <v>103</v>
      </c>
      <c r="G555" s="149" t="s">
        <v>136</v>
      </c>
      <c r="H555" s="150"/>
      <c r="I555" s="102">
        <v>13972</v>
      </c>
      <c r="J555" s="102">
        <v>0</v>
      </c>
      <c r="K555" s="102">
        <v>0</v>
      </c>
      <c r="L555" s="102">
        <v>1188</v>
      </c>
      <c r="M555" s="103">
        <v>15160</v>
      </c>
      <c r="N555" s="150"/>
      <c r="O555" s="124">
        <v>11.77</v>
      </c>
      <c r="P555" s="151">
        <v>164450</v>
      </c>
      <c r="Q555" s="151">
        <v>0</v>
      </c>
      <c r="R555" s="151">
        <v>0</v>
      </c>
      <c r="S555" s="151">
        <v>13983</v>
      </c>
      <c r="T555" s="152">
        <v>178433</v>
      </c>
      <c r="U555" s="153"/>
      <c r="V555" s="154">
        <v>0</v>
      </c>
      <c r="W555" s="155">
        <v>0.18</v>
      </c>
      <c r="X555" s="155">
        <v>5.7386858082214666E-3</v>
      </c>
      <c r="Y555" s="156">
        <v>0</v>
      </c>
      <c r="Z555" s="153"/>
      <c r="AA555" s="124">
        <v>0</v>
      </c>
      <c r="AB555" s="100">
        <v>0</v>
      </c>
      <c r="AC555" s="151">
        <v>0</v>
      </c>
      <c r="AD555" s="100">
        <v>0.48</v>
      </c>
      <c r="AE555" s="157">
        <v>7277</v>
      </c>
      <c r="AF555" s="158"/>
    </row>
    <row r="556" spans="1:32" s="52" customFormat="1" ht="12" x14ac:dyDescent="0.2">
      <c r="A556" s="97">
        <v>474</v>
      </c>
      <c r="B556" s="98">
        <v>474097153</v>
      </c>
      <c r="C556" s="99" t="s">
        <v>532</v>
      </c>
      <c r="D556" s="98">
        <v>97</v>
      </c>
      <c r="E556" s="99" t="s">
        <v>130</v>
      </c>
      <c r="F556" s="98">
        <v>153</v>
      </c>
      <c r="G556" s="149" t="s">
        <v>186</v>
      </c>
      <c r="H556" s="150"/>
      <c r="I556" s="102">
        <v>16375</v>
      </c>
      <c r="J556" s="102">
        <v>31</v>
      </c>
      <c r="K556" s="102">
        <v>0</v>
      </c>
      <c r="L556" s="102">
        <v>1188</v>
      </c>
      <c r="M556" s="103">
        <v>17594</v>
      </c>
      <c r="N556" s="150"/>
      <c r="O556" s="124">
        <v>27.889999999999997</v>
      </c>
      <c r="P556" s="151">
        <v>457563</v>
      </c>
      <c r="Q556" s="151">
        <v>0</v>
      </c>
      <c r="R556" s="151">
        <v>0</v>
      </c>
      <c r="S556" s="151">
        <v>33134</v>
      </c>
      <c r="T556" s="152">
        <v>490697</v>
      </c>
      <c r="U556" s="153"/>
      <c r="V556" s="154">
        <v>0</v>
      </c>
      <c r="W556" s="155">
        <v>0.09</v>
      </c>
      <c r="X556" s="155">
        <v>1.1520172513291706E-2</v>
      </c>
      <c r="Y556" s="156">
        <v>0</v>
      </c>
      <c r="Z556" s="153"/>
      <c r="AA556" s="124">
        <v>1.41</v>
      </c>
      <c r="AB556" s="100">
        <v>0</v>
      </c>
      <c r="AC556" s="151">
        <v>0</v>
      </c>
      <c r="AD556" s="100">
        <v>2</v>
      </c>
      <c r="AE556" s="157">
        <v>35188</v>
      </c>
      <c r="AF556" s="158"/>
    </row>
    <row r="557" spans="1:32" s="52" customFormat="1" ht="12" x14ac:dyDescent="0.2">
      <c r="A557" s="97">
        <v>474</v>
      </c>
      <c r="B557" s="98">
        <v>474097162</v>
      </c>
      <c r="C557" s="99" t="s">
        <v>532</v>
      </c>
      <c r="D557" s="98">
        <v>97</v>
      </c>
      <c r="E557" s="99" t="s">
        <v>130</v>
      </c>
      <c r="F557" s="98">
        <v>162</v>
      </c>
      <c r="G557" s="149" t="s">
        <v>195</v>
      </c>
      <c r="H557" s="150"/>
      <c r="I557" s="102">
        <v>13336</v>
      </c>
      <c r="J557" s="102">
        <v>1544</v>
      </c>
      <c r="K557" s="102">
        <v>0</v>
      </c>
      <c r="L557" s="102">
        <v>1188</v>
      </c>
      <c r="M557" s="103">
        <v>16068</v>
      </c>
      <c r="N557" s="150"/>
      <c r="O557" s="124">
        <v>8.36</v>
      </c>
      <c r="P557" s="151">
        <v>124397</v>
      </c>
      <c r="Q557" s="151">
        <v>0</v>
      </c>
      <c r="R557" s="151">
        <v>0</v>
      </c>
      <c r="S557" s="151">
        <v>9932</v>
      </c>
      <c r="T557" s="152">
        <v>134329</v>
      </c>
      <c r="U557" s="153"/>
      <c r="V557" s="154">
        <v>0</v>
      </c>
      <c r="W557" s="155">
        <v>0.09</v>
      </c>
      <c r="X557" s="155">
        <v>1.4906534182843056E-2</v>
      </c>
      <c r="Y557" s="156">
        <v>0</v>
      </c>
      <c r="Z557" s="153"/>
      <c r="AA557" s="124">
        <v>0</v>
      </c>
      <c r="AB557" s="100">
        <v>0</v>
      </c>
      <c r="AC557" s="151">
        <v>0</v>
      </c>
      <c r="AD557" s="100">
        <v>0</v>
      </c>
      <c r="AE557" s="157">
        <v>0</v>
      </c>
      <c r="AF557" s="158"/>
    </row>
    <row r="558" spans="1:32" s="52" customFormat="1" ht="12" x14ac:dyDescent="0.2">
      <c r="A558" s="97">
        <v>474</v>
      </c>
      <c r="B558" s="98">
        <v>474097343</v>
      </c>
      <c r="C558" s="99" t="s">
        <v>532</v>
      </c>
      <c r="D558" s="98">
        <v>97</v>
      </c>
      <c r="E558" s="99" t="s">
        <v>130</v>
      </c>
      <c r="F558" s="98">
        <v>343</v>
      </c>
      <c r="G558" s="149" t="s">
        <v>376</v>
      </c>
      <c r="H558" s="150"/>
      <c r="I558" s="102">
        <v>17463</v>
      </c>
      <c r="J558" s="102">
        <v>466</v>
      </c>
      <c r="K558" s="102">
        <v>0</v>
      </c>
      <c r="L558" s="102">
        <v>1188</v>
      </c>
      <c r="M558" s="103">
        <v>19117</v>
      </c>
      <c r="N558" s="150"/>
      <c r="O558" s="124">
        <v>7.28</v>
      </c>
      <c r="P558" s="151">
        <v>130522</v>
      </c>
      <c r="Q558" s="151">
        <v>0</v>
      </c>
      <c r="R558" s="151">
        <v>0</v>
      </c>
      <c r="S558" s="151">
        <v>8648</v>
      </c>
      <c r="T558" s="152">
        <v>139170</v>
      </c>
      <c r="U558" s="153"/>
      <c r="V558" s="154">
        <v>0</v>
      </c>
      <c r="W558" s="155">
        <v>0.18</v>
      </c>
      <c r="X558" s="155">
        <v>5.3395099718109938E-3</v>
      </c>
      <c r="Y558" s="156">
        <v>0</v>
      </c>
      <c r="Z558" s="153"/>
      <c r="AA558" s="124">
        <v>0.92</v>
      </c>
      <c r="AB558" s="100">
        <v>0</v>
      </c>
      <c r="AC558" s="151">
        <v>0</v>
      </c>
      <c r="AD558" s="100">
        <v>1</v>
      </c>
      <c r="AE558" s="157">
        <v>19117</v>
      </c>
      <c r="AF558" s="158"/>
    </row>
    <row r="559" spans="1:32" s="52" customFormat="1" ht="12" x14ac:dyDescent="0.2">
      <c r="A559" s="97">
        <v>474</v>
      </c>
      <c r="B559" s="98">
        <v>474097348</v>
      </c>
      <c r="C559" s="99" t="s">
        <v>532</v>
      </c>
      <c r="D559" s="98">
        <v>97</v>
      </c>
      <c r="E559" s="99" t="s">
        <v>130</v>
      </c>
      <c r="F559" s="98">
        <v>348</v>
      </c>
      <c r="G559" s="149" t="s">
        <v>381</v>
      </c>
      <c r="H559" s="150"/>
      <c r="I559" s="102">
        <v>18941</v>
      </c>
      <c r="J559" s="102">
        <v>247</v>
      </c>
      <c r="K559" s="102">
        <v>0</v>
      </c>
      <c r="L559" s="102">
        <v>1188</v>
      </c>
      <c r="M559" s="103">
        <v>20376</v>
      </c>
      <c r="N559" s="150"/>
      <c r="O559" s="124">
        <v>1.29</v>
      </c>
      <c r="P559" s="151">
        <v>24753</v>
      </c>
      <c r="Q559" s="151">
        <v>0</v>
      </c>
      <c r="R559" s="151">
        <v>0</v>
      </c>
      <c r="S559" s="151">
        <v>1533</v>
      </c>
      <c r="T559" s="152">
        <v>26286</v>
      </c>
      <c r="U559" s="153"/>
      <c r="V559" s="154">
        <v>0</v>
      </c>
      <c r="W559" s="155">
        <v>0.18</v>
      </c>
      <c r="X559" s="155">
        <v>7.4161940991578593E-2</v>
      </c>
      <c r="Y559" s="156">
        <v>0</v>
      </c>
      <c r="Z559" s="153"/>
      <c r="AA559" s="124">
        <v>0</v>
      </c>
      <c r="AB559" s="100">
        <v>0</v>
      </c>
      <c r="AC559" s="151">
        <v>0</v>
      </c>
      <c r="AD559" s="100">
        <v>0</v>
      </c>
      <c r="AE559" s="157">
        <v>0</v>
      </c>
      <c r="AF559" s="158"/>
    </row>
    <row r="560" spans="1:32" s="52" customFormat="1" ht="12" x14ac:dyDescent="0.2">
      <c r="A560" s="97">
        <v>474</v>
      </c>
      <c r="B560" s="98">
        <v>474097610</v>
      </c>
      <c r="C560" s="99" t="s">
        <v>532</v>
      </c>
      <c r="D560" s="98">
        <v>97</v>
      </c>
      <c r="E560" s="99" t="s">
        <v>130</v>
      </c>
      <c r="F560" s="98">
        <v>610</v>
      </c>
      <c r="G560" s="149" t="s">
        <v>390</v>
      </c>
      <c r="H560" s="150"/>
      <c r="I560" s="102">
        <v>14531</v>
      </c>
      <c r="J560" s="102">
        <v>2331</v>
      </c>
      <c r="K560" s="102">
        <v>0</v>
      </c>
      <c r="L560" s="102">
        <v>1188</v>
      </c>
      <c r="M560" s="103">
        <v>18050</v>
      </c>
      <c r="N560" s="150"/>
      <c r="O560" s="124">
        <v>8</v>
      </c>
      <c r="P560" s="151">
        <v>134896</v>
      </c>
      <c r="Q560" s="151">
        <v>0</v>
      </c>
      <c r="R560" s="151">
        <v>0</v>
      </c>
      <c r="S560" s="151">
        <v>9504</v>
      </c>
      <c r="T560" s="152">
        <v>144400</v>
      </c>
      <c r="U560" s="153"/>
      <c r="V560" s="154">
        <v>0</v>
      </c>
      <c r="W560" s="155">
        <v>0.09</v>
      </c>
      <c r="X560" s="155">
        <v>6.1294151129347614E-3</v>
      </c>
      <c r="Y560" s="156">
        <v>0</v>
      </c>
      <c r="Z560" s="153"/>
      <c r="AA560" s="124">
        <v>0</v>
      </c>
      <c r="AB560" s="100">
        <v>0</v>
      </c>
      <c r="AC560" s="151">
        <v>0</v>
      </c>
      <c r="AD560" s="100">
        <v>1</v>
      </c>
      <c r="AE560" s="157">
        <v>18050</v>
      </c>
      <c r="AF560" s="158"/>
    </row>
    <row r="561" spans="1:32" s="52" customFormat="1" ht="12" x14ac:dyDescent="0.2">
      <c r="A561" s="97">
        <v>474</v>
      </c>
      <c r="B561" s="98">
        <v>474097615</v>
      </c>
      <c r="C561" s="99" t="s">
        <v>532</v>
      </c>
      <c r="D561" s="98">
        <v>97</v>
      </c>
      <c r="E561" s="99" t="s">
        <v>130</v>
      </c>
      <c r="F561" s="98">
        <v>615</v>
      </c>
      <c r="G561" s="149" t="s">
        <v>391</v>
      </c>
      <c r="H561" s="150"/>
      <c r="I561" s="102">
        <v>16181</v>
      </c>
      <c r="J561" s="102">
        <v>1194</v>
      </c>
      <c r="K561" s="102">
        <v>0</v>
      </c>
      <c r="L561" s="102">
        <v>1188</v>
      </c>
      <c r="M561" s="103">
        <v>18563</v>
      </c>
      <c r="N561" s="150"/>
      <c r="O561" s="124">
        <v>3.41</v>
      </c>
      <c r="P561" s="151">
        <v>59249</v>
      </c>
      <c r="Q561" s="151">
        <v>0</v>
      </c>
      <c r="R561" s="151">
        <v>0</v>
      </c>
      <c r="S561" s="151">
        <v>4051</v>
      </c>
      <c r="T561" s="152">
        <v>63300</v>
      </c>
      <c r="U561" s="153"/>
      <c r="V561" s="154">
        <v>0</v>
      </c>
      <c r="W561" s="155">
        <v>0.09</v>
      </c>
      <c r="X561" s="155">
        <v>2.7607971120170278E-3</v>
      </c>
      <c r="Y561" s="156">
        <v>0</v>
      </c>
      <c r="Z561" s="153"/>
      <c r="AA561" s="124">
        <v>0</v>
      </c>
      <c r="AB561" s="100">
        <v>0</v>
      </c>
      <c r="AC561" s="151">
        <v>0</v>
      </c>
      <c r="AD561" s="100">
        <v>0</v>
      </c>
      <c r="AE561" s="157">
        <v>0</v>
      </c>
      <c r="AF561" s="158"/>
    </row>
    <row r="562" spans="1:32" s="52" customFormat="1" ht="12" x14ac:dyDescent="0.2">
      <c r="A562" s="97">
        <v>474</v>
      </c>
      <c r="B562" s="98">
        <v>474097616</v>
      </c>
      <c r="C562" s="99" t="s">
        <v>532</v>
      </c>
      <c r="D562" s="98">
        <v>97</v>
      </c>
      <c r="E562" s="99" t="s">
        <v>130</v>
      </c>
      <c r="F562" s="98">
        <v>616</v>
      </c>
      <c r="G562" s="149" t="s">
        <v>392</v>
      </c>
      <c r="H562" s="150"/>
      <c r="I562" s="102">
        <v>14047</v>
      </c>
      <c r="J562" s="102">
        <v>3059</v>
      </c>
      <c r="K562" s="102">
        <v>0</v>
      </c>
      <c r="L562" s="102">
        <v>1188</v>
      </c>
      <c r="M562" s="103">
        <v>18294</v>
      </c>
      <c r="N562" s="150"/>
      <c r="O562" s="124">
        <v>1</v>
      </c>
      <c r="P562" s="151">
        <v>17106</v>
      </c>
      <c r="Q562" s="151">
        <v>0</v>
      </c>
      <c r="R562" s="151">
        <v>0</v>
      </c>
      <c r="S562" s="151">
        <v>1188</v>
      </c>
      <c r="T562" s="152">
        <v>18294</v>
      </c>
      <c r="U562" s="153"/>
      <c r="V562" s="154">
        <v>0</v>
      </c>
      <c r="W562" s="155">
        <v>0.09</v>
      </c>
      <c r="X562" s="155">
        <v>3.2410637577725283E-2</v>
      </c>
      <c r="Y562" s="156">
        <v>0</v>
      </c>
      <c r="Z562" s="153"/>
      <c r="AA562" s="124">
        <v>0</v>
      </c>
      <c r="AB562" s="100">
        <v>0</v>
      </c>
      <c r="AC562" s="151">
        <v>0</v>
      </c>
      <c r="AD562" s="100">
        <v>0</v>
      </c>
      <c r="AE562" s="157">
        <v>0</v>
      </c>
      <c r="AF562" s="158"/>
    </row>
    <row r="563" spans="1:32" s="52" customFormat="1" ht="12" x14ac:dyDescent="0.2">
      <c r="A563" s="97">
        <v>474</v>
      </c>
      <c r="B563" s="98">
        <v>474097620</v>
      </c>
      <c r="C563" s="99" t="s">
        <v>532</v>
      </c>
      <c r="D563" s="98">
        <v>97</v>
      </c>
      <c r="E563" s="99" t="s">
        <v>130</v>
      </c>
      <c r="F563" s="98">
        <v>620</v>
      </c>
      <c r="G563" s="149" t="s">
        <v>394</v>
      </c>
      <c r="H563" s="150"/>
      <c r="I563" s="102">
        <v>12565</v>
      </c>
      <c r="J563" s="102">
        <v>8490</v>
      </c>
      <c r="K563" s="102">
        <v>0</v>
      </c>
      <c r="L563" s="102">
        <v>1188</v>
      </c>
      <c r="M563" s="103">
        <v>22243</v>
      </c>
      <c r="N563" s="150"/>
      <c r="O563" s="124">
        <v>2</v>
      </c>
      <c r="P563" s="151">
        <v>42110</v>
      </c>
      <c r="Q563" s="151">
        <v>0</v>
      </c>
      <c r="R563" s="151">
        <v>0</v>
      </c>
      <c r="S563" s="151">
        <v>2376</v>
      </c>
      <c r="T563" s="152">
        <v>44486</v>
      </c>
      <c r="U563" s="153"/>
      <c r="V563" s="154">
        <v>0</v>
      </c>
      <c r="W563" s="155">
        <v>0.09</v>
      </c>
      <c r="X563" s="155">
        <v>1.375191420596201E-2</v>
      </c>
      <c r="Y563" s="156">
        <v>0</v>
      </c>
      <c r="Z563" s="153"/>
      <c r="AA563" s="124">
        <v>0</v>
      </c>
      <c r="AB563" s="100">
        <v>0</v>
      </c>
      <c r="AC563" s="151">
        <v>0</v>
      </c>
      <c r="AD563" s="100">
        <v>0</v>
      </c>
      <c r="AE563" s="157">
        <v>0</v>
      </c>
      <c r="AF563" s="158"/>
    </row>
    <row r="564" spans="1:32" s="52" customFormat="1" ht="12" x14ac:dyDescent="0.2">
      <c r="A564" s="97">
        <v>474</v>
      </c>
      <c r="B564" s="98">
        <v>474097720</v>
      </c>
      <c r="C564" s="99" t="s">
        <v>532</v>
      </c>
      <c r="D564" s="98">
        <v>97</v>
      </c>
      <c r="E564" s="99" t="s">
        <v>130</v>
      </c>
      <c r="F564" s="98">
        <v>720</v>
      </c>
      <c r="G564" s="149" t="s">
        <v>424</v>
      </c>
      <c r="H564" s="150"/>
      <c r="I564" s="102">
        <v>15482</v>
      </c>
      <c r="J564" s="102">
        <v>2567</v>
      </c>
      <c r="K564" s="102">
        <v>0</v>
      </c>
      <c r="L564" s="102">
        <v>1188</v>
      </c>
      <c r="M564" s="103">
        <v>19237</v>
      </c>
      <c r="N564" s="150"/>
      <c r="O564" s="124">
        <v>2.8899999999999997</v>
      </c>
      <c r="P564" s="151">
        <v>52161</v>
      </c>
      <c r="Q564" s="151">
        <v>0</v>
      </c>
      <c r="R564" s="151">
        <v>0</v>
      </c>
      <c r="S564" s="151">
        <v>3434</v>
      </c>
      <c r="T564" s="152">
        <v>55595</v>
      </c>
      <c r="U564" s="153"/>
      <c r="V564" s="154">
        <v>0</v>
      </c>
      <c r="W564" s="155">
        <v>0.09</v>
      </c>
      <c r="X564" s="155">
        <v>2.964951889041239E-3</v>
      </c>
      <c r="Y564" s="156">
        <v>0</v>
      </c>
      <c r="Z564" s="153"/>
      <c r="AA564" s="124">
        <v>0</v>
      </c>
      <c r="AB564" s="100">
        <v>0</v>
      </c>
      <c r="AC564" s="151">
        <v>0</v>
      </c>
      <c r="AD564" s="100">
        <v>0</v>
      </c>
      <c r="AE564" s="157">
        <v>0</v>
      </c>
      <c r="AF564" s="158"/>
    </row>
    <row r="565" spans="1:32" s="52" customFormat="1" ht="12" x14ac:dyDescent="0.2">
      <c r="A565" s="97">
        <v>474</v>
      </c>
      <c r="B565" s="98">
        <v>474097725</v>
      </c>
      <c r="C565" s="99" t="s">
        <v>532</v>
      </c>
      <c r="D565" s="98">
        <v>97</v>
      </c>
      <c r="E565" s="99" t="s">
        <v>130</v>
      </c>
      <c r="F565" s="98">
        <v>725</v>
      </c>
      <c r="G565" s="149" t="s">
        <v>425</v>
      </c>
      <c r="H565" s="150"/>
      <c r="I565" s="102">
        <v>10664</v>
      </c>
      <c r="J565" s="102">
        <v>3230</v>
      </c>
      <c r="K565" s="102">
        <v>0</v>
      </c>
      <c r="L565" s="102">
        <v>1188</v>
      </c>
      <c r="M565" s="103">
        <v>15082</v>
      </c>
      <c r="N565" s="150"/>
      <c r="O565" s="124">
        <v>1.41</v>
      </c>
      <c r="P565" s="151">
        <v>19591</v>
      </c>
      <c r="Q565" s="151">
        <v>0</v>
      </c>
      <c r="R565" s="151">
        <v>0</v>
      </c>
      <c r="S565" s="151">
        <v>1675</v>
      </c>
      <c r="T565" s="152">
        <v>21266</v>
      </c>
      <c r="U565" s="153"/>
      <c r="V565" s="154">
        <v>0</v>
      </c>
      <c r="W565" s="155">
        <v>0.09</v>
      </c>
      <c r="X565" s="155">
        <v>1.1748230908207815E-2</v>
      </c>
      <c r="Y565" s="156">
        <v>0</v>
      </c>
      <c r="Z565" s="153"/>
      <c r="AA565" s="124">
        <v>0</v>
      </c>
      <c r="AB565" s="100">
        <v>0</v>
      </c>
      <c r="AC565" s="151">
        <v>0</v>
      </c>
      <c r="AD565" s="100">
        <v>0</v>
      </c>
      <c r="AE565" s="157">
        <v>0</v>
      </c>
      <c r="AF565" s="158"/>
    </row>
    <row r="566" spans="1:32" s="52" customFormat="1" ht="12" x14ac:dyDescent="0.2">
      <c r="A566" s="97">
        <v>474</v>
      </c>
      <c r="B566" s="98">
        <v>474097735</v>
      </c>
      <c r="C566" s="99" t="s">
        <v>532</v>
      </c>
      <c r="D566" s="98">
        <v>97</v>
      </c>
      <c r="E566" s="99" t="s">
        <v>130</v>
      </c>
      <c r="F566" s="98">
        <v>735</v>
      </c>
      <c r="G566" s="149" t="s">
        <v>428</v>
      </c>
      <c r="H566" s="150"/>
      <c r="I566" s="102">
        <v>14553</v>
      </c>
      <c r="J566" s="102">
        <v>4670</v>
      </c>
      <c r="K566" s="102">
        <v>0</v>
      </c>
      <c r="L566" s="102">
        <v>1188</v>
      </c>
      <c r="M566" s="103">
        <v>20411</v>
      </c>
      <c r="N566" s="150"/>
      <c r="O566" s="124">
        <v>6</v>
      </c>
      <c r="P566" s="151">
        <v>115338</v>
      </c>
      <c r="Q566" s="151">
        <v>0</v>
      </c>
      <c r="R566" s="151">
        <v>0</v>
      </c>
      <c r="S566" s="151">
        <v>7128</v>
      </c>
      <c r="T566" s="152">
        <v>122466</v>
      </c>
      <c r="U566" s="153"/>
      <c r="V566" s="154">
        <v>0</v>
      </c>
      <c r="W566" s="155">
        <v>0.09</v>
      </c>
      <c r="X566" s="155">
        <v>1.4616295845155003E-2</v>
      </c>
      <c r="Y566" s="156">
        <v>0</v>
      </c>
      <c r="Z566" s="153"/>
      <c r="AA566" s="124">
        <v>1</v>
      </c>
      <c r="AB566" s="100">
        <v>0</v>
      </c>
      <c r="AC566" s="151">
        <v>0</v>
      </c>
      <c r="AD566" s="100">
        <v>0</v>
      </c>
      <c r="AE566" s="157">
        <v>0</v>
      </c>
      <c r="AF566" s="158"/>
    </row>
    <row r="567" spans="1:32" s="52" customFormat="1" ht="12" x14ac:dyDescent="0.2">
      <c r="A567" s="97">
        <v>474</v>
      </c>
      <c r="B567" s="98">
        <v>474097753</v>
      </c>
      <c r="C567" s="99" t="s">
        <v>532</v>
      </c>
      <c r="D567" s="98">
        <v>97</v>
      </c>
      <c r="E567" s="99" t="s">
        <v>130</v>
      </c>
      <c r="F567" s="98">
        <v>753</v>
      </c>
      <c r="G567" s="149" t="s">
        <v>432</v>
      </c>
      <c r="H567" s="150"/>
      <c r="I567" s="102">
        <v>15187</v>
      </c>
      <c r="J567" s="102">
        <v>4022</v>
      </c>
      <c r="K567" s="102">
        <v>0</v>
      </c>
      <c r="L567" s="102">
        <v>1188</v>
      </c>
      <c r="M567" s="103">
        <v>20397</v>
      </c>
      <c r="N567" s="150"/>
      <c r="O567" s="124">
        <v>3.41</v>
      </c>
      <c r="P567" s="151">
        <v>65503</v>
      </c>
      <c r="Q567" s="151">
        <v>0</v>
      </c>
      <c r="R567" s="151">
        <v>0</v>
      </c>
      <c r="S567" s="151">
        <v>4051</v>
      </c>
      <c r="T567" s="152">
        <v>69554</v>
      </c>
      <c r="U567" s="153"/>
      <c r="V567" s="154">
        <v>0</v>
      </c>
      <c r="W567" s="155">
        <v>0.09</v>
      </c>
      <c r="X567" s="155">
        <v>4.0577447503289451E-3</v>
      </c>
      <c r="Y567" s="156">
        <v>0</v>
      </c>
      <c r="Z567" s="153"/>
      <c r="AA567" s="124">
        <v>0</v>
      </c>
      <c r="AB567" s="100">
        <v>0</v>
      </c>
      <c r="AC567" s="151">
        <v>0</v>
      </c>
      <c r="AD567" s="100">
        <v>0</v>
      </c>
      <c r="AE567" s="157">
        <v>0</v>
      </c>
      <c r="AF567" s="158"/>
    </row>
    <row r="568" spans="1:32" s="52" customFormat="1" ht="12" x14ac:dyDescent="0.2">
      <c r="A568" s="97">
        <v>474</v>
      </c>
      <c r="B568" s="98">
        <v>474097755</v>
      </c>
      <c r="C568" s="99" t="s">
        <v>532</v>
      </c>
      <c r="D568" s="98">
        <v>97</v>
      </c>
      <c r="E568" s="99" t="s">
        <v>130</v>
      </c>
      <c r="F568" s="98">
        <v>755</v>
      </c>
      <c r="G568" s="149" t="s">
        <v>433</v>
      </c>
      <c r="H568" s="150"/>
      <c r="I568" s="102">
        <v>19729</v>
      </c>
      <c r="J568" s="102">
        <v>7907</v>
      </c>
      <c r="K568" s="102">
        <v>0</v>
      </c>
      <c r="L568" s="102">
        <v>1188</v>
      </c>
      <c r="M568" s="103">
        <v>28824</v>
      </c>
      <c r="N568" s="150"/>
      <c r="O568" s="124">
        <v>0.54</v>
      </c>
      <c r="P568" s="151">
        <v>14923</v>
      </c>
      <c r="Q568" s="151">
        <v>0</v>
      </c>
      <c r="R568" s="151">
        <v>0</v>
      </c>
      <c r="S568" s="151">
        <v>642</v>
      </c>
      <c r="T568" s="152">
        <v>15565</v>
      </c>
      <c r="U568" s="153"/>
      <c r="V568" s="154">
        <v>0</v>
      </c>
      <c r="W568" s="155">
        <v>0.09</v>
      </c>
      <c r="X568" s="155">
        <v>2.79985065708587E-2</v>
      </c>
      <c r="Y568" s="156">
        <v>0</v>
      </c>
      <c r="Z568" s="153"/>
      <c r="AA568" s="124">
        <v>0</v>
      </c>
      <c r="AB568" s="100">
        <v>0</v>
      </c>
      <c r="AC568" s="151">
        <v>0</v>
      </c>
      <c r="AD568" s="100">
        <v>0</v>
      </c>
      <c r="AE568" s="157">
        <v>0</v>
      </c>
      <c r="AF568" s="158"/>
    </row>
    <row r="569" spans="1:32" s="52" customFormat="1" ht="12" x14ac:dyDescent="0.2">
      <c r="A569" s="97">
        <v>474</v>
      </c>
      <c r="B569" s="98">
        <v>474097775</v>
      </c>
      <c r="C569" s="99" t="s">
        <v>532</v>
      </c>
      <c r="D569" s="98">
        <v>97</v>
      </c>
      <c r="E569" s="99" t="s">
        <v>130</v>
      </c>
      <c r="F569" s="98">
        <v>775</v>
      </c>
      <c r="G569" s="149" t="s">
        <v>442</v>
      </c>
      <c r="H569" s="150"/>
      <c r="I569" s="102">
        <v>12565</v>
      </c>
      <c r="J569" s="102">
        <v>3266</v>
      </c>
      <c r="K569" s="102">
        <v>0</v>
      </c>
      <c r="L569" s="102">
        <v>1188</v>
      </c>
      <c r="M569" s="103">
        <v>17019</v>
      </c>
      <c r="N569" s="150"/>
      <c r="O569" s="124">
        <v>2</v>
      </c>
      <c r="P569" s="151">
        <v>31662</v>
      </c>
      <c r="Q569" s="151">
        <v>0</v>
      </c>
      <c r="R569" s="151">
        <v>0</v>
      </c>
      <c r="S569" s="151">
        <v>2376</v>
      </c>
      <c r="T569" s="152">
        <v>34038</v>
      </c>
      <c r="U569" s="153"/>
      <c r="V569" s="154">
        <v>0</v>
      </c>
      <c r="W569" s="155">
        <v>0.09</v>
      </c>
      <c r="X569" s="155">
        <v>5.645044277818749E-3</v>
      </c>
      <c r="Y569" s="156">
        <v>0</v>
      </c>
      <c r="Z569" s="153"/>
      <c r="AA569" s="124">
        <v>0</v>
      </c>
      <c r="AB569" s="100">
        <v>0</v>
      </c>
      <c r="AC569" s="151">
        <v>0</v>
      </c>
      <c r="AD569" s="100">
        <v>0</v>
      </c>
      <c r="AE569" s="157">
        <v>0</v>
      </c>
      <c r="AF569" s="158"/>
    </row>
    <row r="570" spans="1:32" s="52" customFormat="1" ht="12" x14ac:dyDescent="0.2">
      <c r="A570" s="97">
        <v>478</v>
      </c>
      <c r="B570" s="98">
        <v>478352010</v>
      </c>
      <c r="C570" s="99" t="s">
        <v>533</v>
      </c>
      <c r="D570" s="98">
        <v>352</v>
      </c>
      <c r="E570" s="99" t="s">
        <v>385</v>
      </c>
      <c r="F570" s="98">
        <v>10</v>
      </c>
      <c r="G570" s="149" t="s">
        <v>43</v>
      </c>
      <c r="H570" s="150"/>
      <c r="I570" s="102">
        <v>10664</v>
      </c>
      <c r="J570" s="102">
        <v>5108</v>
      </c>
      <c r="K570" s="102">
        <v>0</v>
      </c>
      <c r="L570" s="102">
        <v>1188</v>
      </c>
      <c r="M570" s="103">
        <v>16960</v>
      </c>
      <c r="N570" s="150"/>
      <c r="O570" s="124">
        <v>1.5</v>
      </c>
      <c r="P570" s="151">
        <v>23658</v>
      </c>
      <c r="Q570" s="151">
        <v>0</v>
      </c>
      <c r="R570" s="151">
        <v>0</v>
      </c>
      <c r="S570" s="151">
        <v>1782</v>
      </c>
      <c r="T570" s="152">
        <v>25440</v>
      </c>
      <c r="U570" s="153"/>
      <c r="V570" s="154">
        <v>0</v>
      </c>
      <c r="W570" s="155">
        <v>0.09</v>
      </c>
      <c r="X570" s="155">
        <v>3.6904099652966451E-3</v>
      </c>
      <c r="Y570" s="156">
        <v>0</v>
      </c>
      <c r="Z570" s="153"/>
      <c r="AA570" s="124">
        <v>0</v>
      </c>
      <c r="AB570" s="100">
        <v>0</v>
      </c>
      <c r="AC570" s="151">
        <v>0</v>
      </c>
      <c r="AD570" s="100">
        <v>0</v>
      </c>
      <c r="AE570" s="157">
        <v>0</v>
      </c>
      <c r="AF570" s="158"/>
    </row>
    <row r="571" spans="1:32" s="52" customFormat="1" ht="12" x14ac:dyDescent="0.2">
      <c r="A571" s="97">
        <v>478</v>
      </c>
      <c r="B571" s="98">
        <v>478352056</v>
      </c>
      <c r="C571" s="99" t="s">
        <v>533</v>
      </c>
      <c r="D571" s="98">
        <v>352</v>
      </c>
      <c r="E571" s="99" t="s">
        <v>385</v>
      </c>
      <c r="F571" s="98">
        <v>56</v>
      </c>
      <c r="G571" s="149" t="s">
        <v>89</v>
      </c>
      <c r="H571" s="150"/>
      <c r="I571" s="102">
        <v>11298</v>
      </c>
      <c r="J571" s="102">
        <v>3350</v>
      </c>
      <c r="K571" s="102">
        <v>0</v>
      </c>
      <c r="L571" s="102">
        <v>1188</v>
      </c>
      <c r="M571" s="103">
        <v>15836</v>
      </c>
      <c r="N571" s="150"/>
      <c r="O571" s="124">
        <v>2.5</v>
      </c>
      <c r="P571" s="151">
        <v>36620</v>
      </c>
      <c r="Q571" s="151">
        <v>0</v>
      </c>
      <c r="R571" s="151">
        <v>0</v>
      </c>
      <c r="S571" s="151">
        <v>2970</v>
      </c>
      <c r="T571" s="152">
        <v>39590</v>
      </c>
      <c r="U571" s="153"/>
      <c r="V571" s="154">
        <v>0</v>
      </c>
      <c r="W571" s="155">
        <v>0.09</v>
      </c>
      <c r="X571" s="155">
        <v>1.623671014029281E-2</v>
      </c>
      <c r="Y571" s="156">
        <v>0</v>
      </c>
      <c r="Z571" s="153"/>
      <c r="AA571" s="124">
        <v>0</v>
      </c>
      <c r="AB571" s="100">
        <v>0</v>
      </c>
      <c r="AC571" s="151">
        <v>0</v>
      </c>
      <c r="AD571" s="100">
        <v>0</v>
      </c>
      <c r="AE571" s="157">
        <v>0</v>
      </c>
      <c r="AF571" s="158"/>
    </row>
    <row r="572" spans="1:32" s="52" customFormat="1" ht="12" x14ac:dyDescent="0.2">
      <c r="A572" s="97">
        <v>478</v>
      </c>
      <c r="B572" s="98">
        <v>478352064</v>
      </c>
      <c r="C572" s="99" t="s">
        <v>533</v>
      </c>
      <c r="D572" s="98">
        <v>352</v>
      </c>
      <c r="E572" s="99" t="s">
        <v>385</v>
      </c>
      <c r="F572" s="98">
        <v>64</v>
      </c>
      <c r="G572" s="149" t="s">
        <v>97</v>
      </c>
      <c r="H572" s="150"/>
      <c r="I572" s="102">
        <v>12565</v>
      </c>
      <c r="J572" s="102">
        <v>1211</v>
      </c>
      <c r="K572" s="102">
        <v>0</v>
      </c>
      <c r="L572" s="102">
        <v>1188</v>
      </c>
      <c r="M572" s="103">
        <v>14964</v>
      </c>
      <c r="N572" s="150"/>
      <c r="O572" s="124">
        <v>1</v>
      </c>
      <c r="P572" s="151">
        <v>13776</v>
      </c>
      <c r="Q572" s="151">
        <v>0</v>
      </c>
      <c r="R572" s="151">
        <v>0</v>
      </c>
      <c r="S572" s="151">
        <v>1188</v>
      </c>
      <c r="T572" s="152">
        <v>14964</v>
      </c>
      <c r="U572" s="153"/>
      <c r="V572" s="154">
        <v>0</v>
      </c>
      <c r="W572" s="155">
        <v>0.18</v>
      </c>
      <c r="X572" s="155">
        <v>3.5412260236876353E-2</v>
      </c>
      <c r="Y572" s="156">
        <v>0</v>
      </c>
      <c r="Z572" s="153"/>
      <c r="AA572" s="124">
        <v>0</v>
      </c>
      <c r="AB572" s="100">
        <v>0</v>
      </c>
      <c r="AC572" s="151">
        <v>0</v>
      </c>
      <c r="AD572" s="100">
        <v>0</v>
      </c>
      <c r="AE572" s="157">
        <v>0</v>
      </c>
      <c r="AF572" s="158"/>
    </row>
    <row r="573" spans="1:32" s="52" customFormat="1" ht="12" x14ac:dyDescent="0.2">
      <c r="A573" s="97">
        <v>478</v>
      </c>
      <c r="B573" s="98">
        <v>478352067</v>
      </c>
      <c r="C573" s="99" t="s">
        <v>533</v>
      </c>
      <c r="D573" s="98">
        <v>352</v>
      </c>
      <c r="E573" s="99" t="s">
        <v>385</v>
      </c>
      <c r="F573" s="98">
        <v>67</v>
      </c>
      <c r="G573" s="149" t="s">
        <v>100</v>
      </c>
      <c r="H573" s="150"/>
      <c r="I573" s="102">
        <v>11792</v>
      </c>
      <c r="J573" s="102">
        <v>12564</v>
      </c>
      <c r="K573" s="102">
        <v>0</v>
      </c>
      <c r="L573" s="102">
        <v>1188</v>
      </c>
      <c r="M573" s="103">
        <v>25544</v>
      </c>
      <c r="N573" s="150"/>
      <c r="O573" s="124">
        <v>2</v>
      </c>
      <c r="P573" s="151">
        <v>48712</v>
      </c>
      <c r="Q573" s="151">
        <v>0</v>
      </c>
      <c r="R573" s="151">
        <v>0</v>
      </c>
      <c r="S573" s="151">
        <v>2376</v>
      </c>
      <c r="T573" s="152">
        <v>51088</v>
      </c>
      <c r="U573" s="153"/>
      <c r="V573" s="154">
        <v>0</v>
      </c>
      <c r="W573" s="155">
        <v>0.09</v>
      </c>
      <c r="X573" s="155">
        <v>9.7494233285751327E-4</v>
      </c>
      <c r="Y573" s="156">
        <v>0</v>
      </c>
      <c r="Z573" s="153"/>
      <c r="AA573" s="124">
        <v>2</v>
      </c>
      <c r="AB573" s="100">
        <v>0</v>
      </c>
      <c r="AC573" s="151">
        <v>0</v>
      </c>
      <c r="AD573" s="100">
        <v>0</v>
      </c>
      <c r="AE573" s="157">
        <v>0</v>
      </c>
      <c r="AF573" s="158"/>
    </row>
    <row r="574" spans="1:32" s="52" customFormat="1" ht="12" x14ac:dyDescent="0.2">
      <c r="A574" s="97">
        <v>478</v>
      </c>
      <c r="B574" s="98">
        <v>478352097</v>
      </c>
      <c r="C574" s="99" t="s">
        <v>533</v>
      </c>
      <c r="D574" s="98">
        <v>352</v>
      </c>
      <c r="E574" s="99" t="s">
        <v>385</v>
      </c>
      <c r="F574" s="98">
        <v>97</v>
      </c>
      <c r="G574" s="149" t="s">
        <v>130</v>
      </c>
      <c r="H574" s="150"/>
      <c r="I574" s="102">
        <v>14133</v>
      </c>
      <c r="J574" s="102">
        <v>95</v>
      </c>
      <c r="K574" s="102">
        <v>0</v>
      </c>
      <c r="L574" s="102">
        <v>1188</v>
      </c>
      <c r="M574" s="103">
        <v>15416</v>
      </c>
      <c r="N574" s="150"/>
      <c r="O574" s="124">
        <v>10.17</v>
      </c>
      <c r="P574" s="151">
        <v>144699</v>
      </c>
      <c r="Q574" s="151">
        <v>0</v>
      </c>
      <c r="R574" s="151">
        <v>0</v>
      </c>
      <c r="S574" s="151">
        <v>12082</v>
      </c>
      <c r="T574" s="152">
        <v>156781</v>
      </c>
      <c r="U574" s="153"/>
      <c r="V574" s="154">
        <v>0</v>
      </c>
      <c r="W574" s="155">
        <v>0.18</v>
      </c>
      <c r="X574" s="155">
        <v>3.432703463880836E-2</v>
      </c>
      <c r="Y574" s="156">
        <v>0</v>
      </c>
      <c r="Z574" s="153"/>
      <c r="AA574" s="124">
        <v>2</v>
      </c>
      <c r="AB574" s="100">
        <v>0</v>
      </c>
      <c r="AC574" s="151">
        <v>0</v>
      </c>
      <c r="AD574" s="100">
        <v>0</v>
      </c>
      <c r="AE574" s="157">
        <v>0</v>
      </c>
      <c r="AF574" s="158"/>
    </row>
    <row r="575" spans="1:32" s="52" customFormat="1" ht="12" x14ac:dyDescent="0.2">
      <c r="A575" s="97">
        <v>478</v>
      </c>
      <c r="B575" s="98">
        <v>478352100</v>
      </c>
      <c r="C575" s="99" t="s">
        <v>533</v>
      </c>
      <c r="D575" s="98">
        <v>352</v>
      </c>
      <c r="E575" s="99" t="s">
        <v>385</v>
      </c>
      <c r="F575" s="98">
        <v>100</v>
      </c>
      <c r="G575" s="149" t="s">
        <v>133</v>
      </c>
      <c r="H575" s="150"/>
      <c r="I575" s="102">
        <v>17234</v>
      </c>
      <c r="J575" s="102">
        <v>4647</v>
      </c>
      <c r="K575" s="102">
        <v>0</v>
      </c>
      <c r="L575" s="102">
        <v>1188</v>
      </c>
      <c r="M575" s="103">
        <v>23069</v>
      </c>
      <c r="N575" s="150"/>
      <c r="O575" s="124">
        <v>1</v>
      </c>
      <c r="P575" s="151">
        <v>21881</v>
      </c>
      <c r="Q575" s="151">
        <v>0</v>
      </c>
      <c r="R575" s="151">
        <v>0</v>
      </c>
      <c r="S575" s="151">
        <v>1188</v>
      </c>
      <c r="T575" s="152">
        <v>23069</v>
      </c>
      <c r="U575" s="153"/>
      <c r="V575" s="154">
        <v>0</v>
      </c>
      <c r="W575" s="155">
        <v>0.09</v>
      </c>
      <c r="X575" s="155">
        <v>2.3077409245490316E-2</v>
      </c>
      <c r="Y575" s="156">
        <v>0</v>
      </c>
      <c r="Z575" s="153"/>
      <c r="AA575" s="124">
        <v>0</v>
      </c>
      <c r="AB575" s="100">
        <v>0</v>
      </c>
      <c r="AC575" s="151">
        <v>0</v>
      </c>
      <c r="AD575" s="100">
        <v>0</v>
      </c>
      <c r="AE575" s="157">
        <v>0</v>
      </c>
      <c r="AF575" s="158"/>
    </row>
    <row r="576" spans="1:32" s="52" customFormat="1" ht="12" x14ac:dyDescent="0.2">
      <c r="A576" s="97">
        <v>478</v>
      </c>
      <c r="B576" s="98">
        <v>478352103</v>
      </c>
      <c r="C576" s="99" t="s">
        <v>533</v>
      </c>
      <c r="D576" s="98">
        <v>352</v>
      </c>
      <c r="E576" s="99" t="s">
        <v>385</v>
      </c>
      <c r="F576" s="98">
        <v>103</v>
      </c>
      <c r="G576" s="149" t="s">
        <v>136</v>
      </c>
      <c r="H576" s="150"/>
      <c r="I576" s="102">
        <v>17828</v>
      </c>
      <c r="J576" s="102">
        <v>0</v>
      </c>
      <c r="K576" s="102">
        <v>0</v>
      </c>
      <c r="L576" s="102">
        <v>1188</v>
      </c>
      <c r="M576" s="103">
        <v>19016</v>
      </c>
      <c r="N576" s="150"/>
      <c r="O576" s="124">
        <v>3.17</v>
      </c>
      <c r="P576" s="151">
        <v>56515</v>
      </c>
      <c r="Q576" s="151">
        <v>0</v>
      </c>
      <c r="R576" s="151">
        <v>0</v>
      </c>
      <c r="S576" s="151">
        <v>3766</v>
      </c>
      <c r="T576" s="152">
        <v>60281</v>
      </c>
      <c r="U576" s="153"/>
      <c r="V576" s="154">
        <v>0</v>
      </c>
      <c r="W576" s="155">
        <v>0.18</v>
      </c>
      <c r="X576" s="155">
        <v>5.7386858082214666E-3</v>
      </c>
      <c r="Y576" s="156">
        <v>0</v>
      </c>
      <c r="Z576" s="153"/>
      <c r="AA576" s="124">
        <v>0</v>
      </c>
      <c r="AB576" s="100">
        <v>0</v>
      </c>
      <c r="AC576" s="151">
        <v>0</v>
      </c>
      <c r="AD576" s="100">
        <v>0.5</v>
      </c>
      <c r="AE576" s="157">
        <v>9508</v>
      </c>
      <c r="AF576" s="158"/>
    </row>
    <row r="577" spans="1:32" s="52" customFormat="1" ht="12" x14ac:dyDescent="0.2">
      <c r="A577" s="97">
        <v>478</v>
      </c>
      <c r="B577" s="98">
        <v>478352125</v>
      </c>
      <c r="C577" s="99" t="s">
        <v>533</v>
      </c>
      <c r="D577" s="98">
        <v>352</v>
      </c>
      <c r="E577" s="99" t="s">
        <v>385</v>
      </c>
      <c r="F577" s="98">
        <v>125</v>
      </c>
      <c r="G577" s="149" t="s">
        <v>158</v>
      </c>
      <c r="H577" s="150"/>
      <c r="I577" s="102">
        <v>12446</v>
      </c>
      <c r="J577" s="102">
        <v>8514</v>
      </c>
      <c r="K577" s="102">
        <v>0</v>
      </c>
      <c r="L577" s="102">
        <v>1188</v>
      </c>
      <c r="M577" s="103">
        <v>22148</v>
      </c>
      <c r="N577" s="150"/>
      <c r="O577" s="124">
        <v>22</v>
      </c>
      <c r="P577" s="151">
        <v>461120</v>
      </c>
      <c r="Q577" s="151">
        <v>0</v>
      </c>
      <c r="R577" s="151">
        <v>0</v>
      </c>
      <c r="S577" s="151">
        <v>26136</v>
      </c>
      <c r="T577" s="152">
        <v>487256</v>
      </c>
      <c r="U577" s="153"/>
      <c r="V577" s="154">
        <v>0</v>
      </c>
      <c r="W577" s="155">
        <v>0.09</v>
      </c>
      <c r="X577" s="155">
        <v>2.4309132883023939E-2</v>
      </c>
      <c r="Y577" s="156">
        <v>0</v>
      </c>
      <c r="Z577" s="153"/>
      <c r="AA577" s="124">
        <v>6.5</v>
      </c>
      <c r="AB577" s="100">
        <v>0</v>
      </c>
      <c r="AC577" s="151">
        <v>0</v>
      </c>
      <c r="AD577" s="100">
        <v>0</v>
      </c>
      <c r="AE577" s="157">
        <v>0</v>
      </c>
      <c r="AF577" s="158"/>
    </row>
    <row r="578" spans="1:32" s="52" customFormat="1" ht="12" x14ac:dyDescent="0.2">
      <c r="A578" s="97">
        <v>478</v>
      </c>
      <c r="B578" s="98">
        <v>478352141</v>
      </c>
      <c r="C578" s="99" t="s">
        <v>533</v>
      </c>
      <c r="D578" s="98">
        <v>352</v>
      </c>
      <c r="E578" s="99" t="s">
        <v>385</v>
      </c>
      <c r="F578" s="98">
        <v>141</v>
      </c>
      <c r="G578" s="149" t="s">
        <v>174</v>
      </c>
      <c r="H578" s="150"/>
      <c r="I578" s="102">
        <v>12022</v>
      </c>
      <c r="J578" s="102">
        <v>6363</v>
      </c>
      <c r="K578" s="102">
        <v>0</v>
      </c>
      <c r="L578" s="102">
        <v>1188</v>
      </c>
      <c r="M578" s="103">
        <v>19573</v>
      </c>
      <c r="N578" s="150"/>
      <c r="O578" s="124">
        <v>6.5</v>
      </c>
      <c r="P578" s="151">
        <v>119503</v>
      </c>
      <c r="Q578" s="151">
        <v>0</v>
      </c>
      <c r="R578" s="151">
        <v>0</v>
      </c>
      <c r="S578" s="151">
        <v>7722</v>
      </c>
      <c r="T578" s="152">
        <v>127225</v>
      </c>
      <c r="U578" s="153"/>
      <c r="V578" s="154">
        <v>0</v>
      </c>
      <c r="W578" s="155">
        <v>0.09</v>
      </c>
      <c r="X578" s="155">
        <v>8.0931254281007087E-2</v>
      </c>
      <c r="Y578" s="156">
        <v>0</v>
      </c>
      <c r="Z578" s="153"/>
      <c r="AA578" s="124">
        <v>2</v>
      </c>
      <c r="AB578" s="100">
        <v>0</v>
      </c>
      <c r="AC578" s="151">
        <v>0</v>
      </c>
      <c r="AD578" s="100">
        <v>0</v>
      </c>
      <c r="AE578" s="157">
        <v>0</v>
      </c>
      <c r="AF578" s="158"/>
    </row>
    <row r="579" spans="1:32" s="52" customFormat="1" ht="12" x14ac:dyDescent="0.2">
      <c r="A579" s="97">
        <v>478</v>
      </c>
      <c r="B579" s="98">
        <v>478352153</v>
      </c>
      <c r="C579" s="99" t="s">
        <v>533</v>
      </c>
      <c r="D579" s="98">
        <v>352</v>
      </c>
      <c r="E579" s="99" t="s">
        <v>385</v>
      </c>
      <c r="F579" s="98">
        <v>153</v>
      </c>
      <c r="G579" s="149" t="s">
        <v>186</v>
      </c>
      <c r="H579" s="150"/>
      <c r="I579" s="102">
        <v>14332</v>
      </c>
      <c r="J579" s="102">
        <v>27</v>
      </c>
      <c r="K579" s="102">
        <v>0</v>
      </c>
      <c r="L579" s="102">
        <v>1188</v>
      </c>
      <c r="M579" s="103">
        <v>15547</v>
      </c>
      <c r="N579" s="150"/>
      <c r="O579" s="124">
        <v>41.65</v>
      </c>
      <c r="P579" s="151">
        <v>598053</v>
      </c>
      <c r="Q579" s="151">
        <v>0</v>
      </c>
      <c r="R579" s="151">
        <v>0</v>
      </c>
      <c r="S579" s="151">
        <v>49480</v>
      </c>
      <c r="T579" s="152">
        <v>647533</v>
      </c>
      <c r="U579" s="153"/>
      <c r="V579" s="154">
        <v>0</v>
      </c>
      <c r="W579" s="155">
        <v>0.09</v>
      </c>
      <c r="X579" s="155">
        <v>1.1520172513291706E-2</v>
      </c>
      <c r="Y579" s="156">
        <v>0</v>
      </c>
      <c r="Z579" s="153"/>
      <c r="AA579" s="124">
        <v>11</v>
      </c>
      <c r="AB579" s="100">
        <v>0</v>
      </c>
      <c r="AC579" s="151">
        <v>0</v>
      </c>
      <c r="AD579" s="100">
        <v>4.5</v>
      </c>
      <c r="AE579" s="157">
        <v>69962</v>
      </c>
      <c r="AF579" s="158"/>
    </row>
    <row r="580" spans="1:32" s="52" customFormat="1" ht="12" x14ac:dyDescent="0.2">
      <c r="A580" s="97">
        <v>478</v>
      </c>
      <c r="B580" s="98">
        <v>478352158</v>
      </c>
      <c r="C580" s="99" t="s">
        <v>533</v>
      </c>
      <c r="D580" s="98">
        <v>352</v>
      </c>
      <c r="E580" s="99" t="s">
        <v>385</v>
      </c>
      <c r="F580" s="98">
        <v>158</v>
      </c>
      <c r="G580" s="149" t="s">
        <v>191</v>
      </c>
      <c r="H580" s="150"/>
      <c r="I580" s="102">
        <v>12416</v>
      </c>
      <c r="J580" s="102">
        <v>6152</v>
      </c>
      <c r="K580" s="102">
        <v>0</v>
      </c>
      <c r="L580" s="102">
        <v>1188</v>
      </c>
      <c r="M580" s="103">
        <v>19756</v>
      </c>
      <c r="N580" s="150"/>
      <c r="O580" s="124">
        <v>41.65</v>
      </c>
      <c r="P580" s="151">
        <v>773358</v>
      </c>
      <c r="Q580" s="151">
        <v>0</v>
      </c>
      <c r="R580" s="151">
        <v>0</v>
      </c>
      <c r="S580" s="151">
        <v>49480</v>
      </c>
      <c r="T580" s="152">
        <v>822838</v>
      </c>
      <c r="U580" s="153"/>
      <c r="V580" s="154">
        <v>0</v>
      </c>
      <c r="W580" s="155">
        <v>0.09</v>
      </c>
      <c r="X580" s="155">
        <v>2.4792016575584559E-2</v>
      </c>
      <c r="Y580" s="156">
        <v>0</v>
      </c>
      <c r="Z580" s="153"/>
      <c r="AA580" s="124">
        <v>12</v>
      </c>
      <c r="AB580" s="100">
        <v>0</v>
      </c>
      <c r="AC580" s="151">
        <v>0</v>
      </c>
      <c r="AD580" s="100">
        <v>0</v>
      </c>
      <c r="AE580" s="157">
        <v>0</v>
      </c>
      <c r="AF580" s="158"/>
    </row>
    <row r="581" spans="1:32" s="52" customFormat="1" ht="12" x14ac:dyDescent="0.2">
      <c r="A581" s="97">
        <v>478</v>
      </c>
      <c r="B581" s="98">
        <v>478352160</v>
      </c>
      <c r="C581" s="99" t="s">
        <v>533</v>
      </c>
      <c r="D581" s="98">
        <v>352</v>
      </c>
      <c r="E581" s="99" t="s">
        <v>385</v>
      </c>
      <c r="F581" s="98">
        <v>160</v>
      </c>
      <c r="G581" s="149" t="s">
        <v>193</v>
      </c>
      <c r="H581" s="150"/>
      <c r="I581" s="102">
        <v>10664</v>
      </c>
      <c r="J581" s="102">
        <v>187</v>
      </c>
      <c r="K581" s="102">
        <v>0</v>
      </c>
      <c r="L581" s="102">
        <v>1188</v>
      </c>
      <c r="M581" s="103">
        <v>12039</v>
      </c>
      <c r="N581" s="150"/>
      <c r="O581" s="124">
        <v>3</v>
      </c>
      <c r="P581" s="151">
        <v>32553</v>
      </c>
      <c r="Q581" s="151">
        <v>0</v>
      </c>
      <c r="R581" s="151">
        <v>0</v>
      </c>
      <c r="S581" s="151">
        <v>3564</v>
      </c>
      <c r="T581" s="152">
        <v>36117</v>
      </c>
      <c r="U581" s="153"/>
      <c r="V581" s="154">
        <v>0</v>
      </c>
      <c r="W581" s="155">
        <v>0.18</v>
      </c>
      <c r="X581" s="155">
        <v>0.13495767005285708</v>
      </c>
      <c r="Y581" s="156">
        <v>0</v>
      </c>
      <c r="Z581" s="153"/>
      <c r="AA581" s="124">
        <v>1</v>
      </c>
      <c r="AB581" s="100">
        <v>0</v>
      </c>
      <c r="AC581" s="151">
        <v>0</v>
      </c>
      <c r="AD581" s="100">
        <v>1</v>
      </c>
      <c r="AE581" s="157">
        <v>12039</v>
      </c>
      <c r="AF581" s="158"/>
    </row>
    <row r="582" spans="1:32" s="52" customFormat="1" ht="12" x14ac:dyDescent="0.2">
      <c r="A582" s="97">
        <v>478</v>
      </c>
      <c r="B582" s="98">
        <v>478352162</v>
      </c>
      <c r="C582" s="99" t="s">
        <v>533</v>
      </c>
      <c r="D582" s="98">
        <v>352</v>
      </c>
      <c r="E582" s="99" t="s">
        <v>385</v>
      </c>
      <c r="F582" s="98">
        <v>162</v>
      </c>
      <c r="G582" s="149" t="s">
        <v>195</v>
      </c>
      <c r="H582" s="150"/>
      <c r="I582" s="102">
        <v>12090</v>
      </c>
      <c r="J582" s="102">
        <v>1399</v>
      </c>
      <c r="K582" s="102">
        <v>0</v>
      </c>
      <c r="L582" s="102">
        <v>1188</v>
      </c>
      <c r="M582" s="103">
        <v>14677</v>
      </c>
      <c r="N582" s="150"/>
      <c r="O582" s="124">
        <v>17.509999999999998</v>
      </c>
      <c r="P582" s="151">
        <v>236193</v>
      </c>
      <c r="Q582" s="151">
        <v>0</v>
      </c>
      <c r="R582" s="151">
        <v>0</v>
      </c>
      <c r="S582" s="151">
        <v>20802</v>
      </c>
      <c r="T582" s="152">
        <v>256995</v>
      </c>
      <c r="U582" s="153"/>
      <c r="V582" s="154">
        <v>0</v>
      </c>
      <c r="W582" s="155">
        <v>0.09</v>
      </c>
      <c r="X582" s="155">
        <v>1.4906534182843056E-2</v>
      </c>
      <c r="Y582" s="156">
        <v>0</v>
      </c>
      <c r="Z582" s="153"/>
      <c r="AA582" s="124">
        <v>6</v>
      </c>
      <c r="AB582" s="100">
        <v>0</v>
      </c>
      <c r="AC582" s="151">
        <v>0</v>
      </c>
      <c r="AD582" s="100">
        <v>1</v>
      </c>
      <c r="AE582" s="157">
        <v>14677</v>
      </c>
      <c r="AF582" s="158"/>
    </row>
    <row r="583" spans="1:32" s="52" customFormat="1" ht="12" x14ac:dyDescent="0.2">
      <c r="A583" s="97">
        <v>478</v>
      </c>
      <c r="B583" s="98">
        <v>478352170</v>
      </c>
      <c r="C583" s="99" t="s">
        <v>533</v>
      </c>
      <c r="D583" s="98">
        <v>352</v>
      </c>
      <c r="E583" s="99" t="s">
        <v>385</v>
      </c>
      <c r="F583" s="98">
        <v>170</v>
      </c>
      <c r="G583" s="149" t="s">
        <v>203</v>
      </c>
      <c r="H583" s="150"/>
      <c r="I583" s="102">
        <v>11615</v>
      </c>
      <c r="J583" s="102">
        <v>742</v>
      </c>
      <c r="K583" s="102">
        <v>0</v>
      </c>
      <c r="L583" s="102">
        <v>1188</v>
      </c>
      <c r="M583" s="103">
        <v>13545</v>
      </c>
      <c r="N583" s="150"/>
      <c r="O583" s="124">
        <v>2.5</v>
      </c>
      <c r="P583" s="151">
        <v>30893</v>
      </c>
      <c r="Q583" s="151">
        <v>0</v>
      </c>
      <c r="R583" s="151">
        <v>0</v>
      </c>
      <c r="S583" s="151">
        <v>2970</v>
      </c>
      <c r="T583" s="152">
        <v>33863</v>
      </c>
      <c r="U583" s="153"/>
      <c r="V583" s="154">
        <v>0</v>
      </c>
      <c r="W583" s="155">
        <v>0.09</v>
      </c>
      <c r="X583" s="155">
        <v>7.7624527875966673E-2</v>
      </c>
      <c r="Y583" s="156">
        <v>0</v>
      </c>
      <c r="Z583" s="153"/>
      <c r="AA583" s="124">
        <v>1</v>
      </c>
      <c r="AB583" s="100">
        <v>0</v>
      </c>
      <c r="AC583" s="151">
        <v>0</v>
      </c>
      <c r="AD583" s="100">
        <v>0</v>
      </c>
      <c r="AE583" s="157">
        <v>0</v>
      </c>
      <c r="AF583" s="158"/>
    </row>
    <row r="584" spans="1:32" s="52" customFormat="1" ht="12" x14ac:dyDescent="0.2">
      <c r="A584" s="97">
        <v>478</v>
      </c>
      <c r="B584" s="98">
        <v>478352174</v>
      </c>
      <c r="C584" s="99" t="s">
        <v>533</v>
      </c>
      <c r="D584" s="98">
        <v>352</v>
      </c>
      <c r="E584" s="99" t="s">
        <v>385</v>
      </c>
      <c r="F584" s="98">
        <v>174</v>
      </c>
      <c r="G584" s="149" t="s">
        <v>207</v>
      </c>
      <c r="H584" s="150"/>
      <c r="I584" s="102">
        <v>11834</v>
      </c>
      <c r="J584" s="102">
        <v>6931</v>
      </c>
      <c r="K584" s="102">
        <v>0</v>
      </c>
      <c r="L584" s="102">
        <v>1188</v>
      </c>
      <c r="M584" s="103">
        <v>19953</v>
      </c>
      <c r="N584" s="150"/>
      <c r="O584" s="124">
        <v>9</v>
      </c>
      <c r="P584" s="151">
        <v>168885</v>
      </c>
      <c r="Q584" s="151">
        <v>0</v>
      </c>
      <c r="R584" s="151">
        <v>0</v>
      </c>
      <c r="S584" s="151">
        <v>10692</v>
      </c>
      <c r="T584" s="152">
        <v>179577</v>
      </c>
      <c r="U584" s="153"/>
      <c r="V584" s="154">
        <v>0</v>
      </c>
      <c r="W584" s="155">
        <v>0.09</v>
      </c>
      <c r="X584" s="155">
        <v>4.9440997946049559E-2</v>
      </c>
      <c r="Y584" s="156">
        <v>0</v>
      </c>
      <c r="Z584" s="153"/>
      <c r="AA584" s="124">
        <v>1</v>
      </c>
      <c r="AB584" s="100">
        <v>0</v>
      </c>
      <c r="AC584" s="151">
        <v>0</v>
      </c>
      <c r="AD584" s="100">
        <v>0</v>
      </c>
      <c r="AE584" s="157">
        <v>0</v>
      </c>
      <c r="AF584" s="158"/>
    </row>
    <row r="585" spans="1:32" s="52" customFormat="1" ht="12" x14ac:dyDescent="0.2">
      <c r="A585" s="97">
        <v>478</v>
      </c>
      <c r="B585" s="98">
        <v>478352271</v>
      </c>
      <c r="C585" s="99" t="s">
        <v>533</v>
      </c>
      <c r="D585" s="98">
        <v>352</v>
      </c>
      <c r="E585" s="99" t="s">
        <v>385</v>
      </c>
      <c r="F585" s="98">
        <v>271</v>
      </c>
      <c r="G585" s="149" t="s">
        <v>304</v>
      </c>
      <c r="H585" s="150"/>
      <c r="I585" s="102">
        <v>11615</v>
      </c>
      <c r="J585" s="102">
        <v>3549</v>
      </c>
      <c r="K585" s="102">
        <v>0</v>
      </c>
      <c r="L585" s="102">
        <v>1188</v>
      </c>
      <c r="M585" s="103">
        <v>16352</v>
      </c>
      <c r="N585" s="150"/>
      <c r="O585" s="124">
        <v>2</v>
      </c>
      <c r="P585" s="151">
        <v>30328</v>
      </c>
      <c r="Q585" s="151">
        <v>0</v>
      </c>
      <c r="R585" s="151">
        <v>0</v>
      </c>
      <c r="S585" s="151">
        <v>2376</v>
      </c>
      <c r="T585" s="152">
        <v>32704</v>
      </c>
      <c r="U585" s="153"/>
      <c r="V585" s="154">
        <v>0</v>
      </c>
      <c r="W585" s="155">
        <v>0.09</v>
      </c>
      <c r="X585" s="155">
        <v>3.8378139086565548E-3</v>
      </c>
      <c r="Y585" s="156">
        <v>0</v>
      </c>
      <c r="Z585" s="153"/>
      <c r="AA585" s="124">
        <v>0</v>
      </c>
      <c r="AB585" s="100">
        <v>0</v>
      </c>
      <c r="AC585" s="151">
        <v>0</v>
      </c>
      <c r="AD585" s="100">
        <v>0</v>
      </c>
      <c r="AE585" s="157">
        <v>0</v>
      </c>
      <c r="AF585" s="158"/>
    </row>
    <row r="586" spans="1:32" s="52" customFormat="1" ht="12" x14ac:dyDescent="0.2">
      <c r="A586" s="97">
        <v>478</v>
      </c>
      <c r="B586" s="98">
        <v>478352288</v>
      </c>
      <c r="C586" s="99" t="s">
        <v>533</v>
      </c>
      <c r="D586" s="98">
        <v>352</v>
      </c>
      <c r="E586" s="99" t="s">
        <v>385</v>
      </c>
      <c r="F586" s="98">
        <v>288</v>
      </c>
      <c r="G586" s="149" t="s">
        <v>321</v>
      </c>
      <c r="H586" s="150"/>
      <c r="I586" s="102">
        <v>10664</v>
      </c>
      <c r="J586" s="102">
        <v>8290</v>
      </c>
      <c r="K586" s="102">
        <v>0</v>
      </c>
      <c r="L586" s="102">
        <v>1188</v>
      </c>
      <c r="M586" s="103">
        <v>20142</v>
      </c>
      <c r="N586" s="150"/>
      <c r="O586" s="124">
        <v>3</v>
      </c>
      <c r="P586" s="151">
        <v>56862</v>
      </c>
      <c r="Q586" s="151">
        <v>0</v>
      </c>
      <c r="R586" s="151">
        <v>0</v>
      </c>
      <c r="S586" s="151">
        <v>3564</v>
      </c>
      <c r="T586" s="152">
        <v>60426</v>
      </c>
      <c r="U586" s="153"/>
      <c r="V586" s="154">
        <v>0</v>
      </c>
      <c r="W586" s="155">
        <v>0.09</v>
      </c>
      <c r="X586" s="155">
        <v>1.0673997764508731E-3</v>
      </c>
      <c r="Y586" s="156">
        <v>0</v>
      </c>
      <c r="Z586" s="153"/>
      <c r="AA586" s="124">
        <v>0</v>
      </c>
      <c r="AB586" s="100">
        <v>0</v>
      </c>
      <c r="AC586" s="151">
        <v>0</v>
      </c>
      <c r="AD586" s="100">
        <v>0</v>
      </c>
      <c r="AE586" s="157">
        <v>0</v>
      </c>
      <c r="AF586" s="158"/>
    </row>
    <row r="587" spans="1:32" s="52" customFormat="1" ht="12" x14ac:dyDescent="0.2">
      <c r="A587" s="97">
        <v>478</v>
      </c>
      <c r="B587" s="98">
        <v>478352301</v>
      </c>
      <c r="C587" s="99" t="s">
        <v>533</v>
      </c>
      <c r="D587" s="98">
        <v>352</v>
      </c>
      <c r="E587" s="99" t="s">
        <v>385</v>
      </c>
      <c r="F587" s="98">
        <v>301</v>
      </c>
      <c r="G587" s="149" t="s">
        <v>334</v>
      </c>
      <c r="H587" s="150"/>
      <c r="I587" s="102">
        <v>10664</v>
      </c>
      <c r="J587" s="102">
        <v>3363</v>
      </c>
      <c r="K587" s="102">
        <v>0</v>
      </c>
      <c r="L587" s="102">
        <v>1188</v>
      </c>
      <c r="M587" s="103">
        <v>15215</v>
      </c>
      <c r="N587" s="150"/>
      <c r="O587" s="124">
        <v>1.5</v>
      </c>
      <c r="P587" s="151">
        <v>21041</v>
      </c>
      <c r="Q587" s="151">
        <v>0</v>
      </c>
      <c r="R587" s="151">
        <v>0</v>
      </c>
      <c r="S587" s="151">
        <v>1782</v>
      </c>
      <c r="T587" s="152">
        <v>22823</v>
      </c>
      <c r="U587" s="153"/>
      <c r="V587" s="154">
        <v>0</v>
      </c>
      <c r="W587" s="155">
        <v>0.09</v>
      </c>
      <c r="X587" s="155">
        <v>5.5921533532598884E-2</v>
      </c>
      <c r="Y587" s="156">
        <v>0</v>
      </c>
      <c r="Z587" s="153"/>
      <c r="AA587" s="124">
        <v>0</v>
      </c>
      <c r="AB587" s="100">
        <v>0</v>
      </c>
      <c r="AC587" s="151">
        <v>0</v>
      </c>
      <c r="AD587" s="100">
        <v>0</v>
      </c>
      <c r="AE587" s="157">
        <v>0</v>
      </c>
      <c r="AF587" s="158"/>
    </row>
    <row r="588" spans="1:32" s="52" customFormat="1" ht="12" x14ac:dyDescent="0.2">
      <c r="A588" s="97">
        <v>478</v>
      </c>
      <c r="B588" s="98">
        <v>478352321</v>
      </c>
      <c r="C588" s="99" t="s">
        <v>533</v>
      </c>
      <c r="D588" s="98">
        <v>352</v>
      </c>
      <c r="E588" s="99" t="s">
        <v>385</v>
      </c>
      <c r="F588" s="98">
        <v>321</v>
      </c>
      <c r="G588" s="149" t="s">
        <v>354</v>
      </c>
      <c r="H588" s="150"/>
      <c r="I588" s="102">
        <v>10664</v>
      </c>
      <c r="J588" s="102">
        <v>5677</v>
      </c>
      <c r="K588" s="102">
        <v>0</v>
      </c>
      <c r="L588" s="102">
        <v>1188</v>
      </c>
      <c r="M588" s="103">
        <v>17529</v>
      </c>
      <c r="N588" s="150"/>
      <c r="O588" s="124">
        <v>1</v>
      </c>
      <c r="P588" s="151">
        <v>16341</v>
      </c>
      <c r="Q588" s="151">
        <v>0</v>
      </c>
      <c r="R588" s="151">
        <v>0</v>
      </c>
      <c r="S588" s="151">
        <v>1188</v>
      </c>
      <c r="T588" s="152">
        <v>17529</v>
      </c>
      <c r="U588" s="153"/>
      <c r="V588" s="154">
        <v>0</v>
      </c>
      <c r="W588" s="155">
        <v>0.09</v>
      </c>
      <c r="X588" s="155">
        <v>3.3397097419972707E-3</v>
      </c>
      <c r="Y588" s="156">
        <v>0</v>
      </c>
      <c r="Z588" s="153"/>
      <c r="AA588" s="124">
        <v>0</v>
      </c>
      <c r="AB588" s="100">
        <v>0</v>
      </c>
      <c r="AC588" s="151">
        <v>0</v>
      </c>
      <c r="AD588" s="100">
        <v>0</v>
      </c>
      <c r="AE588" s="157">
        <v>0</v>
      </c>
      <c r="AF588" s="158"/>
    </row>
    <row r="589" spans="1:32" s="52" customFormat="1" ht="12" x14ac:dyDescent="0.2">
      <c r="A589" s="97">
        <v>478</v>
      </c>
      <c r="B589" s="98">
        <v>478352322</v>
      </c>
      <c r="C589" s="99" t="s">
        <v>533</v>
      </c>
      <c r="D589" s="98">
        <v>352</v>
      </c>
      <c r="E589" s="99" t="s">
        <v>385</v>
      </c>
      <c r="F589" s="98">
        <v>322</v>
      </c>
      <c r="G589" s="149" t="s">
        <v>355</v>
      </c>
      <c r="H589" s="150"/>
      <c r="I589" s="102">
        <v>10664</v>
      </c>
      <c r="J589" s="102">
        <v>4241</v>
      </c>
      <c r="K589" s="102">
        <v>0</v>
      </c>
      <c r="L589" s="102">
        <v>1188</v>
      </c>
      <c r="M589" s="103">
        <v>16093</v>
      </c>
      <c r="N589" s="150"/>
      <c r="O589" s="124">
        <v>3</v>
      </c>
      <c r="P589" s="151">
        <v>44715</v>
      </c>
      <c r="Q589" s="151">
        <v>0</v>
      </c>
      <c r="R589" s="151">
        <v>0</v>
      </c>
      <c r="S589" s="151">
        <v>3564</v>
      </c>
      <c r="T589" s="152">
        <v>48279</v>
      </c>
      <c r="U589" s="153"/>
      <c r="V589" s="154">
        <v>0</v>
      </c>
      <c r="W589" s="155">
        <v>0.09</v>
      </c>
      <c r="X589" s="155">
        <v>7.7977914209485591E-3</v>
      </c>
      <c r="Y589" s="156">
        <v>0</v>
      </c>
      <c r="Z589" s="153"/>
      <c r="AA589" s="124">
        <v>0</v>
      </c>
      <c r="AB589" s="100">
        <v>0</v>
      </c>
      <c r="AC589" s="151">
        <v>0</v>
      </c>
      <c r="AD589" s="100">
        <v>0</v>
      </c>
      <c r="AE589" s="157">
        <v>0</v>
      </c>
      <c r="AF589" s="158"/>
    </row>
    <row r="590" spans="1:32" s="52" customFormat="1" ht="12" x14ac:dyDescent="0.2">
      <c r="A590" s="97">
        <v>478</v>
      </c>
      <c r="B590" s="98">
        <v>478352326</v>
      </c>
      <c r="C590" s="99" t="s">
        <v>533</v>
      </c>
      <c r="D590" s="98">
        <v>352</v>
      </c>
      <c r="E590" s="99" t="s">
        <v>385</v>
      </c>
      <c r="F590" s="98">
        <v>326</v>
      </c>
      <c r="G590" s="149" t="s">
        <v>359</v>
      </c>
      <c r="H590" s="150"/>
      <c r="I590" s="102">
        <v>11615</v>
      </c>
      <c r="J590" s="102">
        <v>4171</v>
      </c>
      <c r="K590" s="102">
        <v>0</v>
      </c>
      <c r="L590" s="102">
        <v>1188</v>
      </c>
      <c r="M590" s="103">
        <v>16974</v>
      </c>
      <c r="N590" s="150"/>
      <c r="O590" s="124">
        <v>5</v>
      </c>
      <c r="P590" s="151">
        <v>78930</v>
      </c>
      <c r="Q590" s="151">
        <v>0</v>
      </c>
      <c r="R590" s="151">
        <v>0</v>
      </c>
      <c r="S590" s="151">
        <v>5940</v>
      </c>
      <c r="T590" s="152">
        <v>84870</v>
      </c>
      <c r="U590" s="153"/>
      <c r="V590" s="154">
        <v>0</v>
      </c>
      <c r="W590" s="155">
        <v>0.09</v>
      </c>
      <c r="X590" s="155">
        <v>2.4451035269987299E-3</v>
      </c>
      <c r="Y590" s="156">
        <v>0</v>
      </c>
      <c r="Z590" s="153"/>
      <c r="AA590" s="124">
        <v>0</v>
      </c>
      <c r="AB590" s="100">
        <v>0</v>
      </c>
      <c r="AC590" s="151">
        <v>0</v>
      </c>
      <c r="AD590" s="100">
        <v>0</v>
      </c>
      <c r="AE590" s="157">
        <v>0</v>
      </c>
      <c r="AF590" s="158"/>
    </row>
    <row r="591" spans="1:32" s="52" customFormat="1" ht="12" x14ac:dyDescent="0.2">
      <c r="A591" s="97">
        <v>478</v>
      </c>
      <c r="B591" s="98">
        <v>478352348</v>
      </c>
      <c r="C591" s="99" t="s">
        <v>533</v>
      </c>
      <c r="D591" s="98">
        <v>352</v>
      </c>
      <c r="E591" s="99" t="s">
        <v>385</v>
      </c>
      <c r="F591" s="98">
        <v>348</v>
      </c>
      <c r="G591" s="149" t="s">
        <v>381</v>
      </c>
      <c r="H591" s="150"/>
      <c r="I591" s="102">
        <v>13575</v>
      </c>
      <c r="J591" s="102">
        <v>177</v>
      </c>
      <c r="K591" s="102">
        <v>0</v>
      </c>
      <c r="L591" s="102">
        <v>1188</v>
      </c>
      <c r="M591" s="103">
        <v>14940</v>
      </c>
      <c r="N591" s="150"/>
      <c r="O591" s="124">
        <v>7</v>
      </c>
      <c r="P591" s="151">
        <v>96264</v>
      </c>
      <c r="Q591" s="151">
        <v>0</v>
      </c>
      <c r="R591" s="151">
        <v>0</v>
      </c>
      <c r="S591" s="151">
        <v>8316</v>
      </c>
      <c r="T591" s="152">
        <v>104580</v>
      </c>
      <c r="U591" s="153"/>
      <c r="V591" s="154">
        <v>0</v>
      </c>
      <c r="W591" s="155">
        <v>0.18</v>
      </c>
      <c r="X591" s="155">
        <v>7.4161940991578593E-2</v>
      </c>
      <c r="Y591" s="156">
        <v>0</v>
      </c>
      <c r="Z591" s="153"/>
      <c r="AA591" s="124">
        <v>0</v>
      </c>
      <c r="AB591" s="100">
        <v>0</v>
      </c>
      <c r="AC591" s="151">
        <v>0</v>
      </c>
      <c r="AD591" s="100">
        <v>1</v>
      </c>
      <c r="AE591" s="157">
        <v>14940</v>
      </c>
      <c r="AF591" s="158"/>
    </row>
    <row r="592" spans="1:32" s="52" customFormat="1" ht="12" x14ac:dyDescent="0.2">
      <c r="A592" s="97">
        <v>478</v>
      </c>
      <c r="B592" s="98">
        <v>478352352</v>
      </c>
      <c r="C592" s="99" t="s">
        <v>533</v>
      </c>
      <c r="D592" s="98">
        <v>352</v>
      </c>
      <c r="E592" s="99" t="s">
        <v>385</v>
      </c>
      <c r="F592" s="98">
        <v>352</v>
      </c>
      <c r="G592" s="149" t="s">
        <v>385</v>
      </c>
      <c r="H592" s="150"/>
      <c r="I592" s="102">
        <v>14816</v>
      </c>
      <c r="J592" s="102">
        <v>10135</v>
      </c>
      <c r="K592" s="102">
        <v>0</v>
      </c>
      <c r="L592" s="102">
        <v>1188</v>
      </c>
      <c r="M592" s="103">
        <v>26139</v>
      </c>
      <c r="N592" s="150"/>
      <c r="O592" s="124">
        <v>5.58</v>
      </c>
      <c r="P592" s="151">
        <v>139228</v>
      </c>
      <c r="Q592" s="151">
        <v>0</v>
      </c>
      <c r="R592" s="151">
        <v>0</v>
      </c>
      <c r="S592" s="151">
        <v>6629</v>
      </c>
      <c r="T592" s="152">
        <v>145857</v>
      </c>
      <c r="U592" s="153"/>
      <c r="V592" s="154">
        <v>0</v>
      </c>
      <c r="W592" s="155">
        <v>0.09</v>
      </c>
      <c r="X592" s="155">
        <v>1.1427700000000001E-2</v>
      </c>
      <c r="Y592" s="156">
        <v>0</v>
      </c>
      <c r="Z592" s="153"/>
      <c r="AA592" s="124">
        <v>1.5</v>
      </c>
      <c r="AB592" s="100">
        <v>0</v>
      </c>
      <c r="AC592" s="151">
        <v>0</v>
      </c>
      <c r="AD592" s="100">
        <v>1</v>
      </c>
      <c r="AE592" s="157">
        <v>26139</v>
      </c>
      <c r="AF592" s="158"/>
    </row>
    <row r="593" spans="1:32" s="52" customFormat="1" ht="12" x14ac:dyDescent="0.2">
      <c r="A593" s="97">
        <v>478</v>
      </c>
      <c r="B593" s="98">
        <v>478352600</v>
      </c>
      <c r="C593" s="99" t="s">
        <v>533</v>
      </c>
      <c r="D593" s="98">
        <v>352</v>
      </c>
      <c r="E593" s="99" t="s">
        <v>385</v>
      </c>
      <c r="F593" s="98">
        <v>600</v>
      </c>
      <c r="G593" s="149" t="s">
        <v>387</v>
      </c>
      <c r="H593" s="150"/>
      <c r="I593" s="102">
        <v>12182</v>
      </c>
      <c r="J593" s="102">
        <v>6341</v>
      </c>
      <c r="K593" s="102">
        <v>0</v>
      </c>
      <c r="L593" s="102">
        <v>1188</v>
      </c>
      <c r="M593" s="103">
        <v>19711</v>
      </c>
      <c r="N593" s="150"/>
      <c r="O593" s="124">
        <v>33.230000000000004</v>
      </c>
      <c r="P593" s="151">
        <v>615521</v>
      </c>
      <c r="Q593" s="151">
        <v>0</v>
      </c>
      <c r="R593" s="151">
        <v>0</v>
      </c>
      <c r="S593" s="151">
        <v>39477</v>
      </c>
      <c r="T593" s="152">
        <v>654998</v>
      </c>
      <c r="U593" s="153"/>
      <c r="V593" s="154">
        <v>0</v>
      </c>
      <c r="W593" s="155">
        <v>0.09</v>
      </c>
      <c r="X593" s="155">
        <v>6.9421867124866135E-3</v>
      </c>
      <c r="Y593" s="156">
        <v>0</v>
      </c>
      <c r="Z593" s="153"/>
      <c r="AA593" s="124">
        <v>4.5</v>
      </c>
      <c r="AB593" s="100">
        <v>0</v>
      </c>
      <c r="AC593" s="151">
        <v>0</v>
      </c>
      <c r="AD593" s="100">
        <v>0</v>
      </c>
      <c r="AE593" s="157">
        <v>0</v>
      </c>
      <c r="AF593" s="158"/>
    </row>
    <row r="594" spans="1:32" s="52" customFormat="1" ht="12" x14ac:dyDescent="0.2">
      <c r="A594" s="97">
        <v>478</v>
      </c>
      <c r="B594" s="98">
        <v>478352610</v>
      </c>
      <c r="C594" s="99" t="s">
        <v>533</v>
      </c>
      <c r="D594" s="98">
        <v>352</v>
      </c>
      <c r="E594" s="99" t="s">
        <v>385</v>
      </c>
      <c r="F594" s="98">
        <v>610</v>
      </c>
      <c r="G594" s="149" t="s">
        <v>390</v>
      </c>
      <c r="H594" s="150"/>
      <c r="I594" s="102">
        <v>11633</v>
      </c>
      <c r="J594" s="102">
        <v>1866</v>
      </c>
      <c r="K594" s="102">
        <v>0</v>
      </c>
      <c r="L594" s="102">
        <v>1188</v>
      </c>
      <c r="M594" s="103">
        <v>14687</v>
      </c>
      <c r="N594" s="150"/>
      <c r="O594" s="124">
        <v>9</v>
      </c>
      <c r="P594" s="151">
        <v>121491</v>
      </c>
      <c r="Q594" s="151">
        <v>0</v>
      </c>
      <c r="R594" s="151">
        <v>0</v>
      </c>
      <c r="S594" s="151">
        <v>10692</v>
      </c>
      <c r="T594" s="152">
        <v>132183</v>
      </c>
      <c r="U594" s="153"/>
      <c r="V594" s="154">
        <v>0</v>
      </c>
      <c r="W594" s="155">
        <v>0.09</v>
      </c>
      <c r="X594" s="155">
        <v>6.1294151129347614E-3</v>
      </c>
      <c r="Y594" s="156">
        <v>0</v>
      </c>
      <c r="Z594" s="153"/>
      <c r="AA594" s="124">
        <v>3</v>
      </c>
      <c r="AB594" s="100">
        <v>0</v>
      </c>
      <c r="AC594" s="151">
        <v>0</v>
      </c>
      <c r="AD594" s="100">
        <v>2</v>
      </c>
      <c r="AE594" s="157">
        <v>29374</v>
      </c>
      <c r="AF594" s="158"/>
    </row>
    <row r="595" spans="1:32" s="52" customFormat="1" ht="12" x14ac:dyDescent="0.2">
      <c r="A595" s="97">
        <v>478</v>
      </c>
      <c r="B595" s="98">
        <v>478352615</v>
      </c>
      <c r="C595" s="99" t="s">
        <v>533</v>
      </c>
      <c r="D595" s="98">
        <v>352</v>
      </c>
      <c r="E595" s="99" t="s">
        <v>385</v>
      </c>
      <c r="F595" s="98">
        <v>615</v>
      </c>
      <c r="G595" s="149" t="s">
        <v>391</v>
      </c>
      <c r="H595" s="150"/>
      <c r="I595" s="102">
        <v>16181</v>
      </c>
      <c r="J595" s="102">
        <v>1194</v>
      </c>
      <c r="K595" s="102">
        <v>0</v>
      </c>
      <c r="L595" s="102">
        <v>1188</v>
      </c>
      <c r="M595" s="103">
        <v>18563</v>
      </c>
      <c r="N595" s="150"/>
      <c r="O595" s="124">
        <v>0.53</v>
      </c>
      <c r="P595" s="151">
        <v>9209</v>
      </c>
      <c r="Q595" s="151">
        <v>0</v>
      </c>
      <c r="R595" s="151">
        <v>0</v>
      </c>
      <c r="S595" s="151">
        <v>630</v>
      </c>
      <c r="T595" s="152">
        <v>9839</v>
      </c>
      <c r="U595" s="153"/>
      <c r="V595" s="154">
        <v>0</v>
      </c>
      <c r="W595" s="155">
        <v>0.09</v>
      </c>
      <c r="X595" s="155">
        <v>2.7607971120170278E-3</v>
      </c>
      <c r="Y595" s="156">
        <v>0</v>
      </c>
      <c r="Z595" s="153"/>
      <c r="AA595" s="124">
        <v>0</v>
      </c>
      <c r="AB595" s="100">
        <v>0</v>
      </c>
      <c r="AC595" s="151">
        <v>0</v>
      </c>
      <c r="AD595" s="100">
        <v>0</v>
      </c>
      <c r="AE595" s="157">
        <v>0</v>
      </c>
      <c r="AF595" s="158"/>
    </row>
    <row r="596" spans="1:32" s="52" customFormat="1" ht="12" x14ac:dyDescent="0.2">
      <c r="A596" s="97">
        <v>478</v>
      </c>
      <c r="B596" s="98">
        <v>478352616</v>
      </c>
      <c r="C596" s="99" t="s">
        <v>533</v>
      </c>
      <c r="D596" s="98">
        <v>352</v>
      </c>
      <c r="E596" s="99" t="s">
        <v>385</v>
      </c>
      <c r="F596" s="98">
        <v>616</v>
      </c>
      <c r="G596" s="149" t="s">
        <v>392</v>
      </c>
      <c r="H596" s="150"/>
      <c r="I596" s="102">
        <v>12830</v>
      </c>
      <c r="J596" s="102">
        <v>2794</v>
      </c>
      <c r="K596" s="102">
        <v>0</v>
      </c>
      <c r="L596" s="102">
        <v>1188</v>
      </c>
      <c r="M596" s="103">
        <v>16812</v>
      </c>
      <c r="N596" s="150"/>
      <c r="O596" s="124">
        <v>51</v>
      </c>
      <c r="P596" s="151">
        <v>796824</v>
      </c>
      <c r="Q596" s="151">
        <v>0</v>
      </c>
      <c r="R596" s="151">
        <v>0</v>
      </c>
      <c r="S596" s="151">
        <v>60588</v>
      </c>
      <c r="T596" s="152">
        <v>857412</v>
      </c>
      <c r="U596" s="153"/>
      <c r="V596" s="154">
        <v>0</v>
      </c>
      <c r="W596" s="155">
        <v>0.09</v>
      </c>
      <c r="X596" s="155">
        <v>3.2410637577725283E-2</v>
      </c>
      <c r="Y596" s="156">
        <v>0</v>
      </c>
      <c r="Z596" s="153"/>
      <c r="AA596" s="124">
        <v>8.5</v>
      </c>
      <c r="AB596" s="100">
        <v>0</v>
      </c>
      <c r="AC596" s="151">
        <v>0</v>
      </c>
      <c r="AD596" s="100">
        <v>0</v>
      </c>
      <c r="AE596" s="157">
        <v>0</v>
      </c>
      <c r="AF596" s="158"/>
    </row>
    <row r="597" spans="1:32" s="52" customFormat="1" ht="12" x14ac:dyDescent="0.2">
      <c r="A597" s="97">
        <v>478</v>
      </c>
      <c r="B597" s="98">
        <v>478352640</v>
      </c>
      <c r="C597" s="99" t="s">
        <v>533</v>
      </c>
      <c r="D597" s="98">
        <v>352</v>
      </c>
      <c r="E597" s="99" t="s">
        <v>385</v>
      </c>
      <c r="F597" s="98">
        <v>640</v>
      </c>
      <c r="G597" s="149" t="s">
        <v>399</v>
      </c>
      <c r="H597" s="150"/>
      <c r="I597" s="102">
        <v>12565</v>
      </c>
      <c r="J597" s="102">
        <v>10005</v>
      </c>
      <c r="K597" s="102">
        <v>0</v>
      </c>
      <c r="L597" s="102">
        <v>1188</v>
      </c>
      <c r="M597" s="103">
        <v>23758</v>
      </c>
      <c r="N597" s="150"/>
      <c r="O597" s="124">
        <v>4</v>
      </c>
      <c r="P597" s="151">
        <v>90280</v>
      </c>
      <c r="Q597" s="151">
        <v>0</v>
      </c>
      <c r="R597" s="151">
        <v>0</v>
      </c>
      <c r="S597" s="151">
        <v>4752</v>
      </c>
      <c r="T597" s="152">
        <v>95032</v>
      </c>
      <c r="U597" s="153"/>
      <c r="V597" s="154">
        <v>0</v>
      </c>
      <c r="W597" s="155">
        <v>0.09</v>
      </c>
      <c r="X597" s="155">
        <v>2.7470385810432064E-3</v>
      </c>
      <c r="Y597" s="156">
        <v>0</v>
      </c>
      <c r="Z597" s="153"/>
      <c r="AA597" s="124">
        <v>1</v>
      </c>
      <c r="AB597" s="100">
        <v>0</v>
      </c>
      <c r="AC597" s="151">
        <v>0</v>
      </c>
      <c r="AD597" s="100">
        <v>0</v>
      </c>
      <c r="AE597" s="157">
        <v>0</v>
      </c>
      <c r="AF597" s="158"/>
    </row>
    <row r="598" spans="1:32" s="52" customFormat="1" ht="12" x14ac:dyDescent="0.2">
      <c r="A598" s="97">
        <v>478</v>
      </c>
      <c r="B598" s="98">
        <v>478352673</v>
      </c>
      <c r="C598" s="99" t="s">
        <v>533</v>
      </c>
      <c r="D598" s="98">
        <v>352</v>
      </c>
      <c r="E598" s="99" t="s">
        <v>385</v>
      </c>
      <c r="F598" s="98">
        <v>673</v>
      </c>
      <c r="G598" s="149" t="s">
        <v>409</v>
      </c>
      <c r="H598" s="150"/>
      <c r="I598" s="102">
        <v>11821</v>
      </c>
      <c r="J598" s="102">
        <v>6618</v>
      </c>
      <c r="K598" s="102">
        <v>0</v>
      </c>
      <c r="L598" s="102">
        <v>1188</v>
      </c>
      <c r="M598" s="103">
        <v>19627</v>
      </c>
      <c r="N598" s="150"/>
      <c r="O598" s="124">
        <v>21.91</v>
      </c>
      <c r="P598" s="151">
        <v>403999</v>
      </c>
      <c r="Q598" s="151">
        <v>0</v>
      </c>
      <c r="R598" s="151">
        <v>0</v>
      </c>
      <c r="S598" s="151">
        <v>26029</v>
      </c>
      <c r="T598" s="152">
        <v>430028</v>
      </c>
      <c r="U598" s="153"/>
      <c r="V598" s="154">
        <v>0</v>
      </c>
      <c r="W598" s="155">
        <v>0.09</v>
      </c>
      <c r="X598" s="155">
        <v>1.7323144582761133E-2</v>
      </c>
      <c r="Y598" s="156">
        <v>0</v>
      </c>
      <c r="Z598" s="153"/>
      <c r="AA598" s="124">
        <v>2</v>
      </c>
      <c r="AB598" s="100">
        <v>0</v>
      </c>
      <c r="AC598" s="151">
        <v>0</v>
      </c>
      <c r="AD598" s="100">
        <v>0</v>
      </c>
      <c r="AE598" s="157">
        <v>0</v>
      </c>
      <c r="AF598" s="158"/>
    </row>
    <row r="599" spans="1:32" s="52" customFormat="1" ht="12" x14ac:dyDescent="0.2">
      <c r="A599" s="97">
        <v>478</v>
      </c>
      <c r="B599" s="98">
        <v>478352695</v>
      </c>
      <c r="C599" s="99" t="s">
        <v>533</v>
      </c>
      <c r="D599" s="98">
        <v>352</v>
      </c>
      <c r="E599" s="99" t="s">
        <v>385</v>
      </c>
      <c r="F599" s="98">
        <v>695</v>
      </c>
      <c r="G599" s="149" t="s">
        <v>416</v>
      </c>
      <c r="H599" s="150"/>
      <c r="I599" s="102">
        <v>12565</v>
      </c>
      <c r="J599" s="102">
        <v>8166</v>
      </c>
      <c r="K599" s="102">
        <v>0</v>
      </c>
      <c r="L599" s="102">
        <v>1188</v>
      </c>
      <c r="M599" s="103">
        <v>21919</v>
      </c>
      <c r="N599" s="150"/>
      <c r="O599" s="124">
        <v>3</v>
      </c>
      <c r="P599" s="151">
        <v>62193</v>
      </c>
      <c r="Q599" s="151">
        <v>0</v>
      </c>
      <c r="R599" s="151">
        <v>0</v>
      </c>
      <c r="S599" s="151">
        <v>3564</v>
      </c>
      <c r="T599" s="152">
        <v>65757</v>
      </c>
      <c r="U599" s="153"/>
      <c r="V599" s="154">
        <v>0</v>
      </c>
      <c r="W599" s="155">
        <v>0.09</v>
      </c>
      <c r="X599" s="155">
        <v>1.7370295412326596E-3</v>
      </c>
      <c r="Y599" s="156">
        <v>0</v>
      </c>
      <c r="Z599" s="153"/>
      <c r="AA599" s="124">
        <v>0</v>
      </c>
      <c r="AB599" s="100">
        <v>0</v>
      </c>
      <c r="AC599" s="151">
        <v>0</v>
      </c>
      <c r="AD599" s="100">
        <v>0</v>
      </c>
      <c r="AE599" s="157">
        <v>0</v>
      </c>
      <c r="AF599" s="158"/>
    </row>
    <row r="600" spans="1:32" s="52" customFormat="1" ht="12" x14ac:dyDescent="0.2">
      <c r="A600" s="97">
        <v>478</v>
      </c>
      <c r="B600" s="98">
        <v>478352720</v>
      </c>
      <c r="C600" s="99" t="s">
        <v>533</v>
      </c>
      <c r="D600" s="98">
        <v>352</v>
      </c>
      <c r="E600" s="99" t="s">
        <v>385</v>
      </c>
      <c r="F600" s="98">
        <v>720</v>
      </c>
      <c r="G600" s="149" t="s">
        <v>424</v>
      </c>
      <c r="H600" s="150"/>
      <c r="I600" s="102">
        <v>12565</v>
      </c>
      <c r="J600" s="102">
        <v>2083</v>
      </c>
      <c r="K600" s="102">
        <v>0</v>
      </c>
      <c r="L600" s="102">
        <v>1188</v>
      </c>
      <c r="M600" s="103">
        <v>15836</v>
      </c>
      <c r="N600" s="150"/>
      <c r="O600" s="124">
        <v>1</v>
      </c>
      <c r="P600" s="151">
        <v>14648</v>
      </c>
      <c r="Q600" s="151">
        <v>0</v>
      </c>
      <c r="R600" s="151">
        <v>0</v>
      </c>
      <c r="S600" s="151">
        <v>1188</v>
      </c>
      <c r="T600" s="152">
        <v>15836</v>
      </c>
      <c r="U600" s="153"/>
      <c r="V600" s="154">
        <v>0</v>
      </c>
      <c r="W600" s="155">
        <v>0.09</v>
      </c>
      <c r="X600" s="155">
        <v>2.964951889041239E-3</v>
      </c>
      <c r="Y600" s="156">
        <v>0</v>
      </c>
      <c r="Z600" s="153"/>
      <c r="AA600" s="124">
        <v>0</v>
      </c>
      <c r="AB600" s="100">
        <v>0</v>
      </c>
      <c r="AC600" s="151">
        <v>0</v>
      </c>
      <c r="AD600" s="100">
        <v>0</v>
      </c>
      <c r="AE600" s="157">
        <v>0</v>
      </c>
      <c r="AF600" s="158"/>
    </row>
    <row r="601" spans="1:32" s="52" customFormat="1" ht="12" x14ac:dyDescent="0.2">
      <c r="A601" s="97">
        <v>478</v>
      </c>
      <c r="B601" s="98">
        <v>478352725</v>
      </c>
      <c r="C601" s="99" t="s">
        <v>533</v>
      </c>
      <c r="D601" s="98">
        <v>352</v>
      </c>
      <c r="E601" s="99" t="s">
        <v>385</v>
      </c>
      <c r="F601" s="98">
        <v>725</v>
      </c>
      <c r="G601" s="149" t="s">
        <v>425</v>
      </c>
      <c r="H601" s="150"/>
      <c r="I601" s="102">
        <v>12446</v>
      </c>
      <c r="J601" s="102">
        <v>3770</v>
      </c>
      <c r="K601" s="102">
        <v>0</v>
      </c>
      <c r="L601" s="102">
        <v>1188</v>
      </c>
      <c r="M601" s="103">
        <v>17404</v>
      </c>
      <c r="N601" s="150"/>
      <c r="O601" s="124">
        <v>29.159999999999997</v>
      </c>
      <c r="P601" s="151">
        <v>472858</v>
      </c>
      <c r="Q601" s="151">
        <v>0</v>
      </c>
      <c r="R601" s="151">
        <v>0</v>
      </c>
      <c r="S601" s="151">
        <v>34642</v>
      </c>
      <c r="T601" s="152">
        <v>507500</v>
      </c>
      <c r="U601" s="153"/>
      <c r="V601" s="154">
        <v>0</v>
      </c>
      <c r="W601" s="155">
        <v>0.09</v>
      </c>
      <c r="X601" s="155">
        <v>1.1748230908207815E-2</v>
      </c>
      <c r="Y601" s="156">
        <v>0</v>
      </c>
      <c r="Z601" s="153"/>
      <c r="AA601" s="124">
        <v>7</v>
      </c>
      <c r="AB601" s="100">
        <v>0</v>
      </c>
      <c r="AC601" s="151">
        <v>0</v>
      </c>
      <c r="AD601" s="100">
        <v>0</v>
      </c>
      <c r="AE601" s="157">
        <v>0</v>
      </c>
      <c r="AF601" s="158"/>
    </row>
    <row r="602" spans="1:32" s="52" customFormat="1" ht="12" x14ac:dyDescent="0.2">
      <c r="A602" s="97">
        <v>478</v>
      </c>
      <c r="B602" s="98">
        <v>478352735</v>
      </c>
      <c r="C602" s="99" t="s">
        <v>533</v>
      </c>
      <c r="D602" s="98">
        <v>352</v>
      </c>
      <c r="E602" s="99" t="s">
        <v>385</v>
      </c>
      <c r="F602" s="98">
        <v>735</v>
      </c>
      <c r="G602" s="149" t="s">
        <v>428</v>
      </c>
      <c r="H602" s="150"/>
      <c r="I602" s="102">
        <v>12018</v>
      </c>
      <c r="J602" s="102">
        <v>3857</v>
      </c>
      <c r="K602" s="102">
        <v>0</v>
      </c>
      <c r="L602" s="102">
        <v>1188</v>
      </c>
      <c r="M602" s="103">
        <v>17063</v>
      </c>
      <c r="N602" s="150"/>
      <c r="O602" s="124">
        <v>27.630000000000003</v>
      </c>
      <c r="P602" s="151">
        <v>438628</v>
      </c>
      <c r="Q602" s="151">
        <v>0</v>
      </c>
      <c r="R602" s="151">
        <v>0</v>
      </c>
      <c r="S602" s="151">
        <v>32824</v>
      </c>
      <c r="T602" s="152">
        <v>471452</v>
      </c>
      <c r="U602" s="153"/>
      <c r="V602" s="154">
        <v>0</v>
      </c>
      <c r="W602" s="155">
        <v>0.09</v>
      </c>
      <c r="X602" s="155">
        <v>1.4616295845155003E-2</v>
      </c>
      <c r="Y602" s="156">
        <v>0</v>
      </c>
      <c r="Z602" s="153"/>
      <c r="AA602" s="124">
        <v>5.48</v>
      </c>
      <c r="AB602" s="100">
        <v>0</v>
      </c>
      <c r="AC602" s="151">
        <v>0</v>
      </c>
      <c r="AD602" s="100">
        <v>1.48</v>
      </c>
      <c r="AE602" s="157">
        <v>25253</v>
      </c>
      <c r="AF602" s="158"/>
    </row>
    <row r="603" spans="1:32" s="52" customFormat="1" ht="12" x14ac:dyDescent="0.2">
      <c r="A603" s="97">
        <v>478</v>
      </c>
      <c r="B603" s="98">
        <v>478352753</v>
      </c>
      <c r="C603" s="99" t="s">
        <v>533</v>
      </c>
      <c r="D603" s="98">
        <v>352</v>
      </c>
      <c r="E603" s="99" t="s">
        <v>385</v>
      </c>
      <c r="F603" s="98">
        <v>753</v>
      </c>
      <c r="G603" s="149" t="s">
        <v>432</v>
      </c>
      <c r="H603" s="150"/>
      <c r="I603" s="102">
        <v>12565</v>
      </c>
      <c r="J603" s="102">
        <v>3328</v>
      </c>
      <c r="K603" s="102">
        <v>0</v>
      </c>
      <c r="L603" s="102">
        <v>1188</v>
      </c>
      <c r="M603" s="103">
        <v>17081</v>
      </c>
      <c r="N603" s="150"/>
      <c r="O603" s="124">
        <v>2</v>
      </c>
      <c r="P603" s="151">
        <v>31786</v>
      </c>
      <c r="Q603" s="151">
        <v>0</v>
      </c>
      <c r="R603" s="151">
        <v>0</v>
      </c>
      <c r="S603" s="151">
        <v>2376</v>
      </c>
      <c r="T603" s="152">
        <v>34162</v>
      </c>
      <c r="U603" s="153"/>
      <c r="V603" s="154">
        <v>0</v>
      </c>
      <c r="W603" s="155">
        <v>0.09</v>
      </c>
      <c r="X603" s="155">
        <v>4.0577447503289451E-3</v>
      </c>
      <c r="Y603" s="156">
        <v>0</v>
      </c>
      <c r="Z603" s="153"/>
      <c r="AA603" s="124">
        <v>1</v>
      </c>
      <c r="AB603" s="100">
        <v>0</v>
      </c>
      <c r="AC603" s="151">
        <v>0</v>
      </c>
      <c r="AD603" s="100">
        <v>0</v>
      </c>
      <c r="AE603" s="157">
        <v>0</v>
      </c>
      <c r="AF603" s="158"/>
    </row>
    <row r="604" spans="1:32" s="52" customFormat="1" ht="12" x14ac:dyDescent="0.2">
      <c r="A604" s="97">
        <v>478</v>
      </c>
      <c r="B604" s="98">
        <v>478352775</v>
      </c>
      <c r="C604" s="99" t="s">
        <v>533</v>
      </c>
      <c r="D604" s="98">
        <v>352</v>
      </c>
      <c r="E604" s="99" t="s">
        <v>385</v>
      </c>
      <c r="F604" s="98">
        <v>775</v>
      </c>
      <c r="G604" s="149" t="s">
        <v>442</v>
      </c>
      <c r="H604" s="150"/>
      <c r="I604" s="102">
        <v>11886</v>
      </c>
      <c r="J604" s="102">
        <v>3090</v>
      </c>
      <c r="K604" s="102">
        <v>0</v>
      </c>
      <c r="L604" s="102">
        <v>1188</v>
      </c>
      <c r="M604" s="103">
        <v>16164</v>
      </c>
      <c r="N604" s="150"/>
      <c r="O604" s="124">
        <v>12.5</v>
      </c>
      <c r="P604" s="151">
        <v>187200</v>
      </c>
      <c r="Q604" s="151">
        <v>0</v>
      </c>
      <c r="R604" s="151">
        <v>0</v>
      </c>
      <c r="S604" s="151">
        <v>14850</v>
      </c>
      <c r="T604" s="152">
        <v>202050</v>
      </c>
      <c r="U604" s="153"/>
      <c r="V604" s="154">
        <v>0</v>
      </c>
      <c r="W604" s="155">
        <v>0.09</v>
      </c>
      <c r="X604" s="155">
        <v>5.645044277818749E-3</v>
      </c>
      <c r="Y604" s="156">
        <v>0</v>
      </c>
      <c r="Z604" s="153"/>
      <c r="AA604" s="124">
        <v>5</v>
      </c>
      <c r="AB604" s="100">
        <v>0</v>
      </c>
      <c r="AC604" s="151">
        <v>0</v>
      </c>
      <c r="AD604" s="100">
        <v>1</v>
      </c>
      <c r="AE604" s="157">
        <v>16164</v>
      </c>
      <c r="AF604" s="158"/>
    </row>
    <row r="605" spans="1:32" s="52" customFormat="1" ht="12" x14ac:dyDescent="0.2">
      <c r="A605" s="97">
        <v>479</v>
      </c>
      <c r="B605" s="98">
        <v>479278005</v>
      </c>
      <c r="C605" s="99" t="s">
        <v>534</v>
      </c>
      <c r="D605" s="98">
        <v>278</v>
      </c>
      <c r="E605" s="99" t="s">
        <v>311</v>
      </c>
      <c r="F605" s="98">
        <v>5</v>
      </c>
      <c r="G605" s="149" t="s">
        <v>38</v>
      </c>
      <c r="H605" s="150"/>
      <c r="I605" s="102">
        <v>16331</v>
      </c>
      <c r="J605" s="102">
        <v>5763</v>
      </c>
      <c r="K605" s="102">
        <v>0</v>
      </c>
      <c r="L605" s="102">
        <v>1188</v>
      </c>
      <c r="M605" s="103">
        <v>23282</v>
      </c>
      <c r="N605" s="150"/>
      <c r="O605" s="124">
        <v>4.72</v>
      </c>
      <c r="P605" s="151">
        <v>104284</v>
      </c>
      <c r="Q605" s="151">
        <v>0</v>
      </c>
      <c r="R605" s="151">
        <v>0</v>
      </c>
      <c r="S605" s="151">
        <v>5607</v>
      </c>
      <c r="T605" s="152">
        <v>109891</v>
      </c>
      <c r="U605" s="153"/>
      <c r="V605" s="154">
        <v>0</v>
      </c>
      <c r="W605" s="155">
        <v>0.09</v>
      </c>
      <c r="X605" s="155">
        <v>2.104856016742844E-2</v>
      </c>
      <c r="Y605" s="156">
        <v>0</v>
      </c>
      <c r="Z605" s="153"/>
      <c r="AA605" s="124">
        <v>1</v>
      </c>
      <c r="AB605" s="100">
        <v>0</v>
      </c>
      <c r="AC605" s="151">
        <v>0</v>
      </c>
      <c r="AD605" s="100">
        <v>0</v>
      </c>
      <c r="AE605" s="157">
        <v>0</v>
      </c>
      <c r="AF605" s="158"/>
    </row>
    <row r="606" spans="1:32" s="52" customFormat="1" ht="12" x14ac:dyDescent="0.2">
      <c r="A606" s="97">
        <v>479</v>
      </c>
      <c r="B606" s="98">
        <v>479278024</v>
      </c>
      <c r="C606" s="99" t="s">
        <v>534</v>
      </c>
      <c r="D606" s="98">
        <v>278</v>
      </c>
      <c r="E606" s="99" t="s">
        <v>311</v>
      </c>
      <c r="F606" s="98">
        <v>24</v>
      </c>
      <c r="G606" s="149" t="s">
        <v>57</v>
      </c>
      <c r="H606" s="150"/>
      <c r="I606" s="102">
        <v>13482</v>
      </c>
      <c r="J606" s="102">
        <v>2897</v>
      </c>
      <c r="K606" s="102">
        <v>0</v>
      </c>
      <c r="L606" s="102">
        <v>1188</v>
      </c>
      <c r="M606" s="103">
        <v>17567</v>
      </c>
      <c r="N606" s="150"/>
      <c r="O606" s="124">
        <v>13.91</v>
      </c>
      <c r="P606" s="151">
        <v>227832</v>
      </c>
      <c r="Q606" s="151">
        <v>0</v>
      </c>
      <c r="R606" s="151">
        <v>0</v>
      </c>
      <c r="S606" s="151">
        <v>16525</v>
      </c>
      <c r="T606" s="152">
        <v>244357</v>
      </c>
      <c r="U606" s="153"/>
      <c r="V606" s="154">
        <v>0</v>
      </c>
      <c r="W606" s="155">
        <v>0.09</v>
      </c>
      <c r="X606" s="155">
        <v>1.6149799592708555E-2</v>
      </c>
      <c r="Y606" s="156">
        <v>0</v>
      </c>
      <c r="Z606" s="153"/>
      <c r="AA606" s="124">
        <v>1</v>
      </c>
      <c r="AB606" s="100">
        <v>0</v>
      </c>
      <c r="AC606" s="151">
        <v>0</v>
      </c>
      <c r="AD606" s="100">
        <v>2</v>
      </c>
      <c r="AE606" s="157">
        <v>35134</v>
      </c>
      <c r="AF606" s="158"/>
    </row>
    <row r="607" spans="1:32" s="52" customFormat="1" ht="12" x14ac:dyDescent="0.2">
      <c r="A607" s="97">
        <v>479</v>
      </c>
      <c r="B607" s="98">
        <v>479278061</v>
      </c>
      <c r="C607" s="99" t="s">
        <v>534</v>
      </c>
      <c r="D607" s="98">
        <v>278</v>
      </c>
      <c r="E607" s="99" t="s">
        <v>311</v>
      </c>
      <c r="F607" s="98">
        <v>61</v>
      </c>
      <c r="G607" s="149" t="s">
        <v>94</v>
      </c>
      <c r="H607" s="150"/>
      <c r="I607" s="102">
        <v>17058</v>
      </c>
      <c r="J607" s="102">
        <v>1428</v>
      </c>
      <c r="K607" s="102">
        <v>0</v>
      </c>
      <c r="L607" s="102">
        <v>1188</v>
      </c>
      <c r="M607" s="103">
        <v>19674</v>
      </c>
      <c r="N607" s="150"/>
      <c r="O607" s="124">
        <v>39.869999999999997</v>
      </c>
      <c r="P607" s="151">
        <v>737037</v>
      </c>
      <c r="Q607" s="151">
        <v>0</v>
      </c>
      <c r="R607" s="151">
        <v>0</v>
      </c>
      <c r="S607" s="151">
        <v>47365</v>
      </c>
      <c r="T607" s="152">
        <v>784402</v>
      </c>
      <c r="U607" s="153"/>
      <c r="V607" s="154">
        <v>0</v>
      </c>
      <c r="W607" s="155">
        <v>0.09</v>
      </c>
      <c r="X607" s="155">
        <v>4.6962626610041733E-2</v>
      </c>
      <c r="Y607" s="156">
        <v>0</v>
      </c>
      <c r="Z607" s="153"/>
      <c r="AA607" s="124">
        <v>3</v>
      </c>
      <c r="AB607" s="100">
        <v>0</v>
      </c>
      <c r="AC607" s="151">
        <v>0</v>
      </c>
      <c r="AD607" s="100">
        <v>0.5</v>
      </c>
      <c r="AE607" s="157">
        <v>9837</v>
      </c>
      <c r="AF607" s="158"/>
    </row>
    <row r="608" spans="1:32" s="52" customFormat="1" ht="12" x14ac:dyDescent="0.2">
      <c r="A608" s="97">
        <v>479</v>
      </c>
      <c r="B608" s="98">
        <v>479278086</v>
      </c>
      <c r="C608" s="99" t="s">
        <v>534</v>
      </c>
      <c r="D608" s="98">
        <v>278</v>
      </c>
      <c r="E608" s="99" t="s">
        <v>311</v>
      </c>
      <c r="F608" s="98">
        <v>86</v>
      </c>
      <c r="G608" s="149" t="s">
        <v>119</v>
      </c>
      <c r="H608" s="150"/>
      <c r="I608" s="102">
        <v>13326</v>
      </c>
      <c r="J608" s="102">
        <v>2106</v>
      </c>
      <c r="K608" s="102">
        <v>0</v>
      </c>
      <c r="L608" s="102">
        <v>1188</v>
      </c>
      <c r="M608" s="103">
        <v>16620</v>
      </c>
      <c r="N608" s="150"/>
      <c r="O608" s="124">
        <v>19.61</v>
      </c>
      <c r="P608" s="151">
        <v>302622</v>
      </c>
      <c r="Q608" s="151">
        <v>0</v>
      </c>
      <c r="R608" s="151">
        <v>0</v>
      </c>
      <c r="S608" s="151">
        <v>23297</v>
      </c>
      <c r="T608" s="152">
        <v>325919</v>
      </c>
      <c r="U608" s="153"/>
      <c r="V608" s="154">
        <v>0</v>
      </c>
      <c r="W608" s="155">
        <v>0.09</v>
      </c>
      <c r="X608" s="155">
        <v>6.3115455092011843E-2</v>
      </c>
      <c r="Y608" s="156">
        <v>0</v>
      </c>
      <c r="Z608" s="153"/>
      <c r="AA608" s="124">
        <v>5</v>
      </c>
      <c r="AB608" s="100">
        <v>0</v>
      </c>
      <c r="AC608" s="151">
        <v>0</v>
      </c>
      <c r="AD608" s="100">
        <v>0</v>
      </c>
      <c r="AE608" s="157">
        <v>0</v>
      </c>
      <c r="AF608" s="158"/>
    </row>
    <row r="609" spans="1:32" s="52" customFormat="1" ht="12" x14ac:dyDescent="0.2">
      <c r="A609" s="97">
        <v>479</v>
      </c>
      <c r="B609" s="98">
        <v>479278087</v>
      </c>
      <c r="C609" s="99" t="s">
        <v>534</v>
      </c>
      <c r="D609" s="98">
        <v>278</v>
      </c>
      <c r="E609" s="99" t="s">
        <v>311</v>
      </c>
      <c r="F609" s="98">
        <v>87</v>
      </c>
      <c r="G609" s="149" t="s">
        <v>120</v>
      </c>
      <c r="H609" s="150"/>
      <c r="I609" s="102">
        <v>14785</v>
      </c>
      <c r="J609" s="102">
        <v>4638</v>
      </c>
      <c r="K609" s="102">
        <v>0</v>
      </c>
      <c r="L609" s="102">
        <v>1188</v>
      </c>
      <c r="M609" s="103">
        <v>20611</v>
      </c>
      <c r="N609" s="150"/>
      <c r="O609" s="124">
        <v>6</v>
      </c>
      <c r="P609" s="151">
        <v>116538</v>
      </c>
      <c r="Q609" s="151">
        <v>0</v>
      </c>
      <c r="R609" s="151">
        <v>0</v>
      </c>
      <c r="S609" s="151">
        <v>7128</v>
      </c>
      <c r="T609" s="152">
        <v>123666</v>
      </c>
      <c r="U609" s="153"/>
      <c r="V609" s="154">
        <v>0</v>
      </c>
      <c r="W609" s="155">
        <v>0.09</v>
      </c>
      <c r="X609" s="155">
        <v>7.9902208852047334E-3</v>
      </c>
      <c r="Y609" s="156">
        <v>0</v>
      </c>
      <c r="Z609" s="153"/>
      <c r="AA609" s="124">
        <v>1</v>
      </c>
      <c r="AB609" s="100">
        <v>0</v>
      </c>
      <c r="AC609" s="151">
        <v>0</v>
      </c>
      <c r="AD609" s="100">
        <v>0</v>
      </c>
      <c r="AE609" s="157">
        <v>0</v>
      </c>
      <c r="AF609" s="158"/>
    </row>
    <row r="610" spans="1:32" s="52" customFormat="1" ht="12" x14ac:dyDescent="0.2">
      <c r="A610" s="97">
        <v>479</v>
      </c>
      <c r="B610" s="98">
        <v>479278111</v>
      </c>
      <c r="C610" s="99" t="s">
        <v>534</v>
      </c>
      <c r="D610" s="98">
        <v>278</v>
      </c>
      <c r="E610" s="99" t="s">
        <v>311</v>
      </c>
      <c r="F610" s="98">
        <v>111</v>
      </c>
      <c r="G610" s="149" t="s">
        <v>144</v>
      </c>
      <c r="H610" s="150"/>
      <c r="I610" s="102">
        <v>15841</v>
      </c>
      <c r="J610" s="102">
        <v>5376</v>
      </c>
      <c r="K610" s="102">
        <v>0</v>
      </c>
      <c r="L610" s="102">
        <v>1188</v>
      </c>
      <c r="M610" s="103">
        <v>22405</v>
      </c>
      <c r="N610" s="150"/>
      <c r="O610" s="124">
        <v>7.34</v>
      </c>
      <c r="P610" s="151">
        <v>155733</v>
      </c>
      <c r="Q610" s="151">
        <v>0</v>
      </c>
      <c r="R610" s="151">
        <v>0</v>
      </c>
      <c r="S610" s="151">
        <v>8720</v>
      </c>
      <c r="T610" s="152">
        <v>164453</v>
      </c>
      <c r="U610" s="153"/>
      <c r="V610" s="154">
        <v>0</v>
      </c>
      <c r="W610" s="155">
        <v>0.09</v>
      </c>
      <c r="X610" s="155">
        <v>2.6613269707149119E-2</v>
      </c>
      <c r="Y610" s="156">
        <v>0</v>
      </c>
      <c r="Z610" s="153"/>
      <c r="AA610" s="124">
        <v>0</v>
      </c>
      <c r="AB610" s="100">
        <v>0</v>
      </c>
      <c r="AC610" s="151">
        <v>0</v>
      </c>
      <c r="AD610" s="100">
        <v>1</v>
      </c>
      <c r="AE610" s="157">
        <v>22405</v>
      </c>
      <c r="AF610" s="158"/>
    </row>
    <row r="611" spans="1:32" s="52" customFormat="1" ht="12" x14ac:dyDescent="0.2">
      <c r="A611" s="97">
        <v>479</v>
      </c>
      <c r="B611" s="98">
        <v>479278117</v>
      </c>
      <c r="C611" s="99" t="s">
        <v>534</v>
      </c>
      <c r="D611" s="98">
        <v>278</v>
      </c>
      <c r="E611" s="99" t="s">
        <v>311</v>
      </c>
      <c r="F611" s="98">
        <v>117</v>
      </c>
      <c r="G611" s="149" t="s">
        <v>150</v>
      </c>
      <c r="H611" s="150"/>
      <c r="I611" s="102">
        <v>14709</v>
      </c>
      <c r="J611" s="102">
        <v>8819</v>
      </c>
      <c r="K611" s="102">
        <v>0</v>
      </c>
      <c r="L611" s="102">
        <v>1188</v>
      </c>
      <c r="M611" s="103">
        <v>24716</v>
      </c>
      <c r="N611" s="150"/>
      <c r="O611" s="124">
        <v>9.5</v>
      </c>
      <c r="P611" s="151">
        <v>223516</v>
      </c>
      <c r="Q611" s="151">
        <v>0</v>
      </c>
      <c r="R611" s="151">
        <v>0</v>
      </c>
      <c r="S611" s="151">
        <v>11286</v>
      </c>
      <c r="T611" s="152">
        <v>234802</v>
      </c>
      <c r="U611" s="153"/>
      <c r="V611" s="154">
        <v>0</v>
      </c>
      <c r="W611" s="155">
        <v>0.09</v>
      </c>
      <c r="X611" s="155">
        <v>8.4544307690198758E-2</v>
      </c>
      <c r="Y611" s="156">
        <v>0</v>
      </c>
      <c r="Z611" s="153"/>
      <c r="AA611" s="124">
        <v>3</v>
      </c>
      <c r="AB611" s="100">
        <v>0</v>
      </c>
      <c r="AC611" s="151">
        <v>0</v>
      </c>
      <c r="AD611" s="100">
        <v>0</v>
      </c>
      <c r="AE611" s="157">
        <v>0</v>
      </c>
      <c r="AF611" s="158"/>
    </row>
    <row r="612" spans="1:32" s="52" customFormat="1" ht="12" x14ac:dyDescent="0.2">
      <c r="A612" s="97">
        <v>479</v>
      </c>
      <c r="B612" s="98">
        <v>479278127</v>
      </c>
      <c r="C612" s="99" t="s">
        <v>534</v>
      </c>
      <c r="D612" s="98">
        <v>278</v>
      </c>
      <c r="E612" s="99" t="s">
        <v>311</v>
      </c>
      <c r="F612" s="98">
        <v>127</v>
      </c>
      <c r="G612" s="149" t="s">
        <v>160</v>
      </c>
      <c r="H612" s="150"/>
      <c r="I612" s="102">
        <v>15613</v>
      </c>
      <c r="J612" s="102">
        <v>15684</v>
      </c>
      <c r="K612" s="102">
        <v>0</v>
      </c>
      <c r="L612" s="102">
        <v>1188</v>
      </c>
      <c r="M612" s="103">
        <v>32485</v>
      </c>
      <c r="N612" s="150"/>
      <c r="O612" s="124">
        <v>7</v>
      </c>
      <c r="P612" s="151">
        <v>219079</v>
      </c>
      <c r="Q612" s="151">
        <v>0</v>
      </c>
      <c r="R612" s="151">
        <v>0</v>
      </c>
      <c r="S612" s="151">
        <v>8316</v>
      </c>
      <c r="T612" s="152">
        <v>227395</v>
      </c>
      <c r="U612" s="153"/>
      <c r="V612" s="154">
        <v>0</v>
      </c>
      <c r="W612" s="155">
        <v>0.09</v>
      </c>
      <c r="X612" s="155">
        <v>4.9856354261072461E-2</v>
      </c>
      <c r="Y612" s="156">
        <v>0</v>
      </c>
      <c r="Z612" s="153"/>
      <c r="AA612" s="124">
        <v>4</v>
      </c>
      <c r="AB612" s="100">
        <v>0</v>
      </c>
      <c r="AC612" s="151">
        <v>0</v>
      </c>
      <c r="AD612" s="100">
        <v>0</v>
      </c>
      <c r="AE612" s="157">
        <v>0</v>
      </c>
      <c r="AF612" s="158"/>
    </row>
    <row r="613" spans="1:32" s="52" customFormat="1" ht="12" x14ac:dyDescent="0.2">
      <c r="A613" s="97">
        <v>479</v>
      </c>
      <c r="B613" s="98">
        <v>479278137</v>
      </c>
      <c r="C613" s="99" t="s">
        <v>534</v>
      </c>
      <c r="D613" s="98">
        <v>278</v>
      </c>
      <c r="E613" s="99" t="s">
        <v>311</v>
      </c>
      <c r="F613" s="98">
        <v>137</v>
      </c>
      <c r="G613" s="149" t="s">
        <v>170</v>
      </c>
      <c r="H613" s="150"/>
      <c r="I613" s="102">
        <v>15863</v>
      </c>
      <c r="J613" s="102">
        <v>278</v>
      </c>
      <c r="K613" s="102">
        <v>0</v>
      </c>
      <c r="L613" s="102">
        <v>1188</v>
      </c>
      <c r="M613" s="103">
        <v>17329</v>
      </c>
      <c r="N613" s="150"/>
      <c r="O613" s="124">
        <v>39.61</v>
      </c>
      <c r="P613" s="151">
        <v>639345</v>
      </c>
      <c r="Q613" s="151">
        <v>0</v>
      </c>
      <c r="R613" s="151">
        <v>0</v>
      </c>
      <c r="S613" s="151">
        <v>47057</v>
      </c>
      <c r="T613" s="152">
        <v>686402</v>
      </c>
      <c r="U613" s="153"/>
      <c r="V613" s="154">
        <v>0</v>
      </c>
      <c r="W613" s="155">
        <v>0.18</v>
      </c>
      <c r="X613" s="155">
        <v>0.10495833779292103</v>
      </c>
      <c r="Y613" s="156">
        <v>0</v>
      </c>
      <c r="Z613" s="153"/>
      <c r="AA613" s="124">
        <v>4</v>
      </c>
      <c r="AB613" s="100">
        <v>0</v>
      </c>
      <c r="AC613" s="151">
        <v>0</v>
      </c>
      <c r="AD613" s="100">
        <v>2</v>
      </c>
      <c r="AE613" s="157">
        <v>34658</v>
      </c>
      <c r="AF613" s="158"/>
    </row>
    <row r="614" spans="1:32" s="52" customFormat="1" ht="12" x14ac:dyDescent="0.2">
      <c r="A614" s="97">
        <v>479</v>
      </c>
      <c r="B614" s="98">
        <v>479278159</v>
      </c>
      <c r="C614" s="99" t="s">
        <v>534</v>
      </c>
      <c r="D614" s="98">
        <v>278</v>
      </c>
      <c r="E614" s="99" t="s">
        <v>311</v>
      </c>
      <c r="F614" s="98">
        <v>159</v>
      </c>
      <c r="G614" s="149" t="s">
        <v>192</v>
      </c>
      <c r="H614" s="150"/>
      <c r="I614" s="102">
        <v>12565</v>
      </c>
      <c r="J614" s="102">
        <v>5175</v>
      </c>
      <c r="K614" s="102">
        <v>0</v>
      </c>
      <c r="L614" s="102">
        <v>1188</v>
      </c>
      <c r="M614" s="103">
        <v>18928</v>
      </c>
      <c r="N614" s="150"/>
      <c r="O614" s="124">
        <v>1</v>
      </c>
      <c r="P614" s="151">
        <v>17740</v>
      </c>
      <c r="Q614" s="151">
        <v>0</v>
      </c>
      <c r="R614" s="151">
        <v>0</v>
      </c>
      <c r="S614" s="151">
        <v>1188</v>
      </c>
      <c r="T614" s="152">
        <v>18928</v>
      </c>
      <c r="U614" s="153"/>
      <c r="V614" s="154">
        <v>0</v>
      </c>
      <c r="W614" s="155">
        <v>0.09</v>
      </c>
      <c r="X614" s="155">
        <v>3.8230967529538744E-3</v>
      </c>
      <c r="Y614" s="156">
        <v>0</v>
      </c>
      <c r="Z614" s="153"/>
      <c r="AA614" s="124">
        <v>0</v>
      </c>
      <c r="AB614" s="100">
        <v>0</v>
      </c>
      <c r="AC614" s="151">
        <v>0</v>
      </c>
      <c r="AD614" s="100">
        <v>0</v>
      </c>
      <c r="AE614" s="157">
        <v>0</v>
      </c>
      <c r="AF614" s="158"/>
    </row>
    <row r="615" spans="1:32" s="52" customFormat="1" ht="12" x14ac:dyDescent="0.2">
      <c r="A615" s="97">
        <v>479</v>
      </c>
      <c r="B615" s="98">
        <v>479278161</v>
      </c>
      <c r="C615" s="99" t="s">
        <v>534</v>
      </c>
      <c r="D615" s="98">
        <v>278</v>
      </c>
      <c r="E615" s="99" t="s">
        <v>311</v>
      </c>
      <c r="F615" s="98">
        <v>161</v>
      </c>
      <c r="G615" s="149" t="s">
        <v>194</v>
      </c>
      <c r="H615" s="150"/>
      <c r="I615" s="102">
        <v>15207</v>
      </c>
      <c r="J615" s="102">
        <v>5501</v>
      </c>
      <c r="K615" s="102">
        <v>0</v>
      </c>
      <c r="L615" s="102">
        <v>1188</v>
      </c>
      <c r="M615" s="103">
        <v>21896</v>
      </c>
      <c r="N615" s="150"/>
      <c r="O615" s="124">
        <v>9.9499999999999993</v>
      </c>
      <c r="P615" s="151">
        <v>206045</v>
      </c>
      <c r="Q615" s="151">
        <v>0</v>
      </c>
      <c r="R615" s="151">
        <v>0</v>
      </c>
      <c r="S615" s="151">
        <v>11821</v>
      </c>
      <c r="T615" s="152">
        <v>217866</v>
      </c>
      <c r="U615" s="153"/>
      <c r="V615" s="154">
        <v>0</v>
      </c>
      <c r="W615" s="155">
        <v>0.09</v>
      </c>
      <c r="X615" s="155">
        <v>1.1340235537751955E-2</v>
      </c>
      <c r="Y615" s="156">
        <v>0</v>
      </c>
      <c r="Z615" s="153"/>
      <c r="AA615" s="124">
        <v>1</v>
      </c>
      <c r="AB615" s="100">
        <v>0</v>
      </c>
      <c r="AC615" s="151">
        <v>0</v>
      </c>
      <c r="AD615" s="100">
        <v>0</v>
      </c>
      <c r="AE615" s="157">
        <v>0</v>
      </c>
      <c r="AF615" s="158"/>
    </row>
    <row r="616" spans="1:32" s="52" customFormat="1" ht="12" x14ac:dyDescent="0.2">
      <c r="A616" s="97">
        <v>479</v>
      </c>
      <c r="B616" s="98">
        <v>479278191</v>
      </c>
      <c r="C616" s="99" t="s">
        <v>534</v>
      </c>
      <c r="D616" s="98">
        <v>278</v>
      </c>
      <c r="E616" s="99" t="s">
        <v>311</v>
      </c>
      <c r="F616" s="98">
        <v>191</v>
      </c>
      <c r="G616" s="149" t="s">
        <v>224</v>
      </c>
      <c r="H616" s="150"/>
      <c r="I616" s="102">
        <v>12565</v>
      </c>
      <c r="J616" s="102">
        <v>3158</v>
      </c>
      <c r="K616" s="102">
        <v>0</v>
      </c>
      <c r="L616" s="102">
        <v>1188</v>
      </c>
      <c r="M616" s="103">
        <v>16911</v>
      </c>
      <c r="N616" s="150"/>
      <c r="O616" s="124">
        <v>1</v>
      </c>
      <c r="P616" s="151">
        <v>15723</v>
      </c>
      <c r="Q616" s="151">
        <v>0</v>
      </c>
      <c r="R616" s="151">
        <v>0</v>
      </c>
      <c r="S616" s="151">
        <v>1188</v>
      </c>
      <c r="T616" s="152">
        <v>16911</v>
      </c>
      <c r="U616" s="153"/>
      <c r="V616" s="154">
        <v>0</v>
      </c>
      <c r="W616" s="155">
        <v>0.09</v>
      </c>
      <c r="X616" s="155">
        <v>3.3882568794904692E-2</v>
      </c>
      <c r="Y616" s="156">
        <v>0</v>
      </c>
      <c r="Z616" s="153"/>
      <c r="AA616" s="124">
        <v>0</v>
      </c>
      <c r="AB616" s="100">
        <v>0</v>
      </c>
      <c r="AC616" s="151">
        <v>0</v>
      </c>
      <c r="AD616" s="100">
        <v>0</v>
      </c>
      <c r="AE616" s="157">
        <v>0</v>
      </c>
      <c r="AF616" s="158"/>
    </row>
    <row r="617" spans="1:32" s="52" customFormat="1" ht="12" x14ac:dyDescent="0.2">
      <c r="A617" s="97">
        <v>479</v>
      </c>
      <c r="B617" s="98">
        <v>479278210</v>
      </c>
      <c r="C617" s="99" t="s">
        <v>534</v>
      </c>
      <c r="D617" s="98">
        <v>278</v>
      </c>
      <c r="E617" s="99" t="s">
        <v>311</v>
      </c>
      <c r="F617" s="98">
        <v>210</v>
      </c>
      <c r="G617" s="149" t="s">
        <v>243</v>
      </c>
      <c r="H617" s="150"/>
      <c r="I617" s="102">
        <v>13470</v>
      </c>
      <c r="J617" s="102">
        <v>5664</v>
      </c>
      <c r="K617" s="102">
        <v>0</v>
      </c>
      <c r="L617" s="102">
        <v>1188</v>
      </c>
      <c r="M617" s="103">
        <v>20322</v>
      </c>
      <c r="N617" s="150"/>
      <c r="O617" s="124">
        <v>19.739999999999998</v>
      </c>
      <c r="P617" s="151">
        <v>377704</v>
      </c>
      <c r="Q617" s="151">
        <v>0</v>
      </c>
      <c r="R617" s="151">
        <v>0</v>
      </c>
      <c r="S617" s="151">
        <v>23451</v>
      </c>
      <c r="T617" s="152">
        <v>401155</v>
      </c>
      <c r="U617" s="153"/>
      <c r="V617" s="154">
        <v>0</v>
      </c>
      <c r="W617" s="155">
        <v>0.09</v>
      </c>
      <c r="X617" s="155">
        <v>5.004318402321925E-2</v>
      </c>
      <c r="Y617" s="156">
        <v>0</v>
      </c>
      <c r="Z617" s="153"/>
      <c r="AA617" s="124">
        <v>1</v>
      </c>
      <c r="AB617" s="100">
        <v>0</v>
      </c>
      <c r="AC617" s="151">
        <v>0</v>
      </c>
      <c r="AD617" s="100">
        <v>2.27</v>
      </c>
      <c r="AE617" s="157">
        <v>46131</v>
      </c>
      <c r="AF617" s="158"/>
    </row>
    <row r="618" spans="1:32" s="52" customFormat="1" ht="12" x14ac:dyDescent="0.2">
      <c r="A618" s="97">
        <v>479</v>
      </c>
      <c r="B618" s="98">
        <v>479278227</v>
      </c>
      <c r="C618" s="99" t="s">
        <v>534</v>
      </c>
      <c r="D618" s="98">
        <v>278</v>
      </c>
      <c r="E618" s="99" t="s">
        <v>311</v>
      </c>
      <c r="F618" s="98">
        <v>227</v>
      </c>
      <c r="G618" s="149" t="s">
        <v>260</v>
      </c>
      <c r="H618" s="150"/>
      <c r="I618" s="102">
        <v>14953</v>
      </c>
      <c r="J618" s="102">
        <v>3007</v>
      </c>
      <c r="K618" s="102">
        <v>0</v>
      </c>
      <c r="L618" s="102">
        <v>1188</v>
      </c>
      <c r="M618" s="103">
        <v>19148</v>
      </c>
      <c r="N618" s="150"/>
      <c r="O618" s="124">
        <v>2.5300000000000002</v>
      </c>
      <c r="P618" s="151">
        <v>45439</v>
      </c>
      <c r="Q618" s="151">
        <v>0</v>
      </c>
      <c r="R618" s="151">
        <v>0</v>
      </c>
      <c r="S618" s="151">
        <v>3006</v>
      </c>
      <c r="T618" s="152">
        <v>48445</v>
      </c>
      <c r="U618" s="153"/>
      <c r="V618" s="154">
        <v>0</v>
      </c>
      <c r="W618" s="155">
        <v>0.18</v>
      </c>
      <c r="X618" s="155">
        <v>2.2875547735997828E-2</v>
      </c>
      <c r="Y618" s="156">
        <v>0</v>
      </c>
      <c r="Z618" s="153"/>
      <c r="AA618" s="124">
        <v>0</v>
      </c>
      <c r="AB618" s="100">
        <v>0</v>
      </c>
      <c r="AC618" s="151">
        <v>0</v>
      </c>
      <c r="AD618" s="100">
        <v>1</v>
      </c>
      <c r="AE618" s="157">
        <v>19148</v>
      </c>
      <c r="AF618" s="158"/>
    </row>
    <row r="619" spans="1:32" s="52" customFormat="1" ht="12" x14ac:dyDescent="0.2">
      <c r="A619" s="97">
        <v>479</v>
      </c>
      <c r="B619" s="98">
        <v>479278278</v>
      </c>
      <c r="C619" s="99" t="s">
        <v>534</v>
      </c>
      <c r="D619" s="98">
        <v>278</v>
      </c>
      <c r="E619" s="99" t="s">
        <v>311</v>
      </c>
      <c r="F619" s="98">
        <v>278</v>
      </c>
      <c r="G619" s="149" t="s">
        <v>311</v>
      </c>
      <c r="H619" s="150"/>
      <c r="I619" s="102">
        <v>13749</v>
      </c>
      <c r="J619" s="102">
        <v>3170</v>
      </c>
      <c r="K619" s="102">
        <v>0</v>
      </c>
      <c r="L619" s="102">
        <v>1188</v>
      </c>
      <c r="M619" s="103">
        <v>18107</v>
      </c>
      <c r="N619" s="150"/>
      <c r="O619" s="124">
        <v>42.79</v>
      </c>
      <c r="P619" s="151">
        <v>723964</v>
      </c>
      <c r="Q619" s="151">
        <v>0</v>
      </c>
      <c r="R619" s="151">
        <v>0</v>
      </c>
      <c r="S619" s="151">
        <v>50835</v>
      </c>
      <c r="T619" s="152">
        <v>774799</v>
      </c>
      <c r="U619" s="153"/>
      <c r="V619" s="154">
        <v>0</v>
      </c>
      <c r="W619" s="155">
        <v>0.09</v>
      </c>
      <c r="X619" s="155">
        <v>6.2902170514773578E-2</v>
      </c>
      <c r="Y619" s="156">
        <v>0</v>
      </c>
      <c r="Z619" s="153"/>
      <c r="AA619" s="124">
        <v>7</v>
      </c>
      <c r="AB619" s="100">
        <v>0</v>
      </c>
      <c r="AC619" s="151">
        <v>0</v>
      </c>
      <c r="AD619" s="100">
        <v>1</v>
      </c>
      <c r="AE619" s="157">
        <v>18107</v>
      </c>
      <c r="AF619" s="158"/>
    </row>
    <row r="620" spans="1:32" s="52" customFormat="1" ht="12" x14ac:dyDescent="0.2">
      <c r="A620" s="97">
        <v>479</v>
      </c>
      <c r="B620" s="98">
        <v>479278281</v>
      </c>
      <c r="C620" s="99" t="s">
        <v>534</v>
      </c>
      <c r="D620" s="98">
        <v>278</v>
      </c>
      <c r="E620" s="99" t="s">
        <v>311</v>
      </c>
      <c r="F620" s="98">
        <v>281</v>
      </c>
      <c r="G620" s="149" t="s">
        <v>314</v>
      </c>
      <c r="H620" s="150"/>
      <c r="I620" s="102">
        <v>18470</v>
      </c>
      <c r="J620" s="102">
        <v>32</v>
      </c>
      <c r="K620" s="102">
        <v>0</v>
      </c>
      <c r="L620" s="102">
        <v>1188</v>
      </c>
      <c r="M620" s="103">
        <v>19690</v>
      </c>
      <c r="N620" s="150"/>
      <c r="O620" s="124">
        <v>80.849999999999994</v>
      </c>
      <c r="P620" s="151">
        <v>1495887</v>
      </c>
      <c r="Q620" s="151">
        <v>0</v>
      </c>
      <c r="R620" s="151">
        <v>0</v>
      </c>
      <c r="S620" s="151">
        <v>96049</v>
      </c>
      <c r="T620" s="152">
        <v>1591936</v>
      </c>
      <c r="U620" s="153"/>
      <c r="V620" s="154">
        <v>0</v>
      </c>
      <c r="W620" s="155">
        <v>0.18</v>
      </c>
      <c r="X620" s="155">
        <v>0.15608992013755701</v>
      </c>
      <c r="Y620" s="156">
        <v>0</v>
      </c>
      <c r="Z620" s="153"/>
      <c r="AA620" s="124">
        <v>9</v>
      </c>
      <c r="AB620" s="100">
        <v>0</v>
      </c>
      <c r="AC620" s="151">
        <v>0</v>
      </c>
      <c r="AD620" s="100">
        <v>3</v>
      </c>
      <c r="AE620" s="157">
        <v>59070</v>
      </c>
      <c r="AF620" s="158"/>
    </row>
    <row r="621" spans="1:32" s="52" customFormat="1" ht="12" x14ac:dyDescent="0.2">
      <c r="A621" s="97">
        <v>479</v>
      </c>
      <c r="B621" s="98">
        <v>479278309</v>
      </c>
      <c r="C621" s="99" t="s">
        <v>534</v>
      </c>
      <c r="D621" s="98">
        <v>278</v>
      </c>
      <c r="E621" s="99" t="s">
        <v>311</v>
      </c>
      <c r="F621" s="98">
        <v>309</v>
      </c>
      <c r="G621" s="149" t="s">
        <v>342</v>
      </c>
      <c r="H621" s="150"/>
      <c r="I621" s="102">
        <v>16147</v>
      </c>
      <c r="J621" s="102">
        <v>0</v>
      </c>
      <c r="K621" s="102">
        <v>0</v>
      </c>
      <c r="L621" s="102">
        <v>1188</v>
      </c>
      <c r="M621" s="103">
        <v>17335</v>
      </c>
      <c r="N621" s="150"/>
      <c r="O621" s="124">
        <v>1</v>
      </c>
      <c r="P621" s="151">
        <v>16147</v>
      </c>
      <c r="Q621" s="151">
        <v>0</v>
      </c>
      <c r="R621" s="151">
        <v>0</v>
      </c>
      <c r="S621" s="151">
        <v>1188</v>
      </c>
      <c r="T621" s="152">
        <v>17335</v>
      </c>
      <c r="U621" s="153"/>
      <c r="V621" s="154">
        <v>0</v>
      </c>
      <c r="W621" s="155">
        <v>0.09</v>
      </c>
      <c r="X621" s="155">
        <v>1.4636400628854844E-3</v>
      </c>
      <c r="Y621" s="156">
        <v>0</v>
      </c>
      <c r="Z621" s="153"/>
      <c r="AA621" s="124">
        <v>0</v>
      </c>
      <c r="AB621" s="100">
        <v>0</v>
      </c>
      <c r="AC621" s="151">
        <v>0</v>
      </c>
      <c r="AD621" s="100">
        <v>0</v>
      </c>
      <c r="AE621" s="157">
        <v>0</v>
      </c>
      <c r="AF621" s="158"/>
    </row>
    <row r="622" spans="1:32" s="52" customFormat="1" ht="12" x14ac:dyDescent="0.2">
      <c r="A622" s="97">
        <v>479</v>
      </c>
      <c r="B622" s="98">
        <v>479278312</v>
      </c>
      <c r="C622" s="99" t="s">
        <v>534</v>
      </c>
      <c r="D622" s="98">
        <v>278</v>
      </c>
      <c r="E622" s="99" t="s">
        <v>311</v>
      </c>
      <c r="F622" s="98">
        <v>312</v>
      </c>
      <c r="G622" s="149" t="s">
        <v>345</v>
      </c>
      <c r="H622" s="150"/>
      <c r="I622" s="102">
        <v>13732</v>
      </c>
      <c r="J622" s="102">
        <v>9077</v>
      </c>
      <c r="K622" s="102">
        <v>0</v>
      </c>
      <c r="L622" s="102">
        <v>1188</v>
      </c>
      <c r="M622" s="103">
        <v>23997</v>
      </c>
      <c r="N622" s="150"/>
      <c r="O622" s="124">
        <v>1</v>
      </c>
      <c r="P622" s="151">
        <v>22809</v>
      </c>
      <c r="Q622" s="151">
        <v>0</v>
      </c>
      <c r="R622" s="151">
        <v>0</v>
      </c>
      <c r="S622" s="151">
        <v>1188</v>
      </c>
      <c r="T622" s="152">
        <v>23997</v>
      </c>
      <c r="U622" s="153"/>
      <c r="V622" s="154">
        <v>0</v>
      </c>
      <c r="W622" s="155">
        <v>0.09</v>
      </c>
      <c r="X622" s="155">
        <v>6.928109019833309E-2</v>
      </c>
      <c r="Y622" s="156">
        <v>0</v>
      </c>
      <c r="Z622" s="153"/>
      <c r="AA622" s="124">
        <v>0</v>
      </c>
      <c r="AB622" s="100">
        <v>0</v>
      </c>
      <c r="AC622" s="151">
        <v>0</v>
      </c>
      <c r="AD622" s="100">
        <v>0</v>
      </c>
      <c r="AE622" s="157">
        <v>0</v>
      </c>
      <c r="AF622" s="158"/>
    </row>
    <row r="623" spans="1:32" s="52" customFormat="1" ht="12" x14ac:dyDescent="0.2">
      <c r="A623" s="97">
        <v>479</v>
      </c>
      <c r="B623" s="98">
        <v>479278325</v>
      </c>
      <c r="C623" s="99" t="s">
        <v>534</v>
      </c>
      <c r="D623" s="98">
        <v>278</v>
      </c>
      <c r="E623" s="99" t="s">
        <v>311</v>
      </c>
      <c r="F623" s="98">
        <v>325</v>
      </c>
      <c r="G623" s="149" t="s">
        <v>358</v>
      </c>
      <c r="H623" s="150"/>
      <c r="I623" s="102">
        <v>15313</v>
      </c>
      <c r="J623" s="102">
        <v>958</v>
      </c>
      <c r="K623" s="102">
        <v>0</v>
      </c>
      <c r="L623" s="102">
        <v>1188</v>
      </c>
      <c r="M623" s="103">
        <v>17459</v>
      </c>
      <c r="N623" s="150"/>
      <c r="O623" s="124">
        <v>24.98</v>
      </c>
      <c r="P623" s="151">
        <v>406450</v>
      </c>
      <c r="Q623" s="151">
        <v>0</v>
      </c>
      <c r="R623" s="151">
        <v>0</v>
      </c>
      <c r="S623" s="151">
        <v>29676</v>
      </c>
      <c r="T623" s="152">
        <v>436126</v>
      </c>
      <c r="U623" s="153"/>
      <c r="V623" s="154">
        <v>0</v>
      </c>
      <c r="W623" s="155">
        <v>0.09</v>
      </c>
      <c r="X623" s="155">
        <v>1.3892959320601105E-2</v>
      </c>
      <c r="Y623" s="156">
        <v>0</v>
      </c>
      <c r="Z623" s="153"/>
      <c r="AA623" s="124">
        <v>4</v>
      </c>
      <c r="AB623" s="100">
        <v>0</v>
      </c>
      <c r="AC623" s="151">
        <v>0</v>
      </c>
      <c r="AD623" s="100">
        <v>0</v>
      </c>
      <c r="AE623" s="157">
        <v>0</v>
      </c>
      <c r="AF623" s="158"/>
    </row>
    <row r="624" spans="1:32" s="52" customFormat="1" ht="12" x14ac:dyDescent="0.2">
      <c r="A624" s="97">
        <v>479</v>
      </c>
      <c r="B624" s="98">
        <v>479278332</v>
      </c>
      <c r="C624" s="99" t="s">
        <v>534</v>
      </c>
      <c r="D624" s="98">
        <v>278</v>
      </c>
      <c r="E624" s="99" t="s">
        <v>311</v>
      </c>
      <c r="F624" s="98">
        <v>332</v>
      </c>
      <c r="G624" s="149" t="s">
        <v>365</v>
      </c>
      <c r="H624" s="150"/>
      <c r="I624" s="102">
        <v>12774</v>
      </c>
      <c r="J624" s="102">
        <v>631</v>
      </c>
      <c r="K624" s="102">
        <v>0</v>
      </c>
      <c r="L624" s="102">
        <v>1188</v>
      </c>
      <c r="M624" s="103">
        <v>14593</v>
      </c>
      <c r="N624" s="150"/>
      <c r="O624" s="124">
        <v>8.4499999999999993</v>
      </c>
      <c r="P624" s="151">
        <v>113272</v>
      </c>
      <c r="Q624" s="151">
        <v>0</v>
      </c>
      <c r="R624" s="151">
        <v>0</v>
      </c>
      <c r="S624" s="151">
        <v>10039</v>
      </c>
      <c r="T624" s="152">
        <v>123311</v>
      </c>
      <c r="U624" s="153"/>
      <c r="V624" s="154">
        <v>0</v>
      </c>
      <c r="W624" s="155">
        <v>0.09</v>
      </c>
      <c r="X624" s="155">
        <v>2.5964862381818429E-2</v>
      </c>
      <c r="Y624" s="156">
        <v>0</v>
      </c>
      <c r="Z624" s="153"/>
      <c r="AA624" s="124">
        <v>0</v>
      </c>
      <c r="AB624" s="100">
        <v>0</v>
      </c>
      <c r="AC624" s="151">
        <v>0</v>
      </c>
      <c r="AD624" s="100">
        <v>0</v>
      </c>
      <c r="AE624" s="157">
        <v>0</v>
      </c>
      <c r="AF624" s="158"/>
    </row>
    <row r="625" spans="1:32" s="52" customFormat="1" ht="12" x14ac:dyDescent="0.2">
      <c r="A625" s="97">
        <v>479</v>
      </c>
      <c r="B625" s="98">
        <v>479278605</v>
      </c>
      <c r="C625" s="99" t="s">
        <v>534</v>
      </c>
      <c r="D625" s="98">
        <v>278</v>
      </c>
      <c r="E625" s="99" t="s">
        <v>311</v>
      </c>
      <c r="F625" s="98">
        <v>605</v>
      </c>
      <c r="G625" s="149" t="s">
        <v>389</v>
      </c>
      <c r="H625" s="150"/>
      <c r="I625" s="102">
        <v>14264</v>
      </c>
      <c r="J625" s="102">
        <v>11806</v>
      </c>
      <c r="K625" s="102">
        <v>0</v>
      </c>
      <c r="L625" s="102">
        <v>1188</v>
      </c>
      <c r="M625" s="103">
        <v>27258</v>
      </c>
      <c r="N625" s="150"/>
      <c r="O625" s="124">
        <v>25.990000000000002</v>
      </c>
      <c r="P625" s="151">
        <v>677559</v>
      </c>
      <c r="Q625" s="151">
        <v>0</v>
      </c>
      <c r="R625" s="151">
        <v>0</v>
      </c>
      <c r="S625" s="151">
        <v>30876</v>
      </c>
      <c r="T625" s="152">
        <v>708435</v>
      </c>
      <c r="U625" s="153"/>
      <c r="V625" s="154">
        <v>0</v>
      </c>
      <c r="W625" s="155">
        <v>0.09</v>
      </c>
      <c r="X625" s="155">
        <v>5.3663742717093676E-2</v>
      </c>
      <c r="Y625" s="156">
        <v>0</v>
      </c>
      <c r="Z625" s="153"/>
      <c r="AA625" s="124">
        <v>0</v>
      </c>
      <c r="AB625" s="100">
        <v>0</v>
      </c>
      <c r="AC625" s="151">
        <v>0</v>
      </c>
      <c r="AD625" s="100">
        <v>6</v>
      </c>
      <c r="AE625" s="157">
        <v>163548</v>
      </c>
      <c r="AF625" s="158"/>
    </row>
    <row r="626" spans="1:32" s="52" customFormat="1" ht="12" x14ac:dyDescent="0.2">
      <c r="A626" s="97">
        <v>479</v>
      </c>
      <c r="B626" s="98">
        <v>479278670</v>
      </c>
      <c r="C626" s="99" t="s">
        <v>534</v>
      </c>
      <c r="D626" s="98">
        <v>278</v>
      </c>
      <c r="E626" s="99" t="s">
        <v>311</v>
      </c>
      <c r="F626" s="98">
        <v>670</v>
      </c>
      <c r="G626" s="149" t="s">
        <v>407</v>
      </c>
      <c r="H626" s="150"/>
      <c r="I626" s="102">
        <v>12565</v>
      </c>
      <c r="J626" s="102">
        <v>9321</v>
      </c>
      <c r="K626" s="102">
        <v>0</v>
      </c>
      <c r="L626" s="102">
        <v>1188</v>
      </c>
      <c r="M626" s="103">
        <v>23074</v>
      </c>
      <c r="N626" s="150"/>
      <c r="O626" s="124">
        <v>3</v>
      </c>
      <c r="P626" s="151">
        <v>65658</v>
      </c>
      <c r="Q626" s="151">
        <v>0</v>
      </c>
      <c r="R626" s="151">
        <v>0</v>
      </c>
      <c r="S626" s="151">
        <v>3564</v>
      </c>
      <c r="T626" s="152">
        <v>69222</v>
      </c>
      <c r="U626" s="153"/>
      <c r="V626" s="154">
        <v>0</v>
      </c>
      <c r="W626" s="155">
        <v>0.09</v>
      </c>
      <c r="X626" s="155">
        <v>2.8501356684468012E-2</v>
      </c>
      <c r="Y626" s="156">
        <v>0</v>
      </c>
      <c r="Z626" s="153"/>
      <c r="AA626" s="124">
        <v>0</v>
      </c>
      <c r="AB626" s="100">
        <v>0</v>
      </c>
      <c r="AC626" s="151">
        <v>0</v>
      </c>
      <c r="AD626" s="100">
        <v>1</v>
      </c>
      <c r="AE626" s="157">
        <v>23074</v>
      </c>
      <c r="AF626" s="158"/>
    </row>
    <row r="627" spans="1:32" s="52" customFormat="1" ht="12" x14ac:dyDescent="0.2">
      <c r="A627" s="97">
        <v>479</v>
      </c>
      <c r="B627" s="98">
        <v>479278672</v>
      </c>
      <c r="C627" s="99" t="s">
        <v>534</v>
      </c>
      <c r="D627" s="98">
        <v>278</v>
      </c>
      <c r="E627" s="99" t="s">
        <v>311</v>
      </c>
      <c r="F627" s="98">
        <v>672</v>
      </c>
      <c r="G627" s="149" t="s">
        <v>408</v>
      </c>
      <c r="H627" s="150"/>
      <c r="I627" s="102">
        <v>16707</v>
      </c>
      <c r="J627" s="102">
        <v>3482</v>
      </c>
      <c r="K627" s="102">
        <v>0</v>
      </c>
      <c r="L627" s="102">
        <v>1188</v>
      </c>
      <c r="M627" s="103">
        <v>21377</v>
      </c>
      <c r="N627" s="150"/>
      <c r="O627" s="124">
        <v>4</v>
      </c>
      <c r="P627" s="151">
        <v>80756</v>
      </c>
      <c r="Q627" s="151">
        <v>0</v>
      </c>
      <c r="R627" s="151">
        <v>0</v>
      </c>
      <c r="S627" s="151">
        <v>4752</v>
      </c>
      <c r="T627" s="152">
        <v>85508</v>
      </c>
      <c r="U627" s="153"/>
      <c r="V627" s="154">
        <v>0</v>
      </c>
      <c r="W627" s="155">
        <v>0.09</v>
      </c>
      <c r="X627" s="155">
        <v>9.6406082121089261E-3</v>
      </c>
      <c r="Y627" s="156">
        <v>0</v>
      </c>
      <c r="Z627" s="153"/>
      <c r="AA627" s="124">
        <v>0</v>
      </c>
      <c r="AB627" s="100">
        <v>0</v>
      </c>
      <c r="AC627" s="151">
        <v>0</v>
      </c>
      <c r="AD627" s="100">
        <v>0</v>
      </c>
      <c r="AE627" s="157">
        <v>0</v>
      </c>
      <c r="AF627" s="158"/>
    </row>
    <row r="628" spans="1:32" s="52" customFormat="1" ht="12" x14ac:dyDescent="0.2">
      <c r="A628" s="97">
        <v>479</v>
      </c>
      <c r="B628" s="98">
        <v>479278674</v>
      </c>
      <c r="C628" s="99" t="s">
        <v>534</v>
      </c>
      <c r="D628" s="98">
        <v>278</v>
      </c>
      <c r="E628" s="99" t="s">
        <v>311</v>
      </c>
      <c r="F628" s="98">
        <v>674</v>
      </c>
      <c r="G628" s="149" t="s">
        <v>410</v>
      </c>
      <c r="H628" s="150"/>
      <c r="I628" s="102">
        <v>19729</v>
      </c>
      <c r="J628" s="102">
        <v>8027</v>
      </c>
      <c r="K628" s="102">
        <v>0</v>
      </c>
      <c r="L628" s="102">
        <v>1188</v>
      </c>
      <c r="M628" s="103">
        <v>28944</v>
      </c>
      <c r="N628" s="150"/>
      <c r="O628" s="124">
        <v>1.4300000000000002</v>
      </c>
      <c r="P628" s="151">
        <v>39691</v>
      </c>
      <c r="Q628" s="151">
        <v>0</v>
      </c>
      <c r="R628" s="151">
        <v>0</v>
      </c>
      <c r="S628" s="151">
        <v>1699</v>
      </c>
      <c r="T628" s="152">
        <v>41390</v>
      </c>
      <c r="U628" s="153"/>
      <c r="V628" s="154">
        <v>0</v>
      </c>
      <c r="W628" s="155">
        <v>0.18</v>
      </c>
      <c r="X628" s="155">
        <v>4.74975818823892E-2</v>
      </c>
      <c r="Y628" s="156">
        <v>0</v>
      </c>
      <c r="Z628" s="153"/>
      <c r="AA628" s="124">
        <v>0</v>
      </c>
      <c r="AB628" s="100">
        <v>0</v>
      </c>
      <c r="AC628" s="151">
        <v>0</v>
      </c>
      <c r="AD628" s="100">
        <v>0.93</v>
      </c>
      <c r="AE628" s="157">
        <v>26918</v>
      </c>
      <c r="AF628" s="158"/>
    </row>
    <row r="629" spans="1:32" s="52" customFormat="1" ht="12" x14ac:dyDescent="0.2">
      <c r="A629" s="97">
        <v>479</v>
      </c>
      <c r="B629" s="98">
        <v>479278680</v>
      </c>
      <c r="C629" s="99" t="s">
        <v>534</v>
      </c>
      <c r="D629" s="98">
        <v>278</v>
      </c>
      <c r="E629" s="99" t="s">
        <v>311</v>
      </c>
      <c r="F629" s="98">
        <v>680</v>
      </c>
      <c r="G629" s="149" t="s">
        <v>412</v>
      </c>
      <c r="H629" s="150"/>
      <c r="I629" s="102">
        <v>13770</v>
      </c>
      <c r="J629" s="102">
        <v>4121</v>
      </c>
      <c r="K629" s="102">
        <v>0</v>
      </c>
      <c r="L629" s="102">
        <v>1188</v>
      </c>
      <c r="M629" s="103">
        <v>19079</v>
      </c>
      <c r="N629" s="150"/>
      <c r="O629" s="124">
        <v>6.29</v>
      </c>
      <c r="P629" s="151">
        <v>112534</v>
      </c>
      <c r="Q629" s="151">
        <v>0</v>
      </c>
      <c r="R629" s="151">
        <v>0</v>
      </c>
      <c r="S629" s="151">
        <v>7473</v>
      </c>
      <c r="T629" s="152">
        <v>120007</v>
      </c>
      <c r="U629" s="153"/>
      <c r="V629" s="154">
        <v>0</v>
      </c>
      <c r="W629" s="155">
        <v>0.09</v>
      </c>
      <c r="X629" s="155">
        <v>7.0971602273212685E-3</v>
      </c>
      <c r="Y629" s="156">
        <v>0</v>
      </c>
      <c r="Z629" s="153"/>
      <c r="AA629" s="124">
        <v>2</v>
      </c>
      <c r="AB629" s="100">
        <v>0</v>
      </c>
      <c r="AC629" s="151">
        <v>0</v>
      </c>
      <c r="AD629" s="100">
        <v>1</v>
      </c>
      <c r="AE629" s="157">
        <v>19079</v>
      </c>
      <c r="AF629" s="158"/>
    </row>
    <row r="630" spans="1:32" s="52" customFormat="1" ht="12" x14ac:dyDescent="0.2">
      <c r="A630" s="97">
        <v>479</v>
      </c>
      <c r="B630" s="98">
        <v>479278683</v>
      </c>
      <c r="C630" s="99" t="s">
        <v>534</v>
      </c>
      <c r="D630" s="98">
        <v>278</v>
      </c>
      <c r="E630" s="99" t="s">
        <v>311</v>
      </c>
      <c r="F630" s="98">
        <v>683</v>
      </c>
      <c r="G630" s="149" t="s">
        <v>413</v>
      </c>
      <c r="H630" s="150"/>
      <c r="I630" s="102">
        <v>12150</v>
      </c>
      <c r="J630" s="102">
        <v>9999</v>
      </c>
      <c r="K630" s="102">
        <v>0</v>
      </c>
      <c r="L630" s="102">
        <v>1188</v>
      </c>
      <c r="M630" s="103">
        <v>23337</v>
      </c>
      <c r="N630" s="150"/>
      <c r="O630" s="124">
        <v>5.73</v>
      </c>
      <c r="P630" s="151">
        <v>126914</v>
      </c>
      <c r="Q630" s="151">
        <v>0</v>
      </c>
      <c r="R630" s="151">
        <v>0</v>
      </c>
      <c r="S630" s="151">
        <v>6807</v>
      </c>
      <c r="T630" s="152">
        <v>133721</v>
      </c>
      <c r="U630" s="153"/>
      <c r="V630" s="154">
        <v>0</v>
      </c>
      <c r="W630" s="155">
        <v>0.09</v>
      </c>
      <c r="X630" s="155">
        <v>1.5815551415415349E-2</v>
      </c>
      <c r="Y630" s="156">
        <v>0</v>
      </c>
      <c r="Z630" s="153"/>
      <c r="AA630" s="124">
        <v>0</v>
      </c>
      <c r="AB630" s="100">
        <v>0</v>
      </c>
      <c r="AC630" s="151">
        <v>0</v>
      </c>
      <c r="AD630" s="100">
        <v>1.73</v>
      </c>
      <c r="AE630" s="157">
        <v>40373</v>
      </c>
      <c r="AF630" s="158"/>
    </row>
    <row r="631" spans="1:32" s="52" customFormat="1" ht="12" x14ac:dyDescent="0.2">
      <c r="A631" s="97">
        <v>479</v>
      </c>
      <c r="B631" s="98">
        <v>479278750</v>
      </c>
      <c r="C631" s="99" t="s">
        <v>534</v>
      </c>
      <c r="D631" s="98">
        <v>278</v>
      </c>
      <c r="E631" s="99" t="s">
        <v>311</v>
      </c>
      <c r="F631" s="98">
        <v>750</v>
      </c>
      <c r="G631" s="149" t="s">
        <v>431</v>
      </c>
      <c r="H631" s="150"/>
      <c r="I631" s="102">
        <v>12565</v>
      </c>
      <c r="J631" s="102">
        <v>7945</v>
      </c>
      <c r="K631" s="102">
        <v>0</v>
      </c>
      <c r="L631" s="102">
        <v>1188</v>
      </c>
      <c r="M631" s="103">
        <v>21698</v>
      </c>
      <c r="N631" s="150"/>
      <c r="O631" s="124">
        <v>1</v>
      </c>
      <c r="P631" s="151">
        <v>20510</v>
      </c>
      <c r="Q631" s="151">
        <v>0</v>
      </c>
      <c r="R631" s="151">
        <v>0</v>
      </c>
      <c r="S631" s="151">
        <v>1188</v>
      </c>
      <c r="T631" s="152">
        <v>21698</v>
      </c>
      <c r="U631" s="153"/>
      <c r="V631" s="154">
        <v>0</v>
      </c>
      <c r="W631" s="155">
        <v>0.09</v>
      </c>
      <c r="X631" s="155">
        <v>3.1606112412781752E-2</v>
      </c>
      <c r="Y631" s="156">
        <v>0</v>
      </c>
      <c r="Z631" s="153"/>
      <c r="AA631" s="124">
        <v>0</v>
      </c>
      <c r="AB631" s="100">
        <v>0</v>
      </c>
      <c r="AC631" s="151">
        <v>0</v>
      </c>
      <c r="AD631" s="100">
        <v>0</v>
      </c>
      <c r="AE631" s="157">
        <v>0</v>
      </c>
      <c r="AF631" s="158"/>
    </row>
    <row r="632" spans="1:32" s="52" customFormat="1" ht="12" x14ac:dyDescent="0.2">
      <c r="A632" s="97">
        <v>479</v>
      </c>
      <c r="B632" s="98">
        <v>479278753</v>
      </c>
      <c r="C632" s="99" t="s">
        <v>534</v>
      </c>
      <c r="D632" s="98">
        <v>278</v>
      </c>
      <c r="E632" s="99" t="s">
        <v>311</v>
      </c>
      <c r="F632" s="98">
        <v>753</v>
      </c>
      <c r="G632" s="149" t="s">
        <v>432</v>
      </c>
      <c r="H632" s="150"/>
      <c r="I632" s="102">
        <v>15482</v>
      </c>
      <c r="J632" s="102">
        <v>4100</v>
      </c>
      <c r="K632" s="102">
        <v>0</v>
      </c>
      <c r="L632" s="102">
        <v>1188</v>
      </c>
      <c r="M632" s="103">
        <v>20770</v>
      </c>
      <c r="N632" s="150"/>
      <c r="O632" s="124">
        <v>1</v>
      </c>
      <c r="P632" s="151">
        <v>19582</v>
      </c>
      <c r="Q632" s="151">
        <v>0</v>
      </c>
      <c r="R632" s="151">
        <v>0</v>
      </c>
      <c r="S632" s="151">
        <v>1188</v>
      </c>
      <c r="T632" s="152">
        <v>20770</v>
      </c>
      <c r="U632" s="153"/>
      <c r="V632" s="154">
        <v>0</v>
      </c>
      <c r="W632" s="155">
        <v>0.09</v>
      </c>
      <c r="X632" s="155">
        <v>4.0577447503289451E-3</v>
      </c>
      <c r="Y632" s="156">
        <v>0</v>
      </c>
      <c r="Z632" s="153"/>
      <c r="AA632" s="124">
        <v>0</v>
      </c>
      <c r="AB632" s="100">
        <v>0</v>
      </c>
      <c r="AC632" s="151">
        <v>0</v>
      </c>
      <c r="AD632" s="100">
        <v>0</v>
      </c>
      <c r="AE632" s="157">
        <v>0</v>
      </c>
      <c r="AF632" s="158"/>
    </row>
    <row r="633" spans="1:32" s="52" customFormat="1" ht="12" x14ac:dyDescent="0.2">
      <c r="A633" s="97">
        <v>479</v>
      </c>
      <c r="B633" s="98">
        <v>479278755</v>
      </c>
      <c r="C633" s="99" t="s">
        <v>534</v>
      </c>
      <c r="D633" s="98">
        <v>278</v>
      </c>
      <c r="E633" s="99" t="s">
        <v>311</v>
      </c>
      <c r="F633" s="98">
        <v>755</v>
      </c>
      <c r="G633" s="149" t="s">
        <v>433</v>
      </c>
      <c r="H633" s="150"/>
      <c r="I633" s="102">
        <v>14953</v>
      </c>
      <c r="J633" s="102">
        <v>5993</v>
      </c>
      <c r="K633" s="102">
        <v>0</v>
      </c>
      <c r="L633" s="102">
        <v>1188</v>
      </c>
      <c r="M633" s="103">
        <v>22134</v>
      </c>
      <c r="N633" s="150"/>
      <c r="O633" s="124">
        <v>3</v>
      </c>
      <c r="P633" s="151">
        <v>62838</v>
      </c>
      <c r="Q633" s="151">
        <v>0</v>
      </c>
      <c r="R633" s="151">
        <v>0</v>
      </c>
      <c r="S633" s="151">
        <v>3564</v>
      </c>
      <c r="T633" s="152">
        <v>66402</v>
      </c>
      <c r="U633" s="153"/>
      <c r="V633" s="154">
        <v>0</v>
      </c>
      <c r="W633" s="155">
        <v>0.09</v>
      </c>
      <c r="X633" s="155">
        <v>2.79985065708587E-2</v>
      </c>
      <c r="Y633" s="156">
        <v>0</v>
      </c>
      <c r="Z633" s="153"/>
      <c r="AA633" s="124">
        <v>1</v>
      </c>
      <c r="AB633" s="100">
        <v>0</v>
      </c>
      <c r="AC633" s="151">
        <v>0</v>
      </c>
      <c r="AD633" s="100">
        <v>1</v>
      </c>
      <c r="AE633" s="157">
        <v>22134</v>
      </c>
      <c r="AF633" s="158"/>
    </row>
    <row r="634" spans="1:32" s="52" customFormat="1" ht="12" x14ac:dyDescent="0.2">
      <c r="A634" s="97">
        <v>479</v>
      </c>
      <c r="B634" s="98">
        <v>479278765</v>
      </c>
      <c r="C634" s="99" t="s">
        <v>534</v>
      </c>
      <c r="D634" s="98">
        <v>278</v>
      </c>
      <c r="E634" s="99" t="s">
        <v>311</v>
      </c>
      <c r="F634" s="98">
        <v>765</v>
      </c>
      <c r="G634" s="149" t="s">
        <v>436</v>
      </c>
      <c r="H634" s="150"/>
      <c r="I634" s="102">
        <v>14554</v>
      </c>
      <c r="J634" s="102">
        <v>11446</v>
      </c>
      <c r="K634" s="102">
        <v>0</v>
      </c>
      <c r="L634" s="102">
        <v>1188</v>
      </c>
      <c r="M634" s="103">
        <v>27188</v>
      </c>
      <c r="N634" s="150"/>
      <c r="O634" s="124">
        <v>0.38</v>
      </c>
      <c r="P634" s="151">
        <v>9880</v>
      </c>
      <c r="Q634" s="151">
        <v>0</v>
      </c>
      <c r="R634" s="151">
        <v>0</v>
      </c>
      <c r="S634" s="151">
        <v>451</v>
      </c>
      <c r="T634" s="152">
        <v>10331</v>
      </c>
      <c r="U634" s="153"/>
      <c r="V634" s="154">
        <v>0</v>
      </c>
      <c r="W634" s="155">
        <v>0.09</v>
      </c>
      <c r="X634" s="155">
        <v>5.9093602232350537E-4</v>
      </c>
      <c r="Y634" s="156">
        <v>0</v>
      </c>
      <c r="Z634" s="153"/>
      <c r="AA634" s="124">
        <v>0</v>
      </c>
      <c r="AB634" s="100">
        <v>0</v>
      </c>
      <c r="AC634" s="151">
        <v>0</v>
      </c>
      <c r="AD634" s="100">
        <v>0</v>
      </c>
      <c r="AE634" s="157">
        <v>0</v>
      </c>
      <c r="AF634" s="158"/>
    </row>
    <row r="635" spans="1:32" s="52" customFormat="1" ht="12" x14ac:dyDescent="0.2">
      <c r="A635" s="97">
        <v>479</v>
      </c>
      <c r="B635" s="98">
        <v>479278766</v>
      </c>
      <c r="C635" s="99" t="s">
        <v>534</v>
      </c>
      <c r="D635" s="98">
        <v>278</v>
      </c>
      <c r="E635" s="99" t="s">
        <v>311</v>
      </c>
      <c r="F635" s="98">
        <v>766</v>
      </c>
      <c r="G635" s="149" t="s">
        <v>437</v>
      </c>
      <c r="H635" s="150"/>
      <c r="I635" s="102">
        <v>10664</v>
      </c>
      <c r="J635" s="102">
        <v>3093</v>
      </c>
      <c r="K635" s="102">
        <v>0</v>
      </c>
      <c r="L635" s="102">
        <v>1188</v>
      </c>
      <c r="M635" s="103">
        <v>14945</v>
      </c>
      <c r="N635" s="150"/>
      <c r="O635" s="124">
        <v>3.3</v>
      </c>
      <c r="P635" s="151">
        <v>45398</v>
      </c>
      <c r="Q635" s="151">
        <v>0</v>
      </c>
      <c r="R635" s="151">
        <v>0</v>
      </c>
      <c r="S635" s="151">
        <v>3920</v>
      </c>
      <c r="T635" s="152">
        <v>49318</v>
      </c>
      <c r="U635" s="153"/>
      <c r="V635" s="154">
        <v>0</v>
      </c>
      <c r="W635" s="155">
        <v>0.09</v>
      </c>
      <c r="X635" s="155">
        <v>3.743270087971397E-3</v>
      </c>
      <c r="Y635" s="156">
        <v>0</v>
      </c>
      <c r="Z635" s="153"/>
      <c r="AA635" s="124">
        <v>0</v>
      </c>
      <c r="AB635" s="100">
        <v>0</v>
      </c>
      <c r="AC635" s="151">
        <v>0</v>
      </c>
      <c r="AD635" s="100">
        <v>0</v>
      </c>
      <c r="AE635" s="157">
        <v>0</v>
      </c>
      <c r="AF635" s="158"/>
    </row>
    <row r="636" spans="1:32" s="52" customFormat="1" ht="12" x14ac:dyDescent="0.2">
      <c r="A636" s="97">
        <v>479</v>
      </c>
      <c r="B636" s="98">
        <v>479278770</v>
      </c>
      <c r="C636" s="99" t="s">
        <v>534</v>
      </c>
      <c r="D636" s="98">
        <v>278</v>
      </c>
      <c r="E636" s="99" t="s">
        <v>311</v>
      </c>
      <c r="F636" s="98">
        <v>770</v>
      </c>
      <c r="G636" s="149" t="s">
        <v>439</v>
      </c>
      <c r="H636" s="150"/>
      <c r="I636" s="102">
        <v>15726</v>
      </c>
      <c r="J636" s="102">
        <v>2188</v>
      </c>
      <c r="K636" s="102">
        <v>0</v>
      </c>
      <c r="L636" s="102">
        <v>1188</v>
      </c>
      <c r="M636" s="103">
        <v>19102</v>
      </c>
      <c r="N636" s="150"/>
      <c r="O636" s="124">
        <v>1</v>
      </c>
      <c r="P636" s="151">
        <v>17914</v>
      </c>
      <c r="Q636" s="151">
        <v>0</v>
      </c>
      <c r="R636" s="151">
        <v>0</v>
      </c>
      <c r="S636" s="151">
        <v>1188</v>
      </c>
      <c r="T636" s="152">
        <v>19102</v>
      </c>
      <c r="U636" s="153"/>
      <c r="V636" s="154">
        <v>0</v>
      </c>
      <c r="W636" s="155">
        <v>0.09</v>
      </c>
      <c r="X636" s="155">
        <v>3.7628087648076719E-3</v>
      </c>
      <c r="Y636" s="156">
        <v>0</v>
      </c>
      <c r="Z636" s="153"/>
      <c r="AA636" s="124">
        <v>0</v>
      </c>
      <c r="AB636" s="100">
        <v>0</v>
      </c>
      <c r="AC636" s="151">
        <v>0</v>
      </c>
      <c r="AD636" s="100">
        <v>0</v>
      </c>
      <c r="AE636" s="157">
        <v>0</v>
      </c>
      <c r="AF636" s="158"/>
    </row>
    <row r="637" spans="1:32" s="52" customFormat="1" ht="12" x14ac:dyDescent="0.2">
      <c r="A637" s="97">
        <v>481</v>
      </c>
      <c r="B637" s="98">
        <v>481035001</v>
      </c>
      <c r="C637" s="99" t="s">
        <v>535</v>
      </c>
      <c r="D637" s="98">
        <v>35</v>
      </c>
      <c r="E637" s="99" t="s">
        <v>68</v>
      </c>
      <c r="F637" s="98">
        <v>1</v>
      </c>
      <c r="G637" s="149" t="s">
        <v>34</v>
      </c>
      <c r="H637" s="150"/>
      <c r="I637" s="102">
        <v>11794</v>
      </c>
      <c r="J637" s="102">
        <v>1565</v>
      </c>
      <c r="K637" s="102">
        <v>0</v>
      </c>
      <c r="L637" s="102">
        <v>1188</v>
      </c>
      <c r="M637" s="103">
        <v>14547</v>
      </c>
      <c r="N637" s="150"/>
      <c r="O637" s="124">
        <v>1</v>
      </c>
      <c r="P637" s="151">
        <v>13244</v>
      </c>
      <c r="Q637" s="151">
        <v>0</v>
      </c>
      <c r="R637" s="151">
        <v>0</v>
      </c>
      <c r="S637" s="151">
        <v>1178</v>
      </c>
      <c r="T637" s="152">
        <v>14422</v>
      </c>
      <c r="U637" s="153"/>
      <c r="V637" s="154">
        <v>8.580400558723715E-3</v>
      </c>
      <c r="W637" s="155">
        <v>0.09</v>
      </c>
      <c r="X637" s="155">
        <v>2.2872076359519801E-2</v>
      </c>
      <c r="Y637" s="156">
        <v>0</v>
      </c>
      <c r="Z637" s="153"/>
      <c r="AA637" s="124">
        <v>0</v>
      </c>
      <c r="AB637" s="100">
        <v>0</v>
      </c>
      <c r="AC637" s="151">
        <v>0</v>
      </c>
      <c r="AD637" s="100">
        <v>0</v>
      </c>
      <c r="AE637" s="157">
        <v>0</v>
      </c>
      <c r="AF637" s="158"/>
    </row>
    <row r="638" spans="1:32" s="52" customFormat="1" ht="12" x14ac:dyDescent="0.2">
      <c r="A638" s="97">
        <v>481</v>
      </c>
      <c r="B638" s="98">
        <v>481035025</v>
      </c>
      <c r="C638" s="99" t="s">
        <v>535</v>
      </c>
      <c r="D638" s="98">
        <v>35</v>
      </c>
      <c r="E638" s="99" t="s">
        <v>68</v>
      </c>
      <c r="F638" s="98">
        <v>25</v>
      </c>
      <c r="G638" s="149" t="s">
        <v>58</v>
      </c>
      <c r="H638" s="150"/>
      <c r="I638" s="102">
        <v>11735</v>
      </c>
      <c r="J638" s="102">
        <v>4987</v>
      </c>
      <c r="K638" s="102">
        <v>0</v>
      </c>
      <c r="L638" s="102">
        <v>1188</v>
      </c>
      <c r="M638" s="103">
        <v>17910</v>
      </c>
      <c r="N638" s="150"/>
      <c r="O638" s="124">
        <v>1</v>
      </c>
      <c r="P638" s="151">
        <v>16579</v>
      </c>
      <c r="Q638" s="151">
        <v>0</v>
      </c>
      <c r="R638" s="151">
        <v>0</v>
      </c>
      <c r="S638" s="151">
        <v>1178</v>
      </c>
      <c r="T638" s="152">
        <v>17757</v>
      </c>
      <c r="U638" s="153"/>
      <c r="V638" s="154">
        <v>8.580400558723715E-3</v>
      </c>
      <c r="W638" s="155">
        <v>0.09</v>
      </c>
      <c r="X638" s="155">
        <v>7.5644967954561979E-2</v>
      </c>
      <c r="Y638" s="156">
        <v>0</v>
      </c>
      <c r="Z638" s="153"/>
      <c r="AA638" s="124">
        <v>0</v>
      </c>
      <c r="AB638" s="100">
        <v>0</v>
      </c>
      <c r="AC638" s="151">
        <v>0</v>
      </c>
      <c r="AD638" s="100">
        <v>0</v>
      </c>
      <c r="AE638" s="157">
        <v>0</v>
      </c>
      <c r="AF638" s="158"/>
    </row>
    <row r="639" spans="1:32" s="52" customFormat="1" ht="12" x14ac:dyDescent="0.2">
      <c r="A639" s="97">
        <v>481</v>
      </c>
      <c r="B639" s="98">
        <v>481035030</v>
      </c>
      <c r="C639" s="99" t="s">
        <v>535</v>
      </c>
      <c r="D639" s="98">
        <v>35</v>
      </c>
      <c r="E639" s="99" t="s">
        <v>68</v>
      </c>
      <c r="F639" s="98">
        <v>30</v>
      </c>
      <c r="G639" s="149" t="s">
        <v>63</v>
      </c>
      <c r="H639" s="150"/>
      <c r="I639" s="102">
        <v>19592</v>
      </c>
      <c r="J639" s="102">
        <v>5670</v>
      </c>
      <c r="K639" s="102">
        <v>0</v>
      </c>
      <c r="L639" s="102">
        <v>1188</v>
      </c>
      <c r="M639" s="103">
        <v>26450</v>
      </c>
      <c r="N639" s="150"/>
      <c r="O639" s="124">
        <v>2</v>
      </c>
      <c r="P639" s="151">
        <v>50090</v>
      </c>
      <c r="Q639" s="151">
        <v>0</v>
      </c>
      <c r="R639" s="151">
        <v>0</v>
      </c>
      <c r="S639" s="151">
        <v>2356</v>
      </c>
      <c r="T639" s="152">
        <v>52446</v>
      </c>
      <c r="U639" s="153"/>
      <c r="V639" s="154">
        <v>1.716080111744743E-2</v>
      </c>
      <c r="W639" s="155">
        <v>0.09</v>
      </c>
      <c r="X639" s="155">
        <v>5.637087747697337E-3</v>
      </c>
      <c r="Y639" s="156">
        <v>0</v>
      </c>
      <c r="Z639" s="153"/>
      <c r="AA639" s="124">
        <v>0</v>
      </c>
      <c r="AB639" s="100">
        <v>0</v>
      </c>
      <c r="AC639" s="151">
        <v>0</v>
      </c>
      <c r="AD639" s="100">
        <v>0</v>
      </c>
      <c r="AE639" s="157">
        <v>0</v>
      </c>
      <c r="AF639" s="158"/>
    </row>
    <row r="640" spans="1:32" s="52" customFormat="1" ht="12" x14ac:dyDescent="0.2">
      <c r="A640" s="97">
        <v>481</v>
      </c>
      <c r="B640" s="98">
        <v>481035035</v>
      </c>
      <c r="C640" s="99" t="s">
        <v>535</v>
      </c>
      <c r="D640" s="98">
        <v>35</v>
      </c>
      <c r="E640" s="99" t="s">
        <v>68</v>
      </c>
      <c r="F640" s="98">
        <v>35</v>
      </c>
      <c r="G640" s="149" t="s">
        <v>68</v>
      </c>
      <c r="H640" s="150"/>
      <c r="I640" s="102">
        <v>18854</v>
      </c>
      <c r="J640" s="102">
        <v>7253</v>
      </c>
      <c r="K640" s="102">
        <v>0</v>
      </c>
      <c r="L640" s="102">
        <v>1188</v>
      </c>
      <c r="M640" s="103">
        <v>27295</v>
      </c>
      <c r="N640" s="150"/>
      <c r="O640" s="124">
        <v>894.42000000000019</v>
      </c>
      <c r="P640" s="151">
        <v>23150274</v>
      </c>
      <c r="Q640" s="151">
        <v>0</v>
      </c>
      <c r="R640" s="151">
        <v>0</v>
      </c>
      <c r="S640" s="151">
        <v>1053620</v>
      </c>
      <c r="T640" s="152">
        <v>24203894</v>
      </c>
      <c r="U640" s="153"/>
      <c r="V640" s="154">
        <v>7.6744818677335287</v>
      </c>
      <c r="W640" s="155">
        <v>0.18</v>
      </c>
      <c r="X640" s="155">
        <v>0.16242944017643118</v>
      </c>
      <c r="Y640" s="156">
        <v>0</v>
      </c>
      <c r="Z640" s="153"/>
      <c r="AA640" s="124">
        <v>85.81</v>
      </c>
      <c r="AB640" s="100">
        <v>0</v>
      </c>
      <c r="AC640" s="151">
        <v>0</v>
      </c>
      <c r="AD640" s="100">
        <v>0.99141959944127633</v>
      </c>
      <c r="AE640" s="157">
        <v>27061</v>
      </c>
      <c r="AF640" s="158"/>
    </row>
    <row r="641" spans="1:32" s="52" customFormat="1" ht="12" x14ac:dyDescent="0.2">
      <c r="A641" s="97">
        <v>481</v>
      </c>
      <c r="B641" s="98">
        <v>481035040</v>
      </c>
      <c r="C641" s="99" t="s">
        <v>535</v>
      </c>
      <c r="D641" s="98">
        <v>35</v>
      </c>
      <c r="E641" s="99" t="s">
        <v>68</v>
      </c>
      <c r="F641" s="98">
        <v>40</v>
      </c>
      <c r="G641" s="149" t="s">
        <v>73</v>
      </c>
      <c r="H641" s="150"/>
      <c r="I641" s="102">
        <v>11013</v>
      </c>
      <c r="J641" s="102">
        <v>3581</v>
      </c>
      <c r="K641" s="102">
        <v>0</v>
      </c>
      <c r="L641" s="102">
        <v>1188</v>
      </c>
      <c r="M641" s="103">
        <v>15782</v>
      </c>
      <c r="N641" s="150"/>
      <c r="O641" s="124">
        <v>1</v>
      </c>
      <c r="P641" s="151">
        <v>14469</v>
      </c>
      <c r="Q641" s="151">
        <v>0</v>
      </c>
      <c r="R641" s="151">
        <v>0</v>
      </c>
      <c r="S641" s="151">
        <v>1178</v>
      </c>
      <c r="T641" s="152">
        <v>15647</v>
      </c>
      <c r="U641" s="153"/>
      <c r="V641" s="154">
        <v>8.580400558723715E-3</v>
      </c>
      <c r="W641" s="155">
        <v>0.09</v>
      </c>
      <c r="X641" s="155">
        <v>5.826301294521794E-3</v>
      </c>
      <c r="Y641" s="156">
        <v>0</v>
      </c>
      <c r="Z641" s="153"/>
      <c r="AA641" s="124">
        <v>0</v>
      </c>
      <c r="AB641" s="100">
        <v>0</v>
      </c>
      <c r="AC641" s="151">
        <v>0</v>
      </c>
      <c r="AD641" s="100">
        <v>0</v>
      </c>
      <c r="AE641" s="157">
        <v>0</v>
      </c>
      <c r="AF641" s="158"/>
    </row>
    <row r="642" spans="1:32" s="52" customFormat="1" ht="12" x14ac:dyDescent="0.2">
      <c r="A642" s="97">
        <v>481</v>
      </c>
      <c r="B642" s="98">
        <v>481035044</v>
      </c>
      <c r="C642" s="99" t="s">
        <v>535</v>
      </c>
      <c r="D642" s="98">
        <v>35</v>
      </c>
      <c r="E642" s="99" t="s">
        <v>68</v>
      </c>
      <c r="F642" s="98">
        <v>44</v>
      </c>
      <c r="G642" s="149" t="s">
        <v>77</v>
      </c>
      <c r="H642" s="150"/>
      <c r="I642" s="102">
        <v>14609</v>
      </c>
      <c r="J642" s="102">
        <v>0</v>
      </c>
      <c r="K642" s="102">
        <v>0</v>
      </c>
      <c r="L642" s="102">
        <v>1188</v>
      </c>
      <c r="M642" s="103">
        <v>15797</v>
      </c>
      <c r="N642" s="150"/>
      <c r="O642" s="124">
        <v>5.6899999999999995</v>
      </c>
      <c r="P642" s="151">
        <v>82414</v>
      </c>
      <c r="Q642" s="151">
        <v>0</v>
      </c>
      <c r="R642" s="151">
        <v>0</v>
      </c>
      <c r="S642" s="151">
        <v>6702</v>
      </c>
      <c r="T642" s="152">
        <v>89116</v>
      </c>
      <c r="U642" s="153"/>
      <c r="V642" s="154">
        <v>4.8822479179137943E-2</v>
      </c>
      <c r="W642" s="155">
        <v>0.18</v>
      </c>
      <c r="X642" s="155">
        <v>9.4542673375282729E-2</v>
      </c>
      <c r="Y642" s="156">
        <v>0</v>
      </c>
      <c r="Z642" s="153"/>
      <c r="AA642" s="124">
        <v>1</v>
      </c>
      <c r="AB642" s="100">
        <v>0</v>
      </c>
      <c r="AC642" s="151">
        <v>0</v>
      </c>
      <c r="AD642" s="100">
        <v>0</v>
      </c>
      <c r="AE642" s="157">
        <v>0</v>
      </c>
      <c r="AF642" s="158"/>
    </row>
    <row r="643" spans="1:32" s="52" customFormat="1" ht="12" x14ac:dyDescent="0.2">
      <c r="A643" s="97">
        <v>481</v>
      </c>
      <c r="B643" s="98">
        <v>481035073</v>
      </c>
      <c r="C643" s="99" t="s">
        <v>535</v>
      </c>
      <c r="D643" s="98">
        <v>35</v>
      </c>
      <c r="E643" s="99" t="s">
        <v>68</v>
      </c>
      <c r="F643" s="98">
        <v>73</v>
      </c>
      <c r="G643" s="149" t="s">
        <v>106</v>
      </c>
      <c r="H643" s="150"/>
      <c r="I643" s="102">
        <v>11395</v>
      </c>
      <c r="J643" s="102">
        <v>7860</v>
      </c>
      <c r="K643" s="102">
        <v>0</v>
      </c>
      <c r="L643" s="102">
        <v>1188</v>
      </c>
      <c r="M643" s="103">
        <v>20443</v>
      </c>
      <c r="N643" s="150"/>
      <c r="O643" s="124">
        <v>6.88</v>
      </c>
      <c r="P643" s="151">
        <v>131339</v>
      </c>
      <c r="Q643" s="151">
        <v>0</v>
      </c>
      <c r="R643" s="151">
        <v>0</v>
      </c>
      <c r="S643" s="151">
        <v>8104</v>
      </c>
      <c r="T643" s="152">
        <v>139443</v>
      </c>
      <c r="U643" s="153"/>
      <c r="V643" s="154">
        <v>5.9033155844019157E-2</v>
      </c>
      <c r="W643" s="155">
        <v>0.09</v>
      </c>
      <c r="X643" s="155">
        <v>1.1777688186203348E-2</v>
      </c>
      <c r="Y643" s="156">
        <v>0</v>
      </c>
      <c r="Z643" s="153"/>
      <c r="AA643" s="124">
        <v>0</v>
      </c>
      <c r="AB643" s="100">
        <v>0</v>
      </c>
      <c r="AC643" s="151">
        <v>0</v>
      </c>
      <c r="AD643" s="100">
        <v>0</v>
      </c>
      <c r="AE643" s="157">
        <v>0</v>
      </c>
      <c r="AF643" s="158"/>
    </row>
    <row r="644" spans="1:32" s="52" customFormat="1" ht="12" x14ac:dyDescent="0.2">
      <c r="A644" s="97">
        <v>481</v>
      </c>
      <c r="B644" s="98">
        <v>481035175</v>
      </c>
      <c r="C644" s="99" t="s">
        <v>535</v>
      </c>
      <c r="D644" s="98">
        <v>35</v>
      </c>
      <c r="E644" s="99" t="s">
        <v>68</v>
      </c>
      <c r="F644" s="98">
        <v>175</v>
      </c>
      <c r="G644" s="149" t="s">
        <v>208</v>
      </c>
      <c r="H644" s="150"/>
      <c r="I644" s="102">
        <v>12641</v>
      </c>
      <c r="J644" s="102">
        <v>7299</v>
      </c>
      <c r="K644" s="102">
        <v>0</v>
      </c>
      <c r="L644" s="102">
        <v>1188</v>
      </c>
      <c r="M644" s="103">
        <v>21128</v>
      </c>
      <c r="N644" s="150"/>
      <c r="O644" s="124">
        <v>1</v>
      </c>
      <c r="P644" s="151">
        <v>19769</v>
      </c>
      <c r="Q644" s="151">
        <v>0</v>
      </c>
      <c r="R644" s="151">
        <v>0</v>
      </c>
      <c r="S644" s="151">
        <v>1178</v>
      </c>
      <c r="T644" s="152">
        <v>20947</v>
      </c>
      <c r="U644" s="153"/>
      <c r="V644" s="154">
        <v>8.580400558723715E-3</v>
      </c>
      <c r="W644" s="155">
        <v>0.09</v>
      </c>
      <c r="X644" s="155">
        <v>4.1196984436588259E-4</v>
      </c>
      <c r="Y644" s="156">
        <v>0</v>
      </c>
      <c r="Z644" s="153"/>
      <c r="AA644" s="124">
        <v>0</v>
      </c>
      <c r="AB644" s="100">
        <v>0</v>
      </c>
      <c r="AC644" s="151">
        <v>0</v>
      </c>
      <c r="AD644" s="100">
        <v>0</v>
      </c>
      <c r="AE644" s="157">
        <v>0</v>
      </c>
      <c r="AF644" s="158"/>
    </row>
    <row r="645" spans="1:32" s="52" customFormat="1" ht="12" x14ac:dyDescent="0.2">
      <c r="A645" s="97">
        <v>481</v>
      </c>
      <c r="B645" s="98">
        <v>481035176</v>
      </c>
      <c r="C645" s="99" t="s">
        <v>535</v>
      </c>
      <c r="D645" s="98">
        <v>35</v>
      </c>
      <c r="E645" s="99" t="s">
        <v>68</v>
      </c>
      <c r="F645" s="98">
        <v>176</v>
      </c>
      <c r="G645" s="149" t="s">
        <v>209</v>
      </c>
      <c r="H645" s="150"/>
      <c r="I645" s="102">
        <v>11735</v>
      </c>
      <c r="J645" s="102">
        <v>3789</v>
      </c>
      <c r="K645" s="102">
        <v>0</v>
      </c>
      <c r="L645" s="102">
        <v>1188</v>
      </c>
      <c r="M645" s="103">
        <v>16712</v>
      </c>
      <c r="N645" s="150"/>
      <c r="O645" s="124">
        <v>1</v>
      </c>
      <c r="P645" s="151">
        <v>15391</v>
      </c>
      <c r="Q645" s="151">
        <v>0</v>
      </c>
      <c r="R645" s="151">
        <v>0</v>
      </c>
      <c r="S645" s="151">
        <v>1178</v>
      </c>
      <c r="T645" s="152">
        <v>16569</v>
      </c>
      <c r="U645" s="153"/>
      <c r="V645" s="154">
        <v>8.580400558723715E-3</v>
      </c>
      <c r="W645" s="155">
        <v>0.09</v>
      </c>
      <c r="X645" s="155">
        <v>7.4818080644514368E-2</v>
      </c>
      <c r="Y645" s="156">
        <v>0</v>
      </c>
      <c r="Z645" s="153"/>
      <c r="AA645" s="124">
        <v>0</v>
      </c>
      <c r="AB645" s="100">
        <v>0</v>
      </c>
      <c r="AC645" s="151">
        <v>0</v>
      </c>
      <c r="AD645" s="100">
        <v>0</v>
      </c>
      <c r="AE645" s="157">
        <v>0</v>
      </c>
      <c r="AF645" s="158"/>
    </row>
    <row r="646" spans="1:32" s="52" customFormat="1" ht="12" x14ac:dyDescent="0.2">
      <c r="A646" s="97">
        <v>481</v>
      </c>
      <c r="B646" s="98">
        <v>481035189</v>
      </c>
      <c r="C646" s="99" t="s">
        <v>535</v>
      </c>
      <c r="D646" s="98">
        <v>35</v>
      </c>
      <c r="E646" s="99" t="s">
        <v>68</v>
      </c>
      <c r="F646" s="98">
        <v>189</v>
      </c>
      <c r="G646" s="149" t="s">
        <v>222</v>
      </c>
      <c r="H646" s="150"/>
      <c r="I646" s="102">
        <v>15079</v>
      </c>
      <c r="J646" s="102">
        <v>6083</v>
      </c>
      <c r="K646" s="102">
        <v>0</v>
      </c>
      <c r="L646" s="102">
        <v>1188</v>
      </c>
      <c r="M646" s="103">
        <v>22350</v>
      </c>
      <c r="N646" s="150"/>
      <c r="O646" s="124">
        <v>4.03</v>
      </c>
      <c r="P646" s="151">
        <v>84549</v>
      </c>
      <c r="Q646" s="151">
        <v>0</v>
      </c>
      <c r="R646" s="151">
        <v>0</v>
      </c>
      <c r="S646" s="151">
        <v>4747</v>
      </c>
      <c r="T646" s="152">
        <v>89296</v>
      </c>
      <c r="U646" s="153"/>
      <c r="V646" s="154">
        <v>3.4579014251656569E-2</v>
      </c>
      <c r="W646" s="155">
        <v>0.09</v>
      </c>
      <c r="X646" s="155">
        <v>4.5554227359954763E-3</v>
      </c>
      <c r="Y646" s="156">
        <v>0</v>
      </c>
      <c r="Z646" s="153"/>
      <c r="AA646" s="124">
        <v>0</v>
      </c>
      <c r="AB646" s="100">
        <v>0</v>
      </c>
      <c r="AC646" s="151">
        <v>0</v>
      </c>
      <c r="AD646" s="100">
        <v>0</v>
      </c>
      <c r="AE646" s="157">
        <v>0</v>
      </c>
      <c r="AF646" s="158"/>
    </row>
    <row r="647" spans="1:32" s="52" customFormat="1" ht="12" x14ac:dyDescent="0.2">
      <c r="A647" s="97">
        <v>481</v>
      </c>
      <c r="B647" s="98">
        <v>481035212</v>
      </c>
      <c r="C647" s="99" t="s">
        <v>535</v>
      </c>
      <c r="D647" s="98">
        <v>35</v>
      </c>
      <c r="E647" s="99" t="s">
        <v>68</v>
      </c>
      <c r="F647" s="98">
        <v>212</v>
      </c>
      <c r="G647" s="149" t="s">
        <v>245</v>
      </c>
      <c r="H647" s="150"/>
      <c r="I647" s="102">
        <v>5206</v>
      </c>
      <c r="J647" s="102">
        <v>980</v>
      </c>
      <c r="K647" s="102">
        <v>0</v>
      </c>
      <c r="L647" s="102">
        <v>1188</v>
      </c>
      <c r="M647" s="103">
        <v>7374</v>
      </c>
      <c r="N647" s="150"/>
      <c r="O647" s="124">
        <v>1</v>
      </c>
      <c r="P647" s="151">
        <v>6133</v>
      </c>
      <c r="Q647" s="151">
        <v>0</v>
      </c>
      <c r="R647" s="151">
        <v>0</v>
      </c>
      <c r="S647" s="151">
        <v>1178</v>
      </c>
      <c r="T647" s="152">
        <v>7311</v>
      </c>
      <c r="U647" s="153"/>
      <c r="V647" s="154">
        <v>8.580400558723715E-3</v>
      </c>
      <c r="W647" s="155">
        <v>0.09</v>
      </c>
      <c r="X647" s="155">
        <v>1.311309856281714E-2</v>
      </c>
      <c r="Y647" s="156">
        <v>0</v>
      </c>
      <c r="Z647" s="153"/>
      <c r="AA647" s="124">
        <v>0</v>
      </c>
      <c r="AB647" s="100">
        <v>0</v>
      </c>
      <c r="AC647" s="151">
        <v>0</v>
      </c>
      <c r="AD647" s="100">
        <v>0</v>
      </c>
      <c r="AE647" s="157">
        <v>0</v>
      </c>
      <c r="AF647" s="158"/>
    </row>
    <row r="648" spans="1:32" s="52" customFormat="1" ht="12" x14ac:dyDescent="0.2">
      <c r="A648" s="97">
        <v>481</v>
      </c>
      <c r="B648" s="98">
        <v>481035220</v>
      </c>
      <c r="C648" s="99" t="s">
        <v>535</v>
      </c>
      <c r="D648" s="98">
        <v>35</v>
      </c>
      <c r="E648" s="99" t="s">
        <v>68</v>
      </c>
      <c r="F648" s="98">
        <v>220</v>
      </c>
      <c r="G648" s="149" t="s">
        <v>253</v>
      </c>
      <c r="H648" s="150"/>
      <c r="I648" s="102">
        <v>13134</v>
      </c>
      <c r="J648" s="102">
        <v>4640</v>
      </c>
      <c r="K648" s="102">
        <v>0</v>
      </c>
      <c r="L648" s="102">
        <v>1188</v>
      </c>
      <c r="M648" s="103">
        <v>18962</v>
      </c>
      <c r="N648" s="150"/>
      <c r="O648" s="124">
        <v>8</v>
      </c>
      <c r="P648" s="151">
        <v>140968</v>
      </c>
      <c r="Q648" s="151">
        <v>0</v>
      </c>
      <c r="R648" s="151">
        <v>0</v>
      </c>
      <c r="S648" s="151">
        <v>9424</v>
      </c>
      <c r="T648" s="152">
        <v>150392</v>
      </c>
      <c r="U648" s="153"/>
      <c r="V648" s="154">
        <v>6.864320446978972E-2</v>
      </c>
      <c r="W648" s="155">
        <v>0.09</v>
      </c>
      <c r="X648" s="155">
        <v>1.6869745189024211E-2</v>
      </c>
      <c r="Y648" s="156">
        <v>0</v>
      </c>
      <c r="Z648" s="153"/>
      <c r="AA648" s="124">
        <v>1</v>
      </c>
      <c r="AB648" s="100">
        <v>0</v>
      </c>
      <c r="AC648" s="151">
        <v>0</v>
      </c>
      <c r="AD648" s="100">
        <v>0</v>
      </c>
      <c r="AE648" s="157">
        <v>0</v>
      </c>
      <c r="AF648" s="158"/>
    </row>
    <row r="649" spans="1:32" s="52" customFormat="1" ht="12" x14ac:dyDescent="0.2">
      <c r="A649" s="97">
        <v>481</v>
      </c>
      <c r="B649" s="98">
        <v>481035243</v>
      </c>
      <c r="C649" s="99" t="s">
        <v>535</v>
      </c>
      <c r="D649" s="98">
        <v>35</v>
      </c>
      <c r="E649" s="99" t="s">
        <v>68</v>
      </c>
      <c r="F649" s="98">
        <v>243</v>
      </c>
      <c r="G649" s="149" t="s">
        <v>276</v>
      </c>
      <c r="H649" s="150"/>
      <c r="I649" s="102">
        <v>17132</v>
      </c>
      <c r="J649" s="102">
        <v>2376</v>
      </c>
      <c r="K649" s="102">
        <v>0</v>
      </c>
      <c r="L649" s="102">
        <v>1188</v>
      </c>
      <c r="M649" s="103">
        <v>20696</v>
      </c>
      <c r="N649" s="150"/>
      <c r="O649" s="124">
        <v>1.52</v>
      </c>
      <c r="P649" s="151">
        <v>29398</v>
      </c>
      <c r="Q649" s="151">
        <v>0</v>
      </c>
      <c r="R649" s="151">
        <v>0</v>
      </c>
      <c r="S649" s="151">
        <v>1790</v>
      </c>
      <c r="T649" s="152">
        <v>31188</v>
      </c>
      <c r="U649" s="153"/>
      <c r="V649" s="154">
        <v>1.3042208849260047E-2</v>
      </c>
      <c r="W649" s="155">
        <v>0.09</v>
      </c>
      <c r="X649" s="155">
        <v>5.5175257487842097E-3</v>
      </c>
      <c r="Y649" s="156">
        <v>0</v>
      </c>
      <c r="Z649" s="153"/>
      <c r="AA649" s="124">
        <v>0</v>
      </c>
      <c r="AB649" s="100">
        <v>0</v>
      </c>
      <c r="AC649" s="151">
        <v>0</v>
      </c>
      <c r="AD649" s="100">
        <v>0</v>
      </c>
      <c r="AE649" s="157">
        <v>0</v>
      </c>
      <c r="AF649" s="158"/>
    </row>
    <row r="650" spans="1:32" s="52" customFormat="1" ht="12" x14ac:dyDescent="0.2">
      <c r="A650" s="97">
        <v>481</v>
      </c>
      <c r="B650" s="98">
        <v>481035244</v>
      </c>
      <c r="C650" s="99" t="s">
        <v>535</v>
      </c>
      <c r="D650" s="98">
        <v>35</v>
      </c>
      <c r="E650" s="99" t="s">
        <v>68</v>
      </c>
      <c r="F650" s="98">
        <v>244</v>
      </c>
      <c r="G650" s="149" t="s">
        <v>277</v>
      </c>
      <c r="H650" s="150"/>
      <c r="I650" s="102">
        <v>16929</v>
      </c>
      <c r="J650" s="102">
        <v>4092</v>
      </c>
      <c r="K650" s="102">
        <v>0</v>
      </c>
      <c r="L650" s="102">
        <v>1188</v>
      </c>
      <c r="M650" s="103">
        <v>22209</v>
      </c>
      <c r="N650" s="150"/>
      <c r="O650" s="124">
        <v>15.42</v>
      </c>
      <c r="P650" s="151">
        <v>321368</v>
      </c>
      <c r="Q650" s="151">
        <v>0</v>
      </c>
      <c r="R650" s="151">
        <v>0</v>
      </c>
      <c r="S650" s="151">
        <v>18165</v>
      </c>
      <c r="T650" s="152">
        <v>339533</v>
      </c>
      <c r="U650" s="153"/>
      <c r="V650" s="154">
        <v>0.13230977661551974</v>
      </c>
      <c r="W650" s="155">
        <v>0.09</v>
      </c>
      <c r="X650" s="155">
        <v>8.5563715473805063E-2</v>
      </c>
      <c r="Y650" s="156">
        <v>0</v>
      </c>
      <c r="Z650" s="153"/>
      <c r="AA650" s="124">
        <v>2</v>
      </c>
      <c r="AB650" s="100">
        <v>0</v>
      </c>
      <c r="AC650" s="151">
        <v>0</v>
      </c>
      <c r="AD650" s="100">
        <v>0</v>
      </c>
      <c r="AE650" s="157">
        <v>0</v>
      </c>
      <c r="AF650" s="158"/>
    </row>
    <row r="651" spans="1:32" s="52" customFormat="1" ht="12" x14ac:dyDescent="0.2">
      <c r="A651" s="97">
        <v>481</v>
      </c>
      <c r="B651" s="98">
        <v>481035285</v>
      </c>
      <c r="C651" s="99" t="s">
        <v>535</v>
      </c>
      <c r="D651" s="98">
        <v>35</v>
      </c>
      <c r="E651" s="99" t="s">
        <v>68</v>
      </c>
      <c r="F651" s="98">
        <v>285</v>
      </c>
      <c r="G651" s="149" t="s">
        <v>318</v>
      </c>
      <c r="H651" s="150"/>
      <c r="I651" s="102">
        <v>16897</v>
      </c>
      <c r="J651" s="102">
        <v>3359</v>
      </c>
      <c r="K651" s="102">
        <v>0</v>
      </c>
      <c r="L651" s="102">
        <v>1188</v>
      </c>
      <c r="M651" s="103">
        <v>21444</v>
      </c>
      <c r="N651" s="150"/>
      <c r="O651" s="124">
        <v>2.31</v>
      </c>
      <c r="P651" s="151">
        <v>46389</v>
      </c>
      <c r="Q651" s="151">
        <v>0</v>
      </c>
      <c r="R651" s="151">
        <v>0</v>
      </c>
      <c r="S651" s="151">
        <v>2721</v>
      </c>
      <c r="T651" s="152">
        <v>49110</v>
      </c>
      <c r="U651" s="153"/>
      <c r="V651" s="154">
        <v>1.9820725290651781E-2</v>
      </c>
      <c r="W651" s="155">
        <v>0.09</v>
      </c>
      <c r="X651" s="155">
        <v>2.6963033368432532E-2</v>
      </c>
      <c r="Y651" s="156">
        <v>0</v>
      </c>
      <c r="Z651" s="153"/>
      <c r="AA651" s="124">
        <v>1</v>
      </c>
      <c r="AB651" s="100">
        <v>0</v>
      </c>
      <c r="AC651" s="151">
        <v>0</v>
      </c>
      <c r="AD651" s="100">
        <v>0</v>
      </c>
      <c r="AE651" s="157">
        <v>0</v>
      </c>
      <c r="AF651" s="158"/>
    </row>
    <row r="652" spans="1:32" s="52" customFormat="1" ht="12" x14ac:dyDescent="0.2">
      <c r="A652" s="97">
        <v>481</v>
      </c>
      <c r="B652" s="98">
        <v>481035321</v>
      </c>
      <c r="C652" s="99" t="s">
        <v>535</v>
      </c>
      <c r="D652" s="98">
        <v>35</v>
      </c>
      <c r="E652" s="99" t="s">
        <v>68</v>
      </c>
      <c r="F652" s="98">
        <v>321</v>
      </c>
      <c r="G652" s="149" t="s">
        <v>354</v>
      </c>
      <c r="H652" s="150"/>
      <c r="I652" s="102">
        <v>13043</v>
      </c>
      <c r="J652" s="102">
        <v>6943</v>
      </c>
      <c r="K652" s="102">
        <v>0</v>
      </c>
      <c r="L652" s="102">
        <v>1188</v>
      </c>
      <c r="M652" s="103">
        <v>21174</v>
      </c>
      <c r="N652" s="150"/>
      <c r="O652" s="124">
        <v>0.9</v>
      </c>
      <c r="P652" s="151">
        <v>17833</v>
      </c>
      <c r="Q652" s="151">
        <v>0</v>
      </c>
      <c r="R652" s="151">
        <v>0</v>
      </c>
      <c r="S652" s="151">
        <v>1060</v>
      </c>
      <c r="T652" s="152">
        <v>18893</v>
      </c>
      <c r="U652" s="153"/>
      <c r="V652" s="154">
        <v>7.7223605028513441E-3</v>
      </c>
      <c r="W652" s="155">
        <v>0.09</v>
      </c>
      <c r="X652" s="155">
        <v>3.3397097419972707E-3</v>
      </c>
      <c r="Y652" s="156">
        <v>0</v>
      </c>
      <c r="Z652" s="153"/>
      <c r="AA652" s="124">
        <v>0</v>
      </c>
      <c r="AB652" s="100">
        <v>0</v>
      </c>
      <c r="AC652" s="151">
        <v>0</v>
      </c>
      <c r="AD652" s="100">
        <v>0</v>
      </c>
      <c r="AE652" s="157">
        <v>0</v>
      </c>
      <c r="AF652" s="158"/>
    </row>
    <row r="653" spans="1:32" s="52" customFormat="1" ht="12" x14ac:dyDescent="0.2">
      <c r="A653" s="97">
        <v>481</v>
      </c>
      <c r="B653" s="98">
        <v>481035336</v>
      </c>
      <c r="C653" s="99" t="s">
        <v>535</v>
      </c>
      <c r="D653" s="98">
        <v>35</v>
      </c>
      <c r="E653" s="99" t="s">
        <v>68</v>
      </c>
      <c r="F653" s="98">
        <v>336</v>
      </c>
      <c r="G653" s="149" t="s">
        <v>369</v>
      </c>
      <c r="H653" s="150"/>
      <c r="I653" s="102">
        <v>16850</v>
      </c>
      <c r="J653" s="102">
        <v>3880</v>
      </c>
      <c r="K653" s="102">
        <v>0</v>
      </c>
      <c r="L653" s="102">
        <v>1188</v>
      </c>
      <c r="M653" s="103">
        <v>21918</v>
      </c>
      <c r="N653" s="150"/>
      <c r="O653" s="124">
        <v>3</v>
      </c>
      <c r="P653" s="151">
        <v>61656</v>
      </c>
      <c r="Q653" s="151">
        <v>0</v>
      </c>
      <c r="R653" s="151">
        <v>0</v>
      </c>
      <c r="S653" s="151">
        <v>3534</v>
      </c>
      <c r="T653" s="152">
        <v>65190</v>
      </c>
      <c r="U653" s="153"/>
      <c r="V653" s="154">
        <v>2.5741201676171145E-2</v>
      </c>
      <c r="W653" s="155">
        <v>0.09</v>
      </c>
      <c r="X653" s="155">
        <v>3.6796210246634063E-2</v>
      </c>
      <c r="Y653" s="156">
        <v>0</v>
      </c>
      <c r="Z653" s="153"/>
      <c r="AA653" s="124">
        <v>0</v>
      </c>
      <c r="AB653" s="100">
        <v>0</v>
      </c>
      <c r="AC653" s="151">
        <v>0</v>
      </c>
      <c r="AD653" s="100">
        <v>0</v>
      </c>
      <c r="AE653" s="157">
        <v>0</v>
      </c>
      <c r="AF653" s="158"/>
    </row>
    <row r="654" spans="1:32" s="52" customFormat="1" ht="12" x14ac:dyDescent="0.2">
      <c r="A654" s="97">
        <v>481</v>
      </c>
      <c r="B654" s="98">
        <v>481035347</v>
      </c>
      <c r="C654" s="99" t="s">
        <v>535</v>
      </c>
      <c r="D654" s="98">
        <v>35</v>
      </c>
      <c r="E654" s="99" t="s">
        <v>68</v>
      </c>
      <c r="F654" s="98">
        <v>347</v>
      </c>
      <c r="G654" s="149" t="s">
        <v>380</v>
      </c>
      <c r="H654" s="150"/>
      <c r="I654" s="102">
        <v>15602</v>
      </c>
      <c r="J654" s="102">
        <v>7299</v>
      </c>
      <c r="K654" s="102">
        <v>0</v>
      </c>
      <c r="L654" s="102">
        <v>1188</v>
      </c>
      <c r="M654" s="103">
        <v>24089</v>
      </c>
      <c r="N654" s="150"/>
      <c r="O654" s="124">
        <v>1</v>
      </c>
      <c r="P654" s="151">
        <v>22705</v>
      </c>
      <c r="Q654" s="151">
        <v>0</v>
      </c>
      <c r="R654" s="151">
        <v>0</v>
      </c>
      <c r="S654" s="151">
        <v>1178</v>
      </c>
      <c r="T654" s="152">
        <v>23883</v>
      </c>
      <c r="U654" s="153"/>
      <c r="V654" s="154">
        <v>8.580400558723715E-3</v>
      </c>
      <c r="W654" s="155">
        <v>0.09</v>
      </c>
      <c r="X654" s="155">
        <v>1.1199376799670339E-2</v>
      </c>
      <c r="Y654" s="156">
        <v>0</v>
      </c>
      <c r="Z654" s="153"/>
      <c r="AA654" s="124">
        <v>0</v>
      </c>
      <c r="AB654" s="100">
        <v>0</v>
      </c>
      <c r="AC654" s="151">
        <v>0</v>
      </c>
      <c r="AD654" s="100">
        <v>0</v>
      </c>
      <c r="AE654" s="157">
        <v>0</v>
      </c>
      <c r="AF654" s="158"/>
    </row>
    <row r="655" spans="1:32" s="52" customFormat="1" ht="12" x14ac:dyDescent="0.2">
      <c r="A655" s="97">
        <v>481</v>
      </c>
      <c r="B655" s="98">
        <v>481035350</v>
      </c>
      <c r="C655" s="99" t="s">
        <v>535</v>
      </c>
      <c r="D655" s="98">
        <v>35</v>
      </c>
      <c r="E655" s="99" t="s">
        <v>68</v>
      </c>
      <c r="F655" s="98">
        <v>350</v>
      </c>
      <c r="G655" s="149" t="s">
        <v>383</v>
      </c>
      <c r="H655" s="150"/>
      <c r="I655" s="102">
        <v>12573</v>
      </c>
      <c r="J655" s="102">
        <v>6156</v>
      </c>
      <c r="K655" s="102">
        <v>0</v>
      </c>
      <c r="L655" s="102">
        <v>1188</v>
      </c>
      <c r="M655" s="103">
        <v>19917</v>
      </c>
      <c r="N655" s="150"/>
      <c r="O655" s="124">
        <v>1</v>
      </c>
      <c r="P655" s="151">
        <v>18568</v>
      </c>
      <c r="Q655" s="151">
        <v>0</v>
      </c>
      <c r="R655" s="151">
        <v>0</v>
      </c>
      <c r="S655" s="151">
        <v>1178</v>
      </c>
      <c r="T655" s="152">
        <v>19746</v>
      </c>
      <c r="U655" s="153"/>
      <c r="V655" s="154">
        <v>8.580400558723715E-3</v>
      </c>
      <c r="W655" s="155">
        <v>0.09</v>
      </c>
      <c r="X655" s="155">
        <v>4.8635910360642937E-2</v>
      </c>
      <c r="Y655" s="156">
        <v>0</v>
      </c>
      <c r="Z655" s="153"/>
      <c r="AA655" s="124">
        <v>0</v>
      </c>
      <c r="AB655" s="100">
        <v>0</v>
      </c>
      <c r="AC655" s="151">
        <v>0</v>
      </c>
      <c r="AD655" s="100">
        <v>0</v>
      </c>
      <c r="AE655" s="157">
        <v>0</v>
      </c>
      <c r="AF655" s="158"/>
    </row>
    <row r="656" spans="1:32" s="52" customFormat="1" ht="12" x14ac:dyDescent="0.2">
      <c r="A656" s="97">
        <v>482</v>
      </c>
      <c r="B656" s="98">
        <v>482204007</v>
      </c>
      <c r="C656" s="99" t="s">
        <v>536</v>
      </c>
      <c r="D656" s="98">
        <v>204</v>
      </c>
      <c r="E656" s="99" t="s">
        <v>237</v>
      </c>
      <c r="F656" s="98">
        <v>7</v>
      </c>
      <c r="G656" s="149" t="s">
        <v>40</v>
      </c>
      <c r="H656" s="150"/>
      <c r="I656" s="102">
        <v>11524</v>
      </c>
      <c r="J656" s="102">
        <v>5456</v>
      </c>
      <c r="K656" s="102">
        <v>0</v>
      </c>
      <c r="L656" s="102">
        <v>1188</v>
      </c>
      <c r="M656" s="103">
        <v>18168</v>
      </c>
      <c r="N656" s="150"/>
      <c r="O656" s="124">
        <v>115.02</v>
      </c>
      <c r="P656" s="151">
        <v>1949131</v>
      </c>
      <c r="Q656" s="151">
        <v>0</v>
      </c>
      <c r="R656" s="151">
        <v>0</v>
      </c>
      <c r="S656" s="151">
        <v>136414</v>
      </c>
      <c r="T656" s="152">
        <v>2085545</v>
      </c>
      <c r="U656" s="153"/>
      <c r="V656" s="154">
        <v>0.22798414299124628</v>
      </c>
      <c r="W656" s="155">
        <v>0.09</v>
      </c>
      <c r="X656" s="155">
        <v>4.7980962993750327E-2</v>
      </c>
      <c r="Y656" s="156">
        <v>0</v>
      </c>
      <c r="Z656" s="153"/>
      <c r="AA656" s="124">
        <v>29.27</v>
      </c>
      <c r="AB656" s="100">
        <v>0</v>
      </c>
      <c r="AC656" s="151">
        <v>0</v>
      </c>
      <c r="AD656" s="100">
        <v>2.2355600375560738</v>
      </c>
      <c r="AE656" s="157">
        <v>40617</v>
      </c>
      <c r="AF656" s="158"/>
    </row>
    <row r="657" spans="1:32" s="52" customFormat="1" ht="12" x14ac:dyDescent="0.2">
      <c r="A657" s="97">
        <v>482</v>
      </c>
      <c r="B657" s="98">
        <v>482204038</v>
      </c>
      <c r="C657" s="99" t="s">
        <v>536</v>
      </c>
      <c r="D657" s="98">
        <v>204</v>
      </c>
      <c r="E657" s="99" t="s">
        <v>237</v>
      </c>
      <c r="F657" s="98">
        <v>38</v>
      </c>
      <c r="G657" s="149" t="s">
        <v>71</v>
      </c>
      <c r="H657" s="150"/>
      <c r="I657" s="102">
        <v>11037</v>
      </c>
      <c r="J657" s="102">
        <v>8099</v>
      </c>
      <c r="K657" s="102">
        <v>0</v>
      </c>
      <c r="L657" s="102">
        <v>1188</v>
      </c>
      <c r="M657" s="103">
        <v>20324</v>
      </c>
      <c r="N657" s="150"/>
      <c r="O657" s="124">
        <v>1</v>
      </c>
      <c r="P657" s="151">
        <v>19098</v>
      </c>
      <c r="Q657" s="151">
        <v>0</v>
      </c>
      <c r="R657" s="151">
        <v>0</v>
      </c>
      <c r="S657" s="151">
        <v>1186</v>
      </c>
      <c r="T657" s="152">
        <v>20284</v>
      </c>
      <c r="U657" s="153"/>
      <c r="V657" s="154">
        <v>1.9821260910384826E-3</v>
      </c>
      <c r="W657" s="155">
        <v>0.09</v>
      </c>
      <c r="X657" s="155">
        <v>1.1913601588132872E-3</v>
      </c>
      <c r="Y657" s="156">
        <v>0</v>
      </c>
      <c r="Z657" s="153"/>
      <c r="AA657" s="124">
        <v>1</v>
      </c>
      <c r="AB657" s="100">
        <v>0</v>
      </c>
      <c r="AC657" s="151">
        <v>0</v>
      </c>
      <c r="AD657" s="100">
        <v>0</v>
      </c>
      <c r="AE657" s="157">
        <v>0</v>
      </c>
      <c r="AF657" s="158"/>
    </row>
    <row r="658" spans="1:32" s="52" customFormat="1" ht="12" x14ac:dyDescent="0.2">
      <c r="A658" s="97">
        <v>482</v>
      </c>
      <c r="B658" s="98">
        <v>482204105</v>
      </c>
      <c r="C658" s="99" t="s">
        <v>536</v>
      </c>
      <c r="D658" s="98">
        <v>204</v>
      </c>
      <c r="E658" s="99" t="s">
        <v>237</v>
      </c>
      <c r="F658" s="98">
        <v>105</v>
      </c>
      <c r="G658" s="149" t="s">
        <v>138</v>
      </c>
      <c r="H658" s="150"/>
      <c r="I658" s="102">
        <v>10851</v>
      </c>
      <c r="J658" s="102">
        <v>4343</v>
      </c>
      <c r="K658" s="102">
        <v>0</v>
      </c>
      <c r="L658" s="102">
        <v>1188</v>
      </c>
      <c r="M658" s="103">
        <v>16382</v>
      </c>
      <c r="N658" s="150"/>
      <c r="O658" s="124">
        <v>1.73</v>
      </c>
      <c r="P658" s="151">
        <v>26234</v>
      </c>
      <c r="Q658" s="151">
        <v>0</v>
      </c>
      <c r="R658" s="151">
        <v>0</v>
      </c>
      <c r="S658" s="151">
        <v>2052</v>
      </c>
      <c r="T658" s="152">
        <v>28286</v>
      </c>
      <c r="U658" s="153"/>
      <c r="V658" s="154">
        <v>3.4290781374965748E-3</v>
      </c>
      <c r="W658" s="155">
        <v>0.09</v>
      </c>
      <c r="X658" s="155">
        <v>1.2107543936760387E-3</v>
      </c>
      <c r="Y658" s="156">
        <v>0</v>
      </c>
      <c r="Z658" s="153"/>
      <c r="AA658" s="124">
        <v>1</v>
      </c>
      <c r="AB658" s="100">
        <v>0</v>
      </c>
      <c r="AC658" s="151">
        <v>0</v>
      </c>
      <c r="AD658" s="100">
        <v>0</v>
      </c>
      <c r="AE658" s="157">
        <v>0</v>
      </c>
      <c r="AF658" s="158"/>
    </row>
    <row r="659" spans="1:32" s="52" customFormat="1" ht="12" x14ac:dyDescent="0.2">
      <c r="A659" s="97">
        <v>482</v>
      </c>
      <c r="B659" s="98">
        <v>482204128</v>
      </c>
      <c r="C659" s="99" t="s">
        <v>536</v>
      </c>
      <c r="D659" s="98">
        <v>204</v>
      </c>
      <c r="E659" s="99" t="s">
        <v>237</v>
      </c>
      <c r="F659" s="98">
        <v>128</v>
      </c>
      <c r="G659" s="149" t="s">
        <v>161</v>
      </c>
      <c r="H659" s="150"/>
      <c r="I659" s="102">
        <v>11037</v>
      </c>
      <c r="J659" s="102">
        <v>623</v>
      </c>
      <c r="K659" s="102">
        <v>0</v>
      </c>
      <c r="L659" s="102">
        <v>1188</v>
      </c>
      <c r="M659" s="103">
        <v>12848</v>
      </c>
      <c r="N659" s="150"/>
      <c r="O659" s="124">
        <v>0.18</v>
      </c>
      <c r="P659" s="151">
        <v>2095</v>
      </c>
      <c r="Q659" s="151">
        <v>0</v>
      </c>
      <c r="R659" s="151">
        <v>0</v>
      </c>
      <c r="S659" s="151">
        <v>213</v>
      </c>
      <c r="T659" s="152">
        <v>2308</v>
      </c>
      <c r="U659" s="153"/>
      <c r="V659" s="154">
        <v>3.5678269638692684E-4</v>
      </c>
      <c r="W659" s="155">
        <v>0.09</v>
      </c>
      <c r="X659" s="155">
        <v>4.3617008313810428E-2</v>
      </c>
      <c r="Y659" s="156">
        <v>0</v>
      </c>
      <c r="Z659" s="153"/>
      <c r="AA659" s="124">
        <v>0</v>
      </c>
      <c r="AB659" s="100">
        <v>0</v>
      </c>
      <c r="AC659" s="151">
        <v>0</v>
      </c>
      <c r="AD659" s="100">
        <v>0</v>
      </c>
      <c r="AE659" s="157">
        <v>0</v>
      </c>
      <c r="AF659" s="158"/>
    </row>
    <row r="660" spans="1:32" s="52" customFormat="1" ht="12" x14ac:dyDescent="0.2">
      <c r="A660" s="97">
        <v>482</v>
      </c>
      <c r="B660" s="98">
        <v>482204204</v>
      </c>
      <c r="C660" s="99" t="s">
        <v>536</v>
      </c>
      <c r="D660" s="98">
        <v>204</v>
      </c>
      <c r="E660" s="99" t="s">
        <v>237</v>
      </c>
      <c r="F660" s="98">
        <v>204</v>
      </c>
      <c r="G660" s="149" t="s">
        <v>237</v>
      </c>
      <c r="H660" s="150"/>
      <c r="I660" s="102">
        <v>11247</v>
      </c>
      <c r="J660" s="102">
        <v>6953</v>
      </c>
      <c r="K660" s="102">
        <v>0</v>
      </c>
      <c r="L660" s="102">
        <v>1188</v>
      </c>
      <c r="M660" s="103">
        <v>19388</v>
      </c>
      <c r="N660" s="150"/>
      <c r="O660" s="124">
        <v>85.72</v>
      </c>
      <c r="P660" s="151">
        <v>1557018</v>
      </c>
      <c r="Q660" s="151">
        <v>0</v>
      </c>
      <c r="R660" s="151">
        <v>0</v>
      </c>
      <c r="S660" s="151">
        <v>101662</v>
      </c>
      <c r="T660" s="152">
        <v>1658680</v>
      </c>
      <c r="U660" s="153"/>
      <c r="V660" s="154">
        <v>0.16990784852381874</v>
      </c>
      <c r="W660" s="155">
        <v>0.09</v>
      </c>
      <c r="X660" s="155">
        <v>3.3207891167681226E-2</v>
      </c>
      <c r="Y660" s="156">
        <v>0</v>
      </c>
      <c r="Z660" s="153"/>
      <c r="AA660" s="124">
        <v>25.810000000000002</v>
      </c>
      <c r="AB660" s="100">
        <v>0</v>
      </c>
      <c r="AC660" s="151">
        <v>0</v>
      </c>
      <c r="AD660" s="100">
        <v>1.9960357478179231</v>
      </c>
      <c r="AE660" s="157">
        <v>38700</v>
      </c>
      <c r="AF660" s="158"/>
    </row>
    <row r="661" spans="1:32" s="52" customFormat="1" ht="12" x14ac:dyDescent="0.2">
      <c r="A661" s="97">
        <v>482</v>
      </c>
      <c r="B661" s="98">
        <v>482204705</v>
      </c>
      <c r="C661" s="99" t="s">
        <v>536</v>
      </c>
      <c r="D661" s="98">
        <v>204</v>
      </c>
      <c r="E661" s="99" t="s">
        <v>237</v>
      </c>
      <c r="F661" s="98">
        <v>705</v>
      </c>
      <c r="G661" s="149" t="s">
        <v>419</v>
      </c>
      <c r="H661" s="150"/>
      <c r="I661" s="102">
        <v>10664</v>
      </c>
      <c r="J661" s="102">
        <v>7822</v>
      </c>
      <c r="K661" s="102">
        <v>0</v>
      </c>
      <c r="L661" s="102">
        <v>1188</v>
      </c>
      <c r="M661" s="103">
        <v>19674</v>
      </c>
      <c r="N661" s="150"/>
      <c r="O661" s="124">
        <v>1</v>
      </c>
      <c r="P661" s="151">
        <v>18449</v>
      </c>
      <c r="Q661" s="151">
        <v>0</v>
      </c>
      <c r="R661" s="151">
        <v>0</v>
      </c>
      <c r="S661" s="151">
        <v>1186</v>
      </c>
      <c r="T661" s="152">
        <v>19635</v>
      </c>
      <c r="U661" s="153"/>
      <c r="V661" s="154">
        <v>1.9821260910384826E-3</v>
      </c>
      <c r="W661" s="155">
        <v>0.09</v>
      </c>
      <c r="X661" s="155">
        <v>2.2084856541716613E-3</v>
      </c>
      <c r="Y661" s="156">
        <v>0</v>
      </c>
      <c r="Z661" s="153"/>
      <c r="AA661" s="124">
        <v>1</v>
      </c>
      <c r="AB661" s="100">
        <v>0</v>
      </c>
      <c r="AC661" s="151">
        <v>0</v>
      </c>
      <c r="AD661" s="100">
        <v>0</v>
      </c>
      <c r="AE661" s="157">
        <v>0</v>
      </c>
      <c r="AF661" s="158"/>
    </row>
    <row r="662" spans="1:32" s="52" customFormat="1" ht="12" x14ac:dyDescent="0.2">
      <c r="A662" s="97">
        <v>482</v>
      </c>
      <c r="B662" s="98">
        <v>482204745</v>
      </c>
      <c r="C662" s="99" t="s">
        <v>536</v>
      </c>
      <c r="D662" s="98">
        <v>204</v>
      </c>
      <c r="E662" s="99" t="s">
        <v>237</v>
      </c>
      <c r="F662" s="98">
        <v>745</v>
      </c>
      <c r="G662" s="149" t="s">
        <v>430</v>
      </c>
      <c r="H662" s="150"/>
      <c r="I662" s="102">
        <v>11299</v>
      </c>
      <c r="J662" s="102">
        <v>4942</v>
      </c>
      <c r="K662" s="102">
        <v>0</v>
      </c>
      <c r="L662" s="102">
        <v>1188</v>
      </c>
      <c r="M662" s="103">
        <v>17429</v>
      </c>
      <c r="N662" s="150"/>
      <c r="O662" s="124">
        <v>36.9</v>
      </c>
      <c r="P662" s="151">
        <v>598111</v>
      </c>
      <c r="Q662" s="151">
        <v>0</v>
      </c>
      <c r="R662" s="151">
        <v>0</v>
      </c>
      <c r="S662" s="151">
        <v>43762</v>
      </c>
      <c r="T662" s="152">
        <v>641873</v>
      </c>
      <c r="U662" s="153"/>
      <c r="V662" s="154">
        <v>7.3140452759320018E-2</v>
      </c>
      <c r="W662" s="155">
        <v>0.09</v>
      </c>
      <c r="X662" s="155">
        <v>1.6387158991872857E-2</v>
      </c>
      <c r="Y662" s="156">
        <v>0</v>
      </c>
      <c r="Z662" s="153"/>
      <c r="AA662" s="124">
        <v>8</v>
      </c>
      <c r="AB662" s="100">
        <v>0</v>
      </c>
      <c r="AC662" s="151">
        <v>0</v>
      </c>
      <c r="AD662" s="100">
        <v>0</v>
      </c>
      <c r="AE662" s="157">
        <v>0</v>
      </c>
      <c r="AF662" s="158"/>
    </row>
    <row r="663" spans="1:32" s="52" customFormat="1" ht="12" x14ac:dyDescent="0.2">
      <c r="A663" s="97">
        <v>482</v>
      </c>
      <c r="B663" s="98">
        <v>482204773</v>
      </c>
      <c r="C663" s="99" t="s">
        <v>536</v>
      </c>
      <c r="D663" s="98">
        <v>204</v>
      </c>
      <c r="E663" s="99" t="s">
        <v>237</v>
      </c>
      <c r="F663" s="98">
        <v>773</v>
      </c>
      <c r="G663" s="149" t="s">
        <v>440</v>
      </c>
      <c r="H663" s="150"/>
      <c r="I663" s="102">
        <v>11802</v>
      </c>
      <c r="J663" s="102">
        <v>6810</v>
      </c>
      <c r="K663" s="102">
        <v>0</v>
      </c>
      <c r="L663" s="102">
        <v>1188</v>
      </c>
      <c r="M663" s="103">
        <v>19800</v>
      </c>
      <c r="N663" s="150"/>
      <c r="O663" s="124">
        <v>46.019999999999996</v>
      </c>
      <c r="P663" s="151">
        <v>854821</v>
      </c>
      <c r="Q663" s="151">
        <v>0</v>
      </c>
      <c r="R663" s="151">
        <v>0</v>
      </c>
      <c r="S663" s="151">
        <v>54580</v>
      </c>
      <c r="T663" s="152">
        <v>909401</v>
      </c>
      <c r="U663" s="153"/>
      <c r="V663" s="154">
        <v>9.1217442709590979E-2</v>
      </c>
      <c r="W663" s="155">
        <v>0.09</v>
      </c>
      <c r="X663" s="155">
        <v>1.8596755798146795E-2</v>
      </c>
      <c r="Y663" s="156">
        <v>0</v>
      </c>
      <c r="Z663" s="153"/>
      <c r="AA663" s="124">
        <v>11</v>
      </c>
      <c r="AB663" s="100">
        <v>0</v>
      </c>
      <c r="AC663" s="151">
        <v>0</v>
      </c>
      <c r="AD663" s="100">
        <v>0</v>
      </c>
      <c r="AE663" s="157">
        <v>0</v>
      </c>
      <c r="AF663" s="158"/>
    </row>
    <row r="664" spans="1:32" s="52" customFormat="1" ht="12" x14ac:dyDescent="0.2">
      <c r="A664" s="97">
        <v>483</v>
      </c>
      <c r="B664" s="98">
        <v>483239020</v>
      </c>
      <c r="C664" s="99" t="s">
        <v>537</v>
      </c>
      <c r="D664" s="98">
        <v>239</v>
      </c>
      <c r="E664" s="99" t="s">
        <v>272</v>
      </c>
      <c r="F664" s="98">
        <v>20</v>
      </c>
      <c r="G664" s="149" t="s">
        <v>53</v>
      </c>
      <c r="H664" s="150"/>
      <c r="I664" s="102">
        <v>14968</v>
      </c>
      <c r="J664" s="102">
        <v>3045</v>
      </c>
      <c r="K664" s="102">
        <v>0</v>
      </c>
      <c r="L664" s="102">
        <v>1188</v>
      </c>
      <c r="M664" s="103">
        <v>19201</v>
      </c>
      <c r="N664" s="150"/>
      <c r="O664" s="124">
        <v>15.69</v>
      </c>
      <c r="P664" s="151">
        <v>282624</v>
      </c>
      <c r="Q664" s="151">
        <v>0</v>
      </c>
      <c r="R664" s="151">
        <v>0</v>
      </c>
      <c r="S664" s="151">
        <v>18640</v>
      </c>
      <c r="T664" s="152">
        <v>301264</v>
      </c>
      <c r="U664" s="153"/>
      <c r="V664" s="154">
        <v>0</v>
      </c>
      <c r="W664" s="155">
        <v>0.09</v>
      </c>
      <c r="X664" s="155">
        <v>6.2012991472309043E-2</v>
      </c>
      <c r="Y664" s="156">
        <v>0</v>
      </c>
      <c r="Z664" s="153"/>
      <c r="AA664" s="124">
        <v>2</v>
      </c>
      <c r="AB664" s="100">
        <v>0</v>
      </c>
      <c r="AC664" s="151">
        <v>0</v>
      </c>
      <c r="AD664" s="100">
        <v>0</v>
      </c>
      <c r="AE664" s="157">
        <v>0</v>
      </c>
      <c r="AF664" s="158"/>
    </row>
    <row r="665" spans="1:32" s="52" customFormat="1" ht="12" x14ac:dyDescent="0.2">
      <c r="A665" s="97">
        <v>483</v>
      </c>
      <c r="B665" s="98">
        <v>483239036</v>
      </c>
      <c r="C665" s="99" t="s">
        <v>537</v>
      </c>
      <c r="D665" s="98">
        <v>239</v>
      </c>
      <c r="E665" s="99" t="s">
        <v>272</v>
      </c>
      <c r="F665" s="98">
        <v>36</v>
      </c>
      <c r="G665" s="149" t="s">
        <v>69</v>
      </c>
      <c r="H665" s="150"/>
      <c r="I665" s="102">
        <v>12543</v>
      </c>
      <c r="J665" s="102">
        <v>5863</v>
      </c>
      <c r="K665" s="102">
        <v>0</v>
      </c>
      <c r="L665" s="102">
        <v>1188</v>
      </c>
      <c r="M665" s="103">
        <v>19594</v>
      </c>
      <c r="N665" s="150"/>
      <c r="O665" s="124">
        <v>22.23</v>
      </c>
      <c r="P665" s="151">
        <v>409166</v>
      </c>
      <c r="Q665" s="151">
        <v>0</v>
      </c>
      <c r="R665" s="151">
        <v>0</v>
      </c>
      <c r="S665" s="151">
        <v>26410</v>
      </c>
      <c r="T665" s="152">
        <v>435576</v>
      </c>
      <c r="U665" s="153"/>
      <c r="V665" s="154">
        <v>0</v>
      </c>
      <c r="W665" s="155">
        <v>0.09</v>
      </c>
      <c r="X665" s="155">
        <v>5.8860029924790752E-2</v>
      </c>
      <c r="Y665" s="156">
        <v>0</v>
      </c>
      <c r="Z665" s="153"/>
      <c r="AA665" s="124">
        <v>7</v>
      </c>
      <c r="AB665" s="100">
        <v>0</v>
      </c>
      <c r="AC665" s="151">
        <v>0</v>
      </c>
      <c r="AD665" s="100">
        <v>2</v>
      </c>
      <c r="AE665" s="157">
        <v>39188</v>
      </c>
      <c r="AF665" s="158"/>
    </row>
    <row r="666" spans="1:32" s="52" customFormat="1" ht="12" x14ac:dyDescent="0.2">
      <c r="A666" s="97">
        <v>483</v>
      </c>
      <c r="B666" s="98">
        <v>483239052</v>
      </c>
      <c r="C666" s="99" t="s">
        <v>537</v>
      </c>
      <c r="D666" s="98">
        <v>239</v>
      </c>
      <c r="E666" s="99" t="s">
        <v>272</v>
      </c>
      <c r="F666" s="98">
        <v>52</v>
      </c>
      <c r="G666" s="149" t="s">
        <v>85</v>
      </c>
      <c r="H666" s="150"/>
      <c r="I666" s="102">
        <v>12840</v>
      </c>
      <c r="J666" s="102">
        <v>6252</v>
      </c>
      <c r="K666" s="102">
        <v>0</v>
      </c>
      <c r="L666" s="102">
        <v>1188</v>
      </c>
      <c r="M666" s="103">
        <v>20280</v>
      </c>
      <c r="N666" s="150"/>
      <c r="O666" s="124">
        <v>53.16</v>
      </c>
      <c r="P666" s="151">
        <v>1014930</v>
      </c>
      <c r="Q666" s="151">
        <v>0</v>
      </c>
      <c r="R666" s="151">
        <v>0</v>
      </c>
      <c r="S666" s="151">
        <v>63155</v>
      </c>
      <c r="T666" s="152">
        <v>1078085</v>
      </c>
      <c r="U666" s="153"/>
      <c r="V666" s="154">
        <v>0</v>
      </c>
      <c r="W666" s="155">
        <v>0.09</v>
      </c>
      <c r="X666" s="155">
        <v>4.4059164215241114E-2</v>
      </c>
      <c r="Y666" s="156">
        <v>0</v>
      </c>
      <c r="Z666" s="153"/>
      <c r="AA666" s="124">
        <v>6.9399999999999995</v>
      </c>
      <c r="AB666" s="100">
        <v>0</v>
      </c>
      <c r="AC666" s="151">
        <v>0</v>
      </c>
      <c r="AD666" s="100">
        <v>1</v>
      </c>
      <c r="AE666" s="157">
        <v>20280</v>
      </c>
      <c r="AF666" s="158"/>
    </row>
    <row r="667" spans="1:32" s="52" customFormat="1" ht="12" x14ac:dyDescent="0.2">
      <c r="A667" s="97">
        <v>483</v>
      </c>
      <c r="B667" s="98">
        <v>483239057</v>
      </c>
      <c r="C667" s="99" t="s">
        <v>537</v>
      </c>
      <c r="D667" s="98">
        <v>239</v>
      </c>
      <c r="E667" s="99" t="s">
        <v>272</v>
      </c>
      <c r="F667" s="98">
        <v>57</v>
      </c>
      <c r="G667" s="149" t="s">
        <v>90</v>
      </c>
      <c r="H667" s="150"/>
      <c r="I667" s="102">
        <v>20708</v>
      </c>
      <c r="J667" s="102">
        <v>475</v>
      </c>
      <c r="K667" s="102">
        <v>0</v>
      </c>
      <c r="L667" s="102">
        <v>1188</v>
      </c>
      <c r="M667" s="103">
        <v>22371</v>
      </c>
      <c r="N667" s="150"/>
      <c r="O667" s="124">
        <v>1</v>
      </c>
      <c r="P667" s="151">
        <v>21183</v>
      </c>
      <c r="Q667" s="151">
        <v>0</v>
      </c>
      <c r="R667" s="151">
        <v>0</v>
      </c>
      <c r="S667" s="151">
        <v>1188</v>
      </c>
      <c r="T667" s="152">
        <v>22371</v>
      </c>
      <c r="U667" s="153"/>
      <c r="V667" s="154">
        <v>0</v>
      </c>
      <c r="W667" s="155">
        <v>0.18</v>
      </c>
      <c r="X667" s="155">
        <v>0.12051270048816397</v>
      </c>
      <c r="Y667" s="156">
        <v>0</v>
      </c>
      <c r="Z667" s="153"/>
      <c r="AA667" s="124">
        <v>0</v>
      </c>
      <c r="AB667" s="100">
        <v>0</v>
      </c>
      <c r="AC667" s="151">
        <v>0</v>
      </c>
      <c r="AD667" s="100">
        <v>0</v>
      </c>
      <c r="AE667" s="157">
        <v>0</v>
      </c>
      <c r="AF667" s="158"/>
    </row>
    <row r="668" spans="1:32" s="52" customFormat="1" ht="12" x14ac:dyDescent="0.2">
      <c r="A668" s="97">
        <v>483</v>
      </c>
      <c r="B668" s="98">
        <v>483239082</v>
      </c>
      <c r="C668" s="99" t="s">
        <v>537</v>
      </c>
      <c r="D668" s="98">
        <v>239</v>
      </c>
      <c r="E668" s="99" t="s">
        <v>272</v>
      </c>
      <c r="F668" s="98">
        <v>82</v>
      </c>
      <c r="G668" s="149" t="s">
        <v>115</v>
      </c>
      <c r="H668" s="150"/>
      <c r="I668" s="102">
        <v>11943</v>
      </c>
      <c r="J668" s="102">
        <v>5904</v>
      </c>
      <c r="K668" s="102">
        <v>0</v>
      </c>
      <c r="L668" s="102">
        <v>1188</v>
      </c>
      <c r="M668" s="103">
        <v>19035</v>
      </c>
      <c r="N668" s="150"/>
      <c r="O668" s="124">
        <v>7.1999999999999993</v>
      </c>
      <c r="P668" s="151">
        <v>128499</v>
      </c>
      <c r="Q668" s="151">
        <v>0</v>
      </c>
      <c r="R668" s="151">
        <v>0</v>
      </c>
      <c r="S668" s="151">
        <v>8554</v>
      </c>
      <c r="T668" s="152">
        <v>137053</v>
      </c>
      <c r="U668" s="153"/>
      <c r="V668" s="154">
        <v>0</v>
      </c>
      <c r="W668" s="155">
        <v>0.09</v>
      </c>
      <c r="X668" s="155">
        <v>3.9763569531675097E-3</v>
      </c>
      <c r="Y668" s="156">
        <v>0</v>
      </c>
      <c r="Z668" s="153"/>
      <c r="AA668" s="124">
        <v>0</v>
      </c>
      <c r="AB668" s="100">
        <v>0</v>
      </c>
      <c r="AC668" s="151">
        <v>0</v>
      </c>
      <c r="AD668" s="100">
        <v>0</v>
      </c>
      <c r="AE668" s="157">
        <v>0</v>
      </c>
      <c r="AF668" s="158"/>
    </row>
    <row r="669" spans="1:32" s="52" customFormat="1" ht="12" x14ac:dyDescent="0.2">
      <c r="A669" s="97">
        <v>483</v>
      </c>
      <c r="B669" s="98">
        <v>483239083</v>
      </c>
      <c r="C669" s="99" t="s">
        <v>537</v>
      </c>
      <c r="D669" s="98">
        <v>239</v>
      </c>
      <c r="E669" s="99" t="s">
        <v>272</v>
      </c>
      <c r="F669" s="98">
        <v>83</v>
      </c>
      <c r="G669" s="149" t="s">
        <v>116</v>
      </c>
      <c r="H669" s="150"/>
      <c r="I669" s="102">
        <v>12925</v>
      </c>
      <c r="J669" s="102">
        <v>1896</v>
      </c>
      <c r="K669" s="102">
        <v>0</v>
      </c>
      <c r="L669" s="102">
        <v>1188</v>
      </c>
      <c r="M669" s="103">
        <v>16009</v>
      </c>
      <c r="N669" s="150"/>
      <c r="O669" s="124">
        <v>2</v>
      </c>
      <c r="P669" s="151">
        <v>29642</v>
      </c>
      <c r="Q669" s="151">
        <v>0</v>
      </c>
      <c r="R669" s="151">
        <v>0</v>
      </c>
      <c r="S669" s="151">
        <v>2376</v>
      </c>
      <c r="T669" s="152">
        <v>32018</v>
      </c>
      <c r="U669" s="153"/>
      <c r="V669" s="154">
        <v>0</v>
      </c>
      <c r="W669" s="155">
        <v>0.09</v>
      </c>
      <c r="X669" s="155">
        <v>5.9621698682461744E-3</v>
      </c>
      <c r="Y669" s="156">
        <v>0</v>
      </c>
      <c r="Z669" s="153"/>
      <c r="AA669" s="124">
        <v>0</v>
      </c>
      <c r="AB669" s="100">
        <v>0</v>
      </c>
      <c r="AC669" s="151">
        <v>0</v>
      </c>
      <c r="AD669" s="100">
        <v>0</v>
      </c>
      <c r="AE669" s="157">
        <v>0</v>
      </c>
      <c r="AF669" s="158"/>
    </row>
    <row r="670" spans="1:32" s="52" customFormat="1" ht="12" x14ac:dyDescent="0.2">
      <c r="A670" s="97">
        <v>483</v>
      </c>
      <c r="B670" s="98">
        <v>483239095</v>
      </c>
      <c r="C670" s="99" t="s">
        <v>537</v>
      </c>
      <c r="D670" s="98">
        <v>239</v>
      </c>
      <c r="E670" s="99" t="s">
        <v>272</v>
      </c>
      <c r="F670" s="98">
        <v>95</v>
      </c>
      <c r="G670" s="149" t="s">
        <v>128</v>
      </c>
      <c r="H670" s="150"/>
      <c r="I670" s="102">
        <v>16433</v>
      </c>
      <c r="J670" s="102">
        <v>236</v>
      </c>
      <c r="K670" s="102">
        <v>0</v>
      </c>
      <c r="L670" s="102">
        <v>1188</v>
      </c>
      <c r="M670" s="103">
        <v>17857</v>
      </c>
      <c r="N670" s="150"/>
      <c r="O670" s="124">
        <v>2</v>
      </c>
      <c r="P670" s="151">
        <v>33338</v>
      </c>
      <c r="Q670" s="151">
        <v>0</v>
      </c>
      <c r="R670" s="151">
        <v>0</v>
      </c>
      <c r="S670" s="151">
        <v>2376</v>
      </c>
      <c r="T670" s="152">
        <v>35714</v>
      </c>
      <c r="U670" s="153"/>
      <c r="V670" s="154">
        <v>0</v>
      </c>
      <c r="W670" s="155">
        <v>0.18</v>
      </c>
      <c r="X670" s="155">
        <v>0.12949879994267113</v>
      </c>
      <c r="Y670" s="156">
        <v>0</v>
      </c>
      <c r="Z670" s="153"/>
      <c r="AA670" s="124">
        <v>1</v>
      </c>
      <c r="AB670" s="100">
        <v>0</v>
      </c>
      <c r="AC670" s="151">
        <v>0</v>
      </c>
      <c r="AD670" s="100">
        <v>0</v>
      </c>
      <c r="AE670" s="157">
        <v>0</v>
      </c>
      <c r="AF670" s="158"/>
    </row>
    <row r="671" spans="1:32" s="52" customFormat="1" ht="12" x14ac:dyDescent="0.2">
      <c r="A671" s="97">
        <v>483</v>
      </c>
      <c r="B671" s="98">
        <v>483239096</v>
      </c>
      <c r="C671" s="99" t="s">
        <v>537</v>
      </c>
      <c r="D671" s="98">
        <v>239</v>
      </c>
      <c r="E671" s="99" t="s">
        <v>272</v>
      </c>
      <c r="F671" s="98">
        <v>96</v>
      </c>
      <c r="G671" s="149" t="s">
        <v>129</v>
      </c>
      <c r="H671" s="150"/>
      <c r="I671" s="102">
        <v>16099</v>
      </c>
      <c r="J671" s="102">
        <v>9915</v>
      </c>
      <c r="K671" s="102">
        <v>0</v>
      </c>
      <c r="L671" s="102">
        <v>1188</v>
      </c>
      <c r="M671" s="103">
        <v>27202</v>
      </c>
      <c r="N671" s="150"/>
      <c r="O671" s="124">
        <v>7.45</v>
      </c>
      <c r="P671" s="151">
        <v>193804</v>
      </c>
      <c r="Q671" s="151">
        <v>0</v>
      </c>
      <c r="R671" s="151">
        <v>0</v>
      </c>
      <c r="S671" s="151">
        <v>8851</v>
      </c>
      <c r="T671" s="152">
        <v>202655</v>
      </c>
      <c r="U671" s="153"/>
      <c r="V671" s="154">
        <v>0</v>
      </c>
      <c r="W671" s="155">
        <v>0.09</v>
      </c>
      <c r="X671" s="155">
        <v>3.8505397789564216E-2</v>
      </c>
      <c r="Y671" s="156">
        <v>0</v>
      </c>
      <c r="Z671" s="153"/>
      <c r="AA671" s="124">
        <v>1</v>
      </c>
      <c r="AB671" s="100">
        <v>0</v>
      </c>
      <c r="AC671" s="151">
        <v>0</v>
      </c>
      <c r="AD671" s="100">
        <v>0</v>
      </c>
      <c r="AE671" s="157">
        <v>0</v>
      </c>
      <c r="AF671" s="158"/>
    </row>
    <row r="672" spans="1:32" s="52" customFormat="1" ht="12" x14ac:dyDescent="0.2">
      <c r="A672" s="97">
        <v>483</v>
      </c>
      <c r="B672" s="98">
        <v>483239118</v>
      </c>
      <c r="C672" s="99" t="s">
        <v>537</v>
      </c>
      <c r="D672" s="98">
        <v>239</v>
      </c>
      <c r="E672" s="99" t="s">
        <v>272</v>
      </c>
      <c r="F672" s="98">
        <v>118</v>
      </c>
      <c r="G672" s="149" t="s">
        <v>151</v>
      </c>
      <c r="H672" s="150"/>
      <c r="I672" s="102">
        <v>12307</v>
      </c>
      <c r="J672" s="102">
        <v>750</v>
      </c>
      <c r="K672" s="102">
        <v>0</v>
      </c>
      <c r="L672" s="102">
        <v>1188</v>
      </c>
      <c r="M672" s="103">
        <v>14245</v>
      </c>
      <c r="N672" s="150"/>
      <c r="O672" s="124">
        <v>3.51</v>
      </c>
      <c r="P672" s="151">
        <v>45830</v>
      </c>
      <c r="Q672" s="151">
        <v>0</v>
      </c>
      <c r="R672" s="151">
        <v>0</v>
      </c>
      <c r="S672" s="151">
        <v>4170</v>
      </c>
      <c r="T672" s="152">
        <v>50000</v>
      </c>
      <c r="U672" s="153"/>
      <c r="V672" s="154">
        <v>0</v>
      </c>
      <c r="W672" s="155">
        <v>0.09</v>
      </c>
      <c r="X672" s="155">
        <v>7.278850163232764E-3</v>
      </c>
      <c r="Y672" s="156">
        <v>0</v>
      </c>
      <c r="Z672" s="153"/>
      <c r="AA672" s="124">
        <v>1</v>
      </c>
      <c r="AB672" s="100">
        <v>0</v>
      </c>
      <c r="AC672" s="151">
        <v>0</v>
      </c>
      <c r="AD672" s="100">
        <v>0</v>
      </c>
      <c r="AE672" s="157">
        <v>0</v>
      </c>
      <c r="AF672" s="158"/>
    </row>
    <row r="673" spans="1:32" s="52" customFormat="1" ht="12" x14ac:dyDescent="0.2">
      <c r="A673" s="97">
        <v>483</v>
      </c>
      <c r="B673" s="98">
        <v>483239131</v>
      </c>
      <c r="C673" s="99" t="s">
        <v>537</v>
      </c>
      <c r="D673" s="98">
        <v>239</v>
      </c>
      <c r="E673" s="99" t="s">
        <v>272</v>
      </c>
      <c r="F673" s="98">
        <v>131</v>
      </c>
      <c r="G673" s="149" t="s">
        <v>164</v>
      </c>
      <c r="H673" s="150"/>
      <c r="I673" s="102">
        <v>17390</v>
      </c>
      <c r="J673" s="102">
        <v>12471</v>
      </c>
      <c r="K673" s="102">
        <v>0</v>
      </c>
      <c r="L673" s="102">
        <v>1188</v>
      </c>
      <c r="M673" s="103">
        <v>31049</v>
      </c>
      <c r="N673" s="150"/>
      <c r="O673" s="124">
        <v>1.49</v>
      </c>
      <c r="P673" s="151">
        <v>44493</v>
      </c>
      <c r="Q673" s="151">
        <v>0</v>
      </c>
      <c r="R673" s="151">
        <v>0</v>
      </c>
      <c r="S673" s="151">
        <v>1770</v>
      </c>
      <c r="T673" s="152">
        <v>46263</v>
      </c>
      <c r="U673" s="153"/>
      <c r="V673" s="154">
        <v>0</v>
      </c>
      <c r="W673" s="155">
        <v>0.09</v>
      </c>
      <c r="X673" s="155">
        <v>1.7241682828124669E-3</v>
      </c>
      <c r="Y673" s="156">
        <v>0</v>
      </c>
      <c r="Z673" s="153"/>
      <c r="AA673" s="124">
        <v>0.23</v>
      </c>
      <c r="AB673" s="100">
        <v>0</v>
      </c>
      <c r="AC673" s="151">
        <v>0</v>
      </c>
      <c r="AD673" s="100">
        <v>1</v>
      </c>
      <c r="AE673" s="157">
        <v>31049</v>
      </c>
      <c r="AF673" s="158"/>
    </row>
    <row r="674" spans="1:32" s="52" customFormat="1" ht="12" x14ac:dyDescent="0.2">
      <c r="A674" s="97">
        <v>483</v>
      </c>
      <c r="B674" s="98">
        <v>483239145</v>
      </c>
      <c r="C674" s="99" t="s">
        <v>537</v>
      </c>
      <c r="D674" s="98">
        <v>239</v>
      </c>
      <c r="E674" s="99" t="s">
        <v>272</v>
      </c>
      <c r="F674" s="98">
        <v>145</v>
      </c>
      <c r="G674" s="149" t="s">
        <v>178</v>
      </c>
      <c r="H674" s="150"/>
      <c r="I674" s="102">
        <v>13674</v>
      </c>
      <c r="J674" s="102">
        <v>1151</v>
      </c>
      <c r="K674" s="102">
        <v>0</v>
      </c>
      <c r="L674" s="102">
        <v>1188</v>
      </c>
      <c r="M674" s="103">
        <v>16013</v>
      </c>
      <c r="N674" s="150"/>
      <c r="O674" s="124">
        <v>9</v>
      </c>
      <c r="P674" s="151">
        <v>133425</v>
      </c>
      <c r="Q674" s="151">
        <v>0</v>
      </c>
      <c r="R674" s="151">
        <v>0</v>
      </c>
      <c r="S674" s="151">
        <v>10692</v>
      </c>
      <c r="T674" s="152">
        <v>144117</v>
      </c>
      <c r="U674" s="153"/>
      <c r="V674" s="154">
        <v>0</v>
      </c>
      <c r="W674" s="155">
        <v>0.09</v>
      </c>
      <c r="X674" s="155">
        <v>1.1877725249069913E-2</v>
      </c>
      <c r="Y674" s="156">
        <v>0</v>
      </c>
      <c r="Z674" s="153"/>
      <c r="AA674" s="124">
        <v>3</v>
      </c>
      <c r="AB674" s="100">
        <v>0</v>
      </c>
      <c r="AC674" s="151">
        <v>0</v>
      </c>
      <c r="AD674" s="100">
        <v>1</v>
      </c>
      <c r="AE674" s="157">
        <v>16013</v>
      </c>
      <c r="AF674" s="158"/>
    </row>
    <row r="675" spans="1:32" s="52" customFormat="1" ht="12" x14ac:dyDescent="0.2">
      <c r="A675" s="97">
        <v>483</v>
      </c>
      <c r="B675" s="98">
        <v>483239171</v>
      </c>
      <c r="C675" s="99" t="s">
        <v>537</v>
      </c>
      <c r="D675" s="98">
        <v>239</v>
      </c>
      <c r="E675" s="99" t="s">
        <v>272</v>
      </c>
      <c r="F675" s="98">
        <v>171</v>
      </c>
      <c r="G675" s="149" t="s">
        <v>204</v>
      </c>
      <c r="H675" s="150"/>
      <c r="I675" s="102">
        <v>14356</v>
      </c>
      <c r="J675" s="102">
        <v>4240</v>
      </c>
      <c r="K675" s="102">
        <v>0</v>
      </c>
      <c r="L675" s="102">
        <v>1188</v>
      </c>
      <c r="M675" s="103">
        <v>19784</v>
      </c>
      <c r="N675" s="150"/>
      <c r="O675" s="124">
        <v>11.26</v>
      </c>
      <c r="P675" s="151">
        <v>209391</v>
      </c>
      <c r="Q675" s="151">
        <v>0</v>
      </c>
      <c r="R675" s="151">
        <v>0</v>
      </c>
      <c r="S675" s="151">
        <v>13377</v>
      </c>
      <c r="T675" s="152">
        <v>222768</v>
      </c>
      <c r="U675" s="153"/>
      <c r="V675" s="154">
        <v>0</v>
      </c>
      <c r="W675" s="155">
        <v>0.09</v>
      </c>
      <c r="X675" s="155">
        <v>9.7473133222124534E-3</v>
      </c>
      <c r="Y675" s="156">
        <v>0</v>
      </c>
      <c r="Z675" s="153"/>
      <c r="AA675" s="124">
        <v>1.26</v>
      </c>
      <c r="AB675" s="100">
        <v>0</v>
      </c>
      <c r="AC675" s="151">
        <v>0</v>
      </c>
      <c r="AD675" s="100">
        <v>0</v>
      </c>
      <c r="AE675" s="157">
        <v>0</v>
      </c>
      <c r="AF675" s="158"/>
    </row>
    <row r="676" spans="1:32" s="52" customFormat="1" ht="12" x14ac:dyDescent="0.2">
      <c r="A676" s="97">
        <v>483</v>
      </c>
      <c r="B676" s="98">
        <v>483239172</v>
      </c>
      <c r="C676" s="99" t="s">
        <v>537</v>
      </c>
      <c r="D676" s="98">
        <v>239</v>
      </c>
      <c r="E676" s="99" t="s">
        <v>272</v>
      </c>
      <c r="F676" s="98">
        <v>172</v>
      </c>
      <c r="G676" s="149" t="s">
        <v>205</v>
      </c>
      <c r="H676" s="150"/>
      <c r="I676" s="102">
        <v>15724</v>
      </c>
      <c r="J676" s="102">
        <v>10355</v>
      </c>
      <c r="K676" s="102">
        <v>0</v>
      </c>
      <c r="L676" s="102">
        <v>1188</v>
      </c>
      <c r="M676" s="103">
        <v>27267</v>
      </c>
      <c r="N676" s="150"/>
      <c r="O676" s="124">
        <v>10.52</v>
      </c>
      <c r="P676" s="151">
        <v>274351</v>
      </c>
      <c r="Q676" s="151">
        <v>0</v>
      </c>
      <c r="R676" s="151">
        <v>0</v>
      </c>
      <c r="S676" s="151">
        <v>12498</v>
      </c>
      <c r="T676" s="152">
        <v>286849</v>
      </c>
      <c r="U676" s="153"/>
      <c r="V676" s="154">
        <v>0</v>
      </c>
      <c r="W676" s="155">
        <v>0.09</v>
      </c>
      <c r="X676" s="155">
        <v>3.4094525431860187E-2</v>
      </c>
      <c r="Y676" s="156">
        <v>0</v>
      </c>
      <c r="Z676" s="153"/>
      <c r="AA676" s="124">
        <v>2</v>
      </c>
      <c r="AB676" s="100">
        <v>0</v>
      </c>
      <c r="AC676" s="151">
        <v>0</v>
      </c>
      <c r="AD676" s="100">
        <v>0</v>
      </c>
      <c r="AE676" s="157">
        <v>0</v>
      </c>
      <c r="AF676" s="158"/>
    </row>
    <row r="677" spans="1:32" s="52" customFormat="1" ht="12" x14ac:dyDescent="0.2">
      <c r="A677" s="97">
        <v>483</v>
      </c>
      <c r="B677" s="98">
        <v>483239173</v>
      </c>
      <c r="C677" s="99" t="s">
        <v>537</v>
      </c>
      <c r="D677" s="98">
        <v>239</v>
      </c>
      <c r="E677" s="99" t="s">
        <v>272</v>
      </c>
      <c r="F677" s="98">
        <v>173</v>
      </c>
      <c r="G677" s="149" t="s">
        <v>206</v>
      </c>
      <c r="H677" s="150"/>
      <c r="I677" s="102">
        <v>16388</v>
      </c>
      <c r="J677" s="102">
        <v>15344</v>
      </c>
      <c r="K677" s="102">
        <v>0</v>
      </c>
      <c r="L677" s="102">
        <v>1188</v>
      </c>
      <c r="M677" s="103">
        <v>32920</v>
      </c>
      <c r="N677" s="150"/>
      <c r="O677" s="124">
        <v>1</v>
      </c>
      <c r="P677" s="151">
        <v>31732</v>
      </c>
      <c r="Q677" s="151">
        <v>0</v>
      </c>
      <c r="R677" s="151">
        <v>0</v>
      </c>
      <c r="S677" s="151">
        <v>1188</v>
      </c>
      <c r="T677" s="152">
        <v>32920</v>
      </c>
      <c r="U677" s="153"/>
      <c r="V677" s="154">
        <v>0</v>
      </c>
      <c r="W677" s="155">
        <v>0.09</v>
      </c>
      <c r="X677" s="155">
        <v>3.3276274708252686E-3</v>
      </c>
      <c r="Y677" s="156">
        <v>0</v>
      </c>
      <c r="Z677" s="153"/>
      <c r="AA677" s="124">
        <v>0</v>
      </c>
      <c r="AB677" s="100">
        <v>0</v>
      </c>
      <c r="AC677" s="151">
        <v>0</v>
      </c>
      <c r="AD677" s="100">
        <v>0</v>
      </c>
      <c r="AE677" s="157">
        <v>0</v>
      </c>
      <c r="AF677" s="158"/>
    </row>
    <row r="678" spans="1:32" s="52" customFormat="1" ht="12" x14ac:dyDescent="0.2">
      <c r="A678" s="97">
        <v>483</v>
      </c>
      <c r="B678" s="98">
        <v>483239182</v>
      </c>
      <c r="C678" s="99" t="s">
        <v>537</v>
      </c>
      <c r="D678" s="98">
        <v>239</v>
      </c>
      <c r="E678" s="99" t="s">
        <v>272</v>
      </c>
      <c r="F678" s="98">
        <v>182</v>
      </c>
      <c r="G678" s="149" t="s">
        <v>215</v>
      </c>
      <c r="H678" s="150"/>
      <c r="I678" s="102">
        <v>13890</v>
      </c>
      <c r="J678" s="102">
        <v>2548</v>
      </c>
      <c r="K678" s="102">
        <v>0</v>
      </c>
      <c r="L678" s="102">
        <v>1188</v>
      </c>
      <c r="M678" s="103">
        <v>17626</v>
      </c>
      <c r="N678" s="150"/>
      <c r="O678" s="124">
        <v>43.84</v>
      </c>
      <c r="P678" s="151">
        <v>720641</v>
      </c>
      <c r="Q678" s="151">
        <v>0</v>
      </c>
      <c r="R678" s="151">
        <v>0</v>
      </c>
      <c r="S678" s="151">
        <v>52082</v>
      </c>
      <c r="T678" s="152">
        <v>772723</v>
      </c>
      <c r="U678" s="153"/>
      <c r="V678" s="154">
        <v>0</v>
      </c>
      <c r="W678" s="155">
        <v>0.09</v>
      </c>
      <c r="X678" s="155">
        <v>2.2195602060655899E-2</v>
      </c>
      <c r="Y678" s="156">
        <v>0</v>
      </c>
      <c r="Z678" s="153"/>
      <c r="AA678" s="124">
        <v>5</v>
      </c>
      <c r="AB678" s="100">
        <v>0</v>
      </c>
      <c r="AC678" s="151">
        <v>0</v>
      </c>
      <c r="AD678" s="100">
        <v>1</v>
      </c>
      <c r="AE678" s="157">
        <v>17626</v>
      </c>
      <c r="AF678" s="158"/>
    </row>
    <row r="679" spans="1:32" s="52" customFormat="1" ht="12" x14ac:dyDescent="0.2">
      <c r="A679" s="97">
        <v>483</v>
      </c>
      <c r="B679" s="98">
        <v>483239231</v>
      </c>
      <c r="C679" s="99" t="s">
        <v>537</v>
      </c>
      <c r="D679" s="98">
        <v>239</v>
      </c>
      <c r="E679" s="99" t="s">
        <v>272</v>
      </c>
      <c r="F679" s="98">
        <v>231</v>
      </c>
      <c r="G679" s="149" t="s">
        <v>264</v>
      </c>
      <c r="H679" s="150"/>
      <c r="I679" s="102">
        <v>13287</v>
      </c>
      <c r="J679" s="102">
        <v>4622</v>
      </c>
      <c r="K679" s="102">
        <v>0</v>
      </c>
      <c r="L679" s="102">
        <v>1188</v>
      </c>
      <c r="M679" s="103">
        <v>19097</v>
      </c>
      <c r="N679" s="150"/>
      <c r="O679" s="124">
        <v>13.48</v>
      </c>
      <c r="P679" s="151">
        <v>241415</v>
      </c>
      <c r="Q679" s="151">
        <v>0</v>
      </c>
      <c r="R679" s="151">
        <v>0</v>
      </c>
      <c r="S679" s="151">
        <v>16013</v>
      </c>
      <c r="T679" s="152">
        <v>257428</v>
      </c>
      <c r="U679" s="153"/>
      <c r="V679" s="154">
        <v>0</v>
      </c>
      <c r="W679" s="155">
        <v>0.09</v>
      </c>
      <c r="X679" s="155">
        <v>2.1021770256683531E-2</v>
      </c>
      <c r="Y679" s="156">
        <v>0</v>
      </c>
      <c r="Z679" s="153"/>
      <c r="AA679" s="124">
        <v>1.5</v>
      </c>
      <c r="AB679" s="100">
        <v>0</v>
      </c>
      <c r="AC679" s="151">
        <v>0</v>
      </c>
      <c r="AD679" s="100">
        <v>1</v>
      </c>
      <c r="AE679" s="157">
        <v>19097</v>
      </c>
      <c r="AF679" s="158"/>
    </row>
    <row r="680" spans="1:32" s="52" customFormat="1" ht="12" x14ac:dyDescent="0.2">
      <c r="A680" s="97">
        <v>483</v>
      </c>
      <c r="B680" s="98">
        <v>483239239</v>
      </c>
      <c r="C680" s="99" t="s">
        <v>537</v>
      </c>
      <c r="D680" s="98">
        <v>239</v>
      </c>
      <c r="E680" s="99" t="s">
        <v>272</v>
      </c>
      <c r="F680" s="98">
        <v>239</v>
      </c>
      <c r="G680" s="149" t="s">
        <v>272</v>
      </c>
      <c r="H680" s="150"/>
      <c r="I680" s="102">
        <v>12930</v>
      </c>
      <c r="J680" s="102">
        <v>4016</v>
      </c>
      <c r="K680" s="102">
        <v>0</v>
      </c>
      <c r="L680" s="102">
        <v>1188</v>
      </c>
      <c r="M680" s="103">
        <v>18134</v>
      </c>
      <c r="N680" s="150"/>
      <c r="O680" s="124">
        <v>241.01</v>
      </c>
      <c r="P680" s="151">
        <v>4084159</v>
      </c>
      <c r="Q680" s="151">
        <v>0</v>
      </c>
      <c r="R680" s="151">
        <v>0</v>
      </c>
      <c r="S680" s="151">
        <v>286318</v>
      </c>
      <c r="T680" s="152">
        <v>4370477</v>
      </c>
      <c r="U680" s="153"/>
      <c r="V680" s="154">
        <v>0</v>
      </c>
      <c r="W680" s="155">
        <v>0.09</v>
      </c>
      <c r="X680" s="155">
        <v>4.6647781149059563E-2</v>
      </c>
      <c r="Y680" s="156">
        <v>0</v>
      </c>
      <c r="Z680" s="153"/>
      <c r="AA680" s="124">
        <v>57.93</v>
      </c>
      <c r="AB680" s="100">
        <v>0</v>
      </c>
      <c r="AC680" s="151">
        <v>0</v>
      </c>
      <c r="AD680" s="100">
        <v>5.65</v>
      </c>
      <c r="AE680" s="157">
        <v>102457</v>
      </c>
      <c r="AF680" s="158"/>
    </row>
    <row r="681" spans="1:32" s="52" customFormat="1" ht="12" x14ac:dyDescent="0.2">
      <c r="A681" s="97">
        <v>483</v>
      </c>
      <c r="B681" s="98">
        <v>483239240</v>
      </c>
      <c r="C681" s="99" t="s">
        <v>537</v>
      </c>
      <c r="D681" s="98">
        <v>239</v>
      </c>
      <c r="E681" s="99" t="s">
        <v>272</v>
      </c>
      <c r="F681" s="98">
        <v>240</v>
      </c>
      <c r="G681" s="149" t="s">
        <v>273</v>
      </c>
      <c r="H681" s="150"/>
      <c r="I681" s="102">
        <v>11090</v>
      </c>
      <c r="J681" s="102">
        <v>2873</v>
      </c>
      <c r="K681" s="102">
        <v>0</v>
      </c>
      <c r="L681" s="102">
        <v>1188</v>
      </c>
      <c r="M681" s="103">
        <v>15151</v>
      </c>
      <c r="N681" s="150"/>
      <c r="O681" s="124">
        <v>2</v>
      </c>
      <c r="P681" s="151">
        <v>27926</v>
      </c>
      <c r="Q681" s="151">
        <v>0</v>
      </c>
      <c r="R681" s="151">
        <v>0</v>
      </c>
      <c r="S681" s="151">
        <v>2376</v>
      </c>
      <c r="T681" s="152">
        <v>30302</v>
      </c>
      <c r="U681" s="153"/>
      <c r="V681" s="154">
        <v>0</v>
      </c>
      <c r="W681" s="155">
        <v>0.09</v>
      </c>
      <c r="X681" s="155">
        <v>6.397821615738852E-3</v>
      </c>
      <c r="Y681" s="156">
        <v>0</v>
      </c>
      <c r="Z681" s="153"/>
      <c r="AA681" s="124">
        <v>0</v>
      </c>
      <c r="AB681" s="100">
        <v>0</v>
      </c>
      <c r="AC681" s="151">
        <v>0</v>
      </c>
      <c r="AD681" s="100">
        <v>0</v>
      </c>
      <c r="AE681" s="157">
        <v>0</v>
      </c>
      <c r="AF681" s="158"/>
    </row>
    <row r="682" spans="1:32" s="52" customFormat="1" ht="12" x14ac:dyDescent="0.2">
      <c r="A682" s="97">
        <v>483</v>
      </c>
      <c r="B682" s="98">
        <v>483239250</v>
      </c>
      <c r="C682" s="99" t="s">
        <v>537</v>
      </c>
      <c r="D682" s="98">
        <v>239</v>
      </c>
      <c r="E682" s="99" t="s">
        <v>272</v>
      </c>
      <c r="F682" s="98">
        <v>250</v>
      </c>
      <c r="G682" s="149" t="s">
        <v>283</v>
      </c>
      <c r="H682" s="150"/>
      <c r="I682" s="102">
        <v>12586</v>
      </c>
      <c r="J682" s="102">
        <v>3128</v>
      </c>
      <c r="K682" s="102">
        <v>0</v>
      </c>
      <c r="L682" s="102">
        <v>1188</v>
      </c>
      <c r="M682" s="103">
        <v>16902</v>
      </c>
      <c r="N682" s="150"/>
      <c r="O682" s="124">
        <v>1</v>
      </c>
      <c r="P682" s="151">
        <v>15714</v>
      </c>
      <c r="Q682" s="151">
        <v>0</v>
      </c>
      <c r="R682" s="151">
        <v>0</v>
      </c>
      <c r="S682" s="151">
        <v>1188</v>
      </c>
      <c r="T682" s="152">
        <v>16902</v>
      </c>
      <c r="U682" s="153"/>
      <c r="V682" s="154">
        <v>0</v>
      </c>
      <c r="W682" s="155">
        <v>0.09</v>
      </c>
      <c r="X682" s="155">
        <v>1.9818936096707329E-3</v>
      </c>
      <c r="Y682" s="156">
        <v>0</v>
      </c>
      <c r="Z682" s="153"/>
      <c r="AA682" s="124">
        <v>0</v>
      </c>
      <c r="AB682" s="100">
        <v>0</v>
      </c>
      <c r="AC682" s="151">
        <v>0</v>
      </c>
      <c r="AD682" s="100">
        <v>0</v>
      </c>
      <c r="AE682" s="157">
        <v>0</v>
      </c>
      <c r="AF682" s="158"/>
    </row>
    <row r="683" spans="1:32" s="52" customFormat="1" ht="12" x14ac:dyDescent="0.2">
      <c r="A683" s="97">
        <v>483</v>
      </c>
      <c r="B683" s="98">
        <v>483239251</v>
      </c>
      <c r="C683" s="99" t="s">
        <v>537</v>
      </c>
      <c r="D683" s="98">
        <v>239</v>
      </c>
      <c r="E683" s="99" t="s">
        <v>272</v>
      </c>
      <c r="F683" s="98">
        <v>251</v>
      </c>
      <c r="G683" s="149" t="s">
        <v>284</v>
      </c>
      <c r="H683" s="150"/>
      <c r="I683" s="102">
        <v>12925</v>
      </c>
      <c r="J683" s="102">
        <v>1740</v>
      </c>
      <c r="K683" s="102">
        <v>0</v>
      </c>
      <c r="L683" s="102">
        <v>1188</v>
      </c>
      <c r="M683" s="103">
        <v>15853</v>
      </c>
      <c r="N683" s="150"/>
      <c r="O683" s="124">
        <v>1</v>
      </c>
      <c r="P683" s="151">
        <v>14665</v>
      </c>
      <c r="Q683" s="151">
        <v>0</v>
      </c>
      <c r="R683" s="151">
        <v>0</v>
      </c>
      <c r="S683" s="151">
        <v>1188</v>
      </c>
      <c r="T683" s="152">
        <v>15853</v>
      </c>
      <c r="U683" s="153"/>
      <c r="V683" s="154">
        <v>0</v>
      </c>
      <c r="W683" s="155">
        <v>0.09</v>
      </c>
      <c r="X683" s="155">
        <v>4.174301491072821E-2</v>
      </c>
      <c r="Y683" s="156">
        <v>0</v>
      </c>
      <c r="Z683" s="153"/>
      <c r="AA683" s="124">
        <v>0</v>
      </c>
      <c r="AB683" s="100">
        <v>0</v>
      </c>
      <c r="AC683" s="151">
        <v>0</v>
      </c>
      <c r="AD683" s="100">
        <v>0</v>
      </c>
      <c r="AE683" s="157">
        <v>0</v>
      </c>
      <c r="AF683" s="158"/>
    </row>
    <row r="684" spans="1:32" s="52" customFormat="1" ht="12" x14ac:dyDescent="0.2">
      <c r="A684" s="97">
        <v>483</v>
      </c>
      <c r="B684" s="98">
        <v>483239261</v>
      </c>
      <c r="C684" s="99" t="s">
        <v>537</v>
      </c>
      <c r="D684" s="98">
        <v>239</v>
      </c>
      <c r="E684" s="99" t="s">
        <v>272</v>
      </c>
      <c r="F684" s="98">
        <v>261</v>
      </c>
      <c r="G684" s="149" t="s">
        <v>294</v>
      </c>
      <c r="H684" s="150"/>
      <c r="I684" s="102">
        <v>12473</v>
      </c>
      <c r="J684" s="102">
        <v>10464</v>
      </c>
      <c r="K684" s="102">
        <v>0</v>
      </c>
      <c r="L684" s="102">
        <v>1188</v>
      </c>
      <c r="M684" s="103">
        <v>24125</v>
      </c>
      <c r="N684" s="150"/>
      <c r="O684" s="124">
        <v>12.78</v>
      </c>
      <c r="P684" s="151">
        <v>293135</v>
      </c>
      <c r="Q684" s="151">
        <v>0</v>
      </c>
      <c r="R684" s="151">
        <v>0</v>
      </c>
      <c r="S684" s="151">
        <v>15183</v>
      </c>
      <c r="T684" s="152">
        <v>308318</v>
      </c>
      <c r="U684" s="153"/>
      <c r="V684" s="154">
        <v>0</v>
      </c>
      <c r="W684" s="155">
        <v>0.09</v>
      </c>
      <c r="X684" s="155">
        <v>6.2838372990957694E-2</v>
      </c>
      <c r="Y684" s="156">
        <v>0</v>
      </c>
      <c r="Z684" s="153"/>
      <c r="AA684" s="124">
        <v>1</v>
      </c>
      <c r="AB684" s="100">
        <v>0</v>
      </c>
      <c r="AC684" s="151">
        <v>0</v>
      </c>
      <c r="AD684" s="100">
        <v>1</v>
      </c>
      <c r="AE684" s="157">
        <v>24125</v>
      </c>
      <c r="AF684" s="158"/>
    </row>
    <row r="685" spans="1:32" s="52" customFormat="1" ht="12" x14ac:dyDescent="0.2">
      <c r="A685" s="97">
        <v>483</v>
      </c>
      <c r="B685" s="98">
        <v>483239310</v>
      </c>
      <c r="C685" s="99" t="s">
        <v>537</v>
      </c>
      <c r="D685" s="98">
        <v>239</v>
      </c>
      <c r="E685" s="99" t="s">
        <v>272</v>
      </c>
      <c r="F685" s="98">
        <v>310</v>
      </c>
      <c r="G685" s="149" t="s">
        <v>343</v>
      </c>
      <c r="H685" s="150"/>
      <c r="I685" s="102">
        <v>16064</v>
      </c>
      <c r="J685" s="102">
        <v>3555</v>
      </c>
      <c r="K685" s="102">
        <v>0</v>
      </c>
      <c r="L685" s="102">
        <v>1188</v>
      </c>
      <c r="M685" s="103">
        <v>20807</v>
      </c>
      <c r="N685" s="150"/>
      <c r="O685" s="124">
        <v>81.89</v>
      </c>
      <c r="P685" s="151">
        <v>1606599</v>
      </c>
      <c r="Q685" s="151">
        <v>0</v>
      </c>
      <c r="R685" s="151">
        <v>0</v>
      </c>
      <c r="S685" s="151">
        <v>97285</v>
      </c>
      <c r="T685" s="152">
        <v>1703884</v>
      </c>
      <c r="U685" s="153"/>
      <c r="V685" s="154">
        <v>0</v>
      </c>
      <c r="W685" s="155">
        <v>0.09</v>
      </c>
      <c r="X685" s="155">
        <v>5.7876587447257537E-2</v>
      </c>
      <c r="Y685" s="156">
        <v>0</v>
      </c>
      <c r="Z685" s="153"/>
      <c r="AA685" s="124">
        <v>12</v>
      </c>
      <c r="AB685" s="100">
        <v>0</v>
      </c>
      <c r="AC685" s="151">
        <v>0</v>
      </c>
      <c r="AD685" s="100">
        <v>2</v>
      </c>
      <c r="AE685" s="157">
        <v>41614</v>
      </c>
      <c r="AF685" s="158"/>
    </row>
    <row r="686" spans="1:32" s="52" customFormat="1" ht="12" x14ac:dyDescent="0.2">
      <c r="A686" s="97">
        <v>483</v>
      </c>
      <c r="B686" s="98">
        <v>483239625</v>
      </c>
      <c r="C686" s="99" t="s">
        <v>537</v>
      </c>
      <c r="D686" s="98">
        <v>239</v>
      </c>
      <c r="E686" s="99" t="s">
        <v>272</v>
      </c>
      <c r="F686" s="98">
        <v>625</v>
      </c>
      <c r="G686" s="149" t="s">
        <v>396</v>
      </c>
      <c r="H686" s="150"/>
      <c r="I686" s="102">
        <v>12925</v>
      </c>
      <c r="J686" s="102">
        <v>640</v>
      </c>
      <c r="K686" s="102">
        <v>0</v>
      </c>
      <c r="L686" s="102">
        <v>1188</v>
      </c>
      <c r="M686" s="103">
        <v>14753</v>
      </c>
      <c r="N686" s="150"/>
      <c r="O686" s="124">
        <v>0.17</v>
      </c>
      <c r="P686" s="151">
        <v>2306</v>
      </c>
      <c r="Q686" s="151">
        <v>0</v>
      </c>
      <c r="R686" s="151">
        <v>0</v>
      </c>
      <c r="S686" s="151">
        <v>202</v>
      </c>
      <c r="T686" s="152">
        <v>2508</v>
      </c>
      <c r="U686" s="153"/>
      <c r="V686" s="154">
        <v>0</v>
      </c>
      <c r="W686" s="155">
        <v>0.09</v>
      </c>
      <c r="X686" s="155">
        <v>5.8680443310367971E-3</v>
      </c>
      <c r="Y686" s="156">
        <v>0</v>
      </c>
      <c r="Z686" s="153"/>
      <c r="AA686" s="124">
        <v>0</v>
      </c>
      <c r="AB686" s="100">
        <v>0</v>
      </c>
      <c r="AC686" s="151">
        <v>0</v>
      </c>
      <c r="AD686" s="100">
        <v>0</v>
      </c>
      <c r="AE686" s="157">
        <v>0</v>
      </c>
      <c r="AF686" s="158"/>
    </row>
    <row r="687" spans="1:32" s="52" customFormat="1" ht="12" x14ac:dyDescent="0.2">
      <c r="A687" s="97">
        <v>483</v>
      </c>
      <c r="B687" s="98">
        <v>483239665</v>
      </c>
      <c r="C687" s="99" t="s">
        <v>537</v>
      </c>
      <c r="D687" s="98">
        <v>239</v>
      </c>
      <c r="E687" s="99" t="s">
        <v>272</v>
      </c>
      <c r="F687" s="98">
        <v>665</v>
      </c>
      <c r="G687" s="149" t="s">
        <v>406</v>
      </c>
      <c r="H687" s="150"/>
      <c r="I687" s="102">
        <v>13294</v>
      </c>
      <c r="J687" s="102">
        <v>1529</v>
      </c>
      <c r="K687" s="102">
        <v>0</v>
      </c>
      <c r="L687" s="102">
        <v>1188</v>
      </c>
      <c r="M687" s="103">
        <v>16011</v>
      </c>
      <c r="N687" s="150"/>
      <c r="O687" s="124">
        <v>8.67</v>
      </c>
      <c r="P687" s="151">
        <v>128516</v>
      </c>
      <c r="Q687" s="151">
        <v>0</v>
      </c>
      <c r="R687" s="151">
        <v>0</v>
      </c>
      <c r="S687" s="151">
        <v>10299</v>
      </c>
      <c r="T687" s="152">
        <v>138815</v>
      </c>
      <c r="U687" s="153"/>
      <c r="V687" s="154">
        <v>0</v>
      </c>
      <c r="W687" s="155">
        <v>0.09</v>
      </c>
      <c r="X687" s="155">
        <v>6.8892216976608953E-3</v>
      </c>
      <c r="Y687" s="156">
        <v>0</v>
      </c>
      <c r="Z687" s="153"/>
      <c r="AA687" s="124">
        <v>1</v>
      </c>
      <c r="AB687" s="100">
        <v>0</v>
      </c>
      <c r="AC687" s="151">
        <v>0</v>
      </c>
      <c r="AD687" s="100">
        <v>0</v>
      </c>
      <c r="AE687" s="157">
        <v>0</v>
      </c>
      <c r="AF687" s="158"/>
    </row>
    <row r="688" spans="1:32" s="52" customFormat="1" ht="12" x14ac:dyDescent="0.2">
      <c r="A688" s="97">
        <v>483</v>
      </c>
      <c r="B688" s="98">
        <v>483239740</v>
      </c>
      <c r="C688" s="99" t="s">
        <v>537</v>
      </c>
      <c r="D688" s="98">
        <v>239</v>
      </c>
      <c r="E688" s="99" t="s">
        <v>272</v>
      </c>
      <c r="F688" s="98">
        <v>740</v>
      </c>
      <c r="G688" s="149" t="s">
        <v>429</v>
      </c>
      <c r="H688" s="150"/>
      <c r="I688" s="102">
        <v>14547</v>
      </c>
      <c r="J688" s="102">
        <v>7648</v>
      </c>
      <c r="K688" s="102">
        <v>0</v>
      </c>
      <c r="L688" s="102">
        <v>1188</v>
      </c>
      <c r="M688" s="103">
        <v>23383</v>
      </c>
      <c r="N688" s="150"/>
      <c r="O688" s="124">
        <v>4.7</v>
      </c>
      <c r="P688" s="151">
        <v>104316</v>
      </c>
      <c r="Q688" s="151">
        <v>0</v>
      </c>
      <c r="R688" s="151">
        <v>0</v>
      </c>
      <c r="S688" s="151">
        <v>5584</v>
      </c>
      <c r="T688" s="152">
        <v>109900</v>
      </c>
      <c r="U688" s="153"/>
      <c r="V688" s="154">
        <v>0</v>
      </c>
      <c r="W688" s="155">
        <v>0.09</v>
      </c>
      <c r="X688" s="155">
        <v>9.3556817626701625E-3</v>
      </c>
      <c r="Y688" s="156">
        <v>0</v>
      </c>
      <c r="Z688" s="153"/>
      <c r="AA688" s="124">
        <v>1</v>
      </c>
      <c r="AB688" s="100">
        <v>0</v>
      </c>
      <c r="AC688" s="151">
        <v>0</v>
      </c>
      <c r="AD688" s="100">
        <v>0.17</v>
      </c>
      <c r="AE688" s="157">
        <v>3975</v>
      </c>
      <c r="AF688" s="158"/>
    </row>
    <row r="689" spans="1:32" s="52" customFormat="1" ht="12" x14ac:dyDescent="0.2">
      <c r="A689" s="97">
        <v>483</v>
      </c>
      <c r="B689" s="98">
        <v>483239760</v>
      </c>
      <c r="C689" s="99" t="s">
        <v>537</v>
      </c>
      <c r="D689" s="98">
        <v>239</v>
      </c>
      <c r="E689" s="99" t="s">
        <v>272</v>
      </c>
      <c r="F689" s="98">
        <v>760</v>
      </c>
      <c r="G689" s="149" t="s">
        <v>434</v>
      </c>
      <c r="H689" s="150"/>
      <c r="I689" s="102">
        <v>13878</v>
      </c>
      <c r="J689" s="102">
        <v>4438</v>
      </c>
      <c r="K689" s="102">
        <v>0</v>
      </c>
      <c r="L689" s="102">
        <v>1188</v>
      </c>
      <c r="M689" s="103">
        <v>19504</v>
      </c>
      <c r="N689" s="150"/>
      <c r="O689" s="124">
        <v>53.82</v>
      </c>
      <c r="P689" s="151">
        <v>985767</v>
      </c>
      <c r="Q689" s="151">
        <v>0</v>
      </c>
      <c r="R689" s="151">
        <v>0</v>
      </c>
      <c r="S689" s="151">
        <v>63938</v>
      </c>
      <c r="T689" s="152">
        <v>1049705</v>
      </c>
      <c r="U689" s="153"/>
      <c r="V689" s="154">
        <v>0</v>
      </c>
      <c r="W689" s="155">
        <v>0.09</v>
      </c>
      <c r="X689" s="155">
        <v>4.2655802936060902E-2</v>
      </c>
      <c r="Y689" s="156">
        <v>0</v>
      </c>
      <c r="Z689" s="153"/>
      <c r="AA689" s="124">
        <v>8.5500000000000007</v>
      </c>
      <c r="AB689" s="100">
        <v>0</v>
      </c>
      <c r="AC689" s="151">
        <v>0</v>
      </c>
      <c r="AD689" s="100">
        <v>0.6</v>
      </c>
      <c r="AE689" s="157">
        <v>11703</v>
      </c>
      <c r="AF689" s="158"/>
    </row>
    <row r="690" spans="1:32" s="52" customFormat="1" ht="12" x14ac:dyDescent="0.2">
      <c r="A690" s="97">
        <v>483</v>
      </c>
      <c r="B690" s="98">
        <v>483239780</v>
      </c>
      <c r="C690" s="99" t="s">
        <v>537</v>
      </c>
      <c r="D690" s="98">
        <v>239</v>
      </c>
      <c r="E690" s="99" t="s">
        <v>272</v>
      </c>
      <c r="F690" s="98">
        <v>780</v>
      </c>
      <c r="G690" s="149" t="s">
        <v>444</v>
      </c>
      <c r="H690" s="150"/>
      <c r="I690" s="102">
        <v>15706</v>
      </c>
      <c r="J690" s="102">
        <v>2874</v>
      </c>
      <c r="K690" s="102">
        <v>0</v>
      </c>
      <c r="L690" s="102">
        <v>1188</v>
      </c>
      <c r="M690" s="103">
        <v>19768</v>
      </c>
      <c r="N690" s="150"/>
      <c r="O690" s="124">
        <v>1.42</v>
      </c>
      <c r="P690" s="151">
        <v>26384</v>
      </c>
      <c r="Q690" s="151">
        <v>0</v>
      </c>
      <c r="R690" s="151">
        <v>0</v>
      </c>
      <c r="S690" s="151">
        <v>1687</v>
      </c>
      <c r="T690" s="152">
        <v>28071</v>
      </c>
      <c r="U690" s="153"/>
      <c r="V690" s="154">
        <v>0</v>
      </c>
      <c r="W690" s="155">
        <v>0.09</v>
      </c>
      <c r="X690" s="155">
        <v>2.0661630728511123E-2</v>
      </c>
      <c r="Y690" s="156">
        <v>0</v>
      </c>
      <c r="Z690" s="153"/>
      <c r="AA690" s="124">
        <v>0</v>
      </c>
      <c r="AB690" s="100">
        <v>0</v>
      </c>
      <c r="AC690" s="151">
        <v>0</v>
      </c>
      <c r="AD690" s="100">
        <v>0</v>
      </c>
      <c r="AE690" s="157">
        <v>0</v>
      </c>
      <c r="AF690" s="158"/>
    </row>
    <row r="691" spans="1:32" s="52" customFormat="1" ht="12" x14ac:dyDescent="0.2">
      <c r="A691" s="97">
        <v>484</v>
      </c>
      <c r="B691" s="98">
        <v>484035035</v>
      </c>
      <c r="C691" s="99" t="s">
        <v>538</v>
      </c>
      <c r="D691" s="98">
        <v>35</v>
      </c>
      <c r="E691" s="99" t="s">
        <v>68</v>
      </c>
      <c r="F691" s="98">
        <v>35</v>
      </c>
      <c r="G691" s="149" t="s">
        <v>68</v>
      </c>
      <c r="H691" s="150"/>
      <c r="I691" s="102">
        <v>20024</v>
      </c>
      <c r="J691" s="102">
        <v>7703</v>
      </c>
      <c r="K691" s="102">
        <v>0</v>
      </c>
      <c r="L691" s="102">
        <v>1188</v>
      </c>
      <c r="M691" s="103">
        <v>28915</v>
      </c>
      <c r="N691" s="150"/>
      <c r="O691" s="124">
        <v>1086.7199999999998</v>
      </c>
      <c r="P691" s="151">
        <v>30131493</v>
      </c>
      <c r="Q691" s="151">
        <v>0</v>
      </c>
      <c r="R691" s="151">
        <v>0</v>
      </c>
      <c r="S691" s="151">
        <v>1291024</v>
      </c>
      <c r="T691" s="152">
        <v>31422517</v>
      </c>
      <c r="U691" s="153"/>
      <c r="V691" s="154">
        <v>0</v>
      </c>
      <c r="W691" s="155">
        <v>0.18</v>
      </c>
      <c r="X691" s="155">
        <v>0.16242944017643118</v>
      </c>
      <c r="Y691" s="156">
        <v>0</v>
      </c>
      <c r="Z691" s="153"/>
      <c r="AA691" s="124">
        <v>92.47999999999999</v>
      </c>
      <c r="AB691" s="100">
        <v>0</v>
      </c>
      <c r="AC691" s="151">
        <v>0</v>
      </c>
      <c r="AD691" s="100">
        <v>24</v>
      </c>
      <c r="AE691" s="157">
        <v>693960</v>
      </c>
      <c r="AF691" s="158"/>
    </row>
    <row r="692" spans="1:32" s="52" customFormat="1" ht="12" x14ac:dyDescent="0.2">
      <c r="A692" s="97">
        <v>484</v>
      </c>
      <c r="B692" s="98">
        <v>484035040</v>
      </c>
      <c r="C692" s="99" t="s">
        <v>538</v>
      </c>
      <c r="D692" s="98">
        <v>35</v>
      </c>
      <c r="E692" s="99" t="s">
        <v>68</v>
      </c>
      <c r="F692" s="98">
        <v>40</v>
      </c>
      <c r="G692" s="149" t="s">
        <v>73</v>
      </c>
      <c r="H692" s="150"/>
      <c r="I692" s="102">
        <v>14193</v>
      </c>
      <c r="J692" s="102">
        <v>4615</v>
      </c>
      <c r="K692" s="102">
        <v>0</v>
      </c>
      <c r="L692" s="102">
        <v>1188</v>
      </c>
      <c r="M692" s="103">
        <v>19996</v>
      </c>
      <c r="N692" s="150"/>
      <c r="O692" s="124">
        <v>1</v>
      </c>
      <c r="P692" s="151">
        <v>18808</v>
      </c>
      <c r="Q692" s="151">
        <v>0</v>
      </c>
      <c r="R692" s="151">
        <v>0</v>
      </c>
      <c r="S692" s="151">
        <v>1188</v>
      </c>
      <c r="T692" s="152">
        <v>19996</v>
      </c>
      <c r="U692" s="153"/>
      <c r="V692" s="154">
        <v>0</v>
      </c>
      <c r="W692" s="155">
        <v>0.09</v>
      </c>
      <c r="X692" s="155">
        <v>5.826301294521794E-3</v>
      </c>
      <c r="Y692" s="156">
        <v>0</v>
      </c>
      <c r="Z692" s="153"/>
      <c r="AA692" s="124">
        <v>0</v>
      </c>
      <c r="AB692" s="100">
        <v>0</v>
      </c>
      <c r="AC692" s="151">
        <v>0</v>
      </c>
      <c r="AD692" s="100">
        <v>0</v>
      </c>
      <c r="AE692" s="157">
        <v>0</v>
      </c>
      <c r="AF692" s="158"/>
    </row>
    <row r="693" spans="1:32" s="52" customFormat="1" ht="12" x14ac:dyDescent="0.2">
      <c r="A693" s="97">
        <v>484</v>
      </c>
      <c r="B693" s="98">
        <v>484035044</v>
      </c>
      <c r="C693" s="99" t="s">
        <v>538</v>
      </c>
      <c r="D693" s="98">
        <v>35</v>
      </c>
      <c r="E693" s="99" t="s">
        <v>68</v>
      </c>
      <c r="F693" s="98">
        <v>44</v>
      </c>
      <c r="G693" s="149" t="s">
        <v>77</v>
      </c>
      <c r="H693" s="150"/>
      <c r="I693" s="102">
        <v>13434</v>
      </c>
      <c r="J693" s="102">
        <v>0</v>
      </c>
      <c r="K693" s="102">
        <v>0</v>
      </c>
      <c r="L693" s="102">
        <v>1188</v>
      </c>
      <c r="M693" s="103">
        <v>14622</v>
      </c>
      <c r="N693" s="150"/>
      <c r="O693" s="124">
        <v>5</v>
      </c>
      <c r="P693" s="151">
        <v>67170</v>
      </c>
      <c r="Q693" s="151">
        <v>0</v>
      </c>
      <c r="R693" s="151">
        <v>0</v>
      </c>
      <c r="S693" s="151">
        <v>5940</v>
      </c>
      <c r="T693" s="152">
        <v>73110</v>
      </c>
      <c r="U693" s="153"/>
      <c r="V693" s="154">
        <v>0</v>
      </c>
      <c r="W693" s="155">
        <v>0.18</v>
      </c>
      <c r="X693" s="155">
        <v>9.4542673375282729E-2</v>
      </c>
      <c r="Y693" s="156">
        <v>0</v>
      </c>
      <c r="Z693" s="153"/>
      <c r="AA693" s="124">
        <v>1</v>
      </c>
      <c r="AB693" s="100">
        <v>0</v>
      </c>
      <c r="AC693" s="151">
        <v>0</v>
      </c>
      <c r="AD693" s="100">
        <v>1</v>
      </c>
      <c r="AE693" s="157">
        <v>14622</v>
      </c>
      <c r="AF693" s="158"/>
    </row>
    <row r="694" spans="1:32" s="52" customFormat="1" ht="12" x14ac:dyDescent="0.2">
      <c r="A694" s="97">
        <v>484</v>
      </c>
      <c r="B694" s="98">
        <v>484035046</v>
      </c>
      <c r="C694" s="99" t="s">
        <v>538</v>
      </c>
      <c r="D694" s="98">
        <v>35</v>
      </c>
      <c r="E694" s="99" t="s">
        <v>68</v>
      </c>
      <c r="F694" s="98">
        <v>46</v>
      </c>
      <c r="G694" s="149" t="s">
        <v>79</v>
      </c>
      <c r="H694" s="150"/>
      <c r="I694" s="102">
        <v>18295</v>
      </c>
      <c r="J694" s="102">
        <v>17722</v>
      </c>
      <c r="K694" s="102">
        <v>0</v>
      </c>
      <c r="L694" s="102">
        <v>1188</v>
      </c>
      <c r="M694" s="103">
        <v>37205</v>
      </c>
      <c r="N694" s="150"/>
      <c r="O694" s="124">
        <v>1</v>
      </c>
      <c r="P694" s="151">
        <v>36017</v>
      </c>
      <c r="Q694" s="151">
        <v>0</v>
      </c>
      <c r="R694" s="151">
        <v>0</v>
      </c>
      <c r="S694" s="151">
        <v>1188</v>
      </c>
      <c r="T694" s="152">
        <v>37205</v>
      </c>
      <c r="U694" s="153"/>
      <c r="V694" s="154">
        <v>0</v>
      </c>
      <c r="W694" s="155">
        <v>0.09</v>
      </c>
      <c r="X694" s="155">
        <v>1.1818968852778475E-3</v>
      </c>
      <c r="Y694" s="156">
        <v>0</v>
      </c>
      <c r="Z694" s="153"/>
      <c r="AA694" s="124">
        <v>0</v>
      </c>
      <c r="AB694" s="100">
        <v>0</v>
      </c>
      <c r="AC694" s="151">
        <v>0</v>
      </c>
      <c r="AD694" s="100">
        <v>0</v>
      </c>
      <c r="AE694" s="157">
        <v>0</v>
      </c>
      <c r="AF694" s="158"/>
    </row>
    <row r="695" spans="1:32" s="52" customFormat="1" ht="12" x14ac:dyDescent="0.2">
      <c r="A695" s="97">
        <v>484</v>
      </c>
      <c r="B695" s="98">
        <v>484035101</v>
      </c>
      <c r="C695" s="99" t="s">
        <v>538</v>
      </c>
      <c r="D695" s="98">
        <v>35</v>
      </c>
      <c r="E695" s="99" t="s">
        <v>68</v>
      </c>
      <c r="F695" s="98">
        <v>101</v>
      </c>
      <c r="G695" s="149" t="s">
        <v>134</v>
      </c>
      <c r="H695" s="150"/>
      <c r="I695" s="102">
        <v>19462</v>
      </c>
      <c r="J695" s="102">
        <v>8340</v>
      </c>
      <c r="K695" s="102">
        <v>0</v>
      </c>
      <c r="L695" s="102">
        <v>1188</v>
      </c>
      <c r="M695" s="103">
        <v>28990</v>
      </c>
      <c r="N695" s="150"/>
      <c r="O695" s="124">
        <v>1</v>
      </c>
      <c r="P695" s="151">
        <v>27802</v>
      </c>
      <c r="Q695" s="151">
        <v>0</v>
      </c>
      <c r="R695" s="151">
        <v>0</v>
      </c>
      <c r="S695" s="151">
        <v>1188</v>
      </c>
      <c r="T695" s="152">
        <v>28990</v>
      </c>
      <c r="U695" s="153"/>
      <c r="V695" s="154">
        <v>0</v>
      </c>
      <c r="W695" s="155">
        <v>0.09</v>
      </c>
      <c r="X695" s="155">
        <v>5.5987253013818031E-2</v>
      </c>
      <c r="Y695" s="156">
        <v>0</v>
      </c>
      <c r="Z695" s="153"/>
      <c r="AA695" s="124">
        <v>0</v>
      </c>
      <c r="AB695" s="100">
        <v>0</v>
      </c>
      <c r="AC695" s="151">
        <v>0</v>
      </c>
      <c r="AD695" s="100">
        <v>0</v>
      </c>
      <c r="AE695" s="157">
        <v>0</v>
      </c>
      <c r="AF695" s="158"/>
    </row>
    <row r="696" spans="1:32" s="52" customFormat="1" ht="12" x14ac:dyDescent="0.2">
      <c r="A696" s="97">
        <v>484</v>
      </c>
      <c r="B696" s="98">
        <v>484035157</v>
      </c>
      <c r="C696" s="99" t="s">
        <v>538</v>
      </c>
      <c r="D696" s="98">
        <v>35</v>
      </c>
      <c r="E696" s="99" t="s">
        <v>68</v>
      </c>
      <c r="F696" s="98">
        <v>157</v>
      </c>
      <c r="G696" s="149" t="s">
        <v>190</v>
      </c>
      <c r="H696" s="150"/>
      <c r="I696" s="102">
        <v>12847</v>
      </c>
      <c r="J696" s="102">
        <v>12613</v>
      </c>
      <c r="K696" s="102">
        <v>0</v>
      </c>
      <c r="L696" s="102">
        <v>1188</v>
      </c>
      <c r="M696" s="103">
        <v>26648</v>
      </c>
      <c r="N696" s="150"/>
      <c r="O696" s="124">
        <v>0.93</v>
      </c>
      <c r="P696" s="151">
        <v>23678</v>
      </c>
      <c r="Q696" s="151">
        <v>0</v>
      </c>
      <c r="R696" s="151">
        <v>0</v>
      </c>
      <c r="S696" s="151">
        <v>1105</v>
      </c>
      <c r="T696" s="152">
        <v>24783</v>
      </c>
      <c r="U696" s="153"/>
      <c r="V696" s="154">
        <v>0</v>
      </c>
      <c r="W696" s="155">
        <v>0.09</v>
      </c>
      <c r="X696" s="155">
        <v>1.545030239160518E-3</v>
      </c>
      <c r="Y696" s="156">
        <v>0</v>
      </c>
      <c r="Z696" s="153"/>
      <c r="AA696" s="124">
        <v>0</v>
      </c>
      <c r="AB696" s="100">
        <v>0</v>
      </c>
      <c r="AC696" s="151">
        <v>0</v>
      </c>
      <c r="AD696" s="100">
        <v>0</v>
      </c>
      <c r="AE696" s="157">
        <v>0</v>
      </c>
      <c r="AF696" s="158"/>
    </row>
    <row r="697" spans="1:32" s="52" customFormat="1" ht="12" x14ac:dyDescent="0.2">
      <c r="A697" s="97">
        <v>484</v>
      </c>
      <c r="B697" s="98">
        <v>484035163</v>
      </c>
      <c r="C697" s="99" t="s">
        <v>538</v>
      </c>
      <c r="D697" s="98">
        <v>35</v>
      </c>
      <c r="E697" s="99" t="s">
        <v>68</v>
      </c>
      <c r="F697" s="98">
        <v>163</v>
      </c>
      <c r="G697" s="149" t="s">
        <v>196</v>
      </c>
      <c r="H697" s="150"/>
      <c r="I697" s="102">
        <v>21879</v>
      </c>
      <c r="J697" s="102">
        <v>103</v>
      </c>
      <c r="K697" s="102">
        <v>0</v>
      </c>
      <c r="L697" s="102">
        <v>1188</v>
      </c>
      <c r="M697" s="103">
        <v>23170</v>
      </c>
      <c r="N697" s="150"/>
      <c r="O697" s="124">
        <v>1</v>
      </c>
      <c r="P697" s="151">
        <v>21982</v>
      </c>
      <c r="Q697" s="151">
        <v>0</v>
      </c>
      <c r="R697" s="151">
        <v>0</v>
      </c>
      <c r="S697" s="151">
        <v>1188</v>
      </c>
      <c r="T697" s="152">
        <v>23170</v>
      </c>
      <c r="U697" s="153"/>
      <c r="V697" s="154">
        <v>0</v>
      </c>
      <c r="W697" s="155">
        <v>0.113490033140277</v>
      </c>
      <c r="X697" s="155">
        <v>9.4336113909974872E-2</v>
      </c>
      <c r="Y697" s="156">
        <v>0</v>
      </c>
      <c r="Z697" s="153"/>
      <c r="AA697" s="124">
        <v>0</v>
      </c>
      <c r="AB697" s="100">
        <v>0</v>
      </c>
      <c r="AC697" s="151">
        <v>0</v>
      </c>
      <c r="AD697" s="100">
        <v>0</v>
      </c>
      <c r="AE697" s="157">
        <v>0</v>
      </c>
      <c r="AF697" s="158"/>
    </row>
    <row r="698" spans="1:32" s="52" customFormat="1" ht="12" x14ac:dyDescent="0.2">
      <c r="A698" s="97">
        <v>484</v>
      </c>
      <c r="B698" s="98">
        <v>484035165</v>
      </c>
      <c r="C698" s="99" t="s">
        <v>538</v>
      </c>
      <c r="D698" s="98">
        <v>35</v>
      </c>
      <c r="E698" s="99" t="s">
        <v>68</v>
      </c>
      <c r="F698" s="98">
        <v>165</v>
      </c>
      <c r="G698" s="149" t="s">
        <v>198</v>
      </c>
      <c r="H698" s="150"/>
      <c r="I698" s="102">
        <v>17708</v>
      </c>
      <c r="J698" s="102">
        <v>0</v>
      </c>
      <c r="K698" s="102">
        <v>0</v>
      </c>
      <c r="L698" s="102">
        <v>1188</v>
      </c>
      <c r="M698" s="103">
        <v>18896</v>
      </c>
      <c r="N698" s="150"/>
      <c r="O698" s="124">
        <v>1.73</v>
      </c>
      <c r="P698" s="151">
        <v>30635</v>
      </c>
      <c r="Q698" s="151">
        <v>0</v>
      </c>
      <c r="R698" s="151">
        <v>0</v>
      </c>
      <c r="S698" s="151">
        <v>2055</v>
      </c>
      <c r="T698" s="152">
        <v>32690</v>
      </c>
      <c r="U698" s="153"/>
      <c r="V698" s="154">
        <v>0</v>
      </c>
      <c r="W698" s="155">
        <v>9.8299999999999998E-2</v>
      </c>
      <c r="X698" s="155">
        <v>8.0149617993142394E-2</v>
      </c>
      <c r="Y698" s="156">
        <v>0</v>
      </c>
      <c r="Z698" s="153"/>
      <c r="AA698" s="124">
        <v>0</v>
      </c>
      <c r="AB698" s="100">
        <v>0</v>
      </c>
      <c r="AC698" s="151">
        <v>0</v>
      </c>
      <c r="AD698" s="100">
        <v>0</v>
      </c>
      <c r="AE698" s="157">
        <v>0</v>
      </c>
      <c r="AF698" s="158"/>
    </row>
    <row r="699" spans="1:32" s="52" customFormat="1" ht="12" x14ac:dyDescent="0.2">
      <c r="A699" s="97">
        <v>484</v>
      </c>
      <c r="B699" s="98">
        <v>484035198</v>
      </c>
      <c r="C699" s="99" t="s">
        <v>538</v>
      </c>
      <c r="D699" s="98">
        <v>35</v>
      </c>
      <c r="E699" s="99" t="s">
        <v>68</v>
      </c>
      <c r="F699" s="98">
        <v>198</v>
      </c>
      <c r="G699" s="149" t="s">
        <v>231</v>
      </c>
      <c r="H699" s="150"/>
      <c r="I699" s="102">
        <v>12793</v>
      </c>
      <c r="J699" s="102">
        <v>6233</v>
      </c>
      <c r="K699" s="102">
        <v>0</v>
      </c>
      <c r="L699" s="102">
        <v>1188</v>
      </c>
      <c r="M699" s="103">
        <v>20214</v>
      </c>
      <c r="N699" s="150"/>
      <c r="O699" s="124">
        <v>1.6600000000000001</v>
      </c>
      <c r="P699" s="151">
        <v>31583</v>
      </c>
      <c r="Q699" s="151">
        <v>0</v>
      </c>
      <c r="R699" s="151">
        <v>0</v>
      </c>
      <c r="S699" s="151">
        <v>1972</v>
      </c>
      <c r="T699" s="152">
        <v>33555</v>
      </c>
      <c r="U699" s="153"/>
      <c r="V699" s="154">
        <v>0</v>
      </c>
      <c r="W699" s="155">
        <v>0.09</v>
      </c>
      <c r="X699" s="155">
        <v>1.7810167164214981E-3</v>
      </c>
      <c r="Y699" s="156">
        <v>0</v>
      </c>
      <c r="Z699" s="153"/>
      <c r="AA699" s="124">
        <v>0.66</v>
      </c>
      <c r="AB699" s="100">
        <v>0</v>
      </c>
      <c r="AC699" s="151">
        <v>0</v>
      </c>
      <c r="AD699" s="100">
        <v>0</v>
      </c>
      <c r="AE699" s="157">
        <v>0</v>
      </c>
      <c r="AF699" s="158"/>
    </row>
    <row r="700" spans="1:32" s="52" customFormat="1" ht="12" x14ac:dyDescent="0.2">
      <c r="A700" s="97">
        <v>484</v>
      </c>
      <c r="B700" s="98">
        <v>484035229</v>
      </c>
      <c r="C700" s="99" t="s">
        <v>538</v>
      </c>
      <c r="D700" s="98">
        <v>35</v>
      </c>
      <c r="E700" s="99" t="s">
        <v>68</v>
      </c>
      <c r="F700" s="98">
        <v>229</v>
      </c>
      <c r="G700" s="149" t="s">
        <v>262</v>
      </c>
      <c r="H700" s="150"/>
      <c r="I700" s="102">
        <v>15939</v>
      </c>
      <c r="J700" s="102">
        <v>1597</v>
      </c>
      <c r="K700" s="102">
        <v>0</v>
      </c>
      <c r="L700" s="102">
        <v>1188</v>
      </c>
      <c r="M700" s="103">
        <v>18724</v>
      </c>
      <c r="N700" s="150"/>
      <c r="O700" s="124">
        <v>0.93</v>
      </c>
      <c r="P700" s="151">
        <v>16308</v>
      </c>
      <c r="Q700" s="151">
        <v>0</v>
      </c>
      <c r="R700" s="151">
        <v>0</v>
      </c>
      <c r="S700" s="151">
        <v>1105</v>
      </c>
      <c r="T700" s="152">
        <v>17413</v>
      </c>
      <c r="U700" s="153"/>
      <c r="V700" s="154">
        <v>0</v>
      </c>
      <c r="W700" s="155">
        <v>0.09</v>
      </c>
      <c r="X700" s="155">
        <v>2.3160418066429343E-2</v>
      </c>
      <c r="Y700" s="156">
        <v>0</v>
      </c>
      <c r="Z700" s="153"/>
      <c r="AA700" s="124">
        <v>0</v>
      </c>
      <c r="AB700" s="100">
        <v>0</v>
      </c>
      <c r="AC700" s="151">
        <v>0</v>
      </c>
      <c r="AD700" s="100">
        <v>0</v>
      </c>
      <c r="AE700" s="157">
        <v>0</v>
      </c>
      <c r="AF700" s="158"/>
    </row>
    <row r="701" spans="1:32" s="52" customFormat="1" ht="12" x14ac:dyDescent="0.2">
      <c r="A701" s="97">
        <v>484</v>
      </c>
      <c r="B701" s="98">
        <v>484035244</v>
      </c>
      <c r="C701" s="99" t="s">
        <v>538</v>
      </c>
      <c r="D701" s="98">
        <v>35</v>
      </c>
      <c r="E701" s="99" t="s">
        <v>68</v>
      </c>
      <c r="F701" s="98">
        <v>244</v>
      </c>
      <c r="G701" s="149" t="s">
        <v>277</v>
      </c>
      <c r="H701" s="150"/>
      <c r="I701" s="102">
        <v>20436</v>
      </c>
      <c r="J701" s="102">
        <v>4940</v>
      </c>
      <c r="K701" s="102">
        <v>0</v>
      </c>
      <c r="L701" s="102">
        <v>1188</v>
      </c>
      <c r="M701" s="103">
        <v>26564</v>
      </c>
      <c r="N701" s="150"/>
      <c r="O701" s="124">
        <v>3</v>
      </c>
      <c r="P701" s="151">
        <v>76128</v>
      </c>
      <c r="Q701" s="151">
        <v>0</v>
      </c>
      <c r="R701" s="151">
        <v>0</v>
      </c>
      <c r="S701" s="151">
        <v>3564</v>
      </c>
      <c r="T701" s="152">
        <v>79692</v>
      </c>
      <c r="U701" s="153"/>
      <c r="V701" s="154">
        <v>0</v>
      </c>
      <c r="W701" s="155">
        <v>0.09</v>
      </c>
      <c r="X701" s="155">
        <v>8.5563715473805063E-2</v>
      </c>
      <c r="Y701" s="156">
        <v>0</v>
      </c>
      <c r="Z701" s="153"/>
      <c r="AA701" s="124">
        <v>1</v>
      </c>
      <c r="AB701" s="100">
        <v>0</v>
      </c>
      <c r="AC701" s="151">
        <v>0</v>
      </c>
      <c r="AD701" s="100">
        <v>0</v>
      </c>
      <c r="AE701" s="157">
        <v>0</v>
      </c>
      <c r="AF701" s="158"/>
    </row>
    <row r="702" spans="1:32" s="52" customFormat="1" ht="12" x14ac:dyDescent="0.2">
      <c r="A702" s="97">
        <v>484</v>
      </c>
      <c r="B702" s="98">
        <v>484035258</v>
      </c>
      <c r="C702" s="99" t="s">
        <v>538</v>
      </c>
      <c r="D702" s="98">
        <v>35</v>
      </c>
      <c r="E702" s="99" t="s">
        <v>68</v>
      </c>
      <c r="F702" s="98">
        <v>258</v>
      </c>
      <c r="G702" s="149" t="s">
        <v>291</v>
      </c>
      <c r="H702" s="150"/>
      <c r="I702" s="102">
        <v>17527</v>
      </c>
      <c r="J702" s="102">
        <v>3921</v>
      </c>
      <c r="K702" s="102">
        <v>0</v>
      </c>
      <c r="L702" s="102">
        <v>1188</v>
      </c>
      <c r="M702" s="103">
        <v>22636</v>
      </c>
      <c r="N702" s="150"/>
      <c r="O702" s="124">
        <v>0.27</v>
      </c>
      <c r="P702" s="151">
        <v>5791</v>
      </c>
      <c r="Q702" s="151">
        <v>0</v>
      </c>
      <c r="R702" s="151">
        <v>0</v>
      </c>
      <c r="S702" s="151">
        <v>321</v>
      </c>
      <c r="T702" s="152">
        <v>6112</v>
      </c>
      <c r="U702" s="153"/>
      <c r="V702" s="154">
        <v>0</v>
      </c>
      <c r="W702" s="155">
        <v>0.09</v>
      </c>
      <c r="X702" s="155">
        <v>9.9469708636353543E-2</v>
      </c>
      <c r="Y702" s="156">
        <v>0</v>
      </c>
      <c r="Z702" s="153"/>
      <c r="AA702" s="124">
        <v>0</v>
      </c>
      <c r="AB702" s="100">
        <v>0</v>
      </c>
      <c r="AC702" s="151">
        <v>0</v>
      </c>
      <c r="AD702" s="100">
        <v>0</v>
      </c>
      <c r="AE702" s="157">
        <v>0</v>
      </c>
      <c r="AF702" s="158"/>
    </row>
    <row r="703" spans="1:32" s="52" customFormat="1" ht="12" x14ac:dyDescent="0.2">
      <c r="A703" s="97">
        <v>484</v>
      </c>
      <c r="B703" s="98">
        <v>484035262</v>
      </c>
      <c r="C703" s="99" t="s">
        <v>538</v>
      </c>
      <c r="D703" s="98">
        <v>35</v>
      </c>
      <c r="E703" s="99" t="s">
        <v>68</v>
      </c>
      <c r="F703" s="98">
        <v>262</v>
      </c>
      <c r="G703" s="149" t="s">
        <v>295</v>
      </c>
      <c r="H703" s="150"/>
      <c r="I703" s="102">
        <v>20230</v>
      </c>
      <c r="J703" s="102">
        <v>1314</v>
      </c>
      <c r="K703" s="102">
        <v>0</v>
      </c>
      <c r="L703" s="102">
        <v>1188</v>
      </c>
      <c r="M703" s="103">
        <v>22732</v>
      </c>
      <c r="N703" s="150"/>
      <c r="O703" s="124">
        <v>1</v>
      </c>
      <c r="P703" s="151">
        <v>21544</v>
      </c>
      <c r="Q703" s="151">
        <v>0</v>
      </c>
      <c r="R703" s="151">
        <v>0</v>
      </c>
      <c r="S703" s="151">
        <v>1188</v>
      </c>
      <c r="T703" s="152">
        <v>22732</v>
      </c>
      <c r="U703" s="153"/>
      <c r="V703" s="154">
        <v>0</v>
      </c>
      <c r="W703" s="155">
        <v>0.09</v>
      </c>
      <c r="X703" s="155">
        <v>9.526526198590661E-2</v>
      </c>
      <c r="Y703" s="156">
        <v>0</v>
      </c>
      <c r="Z703" s="153"/>
      <c r="AA703" s="124">
        <v>0</v>
      </c>
      <c r="AB703" s="100">
        <v>0</v>
      </c>
      <c r="AC703" s="151">
        <v>0</v>
      </c>
      <c r="AD703" s="100">
        <v>1</v>
      </c>
      <c r="AE703" s="157">
        <v>22732</v>
      </c>
      <c r="AF703" s="158"/>
    </row>
    <row r="704" spans="1:32" s="52" customFormat="1" ht="12" x14ac:dyDescent="0.2">
      <c r="A704" s="97">
        <v>484</v>
      </c>
      <c r="B704" s="98">
        <v>484035285</v>
      </c>
      <c r="C704" s="99" t="s">
        <v>538</v>
      </c>
      <c r="D704" s="98">
        <v>35</v>
      </c>
      <c r="E704" s="99" t="s">
        <v>68</v>
      </c>
      <c r="F704" s="98">
        <v>285</v>
      </c>
      <c r="G704" s="149" t="s">
        <v>318</v>
      </c>
      <c r="H704" s="150"/>
      <c r="I704" s="102">
        <v>21841</v>
      </c>
      <c r="J704" s="102">
        <v>4342</v>
      </c>
      <c r="K704" s="102">
        <v>0</v>
      </c>
      <c r="L704" s="102">
        <v>1188</v>
      </c>
      <c r="M704" s="103">
        <v>27371</v>
      </c>
      <c r="N704" s="150"/>
      <c r="O704" s="124">
        <v>2</v>
      </c>
      <c r="P704" s="151">
        <v>52366</v>
      </c>
      <c r="Q704" s="151">
        <v>0</v>
      </c>
      <c r="R704" s="151">
        <v>0</v>
      </c>
      <c r="S704" s="151">
        <v>2376</v>
      </c>
      <c r="T704" s="152">
        <v>54742</v>
      </c>
      <c r="U704" s="153"/>
      <c r="V704" s="154">
        <v>0</v>
      </c>
      <c r="W704" s="155">
        <v>0.09</v>
      </c>
      <c r="X704" s="155">
        <v>2.6963033368432532E-2</v>
      </c>
      <c r="Y704" s="156">
        <v>0</v>
      </c>
      <c r="Z704" s="153"/>
      <c r="AA704" s="124">
        <v>0</v>
      </c>
      <c r="AB704" s="100">
        <v>0</v>
      </c>
      <c r="AC704" s="151">
        <v>0</v>
      </c>
      <c r="AD704" s="100">
        <v>0</v>
      </c>
      <c r="AE704" s="157">
        <v>0</v>
      </c>
      <c r="AF704" s="158"/>
    </row>
    <row r="705" spans="1:32" s="52" customFormat="1" ht="12" x14ac:dyDescent="0.2">
      <c r="A705" s="97">
        <v>484</v>
      </c>
      <c r="B705" s="98">
        <v>484035307</v>
      </c>
      <c r="C705" s="99" t="s">
        <v>538</v>
      </c>
      <c r="D705" s="98">
        <v>35</v>
      </c>
      <c r="E705" s="99" t="s">
        <v>68</v>
      </c>
      <c r="F705" s="98">
        <v>307</v>
      </c>
      <c r="G705" s="149" t="s">
        <v>340</v>
      </c>
      <c r="H705" s="150"/>
      <c r="I705" s="102">
        <v>16240</v>
      </c>
      <c r="J705" s="102">
        <v>6240</v>
      </c>
      <c r="K705" s="102">
        <v>0</v>
      </c>
      <c r="L705" s="102">
        <v>1188</v>
      </c>
      <c r="M705" s="103">
        <v>23668</v>
      </c>
      <c r="N705" s="150"/>
      <c r="O705" s="124">
        <v>0.34</v>
      </c>
      <c r="P705" s="151">
        <v>7643</v>
      </c>
      <c r="Q705" s="151">
        <v>0</v>
      </c>
      <c r="R705" s="151">
        <v>0</v>
      </c>
      <c r="S705" s="151">
        <v>404</v>
      </c>
      <c r="T705" s="152">
        <v>8047</v>
      </c>
      <c r="U705" s="153"/>
      <c r="V705" s="154">
        <v>0</v>
      </c>
      <c r="W705" s="155">
        <v>0.09</v>
      </c>
      <c r="X705" s="155">
        <v>5.5689473797980856E-3</v>
      </c>
      <c r="Y705" s="156">
        <v>0</v>
      </c>
      <c r="Z705" s="153"/>
      <c r="AA705" s="124">
        <v>0.34</v>
      </c>
      <c r="AB705" s="100">
        <v>0</v>
      </c>
      <c r="AC705" s="151">
        <v>0</v>
      </c>
      <c r="AD705" s="100">
        <v>0</v>
      </c>
      <c r="AE705" s="157">
        <v>0</v>
      </c>
      <c r="AF705" s="158"/>
    </row>
    <row r="706" spans="1:32" s="52" customFormat="1" ht="12" x14ac:dyDescent="0.2">
      <c r="A706" s="97">
        <v>484</v>
      </c>
      <c r="B706" s="98">
        <v>484035308</v>
      </c>
      <c r="C706" s="99" t="s">
        <v>538</v>
      </c>
      <c r="D706" s="98">
        <v>35</v>
      </c>
      <c r="E706" s="99" t="s">
        <v>68</v>
      </c>
      <c r="F706" s="98">
        <v>308</v>
      </c>
      <c r="G706" s="149" t="s">
        <v>341</v>
      </c>
      <c r="H706" s="150"/>
      <c r="I706" s="102">
        <v>18112</v>
      </c>
      <c r="J706" s="102">
        <v>7015</v>
      </c>
      <c r="K706" s="102">
        <v>0</v>
      </c>
      <c r="L706" s="102">
        <v>1188</v>
      </c>
      <c r="M706" s="103">
        <v>26315</v>
      </c>
      <c r="N706" s="150"/>
      <c r="O706" s="124">
        <v>1</v>
      </c>
      <c r="P706" s="151">
        <v>25127</v>
      </c>
      <c r="Q706" s="151">
        <v>0</v>
      </c>
      <c r="R706" s="151">
        <v>0</v>
      </c>
      <c r="S706" s="151">
        <v>1188</v>
      </c>
      <c r="T706" s="152">
        <v>26315</v>
      </c>
      <c r="U706" s="153"/>
      <c r="V706" s="154">
        <v>0</v>
      </c>
      <c r="W706" s="155">
        <v>0.09</v>
      </c>
      <c r="X706" s="155">
        <v>1.3232295013780703E-3</v>
      </c>
      <c r="Y706" s="156">
        <v>0</v>
      </c>
      <c r="Z706" s="153"/>
      <c r="AA706" s="124">
        <v>0</v>
      </c>
      <c r="AB706" s="100">
        <v>0</v>
      </c>
      <c r="AC706" s="151">
        <v>0</v>
      </c>
      <c r="AD706" s="100">
        <v>0</v>
      </c>
      <c r="AE706" s="157">
        <v>0</v>
      </c>
      <c r="AF706" s="158"/>
    </row>
    <row r="707" spans="1:32" s="52" customFormat="1" ht="12" x14ac:dyDescent="0.2">
      <c r="A707" s="97">
        <v>485</v>
      </c>
      <c r="B707" s="98">
        <v>485258030</v>
      </c>
      <c r="C707" s="99" t="s">
        <v>539</v>
      </c>
      <c r="D707" s="98">
        <v>258</v>
      </c>
      <c r="E707" s="99" t="s">
        <v>291</v>
      </c>
      <c r="F707" s="98">
        <v>30</v>
      </c>
      <c r="G707" s="149" t="s">
        <v>63</v>
      </c>
      <c r="H707" s="150"/>
      <c r="I707" s="102">
        <v>14041</v>
      </c>
      <c r="J707" s="102">
        <v>4064</v>
      </c>
      <c r="K707" s="102">
        <v>0</v>
      </c>
      <c r="L707" s="102">
        <v>1188</v>
      </c>
      <c r="M707" s="103">
        <v>19293</v>
      </c>
      <c r="N707" s="150"/>
      <c r="O707" s="124">
        <v>2</v>
      </c>
      <c r="P707" s="151">
        <v>36210</v>
      </c>
      <c r="Q707" s="151">
        <v>0</v>
      </c>
      <c r="R707" s="151">
        <v>0</v>
      </c>
      <c r="S707" s="151">
        <v>2376</v>
      </c>
      <c r="T707" s="152">
        <v>38586</v>
      </c>
      <c r="U707" s="153"/>
      <c r="V707" s="154">
        <v>0</v>
      </c>
      <c r="W707" s="155">
        <v>0.09</v>
      </c>
      <c r="X707" s="155">
        <v>5.637087747697337E-3</v>
      </c>
      <c r="Y707" s="156">
        <v>0</v>
      </c>
      <c r="Z707" s="153"/>
      <c r="AA707" s="124">
        <v>0</v>
      </c>
      <c r="AB707" s="100">
        <v>0</v>
      </c>
      <c r="AC707" s="151">
        <v>0</v>
      </c>
      <c r="AD707" s="100">
        <v>0</v>
      </c>
      <c r="AE707" s="157">
        <v>0</v>
      </c>
      <c r="AF707" s="158"/>
    </row>
    <row r="708" spans="1:32" s="52" customFormat="1" ht="12" x14ac:dyDescent="0.2">
      <c r="A708" s="97">
        <v>485</v>
      </c>
      <c r="B708" s="98">
        <v>485258079</v>
      </c>
      <c r="C708" s="99" t="s">
        <v>539</v>
      </c>
      <c r="D708" s="98">
        <v>258</v>
      </c>
      <c r="E708" s="99" t="s">
        <v>291</v>
      </c>
      <c r="F708" s="98">
        <v>79</v>
      </c>
      <c r="G708" s="149" t="s">
        <v>112</v>
      </c>
      <c r="H708" s="150"/>
      <c r="I708" s="102">
        <v>15482</v>
      </c>
      <c r="J708" s="102">
        <v>263</v>
      </c>
      <c r="K708" s="102">
        <v>0</v>
      </c>
      <c r="L708" s="102">
        <v>1188</v>
      </c>
      <c r="M708" s="103">
        <v>16933</v>
      </c>
      <c r="N708" s="150"/>
      <c r="O708" s="124">
        <v>2</v>
      </c>
      <c r="P708" s="151">
        <v>31490</v>
      </c>
      <c r="Q708" s="151">
        <v>0</v>
      </c>
      <c r="R708" s="151">
        <v>0</v>
      </c>
      <c r="S708" s="151">
        <v>2376</v>
      </c>
      <c r="T708" s="152">
        <v>33866</v>
      </c>
      <c r="U708" s="153"/>
      <c r="V708" s="154">
        <v>0</v>
      </c>
      <c r="W708" s="155">
        <v>0.09</v>
      </c>
      <c r="X708" s="155">
        <v>6.2898277601383598E-2</v>
      </c>
      <c r="Y708" s="156">
        <v>0</v>
      </c>
      <c r="Z708" s="153"/>
      <c r="AA708" s="124">
        <v>0</v>
      </c>
      <c r="AB708" s="100">
        <v>0</v>
      </c>
      <c r="AC708" s="151">
        <v>0</v>
      </c>
      <c r="AD708" s="100">
        <v>0</v>
      </c>
      <c r="AE708" s="157">
        <v>0</v>
      </c>
      <c r="AF708" s="158"/>
    </row>
    <row r="709" spans="1:32" s="52" customFormat="1" ht="12" x14ac:dyDescent="0.2">
      <c r="A709" s="97">
        <v>485</v>
      </c>
      <c r="B709" s="98">
        <v>485258107</v>
      </c>
      <c r="C709" s="99" t="s">
        <v>539</v>
      </c>
      <c r="D709" s="98">
        <v>258</v>
      </c>
      <c r="E709" s="99" t="s">
        <v>291</v>
      </c>
      <c r="F709" s="98">
        <v>107</v>
      </c>
      <c r="G709" s="149" t="s">
        <v>140</v>
      </c>
      <c r="H709" s="150"/>
      <c r="I709" s="102">
        <v>12565</v>
      </c>
      <c r="J709" s="102">
        <v>4022</v>
      </c>
      <c r="K709" s="102">
        <v>0</v>
      </c>
      <c r="L709" s="102">
        <v>1188</v>
      </c>
      <c r="M709" s="103">
        <v>17775</v>
      </c>
      <c r="N709" s="150"/>
      <c r="O709" s="124">
        <v>1</v>
      </c>
      <c r="P709" s="151">
        <v>16587</v>
      </c>
      <c r="Q709" s="151">
        <v>0</v>
      </c>
      <c r="R709" s="151">
        <v>0</v>
      </c>
      <c r="S709" s="151">
        <v>1188</v>
      </c>
      <c r="T709" s="152">
        <v>17775</v>
      </c>
      <c r="U709" s="153"/>
      <c r="V709" s="154">
        <v>0</v>
      </c>
      <c r="W709" s="155">
        <v>0.09</v>
      </c>
      <c r="X709" s="155">
        <v>0</v>
      </c>
      <c r="Y709" s="156">
        <v>0</v>
      </c>
      <c r="Z709" s="153"/>
      <c r="AA709" s="124">
        <v>1</v>
      </c>
      <c r="AB709" s="100">
        <v>0</v>
      </c>
      <c r="AC709" s="151">
        <v>0</v>
      </c>
      <c r="AD709" s="100">
        <v>1</v>
      </c>
      <c r="AE709" s="157">
        <v>17775</v>
      </c>
      <c r="AF709" s="158"/>
    </row>
    <row r="710" spans="1:32" s="52" customFormat="1" ht="12" x14ac:dyDescent="0.2">
      <c r="A710" s="97">
        <v>485</v>
      </c>
      <c r="B710" s="98">
        <v>485258128</v>
      </c>
      <c r="C710" s="99" t="s">
        <v>539</v>
      </c>
      <c r="D710" s="98">
        <v>258</v>
      </c>
      <c r="E710" s="99" t="s">
        <v>291</v>
      </c>
      <c r="F710" s="98">
        <v>128</v>
      </c>
      <c r="G710" s="149" t="s">
        <v>161</v>
      </c>
      <c r="H710" s="150"/>
      <c r="I710" s="102">
        <v>19729</v>
      </c>
      <c r="J710" s="102">
        <v>1114</v>
      </c>
      <c r="K710" s="102">
        <v>0</v>
      </c>
      <c r="L710" s="102">
        <v>1188</v>
      </c>
      <c r="M710" s="103">
        <v>22031</v>
      </c>
      <c r="N710" s="150"/>
      <c r="O710" s="124">
        <v>1</v>
      </c>
      <c r="P710" s="151">
        <v>20843</v>
      </c>
      <c r="Q710" s="151">
        <v>0</v>
      </c>
      <c r="R710" s="151">
        <v>0</v>
      </c>
      <c r="S710" s="151">
        <v>1188</v>
      </c>
      <c r="T710" s="152">
        <v>22031</v>
      </c>
      <c r="U710" s="153"/>
      <c r="V710" s="154">
        <v>0</v>
      </c>
      <c r="W710" s="155">
        <v>0.09</v>
      </c>
      <c r="X710" s="155">
        <v>4.3617008313810428E-2</v>
      </c>
      <c r="Y710" s="156">
        <v>0</v>
      </c>
      <c r="Z710" s="153"/>
      <c r="AA710" s="124">
        <v>0</v>
      </c>
      <c r="AB710" s="100">
        <v>0</v>
      </c>
      <c r="AC710" s="151">
        <v>0</v>
      </c>
      <c r="AD710" s="100">
        <v>0</v>
      </c>
      <c r="AE710" s="157">
        <v>0</v>
      </c>
      <c r="AF710" s="158"/>
    </row>
    <row r="711" spans="1:32" s="52" customFormat="1" ht="12" x14ac:dyDescent="0.2">
      <c r="A711" s="97">
        <v>485</v>
      </c>
      <c r="B711" s="98">
        <v>485258149</v>
      </c>
      <c r="C711" s="99" t="s">
        <v>539</v>
      </c>
      <c r="D711" s="98">
        <v>258</v>
      </c>
      <c r="E711" s="99" t="s">
        <v>291</v>
      </c>
      <c r="F711" s="98">
        <v>149</v>
      </c>
      <c r="G711" s="149" t="s">
        <v>182</v>
      </c>
      <c r="H711" s="150"/>
      <c r="I711" s="102">
        <v>20347</v>
      </c>
      <c r="J711" s="102">
        <v>146</v>
      </c>
      <c r="K711" s="102">
        <v>0</v>
      </c>
      <c r="L711" s="102">
        <v>1188</v>
      </c>
      <c r="M711" s="103">
        <v>21681</v>
      </c>
      <c r="N711" s="150"/>
      <c r="O711" s="124">
        <v>1.1200000000000001</v>
      </c>
      <c r="P711" s="151">
        <v>22952</v>
      </c>
      <c r="Q711" s="151">
        <v>0</v>
      </c>
      <c r="R711" s="151">
        <v>0</v>
      </c>
      <c r="S711" s="151">
        <v>1330</v>
      </c>
      <c r="T711" s="152">
        <v>24282</v>
      </c>
      <c r="U711" s="153"/>
      <c r="V711" s="154">
        <v>0</v>
      </c>
      <c r="W711" s="155">
        <v>0.18</v>
      </c>
      <c r="X711" s="155">
        <v>0.12699103883343335</v>
      </c>
      <c r="Y711" s="156">
        <v>0</v>
      </c>
      <c r="Z711" s="153"/>
      <c r="AA711" s="124">
        <v>0.56000000000000005</v>
      </c>
      <c r="AB711" s="100">
        <v>0</v>
      </c>
      <c r="AC711" s="151">
        <v>0</v>
      </c>
      <c r="AD711" s="100">
        <v>0</v>
      </c>
      <c r="AE711" s="157">
        <v>0</v>
      </c>
      <c r="AF711" s="158"/>
    </row>
    <row r="712" spans="1:32" s="52" customFormat="1" ht="12" x14ac:dyDescent="0.2">
      <c r="A712" s="97">
        <v>485</v>
      </c>
      <c r="B712" s="98">
        <v>485258163</v>
      </c>
      <c r="C712" s="99" t="s">
        <v>539</v>
      </c>
      <c r="D712" s="98">
        <v>258</v>
      </c>
      <c r="E712" s="99" t="s">
        <v>291</v>
      </c>
      <c r="F712" s="98">
        <v>163</v>
      </c>
      <c r="G712" s="149" t="s">
        <v>196</v>
      </c>
      <c r="H712" s="150"/>
      <c r="I712" s="102">
        <v>16871</v>
      </c>
      <c r="J712" s="102">
        <v>79</v>
      </c>
      <c r="K712" s="102">
        <v>0</v>
      </c>
      <c r="L712" s="102">
        <v>1188</v>
      </c>
      <c r="M712" s="103">
        <v>18138</v>
      </c>
      <c r="N712" s="150"/>
      <c r="O712" s="124">
        <v>17.66</v>
      </c>
      <c r="P712" s="151">
        <v>299337</v>
      </c>
      <c r="Q712" s="151">
        <v>0</v>
      </c>
      <c r="R712" s="151">
        <v>0</v>
      </c>
      <c r="S712" s="151">
        <v>20980</v>
      </c>
      <c r="T712" s="152">
        <v>320317</v>
      </c>
      <c r="U712" s="153"/>
      <c r="V712" s="154">
        <v>0</v>
      </c>
      <c r="W712" s="155">
        <v>0.113490033140277</v>
      </c>
      <c r="X712" s="155">
        <v>9.4336113909974872E-2</v>
      </c>
      <c r="Y712" s="156">
        <v>0</v>
      </c>
      <c r="Z712" s="153"/>
      <c r="AA712" s="124">
        <v>12</v>
      </c>
      <c r="AB712" s="100">
        <v>0</v>
      </c>
      <c r="AC712" s="151">
        <v>0</v>
      </c>
      <c r="AD712" s="100">
        <v>0</v>
      </c>
      <c r="AE712" s="157">
        <v>0</v>
      </c>
      <c r="AF712" s="158"/>
    </row>
    <row r="713" spans="1:32" s="52" customFormat="1" ht="12" x14ac:dyDescent="0.2">
      <c r="A713" s="97">
        <v>485</v>
      </c>
      <c r="B713" s="98">
        <v>485258229</v>
      </c>
      <c r="C713" s="99" t="s">
        <v>539</v>
      </c>
      <c r="D713" s="98">
        <v>258</v>
      </c>
      <c r="E713" s="99" t="s">
        <v>291</v>
      </c>
      <c r="F713" s="98">
        <v>229</v>
      </c>
      <c r="G713" s="149" t="s">
        <v>262</v>
      </c>
      <c r="H713" s="150"/>
      <c r="I713" s="102">
        <v>17021</v>
      </c>
      <c r="J713" s="102">
        <v>1706</v>
      </c>
      <c r="K713" s="102">
        <v>0</v>
      </c>
      <c r="L713" s="102">
        <v>1188</v>
      </c>
      <c r="M713" s="103">
        <v>19915</v>
      </c>
      <c r="N713" s="150"/>
      <c r="O713" s="124">
        <v>12.98</v>
      </c>
      <c r="P713" s="151">
        <v>243077</v>
      </c>
      <c r="Q713" s="151">
        <v>0</v>
      </c>
      <c r="R713" s="151">
        <v>0</v>
      </c>
      <c r="S713" s="151">
        <v>15420</v>
      </c>
      <c r="T713" s="152">
        <v>258497</v>
      </c>
      <c r="U713" s="153"/>
      <c r="V713" s="154">
        <v>0</v>
      </c>
      <c r="W713" s="155">
        <v>0.09</v>
      </c>
      <c r="X713" s="155">
        <v>2.3160418066429343E-2</v>
      </c>
      <c r="Y713" s="156">
        <v>0</v>
      </c>
      <c r="Z713" s="153"/>
      <c r="AA713" s="124">
        <v>6.63</v>
      </c>
      <c r="AB713" s="100">
        <v>0</v>
      </c>
      <c r="AC713" s="151">
        <v>0</v>
      </c>
      <c r="AD713" s="100">
        <v>0</v>
      </c>
      <c r="AE713" s="157">
        <v>0</v>
      </c>
      <c r="AF713" s="158"/>
    </row>
    <row r="714" spans="1:32" s="52" customFormat="1" ht="12" x14ac:dyDescent="0.2">
      <c r="A714" s="97">
        <v>485</v>
      </c>
      <c r="B714" s="98">
        <v>485258258</v>
      </c>
      <c r="C714" s="99" t="s">
        <v>539</v>
      </c>
      <c r="D714" s="98">
        <v>258</v>
      </c>
      <c r="E714" s="99" t="s">
        <v>291</v>
      </c>
      <c r="F714" s="98">
        <v>258</v>
      </c>
      <c r="G714" s="149" t="s">
        <v>291</v>
      </c>
      <c r="H714" s="150"/>
      <c r="I714" s="102">
        <v>16194</v>
      </c>
      <c r="J714" s="102">
        <v>3623</v>
      </c>
      <c r="K714" s="102">
        <v>0</v>
      </c>
      <c r="L714" s="102">
        <v>1188</v>
      </c>
      <c r="M714" s="103">
        <v>21005</v>
      </c>
      <c r="N714" s="150"/>
      <c r="O714" s="124">
        <v>436.85</v>
      </c>
      <c r="P714" s="151">
        <v>8657055</v>
      </c>
      <c r="Q714" s="151">
        <v>0</v>
      </c>
      <c r="R714" s="151">
        <v>0</v>
      </c>
      <c r="S714" s="151">
        <v>518978</v>
      </c>
      <c r="T714" s="152">
        <v>9176033</v>
      </c>
      <c r="U714" s="153"/>
      <c r="V714" s="154">
        <v>0</v>
      </c>
      <c r="W714" s="155">
        <v>0.09</v>
      </c>
      <c r="X714" s="155">
        <v>9.9469708636353543E-2</v>
      </c>
      <c r="Y714" s="156">
        <v>0</v>
      </c>
      <c r="Z714" s="153"/>
      <c r="AA714" s="124">
        <v>140.62</v>
      </c>
      <c r="AB714" s="100">
        <v>39.722994592190297</v>
      </c>
      <c r="AC714" s="151">
        <v>834385.42566784704</v>
      </c>
      <c r="AD714" s="100">
        <v>13.25</v>
      </c>
      <c r="AE714" s="157">
        <v>278316</v>
      </c>
      <c r="AF714" s="158"/>
    </row>
    <row r="715" spans="1:32" s="52" customFormat="1" ht="12" x14ac:dyDescent="0.2">
      <c r="A715" s="97">
        <v>485</v>
      </c>
      <c r="B715" s="98">
        <v>485258291</v>
      </c>
      <c r="C715" s="99" t="s">
        <v>539</v>
      </c>
      <c r="D715" s="98">
        <v>258</v>
      </c>
      <c r="E715" s="99" t="s">
        <v>291</v>
      </c>
      <c r="F715" s="98">
        <v>291</v>
      </c>
      <c r="G715" s="149" t="s">
        <v>324</v>
      </c>
      <c r="H715" s="150"/>
      <c r="I715" s="102">
        <v>17066</v>
      </c>
      <c r="J715" s="102">
        <v>6941</v>
      </c>
      <c r="K715" s="102">
        <v>0</v>
      </c>
      <c r="L715" s="102">
        <v>1188</v>
      </c>
      <c r="M715" s="103">
        <v>25195</v>
      </c>
      <c r="N715" s="150"/>
      <c r="O715" s="124">
        <v>4</v>
      </c>
      <c r="P715" s="151">
        <v>96028</v>
      </c>
      <c r="Q715" s="151">
        <v>0</v>
      </c>
      <c r="R715" s="151">
        <v>0</v>
      </c>
      <c r="S715" s="151">
        <v>4752</v>
      </c>
      <c r="T715" s="152">
        <v>100780</v>
      </c>
      <c r="U715" s="153"/>
      <c r="V715" s="154">
        <v>0</v>
      </c>
      <c r="W715" s="155">
        <v>0.09</v>
      </c>
      <c r="X715" s="155">
        <v>2.5510698657059412E-2</v>
      </c>
      <c r="Y715" s="156">
        <v>0</v>
      </c>
      <c r="Z715" s="153"/>
      <c r="AA715" s="124">
        <v>2</v>
      </c>
      <c r="AB715" s="100">
        <v>0</v>
      </c>
      <c r="AC715" s="151">
        <v>0</v>
      </c>
      <c r="AD715" s="100">
        <v>0</v>
      </c>
      <c r="AE715" s="157">
        <v>0</v>
      </c>
      <c r="AF715" s="158"/>
    </row>
    <row r="716" spans="1:32" s="52" customFormat="1" ht="12" x14ac:dyDescent="0.2">
      <c r="A716" s="97">
        <v>485</v>
      </c>
      <c r="B716" s="98">
        <v>485258295</v>
      </c>
      <c r="C716" s="99" t="s">
        <v>539</v>
      </c>
      <c r="D716" s="98">
        <v>258</v>
      </c>
      <c r="E716" s="99" t="s">
        <v>291</v>
      </c>
      <c r="F716" s="98">
        <v>295</v>
      </c>
      <c r="G716" s="149" t="s">
        <v>328</v>
      </c>
      <c r="H716" s="150"/>
      <c r="I716" s="102">
        <v>17447</v>
      </c>
      <c r="J716" s="102">
        <v>8611</v>
      </c>
      <c r="K716" s="102">
        <v>0</v>
      </c>
      <c r="L716" s="102">
        <v>1188</v>
      </c>
      <c r="M716" s="103">
        <v>27246</v>
      </c>
      <c r="N716" s="150"/>
      <c r="O716" s="124">
        <v>1</v>
      </c>
      <c r="P716" s="151">
        <v>26058</v>
      </c>
      <c r="Q716" s="151">
        <v>0</v>
      </c>
      <c r="R716" s="151">
        <v>0</v>
      </c>
      <c r="S716" s="151">
        <v>1188</v>
      </c>
      <c r="T716" s="152">
        <v>27246</v>
      </c>
      <c r="U716" s="153"/>
      <c r="V716" s="154">
        <v>0</v>
      </c>
      <c r="W716" s="155">
        <v>0.09</v>
      </c>
      <c r="X716" s="155">
        <v>1.3993364738110884E-2</v>
      </c>
      <c r="Y716" s="156">
        <v>0</v>
      </c>
      <c r="Z716" s="153"/>
      <c r="AA716" s="124">
        <v>1</v>
      </c>
      <c r="AB716" s="100">
        <v>0</v>
      </c>
      <c r="AC716" s="151">
        <v>0</v>
      </c>
      <c r="AD716" s="100">
        <v>0</v>
      </c>
      <c r="AE716" s="157">
        <v>0</v>
      </c>
      <c r="AF716" s="158"/>
    </row>
    <row r="717" spans="1:32" s="52" customFormat="1" ht="12" x14ac:dyDescent="0.2">
      <c r="A717" s="97">
        <v>486</v>
      </c>
      <c r="B717" s="98">
        <v>486348151</v>
      </c>
      <c r="C717" s="99" t="s">
        <v>540</v>
      </c>
      <c r="D717" s="98">
        <v>348</v>
      </c>
      <c r="E717" s="99" t="s">
        <v>381</v>
      </c>
      <c r="F717" s="98">
        <v>151</v>
      </c>
      <c r="G717" s="149" t="s">
        <v>184</v>
      </c>
      <c r="H717" s="150"/>
      <c r="I717" s="102">
        <v>17296</v>
      </c>
      <c r="J717" s="102">
        <v>2058</v>
      </c>
      <c r="K717" s="102">
        <v>0</v>
      </c>
      <c r="L717" s="102">
        <v>1188</v>
      </c>
      <c r="M717" s="103">
        <v>20542</v>
      </c>
      <c r="N717" s="150"/>
      <c r="O717" s="124">
        <v>1</v>
      </c>
      <c r="P717" s="151">
        <v>19346</v>
      </c>
      <c r="Q717" s="151">
        <v>0</v>
      </c>
      <c r="R717" s="151">
        <v>0</v>
      </c>
      <c r="S717" s="151">
        <v>1187</v>
      </c>
      <c r="T717" s="152">
        <v>20533</v>
      </c>
      <c r="U717" s="153"/>
      <c r="V717" s="154">
        <v>4.3524591394132232E-4</v>
      </c>
      <c r="W717" s="155">
        <v>0.09</v>
      </c>
      <c r="X717" s="155">
        <v>1.824423196009916E-2</v>
      </c>
      <c r="Y717" s="156">
        <v>0</v>
      </c>
      <c r="Z717" s="153"/>
      <c r="AA717" s="124">
        <v>0</v>
      </c>
      <c r="AB717" s="100">
        <v>0</v>
      </c>
      <c r="AC717" s="151">
        <v>0</v>
      </c>
      <c r="AD717" s="100">
        <v>0</v>
      </c>
      <c r="AE717" s="157">
        <v>0</v>
      </c>
      <c r="AF717" s="158"/>
    </row>
    <row r="718" spans="1:32" s="52" customFormat="1" ht="12" x14ac:dyDescent="0.2">
      <c r="A718" s="97">
        <v>486</v>
      </c>
      <c r="B718" s="98">
        <v>486348153</v>
      </c>
      <c r="C718" s="99" t="s">
        <v>540</v>
      </c>
      <c r="D718" s="98">
        <v>348</v>
      </c>
      <c r="E718" s="99" t="s">
        <v>381</v>
      </c>
      <c r="F718" s="98">
        <v>153</v>
      </c>
      <c r="G718" s="149" t="s">
        <v>186</v>
      </c>
      <c r="H718" s="150"/>
      <c r="I718" s="102">
        <v>10664</v>
      </c>
      <c r="J718" s="102">
        <v>20</v>
      </c>
      <c r="K718" s="102">
        <v>0</v>
      </c>
      <c r="L718" s="102">
        <v>1188</v>
      </c>
      <c r="M718" s="103">
        <v>11872</v>
      </c>
      <c r="N718" s="150"/>
      <c r="O718" s="124">
        <v>1</v>
      </c>
      <c r="P718" s="151">
        <v>10679</v>
      </c>
      <c r="Q718" s="151">
        <v>0</v>
      </c>
      <c r="R718" s="151">
        <v>0</v>
      </c>
      <c r="S718" s="151">
        <v>1187</v>
      </c>
      <c r="T718" s="152">
        <v>11866</v>
      </c>
      <c r="U718" s="153"/>
      <c r="V718" s="154">
        <v>4.3524591394132232E-4</v>
      </c>
      <c r="W718" s="155">
        <v>0.09</v>
      </c>
      <c r="X718" s="155">
        <v>1.1520172513291706E-2</v>
      </c>
      <c r="Y718" s="156">
        <v>0</v>
      </c>
      <c r="Z718" s="153"/>
      <c r="AA718" s="124">
        <v>0</v>
      </c>
      <c r="AB718" s="100">
        <v>0</v>
      </c>
      <c r="AC718" s="151">
        <v>0</v>
      </c>
      <c r="AD718" s="100">
        <v>0</v>
      </c>
      <c r="AE718" s="157">
        <v>0</v>
      </c>
      <c r="AF718" s="158"/>
    </row>
    <row r="719" spans="1:32" s="52" customFormat="1" ht="12" x14ac:dyDescent="0.2">
      <c r="A719" s="97">
        <v>486</v>
      </c>
      <c r="B719" s="98">
        <v>486348214</v>
      </c>
      <c r="C719" s="99" t="s">
        <v>540</v>
      </c>
      <c r="D719" s="98">
        <v>348</v>
      </c>
      <c r="E719" s="99" t="s">
        <v>381</v>
      </c>
      <c r="F719" s="98">
        <v>214</v>
      </c>
      <c r="G719" s="149" t="s">
        <v>247</v>
      </c>
      <c r="H719" s="150"/>
      <c r="I719" s="102">
        <v>14481</v>
      </c>
      <c r="J719" s="102">
        <v>1686</v>
      </c>
      <c r="K719" s="102">
        <v>0</v>
      </c>
      <c r="L719" s="102">
        <v>1188</v>
      </c>
      <c r="M719" s="103">
        <v>17355</v>
      </c>
      <c r="N719" s="150"/>
      <c r="O719" s="124">
        <v>1</v>
      </c>
      <c r="P719" s="151">
        <v>16160</v>
      </c>
      <c r="Q719" s="151">
        <v>0</v>
      </c>
      <c r="R719" s="151">
        <v>0</v>
      </c>
      <c r="S719" s="151">
        <v>1187</v>
      </c>
      <c r="T719" s="152">
        <v>17347</v>
      </c>
      <c r="U719" s="153"/>
      <c r="V719" s="154">
        <v>4.3524591394132232E-4</v>
      </c>
      <c r="W719" s="155">
        <v>0.09</v>
      </c>
      <c r="X719" s="155">
        <v>2.8992791250572105E-3</v>
      </c>
      <c r="Y719" s="156">
        <v>0</v>
      </c>
      <c r="Z719" s="153"/>
      <c r="AA719" s="124">
        <v>1</v>
      </c>
      <c r="AB719" s="100">
        <v>0</v>
      </c>
      <c r="AC719" s="151">
        <v>0</v>
      </c>
      <c r="AD719" s="100">
        <v>0</v>
      </c>
      <c r="AE719" s="157">
        <v>0</v>
      </c>
      <c r="AF719" s="158"/>
    </row>
    <row r="720" spans="1:32" s="52" customFormat="1" ht="12" x14ac:dyDescent="0.2">
      <c r="A720" s="97">
        <v>486</v>
      </c>
      <c r="B720" s="98">
        <v>486348271</v>
      </c>
      <c r="C720" s="99" t="s">
        <v>540</v>
      </c>
      <c r="D720" s="98">
        <v>348</v>
      </c>
      <c r="E720" s="99" t="s">
        <v>381</v>
      </c>
      <c r="F720" s="98">
        <v>271</v>
      </c>
      <c r="G720" s="149" t="s">
        <v>304</v>
      </c>
      <c r="H720" s="150"/>
      <c r="I720" s="102">
        <v>15361</v>
      </c>
      <c r="J720" s="102">
        <v>4694</v>
      </c>
      <c r="K720" s="102">
        <v>0</v>
      </c>
      <c r="L720" s="102">
        <v>1188</v>
      </c>
      <c r="M720" s="103">
        <v>21243</v>
      </c>
      <c r="N720" s="150"/>
      <c r="O720" s="124">
        <v>3</v>
      </c>
      <c r="P720" s="151">
        <v>60138</v>
      </c>
      <c r="Q720" s="151">
        <v>0</v>
      </c>
      <c r="R720" s="151">
        <v>0</v>
      </c>
      <c r="S720" s="151">
        <v>3561</v>
      </c>
      <c r="T720" s="152">
        <v>63699</v>
      </c>
      <c r="U720" s="153"/>
      <c r="V720" s="154">
        <v>1.305737741823967E-3</v>
      </c>
      <c r="W720" s="155">
        <v>0.09</v>
      </c>
      <c r="X720" s="155">
        <v>3.8378139086565548E-3</v>
      </c>
      <c r="Y720" s="156">
        <v>0</v>
      </c>
      <c r="Z720" s="153"/>
      <c r="AA720" s="124">
        <v>2</v>
      </c>
      <c r="AB720" s="100">
        <v>0</v>
      </c>
      <c r="AC720" s="151">
        <v>0</v>
      </c>
      <c r="AD720" s="100">
        <v>0</v>
      </c>
      <c r="AE720" s="157">
        <v>0</v>
      </c>
      <c r="AF720" s="158"/>
    </row>
    <row r="721" spans="1:32" s="52" customFormat="1" ht="12" x14ac:dyDescent="0.2">
      <c r="A721" s="97">
        <v>486</v>
      </c>
      <c r="B721" s="98">
        <v>486348277</v>
      </c>
      <c r="C721" s="99" t="s">
        <v>540</v>
      </c>
      <c r="D721" s="98">
        <v>348</v>
      </c>
      <c r="E721" s="99" t="s">
        <v>381</v>
      </c>
      <c r="F721" s="98">
        <v>277</v>
      </c>
      <c r="G721" s="149" t="s">
        <v>310</v>
      </c>
      <c r="H721" s="150"/>
      <c r="I721" s="102">
        <v>18939</v>
      </c>
      <c r="J721" s="102">
        <v>55</v>
      </c>
      <c r="K721" s="102">
        <v>0</v>
      </c>
      <c r="L721" s="102">
        <v>1188</v>
      </c>
      <c r="M721" s="103">
        <v>20182</v>
      </c>
      <c r="N721" s="150"/>
      <c r="O721" s="124">
        <v>6.44</v>
      </c>
      <c r="P721" s="151">
        <v>122270</v>
      </c>
      <c r="Q721" s="151">
        <v>0</v>
      </c>
      <c r="R721" s="151">
        <v>0</v>
      </c>
      <c r="S721" s="151">
        <v>7644</v>
      </c>
      <c r="T721" s="152">
        <v>129914</v>
      </c>
      <c r="U721" s="153"/>
      <c r="V721" s="154">
        <v>2.8029836857821158E-3</v>
      </c>
      <c r="W721" s="155">
        <v>0.18</v>
      </c>
      <c r="X721" s="155">
        <v>6.9622352983247732E-2</v>
      </c>
      <c r="Y721" s="156">
        <v>0</v>
      </c>
      <c r="Z721" s="153"/>
      <c r="AA721" s="124">
        <v>1.44</v>
      </c>
      <c r="AB721" s="100">
        <v>0</v>
      </c>
      <c r="AC721" s="151">
        <v>0</v>
      </c>
      <c r="AD721" s="100">
        <v>0</v>
      </c>
      <c r="AE721" s="157">
        <v>0</v>
      </c>
      <c r="AF721" s="158"/>
    </row>
    <row r="722" spans="1:32" s="52" customFormat="1" ht="12" x14ac:dyDescent="0.2">
      <c r="A722" s="97">
        <v>486</v>
      </c>
      <c r="B722" s="98">
        <v>486348316</v>
      </c>
      <c r="C722" s="99" t="s">
        <v>540</v>
      </c>
      <c r="D722" s="98">
        <v>348</v>
      </c>
      <c r="E722" s="99" t="s">
        <v>381</v>
      </c>
      <c r="F722" s="98">
        <v>316</v>
      </c>
      <c r="G722" s="149" t="s">
        <v>349</v>
      </c>
      <c r="H722" s="150"/>
      <c r="I722" s="102">
        <v>17520</v>
      </c>
      <c r="J722" s="102">
        <v>669</v>
      </c>
      <c r="K722" s="102">
        <v>0</v>
      </c>
      <c r="L722" s="102">
        <v>1188</v>
      </c>
      <c r="M722" s="103">
        <v>19377</v>
      </c>
      <c r="N722" s="150"/>
      <c r="O722" s="124">
        <v>4</v>
      </c>
      <c r="P722" s="151">
        <v>72724</v>
      </c>
      <c r="Q722" s="151">
        <v>0</v>
      </c>
      <c r="R722" s="151">
        <v>0</v>
      </c>
      <c r="S722" s="151">
        <v>4748</v>
      </c>
      <c r="T722" s="152">
        <v>77472</v>
      </c>
      <c r="U722" s="153"/>
      <c r="V722" s="154">
        <v>1.7409836557652893E-3</v>
      </c>
      <c r="W722" s="155">
        <v>0.18</v>
      </c>
      <c r="X722" s="155">
        <v>1.7113929442933024E-2</v>
      </c>
      <c r="Y722" s="156">
        <v>0</v>
      </c>
      <c r="Z722" s="153"/>
      <c r="AA722" s="124">
        <v>0</v>
      </c>
      <c r="AB722" s="100">
        <v>0</v>
      </c>
      <c r="AC722" s="151">
        <v>0</v>
      </c>
      <c r="AD722" s="100">
        <v>0</v>
      </c>
      <c r="AE722" s="157">
        <v>0</v>
      </c>
      <c r="AF722" s="158"/>
    </row>
    <row r="723" spans="1:32" s="52" customFormat="1" ht="12" x14ac:dyDescent="0.2">
      <c r="A723" s="97">
        <v>486</v>
      </c>
      <c r="B723" s="98">
        <v>486348322</v>
      </c>
      <c r="C723" s="99" t="s">
        <v>540</v>
      </c>
      <c r="D723" s="98">
        <v>348</v>
      </c>
      <c r="E723" s="99" t="s">
        <v>381</v>
      </c>
      <c r="F723" s="98">
        <v>322</v>
      </c>
      <c r="G723" s="149" t="s">
        <v>355</v>
      </c>
      <c r="H723" s="150"/>
      <c r="I723" s="102">
        <v>14223</v>
      </c>
      <c r="J723" s="102">
        <v>5656</v>
      </c>
      <c r="K723" s="102">
        <v>0</v>
      </c>
      <c r="L723" s="102">
        <v>1188</v>
      </c>
      <c r="M723" s="103">
        <v>21067</v>
      </c>
      <c r="N723" s="150"/>
      <c r="O723" s="124">
        <v>0.5</v>
      </c>
      <c r="P723" s="151">
        <v>9935</v>
      </c>
      <c r="Q723" s="151">
        <v>0</v>
      </c>
      <c r="R723" s="151">
        <v>0</v>
      </c>
      <c r="S723" s="151">
        <v>594</v>
      </c>
      <c r="T723" s="152">
        <v>10529</v>
      </c>
      <c r="U723" s="153"/>
      <c r="V723" s="154">
        <v>2.1762295697066116E-4</v>
      </c>
      <c r="W723" s="155">
        <v>0.09</v>
      </c>
      <c r="X723" s="155">
        <v>7.7977914209485591E-3</v>
      </c>
      <c r="Y723" s="156">
        <v>0</v>
      </c>
      <c r="Z723" s="153"/>
      <c r="AA723" s="124">
        <v>0</v>
      </c>
      <c r="AB723" s="100">
        <v>0</v>
      </c>
      <c r="AC723" s="151">
        <v>0</v>
      </c>
      <c r="AD723" s="100">
        <v>0</v>
      </c>
      <c r="AE723" s="157">
        <v>0</v>
      </c>
      <c r="AF723" s="158"/>
    </row>
    <row r="724" spans="1:32" s="52" customFormat="1" ht="12" x14ac:dyDescent="0.2">
      <c r="A724" s="97">
        <v>486</v>
      </c>
      <c r="B724" s="98">
        <v>486348348</v>
      </c>
      <c r="C724" s="99" t="s">
        <v>540</v>
      </c>
      <c r="D724" s="98">
        <v>348</v>
      </c>
      <c r="E724" s="99" t="s">
        <v>381</v>
      </c>
      <c r="F724" s="98">
        <v>348</v>
      </c>
      <c r="G724" s="149" t="s">
        <v>381</v>
      </c>
      <c r="H724" s="150"/>
      <c r="I724" s="102">
        <v>18529</v>
      </c>
      <c r="J724" s="102">
        <v>242</v>
      </c>
      <c r="K724" s="102">
        <v>1093.3452657596329</v>
      </c>
      <c r="L724" s="102">
        <v>1188</v>
      </c>
      <c r="M724" s="103">
        <v>21052.345265759632</v>
      </c>
      <c r="N724" s="150"/>
      <c r="O724" s="124">
        <v>641.46</v>
      </c>
      <c r="P724" s="151">
        <v>12035710</v>
      </c>
      <c r="Q724" s="151">
        <v>0</v>
      </c>
      <c r="R724" s="151">
        <v>701032</v>
      </c>
      <c r="S724" s="151">
        <v>761425</v>
      </c>
      <c r="T724" s="152">
        <v>13498167</v>
      </c>
      <c r="U724" s="153"/>
      <c r="V724" s="154">
        <v>0.2791928439568</v>
      </c>
      <c r="W724" s="155">
        <v>0.18</v>
      </c>
      <c r="X724" s="155">
        <v>7.4161940991578593E-2</v>
      </c>
      <c r="Y724" s="156">
        <v>0</v>
      </c>
      <c r="Z724" s="153"/>
      <c r="AA724" s="124">
        <v>231.01</v>
      </c>
      <c r="AB724" s="100">
        <v>0</v>
      </c>
      <c r="AC724" s="151">
        <v>0</v>
      </c>
      <c r="AD724" s="100">
        <v>0.92959522130003458</v>
      </c>
      <c r="AE724" s="157">
        <v>19956</v>
      </c>
      <c r="AF724" s="158"/>
    </row>
    <row r="725" spans="1:32" s="52" customFormat="1" ht="12" x14ac:dyDescent="0.2">
      <c r="A725" s="97">
        <v>486</v>
      </c>
      <c r="B725" s="98">
        <v>486348710</v>
      </c>
      <c r="C725" s="99" t="s">
        <v>540</v>
      </c>
      <c r="D725" s="98">
        <v>348</v>
      </c>
      <c r="E725" s="99" t="s">
        <v>381</v>
      </c>
      <c r="F725" s="98">
        <v>710</v>
      </c>
      <c r="G725" s="149" t="s">
        <v>420</v>
      </c>
      <c r="H725" s="150"/>
      <c r="I725" s="102">
        <v>12695</v>
      </c>
      <c r="J725" s="102">
        <v>5988</v>
      </c>
      <c r="K725" s="102">
        <v>0</v>
      </c>
      <c r="L725" s="102">
        <v>1188</v>
      </c>
      <c r="M725" s="103">
        <v>19871</v>
      </c>
      <c r="N725" s="150"/>
      <c r="O725" s="124">
        <v>0.33</v>
      </c>
      <c r="P725" s="151">
        <v>6163</v>
      </c>
      <c r="Q725" s="151">
        <v>0</v>
      </c>
      <c r="R725" s="151">
        <v>0</v>
      </c>
      <c r="S725" s="151">
        <v>392</v>
      </c>
      <c r="T725" s="152">
        <v>6555</v>
      </c>
      <c r="U725" s="153"/>
      <c r="V725" s="154">
        <v>1.4363115160063636E-4</v>
      </c>
      <c r="W725" s="155">
        <v>0.09</v>
      </c>
      <c r="X725" s="155">
        <v>8.3373277663972654E-3</v>
      </c>
      <c r="Y725" s="156">
        <v>0</v>
      </c>
      <c r="Z725" s="153"/>
      <c r="AA725" s="124">
        <v>0</v>
      </c>
      <c r="AB725" s="100">
        <v>0</v>
      </c>
      <c r="AC725" s="151">
        <v>0</v>
      </c>
      <c r="AD725" s="100">
        <v>0</v>
      </c>
      <c r="AE725" s="157">
        <v>0</v>
      </c>
      <c r="AF725" s="158"/>
    </row>
    <row r="726" spans="1:32" s="52" customFormat="1" ht="12" x14ac:dyDescent="0.2">
      <c r="A726" s="97">
        <v>486</v>
      </c>
      <c r="B726" s="98">
        <v>486348753</v>
      </c>
      <c r="C726" s="99" t="s">
        <v>540</v>
      </c>
      <c r="D726" s="98">
        <v>348</v>
      </c>
      <c r="E726" s="99" t="s">
        <v>381</v>
      </c>
      <c r="F726" s="98">
        <v>753</v>
      </c>
      <c r="G726" s="149" t="s">
        <v>432</v>
      </c>
      <c r="H726" s="150"/>
      <c r="I726" s="102">
        <v>10664</v>
      </c>
      <c r="J726" s="102">
        <v>2824</v>
      </c>
      <c r="K726" s="102">
        <v>0</v>
      </c>
      <c r="L726" s="102">
        <v>1188</v>
      </c>
      <c r="M726" s="103">
        <v>14676</v>
      </c>
      <c r="N726" s="150"/>
      <c r="O726" s="124">
        <v>1</v>
      </c>
      <c r="P726" s="151">
        <v>13482</v>
      </c>
      <c r="Q726" s="151">
        <v>0</v>
      </c>
      <c r="R726" s="151">
        <v>0</v>
      </c>
      <c r="S726" s="151">
        <v>1187</v>
      </c>
      <c r="T726" s="152">
        <v>14669</v>
      </c>
      <c r="U726" s="153"/>
      <c r="V726" s="154">
        <v>4.3524591394132232E-4</v>
      </c>
      <c r="W726" s="155">
        <v>0.09</v>
      </c>
      <c r="X726" s="155">
        <v>4.0577447503289451E-3</v>
      </c>
      <c r="Y726" s="156">
        <v>0</v>
      </c>
      <c r="Z726" s="153"/>
      <c r="AA726" s="124">
        <v>0</v>
      </c>
      <c r="AB726" s="100">
        <v>0</v>
      </c>
      <c r="AC726" s="151">
        <v>0</v>
      </c>
      <c r="AD726" s="100">
        <v>0</v>
      </c>
      <c r="AE726" s="157">
        <v>0</v>
      </c>
      <c r="AF726" s="158"/>
    </row>
    <row r="727" spans="1:32" s="52" customFormat="1" ht="12" x14ac:dyDescent="0.2">
      <c r="A727" s="97">
        <v>486</v>
      </c>
      <c r="B727" s="98">
        <v>486348767</v>
      </c>
      <c r="C727" s="99" t="s">
        <v>540</v>
      </c>
      <c r="D727" s="98">
        <v>348</v>
      </c>
      <c r="E727" s="99" t="s">
        <v>381</v>
      </c>
      <c r="F727" s="98">
        <v>767</v>
      </c>
      <c r="G727" s="149" t="s">
        <v>438</v>
      </c>
      <c r="H727" s="150"/>
      <c r="I727" s="102">
        <v>18014</v>
      </c>
      <c r="J727" s="102">
        <v>1275</v>
      </c>
      <c r="K727" s="102">
        <v>0</v>
      </c>
      <c r="L727" s="102">
        <v>1188</v>
      </c>
      <c r="M727" s="103">
        <v>20477</v>
      </c>
      <c r="N727" s="150"/>
      <c r="O727" s="124">
        <v>5.5600000000000005</v>
      </c>
      <c r="P727" s="151">
        <v>107202</v>
      </c>
      <c r="Q727" s="151">
        <v>0</v>
      </c>
      <c r="R727" s="151">
        <v>0</v>
      </c>
      <c r="S727" s="151">
        <v>6600</v>
      </c>
      <c r="T727" s="152">
        <v>113802</v>
      </c>
      <c r="U727" s="153"/>
      <c r="V727" s="154">
        <v>2.4199672815137523E-3</v>
      </c>
      <c r="W727" s="155">
        <v>0.09</v>
      </c>
      <c r="X727" s="155">
        <v>3.1605100475331625E-2</v>
      </c>
      <c r="Y727" s="156">
        <v>0</v>
      </c>
      <c r="Z727" s="153"/>
      <c r="AA727" s="124">
        <v>4.5600000000000005</v>
      </c>
      <c r="AB727" s="100">
        <v>0</v>
      </c>
      <c r="AC727" s="151">
        <v>0</v>
      </c>
      <c r="AD727" s="100">
        <v>0</v>
      </c>
      <c r="AE727" s="157">
        <v>0</v>
      </c>
      <c r="AF727" s="158"/>
    </row>
    <row r="728" spans="1:32" s="52" customFormat="1" ht="12" x14ac:dyDescent="0.2">
      <c r="A728" s="97">
        <v>486</v>
      </c>
      <c r="B728" s="98">
        <v>486348775</v>
      </c>
      <c r="C728" s="99" t="s">
        <v>540</v>
      </c>
      <c r="D728" s="98">
        <v>348</v>
      </c>
      <c r="E728" s="99" t="s">
        <v>381</v>
      </c>
      <c r="F728" s="98">
        <v>775</v>
      </c>
      <c r="G728" s="149" t="s">
        <v>442</v>
      </c>
      <c r="H728" s="150"/>
      <c r="I728" s="102">
        <v>14187</v>
      </c>
      <c r="J728" s="102">
        <v>3688</v>
      </c>
      <c r="K728" s="102">
        <v>0</v>
      </c>
      <c r="L728" s="102">
        <v>1188</v>
      </c>
      <c r="M728" s="103">
        <v>19063</v>
      </c>
      <c r="N728" s="150"/>
      <c r="O728" s="124">
        <v>1</v>
      </c>
      <c r="P728" s="151">
        <v>17867</v>
      </c>
      <c r="Q728" s="151">
        <v>0</v>
      </c>
      <c r="R728" s="151">
        <v>0</v>
      </c>
      <c r="S728" s="151">
        <v>1187</v>
      </c>
      <c r="T728" s="152">
        <v>19054</v>
      </c>
      <c r="U728" s="153"/>
      <c r="V728" s="154">
        <v>4.3524591394132232E-4</v>
      </c>
      <c r="W728" s="155">
        <v>0.09</v>
      </c>
      <c r="X728" s="155">
        <v>5.645044277818749E-3</v>
      </c>
      <c r="Y728" s="156">
        <v>0</v>
      </c>
      <c r="Z728" s="153"/>
      <c r="AA728" s="124">
        <v>1</v>
      </c>
      <c r="AB728" s="100">
        <v>0</v>
      </c>
      <c r="AC728" s="151">
        <v>0</v>
      </c>
      <c r="AD728" s="100">
        <v>0</v>
      </c>
      <c r="AE728" s="157">
        <v>0</v>
      </c>
      <c r="AF728" s="158"/>
    </row>
    <row r="729" spans="1:32" s="52" customFormat="1" ht="12" x14ac:dyDescent="0.2">
      <c r="A729" s="97">
        <v>487</v>
      </c>
      <c r="B729" s="98">
        <v>487049010</v>
      </c>
      <c r="C729" s="99" t="s">
        <v>541</v>
      </c>
      <c r="D729" s="98">
        <v>49</v>
      </c>
      <c r="E729" s="99" t="s">
        <v>82</v>
      </c>
      <c r="F729" s="98">
        <v>10</v>
      </c>
      <c r="G729" s="149" t="s">
        <v>43</v>
      </c>
      <c r="H729" s="150"/>
      <c r="I729" s="102">
        <v>16757</v>
      </c>
      <c r="J729" s="102">
        <v>8026</v>
      </c>
      <c r="K729" s="102">
        <v>0</v>
      </c>
      <c r="L729" s="102">
        <v>1188</v>
      </c>
      <c r="M729" s="103">
        <v>25971</v>
      </c>
      <c r="N729" s="150"/>
      <c r="O729" s="124">
        <v>3</v>
      </c>
      <c r="P729" s="151">
        <v>74349</v>
      </c>
      <c r="Q729" s="151">
        <v>0</v>
      </c>
      <c r="R729" s="151">
        <v>0</v>
      </c>
      <c r="S729" s="151">
        <v>3564</v>
      </c>
      <c r="T729" s="152">
        <v>77913</v>
      </c>
      <c r="U729" s="153"/>
      <c r="V729" s="154">
        <v>0</v>
      </c>
      <c r="W729" s="155">
        <v>0.09</v>
      </c>
      <c r="X729" s="155">
        <v>3.6904099652966451E-3</v>
      </c>
      <c r="Y729" s="156">
        <v>0</v>
      </c>
      <c r="Z729" s="153"/>
      <c r="AA729" s="124">
        <v>1</v>
      </c>
      <c r="AB729" s="100">
        <v>0</v>
      </c>
      <c r="AC729" s="151">
        <v>0</v>
      </c>
      <c r="AD729" s="100">
        <v>0</v>
      </c>
      <c r="AE729" s="157">
        <v>0</v>
      </c>
      <c r="AF729" s="158"/>
    </row>
    <row r="730" spans="1:32" s="52" customFormat="1" ht="12" x14ac:dyDescent="0.2">
      <c r="A730" s="97">
        <v>487</v>
      </c>
      <c r="B730" s="98">
        <v>487049018</v>
      </c>
      <c r="C730" s="99" t="s">
        <v>541</v>
      </c>
      <c r="D730" s="98">
        <v>49</v>
      </c>
      <c r="E730" s="99" t="s">
        <v>82</v>
      </c>
      <c r="F730" s="98">
        <v>18</v>
      </c>
      <c r="G730" s="149" t="s">
        <v>51</v>
      </c>
      <c r="H730" s="150"/>
      <c r="I730" s="102">
        <v>13684</v>
      </c>
      <c r="J730" s="102">
        <v>6526</v>
      </c>
      <c r="K730" s="102">
        <v>0</v>
      </c>
      <c r="L730" s="102">
        <v>1188</v>
      </c>
      <c r="M730" s="103">
        <v>21398</v>
      </c>
      <c r="N730" s="150"/>
      <c r="O730" s="124">
        <v>1</v>
      </c>
      <c r="P730" s="151">
        <v>20210</v>
      </c>
      <c r="Q730" s="151">
        <v>0</v>
      </c>
      <c r="R730" s="151">
        <v>0</v>
      </c>
      <c r="S730" s="151">
        <v>1188</v>
      </c>
      <c r="T730" s="152">
        <v>21398</v>
      </c>
      <c r="U730" s="153"/>
      <c r="V730" s="154">
        <v>0</v>
      </c>
      <c r="W730" s="155">
        <v>0.09</v>
      </c>
      <c r="X730" s="155">
        <v>2.5150971507216929E-2</v>
      </c>
      <c r="Y730" s="156">
        <v>0</v>
      </c>
      <c r="Z730" s="153"/>
      <c r="AA730" s="124">
        <v>0</v>
      </c>
      <c r="AB730" s="100">
        <v>0</v>
      </c>
      <c r="AC730" s="151">
        <v>0</v>
      </c>
      <c r="AD730" s="100">
        <v>0</v>
      </c>
      <c r="AE730" s="157">
        <v>0</v>
      </c>
      <c r="AF730" s="158"/>
    </row>
    <row r="731" spans="1:32" s="52" customFormat="1" ht="12" x14ac:dyDescent="0.2">
      <c r="A731" s="97">
        <v>487</v>
      </c>
      <c r="B731" s="98">
        <v>487049031</v>
      </c>
      <c r="C731" s="99" t="s">
        <v>541</v>
      </c>
      <c r="D731" s="98">
        <v>49</v>
      </c>
      <c r="E731" s="99" t="s">
        <v>82</v>
      </c>
      <c r="F731" s="98">
        <v>31</v>
      </c>
      <c r="G731" s="149" t="s">
        <v>64</v>
      </c>
      <c r="H731" s="150"/>
      <c r="I731" s="102">
        <v>16952</v>
      </c>
      <c r="J731" s="102">
        <v>7149</v>
      </c>
      <c r="K731" s="102">
        <v>0</v>
      </c>
      <c r="L731" s="102">
        <v>1188</v>
      </c>
      <c r="M731" s="103">
        <v>25289</v>
      </c>
      <c r="N731" s="150"/>
      <c r="O731" s="124">
        <v>1</v>
      </c>
      <c r="P731" s="151">
        <v>24101</v>
      </c>
      <c r="Q731" s="151">
        <v>0</v>
      </c>
      <c r="R731" s="151">
        <v>0</v>
      </c>
      <c r="S731" s="151">
        <v>1188</v>
      </c>
      <c r="T731" s="152">
        <v>25289</v>
      </c>
      <c r="U731" s="153"/>
      <c r="V731" s="154">
        <v>0</v>
      </c>
      <c r="W731" s="155">
        <v>0.09</v>
      </c>
      <c r="X731" s="155">
        <v>1.4150832207853341E-2</v>
      </c>
      <c r="Y731" s="156">
        <v>0</v>
      </c>
      <c r="Z731" s="153"/>
      <c r="AA731" s="124">
        <v>0</v>
      </c>
      <c r="AB731" s="100">
        <v>0</v>
      </c>
      <c r="AC731" s="151">
        <v>0</v>
      </c>
      <c r="AD731" s="100">
        <v>0</v>
      </c>
      <c r="AE731" s="157">
        <v>0</v>
      </c>
      <c r="AF731" s="158"/>
    </row>
    <row r="732" spans="1:32" s="52" customFormat="1" ht="12" x14ac:dyDescent="0.2">
      <c r="A732" s="97">
        <v>487</v>
      </c>
      <c r="B732" s="98">
        <v>487049035</v>
      </c>
      <c r="C732" s="99" t="s">
        <v>541</v>
      </c>
      <c r="D732" s="98">
        <v>49</v>
      </c>
      <c r="E732" s="99" t="s">
        <v>82</v>
      </c>
      <c r="F732" s="98">
        <v>35</v>
      </c>
      <c r="G732" s="149" t="s">
        <v>68</v>
      </c>
      <c r="H732" s="150"/>
      <c r="I732" s="102">
        <v>18384</v>
      </c>
      <c r="J732" s="102">
        <v>7072</v>
      </c>
      <c r="K732" s="102">
        <v>0</v>
      </c>
      <c r="L732" s="102">
        <v>1188</v>
      </c>
      <c r="M732" s="103">
        <v>26644</v>
      </c>
      <c r="N732" s="150"/>
      <c r="O732" s="124">
        <v>6.72</v>
      </c>
      <c r="P732" s="151">
        <v>171064</v>
      </c>
      <c r="Q732" s="151">
        <v>0</v>
      </c>
      <c r="R732" s="151">
        <v>0</v>
      </c>
      <c r="S732" s="151">
        <v>7983</v>
      </c>
      <c r="T732" s="152">
        <v>179047</v>
      </c>
      <c r="U732" s="153"/>
      <c r="V732" s="154">
        <v>0</v>
      </c>
      <c r="W732" s="155">
        <v>0.18</v>
      </c>
      <c r="X732" s="155">
        <v>0.16242944017643118</v>
      </c>
      <c r="Y732" s="156">
        <v>0</v>
      </c>
      <c r="Z732" s="153"/>
      <c r="AA732" s="124">
        <v>3</v>
      </c>
      <c r="AB732" s="100">
        <v>0</v>
      </c>
      <c r="AC732" s="151">
        <v>0</v>
      </c>
      <c r="AD732" s="100">
        <v>0</v>
      </c>
      <c r="AE732" s="157">
        <v>0</v>
      </c>
      <c r="AF732" s="158"/>
    </row>
    <row r="733" spans="1:32" s="52" customFormat="1" ht="12" x14ac:dyDescent="0.2">
      <c r="A733" s="97">
        <v>487</v>
      </c>
      <c r="B733" s="98">
        <v>487049044</v>
      </c>
      <c r="C733" s="99" t="s">
        <v>541</v>
      </c>
      <c r="D733" s="98">
        <v>49</v>
      </c>
      <c r="E733" s="99" t="s">
        <v>82</v>
      </c>
      <c r="F733" s="98">
        <v>44</v>
      </c>
      <c r="G733" s="149" t="s">
        <v>77</v>
      </c>
      <c r="H733" s="150"/>
      <c r="I733" s="102">
        <v>18730</v>
      </c>
      <c r="J733" s="102">
        <v>0</v>
      </c>
      <c r="K733" s="102">
        <v>0</v>
      </c>
      <c r="L733" s="102">
        <v>1188</v>
      </c>
      <c r="M733" s="103">
        <v>19918</v>
      </c>
      <c r="N733" s="150"/>
      <c r="O733" s="124">
        <v>4</v>
      </c>
      <c r="P733" s="151">
        <v>74920</v>
      </c>
      <c r="Q733" s="151">
        <v>0</v>
      </c>
      <c r="R733" s="151">
        <v>0</v>
      </c>
      <c r="S733" s="151">
        <v>4752</v>
      </c>
      <c r="T733" s="152">
        <v>79672</v>
      </c>
      <c r="U733" s="153"/>
      <c r="V733" s="154">
        <v>0</v>
      </c>
      <c r="W733" s="155">
        <v>0.18</v>
      </c>
      <c r="X733" s="155">
        <v>9.4542673375282729E-2</v>
      </c>
      <c r="Y733" s="156">
        <v>0</v>
      </c>
      <c r="Z733" s="153"/>
      <c r="AA733" s="124">
        <v>1</v>
      </c>
      <c r="AB733" s="100">
        <v>0</v>
      </c>
      <c r="AC733" s="151">
        <v>0</v>
      </c>
      <c r="AD733" s="100">
        <v>0</v>
      </c>
      <c r="AE733" s="157">
        <v>0</v>
      </c>
      <c r="AF733" s="158"/>
    </row>
    <row r="734" spans="1:32" s="52" customFormat="1" ht="12" x14ac:dyDescent="0.2">
      <c r="A734" s="97">
        <v>487</v>
      </c>
      <c r="B734" s="98">
        <v>487049048</v>
      </c>
      <c r="C734" s="99" t="s">
        <v>541</v>
      </c>
      <c r="D734" s="98">
        <v>49</v>
      </c>
      <c r="E734" s="99" t="s">
        <v>82</v>
      </c>
      <c r="F734" s="98">
        <v>48</v>
      </c>
      <c r="G734" s="149" t="s">
        <v>81</v>
      </c>
      <c r="H734" s="150"/>
      <c r="I734" s="102">
        <v>13918</v>
      </c>
      <c r="J734" s="102">
        <v>10945</v>
      </c>
      <c r="K734" s="102">
        <v>0</v>
      </c>
      <c r="L734" s="102">
        <v>1188</v>
      </c>
      <c r="M734" s="103">
        <v>26051</v>
      </c>
      <c r="N734" s="150"/>
      <c r="O734" s="124">
        <v>1</v>
      </c>
      <c r="P734" s="151">
        <v>24863</v>
      </c>
      <c r="Q734" s="151">
        <v>0</v>
      </c>
      <c r="R734" s="151">
        <v>0</v>
      </c>
      <c r="S734" s="151">
        <v>1188</v>
      </c>
      <c r="T734" s="152">
        <v>26051</v>
      </c>
      <c r="U734" s="153"/>
      <c r="V734" s="154">
        <v>0</v>
      </c>
      <c r="W734" s="155">
        <v>0.09</v>
      </c>
      <c r="X734" s="155">
        <v>1.5851277224292199E-3</v>
      </c>
      <c r="Y734" s="156">
        <v>0</v>
      </c>
      <c r="Z734" s="153"/>
      <c r="AA734" s="124">
        <v>0</v>
      </c>
      <c r="AB734" s="100">
        <v>0</v>
      </c>
      <c r="AC734" s="151">
        <v>0</v>
      </c>
      <c r="AD734" s="100">
        <v>0</v>
      </c>
      <c r="AE734" s="157">
        <v>0</v>
      </c>
      <c r="AF734" s="158"/>
    </row>
    <row r="735" spans="1:32" s="52" customFormat="1" ht="12" x14ac:dyDescent="0.2">
      <c r="A735" s="97">
        <v>487</v>
      </c>
      <c r="B735" s="98">
        <v>487049049</v>
      </c>
      <c r="C735" s="99" t="s">
        <v>541</v>
      </c>
      <c r="D735" s="98">
        <v>49</v>
      </c>
      <c r="E735" s="99" t="s">
        <v>82</v>
      </c>
      <c r="F735" s="98">
        <v>49</v>
      </c>
      <c r="G735" s="149" t="s">
        <v>82</v>
      </c>
      <c r="H735" s="150"/>
      <c r="I735" s="102">
        <v>18272</v>
      </c>
      <c r="J735" s="102">
        <v>24725</v>
      </c>
      <c r="K735" s="102">
        <v>0</v>
      </c>
      <c r="L735" s="102">
        <v>1188</v>
      </c>
      <c r="M735" s="103">
        <v>44185</v>
      </c>
      <c r="N735" s="150"/>
      <c r="O735" s="124">
        <v>38.290000000000006</v>
      </c>
      <c r="P735" s="151">
        <v>1646355</v>
      </c>
      <c r="Q735" s="151">
        <v>0</v>
      </c>
      <c r="R735" s="151">
        <v>0</v>
      </c>
      <c r="S735" s="151">
        <v>45489</v>
      </c>
      <c r="T735" s="152">
        <v>1691844</v>
      </c>
      <c r="U735" s="153"/>
      <c r="V735" s="154">
        <v>0</v>
      </c>
      <c r="W735" s="155">
        <v>0.09</v>
      </c>
      <c r="X735" s="155">
        <v>6.8054971954267046E-2</v>
      </c>
      <c r="Y735" s="156">
        <v>0</v>
      </c>
      <c r="Z735" s="153"/>
      <c r="AA735" s="124">
        <v>10.09</v>
      </c>
      <c r="AB735" s="100">
        <v>0</v>
      </c>
      <c r="AC735" s="151">
        <v>0</v>
      </c>
      <c r="AD735" s="100">
        <v>1</v>
      </c>
      <c r="AE735" s="157">
        <v>44185</v>
      </c>
      <c r="AF735" s="158"/>
    </row>
    <row r="736" spans="1:32" s="52" customFormat="1" ht="12" x14ac:dyDescent="0.2">
      <c r="A736" s="97">
        <v>487</v>
      </c>
      <c r="B736" s="98">
        <v>487049057</v>
      </c>
      <c r="C736" s="99" t="s">
        <v>541</v>
      </c>
      <c r="D736" s="98">
        <v>49</v>
      </c>
      <c r="E736" s="99" t="s">
        <v>82</v>
      </c>
      <c r="F736" s="98">
        <v>57</v>
      </c>
      <c r="G736" s="149" t="s">
        <v>90</v>
      </c>
      <c r="H736" s="150"/>
      <c r="I736" s="102">
        <v>18003</v>
      </c>
      <c r="J736" s="102">
        <v>413</v>
      </c>
      <c r="K736" s="102">
        <v>0</v>
      </c>
      <c r="L736" s="102">
        <v>1188</v>
      </c>
      <c r="M736" s="103">
        <v>19604</v>
      </c>
      <c r="N736" s="150"/>
      <c r="O736" s="124">
        <v>8.43</v>
      </c>
      <c r="P736" s="151">
        <v>155247</v>
      </c>
      <c r="Q736" s="151">
        <v>0</v>
      </c>
      <c r="R736" s="151">
        <v>0</v>
      </c>
      <c r="S736" s="151">
        <v>10015</v>
      </c>
      <c r="T736" s="152">
        <v>165262</v>
      </c>
      <c r="U736" s="153"/>
      <c r="V736" s="154">
        <v>0</v>
      </c>
      <c r="W736" s="155">
        <v>0.18</v>
      </c>
      <c r="X736" s="155">
        <v>0.12051270048816397</v>
      </c>
      <c r="Y736" s="156">
        <v>0</v>
      </c>
      <c r="Z736" s="153"/>
      <c r="AA736" s="124">
        <v>3</v>
      </c>
      <c r="AB736" s="100">
        <v>0</v>
      </c>
      <c r="AC736" s="151">
        <v>0</v>
      </c>
      <c r="AD736" s="100">
        <v>0</v>
      </c>
      <c r="AE736" s="157">
        <v>0</v>
      </c>
      <c r="AF736" s="158"/>
    </row>
    <row r="737" spans="1:32" s="52" customFormat="1" ht="12" x14ac:dyDescent="0.2">
      <c r="A737" s="97">
        <v>487</v>
      </c>
      <c r="B737" s="98">
        <v>487049079</v>
      </c>
      <c r="C737" s="99" t="s">
        <v>541</v>
      </c>
      <c r="D737" s="98">
        <v>49</v>
      </c>
      <c r="E737" s="99" t="s">
        <v>82</v>
      </c>
      <c r="F737" s="98">
        <v>79</v>
      </c>
      <c r="G737" s="149" t="s">
        <v>112</v>
      </c>
      <c r="H737" s="150"/>
      <c r="I737" s="102">
        <v>14226</v>
      </c>
      <c r="J737" s="102">
        <v>241</v>
      </c>
      <c r="K737" s="102">
        <v>0</v>
      </c>
      <c r="L737" s="102">
        <v>1188</v>
      </c>
      <c r="M737" s="103">
        <v>15655</v>
      </c>
      <c r="N737" s="150"/>
      <c r="O737" s="124">
        <v>1</v>
      </c>
      <c r="P737" s="151">
        <v>14467</v>
      </c>
      <c r="Q737" s="151">
        <v>0</v>
      </c>
      <c r="R737" s="151">
        <v>0</v>
      </c>
      <c r="S737" s="151">
        <v>1188</v>
      </c>
      <c r="T737" s="152">
        <v>15655</v>
      </c>
      <c r="U737" s="153"/>
      <c r="V737" s="154">
        <v>0</v>
      </c>
      <c r="W737" s="155">
        <v>0.09</v>
      </c>
      <c r="X737" s="155">
        <v>6.2898277601383598E-2</v>
      </c>
      <c r="Y737" s="156">
        <v>0</v>
      </c>
      <c r="Z737" s="153"/>
      <c r="AA737" s="124">
        <v>1</v>
      </c>
      <c r="AB737" s="100">
        <v>0</v>
      </c>
      <c r="AC737" s="151">
        <v>0</v>
      </c>
      <c r="AD737" s="100">
        <v>0</v>
      </c>
      <c r="AE737" s="157">
        <v>0</v>
      </c>
      <c r="AF737" s="158"/>
    </row>
    <row r="738" spans="1:32" s="52" customFormat="1" ht="12" x14ac:dyDescent="0.2">
      <c r="A738" s="97">
        <v>487</v>
      </c>
      <c r="B738" s="98">
        <v>487049093</v>
      </c>
      <c r="C738" s="99" t="s">
        <v>541</v>
      </c>
      <c r="D738" s="98">
        <v>49</v>
      </c>
      <c r="E738" s="99" t="s">
        <v>82</v>
      </c>
      <c r="F738" s="98">
        <v>93</v>
      </c>
      <c r="G738" s="149" t="s">
        <v>126</v>
      </c>
      <c r="H738" s="150"/>
      <c r="I738" s="102">
        <v>18538</v>
      </c>
      <c r="J738" s="102">
        <v>182</v>
      </c>
      <c r="K738" s="102">
        <v>0</v>
      </c>
      <c r="L738" s="102">
        <v>1188</v>
      </c>
      <c r="M738" s="103">
        <v>19908</v>
      </c>
      <c r="N738" s="150"/>
      <c r="O738" s="124">
        <v>46.499999999999993</v>
      </c>
      <c r="P738" s="151">
        <v>870479</v>
      </c>
      <c r="Q738" s="151">
        <v>0</v>
      </c>
      <c r="R738" s="151">
        <v>0</v>
      </c>
      <c r="S738" s="151">
        <v>55241</v>
      </c>
      <c r="T738" s="152">
        <v>925720</v>
      </c>
      <c r="U738" s="153"/>
      <c r="V738" s="154">
        <v>0</v>
      </c>
      <c r="W738" s="155">
        <v>0.18</v>
      </c>
      <c r="X738" s="155">
        <v>8.2602671732793412E-2</v>
      </c>
      <c r="Y738" s="156">
        <v>0</v>
      </c>
      <c r="Z738" s="153"/>
      <c r="AA738" s="124">
        <v>10.9</v>
      </c>
      <c r="AB738" s="100">
        <v>0</v>
      </c>
      <c r="AC738" s="151">
        <v>0</v>
      </c>
      <c r="AD738" s="100">
        <v>1</v>
      </c>
      <c r="AE738" s="157">
        <v>19908</v>
      </c>
      <c r="AF738" s="158"/>
    </row>
    <row r="739" spans="1:32" s="52" customFormat="1" ht="12" x14ac:dyDescent="0.2">
      <c r="A739" s="97">
        <v>487</v>
      </c>
      <c r="B739" s="98">
        <v>487049097</v>
      </c>
      <c r="C739" s="99" t="s">
        <v>541</v>
      </c>
      <c r="D739" s="98">
        <v>49</v>
      </c>
      <c r="E739" s="99" t="s">
        <v>82</v>
      </c>
      <c r="F739" s="98">
        <v>97</v>
      </c>
      <c r="G739" s="149" t="s">
        <v>130</v>
      </c>
      <c r="H739" s="150"/>
      <c r="I739" s="102">
        <v>21253</v>
      </c>
      <c r="J739" s="102">
        <v>143</v>
      </c>
      <c r="K739" s="102">
        <v>0</v>
      </c>
      <c r="L739" s="102">
        <v>1188</v>
      </c>
      <c r="M739" s="103">
        <v>22584</v>
      </c>
      <c r="N739" s="150"/>
      <c r="O739" s="124">
        <v>1</v>
      </c>
      <c r="P739" s="151">
        <v>21396</v>
      </c>
      <c r="Q739" s="151">
        <v>0</v>
      </c>
      <c r="R739" s="151">
        <v>0</v>
      </c>
      <c r="S739" s="151">
        <v>1188</v>
      </c>
      <c r="T739" s="152">
        <v>22584</v>
      </c>
      <c r="U739" s="153"/>
      <c r="V739" s="154">
        <v>0</v>
      </c>
      <c r="W739" s="155">
        <v>0.18</v>
      </c>
      <c r="X739" s="155">
        <v>3.432703463880836E-2</v>
      </c>
      <c r="Y739" s="156">
        <v>0</v>
      </c>
      <c r="Z739" s="153"/>
      <c r="AA739" s="124">
        <v>0</v>
      </c>
      <c r="AB739" s="100">
        <v>0</v>
      </c>
      <c r="AC739" s="151">
        <v>0</v>
      </c>
      <c r="AD739" s="100">
        <v>0</v>
      </c>
      <c r="AE739" s="157">
        <v>0</v>
      </c>
      <c r="AF739" s="158"/>
    </row>
    <row r="740" spans="1:32" s="52" customFormat="1" ht="12" x14ac:dyDescent="0.2">
      <c r="A740" s="97">
        <v>487</v>
      </c>
      <c r="B740" s="98">
        <v>487049100</v>
      </c>
      <c r="C740" s="99" t="s">
        <v>541</v>
      </c>
      <c r="D740" s="98">
        <v>49</v>
      </c>
      <c r="E740" s="99" t="s">
        <v>82</v>
      </c>
      <c r="F740" s="98">
        <v>100</v>
      </c>
      <c r="G740" s="149" t="s">
        <v>133</v>
      </c>
      <c r="H740" s="150"/>
      <c r="I740" s="102">
        <v>17234</v>
      </c>
      <c r="J740" s="102">
        <v>4647</v>
      </c>
      <c r="K740" s="102">
        <v>0</v>
      </c>
      <c r="L740" s="102">
        <v>1188</v>
      </c>
      <c r="M740" s="103">
        <v>23069</v>
      </c>
      <c r="N740" s="150"/>
      <c r="O740" s="124">
        <v>0.18</v>
      </c>
      <c r="P740" s="151">
        <v>3939</v>
      </c>
      <c r="Q740" s="151">
        <v>0</v>
      </c>
      <c r="R740" s="151">
        <v>0</v>
      </c>
      <c r="S740" s="151">
        <v>214</v>
      </c>
      <c r="T740" s="152">
        <v>4153</v>
      </c>
      <c r="U740" s="153"/>
      <c r="V740" s="154">
        <v>0</v>
      </c>
      <c r="W740" s="155">
        <v>0.09</v>
      </c>
      <c r="X740" s="155">
        <v>2.3077409245490316E-2</v>
      </c>
      <c r="Y740" s="156">
        <v>0</v>
      </c>
      <c r="Z740" s="153"/>
      <c r="AA740" s="124">
        <v>0</v>
      </c>
      <c r="AB740" s="100">
        <v>0</v>
      </c>
      <c r="AC740" s="151">
        <v>0</v>
      </c>
      <c r="AD740" s="100">
        <v>0</v>
      </c>
      <c r="AE740" s="157">
        <v>0</v>
      </c>
      <c r="AF740" s="158"/>
    </row>
    <row r="741" spans="1:32" s="52" customFormat="1" ht="12" x14ac:dyDescent="0.2">
      <c r="A741" s="97">
        <v>487</v>
      </c>
      <c r="B741" s="98">
        <v>487049149</v>
      </c>
      <c r="C741" s="99" t="s">
        <v>541</v>
      </c>
      <c r="D741" s="98">
        <v>49</v>
      </c>
      <c r="E741" s="99" t="s">
        <v>82</v>
      </c>
      <c r="F741" s="98">
        <v>149</v>
      </c>
      <c r="G741" s="149" t="s">
        <v>182</v>
      </c>
      <c r="H741" s="150"/>
      <c r="I741" s="102">
        <v>20347</v>
      </c>
      <c r="J741" s="102">
        <v>146</v>
      </c>
      <c r="K741" s="102">
        <v>0</v>
      </c>
      <c r="L741" s="102">
        <v>1188</v>
      </c>
      <c r="M741" s="103">
        <v>21681</v>
      </c>
      <c r="N741" s="150"/>
      <c r="O741" s="124">
        <v>2</v>
      </c>
      <c r="P741" s="151">
        <v>40986</v>
      </c>
      <c r="Q741" s="151">
        <v>0</v>
      </c>
      <c r="R741" s="151">
        <v>0</v>
      </c>
      <c r="S741" s="151">
        <v>2376</v>
      </c>
      <c r="T741" s="152">
        <v>43362</v>
      </c>
      <c r="U741" s="153"/>
      <c r="V741" s="154">
        <v>0</v>
      </c>
      <c r="W741" s="155">
        <v>0.18</v>
      </c>
      <c r="X741" s="155">
        <v>0.12699103883343335</v>
      </c>
      <c r="Y741" s="156">
        <v>0</v>
      </c>
      <c r="Z741" s="153"/>
      <c r="AA741" s="124">
        <v>0</v>
      </c>
      <c r="AB741" s="100">
        <v>0</v>
      </c>
      <c r="AC741" s="151">
        <v>0</v>
      </c>
      <c r="AD741" s="100">
        <v>0</v>
      </c>
      <c r="AE741" s="157">
        <v>0</v>
      </c>
      <c r="AF741" s="158"/>
    </row>
    <row r="742" spans="1:32" s="52" customFormat="1" ht="12" x14ac:dyDescent="0.2">
      <c r="A742" s="97">
        <v>487</v>
      </c>
      <c r="B742" s="98">
        <v>487049160</v>
      </c>
      <c r="C742" s="99" t="s">
        <v>541</v>
      </c>
      <c r="D742" s="98">
        <v>49</v>
      </c>
      <c r="E742" s="99" t="s">
        <v>82</v>
      </c>
      <c r="F742" s="98">
        <v>160</v>
      </c>
      <c r="G742" s="149" t="s">
        <v>193</v>
      </c>
      <c r="H742" s="150"/>
      <c r="I742" s="102">
        <v>18662</v>
      </c>
      <c r="J742" s="102">
        <v>327</v>
      </c>
      <c r="K742" s="102">
        <v>0</v>
      </c>
      <c r="L742" s="102">
        <v>1188</v>
      </c>
      <c r="M742" s="103">
        <v>20177</v>
      </c>
      <c r="N742" s="150"/>
      <c r="O742" s="124">
        <v>2</v>
      </c>
      <c r="P742" s="151">
        <v>37978</v>
      </c>
      <c r="Q742" s="151">
        <v>0</v>
      </c>
      <c r="R742" s="151">
        <v>0</v>
      </c>
      <c r="S742" s="151">
        <v>2376</v>
      </c>
      <c r="T742" s="152">
        <v>40354</v>
      </c>
      <c r="U742" s="153"/>
      <c r="V742" s="154">
        <v>0</v>
      </c>
      <c r="W742" s="155">
        <v>0.18</v>
      </c>
      <c r="X742" s="155">
        <v>0.13495767005285708</v>
      </c>
      <c r="Y742" s="156">
        <v>0</v>
      </c>
      <c r="Z742" s="153"/>
      <c r="AA742" s="124">
        <v>0</v>
      </c>
      <c r="AB742" s="100">
        <v>0</v>
      </c>
      <c r="AC742" s="151">
        <v>0</v>
      </c>
      <c r="AD742" s="100">
        <v>0</v>
      </c>
      <c r="AE742" s="157">
        <v>0</v>
      </c>
      <c r="AF742" s="158"/>
    </row>
    <row r="743" spans="1:32" s="52" customFormat="1" ht="12" x14ac:dyDescent="0.2">
      <c r="A743" s="97">
        <v>487</v>
      </c>
      <c r="B743" s="98">
        <v>487049163</v>
      </c>
      <c r="C743" s="99" t="s">
        <v>541</v>
      </c>
      <c r="D743" s="98">
        <v>49</v>
      </c>
      <c r="E743" s="99" t="s">
        <v>82</v>
      </c>
      <c r="F743" s="98">
        <v>163</v>
      </c>
      <c r="G743" s="149" t="s">
        <v>196</v>
      </c>
      <c r="H743" s="150"/>
      <c r="I743" s="102">
        <v>17937</v>
      </c>
      <c r="J743" s="102">
        <v>84</v>
      </c>
      <c r="K743" s="102">
        <v>0</v>
      </c>
      <c r="L743" s="102">
        <v>1188</v>
      </c>
      <c r="M743" s="103">
        <v>19209</v>
      </c>
      <c r="N743" s="150"/>
      <c r="O743" s="124">
        <v>17.29</v>
      </c>
      <c r="P743" s="151">
        <v>311583</v>
      </c>
      <c r="Q743" s="151">
        <v>0</v>
      </c>
      <c r="R743" s="151">
        <v>0</v>
      </c>
      <c r="S743" s="151">
        <v>20541</v>
      </c>
      <c r="T743" s="152">
        <v>332124</v>
      </c>
      <c r="U743" s="153"/>
      <c r="V743" s="154">
        <v>0</v>
      </c>
      <c r="W743" s="155">
        <v>0.113490033140277</v>
      </c>
      <c r="X743" s="155">
        <v>9.4336113909974872E-2</v>
      </c>
      <c r="Y743" s="156">
        <v>0</v>
      </c>
      <c r="Z743" s="153"/>
      <c r="AA743" s="124">
        <v>9</v>
      </c>
      <c r="AB743" s="100">
        <v>0</v>
      </c>
      <c r="AC743" s="151">
        <v>0</v>
      </c>
      <c r="AD743" s="100">
        <v>0</v>
      </c>
      <c r="AE743" s="157">
        <v>0</v>
      </c>
      <c r="AF743" s="158"/>
    </row>
    <row r="744" spans="1:32" s="52" customFormat="1" ht="12" x14ac:dyDescent="0.2">
      <c r="A744" s="97">
        <v>487</v>
      </c>
      <c r="B744" s="98">
        <v>487049165</v>
      </c>
      <c r="C744" s="99" t="s">
        <v>541</v>
      </c>
      <c r="D744" s="98">
        <v>49</v>
      </c>
      <c r="E744" s="99" t="s">
        <v>82</v>
      </c>
      <c r="F744" s="98">
        <v>165</v>
      </c>
      <c r="G744" s="149" t="s">
        <v>198</v>
      </c>
      <c r="H744" s="150"/>
      <c r="I744" s="102">
        <v>18352</v>
      </c>
      <c r="J744" s="102">
        <v>0</v>
      </c>
      <c r="K744" s="102">
        <v>0</v>
      </c>
      <c r="L744" s="102">
        <v>1188</v>
      </c>
      <c r="M744" s="103">
        <v>19540</v>
      </c>
      <c r="N744" s="150"/>
      <c r="O744" s="124">
        <v>33.590000000000003</v>
      </c>
      <c r="P744" s="151">
        <v>616444</v>
      </c>
      <c r="Q744" s="151">
        <v>0</v>
      </c>
      <c r="R744" s="151">
        <v>0</v>
      </c>
      <c r="S744" s="151">
        <v>39905</v>
      </c>
      <c r="T744" s="152">
        <v>656349</v>
      </c>
      <c r="U744" s="153"/>
      <c r="V744" s="154">
        <v>0</v>
      </c>
      <c r="W744" s="155">
        <v>9.8299999999999998E-2</v>
      </c>
      <c r="X744" s="155">
        <v>8.0149617993142394E-2</v>
      </c>
      <c r="Y744" s="156">
        <v>0</v>
      </c>
      <c r="Z744" s="153"/>
      <c r="AA744" s="124">
        <v>19</v>
      </c>
      <c r="AB744" s="100">
        <v>0</v>
      </c>
      <c r="AC744" s="151">
        <v>0</v>
      </c>
      <c r="AD744" s="100">
        <v>0</v>
      </c>
      <c r="AE744" s="157">
        <v>0</v>
      </c>
      <c r="AF744" s="158"/>
    </row>
    <row r="745" spans="1:32" s="52" customFormat="1" ht="12" x14ac:dyDescent="0.2">
      <c r="A745" s="97">
        <v>487</v>
      </c>
      <c r="B745" s="98">
        <v>487049176</v>
      </c>
      <c r="C745" s="99" t="s">
        <v>541</v>
      </c>
      <c r="D745" s="98">
        <v>49</v>
      </c>
      <c r="E745" s="99" t="s">
        <v>82</v>
      </c>
      <c r="F745" s="98">
        <v>176</v>
      </c>
      <c r="G745" s="149" t="s">
        <v>209</v>
      </c>
      <c r="H745" s="150"/>
      <c r="I745" s="102">
        <v>17235</v>
      </c>
      <c r="J745" s="102">
        <v>5565</v>
      </c>
      <c r="K745" s="102">
        <v>0</v>
      </c>
      <c r="L745" s="102">
        <v>1188</v>
      </c>
      <c r="M745" s="103">
        <v>23988</v>
      </c>
      <c r="N745" s="150"/>
      <c r="O745" s="124">
        <v>50.59</v>
      </c>
      <c r="P745" s="151">
        <v>1153452</v>
      </c>
      <c r="Q745" s="151">
        <v>0</v>
      </c>
      <c r="R745" s="151">
        <v>0</v>
      </c>
      <c r="S745" s="151">
        <v>60101</v>
      </c>
      <c r="T745" s="152">
        <v>1213553</v>
      </c>
      <c r="U745" s="153"/>
      <c r="V745" s="154">
        <v>0</v>
      </c>
      <c r="W745" s="155">
        <v>0.09</v>
      </c>
      <c r="X745" s="155">
        <v>7.4818080644514368E-2</v>
      </c>
      <c r="Y745" s="156">
        <v>0</v>
      </c>
      <c r="Z745" s="153"/>
      <c r="AA745" s="124">
        <v>16</v>
      </c>
      <c r="AB745" s="100">
        <v>0</v>
      </c>
      <c r="AC745" s="151">
        <v>0</v>
      </c>
      <c r="AD745" s="100">
        <v>0</v>
      </c>
      <c r="AE745" s="157">
        <v>0</v>
      </c>
      <c r="AF745" s="158"/>
    </row>
    <row r="746" spans="1:32" s="52" customFormat="1" ht="12" x14ac:dyDescent="0.2">
      <c r="A746" s="97">
        <v>487</v>
      </c>
      <c r="B746" s="98">
        <v>487049178</v>
      </c>
      <c r="C746" s="99" t="s">
        <v>541</v>
      </c>
      <c r="D746" s="98">
        <v>49</v>
      </c>
      <c r="E746" s="99" t="s">
        <v>82</v>
      </c>
      <c r="F746" s="98">
        <v>178</v>
      </c>
      <c r="G746" s="149" t="s">
        <v>211</v>
      </c>
      <c r="H746" s="150"/>
      <c r="I746" s="102">
        <v>17274</v>
      </c>
      <c r="J746" s="102">
        <v>1677</v>
      </c>
      <c r="K746" s="102">
        <v>0</v>
      </c>
      <c r="L746" s="102">
        <v>1188</v>
      </c>
      <c r="M746" s="103">
        <v>20139</v>
      </c>
      <c r="N746" s="150"/>
      <c r="O746" s="124">
        <v>2</v>
      </c>
      <c r="P746" s="151">
        <v>37902</v>
      </c>
      <c r="Q746" s="151">
        <v>0</v>
      </c>
      <c r="R746" s="151">
        <v>0</v>
      </c>
      <c r="S746" s="151">
        <v>2376</v>
      </c>
      <c r="T746" s="152">
        <v>40278</v>
      </c>
      <c r="U746" s="153"/>
      <c r="V746" s="154">
        <v>0</v>
      </c>
      <c r="W746" s="155">
        <v>0.09</v>
      </c>
      <c r="X746" s="155">
        <v>6.6077165109910477E-2</v>
      </c>
      <c r="Y746" s="156">
        <v>0</v>
      </c>
      <c r="Z746" s="153"/>
      <c r="AA746" s="124">
        <v>0</v>
      </c>
      <c r="AB746" s="100">
        <v>0</v>
      </c>
      <c r="AC746" s="151">
        <v>0</v>
      </c>
      <c r="AD746" s="100">
        <v>0</v>
      </c>
      <c r="AE746" s="157">
        <v>0</v>
      </c>
      <c r="AF746" s="158"/>
    </row>
    <row r="747" spans="1:32" s="52" customFormat="1" ht="12" x14ac:dyDescent="0.2">
      <c r="A747" s="97">
        <v>487</v>
      </c>
      <c r="B747" s="98">
        <v>487049181</v>
      </c>
      <c r="C747" s="99" t="s">
        <v>541</v>
      </c>
      <c r="D747" s="98">
        <v>49</v>
      </c>
      <c r="E747" s="99" t="s">
        <v>82</v>
      </c>
      <c r="F747" s="98">
        <v>181</v>
      </c>
      <c r="G747" s="149" t="s">
        <v>214</v>
      </c>
      <c r="H747" s="150"/>
      <c r="I747" s="102">
        <v>12634</v>
      </c>
      <c r="J747" s="102">
        <v>84</v>
      </c>
      <c r="K747" s="102">
        <v>0</v>
      </c>
      <c r="L747" s="102">
        <v>1188</v>
      </c>
      <c r="M747" s="103">
        <v>13906</v>
      </c>
      <c r="N747" s="150"/>
      <c r="O747" s="124">
        <v>2</v>
      </c>
      <c r="P747" s="151">
        <v>25436</v>
      </c>
      <c r="Q747" s="151">
        <v>0</v>
      </c>
      <c r="R747" s="151">
        <v>0</v>
      </c>
      <c r="S747" s="151">
        <v>2376</v>
      </c>
      <c r="T747" s="152">
        <v>27812</v>
      </c>
      <c r="U747" s="153"/>
      <c r="V747" s="154">
        <v>0</v>
      </c>
      <c r="W747" s="155">
        <v>0.09</v>
      </c>
      <c r="X747" s="155">
        <v>1.8866944609426412E-2</v>
      </c>
      <c r="Y747" s="156">
        <v>0</v>
      </c>
      <c r="Z747" s="153"/>
      <c r="AA747" s="124">
        <v>0</v>
      </c>
      <c r="AB747" s="100">
        <v>0</v>
      </c>
      <c r="AC747" s="151">
        <v>0</v>
      </c>
      <c r="AD747" s="100">
        <v>0</v>
      </c>
      <c r="AE747" s="157">
        <v>0</v>
      </c>
      <c r="AF747" s="158"/>
    </row>
    <row r="748" spans="1:32" s="52" customFormat="1" ht="12" x14ac:dyDescent="0.2">
      <c r="A748" s="97">
        <v>487</v>
      </c>
      <c r="B748" s="98">
        <v>487049182</v>
      </c>
      <c r="C748" s="99" t="s">
        <v>541</v>
      </c>
      <c r="D748" s="98">
        <v>49</v>
      </c>
      <c r="E748" s="99" t="s">
        <v>82</v>
      </c>
      <c r="F748" s="98">
        <v>182</v>
      </c>
      <c r="G748" s="149" t="s">
        <v>215</v>
      </c>
      <c r="H748" s="150"/>
      <c r="I748" s="102">
        <v>11585</v>
      </c>
      <c r="J748" s="102">
        <v>2125</v>
      </c>
      <c r="K748" s="102">
        <v>0</v>
      </c>
      <c r="L748" s="102">
        <v>1188</v>
      </c>
      <c r="M748" s="103">
        <v>14898</v>
      </c>
      <c r="N748" s="150"/>
      <c r="O748" s="124">
        <v>3</v>
      </c>
      <c r="P748" s="151">
        <v>41130</v>
      </c>
      <c r="Q748" s="151">
        <v>0</v>
      </c>
      <c r="R748" s="151">
        <v>0</v>
      </c>
      <c r="S748" s="151">
        <v>3564</v>
      </c>
      <c r="T748" s="152">
        <v>44694</v>
      </c>
      <c r="U748" s="153"/>
      <c r="V748" s="154">
        <v>0</v>
      </c>
      <c r="W748" s="155">
        <v>0.09</v>
      </c>
      <c r="X748" s="155">
        <v>2.2195602060655899E-2</v>
      </c>
      <c r="Y748" s="156">
        <v>0</v>
      </c>
      <c r="Z748" s="153"/>
      <c r="AA748" s="124">
        <v>2</v>
      </c>
      <c r="AB748" s="100">
        <v>0</v>
      </c>
      <c r="AC748" s="151">
        <v>0</v>
      </c>
      <c r="AD748" s="100">
        <v>0</v>
      </c>
      <c r="AE748" s="157">
        <v>0</v>
      </c>
      <c r="AF748" s="158"/>
    </row>
    <row r="749" spans="1:32" s="52" customFormat="1" ht="12" x14ac:dyDescent="0.2">
      <c r="A749" s="97">
        <v>487</v>
      </c>
      <c r="B749" s="98">
        <v>487049199</v>
      </c>
      <c r="C749" s="99" t="s">
        <v>541</v>
      </c>
      <c r="D749" s="98">
        <v>49</v>
      </c>
      <c r="E749" s="99" t="s">
        <v>82</v>
      </c>
      <c r="F749" s="98">
        <v>199</v>
      </c>
      <c r="G749" s="149" t="s">
        <v>232</v>
      </c>
      <c r="H749" s="150"/>
      <c r="I749" s="102">
        <v>16342</v>
      </c>
      <c r="J749" s="102">
        <v>13000</v>
      </c>
      <c r="K749" s="102">
        <v>0</v>
      </c>
      <c r="L749" s="102">
        <v>1188</v>
      </c>
      <c r="M749" s="103">
        <v>30530</v>
      </c>
      <c r="N749" s="150"/>
      <c r="O749" s="124">
        <v>1</v>
      </c>
      <c r="P749" s="151">
        <v>29342</v>
      </c>
      <c r="Q749" s="151">
        <v>0</v>
      </c>
      <c r="R749" s="151">
        <v>0</v>
      </c>
      <c r="S749" s="151">
        <v>1188</v>
      </c>
      <c r="T749" s="152">
        <v>30530</v>
      </c>
      <c r="U749" s="153"/>
      <c r="V749" s="154">
        <v>0</v>
      </c>
      <c r="W749" s="155">
        <v>0.09</v>
      </c>
      <c r="X749" s="155">
        <v>4.412730110298249E-4</v>
      </c>
      <c r="Y749" s="156">
        <v>0</v>
      </c>
      <c r="Z749" s="153"/>
      <c r="AA749" s="124">
        <v>1</v>
      </c>
      <c r="AB749" s="100">
        <v>0</v>
      </c>
      <c r="AC749" s="151">
        <v>0</v>
      </c>
      <c r="AD749" s="100">
        <v>0</v>
      </c>
      <c r="AE749" s="157">
        <v>0</v>
      </c>
      <c r="AF749" s="158"/>
    </row>
    <row r="750" spans="1:32" s="52" customFormat="1" ht="12" x14ac:dyDescent="0.2">
      <c r="A750" s="97">
        <v>487</v>
      </c>
      <c r="B750" s="98">
        <v>487049229</v>
      </c>
      <c r="C750" s="99" t="s">
        <v>541</v>
      </c>
      <c r="D750" s="98">
        <v>49</v>
      </c>
      <c r="E750" s="99" t="s">
        <v>82</v>
      </c>
      <c r="F750" s="98">
        <v>229</v>
      </c>
      <c r="G750" s="149" t="s">
        <v>262</v>
      </c>
      <c r="H750" s="150"/>
      <c r="I750" s="102">
        <v>14396</v>
      </c>
      <c r="J750" s="102">
        <v>1443</v>
      </c>
      <c r="K750" s="102">
        <v>0</v>
      </c>
      <c r="L750" s="102">
        <v>1188</v>
      </c>
      <c r="M750" s="103">
        <v>17027</v>
      </c>
      <c r="N750" s="150"/>
      <c r="O750" s="124">
        <v>0.2</v>
      </c>
      <c r="P750" s="151">
        <v>3168</v>
      </c>
      <c r="Q750" s="151">
        <v>0</v>
      </c>
      <c r="R750" s="151">
        <v>0</v>
      </c>
      <c r="S750" s="151">
        <v>238</v>
      </c>
      <c r="T750" s="152">
        <v>3406</v>
      </c>
      <c r="U750" s="153"/>
      <c r="V750" s="154">
        <v>0</v>
      </c>
      <c r="W750" s="155">
        <v>0.09</v>
      </c>
      <c r="X750" s="155">
        <v>2.3160418066429343E-2</v>
      </c>
      <c r="Y750" s="156">
        <v>0</v>
      </c>
      <c r="Z750" s="153"/>
      <c r="AA750" s="124">
        <v>0</v>
      </c>
      <c r="AB750" s="100">
        <v>0</v>
      </c>
      <c r="AC750" s="151">
        <v>0</v>
      </c>
      <c r="AD750" s="100">
        <v>0</v>
      </c>
      <c r="AE750" s="157">
        <v>0</v>
      </c>
      <c r="AF750" s="158"/>
    </row>
    <row r="751" spans="1:32" s="52" customFormat="1" ht="12" x14ac:dyDescent="0.2">
      <c r="A751" s="97">
        <v>487</v>
      </c>
      <c r="B751" s="98">
        <v>487049244</v>
      </c>
      <c r="C751" s="99" t="s">
        <v>541</v>
      </c>
      <c r="D751" s="98">
        <v>49</v>
      </c>
      <c r="E751" s="99" t="s">
        <v>82</v>
      </c>
      <c r="F751" s="98">
        <v>244</v>
      </c>
      <c r="G751" s="149" t="s">
        <v>277</v>
      </c>
      <c r="H751" s="150"/>
      <c r="I751" s="102">
        <v>15575</v>
      </c>
      <c r="J751" s="102">
        <v>3765</v>
      </c>
      <c r="K751" s="102">
        <v>0</v>
      </c>
      <c r="L751" s="102">
        <v>1188</v>
      </c>
      <c r="M751" s="103">
        <v>20528</v>
      </c>
      <c r="N751" s="150"/>
      <c r="O751" s="124">
        <v>4</v>
      </c>
      <c r="P751" s="151">
        <v>77360</v>
      </c>
      <c r="Q751" s="151">
        <v>0</v>
      </c>
      <c r="R751" s="151">
        <v>0</v>
      </c>
      <c r="S751" s="151">
        <v>4752</v>
      </c>
      <c r="T751" s="152">
        <v>82112</v>
      </c>
      <c r="U751" s="153"/>
      <c r="V751" s="154">
        <v>0</v>
      </c>
      <c r="W751" s="155">
        <v>0.09</v>
      </c>
      <c r="X751" s="155">
        <v>8.5563715473805063E-2</v>
      </c>
      <c r="Y751" s="156">
        <v>0</v>
      </c>
      <c r="Z751" s="153"/>
      <c r="AA751" s="124">
        <v>3</v>
      </c>
      <c r="AB751" s="100">
        <v>0</v>
      </c>
      <c r="AC751" s="151">
        <v>0</v>
      </c>
      <c r="AD751" s="100">
        <v>0</v>
      </c>
      <c r="AE751" s="157">
        <v>0</v>
      </c>
      <c r="AF751" s="158"/>
    </row>
    <row r="752" spans="1:32" s="52" customFormat="1" ht="12" x14ac:dyDescent="0.2">
      <c r="A752" s="97">
        <v>487</v>
      </c>
      <c r="B752" s="98">
        <v>487049248</v>
      </c>
      <c r="C752" s="99" t="s">
        <v>541</v>
      </c>
      <c r="D752" s="98">
        <v>49</v>
      </c>
      <c r="E752" s="99" t="s">
        <v>82</v>
      </c>
      <c r="F752" s="98">
        <v>248</v>
      </c>
      <c r="G752" s="149" t="s">
        <v>281</v>
      </c>
      <c r="H752" s="150"/>
      <c r="I752" s="102">
        <v>16076</v>
      </c>
      <c r="J752" s="102">
        <v>785</v>
      </c>
      <c r="K752" s="102">
        <v>0</v>
      </c>
      <c r="L752" s="102">
        <v>1188</v>
      </c>
      <c r="M752" s="103">
        <v>18049</v>
      </c>
      <c r="N752" s="150"/>
      <c r="O752" s="124">
        <v>13.190000000000001</v>
      </c>
      <c r="P752" s="151">
        <v>222397</v>
      </c>
      <c r="Q752" s="151">
        <v>0</v>
      </c>
      <c r="R752" s="151">
        <v>0</v>
      </c>
      <c r="S752" s="151">
        <v>15669</v>
      </c>
      <c r="T752" s="152">
        <v>238066</v>
      </c>
      <c r="U752" s="153"/>
      <c r="V752" s="154">
        <v>0</v>
      </c>
      <c r="W752" s="155">
        <v>0.09</v>
      </c>
      <c r="X752" s="155">
        <v>6.7995869904920112E-2</v>
      </c>
      <c r="Y752" s="156">
        <v>0</v>
      </c>
      <c r="Z752" s="153"/>
      <c r="AA752" s="124">
        <v>5</v>
      </c>
      <c r="AB752" s="100">
        <v>0</v>
      </c>
      <c r="AC752" s="151">
        <v>0</v>
      </c>
      <c r="AD752" s="100">
        <v>0.39</v>
      </c>
      <c r="AE752" s="157">
        <v>7039</v>
      </c>
      <c r="AF752" s="158"/>
    </row>
    <row r="753" spans="1:32" s="52" customFormat="1" ht="12" x14ac:dyDescent="0.2">
      <c r="A753" s="97">
        <v>487</v>
      </c>
      <c r="B753" s="98">
        <v>487049262</v>
      </c>
      <c r="C753" s="99" t="s">
        <v>541</v>
      </c>
      <c r="D753" s="98">
        <v>49</v>
      </c>
      <c r="E753" s="99" t="s">
        <v>82</v>
      </c>
      <c r="F753" s="98">
        <v>262</v>
      </c>
      <c r="G753" s="149" t="s">
        <v>295</v>
      </c>
      <c r="H753" s="150"/>
      <c r="I753" s="102">
        <v>18963</v>
      </c>
      <c r="J753" s="102">
        <v>1232</v>
      </c>
      <c r="K753" s="102">
        <v>0</v>
      </c>
      <c r="L753" s="102">
        <v>1188</v>
      </c>
      <c r="M753" s="103">
        <v>21383</v>
      </c>
      <c r="N753" s="150"/>
      <c r="O753" s="124">
        <v>5</v>
      </c>
      <c r="P753" s="151">
        <v>100975</v>
      </c>
      <c r="Q753" s="151">
        <v>0</v>
      </c>
      <c r="R753" s="151">
        <v>0</v>
      </c>
      <c r="S753" s="151">
        <v>5940</v>
      </c>
      <c r="T753" s="152">
        <v>106915</v>
      </c>
      <c r="U753" s="153"/>
      <c r="V753" s="154">
        <v>0</v>
      </c>
      <c r="W753" s="155">
        <v>0.09</v>
      </c>
      <c r="X753" s="155">
        <v>9.526526198590661E-2</v>
      </c>
      <c r="Y753" s="156">
        <v>0</v>
      </c>
      <c r="Z753" s="153"/>
      <c r="AA753" s="124">
        <v>3</v>
      </c>
      <c r="AB753" s="100">
        <v>0.34929757628956215</v>
      </c>
      <c r="AC753" s="151">
        <v>7468.0645531677073</v>
      </c>
      <c r="AD753" s="100">
        <v>0</v>
      </c>
      <c r="AE753" s="157">
        <v>0</v>
      </c>
      <c r="AF753" s="158"/>
    </row>
    <row r="754" spans="1:32" s="52" customFormat="1" ht="12" x14ac:dyDescent="0.2">
      <c r="A754" s="97">
        <v>487</v>
      </c>
      <c r="B754" s="98">
        <v>487049274</v>
      </c>
      <c r="C754" s="99" t="s">
        <v>541</v>
      </c>
      <c r="D754" s="98">
        <v>49</v>
      </c>
      <c r="E754" s="99" t="s">
        <v>82</v>
      </c>
      <c r="F754" s="98">
        <v>274</v>
      </c>
      <c r="G754" s="149" t="s">
        <v>307</v>
      </c>
      <c r="H754" s="150"/>
      <c r="I754" s="102">
        <v>18720</v>
      </c>
      <c r="J754" s="102">
        <v>8630</v>
      </c>
      <c r="K754" s="102">
        <v>0</v>
      </c>
      <c r="L754" s="102">
        <v>1188</v>
      </c>
      <c r="M754" s="103">
        <v>28538</v>
      </c>
      <c r="N754" s="150"/>
      <c r="O754" s="124">
        <v>109.12</v>
      </c>
      <c r="P754" s="151">
        <v>2984432</v>
      </c>
      <c r="Q754" s="151">
        <v>0</v>
      </c>
      <c r="R754" s="151">
        <v>0</v>
      </c>
      <c r="S754" s="151">
        <v>129635</v>
      </c>
      <c r="T754" s="152">
        <v>3114067</v>
      </c>
      <c r="U754" s="153"/>
      <c r="V754" s="154">
        <v>0</v>
      </c>
      <c r="W754" s="155">
        <v>0.09</v>
      </c>
      <c r="X754" s="155">
        <v>5.1716110562733064E-2</v>
      </c>
      <c r="Y754" s="156">
        <v>0</v>
      </c>
      <c r="Z754" s="153"/>
      <c r="AA754" s="124">
        <v>32</v>
      </c>
      <c r="AB754" s="100">
        <v>0</v>
      </c>
      <c r="AC754" s="151">
        <v>0</v>
      </c>
      <c r="AD754" s="100">
        <v>0</v>
      </c>
      <c r="AE754" s="157">
        <v>0</v>
      </c>
      <c r="AF754" s="158"/>
    </row>
    <row r="755" spans="1:32" s="52" customFormat="1" ht="12" x14ac:dyDescent="0.2">
      <c r="A755" s="97">
        <v>487</v>
      </c>
      <c r="B755" s="98">
        <v>487049284</v>
      </c>
      <c r="C755" s="99" t="s">
        <v>541</v>
      </c>
      <c r="D755" s="98">
        <v>49</v>
      </c>
      <c r="E755" s="99" t="s">
        <v>82</v>
      </c>
      <c r="F755" s="98">
        <v>284</v>
      </c>
      <c r="G755" s="149" t="s">
        <v>317</v>
      </c>
      <c r="H755" s="150"/>
      <c r="I755" s="102">
        <v>13514</v>
      </c>
      <c r="J755" s="102">
        <v>6149</v>
      </c>
      <c r="K755" s="102">
        <v>0</v>
      </c>
      <c r="L755" s="102">
        <v>1188</v>
      </c>
      <c r="M755" s="103">
        <v>20851</v>
      </c>
      <c r="N755" s="150"/>
      <c r="O755" s="124">
        <v>1</v>
      </c>
      <c r="P755" s="151">
        <v>19663</v>
      </c>
      <c r="Q755" s="151">
        <v>0</v>
      </c>
      <c r="R755" s="151">
        <v>0</v>
      </c>
      <c r="S755" s="151">
        <v>1188</v>
      </c>
      <c r="T755" s="152">
        <v>20851</v>
      </c>
      <c r="U755" s="153"/>
      <c r="V755" s="154">
        <v>0</v>
      </c>
      <c r="W755" s="155">
        <v>0.09</v>
      </c>
      <c r="X755" s="155">
        <v>7.3140773321910005E-2</v>
      </c>
      <c r="Y755" s="156">
        <v>0</v>
      </c>
      <c r="Z755" s="153"/>
      <c r="AA755" s="124">
        <v>0</v>
      </c>
      <c r="AB755" s="100">
        <v>0</v>
      </c>
      <c r="AC755" s="151">
        <v>0</v>
      </c>
      <c r="AD755" s="100">
        <v>0</v>
      </c>
      <c r="AE755" s="157">
        <v>0</v>
      </c>
      <c r="AF755" s="158"/>
    </row>
    <row r="756" spans="1:32" s="52" customFormat="1" ht="12" x14ac:dyDescent="0.2">
      <c r="A756" s="97">
        <v>487</v>
      </c>
      <c r="B756" s="98">
        <v>487049285</v>
      </c>
      <c r="C756" s="99" t="s">
        <v>541</v>
      </c>
      <c r="D756" s="98">
        <v>49</v>
      </c>
      <c r="E756" s="99" t="s">
        <v>82</v>
      </c>
      <c r="F756" s="98">
        <v>285</v>
      </c>
      <c r="G756" s="149" t="s">
        <v>318</v>
      </c>
      <c r="H756" s="150"/>
      <c r="I756" s="102">
        <v>13684</v>
      </c>
      <c r="J756" s="102">
        <v>2721</v>
      </c>
      <c r="K756" s="102">
        <v>0</v>
      </c>
      <c r="L756" s="102">
        <v>1188</v>
      </c>
      <c r="M756" s="103">
        <v>17593</v>
      </c>
      <c r="N756" s="150"/>
      <c r="O756" s="124">
        <v>2</v>
      </c>
      <c r="P756" s="151">
        <v>32810</v>
      </c>
      <c r="Q756" s="151">
        <v>0</v>
      </c>
      <c r="R756" s="151">
        <v>0</v>
      </c>
      <c r="S756" s="151">
        <v>2376</v>
      </c>
      <c r="T756" s="152">
        <v>35186</v>
      </c>
      <c r="U756" s="153"/>
      <c r="V756" s="154">
        <v>0</v>
      </c>
      <c r="W756" s="155">
        <v>0.09</v>
      </c>
      <c r="X756" s="155">
        <v>2.6963033368432532E-2</v>
      </c>
      <c r="Y756" s="156">
        <v>0</v>
      </c>
      <c r="Z756" s="153"/>
      <c r="AA756" s="124">
        <v>0</v>
      </c>
      <c r="AB756" s="100">
        <v>0</v>
      </c>
      <c r="AC756" s="151">
        <v>0</v>
      </c>
      <c r="AD756" s="100">
        <v>0</v>
      </c>
      <c r="AE756" s="157">
        <v>0</v>
      </c>
      <c r="AF756" s="158"/>
    </row>
    <row r="757" spans="1:32" s="52" customFormat="1" ht="12" x14ac:dyDescent="0.2">
      <c r="A757" s="97">
        <v>487</v>
      </c>
      <c r="B757" s="98">
        <v>487049293</v>
      </c>
      <c r="C757" s="99" t="s">
        <v>541</v>
      </c>
      <c r="D757" s="98">
        <v>49</v>
      </c>
      <c r="E757" s="99" t="s">
        <v>82</v>
      </c>
      <c r="F757" s="98">
        <v>293</v>
      </c>
      <c r="G757" s="149" t="s">
        <v>326</v>
      </c>
      <c r="H757" s="150"/>
      <c r="I757" s="102">
        <v>21561</v>
      </c>
      <c r="J757" s="102">
        <v>339</v>
      </c>
      <c r="K757" s="102">
        <v>0</v>
      </c>
      <c r="L757" s="102">
        <v>1188</v>
      </c>
      <c r="M757" s="103">
        <v>23088</v>
      </c>
      <c r="N757" s="150"/>
      <c r="O757" s="124">
        <v>1</v>
      </c>
      <c r="P757" s="151">
        <v>21900</v>
      </c>
      <c r="Q757" s="151">
        <v>0</v>
      </c>
      <c r="R757" s="151">
        <v>0</v>
      </c>
      <c r="S757" s="151">
        <v>1188</v>
      </c>
      <c r="T757" s="152">
        <v>23088</v>
      </c>
      <c r="U757" s="153"/>
      <c r="V757" s="154">
        <v>0</v>
      </c>
      <c r="W757" s="155">
        <v>0.18</v>
      </c>
      <c r="X757" s="155">
        <v>1.7687432265024453E-2</v>
      </c>
      <c r="Y757" s="156">
        <v>0</v>
      </c>
      <c r="Z757" s="153"/>
      <c r="AA757" s="124">
        <v>1</v>
      </c>
      <c r="AB757" s="100">
        <v>0</v>
      </c>
      <c r="AC757" s="151">
        <v>0</v>
      </c>
      <c r="AD757" s="100">
        <v>0</v>
      </c>
      <c r="AE757" s="157">
        <v>0</v>
      </c>
      <c r="AF757" s="158"/>
    </row>
    <row r="758" spans="1:32" s="52" customFormat="1" ht="12" x14ac:dyDescent="0.2">
      <c r="A758" s="97">
        <v>487</v>
      </c>
      <c r="B758" s="98">
        <v>487049295</v>
      </c>
      <c r="C758" s="99" t="s">
        <v>541</v>
      </c>
      <c r="D758" s="98">
        <v>49</v>
      </c>
      <c r="E758" s="99" t="s">
        <v>82</v>
      </c>
      <c r="F758" s="98">
        <v>295</v>
      </c>
      <c r="G758" s="149" t="s">
        <v>328</v>
      </c>
      <c r="H758" s="150"/>
      <c r="I758" s="102">
        <v>16952</v>
      </c>
      <c r="J758" s="102">
        <v>8366</v>
      </c>
      <c r="K758" s="102">
        <v>0</v>
      </c>
      <c r="L758" s="102">
        <v>1188</v>
      </c>
      <c r="M758" s="103">
        <v>26506</v>
      </c>
      <c r="N758" s="150"/>
      <c r="O758" s="124">
        <v>1</v>
      </c>
      <c r="P758" s="151">
        <v>25318</v>
      </c>
      <c r="Q758" s="151">
        <v>0</v>
      </c>
      <c r="R758" s="151">
        <v>0</v>
      </c>
      <c r="S758" s="151">
        <v>1188</v>
      </c>
      <c r="T758" s="152">
        <v>26506</v>
      </c>
      <c r="U758" s="153"/>
      <c r="V758" s="154">
        <v>0</v>
      </c>
      <c r="W758" s="155">
        <v>0.09</v>
      </c>
      <c r="X758" s="155">
        <v>1.3993364738110884E-2</v>
      </c>
      <c r="Y758" s="156">
        <v>0</v>
      </c>
      <c r="Z758" s="153"/>
      <c r="AA758" s="124">
        <v>1</v>
      </c>
      <c r="AB758" s="100">
        <v>0</v>
      </c>
      <c r="AC758" s="151">
        <v>0</v>
      </c>
      <c r="AD758" s="100">
        <v>0</v>
      </c>
      <c r="AE758" s="157">
        <v>0</v>
      </c>
      <c r="AF758" s="158"/>
    </row>
    <row r="759" spans="1:32" s="52" customFormat="1" ht="12" x14ac:dyDescent="0.2">
      <c r="A759" s="97">
        <v>487</v>
      </c>
      <c r="B759" s="98">
        <v>487049308</v>
      </c>
      <c r="C759" s="99" t="s">
        <v>541</v>
      </c>
      <c r="D759" s="98">
        <v>49</v>
      </c>
      <c r="E759" s="99" t="s">
        <v>82</v>
      </c>
      <c r="F759" s="98">
        <v>308</v>
      </c>
      <c r="G759" s="149" t="s">
        <v>341</v>
      </c>
      <c r="H759" s="150"/>
      <c r="I759" s="102">
        <v>13684</v>
      </c>
      <c r="J759" s="102">
        <v>5300</v>
      </c>
      <c r="K759" s="102">
        <v>0</v>
      </c>
      <c r="L759" s="102">
        <v>1188</v>
      </c>
      <c r="M759" s="103">
        <v>20172</v>
      </c>
      <c r="N759" s="150"/>
      <c r="O759" s="124">
        <v>2</v>
      </c>
      <c r="P759" s="151">
        <v>37968</v>
      </c>
      <c r="Q759" s="151">
        <v>0</v>
      </c>
      <c r="R759" s="151">
        <v>0</v>
      </c>
      <c r="S759" s="151">
        <v>2376</v>
      </c>
      <c r="T759" s="152">
        <v>40344</v>
      </c>
      <c r="U759" s="153"/>
      <c r="V759" s="154">
        <v>0</v>
      </c>
      <c r="W759" s="155">
        <v>0.09</v>
      </c>
      <c r="X759" s="155">
        <v>1.3232295013780703E-3</v>
      </c>
      <c r="Y759" s="156">
        <v>0</v>
      </c>
      <c r="Z759" s="153"/>
      <c r="AA759" s="124">
        <v>0</v>
      </c>
      <c r="AB759" s="100">
        <v>0</v>
      </c>
      <c r="AC759" s="151">
        <v>0</v>
      </c>
      <c r="AD759" s="100">
        <v>0</v>
      </c>
      <c r="AE759" s="157">
        <v>0</v>
      </c>
      <c r="AF759" s="158"/>
    </row>
    <row r="760" spans="1:32" s="52" customFormat="1" ht="12" x14ac:dyDescent="0.2">
      <c r="A760" s="97">
        <v>487</v>
      </c>
      <c r="B760" s="98">
        <v>487049347</v>
      </c>
      <c r="C760" s="99" t="s">
        <v>541</v>
      </c>
      <c r="D760" s="98">
        <v>49</v>
      </c>
      <c r="E760" s="99" t="s">
        <v>82</v>
      </c>
      <c r="F760" s="98">
        <v>347</v>
      </c>
      <c r="G760" s="149" t="s">
        <v>380</v>
      </c>
      <c r="H760" s="150"/>
      <c r="I760" s="102">
        <v>16962</v>
      </c>
      <c r="J760" s="102">
        <v>7935</v>
      </c>
      <c r="K760" s="102">
        <v>0</v>
      </c>
      <c r="L760" s="102">
        <v>1188</v>
      </c>
      <c r="M760" s="103">
        <v>26085</v>
      </c>
      <c r="N760" s="150"/>
      <c r="O760" s="124">
        <v>10</v>
      </c>
      <c r="P760" s="151">
        <v>248970</v>
      </c>
      <c r="Q760" s="151">
        <v>0</v>
      </c>
      <c r="R760" s="151">
        <v>0</v>
      </c>
      <c r="S760" s="151">
        <v>11880</v>
      </c>
      <c r="T760" s="152">
        <v>260850</v>
      </c>
      <c r="U760" s="153"/>
      <c r="V760" s="154">
        <v>0</v>
      </c>
      <c r="W760" s="155">
        <v>0.09</v>
      </c>
      <c r="X760" s="155">
        <v>1.1199376799670339E-2</v>
      </c>
      <c r="Y760" s="156">
        <v>0</v>
      </c>
      <c r="Z760" s="153"/>
      <c r="AA760" s="124">
        <v>3</v>
      </c>
      <c r="AB760" s="100">
        <v>0</v>
      </c>
      <c r="AC760" s="151">
        <v>0</v>
      </c>
      <c r="AD760" s="100">
        <v>0</v>
      </c>
      <c r="AE760" s="157">
        <v>0</v>
      </c>
      <c r="AF760" s="158"/>
    </row>
    <row r="761" spans="1:32" s="52" customFormat="1" ht="12" x14ac:dyDescent="0.2">
      <c r="A761" s="97">
        <v>487</v>
      </c>
      <c r="B761" s="98">
        <v>487274010</v>
      </c>
      <c r="C761" s="99" t="s">
        <v>541</v>
      </c>
      <c r="D761" s="98">
        <v>274</v>
      </c>
      <c r="E761" s="99" t="s">
        <v>307</v>
      </c>
      <c r="F761" s="98">
        <v>10</v>
      </c>
      <c r="G761" s="149" t="s">
        <v>43</v>
      </c>
      <c r="H761" s="150"/>
      <c r="I761" s="102">
        <v>15545</v>
      </c>
      <c r="J761" s="102">
        <v>7445</v>
      </c>
      <c r="K761" s="102">
        <v>0</v>
      </c>
      <c r="L761" s="102">
        <v>1188</v>
      </c>
      <c r="M761" s="103">
        <v>24178</v>
      </c>
      <c r="N761" s="150"/>
      <c r="O761" s="124">
        <v>1.96</v>
      </c>
      <c r="P761" s="151">
        <v>45060</v>
      </c>
      <c r="Q761" s="151">
        <v>0</v>
      </c>
      <c r="R761" s="151">
        <v>0</v>
      </c>
      <c r="S761" s="151">
        <v>2328</v>
      </c>
      <c r="T761" s="152">
        <v>47388</v>
      </c>
      <c r="U761" s="153"/>
      <c r="V761" s="154">
        <v>0</v>
      </c>
      <c r="W761" s="155">
        <v>0.09</v>
      </c>
      <c r="X761" s="155">
        <v>3.6904099652966451E-3</v>
      </c>
      <c r="Y761" s="156">
        <v>0</v>
      </c>
      <c r="Z761" s="153"/>
      <c r="AA761" s="124">
        <v>0</v>
      </c>
      <c r="AB761" s="100">
        <v>0</v>
      </c>
      <c r="AC761" s="151">
        <v>0</v>
      </c>
      <c r="AD761" s="100">
        <v>0</v>
      </c>
      <c r="AE761" s="157">
        <v>0</v>
      </c>
      <c r="AF761" s="158"/>
    </row>
    <row r="762" spans="1:32" s="52" customFormat="1" ht="12" x14ac:dyDescent="0.2">
      <c r="A762" s="97">
        <v>487</v>
      </c>
      <c r="B762" s="98">
        <v>487274016</v>
      </c>
      <c r="C762" s="99" t="s">
        <v>541</v>
      </c>
      <c r="D762" s="98">
        <v>274</v>
      </c>
      <c r="E762" s="99" t="s">
        <v>307</v>
      </c>
      <c r="F762" s="98">
        <v>16</v>
      </c>
      <c r="G762" s="149" t="s">
        <v>49</v>
      </c>
      <c r="H762" s="150"/>
      <c r="I762" s="102">
        <v>16158</v>
      </c>
      <c r="J762" s="102">
        <v>370</v>
      </c>
      <c r="K762" s="102">
        <v>0</v>
      </c>
      <c r="L762" s="102">
        <v>1188</v>
      </c>
      <c r="M762" s="103">
        <v>17716</v>
      </c>
      <c r="N762" s="150"/>
      <c r="O762" s="124">
        <v>1</v>
      </c>
      <c r="P762" s="151">
        <v>16528</v>
      </c>
      <c r="Q762" s="151">
        <v>0</v>
      </c>
      <c r="R762" s="151">
        <v>0</v>
      </c>
      <c r="S762" s="151">
        <v>1188</v>
      </c>
      <c r="T762" s="152">
        <v>17716</v>
      </c>
      <c r="U762" s="153"/>
      <c r="V762" s="154">
        <v>0</v>
      </c>
      <c r="W762" s="155">
        <v>0.09</v>
      </c>
      <c r="X762" s="155">
        <v>2.5915309998638177E-2</v>
      </c>
      <c r="Y762" s="156">
        <v>0</v>
      </c>
      <c r="Z762" s="153"/>
      <c r="AA762" s="124">
        <v>0</v>
      </c>
      <c r="AB762" s="100">
        <v>0</v>
      </c>
      <c r="AC762" s="151">
        <v>0</v>
      </c>
      <c r="AD762" s="100">
        <v>0</v>
      </c>
      <c r="AE762" s="157">
        <v>0</v>
      </c>
      <c r="AF762" s="158"/>
    </row>
    <row r="763" spans="1:32" s="52" customFormat="1" ht="12" x14ac:dyDescent="0.2">
      <c r="A763" s="97">
        <v>487</v>
      </c>
      <c r="B763" s="98">
        <v>487274031</v>
      </c>
      <c r="C763" s="99" t="s">
        <v>541</v>
      </c>
      <c r="D763" s="98">
        <v>274</v>
      </c>
      <c r="E763" s="99" t="s">
        <v>307</v>
      </c>
      <c r="F763" s="98">
        <v>31</v>
      </c>
      <c r="G763" s="149" t="s">
        <v>64</v>
      </c>
      <c r="H763" s="150"/>
      <c r="I763" s="102">
        <v>13115</v>
      </c>
      <c r="J763" s="102">
        <v>5531</v>
      </c>
      <c r="K763" s="102">
        <v>0</v>
      </c>
      <c r="L763" s="102">
        <v>1188</v>
      </c>
      <c r="M763" s="103">
        <v>19834</v>
      </c>
      <c r="N763" s="150"/>
      <c r="O763" s="124">
        <v>8</v>
      </c>
      <c r="P763" s="151">
        <v>149168</v>
      </c>
      <c r="Q763" s="151">
        <v>0</v>
      </c>
      <c r="R763" s="151">
        <v>0</v>
      </c>
      <c r="S763" s="151">
        <v>9504</v>
      </c>
      <c r="T763" s="152">
        <v>158672</v>
      </c>
      <c r="U763" s="153"/>
      <c r="V763" s="154">
        <v>0</v>
      </c>
      <c r="W763" s="155">
        <v>0.09</v>
      </c>
      <c r="X763" s="155">
        <v>1.4150832207853341E-2</v>
      </c>
      <c r="Y763" s="156">
        <v>0</v>
      </c>
      <c r="Z763" s="153"/>
      <c r="AA763" s="124">
        <v>1</v>
      </c>
      <c r="AB763" s="100">
        <v>0</v>
      </c>
      <c r="AC763" s="151">
        <v>0</v>
      </c>
      <c r="AD763" s="100">
        <v>0</v>
      </c>
      <c r="AE763" s="157">
        <v>0</v>
      </c>
      <c r="AF763" s="158"/>
    </row>
    <row r="764" spans="1:32" s="52" customFormat="1" ht="12" x14ac:dyDescent="0.2">
      <c r="A764" s="97">
        <v>487</v>
      </c>
      <c r="B764" s="98">
        <v>487274035</v>
      </c>
      <c r="C764" s="99" t="s">
        <v>541</v>
      </c>
      <c r="D764" s="98">
        <v>274</v>
      </c>
      <c r="E764" s="99" t="s">
        <v>307</v>
      </c>
      <c r="F764" s="98">
        <v>35</v>
      </c>
      <c r="G764" s="149" t="s">
        <v>68</v>
      </c>
      <c r="H764" s="150"/>
      <c r="I764" s="102">
        <v>18809</v>
      </c>
      <c r="J764" s="102">
        <v>7235</v>
      </c>
      <c r="K764" s="102">
        <v>0</v>
      </c>
      <c r="L764" s="102">
        <v>1188</v>
      </c>
      <c r="M764" s="103">
        <v>27232</v>
      </c>
      <c r="N764" s="150"/>
      <c r="O764" s="124">
        <v>7.9</v>
      </c>
      <c r="P764" s="151">
        <v>205748</v>
      </c>
      <c r="Q764" s="151">
        <v>0</v>
      </c>
      <c r="R764" s="151">
        <v>0</v>
      </c>
      <c r="S764" s="151">
        <v>9385</v>
      </c>
      <c r="T764" s="152">
        <v>215133</v>
      </c>
      <c r="U764" s="153"/>
      <c r="V764" s="154">
        <v>0</v>
      </c>
      <c r="W764" s="155">
        <v>0.18</v>
      </c>
      <c r="X764" s="155">
        <v>0.16242944017643118</v>
      </c>
      <c r="Y764" s="156">
        <v>0</v>
      </c>
      <c r="Z764" s="153"/>
      <c r="AA764" s="124">
        <v>2</v>
      </c>
      <c r="AB764" s="100">
        <v>0</v>
      </c>
      <c r="AC764" s="151">
        <v>0</v>
      </c>
      <c r="AD764" s="100">
        <v>0</v>
      </c>
      <c r="AE764" s="157">
        <v>0</v>
      </c>
      <c r="AF764" s="158"/>
    </row>
    <row r="765" spans="1:32" s="52" customFormat="1" ht="12" x14ac:dyDescent="0.2">
      <c r="A765" s="97">
        <v>487</v>
      </c>
      <c r="B765" s="98">
        <v>487274044</v>
      </c>
      <c r="C765" s="99" t="s">
        <v>541</v>
      </c>
      <c r="D765" s="98">
        <v>274</v>
      </c>
      <c r="E765" s="99" t="s">
        <v>307</v>
      </c>
      <c r="F765" s="98">
        <v>44</v>
      </c>
      <c r="G765" s="149" t="s">
        <v>77</v>
      </c>
      <c r="H765" s="150"/>
      <c r="I765" s="102">
        <v>14456</v>
      </c>
      <c r="J765" s="102">
        <v>0</v>
      </c>
      <c r="K765" s="102">
        <v>0</v>
      </c>
      <c r="L765" s="102">
        <v>1188</v>
      </c>
      <c r="M765" s="103">
        <v>15644</v>
      </c>
      <c r="N765" s="150"/>
      <c r="O765" s="124">
        <v>1</v>
      </c>
      <c r="P765" s="151">
        <v>14456</v>
      </c>
      <c r="Q765" s="151">
        <v>0</v>
      </c>
      <c r="R765" s="151">
        <v>0</v>
      </c>
      <c r="S765" s="151">
        <v>1188</v>
      </c>
      <c r="T765" s="152">
        <v>15644</v>
      </c>
      <c r="U765" s="153"/>
      <c r="V765" s="154">
        <v>0</v>
      </c>
      <c r="W765" s="155">
        <v>0.18</v>
      </c>
      <c r="X765" s="155">
        <v>9.4542673375282729E-2</v>
      </c>
      <c r="Y765" s="156">
        <v>0</v>
      </c>
      <c r="Z765" s="153"/>
      <c r="AA765" s="124">
        <v>0</v>
      </c>
      <c r="AB765" s="100">
        <v>0</v>
      </c>
      <c r="AC765" s="151">
        <v>0</v>
      </c>
      <c r="AD765" s="100">
        <v>0</v>
      </c>
      <c r="AE765" s="157">
        <v>0</v>
      </c>
      <c r="AF765" s="158"/>
    </row>
    <row r="766" spans="1:32" s="52" customFormat="1" ht="12" x14ac:dyDescent="0.2">
      <c r="A766" s="97">
        <v>487</v>
      </c>
      <c r="B766" s="98">
        <v>487274048</v>
      </c>
      <c r="C766" s="99" t="s">
        <v>541</v>
      </c>
      <c r="D766" s="98">
        <v>274</v>
      </c>
      <c r="E766" s="99" t="s">
        <v>307</v>
      </c>
      <c r="F766" s="98">
        <v>48</v>
      </c>
      <c r="G766" s="149" t="s">
        <v>81</v>
      </c>
      <c r="H766" s="150"/>
      <c r="I766" s="102">
        <v>10755</v>
      </c>
      <c r="J766" s="102">
        <v>8458</v>
      </c>
      <c r="K766" s="102">
        <v>0</v>
      </c>
      <c r="L766" s="102">
        <v>1188</v>
      </c>
      <c r="M766" s="103">
        <v>20401</v>
      </c>
      <c r="N766" s="150"/>
      <c r="O766" s="124">
        <v>5</v>
      </c>
      <c r="P766" s="151">
        <v>96065</v>
      </c>
      <c r="Q766" s="151">
        <v>0</v>
      </c>
      <c r="R766" s="151">
        <v>0</v>
      </c>
      <c r="S766" s="151">
        <v>5940</v>
      </c>
      <c r="T766" s="152">
        <v>102005</v>
      </c>
      <c r="U766" s="153"/>
      <c r="V766" s="154">
        <v>0</v>
      </c>
      <c r="W766" s="155">
        <v>0.09</v>
      </c>
      <c r="X766" s="155">
        <v>1.5851277224292199E-3</v>
      </c>
      <c r="Y766" s="156">
        <v>0</v>
      </c>
      <c r="Z766" s="153"/>
      <c r="AA766" s="124">
        <v>0</v>
      </c>
      <c r="AB766" s="100">
        <v>0</v>
      </c>
      <c r="AC766" s="151">
        <v>0</v>
      </c>
      <c r="AD766" s="100">
        <v>0</v>
      </c>
      <c r="AE766" s="157">
        <v>0</v>
      </c>
      <c r="AF766" s="158"/>
    </row>
    <row r="767" spans="1:32" s="52" customFormat="1" ht="12" x14ac:dyDescent="0.2">
      <c r="A767" s="97">
        <v>487</v>
      </c>
      <c r="B767" s="98">
        <v>487274049</v>
      </c>
      <c r="C767" s="99" t="s">
        <v>541</v>
      </c>
      <c r="D767" s="98">
        <v>274</v>
      </c>
      <c r="E767" s="99" t="s">
        <v>307</v>
      </c>
      <c r="F767" s="98">
        <v>49</v>
      </c>
      <c r="G767" s="149" t="s">
        <v>82</v>
      </c>
      <c r="H767" s="150"/>
      <c r="I767" s="102">
        <v>17437</v>
      </c>
      <c r="J767" s="102">
        <v>23595</v>
      </c>
      <c r="K767" s="102">
        <v>0</v>
      </c>
      <c r="L767" s="102">
        <v>1188</v>
      </c>
      <c r="M767" s="103">
        <v>42220</v>
      </c>
      <c r="N767" s="150"/>
      <c r="O767" s="124">
        <v>40.22</v>
      </c>
      <c r="P767" s="151">
        <v>1650307</v>
      </c>
      <c r="Q767" s="151">
        <v>0</v>
      </c>
      <c r="R767" s="151">
        <v>0</v>
      </c>
      <c r="S767" s="151">
        <v>47781</v>
      </c>
      <c r="T767" s="152">
        <v>1698088</v>
      </c>
      <c r="U767" s="153"/>
      <c r="V767" s="154">
        <v>0</v>
      </c>
      <c r="W767" s="155">
        <v>0.09</v>
      </c>
      <c r="X767" s="155">
        <v>6.8054971954267046E-2</v>
      </c>
      <c r="Y767" s="156">
        <v>0</v>
      </c>
      <c r="Z767" s="153"/>
      <c r="AA767" s="124">
        <v>10</v>
      </c>
      <c r="AB767" s="100">
        <v>0</v>
      </c>
      <c r="AC767" s="151">
        <v>0</v>
      </c>
      <c r="AD767" s="100">
        <v>0</v>
      </c>
      <c r="AE767" s="157">
        <v>0</v>
      </c>
      <c r="AF767" s="158"/>
    </row>
    <row r="768" spans="1:32" s="52" customFormat="1" ht="12" x14ac:dyDescent="0.2">
      <c r="A768" s="97">
        <v>487</v>
      </c>
      <c r="B768" s="98">
        <v>487274057</v>
      </c>
      <c r="C768" s="99" t="s">
        <v>541</v>
      </c>
      <c r="D768" s="98">
        <v>274</v>
      </c>
      <c r="E768" s="99" t="s">
        <v>307</v>
      </c>
      <c r="F768" s="98">
        <v>57</v>
      </c>
      <c r="G768" s="149" t="s">
        <v>90</v>
      </c>
      <c r="H768" s="150"/>
      <c r="I768" s="102">
        <v>19487</v>
      </c>
      <c r="J768" s="102">
        <v>447</v>
      </c>
      <c r="K768" s="102">
        <v>0</v>
      </c>
      <c r="L768" s="102">
        <v>1188</v>
      </c>
      <c r="M768" s="103">
        <v>21122</v>
      </c>
      <c r="N768" s="150"/>
      <c r="O768" s="124">
        <v>18.889999999999997</v>
      </c>
      <c r="P768" s="151">
        <v>376554</v>
      </c>
      <c r="Q768" s="151">
        <v>0</v>
      </c>
      <c r="R768" s="151">
        <v>0</v>
      </c>
      <c r="S768" s="151">
        <v>22441</v>
      </c>
      <c r="T768" s="152">
        <v>398995</v>
      </c>
      <c r="U768" s="153"/>
      <c r="V768" s="154">
        <v>0</v>
      </c>
      <c r="W768" s="155">
        <v>0.18</v>
      </c>
      <c r="X768" s="155">
        <v>0.12051270048816397</v>
      </c>
      <c r="Y768" s="156">
        <v>0</v>
      </c>
      <c r="Z768" s="153"/>
      <c r="AA768" s="124">
        <v>2</v>
      </c>
      <c r="AB768" s="100">
        <v>0</v>
      </c>
      <c r="AC768" s="151">
        <v>0</v>
      </c>
      <c r="AD768" s="100">
        <v>0</v>
      </c>
      <c r="AE768" s="157">
        <v>0</v>
      </c>
      <c r="AF768" s="158"/>
    </row>
    <row r="769" spans="1:32" s="52" customFormat="1" ht="12" x14ac:dyDescent="0.2">
      <c r="A769" s="97">
        <v>487</v>
      </c>
      <c r="B769" s="98">
        <v>487274093</v>
      </c>
      <c r="C769" s="99" t="s">
        <v>541</v>
      </c>
      <c r="D769" s="98">
        <v>274</v>
      </c>
      <c r="E769" s="99" t="s">
        <v>307</v>
      </c>
      <c r="F769" s="98">
        <v>93</v>
      </c>
      <c r="G769" s="149" t="s">
        <v>126</v>
      </c>
      <c r="H769" s="150"/>
      <c r="I769" s="102">
        <v>18486</v>
      </c>
      <c r="J769" s="102">
        <v>182</v>
      </c>
      <c r="K769" s="102">
        <v>0</v>
      </c>
      <c r="L769" s="102">
        <v>1188</v>
      </c>
      <c r="M769" s="103">
        <v>19856</v>
      </c>
      <c r="N769" s="150"/>
      <c r="O769" s="124">
        <v>50.760000000000005</v>
      </c>
      <c r="P769" s="151">
        <v>947587</v>
      </c>
      <c r="Q769" s="151">
        <v>0</v>
      </c>
      <c r="R769" s="151">
        <v>0</v>
      </c>
      <c r="S769" s="151">
        <v>60302</v>
      </c>
      <c r="T769" s="152">
        <v>1007889</v>
      </c>
      <c r="U769" s="153"/>
      <c r="V769" s="154">
        <v>0</v>
      </c>
      <c r="W769" s="155">
        <v>0.18</v>
      </c>
      <c r="X769" s="155">
        <v>8.2602671732793412E-2</v>
      </c>
      <c r="Y769" s="156">
        <v>0</v>
      </c>
      <c r="Z769" s="153"/>
      <c r="AA769" s="124">
        <v>2</v>
      </c>
      <c r="AB769" s="100">
        <v>0</v>
      </c>
      <c r="AC769" s="151">
        <v>0</v>
      </c>
      <c r="AD769" s="100">
        <v>1</v>
      </c>
      <c r="AE769" s="157">
        <v>19856</v>
      </c>
      <c r="AF769" s="158"/>
    </row>
    <row r="770" spans="1:32" s="52" customFormat="1" ht="12" x14ac:dyDescent="0.2">
      <c r="A770" s="97">
        <v>487</v>
      </c>
      <c r="B770" s="98">
        <v>487274097</v>
      </c>
      <c r="C770" s="99" t="s">
        <v>541</v>
      </c>
      <c r="D770" s="98">
        <v>274</v>
      </c>
      <c r="E770" s="99" t="s">
        <v>307</v>
      </c>
      <c r="F770" s="98">
        <v>97</v>
      </c>
      <c r="G770" s="149" t="s">
        <v>130</v>
      </c>
      <c r="H770" s="150"/>
      <c r="I770" s="102">
        <v>14823</v>
      </c>
      <c r="J770" s="102">
        <v>100</v>
      </c>
      <c r="K770" s="102">
        <v>0</v>
      </c>
      <c r="L770" s="102">
        <v>1188</v>
      </c>
      <c r="M770" s="103">
        <v>16111</v>
      </c>
      <c r="N770" s="150"/>
      <c r="O770" s="124">
        <v>4</v>
      </c>
      <c r="P770" s="151">
        <v>59692</v>
      </c>
      <c r="Q770" s="151">
        <v>0</v>
      </c>
      <c r="R770" s="151">
        <v>0</v>
      </c>
      <c r="S770" s="151">
        <v>4752</v>
      </c>
      <c r="T770" s="152">
        <v>64444</v>
      </c>
      <c r="U770" s="153"/>
      <c r="V770" s="154">
        <v>0</v>
      </c>
      <c r="W770" s="155">
        <v>0.18</v>
      </c>
      <c r="X770" s="155">
        <v>3.432703463880836E-2</v>
      </c>
      <c r="Y770" s="156">
        <v>0</v>
      </c>
      <c r="Z770" s="153"/>
      <c r="AA770" s="124">
        <v>0</v>
      </c>
      <c r="AB770" s="100">
        <v>0</v>
      </c>
      <c r="AC770" s="151">
        <v>0</v>
      </c>
      <c r="AD770" s="100">
        <v>0</v>
      </c>
      <c r="AE770" s="157">
        <v>0</v>
      </c>
      <c r="AF770" s="158"/>
    </row>
    <row r="771" spans="1:32" s="52" customFormat="1" ht="12" x14ac:dyDescent="0.2">
      <c r="A771" s="97">
        <v>487</v>
      </c>
      <c r="B771" s="98">
        <v>487274100</v>
      </c>
      <c r="C771" s="99" t="s">
        <v>541</v>
      </c>
      <c r="D771" s="98">
        <v>274</v>
      </c>
      <c r="E771" s="99" t="s">
        <v>307</v>
      </c>
      <c r="F771" s="98">
        <v>100</v>
      </c>
      <c r="G771" s="149" t="s">
        <v>133</v>
      </c>
      <c r="H771" s="150"/>
      <c r="I771" s="102">
        <v>14456</v>
      </c>
      <c r="J771" s="102">
        <v>3898</v>
      </c>
      <c r="K771" s="102">
        <v>0</v>
      </c>
      <c r="L771" s="102">
        <v>1188</v>
      </c>
      <c r="M771" s="103">
        <v>19542</v>
      </c>
      <c r="N771" s="150"/>
      <c r="O771" s="124">
        <v>1</v>
      </c>
      <c r="P771" s="151">
        <v>18354</v>
      </c>
      <c r="Q771" s="151">
        <v>0</v>
      </c>
      <c r="R771" s="151">
        <v>0</v>
      </c>
      <c r="S771" s="151">
        <v>1188</v>
      </c>
      <c r="T771" s="152">
        <v>19542</v>
      </c>
      <c r="U771" s="153"/>
      <c r="V771" s="154">
        <v>0</v>
      </c>
      <c r="W771" s="155">
        <v>0.09</v>
      </c>
      <c r="X771" s="155">
        <v>2.3077409245490316E-2</v>
      </c>
      <c r="Y771" s="156">
        <v>0</v>
      </c>
      <c r="Z771" s="153"/>
      <c r="AA771" s="124">
        <v>0</v>
      </c>
      <c r="AB771" s="100">
        <v>0</v>
      </c>
      <c r="AC771" s="151">
        <v>0</v>
      </c>
      <c r="AD771" s="100">
        <v>0</v>
      </c>
      <c r="AE771" s="157">
        <v>0</v>
      </c>
      <c r="AF771" s="158"/>
    </row>
    <row r="772" spans="1:32" s="52" customFormat="1" ht="12" x14ac:dyDescent="0.2">
      <c r="A772" s="97">
        <v>487</v>
      </c>
      <c r="B772" s="98">
        <v>487274128</v>
      </c>
      <c r="C772" s="99" t="s">
        <v>541</v>
      </c>
      <c r="D772" s="98">
        <v>274</v>
      </c>
      <c r="E772" s="99" t="s">
        <v>307</v>
      </c>
      <c r="F772" s="98">
        <v>128</v>
      </c>
      <c r="G772" s="149" t="s">
        <v>161</v>
      </c>
      <c r="H772" s="150"/>
      <c r="I772" s="102">
        <v>11507</v>
      </c>
      <c r="J772" s="102">
        <v>650</v>
      </c>
      <c r="K772" s="102">
        <v>0</v>
      </c>
      <c r="L772" s="102">
        <v>1188</v>
      </c>
      <c r="M772" s="103">
        <v>13345</v>
      </c>
      <c r="N772" s="150"/>
      <c r="O772" s="124">
        <v>1</v>
      </c>
      <c r="P772" s="151">
        <v>12157</v>
      </c>
      <c r="Q772" s="151">
        <v>0</v>
      </c>
      <c r="R772" s="151">
        <v>0</v>
      </c>
      <c r="S772" s="151">
        <v>1188</v>
      </c>
      <c r="T772" s="152">
        <v>13345</v>
      </c>
      <c r="U772" s="153"/>
      <c r="V772" s="154">
        <v>0</v>
      </c>
      <c r="W772" s="155">
        <v>0.09</v>
      </c>
      <c r="X772" s="155">
        <v>4.3617008313810428E-2</v>
      </c>
      <c r="Y772" s="156">
        <v>0</v>
      </c>
      <c r="Z772" s="153"/>
      <c r="AA772" s="124">
        <v>0</v>
      </c>
      <c r="AB772" s="100">
        <v>0</v>
      </c>
      <c r="AC772" s="151">
        <v>0</v>
      </c>
      <c r="AD772" s="100">
        <v>0</v>
      </c>
      <c r="AE772" s="157">
        <v>0</v>
      </c>
      <c r="AF772" s="158"/>
    </row>
    <row r="773" spans="1:32" s="52" customFormat="1" ht="12" x14ac:dyDescent="0.2">
      <c r="A773" s="97">
        <v>487</v>
      </c>
      <c r="B773" s="98">
        <v>487274149</v>
      </c>
      <c r="C773" s="99" t="s">
        <v>541</v>
      </c>
      <c r="D773" s="98">
        <v>274</v>
      </c>
      <c r="E773" s="99" t="s">
        <v>307</v>
      </c>
      <c r="F773" s="98">
        <v>149</v>
      </c>
      <c r="G773" s="149" t="s">
        <v>182</v>
      </c>
      <c r="H773" s="150"/>
      <c r="I773" s="102">
        <v>15085</v>
      </c>
      <c r="J773" s="102">
        <v>109</v>
      </c>
      <c r="K773" s="102">
        <v>0</v>
      </c>
      <c r="L773" s="102">
        <v>1188</v>
      </c>
      <c r="M773" s="103">
        <v>16382</v>
      </c>
      <c r="N773" s="150"/>
      <c r="O773" s="124">
        <v>5</v>
      </c>
      <c r="P773" s="151">
        <v>75970</v>
      </c>
      <c r="Q773" s="151">
        <v>0</v>
      </c>
      <c r="R773" s="151">
        <v>0</v>
      </c>
      <c r="S773" s="151">
        <v>5940</v>
      </c>
      <c r="T773" s="152">
        <v>81910</v>
      </c>
      <c r="U773" s="153"/>
      <c r="V773" s="154">
        <v>0</v>
      </c>
      <c r="W773" s="155">
        <v>0.18</v>
      </c>
      <c r="X773" s="155">
        <v>0.12699103883343335</v>
      </c>
      <c r="Y773" s="156">
        <v>0</v>
      </c>
      <c r="Z773" s="153"/>
      <c r="AA773" s="124">
        <v>1</v>
      </c>
      <c r="AB773" s="100">
        <v>0</v>
      </c>
      <c r="AC773" s="151">
        <v>0</v>
      </c>
      <c r="AD773" s="100">
        <v>2</v>
      </c>
      <c r="AE773" s="157">
        <v>32764</v>
      </c>
      <c r="AF773" s="158"/>
    </row>
    <row r="774" spans="1:32" s="52" customFormat="1" ht="12" x14ac:dyDescent="0.2">
      <c r="A774" s="97">
        <v>487</v>
      </c>
      <c r="B774" s="98">
        <v>487274153</v>
      </c>
      <c r="C774" s="99" t="s">
        <v>541</v>
      </c>
      <c r="D774" s="98">
        <v>274</v>
      </c>
      <c r="E774" s="99" t="s">
        <v>307</v>
      </c>
      <c r="F774" s="98">
        <v>153</v>
      </c>
      <c r="G774" s="149" t="s">
        <v>186</v>
      </c>
      <c r="H774" s="150"/>
      <c r="I774" s="102">
        <v>14400</v>
      </c>
      <c r="J774" s="102">
        <v>27</v>
      </c>
      <c r="K774" s="102">
        <v>0</v>
      </c>
      <c r="L774" s="102">
        <v>1188</v>
      </c>
      <c r="M774" s="103">
        <v>15615</v>
      </c>
      <c r="N774" s="150"/>
      <c r="O774" s="124">
        <v>1</v>
      </c>
      <c r="P774" s="151">
        <v>14427</v>
      </c>
      <c r="Q774" s="151">
        <v>0</v>
      </c>
      <c r="R774" s="151">
        <v>0</v>
      </c>
      <c r="S774" s="151">
        <v>1188</v>
      </c>
      <c r="T774" s="152">
        <v>15615</v>
      </c>
      <c r="U774" s="153"/>
      <c r="V774" s="154">
        <v>0</v>
      </c>
      <c r="W774" s="155">
        <v>0.09</v>
      </c>
      <c r="X774" s="155">
        <v>1.1520172513291706E-2</v>
      </c>
      <c r="Y774" s="156">
        <v>0</v>
      </c>
      <c r="Z774" s="153"/>
      <c r="AA774" s="124">
        <v>0</v>
      </c>
      <c r="AB774" s="100">
        <v>0</v>
      </c>
      <c r="AC774" s="151">
        <v>0</v>
      </c>
      <c r="AD774" s="100">
        <v>0</v>
      </c>
      <c r="AE774" s="157">
        <v>0</v>
      </c>
      <c r="AF774" s="158"/>
    </row>
    <row r="775" spans="1:32" s="52" customFormat="1" ht="12" x14ac:dyDescent="0.2">
      <c r="A775" s="97">
        <v>487</v>
      </c>
      <c r="B775" s="98">
        <v>487274155</v>
      </c>
      <c r="C775" s="99" t="s">
        <v>541</v>
      </c>
      <c r="D775" s="98">
        <v>274</v>
      </c>
      <c r="E775" s="99" t="s">
        <v>307</v>
      </c>
      <c r="F775" s="98">
        <v>155</v>
      </c>
      <c r="G775" s="149" t="s">
        <v>188</v>
      </c>
      <c r="H775" s="150"/>
      <c r="I775" s="102">
        <v>16041</v>
      </c>
      <c r="J775" s="102">
        <v>13900</v>
      </c>
      <c r="K775" s="102">
        <v>0</v>
      </c>
      <c r="L775" s="102">
        <v>1188</v>
      </c>
      <c r="M775" s="103">
        <v>31129</v>
      </c>
      <c r="N775" s="150"/>
      <c r="O775" s="124">
        <v>2</v>
      </c>
      <c r="P775" s="151">
        <v>59882</v>
      </c>
      <c r="Q775" s="151">
        <v>0</v>
      </c>
      <c r="R775" s="151">
        <v>0</v>
      </c>
      <c r="S775" s="151">
        <v>2376</v>
      </c>
      <c r="T775" s="152">
        <v>62258</v>
      </c>
      <c r="U775" s="153"/>
      <c r="V775" s="154">
        <v>0</v>
      </c>
      <c r="W775" s="155">
        <v>0.09</v>
      </c>
      <c r="X775" s="155">
        <v>1.1902523976878095E-3</v>
      </c>
      <c r="Y775" s="156">
        <v>0</v>
      </c>
      <c r="Z775" s="153"/>
      <c r="AA775" s="124">
        <v>1</v>
      </c>
      <c r="AB775" s="100">
        <v>0</v>
      </c>
      <c r="AC775" s="151">
        <v>0</v>
      </c>
      <c r="AD775" s="100">
        <v>0</v>
      </c>
      <c r="AE775" s="157">
        <v>0</v>
      </c>
      <c r="AF775" s="158"/>
    </row>
    <row r="776" spans="1:32" s="52" customFormat="1" ht="12" x14ac:dyDescent="0.2">
      <c r="A776" s="97">
        <v>487</v>
      </c>
      <c r="B776" s="98">
        <v>487274160</v>
      </c>
      <c r="C776" s="99" t="s">
        <v>541</v>
      </c>
      <c r="D776" s="98">
        <v>274</v>
      </c>
      <c r="E776" s="99" t="s">
        <v>307</v>
      </c>
      <c r="F776" s="98">
        <v>160</v>
      </c>
      <c r="G776" s="149" t="s">
        <v>193</v>
      </c>
      <c r="H776" s="150"/>
      <c r="I776" s="102">
        <v>17149</v>
      </c>
      <c r="J776" s="102">
        <v>301</v>
      </c>
      <c r="K776" s="102">
        <v>0</v>
      </c>
      <c r="L776" s="102">
        <v>1188</v>
      </c>
      <c r="M776" s="103">
        <v>18638</v>
      </c>
      <c r="N776" s="150"/>
      <c r="O776" s="124">
        <v>5</v>
      </c>
      <c r="P776" s="151">
        <v>87250</v>
      </c>
      <c r="Q776" s="151">
        <v>0</v>
      </c>
      <c r="R776" s="151">
        <v>0</v>
      </c>
      <c r="S776" s="151">
        <v>5940</v>
      </c>
      <c r="T776" s="152">
        <v>93190</v>
      </c>
      <c r="U776" s="153"/>
      <c r="V776" s="154">
        <v>0</v>
      </c>
      <c r="W776" s="155">
        <v>0.18</v>
      </c>
      <c r="X776" s="155">
        <v>0.13495767005285708</v>
      </c>
      <c r="Y776" s="156">
        <v>0</v>
      </c>
      <c r="Z776" s="153"/>
      <c r="AA776" s="124">
        <v>2</v>
      </c>
      <c r="AB776" s="100">
        <v>0</v>
      </c>
      <c r="AC776" s="151">
        <v>0</v>
      </c>
      <c r="AD776" s="100">
        <v>0</v>
      </c>
      <c r="AE776" s="157">
        <v>0</v>
      </c>
      <c r="AF776" s="158"/>
    </row>
    <row r="777" spans="1:32" s="52" customFormat="1" ht="12" x14ac:dyDescent="0.2">
      <c r="A777" s="97">
        <v>487</v>
      </c>
      <c r="B777" s="98">
        <v>487274163</v>
      </c>
      <c r="C777" s="99" t="s">
        <v>541</v>
      </c>
      <c r="D777" s="98">
        <v>274</v>
      </c>
      <c r="E777" s="99" t="s">
        <v>307</v>
      </c>
      <c r="F777" s="98">
        <v>163</v>
      </c>
      <c r="G777" s="149" t="s">
        <v>196</v>
      </c>
      <c r="H777" s="150"/>
      <c r="I777" s="102">
        <v>17365</v>
      </c>
      <c r="J777" s="102">
        <v>82</v>
      </c>
      <c r="K777" s="102">
        <v>0</v>
      </c>
      <c r="L777" s="102">
        <v>1188</v>
      </c>
      <c r="M777" s="103">
        <v>18635</v>
      </c>
      <c r="N777" s="150"/>
      <c r="O777" s="124">
        <v>11</v>
      </c>
      <c r="P777" s="151">
        <v>191917</v>
      </c>
      <c r="Q777" s="151">
        <v>0</v>
      </c>
      <c r="R777" s="151">
        <v>0</v>
      </c>
      <c r="S777" s="151">
        <v>13068</v>
      </c>
      <c r="T777" s="152">
        <v>204985</v>
      </c>
      <c r="U777" s="153"/>
      <c r="V777" s="154">
        <v>0</v>
      </c>
      <c r="W777" s="155">
        <v>0.113490033140277</v>
      </c>
      <c r="X777" s="155">
        <v>9.4336113909974872E-2</v>
      </c>
      <c r="Y777" s="156">
        <v>0</v>
      </c>
      <c r="Z777" s="153"/>
      <c r="AA777" s="124">
        <v>5</v>
      </c>
      <c r="AB777" s="100">
        <v>0</v>
      </c>
      <c r="AC777" s="151">
        <v>0</v>
      </c>
      <c r="AD777" s="100">
        <v>1</v>
      </c>
      <c r="AE777" s="157">
        <v>18635</v>
      </c>
      <c r="AF777" s="158"/>
    </row>
    <row r="778" spans="1:32" s="52" customFormat="1" ht="12" x14ac:dyDescent="0.2">
      <c r="A778" s="97">
        <v>487</v>
      </c>
      <c r="B778" s="98">
        <v>487274164</v>
      </c>
      <c r="C778" s="99" t="s">
        <v>541</v>
      </c>
      <c r="D778" s="98">
        <v>274</v>
      </c>
      <c r="E778" s="99" t="s">
        <v>307</v>
      </c>
      <c r="F778" s="98">
        <v>164</v>
      </c>
      <c r="G778" s="149" t="s">
        <v>197</v>
      </c>
      <c r="H778" s="150"/>
      <c r="I778" s="102">
        <v>12745</v>
      </c>
      <c r="J778" s="102">
        <v>5604</v>
      </c>
      <c r="K778" s="102">
        <v>0</v>
      </c>
      <c r="L778" s="102">
        <v>1188</v>
      </c>
      <c r="M778" s="103">
        <v>19537</v>
      </c>
      <c r="N778" s="150"/>
      <c r="O778" s="124">
        <v>3</v>
      </c>
      <c r="P778" s="151">
        <v>55047</v>
      </c>
      <c r="Q778" s="151">
        <v>0</v>
      </c>
      <c r="R778" s="151">
        <v>0</v>
      </c>
      <c r="S778" s="151">
        <v>3564</v>
      </c>
      <c r="T778" s="152">
        <v>58611</v>
      </c>
      <c r="U778" s="153"/>
      <c r="V778" s="154">
        <v>0</v>
      </c>
      <c r="W778" s="155">
        <v>0.09</v>
      </c>
      <c r="X778" s="155">
        <v>4.3485940003893039E-3</v>
      </c>
      <c r="Y778" s="156">
        <v>0</v>
      </c>
      <c r="Z778" s="153"/>
      <c r="AA778" s="124">
        <v>1</v>
      </c>
      <c r="AB778" s="100">
        <v>0</v>
      </c>
      <c r="AC778" s="151">
        <v>0</v>
      </c>
      <c r="AD778" s="100">
        <v>0</v>
      </c>
      <c r="AE778" s="157">
        <v>0</v>
      </c>
      <c r="AF778" s="158"/>
    </row>
    <row r="779" spans="1:32" s="52" customFormat="1" ht="12" x14ac:dyDescent="0.2">
      <c r="A779" s="97">
        <v>487</v>
      </c>
      <c r="B779" s="98">
        <v>487274165</v>
      </c>
      <c r="C779" s="99" t="s">
        <v>541</v>
      </c>
      <c r="D779" s="98">
        <v>274</v>
      </c>
      <c r="E779" s="99" t="s">
        <v>307</v>
      </c>
      <c r="F779" s="98">
        <v>165</v>
      </c>
      <c r="G779" s="149" t="s">
        <v>198</v>
      </c>
      <c r="H779" s="150"/>
      <c r="I779" s="102">
        <v>16405</v>
      </c>
      <c r="J779" s="102">
        <v>0</v>
      </c>
      <c r="K779" s="102">
        <v>0</v>
      </c>
      <c r="L779" s="102">
        <v>1188</v>
      </c>
      <c r="M779" s="103">
        <v>17593</v>
      </c>
      <c r="N779" s="150"/>
      <c r="O779" s="124">
        <v>22.92</v>
      </c>
      <c r="P779" s="151">
        <v>376002</v>
      </c>
      <c r="Q779" s="151">
        <v>0</v>
      </c>
      <c r="R779" s="151">
        <v>0</v>
      </c>
      <c r="S779" s="151">
        <v>27228</v>
      </c>
      <c r="T779" s="152">
        <v>403230</v>
      </c>
      <c r="U779" s="153"/>
      <c r="V779" s="154">
        <v>0</v>
      </c>
      <c r="W779" s="155">
        <v>9.8299999999999998E-2</v>
      </c>
      <c r="X779" s="155">
        <v>8.0149617993142394E-2</v>
      </c>
      <c r="Y779" s="156">
        <v>0</v>
      </c>
      <c r="Z779" s="153"/>
      <c r="AA779" s="124">
        <v>8</v>
      </c>
      <c r="AB779" s="100">
        <v>0</v>
      </c>
      <c r="AC779" s="151">
        <v>0</v>
      </c>
      <c r="AD779" s="100">
        <v>0</v>
      </c>
      <c r="AE779" s="157">
        <v>0</v>
      </c>
      <c r="AF779" s="158"/>
    </row>
    <row r="780" spans="1:32" s="52" customFormat="1" ht="12" x14ac:dyDescent="0.2">
      <c r="A780" s="97">
        <v>487</v>
      </c>
      <c r="B780" s="98">
        <v>487274176</v>
      </c>
      <c r="C780" s="99" t="s">
        <v>541</v>
      </c>
      <c r="D780" s="98">
        <v>274</v>
      </c>
      <c r="E780" s="99" t="s">
        <v>307</v>
      </c>
      <c r="F780" s="98">
        <v>176</v>
      </c>
      <c r="G780" s="149" t="s">
        <v>209</v>
      </c>
      <c r="H780" s="150"/>
      <c r="I780" s="102">
        <v>17383</v>
      </c>
      <c r="J780" s="102">
        <v>5613</v>
      </c>
      <c r="K780" s="102">
        <v>0</v>
      </c>
      <c r="L780" s="102">
        <v>1188</v>
      </c>
      <c r="M780" s="103">
        <v>24184</v>
      </c>
      <c r="N780" s="150"/>
      <c r="O780" s="124">
        <v>72.460000000000008</v>
      </c>
      <c r="P780" s="151">
        <v>1666290</v>
      </c>
      <c r="Q780" s="151">
        <v>0</v>
      </c>
      <c r="R780" s="151">
        <v>0</v>
      </c>
      <c r="S780" s="151">
        <v>86082</v>
      </c>
      <c r="T780" s="152">
        <v>1752372</v>
      </c>
      <c r="U780" s="153"/>
      <c r="V780" s="154">
        <v>0</v>
      </c>
      <c r="W780" s="155">
        <v>0.09</v>
      </c>
      <c r="X780" s="155">
        <v>7.4818080644514368E-2</v>
      </c>
      <c r="Y780" s="156">
        <v>0</v>
      </c>
      <c r="Z780" s="153"/>
      <c r="AA780" s="124">
        <v>18</v>
      </c>
      <c r="AB780" s="100">
        <v>0</v>
      </c>
      <c r="AC780" s="151">
        <v>0</v>
      </c>
      <c r="AD780" s="100">
        <v>1</v>
      </c>
      <c r="AE780" s="157">
        <v>24184</v>
      </c>
      <c r="AF780" s="158"/>
    </row>
    <row r="781" spans="1:32" s="52" customFormat="1" ht="12" x14ac:dyDescent="0.2">
      <c r="A781" s="97">
        <v>487</v>
      </c>
      <c r="B781" s="98">
        <v>487274178</v>
      </c>
      <c r="C781" s="99" t="s">
        <v>541</v>
      </c>
      <c r="D781" s="98">
        <v>274</v>
      </c>
      <c r="E781" s="99" t="s">
        <v>307</v>
      </c>
      <c r="F781" s="98">
        <v>178</v>
      </c>
      <c r="G781" s="149" t="s">
        <v>211</v>
      </c>
      <c r="H781" s="150"/>
      <c r="I781" s="102">
        <v>16197</v>
      </c>
      <c r="J781" s="102">
        <v>1572</v>
      </c>
      <c r="K781" s="102">
        <v>0</v>
      </c>
      <c r="L781" s="102">
        <v>1188</v>
      </c>
      <c r="M781" s="103">
        <v>18957</v>
      </c>
      <c r="N781" s="150"/>
      <c r="O781" s="124">
        <v>2.96</v>
      </c>
      <c r="P781" s="151">
        <v>52596</v>
      </c>
      <c r="Q781" s="151">
        <v>0</v>
      </c>
      <c r="R781" s="151">
        <v>0</v>
      </c>
      <c r="S781" s="151">
        <v>3516</v>
      </c>
      <c r="T781" s="152">
        <v>56112</v>
      </c>
      <c r="U781" s="153"/>
      <c r="V781" s="154">
        <v>0</v>
      </c>
      <c r="W781" s="155">
        <v>0.09</v>
      </c>
      <c r="X781" s="155">
        <v>6.6077165109910477E-2</v>
      </c>
      <c r="Y781" s="156">
        <v>0</v>
      </c>
      <c r="Z781" s="153"/>
      <c r="AA781" s="124">
        <v>1</v>
      </c>
      <c r="AB781" s="100">
        <v>0</v>
      </c>
      <c r="AC781" s="151">
        <v>0</v>
      </c>
      <c r="AD781" s="100">
        <v>0</v>
      </c>
      <c r="AE781" s="157">
        <v>0</v>
      </c>
      <c r="AF781" s="158"/>
    </row>
    <row r="782" spans="1:32" s="52" customFormat="1" ht="12" x14ac:dyDescent="0.2">
      <c r="A782" s="97">
        <v>487</v>
      </c>
      <c r="B782" s="98">
        <v>487274181</v>
      </c>
      <c r="C782" s="99" t="s">
        <v>541</v>
      </c>
      <c r="D782" s="98">
        <v>274</v>
      </c>
      <c r="E782" s="99" t="s">
        <v>307</v>
      </c>
      <c r="F782" s="98">
        <v>181</v>
      </c>
      <c r="G782" s="149" t="s">
        <v>214</v>
      </c>
      <c r="H782" s="150"/>
      <c r="I782" s="102">
        <v>13473</v>
      </c>
      <c r="J782" s="102">
        <v>90</v>
      </c>
      <c r="K782" s="102">
        <v>0</v>
      </c>
      <c r="L782" s="102">
        <v>1188</v>
      </c>
      <c r="M782" s="103">
        <v>14751</v>
      </c>
      <c r="N782" s="150"/>
      <c r="O782" s="124">
        <v>5</v>
      </c>
      <c r="P782" s="151">
        <v>67815</v>
      </c>
      <c r="Q782" s="151">
        <v>0</v>
      </c>
      <c r="R782" s="151">
        <v>0</v>
      </c>
      <c r="S782" s="151">
        <v>5940</v>
      </c>
      <c r="T782" s="152">
        <v>73755</v>
      </c>
      <c r="U782" s="153"/>
      <c r="V782" s="154">
        <v>0</v>
      </c>
      <c r="W782" s="155">
        <v>0.09</v>
      </c>
      <c r="X782" s="155">
        <v>1.8866944609426412E-2</v>
      </c>
      <c r="Y782" s="156">
        <v>0</v>
      </c>
      <c r="Z782" s="153"/>
      <c r="AA782" s="124">
        <v>0</v>
      </c>
      <c r="AB782" s="100">
        <v>0</v>
      </c>
      <c r="AC782" s="151">
        <v>0</v>
      </c>
      <c r="AD782" s="100">
        <v>0</v>
      </c>
      <c r="AE782" s="157">
        <v>0</v>
      </c>
      <c r="AF782" s="158"/>
    </row>
    <row r="783" spans="1:32" s="52" customFormat="1" ht="12" x14ac:dyDescent="0.2">
      <c r="A783" s="97">
        <v>487</v>
      </c>
      <c r="B783" s="98">
        <v>487274189</v>
      </c>
      <c r="C783" s="99" t="s">
        <v>541</v>
      </c>
      <c r="D783" s="98">
        <v>274</v>
      </c>
      <c r="E783" s="99" t="s">
        <v>307</v>
      </c>
      <c r="F783" s="98">
        <v>189</v>
      </c>
      <c r="G783" s="149" t="s">
        <v>222</v>
      </c>
      <c r="H783" s="150"/>
      <c r="I783" s="102">
        <v>12994</v>
      </c>
      <c r="J783" s="102">
        <v>5242</v>
      </c>
      <c r="K783" s="102">
        <v>0</v>
      </c>
      <c r="L783" s="102">
        <v>1188</v>
      </c>
      <c r="M783" s="103">
        <v>19424</v>
      </c>
      <c r="N783" s="150"/>
      <c r="O783" s="124">
        <v>2</v>
      </c>
      <c r="P783" s="151">
        <v>36472</v>
      </c>
      <c r="Q783" s="151">
        <v>0</v>
      </c>
      <c r="R783" s="151">
        <v>0</v>
      </c>
      <c r="S783" s="151">
        <v>2376</v>
      </c>
      <c r="T783" s="152">
        <v>38848</v>
      </c>
      <c r="U783" s="153"/>
      <c r="V783" s="154">
        <v>0</v>
      </c>
      <c r="W783" s="155">
        <v>0.09</v>
      </c>
      <c r="X783" s="155">
        <v>4.5554227359954763E-3</v>
      </c>
      <c r="Y783" s="156">
        <v>0</v>
      </c>
      <c r="Z783" s="153"/>
      <c r="AA783" s="124">
        <v>0</v>
      </c>
      <c r="AB783" s="100">
        <v>0</v>
      </c>
      <c r="AC783" s="151">
        <v>0</v>
      </c>
      <c r="AD783" s="100">
        <v>0</v>
      </c>
      <c r="AE783" s="157">
        <v>0</v>
      </c>
      <c r="AF783" s="158"/>
    </row>
    <row r="784" spans="1:32" s="52" customFormat="1" ht="12" x14ac:dyDescent="0.2">
      <c r="A784" s="97">
        <v>487</v>
      </c>
      <c r="B784" s="98">
        <v>487274201</v>
      </c>
      <c r="C784" s="99" t="s">
        <v>541</v>
      </c>
      <c r="D784" s="98">
        <v>274</v>
      </c>
      <c r="E784" s="99" t="s">
        <v>307</v>
      </c>
      <c r="F784" s="98">
        <v>201</v>
      </c>
      <c r="G784" s="149" t="s">
        <v>234</v>
      </c>
      <c r="H784" s="150"/>
      <c r="I784" s="102">
        <v>14456</v>
      </c>
      <c r="J784" s="102">
        <v>0</v>
      </c>
      <c r="K784" s="102">
        <v>0</v>
      </c>
      <c r="L784" s="102">
        <v>1188</v>
      </c>
      <c r="M784" s="103">
        <v>15644</v>
      </c>
      <c r="N784" s="150"/>
      <c r="O784" s="124">
        <v>2</v>
      </c>
      <c r="P784" s="151">
        <v>28912</v>
      </c>
      <c r="Q784" s="151">
        <v>0</v>
      </c>
      <c r="R784" s="151">
        <v>0</v>
      </c>
      <c r="S784" s="151">
        <v>2376</v>
      </c>
      <c r="T784" s="152">
        <v>31288</v>
      </c>
      <c r="U784" s="153"/>
      <c r="V784" s="154">
        <v>0</v>
      </c>
      <c r="W784" s="155">
        <v>0.18</v>
      </c>
      <c r="X784" s="155">
        <v>0.10421081517215486</v>
      </c>
      <c r="Y784" s="156">
        <v>0</v>
      </c>
      <c r="Z784" s="153"/>
      <c r="AA784" s="124">
        <v>0</v>
      </c>
      <c r="AB784" s="100">
        <v>0</v>
      </c>
      <c r="AC784" s="151">
        <v>0</v>
      </c>
      <c r="AD784" s="100">
        <v>0</v>
      </c>
      <c r="AE784" s="157">
        <v>0</v>
      </c>
      <c r="AF784" s="158"/>
    </row>
    <row r="785" spans="1:32" s="52" customFormat="1" ht="12" x14ac:dyDescent="0.2">
      <c r="A785" s="97">
        <v>487</v>
      </c>
      <c r="B785" s="98">
        <v>487274207</v>
      </c>
      <c r="C785" s="99" t="s">
        <v>541</v>
      </c>
      <c r="D785" s="98">
        <v>274</v>
      </c>
      <c r="E785" s="99" t="s">
        <v>307</v>
      </c>
      <c r="F785" s="98">
        <v>207</v>
      </c>
      <c r="G785" s="149" t="s">
        <v>240</v>
      </c>
      <c r="H785" s="150"/>
      <c r="I785" s="102">
        <v>13576</v>
      </c>
      <c r="J785" s="102">
        <v>10781</v>
      </c>
      <c r="K785" s="102">
        <v>0</v>
      </c>
      <c r="L785" s="102">
        <v>1188</v>
      </c>
      <c r="M785" s="103">
        <v>25545</v>
      </c>
      <c r="N785" s="150"/>
      <c r="O785" s="124">
        <v>1</v>
      </c>
      <c r="P785" s="151">
        <v>24357</v>
      </c>
      <c r="Q785" s="151">
        <v>0</v>
      </c>
      <c r="R785" s="151">
        <v>0</v>
      </c>
      <c r="S785" s="151">
        <v>1188</v>
      </c>
      <c r="T785" s="152">
        <v>25545</v>
      </c>
      <c r="U785" s="153"/>
      <c r="V785" s="154">
        <v>0</v>
      </c>
      <c r="W785" s="155">
        <v>0.09</v>
      </c>
      <c r="X785" s="155">
        <v>2.738094497235421E-5</v>
      </c>
      <c r="Y785" s="156">
        <v>0</v>
      </c>
      <c r="Z785" s="153"/>
      <c r="AA785" s="124">
        <v>0</v>
      </c>
      <c r="AB785" s="100">
        <v>0</v>
      </c>
      <c r="AC785" s="151">
        <v>0</v>
      </c>
      <c r="AD785" s="100">
        <v>0</v>
      </c>
      <c r="AE785" s="157">
        <v>0</v>
      </c>
      <c r="AF785" s="158"/>
    </row>
    <row r="786" spans="1:32" s="52" customFormat="1" ht="12" x14ac:dyDescent="0.2">
      <c r="A786" s="97">
        <v>487</v>
      </c>
      <c r="B786" s="98">
        <v>487274229</v>
      </c>
      <c r="C786" s="99" t="s">
        <v>541</v>
      </c>
      <c r="D786" s="98">
        <v>274</v>
      </c>
      <c r="E786" s="99" t="s">
        <v>307</v>
      </c>
      <c r="F786" s="98">
        <v>229</v>
      </c>
      <c r="G786" s="149" t="s">
        <v>262</v>
      </c>
      <c r="H786" s="150"/>
      <c r="I786" s="102">
        <v>13835</v>
      </c>
      <c r="J786" s="102">
        <v>1386</v>
      </c>
      <c r="K786" s="102">
        <v>0</v>
      </c>
      <c r="L786" s="102">
        <v>1188</v>
      </c>
      <c r="M786" s="103">
        <v>16409</v>
      </c>
      <c r="N786" s="150"/>
      <c r="O786" s="124">
        <v>2</v>
      </c>
      <c r="P786" s="151">
        <v>30442</v>
      </c>
      <c r="Q786" s="151">
        <v>0</v>
      </c>
      <c r="R786" s="151">
        <v>0</v>
      </c>
      <c r="S786" s="151">
        <v>2376</v>
      </c>
      <c r="T786" s="152">
        <v>32818</v>
      </c>
      <c r="U786" s="153"/>
      <c r="V786" s="154">
        <v>0</v>
      </c>
      <c r="W786" s="155">
        <v>0.09</v>
      </c>
      <c r="X786" s="155">
        <v>2.3160418066429343E-2</v>
      </c>
      <c r="Y786" s="156">
        <v>0</v>
      </c>
      <c r="Z786" s="153"/>
      <c r="AA786" s="124">
        <v>0</v>
      </c>
      <c r="AB786" s="100">
        <v>0</v>
      </c>
      <c r="AC786" s="151">
        <v>0</v>
      </c>
      <c r="AD786" s="100">
        <v>0</v>
      </c>
      <c r="AE786" s="157">
        <v>0</v>
      </c>
      <c r="AF786" s="158"/>
    </row>
    <row r="787" spans="1:32" s="52" customFormat="1" ht="12" x14ac:dyDescent="0.2">
      <c r="A787" s="97">
        <v>487</v>
      </c>
      <c r="B787" s="98">
        <v>487274243</v>
      </c>
      <c r="C787" s="99" t="s">
        <v>541</v>
      </c>
      <c r="D787" s="98">
        <v>274</v>
      </c>
      <c r="E787" s="99" t="s">
        <v>307</v>
      </c>
      <c r="F787" s="98">
        <v>243</v>
      </c>
      <c r="G787" s="149" t="s">
        <v>276</v>
      </c>
      <c r="H787" s="150"/>
      <c r="I787" s="102">
        <v>18549</v>
      </c>
      <c r="J787" s="102">
        <v>2573</v>
      </c>
      <c r="K787" s="102">
        <v>0</v>
      </c>
      <c r="L787" s="102">
        <v>1188</v>
      </c>
      <c r="M787" s="103">
        <v>22310</v>
      </c>
      <c r="N787" s="150"/>
      <c r="O787" s="124">
        <v>1</v>
      </c>
      <c r="P787" s="151">
        <v>21122</v>
      </c>
      <c r="Q787" s="151">
        <v>0</v>
      </c>
      <c r="R787" s="151">
        <v>0</v>
      </c>
      <c r="S787" s="151">
        <v>1188</v>
      </c>
      <c r="T787" s="152">
        <v>22310</v>
      </c>
      <c r="U787" s="153"/>
      <c r="V787" s="154">
        <v>0</v>
      </c>
      <c r="W787" s="155">
        <v>0.09</v>
      </c>
      <c r="X787" s="155">
        <v>5.5175257487842097E-3</v>
      </c>
      <c r="Y787" s="156">
        <v>0</v>
      </c>
      <c r="Z787" s="153"/>
      <c r="AA787" s="124">
        <v>0</v>
      </c>
      <c r="AB787" s="100">
        <v>0</v>
      </c>
      <c r="AC787" s="151">
        <v>0</v>
      </c>
      <c r="AD787" s="100">
        <v>0</v>
      </c>
      <c r="AE787" s="157">
        <v>0</v>
      </c>
      <c r="AF787" s="158"/>
    </row>
    <row r="788" spans="1:32" s="52" customFormat="1" ht="12" x14ac:dyDescent="0.2">
      <c r="A788" s="97">
        <v>487</v>
      </c>
      <c r="B788" s="98">
        <v>487274248</v>
      </c>
      <c r="C788" s="99" t="s">
        <v>541</v>
      </c>
      <c r="D788" s="98">
        <v>274</v>
      </c>
      <c r="E788" s="99" t="s">
        <v>307</v>
      </c>
      <c r="F788" s="98">
        <v>248</v>
      </c>
      <c r="G788" s="149" t="s">
        <v>281</v>
      </c>
      <c r="H788" s="150"/>
      <c r="I788" s="102">
        <v>18238</v>
      </c>
      <c r="J788" s="102">
        <v>890</v>
      </c>
      <c r="K788" s="102">
        <v>0</v>
      </c>
      <c r="L788" s="102">
        <v>1188</v>
      </c>
      <c r="M788" s="103">
        <v>20316</v>
      </c>
      <c r="N788" s="150"/>
      <c r="O788" s="124">
        <v>24.939999999999998</v>
      </c>
      <c r="P788" s="151">
        <v>477054</v>
      </c>
      <c r="Q788" s="151">
        <v>0</v>
      </c>
      <c r="R788" s="151">
        <v>0</v>
      </c>
      <c r="S788" s="151">
        <v>29629</v>
      </c>
      <c r="T788" s="152">
        <v>506683</v>
      </c>
      <c r="U788" s="153"/>
      <c r="V788" s="154">
        <v>0</v>
      </c>
      <c r="W788" s="155">
        <v>0.09</v>
      </c>
      <c r="X788" s="155">
        <v>6.7995869904920112E-2</v>
      </c>
      <c r="Y788" s="156">
        <v>0</v>
      </c>
      <c r="Z788" s="153"/>
      <c r="AA788" s="124">
        <v>0</v>
      </c>
      <c r="AB788" s="100">
        <v>0</v>
      </c>
      <c r="AC788" s="151">
        <v>0</v>
      </c>
      <c r="AD788" s="100">
        <v>0</v>
      </c>
      <c r="AE788" s="157">
        <v>0</v>
      </c>
      <c r="AF788" s="158"/>
    </row>
    <row r="789" spans="1:32" s="52" customFormat="1" ht="12" x14ac:dyDescent="0.2">
      <c r="A789" s="97">
        <v>487</v>
      </c>
      <c r="B789" s="98">
        <v>487274258</v>
      </c>
      <c r="C789" s="99" t="s">
        <v>541</v>
      </c>
      <c r="D789" s="98">
        <v>274</v>
      </c>
      <c r="E789" s="99" t="s">
        <v>307</v>
      </c>
      <c r="F789" s="98">
        <v>258</v>
      </c>
      <c r="G789" s="149" t="s">
        <v>291</v>
      </c>
      <c r="H789" s="150"/>
      <c r="I789" s="102">
        <v>17527</v>
      </c>
      <c r="J789" s="102">
        <v>3921</v>
      </c>
      <c r="K789" s="102">
        <v>0</v>
      </c>
      <c r="L789" s="102">
        <v>1188</v>
      </c>
      <c r="M789" s="103">
        <v>22636</v>
      </c>
      <c r="N789" s="150"/>
      <c r="O789" s="124">
        <v>0.36</v>
      </c>
      <c r="P789" s="151">
        <v>7722</v>
      </c>
      <c r="Q789" s="151">
        <v>0</v>
      </c>
      <c r="R789" s="151">
        <v>0</v>
      </c>
      <c r="S789" s="151">
        <v>428</v>
      </c>
      <c r="T789" s="152">
        <v>8150</v>
      </c>
      <c r="U789" s="153"/>
      <c r="V789" s="154">
        <v>0</v>
      </c>
      <c r="W789" s="155">
        <v>0.09</v>
      </c>
      <c r="X789" s="155">
        <v>9.9469708636353543E-2</v>
      </c>
      <c r="Y789" s="156">
        <v>0</v>
      </c>
      <c r="Z789" s="153"/>
      <c r="AA789" s="124">
        <v>0</v>
      </c>
      <c r="AB789" s="100">
        <v>0</v>
      </c>
      <c r="AC789" s="151">
        <v>0</v>
      </c>
      <c r="AD789" s="100">
        <v>0</v>
      </c>
      <c r="AE789" s="157">
        <v>0</v>
      </c>
      <c r="AF789" s="158"/>
    </row>
    <row r="790" spans="1:32" s="52" customFormat="1" ht="12" x14ac:dyDescent="0.2">
      <c r="A790" s="97">
        <v>487</v>
      </c>
      <c r="B790" s="98">
        <v>487274262</v>
      </c>
      <c r="C790" s="99" t="s">
        <v>541</v>
      </c>
      <c r="D790" s="98">
        <v>274</v>
      </c>
      <c r="E790" s="99" t="s">
        <v>307</v>
      </c>
      <c r="F790" s="98">
        <v>262</v>
      </c>
      <c r="G790" s="149" t="s">
        <v>295</v>
      </c>
      <c r="H790" s="150"/>
      <c r="I790" s="102">
        <v>14914</v>
      </c>
      <c r="J790" s="102">
        <v>969</v>
      </c>
      <c r="K790" s="102">
        <v>0</v>
      </c>
      <c r="L790" s="102">
        <v>1188</v>
      </c>
      <c r="M790" s="103">
        <v>17071</v>
      </c>
      <c r="N790" s="150"/>
      <c r="O790" s="124">
        <v>16</v>
      </c>
      <c r="P790" s="151">
        <v>254128</v>
      </c>
      <c r="Q790" s="151">
        <v>0</v>
      </c>
      <c r="R790" s="151">
        <v>0</v>
      </c>
      <c r="S790" s="151">
        <v>19008</v>
      </c>
      <c r="T790" s="152">
        <v>273136</v>
      </c>
      <c r="U790" s="153"/>
      <c r="V790" s="154">
        <v>0</v>
      </c>
      <c r="W790" s="155">
        <v>0.09</v>
      </c>
      <c r="X790" s="155">
        <v>9.526526198590661E-2</v>
      </c>
      <c r="Y790" s="156">
        <v>0</v>
      </c>
      <c r="Z790" s="153"/>
      <c r="AA790" s="124">
        <v>4</v>
      </c>
      <c r="AB790" s="100">
        <v>0.6985951525791243</v>
      </c>
      <c r="AC790" s="151">
        <v>11923.786808414232</v>
      </c>
      <c r="AD790" s="100">
        <v>0</v>
      </c>
      <c r="AE790" s="157">
        <v>0</v>
      </c>
      <c r="AF790" s="158"/>
    </row>
    <row r="791" spans="1:32" s="52" customFormat="1" ht="12" x14ac:dyDescent="0.2">
      <c r="A791" s="97">
        <v>487</v>
      </c>
      <c r="B791" s="98">
        <v>487274274</v>
      </c>
      <c r="C791" s="99" t="s">
        <v>541</v>
      </c>
      <c r="D791" s="98">
        <v>274</v>
      </c>
      <c r="E791" s="99" t="s">
        <v>307</v>
      </c>
      <c r="F791" s="98">
        <v>274</v>
      </c>
      <c r="G791" s="149" t="s">
        <v>307</v>
      </c>
      <c r="H791" s="150"/>
      <c r="I791" s="102">
        <v>18216</v>
      </c>
      <c r="J791" s="102">
        <v>8398</v>
      </c>
      <c r="K791" s="102">
        <v>0</v>
      </c>
      <c r="L791" s="102">
        <v>1188</v>
      </c>
      <c r="M791" s="103">
        <v>27802</v>
      </c>
      <c r="N791" s="150"/>
      <c r="O791" s="124">
        <v>148.63</v>
      </c>
      <c r="P791" s="151">
        <v>3955638</v>
      </c>
      <c r="Q791" s="151">
        <v>0</v>
      </c>
      <c r="R791" s="151">
        <v>0</v>
      </c>
      <c r="S791" s="151">
        <v>176572</v>
      </c>
      <c r="T791" s="152">
        <v>4132210</v>
      </c>
      <c r="U791" s="153"/>
      <c r="V791" s="154">
        <v>0</v>
      </c>
      <c r="W791" s="155">
        <v>0.09</v>
      </c>
      <c r="X791" s="155">
        <v>5.1716110562733064E-2</v>
      </c>
      <c r="Y791" s="156">
        <v>0</v>
      </c>
      <c r="Z791" s="153"/>
      <c r="AA791" s="124">
        <v>34</v>
      </c>
      <c r="AB791" s="100">
        <v>0</v>
      </c>
      <c r="AC791" s="151">
        <v>0</v>
      </c>
      <c r="AD791" s="100">
        <v>3.9899999999999998</v>
      </c>
      <c r="AE791" s="157">
        <v>110930</v>
      </c>
      <c r="AF791" s="158"/>
    </row>
    <row r="792" spans="1:32" s="52" customFormat="1" ht="12" x14ac:dyDescent="0.2">
      <c r="A792" s="97">
        <v>487</v>
      </c>
      <c r="B792" s="98">
        <v>487274284</v>
      </c>
      <c r="C792" s="99" t="s">
        <v>541</v>
      </c>
      <c r="D792" s="98">
        <v>274</v>
      </c>
      <c r="E792" s="99" t="s">
        <v>307</v>
      </c>
      <c r="F792" s="98">
        <v>284</v>
      </c>
      <c r="G792" s="149" t="s">
        <v>317</v>
      </c>
      <c r="H792" s="150"/>
      <c r="I792" s="102">
        <v>17260</v>
      </c>
      <c r="J792" s="102">
        <v>7854</v>
      </c>
      <c r="K792" s="102">
        <v>0</v>
      </c>
      <c r="L792" s="102">
        <v>1188</v>
      </c>
      <c r="M792" s="103">
        <v>26302</v>
      </c>
      <c r="N792" s="150"/>
      <c r="O792" s="124">
        <v>8</v>
      </c>
      <c r="P792" s="151">
        <v>200912</v>
      </c>
      <c r="Q792" s="151">
        <v>0</v>
      </c>
      <c r="R792" s="151">
        <v>0</v>
      </c>
      <c r="S792" s="151">
        <v>9504</v>
      </c>
      <c r="T792" s="152">
        <v>210416</v>
      </c>
      <c r="U792" s="153"/>
      <c r="V792" s="154">
        <v>0</v>
      </c>
      <c r="W792" s="155">
        <v>0.09</v>
      </c>
      <c r="X792" s="155">
        <v>7.3140773321910005E-2</v>
      </c>
      <c r="Y792" s="156">
        <v>0</v>
      </c>
      <c r="Z792" s="153"/>
      <c r="AA792" s="124">
        <v>1</v>
      </c>
      <c r="AB792" s="100">
        <v>0</v>
      </c>
      <c r="AC792" s="151">
        <v>0</v>
      </c>
      <c r="AD792" s="100">
        <v>1</v>
      </c>
      <c r="AE792" s="157">
        <v>26302</v>
      </c>
      <c r="AF792" s="158"/>
    </row>
    <row r="793" spans="1:32" s="52" customFormat="1" ht="12" x14ac:dyDescent="0.2">
      <c r="A793" s="97">
        <v>487</v>
      </c>
      <c r="B793" s="98">
        <v>487274295</v>
      </c>
      <c r="C793" s="99" t="s">
        <v>541</v>
      </c>
      <c r="D793" s="98">
        <v>274</v>
      </c>
      <c r="E793" s="99" t="s">
        <v>307</v>
      </c>
      <c r="F793" s="98">
        <v>295</v>
      </c>
      <c r="G793" s="149" t="s">
        <v>328</v>
      </c>
      <c r="H793" s="150"/>
      <c r="I793" s="102">
        <v>13324</v>
      </c>
      <c r="J793" s="102">
        <v>6576</v>
      </c>
      <c r="K793" s="102">
        <v>0</v>
      </c>
      <c r="L793" s="102">
        <v>1188</v>
      </c>
      <c r="M793" s="103">
        <v>21088</v>
      </c>
      <c r="N793" s="150"/>
      <c r="O793" s="124">
        <v>1</v>
      </c>
      <c r="P793" s="151">
        <v>19900</v>
      </c>
      <c r="Q793" s="151">
        <v>0</v>
      </c>
      <c r="R793" s="151">
        <v>0</v>
      </c>
      <c r="S793" s="151">
        <v>1188</v>
      </c>
      <c r="T793" s="152">
        <v>21088</v>
      </c>
      <c r="U793" s="153"/>
      <c r="V793" s="154">
        <v>0</v>
      </c>
      <c r="W793" s="155">
        <v>0.09</v>
      </c>
      <c r="X793" s="155">
        <v>1.3993364738110884E-2</v>
      </c>
      <c r="Y793" s="156">
        <v>0</v>
      </c>
      <c r="Z793" s="153"/>
      <c r="AA793" s="124">
        <v>1</v>
      </c>
      <c r="AB793" s="100">
        <v>0</v>
      </c>
      <c r="AC793" s="151">
        <v>0</v>
      </c>
      <c r="AD793" s="100">
        <v>0</v>
      </c>
      <c r="AE793" s="157">
        <v>0</v>
      </c>
      <c r="AF793" s="158"/>
    </row>
    <row r="794" spans="1:32" s="52" customFormat="1" ht="12" x14ac:dyDescent="0.2">
      <c r="A794" s="97">
        <v>487</v>
      </c>
      <c r="B794" s="98">
        <v>487274305</v>
      </c>
      <c r="C794" s="99" t="s">
        <v>541</v>
      </c>
      <c r="D794" s="98">
        <v>274</v>
      </c>
      <c r="E794" s="99" t="s">
        <v>307</v>
      </c>
      <c r="F794" s="98">
        <v>305</v>
      </c>
      <c r="G794" s="149" t="s">
        <v>338</v>
      </c>
      <c r="H794" s="150"/>
      <c r="I794" s="102">
        <v>11478</v>
      </c>
      <c r="J794" s="102">
        <v>4958</v>
      </c>
      <c r="K794" s="102">
        <v>0</v>
      </c>
      <c r="L794" s="102">
        <v>1188</v>
      </c>
      <c r="M794" s="103">
        <v>17624</v>
      </c>
      <c r="N794" s="150"/>
      <c r="O794" s="124">
        <v>2</v>
      </c>
      <c r="P794" s="151">
        <v>32872</v>
      </c>
      <c r="Q794" s="151">
        <v>0</v>
      </c>
      <c r="R794" s="151">
        <v>0</v>
      </c>
      <c r="S794" s="151">
        <v>2376</v>
      </c>
      <c r="T794" s="152">
        <v>35248</v>
      </c>
      <c r="U794" s="153"/>
      <c r="V794" s="154">
        <v>0</v>
      </c>
      <c r="W794" s="155">
        <v>0.09</v>
      </c>
      <c r="X794" s="155">
        <v>2.199669872037556E-2</v>
      </c>
      <c r="Y794" s="156">
        <v>0</v>
      </c>
      <c r="Z794" s="153"/>
      <c r="AA794" s="124">
        <v>0</v>
      </c>
      <c r="AB794" s="100">
        <v>0</v>
      </c>
      <c r="AC794" s="151">
        <v>0</v>
      </c>
      <c r="AD794" s="100">
        <v>0</v>
      </c>
      <c r="AE794" s="157">
        <v>0</v>
      </c>
      <c r="AF794" s="158"/>
    </row>
    <row r="795" spans="1:32" s="52" customFormat="1" ht="12" x14ac:dyDescent="0.2">
      <c r="A795" s="97">
        <v>487</v>
      </c>
      <c r="B795" s="98">
        <v>487274308</v>
      </c>
      <c r="C795" s="99" t="s">
        <v>541</v>
      </c>
      <c r="D795" s="98">
        <v>274</v>
      </c>
      <c r="E795" s="99" t="s">
        <v>307</v>
      </c>
      <c r="F795" s="98">
        <v>308</v>
      </c>
      <c r="G795" s="149" t="s">
        <v>341</v>
      </c>
      <c r="H795" s="150"/>
      <c r="I795" s="102">
        <v>18875</v>
      </c>
      <c r="J795" s="102">
        <v>7310</v>
      </c>
      <c r="K795" s="102">
        <v>0</v>
      </c>
      <c r="L795" s="102">
        <v>1188</v>
      </c>
      <c r="M795" s="103">
        <v>27373</v>
      </c>
      <c r="N795" s="150"/>
      <c r="O795" s="124">
        <v>2.38</v>
      </c>
      <c r="P795" s="151">
        <v>62320</v>
      </c>
      <c r="Q795" s="151">
        <v>0</v>
      </c>
      <c r="R795" s="151">
        <v>0</v>
      </c>
      <c r="S795" s="151">
        <v>2827</v>
      </c>
      <c r="T795" s="152">
        <v>65147</v>
      </c>
      <c r="U795" s="153"/>
      <c r="V795" s="154">
        <v>0</v>
      </c>
      <c r="W795" s="155">
        <v>0.09</v>
      </c>
      <c r="X795" s="155">
        <v>1.3232295013780703E-3</v>
      </c>
      <c r="Y795" s="156">
        <v>0</v>
      </c>
      <c r="Z795" s="153"/>
      <c r="AA795" s="124">
        <v>0</v>
      </c>
      <c r="AB795" s="100">
        <v>0</v>
      </c>
      <c r="AC795" s="151">
        <v>0</v>
      </c>
      <c r="AD795" s="100">
        <v>0</v>
      </c>
      <c r="AE795" s="157">
        <v>0</v>
      </c>
      <c r="AF795" s="158"/>
    </row>
    <row r="796" spans="1:32" s="52" customFormat="1" ht="12" x14ac:dyDescent="0.2">
      <c r="A796" s="97">
        <v>487</v>
      </c>
      <c r="B796" s="98">
        <v>487274314</v>
      </c>
      <c r="C796" s="99" t="s">
        <v>541</v>
      </c>
      <c r="D796" s="98">
        <v>274</v>
      </c>
      <c r="E796" s="99" t="s">
        <v>307</v>
      </c>
      <c r="F796" s="98">
        <v>314</v>
      </c>
      <c r="G796" s="149" t="s">
        <v>347</v>
      </c>
      <c r="H796" s="150"/>
      <c r="I796" s="102">
        <v>17620</v>
      </c>
      <c r="J796" s="102">
        <v>10243</v>
      </c>
      <c r="K796" s="102">
        <v>0</v>
      </c>
      <c r="L796" s="102">
        <v>1188</v>
      </c>
      <c r="M796" s="103">
        <v>29051</v>
      </c>
      <c r="N796" s="150"/>
      <c r="O796" s="124">
        <v>2.66</v>
      </c>
      <c r="P796" s="151">
        <v>74115</v>
      </c>
      <c r="Q796" s="151">
        <v>0</v>
      </c>
      <c r="R796" s="151">
        <v>0</v>
      </c>
      <c r="S796" s="151">
        <v>3160</v>
      </c>
      <c r="T796" s="152">
        <v>77275</v>
      </c>
      <c r="U796" s="153"/>
      <c r="V796" s="154">
        <v>0</v>
      </c>
      <c r="W796" s="155">
        <v>0.09</v>
      </c>
      <c r="X796" s="155">
        <v>1.5453410216541646E-3</v>
      </c>
      <c r="Y796" s="156">
        <v>0</v>
      </c>
      <c r="Z796" s="153"/>
      <c r="AA796" s="124">
        <v>0</v>
      </c>
      <c r="AB796" s="100">
        <v>0</v>
      </c>
      <c r="AC796" s="151">
        <v>0</v>
      </c>
      <c r="AD796" s="100">
        <v>0</v>
      </c>
      <c r="AE796" s="157">
        <v>0</v>
      </c>
      <c r="AF796" s="158"/>
    </row>
    <row r="797" spans="1:32" s="52" customFormat="1" ht="12" x14ac:dyDescent="0.2">
      <c r="A797" s="97">
        <v>487</v>
      </c>
      <c r="B797" s="98">
        <v>487274336</v>
      </c>
      <c r="C797" s="99" t="s">
        <v>541</v>
      </c>
      <c r="D797" s="98">
        <v>274</v>
      </c>
      <c r="E797" s="99" t="s">
        <v>307</v>
      </c>
      <c r="F797" s="98">
        <v>336</v>
      </c>
      <c r="G797" s="149" t="s">
        <v>369</v>
      </c>
      <c r="H797" s="150"/>
      <c r="I797" s="102">
        <v>18056</v>
      </c>
      <c r="J797" s="102">
        <v>4158</v>
      </c>
      <c r="K797" s="102">
        <v>0</v>
      </c>
      <c r="L797" s="102">
        <v>1188</v>
      </c>
      <c r="M797" s="103">
        <v>23402</v>
      </c>
      <c r="N797" s="150"/>
      <c r="O797" s="124">
        <v>2</v>
      </c>
      <c r="P797" s="151">
        <v>44428</v>
      </c>
      <c r="Q797" s="151">
        <v>0</v>
      </c>
      <c r="R797" s="151">
        <v>0</v>
      </c>
      <c r="S797" s="151">
        <v>2376</v>
      </c>
      <c r="T797" s="152">
        <v>46804</v>
      </c>
      <c r="U797" s="153"/>
      <c r="V797" s="154">
        <v>0</v>
      </c>
      <c r="W797" s="155">
        <v>0.09</v>
      </c>
      <c r="X797" s="155">
        <v>3.6796210246634063E-2</v>
      </c>
      <c r="Y797" s="156">
        <v>0</v>
      </c>
      <c r="Z797" s="153"/>
      <c r="AA797" s="124">
        <v>0</v>
      </c>
      <c r="AB797" s="100">
        <v>0</v>
      </c>
      <c r="AC797" s="151">
        <v>0</v>
      </c>
      <c r="AD797" s="100">
        <v>0</v>
      </c>
      <c r="AE797" s="157">
        <v>0</v>
      </c>
      <c r="AF797" s="158"/>
    </row>
    <row r="798" spans="1:32" s="52" customFormat="1" ht="12" x14ac:dyDescent="0.2">
      <c r="A798" s="97">
        <v>487</v>
      </c>
      <c r="B798" s="98">
        <v>487274342</v>
      </c>
      <c r="C798" s="99" t="s">
        <v>541</v>
      </c>
      <c r="D798" s="98">
        <v>274</v>
      </c>
      <c r="E798" s="99" t="s">
        <v>307</v>
      </c>
      <c r="F798" s="98">
        <v>342</v>
      </c>
      <c r="G798" s="149" t="s">
        <v>375</v>
      </c>
      <c r="H798" s="150"/>
      <c r="I798" s="102">
        <v>16235</v>
      </c>
      <c r="J798" s="102">
        <v>12524</v>
      </c>
      <c r="K798" s="102">
        <v>0</v>
      </c>
      <c r="L798" s="102">
        <v>1188</v>
      </c>
      <c r="M798" s="103">
        <v>29947</v>
      </c>
      <c r="N798" s="150"/>
      <c r="O798" s="124">
        <v>1</v>
      </c>
      <c r="P798" s="151">
        <v>28759</v>
      </c>
      <c r="Q798" s="151">
        <v>0</v>
      </c>
      <c r="R798" s="151">
        <v>0</v>
      </c>
      <c r="S798" s="151">
        <v>1188</v>
      </c>
      <c r="T798" s="152">
        <v>29947</v>
      </c>
      <c r="U798" s="153"/>
      <c r="V798" s="154">
        <v>0</v>
      </c>
      <c r="W798" s="155">
        <v>0.09</v>
      </c>
      <c r="X798" s="155">
        <v>2.0813454380391506E-3</v>
      </c>
      <c r="Y798" s="156">
        <v>0</v>
      </c>
      <c r="Z798" s="153"/>
      <c r="AA798" s="124">
        <v>0</v>
      </c>
      <c r="AB798" s="100">
        <v>0</v>
      </c>
      <c r="AC798" s="151">
        <v>0</v>
      </c>
      <c r="AD798" s="100">
        <v>0</v>
      </c>
      <c r="AE798" s="157">
        <v>0</v>
      </c>
      <c r="AF798" s="158"/>
    </row>
    <row r="799" spans="1:32" s="52" customFormat="1" ht="12" x14ac:dyDescent="0.2">
      <c r="A799" s="97">
        <v>487</v>
      </c>
      <c r="B799" s="98">
        <v>487274344</v>
      </c>
      <c r="C799" s="99" t="s">
        <v>541</v>
      </c>
      <c r="D799" s="98">
        <v>274</v>
      </c>
      <c r="E799" s="99" t="s">
        <v>307</v>
      </c>
      <c r="F799" s="98">
        <v>344</v>
      </c>
      <c r="G799" s="149" t="s">
        <v>377</v>
      </c>
      <c r="H799" s="150"/>
      <c r="I799" s="102">
        <v>12736</v>
      </c>
      <c r="J799" s="102">
        <v>5754</v>
      </c>
      <c r="K799" s="102">
        <v>0</v>
      </c>
      <c r="L799" s="102">
        <v>1188</v>
      </c>
      <c r="M799" s="103">
        <v>19678</v>
      </c>
      <c r="N799" s="150"/>
      <c r="O799" s="124">
        <v>1</v>
      </c>
      <c r="P799" s="151">
        <v>18490</v>
      </c>
      <c r="Q799" s="151">
        <v>0</v>
      </c>
      <c r="R799" s="151">
        <v>0</v>
      </c>
      <c r="S799" s="151">
        <v>1188</v>
      </c>
      <c r="T799" s="152">
        <v>19678</v>
      </c>
      <c r="U799" s="153"/>
      <c r="V799" s="154">
        <v>0</v>
      </c>
      <c r="W799" s="155">
        <v>0.09</v>
      </c>
      <c r="X799" s="155">
        <v>2.2735046617592154E-4</v>
      </c>
      <c r="Y799" s="156">
        <v>0</v>
      </c>
      <c r="Z799" s="153"/>
      <c r="AA799" s="124">
        <v>0</v>
      </c>
      <c r="AB799" s="100">
        <v>0</v>
      </c>
      <c r="AC799" s="151">
        <v>0</v>
      </c>
      <c r="AD799" s="100">
        <v>0</v>
      </c>
      <c r="AE799" s="157">
        <v>0</v>
      </c>
      <c r="AF799" s="158"/>
    </row>
    <row r="800" spans="1:32" s="52" customFormat="1" ht="12" x14ac:dyDescent="0.2">
      <c r="A800" s="97">
        <v>487</v>
      </c>
      <c r="B800" s="98">
        <v>487274346</v>
      </c>
      <c r="C800" s="99" t="s">
        <v>541</v>
      </c>
      <c r="D800" s="98">
        <v>274</v>
      </c>
      <c r="E800" s="99" t="s">
        <v>307</v>
      </c>
      <c r="F800" s="98">
        <v>346</v>
      </c>
      <c r="G800" s="149" t="s">
        <v>379</v>
      </c>
      <c r="H800" s="150"/>
      <c r="I800" s="102">
        <v>14456</v>
      </c>
      <c r="J800" s="102">
        <v>1277</v>
      </c>
      <c r="K800" s="102">
        <v>0</v>
      </c>
      <c r="L800" s="102">
        <v>1188</v>
      </c>
      <c r="M800" s="103">
        <v>16921</v>
      </c>
      <c r="N800" s="150"/>
      <c r="O800" s="124">
        <v>1</v>
      </c>
      <c r="P800" s="151">
        <v>15733</v>
      </c>
      <c r="Q800" s="151">
        <v>0</v>
      </c>
      <c r="R800" s="151">
        <v>0</v>
      </c>
      <c r="S800" s="151">
        <v>1188</v>
      </c>
      <c r="T800" s="152">
        <v>16921</v>
      </c>
      <c r="U800" s="153"/>
      <c r="V800" s="154">
        <v>0</v>
      </c>
      <c r="W800" s="155">
        <v>0.09</v>
      </c>
      <c r="X800" s="155">
        <v>1.9349567263751404E-2</v>
      </c>
      <c r="Y800" s="156">
        <v>0</v>
      </c>
      <c r="Z800" s="153"/>
      <c r="AA800" s="124">
        <v>0</v>
      </c>
      <c r="AB800" s="100">
        <v>0</v>
      </c>
      <c r="AC800" s="151">
        <v>0</v>
      </c>
      <c r="AD800" s="100">
        <v>0</v>
      </c>
      <c r="AE800" s="157">
        <v>0</v>
      </c>
      <c r="AF800" s="158"/>
    </row>
    <row r="801" spans="1:32" s="52" customFormat="1" ht="12" x14ac:dyDescent="0.2">
      <c r="A801" s="97">
        <v>487</v>
      </c>
      <c r="B801" s="98">
        <v>487274347</v>
      </c>
      <c r="C801" s="99" t="s">
        <v>541</v>
      </c>
      <c r="D801" s="98">
        <v>274</v>
      </c>
      <c r="E801" s="99" t="s">
        <v>307</v>
      </c>
      <c r="F801" s="98">
        <v>347</v>
      </c>
      <c r="G801" s="149" t="s">
        <v>380</v>
      </c>
      <c r="H801" s="150"/>
      <c r="I801" s="102">
        <v>15795</v>
      </c>
      <c r="J801" s="102">
        <v>7389</v>
      </c>
      <c r="K801" s="102">
        <v>0</v>
      </c>
      <c r="L801" s="102">
        <v>1188</v>
      </c>
      <c r="M801" s="103">
        <v>24372</v>
      </c>
      <c r="N801" s="150"/>
      <c r="O801" s="124">
        <v>14.280000000000001</v>
      </c>
      <c r="P801" s="151">
        <v>331068</v>
      </c>
      <c r="Q801" s="151">
        <v>0</v>
      </c>
      <c r="R801" s="151">
        <v>0</v>
      </c>
      <c r="S801" s="151">
        <v>16965</v>
      </c>
      <c r="T801" s="152">
        <v>348033</v>
      </c>
      <c r="U801" s="153"/>
      <c r="V801" s="154">
        <v>0</v>
      </c>
      <c r="W801" s="155">
        <v>0.09</v>
      </c>
      <c r="X801" s="155">
        <v>1.1199376799670339E-2</v>
      </c>
      <c r="Y801" s="156">
        <v>0</v>
      </c>
      <c r="Z801" s="153"/>
      <c r="AA801" s="124">
        <v>3</v>
      </c>
      <c r="AB801" s="100">
        <v>0</v>
      </c>
      <c r="AC801" s="151">
        <v>0</v>
      </c>
      <c r="AD801" s="100">
        <v>0</v>
      </c>
      <c r="AE801" s="157">
        <v>0</v>
      </c>
      <c r="AF801" s="158"/>
    </row>
    <row r="802" spans="1:32" s="52" customFormat="1" ht="12" x14ac:dyDescent="0.2">
      <c r="A802" s="97">
        <v>487</v>
      </c>
      <c r="B802" s="98">
        <v>487274665</v>
      </c>
      <c r="C802" s="99" t="s">
        <v>541</v>
      </c>
      <c r="D802" s="98">
        <v>274</v>
      </c>
      <c r="E802" s="99" t="s">
        <v>307</v>
      </c>
      <c r="F802" s="98">
        <v>665</v>
      </c>
      <c r="G802" s="149" t="s">
        <v>406</v>
      </c>
      <c r="H802" s="150"/>
      <c r="I802" s="102">
        <v>13049</v>
      </c>
      <c r="J802" s="102">
        <v>1501</v>
      </c>
      <c r="K802" s="102">
        <v>0</v>
      </c>
      <c r="L802" s="102">
        <v>1188</v>
      </c>
      <c r="M802" s="103">
        <v>15738</v>
      </c>
      <c r="N802" s="150"/>
      <c r="O802" s="124">
        <v>2</v>
      </c>
      <c r="P802" s="151">
        <v>29100</v>
      </c>
      <c r="Q802" s="151">
        <v>0</v>
      </c>
      <c r="R802" s="151">
        <v>0</v>
      </c>
      <c r="S802" s="151">
        <v>2376</v>
      </c>
      <c r="T802" s="152">
        <v>31476</v>
      </c>
      <c r="U802" s="153"/>
      <c r="V802" s="154">
        <v>0</v>
      </c>
      <c r="W802" s="155">
        <v>0.09</v>
      </c>
      <c r="X802" s="155">
        <v>6.8892216976608953E-3</v>
      </c>
      <c r="Y802" s="156">
        <v>0</v>
      </c>
      <c r="Z802" s="153"/>
      <c r="AA802" s="124">
        <v>0</v>
      </c>
      <c r="AB802" s="100">
        <v>0</v>
      </c>
      <c r="AC802" s="151">
        <v>0</v>
      </c>
      <c r="AD802" s="100">
        <v>0</v>
      </c>
      <c r="AE802" s="157">
        <v>0</v>
      </c>
      <c r="AF802" s="158"/>
    </row>
    <row r="803" spans="1:32" s="52" customFormat="1" ht="12" x14ac:dyDescent="0.2">
      <c r="A803" s="97">
        <v>488</v>
      </c>
      <c r="B803" s="98">
        <v>488219001</v>
      </c>
      <c r="C803" s="99" t="s">
        <v>466</v>
      </c>
      <c r="D803" s="98">
        <v>219</v>
      </c>
      <c r="E803" s="99" t="s">
        <v>252</v>
      </c>
      <c r="F803" s="98">
        <v>1</v>
      </c>
      <c r="G803" s="149" t="s">
        <v>34</v>
      </c>
      <c r="H803" s="150"/>
      <c r="I803" s="102">
        <v>13630</v>
      </c>
      <c r="J803" s="102">
        <v>1809</v>
      </c>
      <c r="K803" s="102">
        <v>0</v>
      </c>
      <c r="L803" s="102">
        <v>1188</v>
      </c>
      <c r="M803" s="103">
        <v>16627</v>
      </c>
      <c r="N803" s="150"/>
      <c r="O803" s="124">
        <v>55.529999999999994</v>
      </c>
      <c r="P803" s="151">
        <v>857329</v>
      </c>
      <c r="Q803" s="151">
        <v>0</v>
      </c>
      <c r="R803" s="151">
        <v>0</v>
      </c>
      <c r="S803" s="151">
        <v>65970</v>
      </c>
      <c r="T803" s="152">
        <v>923299</v>
      </c>
      <c r="U803" s="153"/>
      <c r="V803" s="154">
        <v>0</v>
      </c>
      <c r="W803" s="155">
        <v>0.09</v>
      </c>
      <c r="X803" s="155">
        <v>2.2872076359519801E-2</v>
      </c>
      <c r="Y803" s="156">
        <v>0</v>
      </c>
      <c r="Z803" s="153"/>
      <c r="AA803" s="124">
        <v>17</v>
      </c>
      <c r="AB803" s="100">
        <v>0</v>
      </c>
      <c r="AC803" s="151">
        <v>0</v>
      </c>
      <c r="AD803" s="100">
        <v>3.6999999999999997</v>
      </c>
      <c r="AE803" s="157">
        <v>61521</v>
      </c>
      <c r="AF803" s="158"/>
    </row>
    <row r="804" spans="1:32" s="52" customFormat="1" ht="12" x14ac:dyDescent="0.2">
      <c r="A804" s="97">
        <v>488</v>
      </c>
      <c r="B804" s="98">
        <v>488219016</v>
      </c>
      <c r="C804" s="99" t="s">
        <v>466</v>
      </c>
      <c r="D804" s="98">
        <v>219</v>
      </c>
      <c r="E804" s="99" t="s">
        <v>252</v>
      </c>
      <c r="F804" s="98">
        <v>16</v>
      </c>
      <c r="G804" s="149" t="s">
        <v>49</v>
      </c>
      <c r="H804" s="150"/>
      <c r="I804" s="102">
        <v>18758</v>
      </c>
      <c r="J804" s="102">
        <v>430</v>
      </c>
      <c r="K804" s="102">
        <v>0</v>
      </c>
      <c r="L804" s="102">
        <v>1188</v>
      </c>
      <c r="M804" s="103">
        <v>20376</v>
      </c>
      <c r="N804" s="150"/>
      <c r="O804" s="124">
        <v>2</v>
      </c>
      <c r="P804" s="151">
        <v>38376</v>
      </c>
      <c r="Q804" s="151">
        <v>0</v>
      </c>
      <c r="R804" s="151">
        <v>0</v>
      </c>
      <c r="S804" s="151">
        <v>2376</v>
      </c>
      <c r="T804" s="152">
        <v>40752</v>
      </c>
      <c r="U804" s="153"/>
      <c r="V804" s="154">
        <v>0</v>
      </c>
      <c r="W804" s="155">
        <v>0.09</v>
      </c>
      <c r="X804" s="155">
        <v>2.5915309998638177E-2</v>
      </c>
      <c r="Y804" s="156">
        <v>0</v>
      </c>
      <c r="Z804" s="153"/>
      <c r="AA804" s="124">
        <v>2</v>
      </c>
      <c r="AB804" s="100">
        <v>0</v>
      </c>
      <c r="AC804" s="151">
        <v>0</v>
      </c>
      <c r="AD804" s="100">
        <v>0</v>
      </c>
      <c r="AE804" s="157">
        <v>0</v>
      </c>
      <c r="AF804" s="158"/>
    </row>
    <row r="805" spans="1:32" s="52" customFormat="1" ht="12" x14ac:dyDescent="0.2">
      <c r="A805" s="97">
        <v>488</v>
      </c>
      <c r="B805" s="98">
        <v>488219035</v>
      </c>
      <c r="C805" s="99" t="s">
        <v>466</v>
      </c>
      <c r="D805" s="98">
        <v>219</v>
      </c>
      <c r="E805" s="99" t="s">
        <v>252</v>
      </c>
      <c r="F805" s="98">
        <v>35</v>
      </c>
      <c r="G805" s="149" t="s">
        <v>68</v>
      </c>
      <c r="H805" s="150"/>
      <c r="I805" s="102">
        <v>20316</v>
      </c>
      <c r="J805" s="102">
        <v>7815</v>
      </c>
      <c r="K805" s="102">
        <v>0</v>
      </c>
      <c r="L805" s="102">
        <v>1188</v>
      </c>
      <c r="M805" s="103">
        <v>29319</v>
      </c>
      <c r="N805" s="150"/>
      <c r="O805" s="124">
        <v>3</v>
      </c>
      <c r="P805" s="151">
        <v>84393</v>
      </c>
      <c r="Q805" s="151">
        <v>0</v>
      </c>
      <c r="R805" s="151">
        <v>0</v>
      </c>
      <c r="S805" s="151">
        <v>3564</v>
      </c>
      <c r="T805" s="152">
        <v>87957</v>
      </c>
      <c r="U805" s="153"/>
      <c r="V805" s="154">
        <v>0</v>
      </c>
      <c r="W805" s="155">
        <v>0.18</v>
      </c>
      <c r="X805" s="155">
        <v>0.16242944017643118</v>
      </c>
      <c r="Y805" s="156">
        <v>0</v>
      </c>
      <c r="Z805" s="153"/>
      <c r="AA805" s="124">
        <v>1</v>
      </c>
      <c r="AB805" s="100">
        <v>0</v>
      </c>
      <c r="AC805" s="151">
        <v>0</v>
      </c>
      <c r="AD805" s="100">
        <v>0</v>
      </c>
      <c r="AE805" s="157">
        <v>0</v>
      </c>
      <c r="AF805" s="158"/>
    </row>
    <row r="806" spans="1:32" s="52" customFormat="1" ht="12" x14ac:dyDescent="0.2">
      <c r="A806" s="97">
        <v>488</v>
      </c>
      <c r="B806" s="98">
        <v>488219040</v>
      </c>
      <c r="C806" s="99" t="s">
        <v>466</v>
      </c>
      <c r="D806" s="98">
        <v>219</v>
      </c>
      <c r="E806" s="99" t="s">
        <v>252</v>
      </c>
      <c r="F806" s="98">
        <v>40</v>
      </c>
      <c r="G806" s="149" t="s">
        <v>73</v>
      </c>
      <c r="H806" s="150"/>
      <c r="I806" s="102">
        <v>15472</v>
      </c>
      <c r="J806" s="102">
        <v>5031</v>
      </c>
      <c r="K806" s="102">
        <v>0</v>
      </c>
      <c r="L806" s="102">
        <v>1188</v>
      </c>
      <c r="M806" s="103">
        <v>21691</v>
      </c>
      <c r="N806" s="150"/>
      <c r="O806" s="124">
        <v>27.17</v>
      </c>
      <c r="P806" s="151">
        <v>557066</v>
      </c>
      <c r="Q806" s="151">
        <v>0</v>
      </c>
      <c r="R806" s="151">
        <v>0</v>
      </c>
      <c r="S806" s="151">
        <v>32278</v>
      </c>
      <c r="T806" s="152">
        <v>589344</v>
      </c>
      <c r="U806" s="153"/>
      <c r="V806" s="154">
        <v>0</v>
      </c>
      <c r="W806" s="155">
        <v>0.09</v>
      </c>
      <c r="X806" s="155">
        <v>5.826301294521794E-3</v>
      </c>
      <c r="Y806" s="156">
        <v>0</v>
      </c>
      <c r="Z806" s="153"/>
      <c r="AA806" s="124">
        <v>6.33</v>
      </c>
      <c r="AB806" s="100">
        <v>0</v>
      </c>
      <c r="AC806" s="151">
        <v>0</v>
      </c>
      <c r="AD806" s="100">
        <v>6.83</v>
      </c>
      <c r="AE806" s="157">
        <v>148149</v>
      </c>
      <c r="AF806" s="158"/>
    </row>
    <row r="807" spans="1:32" s="52" customFormat="1" ht="12" x14ac:dyDescent="0.2">
      <c r="A807" s="97">
        <v>488</v>
      </c>
      <c r="B807" s="98">
        <v>488219044</v>
      </c>
      <c r="C807" s="99" t="s">
        <v>466</v>
      </c>
      <c r="D807" s="98">
        <v>219</v>
      </c>
      <c r="E807" s="99" t="s">
        <v>252</v>
      </c>
      <c r="F807" s="98">
        <v>44</v>
      </c>
      <c r="G807" s="149" t="s">
        <v>77</v>
      </c>
      <c r="H807" s="150"/>
      <c r="I807" s="102">
        <v>17898</v>
      </c>
      <c r="J807" s="102">
        <v>0</v>
      </c>
      <c r="K807" s="102">
        <v>0</v>
      </c>
      <c r="L807" s="102">
        <v>1188</v>
      </c>
      <c r="M807" s="103">
        <v>19086</v>
      </c>
      <c r="N807" s="150"/>
      <c r="O807" s="124">
        <v>216.72000000000006</v>
      </c>
      <c r="P807" s="151">
        <v>3878853</v>
      </c>
      <c r="Q807" s="151">
        <v>0</v>
      </c>
      <c r="R807" s="151">
        <v>0</v>
      </c>
      <c r="S807" s="151">
        <v>257465</v>
      </c>
      <c r="T807" s="152">
        <v>4136318</v>
      </c>
      <c r="U807" s="153"/>
      <c r="V807" s="154">
        <v>0</v>
      </c>
      <c r="W807" s="155">
        <v>0.18</v>
      </c>
      <c r="X807" s="155">
        <v>9.4542673375282729E-2</v>
      </c>
      <c r="Y807" s="156">
        <v>0</v>
      </c>
      <c r="Z807" s="153"/>
      <c r="AA807" s="124">
        <v>83.86</v>
      </c>
      <c r="AB807" s="100">
        <v>0</v>
      </c>
      <c r="AC807" s="151">
        <v>0</v>
      </c>
      <c r="AD807" s="100">
        <v>6</v>
      </c>
      <c r="AE807" s="157">
        <v>114516</v>
      </c>
      <c r="AF807" s="158"/>
    </row>
    <row r="808" spans="1:32" s="52" customFormat="1" ht="12" x14ac:dyDescent="0.2">
      <c r="A808" s="97">
        <v>488</v>
      </c>
      <c r="B808" s="98">
        <v>488219050</v>
      </c>
      <c r="C808" s="99" t="s">
        <v>466</v>
      </c>
      <c r="D808" s="98">
        <v>219</v>
      </c>
      <c r="E808" s="99" t="s">
        <v>252</v>
      </c>
      <c r="F808" s="98">
        <v>50</v>
      </c>
      <c r="G808" s="149" t="s">
        <v>83</v>
      </c>
      <c r="H808" s="150"/>
      <c r="I808" s="102">
        <v>13674</v>
      </c>
      <c r="J808" s="102">
        <v>5973</v>
      </c>
      <c r="K808" s="102">
        <v>0</v>
      </c>
      <c r="L808" s="102">
        <v>1188</v>
      </c>
      <c r="M808" s="103">
        <v>20835</v>
      </c>
      <c r="N808" s="150"/>
      <c r="O808" s="124">
        <v>0.59</v>
      </c>
      <c r="P808" s="151">
        <v>11592</v>
      </c>
      <c r="Q808" s="151">
        <v>0</v>
      </c>
      <c r="R808" s="151">
        <v>0</v>
      </c>
      <c r="S808" s="151">
        <v>701</v>
      </c>
      <c r="T808" s="152">
        <v>12293</v>
      </c>
      <c r="U808" s="153"/>
      <c r="V808" s="154">
        <v>0</v>
      </c>
      <c r="W808" s="155">
        <v>0.09</v>
      </c>
      <c r="X808" s="155">
        <v>5.4279859423033497E-3</v>
      </c>
      <c r="Y808" s="156">
        <v>0</v>
      </c>
      <c r="Z808" s="153"/>
      <c r="AA808" s="124">
        <v>0</v>
      </c>
      <c r="AB808" s="100">
        <v>0</v>
      </c>
      <c r="AC808" s="151">
        <v>0</v>
      </c>
      <c r="AD808" s="100">
        <v>0</v>
      </c>
      <c r="AE808" s="157">
        <v>0</v>
      </c>
      <c r="AF808" s="158"/>
    </row>
    <row r="809" spans="1:32" s="52" customFormat="1" ht="12" x14ac:dyDescent="0.2">
      <c r="A809" s="97">
        <v>488</v>
      </c>
      <c r="B809" s="98">
        <v>488219065</v>
      </c>
      <c r="C809" s="99" t="s">
        <v>466</v>
      </c>
      <c r="D809" s="98">
        <v>219</v>
      </c>
      <c r="E809" s="99" t="s">
        <v>252</v>
      </c>
      <c r="F809" s="98">
        <v>65</v>
      </c>
      <c r="G809" s="149" t="s">
        <v>98</v>
      </c>
      <c r="H809" s="150"/>
      <c r="I809" s="102">
        <v>13463</v>
      </c>
      <c r="J809" s="102">
        <v>9543</v>
      </c>
      <c r="K809" s="102">
        <v>0</v>
      </c>
      <c r="L809" s="102">
        <v>1188</v>
      </c>
      <c r="M809" s="103">
        <v>24194</v>
      </c>
      <c r="N809" s="150"/>
      <c r="O809" s="124">
        <v>4.63</v>
      </c>
      <c r="P809" s="151">
        <v>106517</v>
      </c>
      <c r="Q809" s="151">
        <v>0</v>
      </c>
      <c r="R809" s="151">
        <v>0</v>
      </c>
      <c r="S809" s="151">
        <v>5499</v>
      </c>
      <c r="T809" s="152">
        <v>112016</v>
      </c>
      <c r="U809" s="153"/>
      <c r="V809" s="154">
        <v>0</v>
      </c>
      <c r="W809" s="155">
        <v>0.09</v>
      </c>
      <c r="X809" s="155">
        <v>3.4402975322864048E-3</v>
      </c>
      <c r="Y809" s="156">
        <v>0</v>
      </c>
      <c r="Z809" s="153"/>
      <c r="AA809" s="124">
        <v>0.42</v>
      </c>
      <c r="AB809" s="100">
        <v>0</v>
      </c>
      <c r="AC809" s="151">
        <v>0</v>
      </c>
      <c r="AD809" s="100">
        <v>0</v>
      </c>
      <c r="AE809" s="157">
        <v>0</v>
      </c>
      <c r="AF809" s="158"/>
    </row>
    <row r="810" spans="1:32" s="52" customFormat="1" ht="12" x14ac:dyDescent="0.2">
      <c r="A810" s="97">
        <v>488</v>
      </c>
      <c r="B810" s="98">
        <v>488219083</v>
      </c>
      <c r="C810" s="99" t="s">
        <v>466</v>
      </c>
      <c r="D810" s="98">
        <v>219</v>
      </c>
      <c r="E810" s="99" t="s">
        <v>252</v>
      </c>
      <c r="F810" s="98">
        <v>83</v>
      </c>
      <c r="G810" s="149" t="s">
        <v>116</v>
      </c>
      <c r="H810" s="150"/>
      <c r="I810" s="102">
        <v>14030</v>
      </c>
      <c r="J810" s="102">
        <v>2059</v>
      </c>
      <c r="K810" s="102">
        <v>0</v>
      </c>
      <c r="L810" s="102">
        <v>1188</v>
      </c>
      <c r="M810" s="103">
        <v>17277</v>
      </c>
      <c r="N810" s="150"/>
      <c r="O810" s="124">
        <v>5</v>
      </c>
      <c r="P810" s="151">
        <v>80445</v>
      </c>
      <c r="Q810" s="151">
        <v>0</v>
      </c>
      <c r="R810" s="151">
        <v>0</v>
      </c>
      <c r="S810" s="151">
        <v>5940</v>
      </c>
      <c r="T810" s="152">
        <v>86385</v>
      </c>
      <c r="U810" s="153"/>
      <c r="V810" s="154">
        <v>0</v>
      </c>
      <c r="W810" s="155">
        <v>0.09</v>
      </c>
      <c r="X810" s="155">
        <v>5.9621698682461744E-3</v>
      </c>
      <c r="Y810" s="156">
        <v>0</v>
      </c>
      <c r="Z810" s="153"/>
      <c r="AA810" s="124">
        <v>2</v>
      </c>
      <c r="AB810" s="100">
        <v>0</v>
      </c>
      <c r="AC810" s="151">
        <v>0</v>
      </c>
      <c r="AD810" s="100">
        <v>0</v>
      </c>
      <c r="AE810" s="157">
        <v>0</v>
      </c>
      <c r="AF810" s="158"/>
    </row>
    <row r="811" spans="1:32" s="52" customFormat="1" ht="12" x14ac:dyDescent="0.2">
      <c r="A811" s="97">
        <v>488</v>
      </c>
      <c r="B811" s="98">
        <v>488219118</v>
      </c>
      <c r="C811" s="99" t="s">
        <v>466</v>
      </c>
      <c r="D811" s="98">
        <v>219</v>
      </c>
      <c r="E811" s="99" t="s">
        <v>252</v>
      </c>
      <c r="F811" s="98">
        <v>118</v>
      </c>
      <c r="G811" s="149" t="s">
        <v>151</v>
      </c>
      <c r="H811" s="150"/>
      <c r="I811" s="102">
        <v>11550</v>
      </c>
      <c r="J811" s="102">
        <v>704</v>
      </c>
      <c r="K811" s="102">
        <v>0</v>
      </c>
      <c r="L811" s="102">
        <v>1188</v>
      </c>
      <c r="M811" s="103">
        <v>13442</v>
      </c>
      <c r="N811" s="150"/>
      <c r="O811" s="124">
        <v>1</v>
      </c>
      <c r="P811" s="151">
        <v>12254</v>
      </c>
      <c r="Q811" s="151">
        <v>0</v>
      </c>
      <c r="R811" s="151">
        <v>0</v>
      </c>
      <c r="S811" s="151">
        <v>1188</v>
      </c>
      <c r="T811" s="152">
        <v>13442</v>
      </c>
      <c r="U811" s="153"/>
      <c r="V811" s="154">
        <v>0</v>
      </c>
      <c r="W811" s="155">
        <v>0.09</v>
      </c>
      <c r="X811" s="155">
        <v>7.278850163232764E-3</v>
      </c>
      <c r="Y811" s="156">
        <v>0</v>
      </c>
      <c r="Z811" s="153"/>
      <c r="AA811" s="124">
        <v>0</v>
      </c>
      <c r="AB811" s="100">
        <v>0</v>
      </c>
      <c r="AC811" s="151">
        <v>0</v>
      </c>
      <c r="AD811" s="100">
        <v>0</v>
      </c>
      <c r="AE811" s="157">
        <v>0</v>
      </c>
      <c r="AF811" s="158"/>
    </row>
    <row r="812" spans="1:32" s="52" customFormat="1" ht="12" x14ac:dyDescent="0.2">
      <c r="A812" s="97">
        <v>488</v>
      </c>
      <c r="B812" s="98">
        <v>488219122</v>
      </c>
      <c r="C812" s="99" t="s">
        <v>466</v>
      </c>
      <c r="D812" s="98">
        <v>219</v>
      </c>
      <c r="E812" s="99" t="s">
        <v>252</v>
      </c>
      <c r="F812" s="98">
        <v>122</v>
      </c>
      <c r="G812" s="149" t="s">
        <v>155</v>
      </c>
      <c r="H812" s="150"/>
      <c r="I812" s="102">
        <v>13343</v>
      </c>
      <c r="J812" s="102">
        <v>3943</v>
      </c>
      <c r="K812" s="102">
        <v>0</v>
      </c>
      <c r="L812" s="102">
        <v>1188</v>
      </c>
      <c r="M812" s="103">
        <v>18474</v>
      </c>
      <c r="N812" s="150"/>
      <c r="O812" s="124">
        <v>24</v>
      </c>
      <c r="P812" s="151">
        <v>414864</v>
      </c>
      <c r="Q812" s="151">
        <v>0</v>
      </c>
      <c r="R812" s="151">
        <v>0</v>
      </c>
      <c r="S812" s="151">
        <v>28512</v>
      </c>
      <c r="T812" s="152">
        <v>443376</v>
      </c>
      <c r="U812" s="153"/>
      <c r="V812" s="154">
        <v>0</v>
      </c>
      <c r="W812" s="155">
        <v>0.09</v>
      </c>
      <c r="X812" s="155">
        <v>9.92232622658769E-3</v>
      </c>
      <c r="Y812" s="156">
        <v>0</v>
      </c>
      <c r="Z812" s="153"/>
      <c r="AA812" s="124">
        <v>10</v>
      </c>
      <c r="AB812" s="100">
        <v>0</v>
      </c>
      <c r="AC812" s="151">
        <v>0</v>
      </c>
      <c r="AD812" s="100">
        <v>1</v>
      </c>
      <c r="AE812" s="157">
        <v>18474</v>
      </c>
      <c r="AF812" s="158"/>
    </row>
    <row r="813" spans="1:32" s="52" customFormat="1" ht="12" x14ac:dyDescent="0.2">
      <c r="A813" s="97">
        <v>488</v>
      </c>
      <c r="B813" s="98">
        <v>488219131</v>
      </c>
      <c r="C813" s="99" t="s">
        <v>466</v>
      </c>
      <c r="D813" s="98">
        <v>219</v>
      </c>
      <c r="E813" s="99" t="s">
        <v>252</v>
      </c>
      <c r="F813" s="98">
        <v>131</v>
      </c>
      <c r="G813" s="149" t="s">
        <v>164</v>
      </c>
      <c r="H813" s="150"/>
      <c r="I813" s="102">
        <v>12352</v>
      </c>
      <c r="J813" s="102">
        <v>8858</v>
      </c>
      <c r="K813" s="102">
        <v>0</v>
      </c>
      <c r="L813" s="102">
        <v>1188</v>
      </c>
      <c r="M813" s="103">
        <v>22398</v>
      </c>
      <c r="N813" s="150"/>
      <c r="O813" s="124">
        <v>7.3400000000000007</v>
      </c>
      <c r="P813" s="151">
        <v>155682</v>
      </c>
      <c r="Q813" s="151">
        <v>0</v>
      </c>
      <c r="R813" s="151">
        <v>0</v>
      </c>
      <c r="S813" s="151">
        <v>8721</v>
      </c>
      <c r="T813" s="152">
        <v>164403</v>
      </c>
      <c r="U813" s="153"/>
      <c r="V813" s="154">
        <v>0</v>
      </c>
      <c r="W813" s="155">
        <v>0.09</v>
      </c>
      <c r="X813" s="155">
        <v>1.7241682828124669E-3</v>
      </c>
      <c r="Y813" s="156">
        <v>0</v>
      </c>
      <c r="Z813" s="153"/>
      <c r="AA813" s="124">
        <v>2.56</v>
      </c>
      <c r="AB813" s="100">
        <v>0</v>
      </c>
      <c r="AC813" s="151">
        <v>0</v>
      </c>
      <c r="AD813" s="100">
        <v>2</v>
      </c>
      <c r="AE813" s="157">
        <v>44796</v>
      </c>
      <c r="AF813" s="158"/>
    </row>
    <row r="814" spans="1:32" s="52" customFormat="1" ht="12" x14ac:dyDescent="0.2">
      <c r="A814" s="97">
        <v>488</v>
      </c>
      <c r="B814" s="98">
        <v>488219133</v>
      </c>
      <c r="C814" s="99" t="s">
        <v>466</v>
      </c>
      <c r="D814" s="98">
        <v>219</v>
      </c>
      <c r="E814" s="99" t="s">
        <v>252</v>
      </c>
      <c r="F814" s="98">
        <v>133</v>
      </c>
      <c r="G814" s="149" t="s">
        <v>166</v>
      </c>
      <c r="H814" s="150"/>
      <c r="I814" s="102">
        <v>14666</v>
      </c>
      <c r="J814" s="102">
        <v>247</v>
      </c>
      <c r="K814" s="102">
        <v>0</v>
      </c>
      <c r="L814" s="102">
        <v>1188</v>
      </c>
      <c r="M814" s="103">
        <v>16101</v>
      </c>
      <c r="N814" s="150"/>
      <c r="O814" s="124">
        <v>33</v>
      </c>
      <c r="P814" s="151">
        <v>492129</v>
      </c>
      <c r="Q814" s="151">
        <v>0</v>
      </c>
      <c r="R814" s="151">
        <v>0</v>
      </c>
      <c r="S814" s="151">
        <v>39204</v>
      </c>
      <c r="T814" s="152">
        <v>531333</v>
      </c>
      <c r="U814" s="153"/>
      <c r="V814" s="154">
        <v>0</v>
      </c>
      <c r="W814" s="155">
        <v>0.09</v>
      </c>
      <c r="X814" s="155">
        <v>3.1823584192518947E-2</v>
      </c>
      <c r="Y814" s="156">
        <v>0</v>
      </c>
      <c r="Z814" s="153"/>
      <c r="AA814" s="124">
        <v>12</v>
      </c>
      <c r="AB814" s="100">
        <v>0</v>
      </c>
      <c r="AC814" s="151">
        <v>0</v>
      </c>
      <c r="AD814" s="100">
        <v>1</v>
      </c>
      <c r="AE814" s="157">
        <v>16101</v>
      </c>
      <c r="AF814" s="158"/>
    </row>
    <row r="815" spans="1:32" s="52" customFormat="1" ht="12" x14ac:dyDescent="0.2">
      <c r="A815" s="97">
        <v>488</v>
      </c>
      <c r="B815" s="98">
        <v>488219142</v>
      </c>
      <c r="C815" s="99" t="s">
        <v>466</v>
      </c>
      <c r="D815" s="98">
        <v>219</v>
      </c>
      <c r="E815" s="99" t="s">
        <v>252</v>
      </c>
      <c r="F815" s="98">
        <v>142</v>
      </c>
      <c r="G815" s="149" t="s">
        <v>175</v>
      </c>
      <c r="H815" s="150"/>
      <c r="I815" s="102">
        <v>14013</v>
      </c>
      <c r="J815" s="102">
        <v>13133</v>
      </c>
      <c r="K815" s="102">
        <v>0</v>
      </c>
      <c r="L815" s="102">
        <v>1188</v>
      </c>
      <c r="M815" s="103">
        <v>28334</v>
      </c>
      <c r="N815" s="150"/>
      <c r="O815" s="124">
        <v>15</v>
      </c>
      <c r="P815" s="151">
        <v>407190</v>
      </c>
      <c r="Q815" s="151">
        <v>0</v>
      </c>
      <c r="R815" s="151">
        <v>0</v>
      </c>
      <c r="S815" s="151">
        <v>17820</v>
      </c>
      <c r="T815" s="152">
        <v>425010</v>
      </c>
      <c r="U815" s="153"/>
      <c r="V815" s="154">
        <v>0</v>
      </c>
      <c r="W815" s="155">
        <v>0.09</v>
      </c>
      <c r="X815" s="155">
        <v>1.880580084160427E-2</v>
      </c>
      <c r="Y815" s="156">
        <v>0</v>
      </c>
      <c r="Z815" s="153"/>
      <c r="AA815" s="124">
        <v>6</v>
      </c>
      <c r="AB815" s="100">
        <v>0</v>
      </c>
      <c r="AC815" s="151">
        <v>0</v>
      </c>
      <c r="AD815" s="100">
        <v>0</v>
      </c>
      <c r="AE815" s="157">
        <v>0</v>
      </c>
      <c r="AF815" s="158"/>
    </row>
    <row r="816" spans="1:32" s="52" customFormat="1" ht="12" x14ac:dyDescent="0.2">
      <c r="A816" s="97">
        <v>488</v>
      </c>
      <c r="B816" s="98">
        <v>488219145</v>
      </c>
      <c r="C816" s="99" t="s">
        <v>466</v>
      </c>
      <c r="D816" s="98">
        <v>219</v>
      </c>
      <c r="E816" s="99" t="s">
        <v>252</v>
      </c>
      <c r="F816" s="98">
        <v>145</v>
      </c>
      <c r="G816" s="149" t="s">
        <v>178</v>
      </c>
      <c r="H816" s="150"/>
      <c r="I816" s="102">
        <v>12256</v>
      </c>
      <c r="J816" s="102">
        <v>1031</v>
      </c>
      <c r="K816" s="102">
        <v>0</v>
      </c>
      <c r="L816" s="102">
        <v>1188</v>
      </c>
      <c r="M816" s="103">
        <v>14475</v>
      </c>
      <c r="N816" s="150"/>
      <c r="O816" s="124">
        <v>5.51</v>
      </c>
      <c r="P816" s="151">
        <v>73211</v>
      </c>
      <c r="Q816" s="151">
        <v>0</v>
      </c>
      <c r="R816" s="151">
        <v>0</v>
      </c>
      <c r="S816" s="151">
        <v>6546</v>
      </c>
      <c r="T816" s="152">
        <v>79757</v>
      </c>
      <c r="U816" s="153"/>
      <c r="V816" s="154">
        <v>0</v>
      </c>
      <c r="W816" s="155">
        <v>0.09</v>
      </c>
      <c r="X816" s="155">
        <v>1.1877725249069913E-2</v>
      </c>
      <c r="Y816" s="156">
        <v>0</v>
      </c>
      <c r="Z816" s="153"/>
      <c r="AA816" s="124">
        <v>2</v>
      </c>
      <c r="AB816" s="100">
        <v>0</v>
      </c>
      <c r="AC816" s="151">
        <v>0</v>
      </c>
      <c r="AD816" s="100">
        <v>0</v>
      </c>
      <c r="AE816" s="157">
        <v>0</v>
      </c>
      <c r="AF816" s="158"/>
    </row>
    <row r="817" spans="1:32" s="52" customFormat="1" ht="12" x14ac:dyDescent="0.2">
      <c r="A817" s="97">
        <v>488</v>
      </c>
      <c r="B817" s="98">
        <v>488219171</v>
      </c>
      <c r="C817" s="99" t="s">
        <v>466</v>
      </c>
      <c r="D817" s="98">
        <v>219</v>
      </c>
      <c r="E817" s="99" t="s">
        <v>252</v>
      </c>
      <c r="F817" s="98">
        <v>171</v>
      </c>
      <c r="G817" s="149" t="s">
        <v>204</v>
      </c>
      <c r="H817" s="150"/>
      <c r="I817" s="102">
        <v>15141</v>
      </c>
      <c r="J817" s="102">
        <v>4472</v>
      </c>
      <c r="K817" s="102">
        <v>0</v>
      </c>
      <c r="L817" s="102">
        <v>1188</v>
      </c>
      <c r="M817" s="103">
        <v>20801</v>
      </c>
      <c r="N817" s="150"/>
      <c r="O817" s="124">
        <v>9.51</v>
      </c>
      <c r="P817" s="151">
        <v>186520</v>
      </c>
      <c r="Q817" s="151">
        <v>0</v>
      </c>
      <c r="R817" s="151">
        <v>0</v>
      </c>
      <c r="S817" s="151">
        <v>11298</v>
      </c>
      <c r="T817" s="152">
        <v>197818</v>
      </c>
      <c r="U817" s="153"/>
      <c r="V817" s="154">
        <v>0</v>
      </c>
      <c r="W817" s="155">
        <v>0.09</v>
      </c>
      <c r="X817" s="155">
        <v>9.7473133222124534E-3</v>
      </c>
      <c r="Y817" s="156">
        <v>0</v>
      </c>
      <c r="Z817" s="153"/>
      <c r="AA817" s="124">
        <v>2</v>
      </c>
      <c r="AB817" s="100">
        <v>0</v>
      </c>
      <c r="AC817" s="151">
        <v>0</v>
      </c>
      <c r="AD817" s="100">
        <v>0</v>
      </c>
      <c r="AE817" s="157">
        <v>0</v>
      </c>
      <c r="AF817" s="158"/>
    </row>
    <row r="818" spans="1:32" s="52" customFormat="1" ht="12" x14ac:dyDescent="0.2">
      <c r="A818" s="97">
        <v>488</v>
      </c>
      <c r="B818" s="98">
        <v>488219219</v>
      </c>
      <c r="C818" s="99" t="s">
        <v>466</v>
      </c>
      <c r="D818" s="98">
        <v>219</v>
      </c>
      <c r="E818" s="99" t="s">
        <v>252</v>
      </c>
      <c r="F818" s="98">
        <v>219</v>
      </c>
      <c r="G818" s="149" t="s">
        <v>252</v>
      </c>
      <c r="H818" s="150"/>
      <c r="I818" s="102">
        <v>13654</v>
      </c>
      <c r="J818" s="102">
        <v>6583</v>
      </c>
      <c r="K818" s="102">
        <v>507.5</v>
      </c>
      <c r="L818" s="102">
        <v>1188</v>
      </c>
      <c r="M818" s="103">
        <v>21932.5</v>
      </c>
      <c r="N818" s="150"/>
      <c r="O818" s="124">
        <v>8</v>
      </c>
      <c r="P818" s="151">
        <v>161896</v>
      </c>
      <c r="Q818" s="151">
        <v>0</v>
      </c>
      <c r="R818" s="151">
        <v>4060</v>
      </c>
      <c r="S818" s="151">
        <v>9504</v>
      </c>
      <c r="T818" s="152">
        <v>175460</v>
      </c>
      <c r="U818" s="153"/>
      <c r="V818" s="154">
        <v>0</v>
      </c>
      <c r="W818" s="155">
        <v>0.09</v>
      </c>
      <c r="X818" s="155">
        <v>4.660190009803741E-3</v>
      </c>
      <c r="Y818" s="156">
        <v>0</v>
      </c>
      <c r="Z818" s="153"/>
      <c r="AA818" s="124">
        <v>3</v>
      </c>
      <c r="AB818" s="100">
        <v>0</v>
      </c>
      <c r="AC818" s="151">
        <v>0</v>
      </c>
      <c r="AD818" s="100">
        <v>0</v>
      </c>
      <c r="AE818" s="157">
        <v>0</v>
      </c>
      <c r="AF818" s="158"/>
    </row>
    <row r="819" spans="1:32" s="52" customFormat="1" ht="12" x14ac:dyDescent="0.2">
      <c r="A819" s="97">
        <v>488</v>
      </c>
      <c r="B819" s="98">
        <v>488219231</v>
      </c>
      <c r="C819" s="99" t="s">
        <v>466</v>
      </c>
      <c r="D819" s="98">
        <v>219</v>
      </c>
      <c r="E819" s="99" t="s">
        <v>252</v>
      </c>
      <c r="F819" s="98">
        <v>231</v>
      </c>
      <c r="G819" s="149" t="s">
        <v>264</v>
      </c>
      <c r="H819" s="150"/>
      <c r="I819" s="102">
        <v>12501</v>
      </c>
      <c r="J819" s="102">
        <v>4348</v>
      </c>
      <c r="K819" s="102">
        <v>0</v>
      </c>
      <c r="L819" s="102">
        <v>1188</v>
      </c>
      <c r="M819" s="103">
        <v>18037</v>
      </c>
      <c r="N819" s="150"/>
      <c r="O819" s="124">
        <v>18.259999999999998</v>
      </c>
      <c r="P819" s="151">
        <v>307663</v>
      </c>
      <c r="Q819" s="151">
        <v>0</v>
      </c>
      <c r="R819" s="151">
        <v>0</v>
      </c>
      <c r="S819" s="151">
        <v>21692</v>
      </c>
      <c r="T819" s="152">
        <v>329355</v>
      </c>
      <c r="U819" s="153"/>
      <c r="V819" s="154">
        <v>0</v>
      </c>
      <c r="W819" s="155">
        <v>0.09</v>
      </c>
      <c r="X819" s="155">
        <v>2.1021770256683531E-2</v>
      </c>
      <c r="Y819" s="156">
        <v>0</v>
      </c>
      <c r="Z819" s="153"/>
      <c r="AA819" s="124">
        <v>7.63</v>
      </c>
      <c r="AB819" s="100">
        <v>0</v>
      </c>
      <c r="AC819" s="151">
        <v>0</v>
      </c>
      <c r="AD819" s="100">
        <v>0</v>
      </c>
      <c r="AE819" s="157">
        <v>0</v>
      </c>
      <c r="AF819" s="158"/>
    </row>
    <row r="820" spans="1:32" s="52" customFormat="1" ht="12" x14ac:dyDescent="0.2">
      <c r="A820" s="97">
        <v>488</v>
      </c>
      <c r="B820" s="98">
        <v>488219239</v>
      </c>
      <c r="C820" s="99" t="s">
        <v>466</v>
      </c>
      <c r="D820" s="98">
        <v>219</v>
      </c>
      <c r="E820" s="99" t="s">
        <v>252</v>
      </c>
      <c r="F820" s="98">
        <v>239</v>
      </c>
      <c r="G820" s="149" t="s">
        <v>272</v>
      </c>
      <c r="H820" s="150"/>
      <c r="I820" s="102">
        <v>14103</v>
      </c>
      <c r="J820" s="102">
        <v>4381</v>
      </c>
      <c r="K820" s="102">
        <v>0</v>
      </c>
      <c r="L820" s="102">
        <v>1188</v>
      </c>
      <c r="M820" s="103">
        <v>19672</v>
      </c>
      <c r="N820" s="150"/>
      <c r="O820" s="124">
        <v>5.37</v>
      </c>
      <c r="P820" s="151">
        <v>99259</v>
      </c>
      <c r="Q820" s="151">
        <v>0</v>
      </c>
      <c r="R820" s="151">
        <v>0</v>
      </c>
      <c r="S820" s="151">
        <v>6380</v>
      </c>
      <c r="T820" s="152">
        <v>105639</v>
      </c>
      <c r="U820" s="153"/>
      <c r="V820" s="154">
        <v>0</v>
      </c>
      <c r="W820" s="155">
        <v>0.09</v>
      </c>
      <c r="X820" s="155">
        <v>4.6647781149059563E-2</v>
      </c>
      <c r="Y820" s="156">
        <v>0</v>
      </c>
      <c r="Z820" s="153"/>
      <c r="AA820" s="124">
        <v>0.37</v>
      </c>
      <c r="AB820" s="100">
        <v>0</v>
      </c>
      <c r="AC820" s="151">
        <v>0</v>
      </c>
      <c r="AD820" s="100">
        <v>0</v>
      </c>
      <c r="AE820" s="157">
        <v>0</v>
      </c>
      <c r="AF820" s="158"/>
    </row>
    <row r="821" spans="1:32" s="52" customFormat="1" ht="12" x14ac:dyDescent="0.2">
      <c r="A821" s="97">
        <v>488</v>
      </c>
      <c r="B821" s="98">
        <v>488219243</v>
      </c>
      <c r="C821" s="99" t="s">
        <v>466</v>
      </c>
      <c r="D821" s="98">
        <v>219</v>
      </c>
      <c r="E821" s="99" t="s">
        <v>252</v>
      </c>
      <c r="F821" s="98">
        <v>243</v>
      </c>
      <c r="G821" s="149" t="s">
        <v>276</v>
      </c>
      <c r="H821" s="150"/>
      <c r="I821" s="102">
        <v>14921</v>
      </c>
      <c r="J821" s="102">
        <v>2070</v>
      </c>
      <c r="K821" s="102">
        <v>0</v>
      </c>
      <c r="L821" s="102">
        <v>1188</v>
      </c>
      <c r="M821" s="103">
        <v>18179</v>
      </c>
      <c r="N821" s="150"/>
      <c r="O821" s="124">
        <v>40.299999999999997</v>
      </c>
      <c r="P821" s="151">
        <v>684735</v>
      </c>
      <c r="Q821" s="151">
        <v>0</v>
      </c>
      <c r="R821" s="151">
        <v>0</v>
      </c>
      <c r="S821" s="151">
        <v>47877</v>
      </c>
      <c r="T821" s="152">
        <v>732612</v>
      </c>
      <c r="U821" s="153"/>
      <c r="V821" s="154">
        <v>0</v>
      </c>
      <c r="W821" s="155">
        <v>0.09</v>
      </c>
      <c r="X821" s="155">
        <v>5.5175257487842097E-3</v>
      </c>
      <c r="Y821" s="156">
        <v>0</v>
      </c>
      <c r="Z821" s="153"/>
      <c r="AA821" s="124">
        <v>9.35</v>
      </c>
      <c r="AB821" s="100">
        <v>0</v>
      </c>
      <c r="AC821" s="151">
        <v>0</v>
      </c>
      <c r="AD821" s="100">
        <v>1.73</v>
      </c>
      <c r="AE821" s="157">
        <v>31449</v>
      </c>
      <c r="AF821" s="158"/>
    </row>
    <row r="822" spans="1:32" s="52" customFormat="1" ht="12" x14ac:dyDescent="0.2">
      <c r="A822" s="97">
        <v>488</v>
      </c>
      <c r="B822" s="98">
        <v>488219244</v>
      </c>
      <c r="C822" s="99" t="s">
        <v>466</v>
      </c>
      <c r="D822" s="98">
        <v>219</v>
      </c>
      <c r="E822" s="99" t="s">
        <v>252</v>
      </c>
      <c r="F822" s="98">
        <v>244</v>
      </c>
      <c r="G822" s="149" t="s">
        <v>277</v>
      </c>
      <c r="H822" s="150"/>
      <c r="I822" s="102">
        <v>16074</v>
      </c>
      <c r="J822" s="102">
        <v>3886</v>
      </c>
      <c r="K822" s="102">
        <v>0</v>
      </c>
      <c r="L822" s="102">
        <v>1188</v>
      </c>
      <c r="M822" s="103">
        <v>21148</v>
      </c>
      <c r="N822" s="150"/>
      <c r="O822" s="124">
        <v>134.16999999999996</v>
      </c>
      <c r="P822" s="151">
        <v>2678035</v>
      </c>
      <c r="Q822" s="151">
        <v>0</v>
      </c>
      <c r="R822" s="151">
        <v>0</v>
      </c>
      <c r="S822" s="151">
        <v>159394</v>
      </c>
      <c r="T822" s="152">
        <v>2837429</v>
      </c>
      <c r="U822" s="153"/>
      <c r="V822" s="154">
        <v>0</v>
      </c>
      <c r="W822" s="155">
        <v>0.09</v>
      </c>
      <c r="X822" s="155">
        <v>8.5563715473805063E-2</v>
      </c>
      <c r="Y822" s="156">
        <v>0</v>
      </c>
      <c r="Z822" s="153"/>
      <c r="AA822" s="124">
        <v>78.710000000000008</v>
      </c>
      <c r="AB822" s="100">
        <v>0</v>
      </c>
      <c r="AC822" s="151">
        <v>0</v>
      </c>
      <c r="AD822" s="100">
        <v>1</v>
      </c>
      <c r="AE822" s="157">
        <v>21148</v>
      </c>
      <c r="AF822" s="158"/>
    </row>
    <row r="823" spans="1:32" s="52" customFormat="1" ht="12" x14ac:dyDescent="0.2">
      <c r="A823" s="97">
        <v>488</v>
      </c>
      <c r="B823" s="98">
        <v>488219251</v>
      </c>
      <c r="C823" s="99" t="s">
        <v>466</v>
      </c>
      <c r="D823" s="98">
        <v>219</v>
      </c>
      <c r="E823" s="99" t="s">
        <v>252</v>
      </c>
      <c r="F823" s="98">
        <v>251</v>
      </c>
      <c r="G823" s="149" t="s">
        <v>284</v>
      </c>
      <c r="H823" s="150"/>
      <c r="I823" s="102">
        <v>14912</v>
      </c>
      <c r="J823" s="102">
        <v>2008</v>
      </c>
      <c r="K823" s="102">
        <v>0</v>
      </c>
      <c r="L823" s="102">
        <v>1188</v>
      </c>
      <c r="M823" s="103">
        <v>18108</v>
      </c>
      <c r="N823" s="150"/>
      <c r="O823" s="124">
        <v>99.57</v>
      </c>
      <c r="P823" s="151">
        <v>1684723</v>
      </c>
      <c r="Q823" s="151">
        <v>0</v>
      </c>
      <c r="R823" s="151">
        <v>0</v>
      </c>
      <c r="S823" s="151">
        <v>118289</v>
      </c>
      <c r="T823" s="152">
        <v>1803012</v>
      </c>
      <c r="U823" s="153"/>
      <c r="V823" s="154">
        <v>0</v>
      </c>
      <c r="W823" s="155">
        <v>0.09</v>
      </c>
      <c r="X823" s="155">
        <v>4.174301491072821E-2</v>
      </c>
      <c r="Y823" s="156">
        <v>0</v>
      </c>
      <c r="Z823" s="153"/>
      <c r="AA823" s="124">
        <v>27</v>
      </c>
      <c r="AB823" s="100">
        <v>0</v>
      </c>
      <c r="AC823" s="151">
        <v>0</v>
      </c>
      <c r="AD823" s="100">
        <v>2</v>
      </c>
      <c r="AE823" s="157">
        <v>36216</v>
      </c>
      <c r="AF823" s="158"/>
    </row>
    <row r="824" spans="1:32" s="52" customFormat="1" ht="12" x14ac:dyDescent="0.2">
      <c r="A824" s="97">
        <v>488</v>
      </c>
      <c r="B824" s="98">
        <v>488219264</v>
      </c>
      <c r="C824" s="99" t="s">
        <v>466</v>
      </c>
      <c r="D824" s="98">
        <v>219</v>
      </c>
      <c r="E824" s="99" t="s">
        <v>252</v>
      </c>
      <c r="F824" s="98">
        <v>264</v>
      </c>
      <c r="G824" s="149" t="s">
        <v>297</v>
      </c>
      <c r="H824" s="150"/>
      <c r="I824" s="102">
        <v>12336</v>
      </c>
      <c r="J824" s="102">
        <v>6922</v>
      </c>
      <c r="K824" s="102">
        <v>0</v>
      </c>
      <c r="L824" s="102">
        <v>1188</v>
      </c>
      <c r="M824" s="103">
        <v>20446</v>
      </c>
      <c r="N824" s="150"/>
      <c r="O824" s="124">
        <v>10</v>
      </c>
      <c r="P824" s="151">
        <v>192580</v>
      </c>
      <c r="Q824" s="151">
        <v>0</v>
      </c>
      <c r="R824" s="151">
        <v>0</v>
      </c>
      <c r="S824" s="151">
        <v>11880</v>
      </c>
      <c r="T824" s="152">
        <v>204460</v>
      </c>
      <c r="U824" s="153"/>
      <c r="V824" s="154">
        <v>0</v>
      </c>
      <c r="W824" s="155">
        <v>0.09</v>
      </c>
      <c r="X824" s="155">
        <v>3.8604261700669073E-3</v>
      </c>
      <c r="Y824" s="156">
        <v>0</v>
      </c>
      <c r="Z824" s="153"/>
      <c r="AA824" s="124">
        <v>4</v>
      </c>
      <c r="AB824" s="100">
        <v>0</v>
      </c>
      <c r="AC824" s="151">
        <v>0</v>
      </c>
      <c r="AD824" s="100">
        <v>0</v>
      </c>
      <c r="AE824" s="157">
        <v>0</v>
      </c>
      <c r="AF824" s="158"/>
    </row>
    <row r="825" spans="1:32" s="52" customFormat="1" ht="12" x14ac:dyDescent="0.2">
      <c r="A825" s="97">
        <v>488</v>
      </c>
      <c r="B825" s="98">
        <v>488219285</v>
      </c>
      <c r="C825" s="99" t="s">
        <v>466</v>
      </c>
      <c r="D825" s="98">
        <v>219</v>
      </c>
      <c r="E825" s="99" t="s">
        <v>252</v>
      </c>
      <c r="F825" s="98">
        <v>285</v>
      </c>
      <c r="G825" s="149" t="s">
        <v>318</v>
      </c>
      <c r="H825" s="150"/>
      <c r="I825" s="102">
        <v>18798</v>
      </c>
      <c r="J825" s="102">
        <v>3737</v>
      </c>
      <c r="K825" s="102">
        <v>0</v>
      </c>
      <c r="L825" s="102">
        <v>1188</v>
      </c>
      <c r="M825" s="103">
        <v>23723</v>
      </c>
      <c r="N825" s="150"/>
      <c r="O825" s="124">
        <v>4.84</v>
      </c>
      <c r="P825" s="151">
        <v>109070</v>
      </c>
      <c r="Q825" s="151">
        <v>0</v>
      </c>
      <c r="R825" s="151">
        <v>0</v>
      </c>
      <c r="S825" s="151">
        <v>5750</v>
      </c>
      <c r="T825" s="152">
        <v>114820</v>
      </c>
      <c r="U825" s="153"/>
      <c r="V825" s="154">
        <v>0</v>
      </c>
      <c r="W825" s="155">
        <v>0.09</v>
      </c>
      <c r="X825" s="155">
        <v>2.6963033368432532E-2</v>
      </c>
      <c r="Y825" s="156">
        <v>0</v>
      </c>
      <c r="Z825" s="153"/>
      <c r="AA825" s="124">
        <v>1.42</v>
      </c>
      <c r="AB825" s="100">
        <v>0</v>
      </c>
      <c r="AC825" s="151">
        <v>0</v>
      </c>
      <c r="AD825" s="100">
        <v>0</v>
      </c>
      <c r="AE825" s="157">
        <v>0</v>
      </c>
      <c r="AF825" s="158"/>
    </row>
    <row r="826" spans="1:32" s="52" customFormat="1" ht="12" x14ac:dyDescent="0.2">
      <c r="A826" s="97">
        <v>488</v>
      </c>
      <c r="B826" s="98">
        <v>488219293</v>
      </c>
      <c r="C826" s="99" t="s">
        <v>466</v>
      </c>
      <c r="D826" s="98">
        <v>219</v>
      </c>
      <c r="E826" s="99" t="s">
        <v>252</v>
      </c>
      <c r="F826" s="98">
        <v>293</v>
      </c>
      <c r="G826" s="149" t="s">
        <v>326</v>
      </c>
      <c r="H826" s="150"/>
      <c r="I826" s="102">
        <v>16423</v>
      </c>
      <c r="J826" s="102">
        <v>258</v>
      </c>
      <c r="K826" s="102">
        <v>0</v>
      </c>
      <c r="L826" s="102">
        <v>1188</v>
      </c>
      <c r="M826" s="103">
        <v>17869</v>
      </c>
      <c r="N826" s="150"/>
      <c r="O826" s="124">
        <v>2</v>
      </c>
      <c r="P826" s="151">
        <v>33362</v>
      </c>
      <c r="Q826" s="151">
        <v>0</v>
      </c>
      <c r="R826" s="151">
        <v>0</v>
      </c>
      <c r="S826" s="151">
        <v>2376</v>
      </c>
      <c r="T826" s="152">
        <v>35738</v>
      </c>
      <c r="U826" s="153"/>
      <c r="V826" s="154">
        <v>0</v>
      </c>
      <c r="W826" s="155">
        <v>0.18</v>
      </c>
      <c r="X826" s="155">
        <v>1.7687432265024453E-2</v>
      </c>
      <c r="Y826" s="156">
        <v>0</v>
      </c>
      <c r="Z826" s="153"/>
      <c r="AA826" s="124">
        <v>0</v>
      </c>
      <c r="AB826" s="100">
        <v>0</v>
      </c>
      <c r="AC826" s="151">
        <v>0</v>
      </c>
      <c r="AD826" s="100">
        <v>0</v>
      </c>
      <c r="AE826" s="157">
        <v>0</v>
      </c>
      <c r="AF826" s="158"/>
    </row>
    <row r="827" spans="1:32" s="52" customFormat="1" ht="12" x14ac:dyDescent="0.2">
      <c r="A827" s="97">
        <v>488</v>
      </c>
      <c r="B827" s="98">
        <v>488219336</v>
      </c>
      <c r="C827" s="99" t="s">
        <v>466</v>
      </c>
      <c r="D827" s="98">
        <v>219</v>
      </c>
      <c r="E827" s="99" t="s">
        <v>252</v>
      </c>
      <c r="F827" s="98">
        <v>336</v>
      </c>
      <c r="G827" s="149" t="s">
        <v>369</v>
      </c>
      <c r="H827" s="150"/>
      <c r="I827" s="102">
        <v>13595</v>
      </c>
      <c r="J827" s="102">
        <v>3131</v>
      </c>
      <c r="K827" s="102">
        <v>0</v>
      </c>
      <c r="L827" s="102">
        <v>1188</v>
      </c>
      <c r="M827" s="103">
        <v>17914</v>
      </c>
      <c r="N827" s="150"/>
      <c r="O827" s="124">
        <v>254.74</v>
      </c>
      <c r="P827" s="151">
        <v>4260778</v>
      </c>
      <c r="Q827" s="151">
        <v>0</v>
      </c>
      <c r="R827" s="151">
        <v>0</v>
      </c>
      <c r="S827" s="151">
        <v>302629</v>
      </c>
      <c r="T827" s="152">
        <v>4563407</v>
      </c>
      <c r="U827" s="153"/>
      <c r="V827" s="154">
        <v>0</v>
      </c>
      <c r="W827" s="155">
        <v>0.09</v>
      </c>
      <c r="X827" s="155">
        <v>3.6796210246634063E-2</v>
      </c>
      <c r="Y827" s="156">
        <v>0</v>
      </c>
      <c r="Z827" s="153"/>
      <c r="AA827" s="124">
        <v>78.3</v>
      </c>
      <c r="AB827" s="100">
        <v>0</v>
      </c>
      <c r="AC827" s="151">
        <v>0</v>
      </c>
      <c r="AD827" s="100">
        <v>12.36</v>
      </c>
      <c r="AE827" s="157">
        <v>221417</v>
      </c>
      <c r="AF827" s="158"/>
    </row>
    <row r="828" spans="1:32" s="52" customFormat="1" ht="12" x14ac:dyDescent="0.2">
      <c r="A828" s="97">
        <v>488</v>
      </c>
      <c r="B828" s="98">
        <v>488219625</v>
      </c>
      <c r="C828" s="99" t="s">
        <v>466</v>
      </c>
      <c r="D828" s="98">
        <v>219</v>
      </c>
      <c r="E828" s="99" t="s">
        <v>252</v>
      </c>
      <c r="F828" s="98">
        <v>625</v>
      </c>
      <c r="G828" s="149" t="s">
        <v>396</v>
      </c>
      <c r="H828" s="150"/>
      <c r="I828" s="102">
        <v>16185</v>
      </c>
      <c r="J828" s="102">
        <v>801</v>
      </c>
      <c r="K828" s="102">
        <v>0</v>
      </c>
      <c r="L828" s="102">
        <v>1188</v>
      </c>
      <c r="M828" s="103">
        <v>18174</v>
      </c>
      <c r="N828" s="150"/>
      <c r="O828" s="124">
        <v>6</v>
      </c>
      <c r="P828" s="151">
        <v>101916</v>
      </c>
      <c r="Q828" s="151">
        <v>0</v>
      </c>
      <c r="R828" s="151">
        <v>0</v>
      </c>
      <c r="S828" s="151">
        <v>7128</v>
      </c>
      <c r="T828" s="152">
        <v>109044</v>
      </c>
      <c r="U828" s="153"/>
      <c r="V828" s="154">
        <v>0</v>
      </c>
      <c r="W828" s="155">
        <v>0.09</v>
      </c>
      <c r="X828" s="155">
        <v>5.8680443310367971E-3</v>
      </c>
      <c r="Y828" s="156">
        <v>0</v>
      </c>
      <c r="Z828" s="153"/>
      <c r="AA828" s="124">
        <v>2</v>
      </c>
      <c r="AB828" s="100">
        <v>0</v>
      </c>
      <c r="AC828" s="151">
        <v>0</v>
      </c>
      <c r="AD828" s="100">
        <v>0</v>
      </c>
      <c r="AE828" s="157">
        <v>0</v>
      </c>
      <c r="AF828" s="158"/>
    </row>
    <row r="829" spans="1:32" s="52" customFormat="1" ht="12" x14ac:dyDescent="0.2">
      <c r="A829" s="97">
        <v>488</v>
      </c>
      <c r="B829" s="98">
        <v>488219760</v>
      </c>
      <c r="C829" s="99" t="s">
        <v>466</v>
      </c>
      <c r="D829" s="98">
        <v>219</v>
      </c>
      <c r="E829" s="99" t="s">
        <v>252</v>
      </c>
      <c r="F829" s="98">
        <v>760</v>
      </c>
      <c r="G829" s="149" t="s">
        <v>434</v>
      </c>
      <c r="H829" s="150"/>
      <c r="I829" s="102">
        <v>16268</v>
      </c>
      <c r="J829" s="102">
        <v>5203</v>
      </c>
      <c r="K829" s="102">
        <v>0</v>
      </c>
      <c r="L829" s="102">
        <v>1188</v>
      </c>
      <c r="M829" s="103">
        <v>22659</v>
      </c>
      <c r="N829" s="150"/>
      <c r="O829" s="124">
        <v>5</v>
      </c>
      <c r="P829" s="151">
        <v>107355</v>
      </c>
      <c r="Q829" s="151">
        <v>0</v>
      </c>
      <c r="R829" s="151">
        <v>0</v>
      </c>
      <c r="S829" s="151">
        <v>5940</v>
      </c>
      <c r="T829" s="152">
        <v>113295</v>
      </c>
      <c r="U829" s="153"/>
      <c r="V829" s="154">
        <v>0</v>
      </c>
      <c r="W829" s="155">
        <v>0.09</v>
      </c>
      <c r="X829" s="155">
        <v>4.2655802936060902E-2</v>
      </c>
      <c r="Y829" s="156">
        <v>0</v>
      </c>
      <c r="Z829" s="153"/>
      <c r="AA829" s="124">
        <v>2</v>
      </c>
      <c r="AB829" s="100">
        <v>0</v>
      </c>
      <c r="AC829" s="151">
        <v>0</v>
      </c>
      <c r="AD829" s="100">
        <v>0</v>
      </c>
      <c r="AE829" s="157">
        <v>0</v>
      </c>
      <c r="AF829" s="158"/>
    </row>
    <row r="830" spans="1:32" s="52" customFormat="1" ht="12" x14ac:dyDescent="0.2">
      <c r="A830" s="97">
        <v>488</v>
      </c>
      <c r="B830" s="98">
        <v>488219780</v>
      </c>
      <c r="C830" s="99" t="s">
        <v>466</v>
      </c>
      <c r="D830" s="98">
        <v>219</v>
      </c>
      <c r="E830" s="99" t="s">
        <v>252</v>
      </c>
      <c r="F830" s="98">
        <v>780</v>
      </c>
      <c r="G830" s="149" t="s">
        <v>444</v>
      </c>
      <c r="H830" s="150"/>
      <c r="I830" s="102">
        <v>13897</v>
      </c>
      <c r="J830" s="102">
        <v>2543</v>
      </c>
      <c r="K830" s="102">
        <v>0</v>
      </c>
      <c r="L830" s="102">
        <v>1188</v>
      </c>
      <c r="M830" s="103">
        <v>17628</v>
      </c>
      <c r="N830" s="150"/>
      <c r="O830" s="124">
        <v>62.3</v>
      </c>
      <c r="P830" s="151">
        <v>1024212</v>
      </c>
      <c r="Q830" s="151">
        <v>0</v>
      </c>
      <c r="R830" s="151">
        <v>0</v>
      </c>
      <c r="S830" s="151">
        <v>74013</v>
      </c>
      <c r="T830" s="152">
        <v>1098225</v>
      </c>
      <c r="U830" s="153"/>
      <c r="V830" s="154">
        <v>0</v>
      </c>
      <c r="W830" s="155">
        <v>0.09</v>
      </c>
      <c r="X830" s="155">
        <v>2.0661630728511123E-2</v>
      </c>
      <c r="Y830" s="156">
        <v>0</v>
      </c>
      <c r="Z830" s="153"/>
      <c r="AA830" s="124">
        <v>22.369999999999997</v>
      </c>
      <c r="AB830" s="100">
        <v>0</v>
      </c>
      <c r="AC830" s="151">
        <v>0</v>
      </c>
      <c r="AD830" s="100">
        <v>2</v>
      </c>
      <c r="AE830" s="157">
        <v>35256</v>
      </c>
      <c r="AF830" s="158"/>
    </row>
    <row r="831" spans="1:32" s="52" customFormat="1" ht="12" x14ac:dyDescent="0.2">
      <c r="A831" s="97">
        <v>489</v>
      </c>
      <c r="B831" s="98">
        <v>489020020</v>
      </c>
      <c r="C831" s="99" t="s">
        <v>542</v>
      </c>
      <c r="D831" s="98">
        <v>20</v>
      </c>
      <c r="E831" s="99" t="s">
        <v>53</v>
      </c>
      <c r="F831" s="98">
        <v>20</v>
      </c>
      <c r="G831" s="149" t="s">
        <v>53</v>
      </c>
      <c r="H831" s="150"/>
      <c r="I831" s="102">
        <v>15098</v>
      </c>
      <c r="J831" s="102">
        <v>3072</v>
      </c>
      <c r="K831" s="102">
        <v>0</v>
      </c>
      <c r="L831" s="102">
        <v>1188</v>
      </c>
      <c r="M831" s="103">
        <v>19358</v>
      </c>
      <c r="N831" s="150"/>
      <c r="O831" s="124">
        <v>278.88</v>
      </c>
      <c r="P831" s="151">
        <v>5067252</v>
      </c>
      <c r="Q831" s="151">
        <v>0</v>
      </c>
      <c r="R831" s="151">
        <v>0</v>
      </c>
      <c r="S831" s="151">
        <v>331309</v>
      </c>
      <c r="T831" s="152">
        <v>5398561</v>
      </c>
      <c r="U831" s="153"/>
      <c r="V831" s="154">
        <v>0</v>
      </c>
      <c r="W831" s="155">
        <v>0.09</v>
      </c>
      <c r="X831" s="155">
        <v>6.2012991472309043E-2</v>
      </c>
      <c r="Y831" s="156">
        <v>0</v>
      </c>
      <c r="Z831" s="153"/>
      <c r="AA831" s="124">
        <v>44.980000000000004</v>
      </c>
      <c r="AB831" s="100">
        <v>0</v>
      </c>
      <c r="AC831" s="151">
        <v>0</v>
      </c>
      <c r="AD831" s="100">
        <v>13.08</v>
      </c>
      <c r="AE831" s="157">
        <v>253203</v>
      </c>
      <c r="AF831" s="158"/>
    </row>
    <row r="832" spans="1:32" s="52" customFormat="1" ht="12" x14ac:dyDescent="0.2">
      <c r="A832" s="97">
        <v>489</v>
      </c>
      <c r="B832" s="98">
        <v>489020036</v>
      </c>
      <c r="C832" s="99" t="s">
        <v>542</v>
      </c>
      <c r="D832" s="98">
        <v>20</v>
      </c>
      <c r="E832" s="99" t="s">
        <v>53</v>
      </c>
      <c r="F832" s="98">
        <v>36</v>
      </c>
      <c r="G832" s="149" t="s">
        <v>69</v>
      </c>
      <c r="H832" s="150"/>
      <c r="I832" s="102">
        <v>13869</v>
      </c>
      <c r="J832" s="102">
        <v>6483</v>
      </c>
      <c r="K832" s="102">
        <v>0</v>
      </c>
      <c r="L832" s="102">
        <v>1188</v>
      </c>
      <c r="M832" s="103">
        <v>21540</v>
      </c>
      <c r="N832" s="150"/>
      <c r="O832" s="124">
        <v>78.31</v>
      </c>
      <c r="P832" s="151">
        <v>1593765</v>
      </c>
      <c r="Q832" s="151">
        <v>0</v>
      </c>
      <c r="R832" s="151">
        <v>0</v>
      </c>
      <c r="S832" s="151">
        <v>93032</v>
      </c>
      <c r="T832" s="152">
        <v>1686797</v>
      </c>
      <c r="U832" s="153"/>
      <c r="V832" s="154">
        <v>0</v>
      </c>
      <c r="W832" s="155">
        <v>0.09</v>
      </c>
      <c r="X832" s="155">
        <v>5.8860029924790752E-2</v>
      </c>
      <c r="Y832" s="156">
        <v>0</v>
      </c>
      <c r="Z832" s="153"/>
      <c r="AA832" s="124">
        <v>13</v>
      </c>
      <c r="AB832" s="100">
        <v>0</v>
      </c>
      <c r="AC832" s="151">
        <v>0</v>
      </c>
      <c r="AD832" s="100">
        <v>2</v>
      </c>
      <c r="AE832" s="157">
        <v>43080</v>
      </c>
      <c r="AF832" s="158"/>
    </row>
    <row r="833" spans="1:32" s="52" customFormat="1" ht="12" x14ac:dyDescent="0.2">
      <c r="A833" s="97">
        <v>489</v>
      </c>
      <c r="B833" s="98">
        <v>489020082</v>
      </c>
      <c r="C833" s="99" t="s">
        <v>542</v>
      </c>
      <c r="D833" s="98">
        <v>20</v>
      </c>
      <c r="E833" s="99" t="s">
        <v>53</v>
      </c>
      <c r="F833" s="98">
        <v>82</v>
      </c>
      <c r="G833" s="149" t="s">
        <v>115</v>
      </c>
      <c r="H833" s="150"/>
      <c r="I833" s="102">
        <v>12661</v>
      </c>
      <c r="J833" s="102">
        <v>6259</v>
      </c>
      <c r="K833" s="102">
        <v>0</v>
      </c>
      <c r="L833" s="102">
        <v>1188</v>
      </c>
      <c r="M833" s="103">
        <v>20108</v>
      </c>
      <c r="N833" s="150"/>
      <c r="O833" s="124">
        <v>1</v>
      </c>
      <c r="P833" s="151">
        <v>18920</v>
      </c>
      <c r="Q833" s="151">
        <v>0</v>
      </c>
      <c r="R833" s="151">
        <v>0</v>
      </c>
      <c r="S833" s="151">
        <v>1188</v>
      </c>
      <c r="T833" s="152">
        <v>20108</v>
      </c>
      <c r="U833" s="153"/>
      <c r="V833" s="154">
        <v>0</v>
      </c>
      <c r="W833" s="155">
        <v>0.09</v>
      </c>
      <c r="X833" s="155">
        <v>3.9763569531675097E-3</v>
      </c>
      <c r="Y833" s="156">
        <v>0</v>
      </c>
      <c r="Z833" s="153"/>
      <c r="AA833" s="124">
        <v>0</v>
      </c>
      <c r="AB833" s="100">
        <v>0</v>
      </c>
      <c r="AC833" s="151">
        <v>0</v>
      </c>
      <c r="AD833" s="100">
        <v>0</v>
      </c>
      <c r="AE833" s="157">
        <v>0</v>
      </c>
      <c r="AF833" s="158"/>
    </row>
    <row r="834" spans="1:32" s="52" customFormat="1" ht="12" x14ac:dyDescent="0.2">
      <c r="A834" s="97">
        <v>489</v>
      </c>
      <c r="B834" s="98">
        <v>489020096</v>
      </c>
      <c r="C834" s="99" t="s">
        <v>542</v>
      </c>
      <c r="D834" s="98">
        <v>20</v>
      </c>
      <c r="E834" s="99" t="s">
        <v>53</v>
      </c>
      <c r="F834" s="98">
        <v>96</v>
      </c>
      <c r="G834" s="149" t="s">
        <v>129</v>
      </c>
      <c r="H834" s="150"/>
      <c r="I834" s="102">
        <v>13932</v>
      </c>
      <c r="J834" s="102">
        <v>8581</v>
      </c>
      <c r="K834" s="102">
        <v>0</v>
      </c>
      <c r="L834" s="102">
        <v>1188</v>
      </c>
      <c r="M834" s="103">
        <v>23701</v>
      </c>
      <c r="N834" s="150"/>
      <c r="O834" s="124">
        <v>94.439999999999984</v>
      </c>
      <c r="P834" s="151">
        <v>2126128</v>
      </c>
      <c r="Q834" s="151">
        <v>0</v>
      </c>
      <c r="R834" s="151">
        <v>0</v>
      </c>
      <c r="S834" s="151">
        <v>112194</v>
      </c>
      <c r="T834" s="152">
        <v>2238322</v>
      </c>
      <c r="U834" s="153"/>
      <c r="V834" s="154">
        <v>0</v>
      </c>
      <c r="W834" s="155">
        <v>0.09</v>
      </c>
      <c r="X834" s="155">
        <v>3.8505397789564216E-2</v>
      </c>
      <c r="Y834" s="156">
        <v>0</v>
      </c>
      <c r="Z834" s="153"/>
      <c r="AA834" s="124">
        <v>23</v>
      </c>
      <c r="AB834" s="100">
        <v>0</v>
      </c>
      <c r="AC834" s="151">
        <v>0</v>
      </c>
      <c r="AD834" s="100">
        <v>5</v>
      </c>
      <c r="AE834" s="157">
        <v>118505</v>
      </c>
      <c r="AF834" s="158"/>
    </row>
    <row r="835" spans="1:32" s="52" customFormat="1" ht="12" x14ac:dyDescent="0.2">
      <c r="A835" s="97">
        <v>489</v>
      </c>
      <c r="B835" s="98">
        <v>489020122</v>
      </c>
      <c r="C835" s="99" t="s">
        <v>542</v>
      </c>
      <c r="D835" s="98">
        <v>20</v>
      </c>
      <c r="E835" s="99" t="s">
        <v>53</v>
      </c>
      <c r="F835" s="98">
        <v>122</v>
      </c>
      <c r="G835" s="149" t="s">
        <v>155</v>
      </c>
      <c r="H835" s="150"/>
      <c r="I835" s="102">
        <v>12565</v>
      </c>
      <c r="J835" s="102">
        <v>3713</v>
      </c>
      <c r="K835" s="102">
        <v>0</v>
      </c>
      <c r="L835" s="102">
        <v>1188</v>
      </c>
      <c r="M835" s="103">
        <v>17466</v>
      </c>
      <c r="N835" s="150"/>
      <c r="O835" s="124">
        <v>1</v>
      </c>
      <c r="P835" s="151">
        <v>16278</v>
      </c>
      <c r="Q835" s="151">
        <v>0</v>
      </c>
      <c r="R835" s="151">
        <v>0</v>
      </c>
      <c r="S835" s="151">
        <v>1188</v>
      </c>
      <c r="T835" s="152">
        <v>17466</v>
      </c>
      <c r="U835" s="153"/>
      <c r="V835" s="154">
        <v>0</v>
      </c>
      <c r="W835" s="155">
        <v>0.09</v>
      </c>
      <c r="X835" s="155">
        <v>9.92232622658769E-3</v>
      </c>
      <c r="Y835" s="156">
        <v>0</v>
      </c>
      <c r="Z835" s="153"/>
      <c r="AA835" s="124">
        <v>0</v>
      </c>
      <c r="AB835" s="100">
        <v>0</v>
      </c>
      <c r="AC835" s="151">
        <v>0</v>
      </c>
      <c r="AD835" s="100">
        <v>0</v>
      </c>
      <c r="AE835" s="157">
        <v>0</v>
      </c>
      <c r="AF835" s="158"/>
    </row>
    <row r="836" spans="1:32" s="52" customFormat="1" ht="12" x14ac:dyDescent="0.2">
      <c r="A836" s="97">
        <v>489</v>
      </c>
      <c r="B836" s="98">
        <v>489020172</v>
      </c>
      <c r="C836" s="99" t="s">
        <v>542</v>
      </c>
      <c r="D836" s="98">
        <v>20</v>
      </c>
      <c r="E836" s="99" t="s">
        <v>53</v>
      </c>
      <c r="F836" s="98">
        <v>172</v>
      </c>
      <c r="G836" s="149" t="s">
        <v>205</v>
      </c>
      <c r="H836" s="150"/>
      <c r="I836" s="102">
        <v>13858</v>
      </c>
      <c r="J836" s="102">
        <v>9126</v>
      </c>
      <c r="K836" s="102">
        <v>0</v>
      </c>
      <c r="L836" s="102">
        <v>1188</v>
      </c>
      <c r="M836" s="103">
        <v>24172</v>
      </c>
      <c r="N836" s="150"/>
      <c r="O836" s="124">
        <v>37.690000000000005</v>
      </c>
      <c r="P836" s="151">
        <v>866267</v>
      </c>
      <c r="Q836" s="151">
        <v>0</v>
      </c>
      <c r="R836" s="151">
        <v>0</v>
      </c>
      <c r="S836" s="151">
        <v>44775</v>
      </c>
      <c r="T836" s="152">
        <v>911042</v>
      </c>
      <c r="U836" s="153"/>
      <c r="V836" s="154">
        <v>0</v>
      </c>
      <c r="W836" s="155">
        <v>0.09</v>
      </c>
      <c r="X836" s="155">
        <v>3.4094525431860187E-2</v>
      </c>
      <c r="Y836" s="156">
        <v>0</v>
      </c>
      <c r="Z836" s="153"/>
      <c r="AA836" s="124">
        <v>6.98</v>
      </c>
      <c r="AB836" s="100">
        <v>0</v>
      </c>
      <c r="AC836" s="151">
        <v>0</v>
      </c>
      <c r="AD836" s="100">
        <v>1</v>
      </c>
      <c r="AE836" s="157">
        <v>24172</v>
      </c>
      <c r="AF836" s="158"/>
    </row>
    <row r="837" spans="1:32" s="52" customFormat="1" ht="12" x14ac:dyDescent="0.2">
      <c r="A837" s="97">
        <v>489</v>
      </c>
      <c r="B837" s="98">
        <v>489020197</v>
      </c>
      <c r="C837" s="99" t="s">
        <v>542</v>
      </c>
      <c r="D837" s="98">
        <v>20</v>
      </c>
      <c r="E837" s="99" t="s">
        <v>53</v>
      </c>
      <c r="F837" s="98">
        <v>197</v>
      </c>
      <c r="G837" s="149" t="s">
        <v>230</v>
      </c>
      <c r="H837" s="150"/>
      <c r="I837" s="102">
        <v>12565</v>
      </c>
      <c r="J837" s="102">
        <v>11839</v>
      </c>
      <c r="K837" s="102">
        <v>0</v>
      </c>
      <c r="L837" s="102">
        <v>1188</v>
      </c>
      <c r="M837" s="103">
        <v>25592</v>
      </c>
      <c r="N837" s="150"/>
      <c r="O837" s="124">
        <v>1.49</v>
      </c>
      <c r="P837" s="151">
        <v>36362</v>
      </c>
      <c r="Q837" s="151">
        <v>0</v>
      </c>
      <c r="R837" s="151">
        <v>0</v>
      </c>
      <c r="S837" s="151">
        <v>1770</v>
      </c>
      <c r="T837" s="152">
        <v>38132</v>
      </c>
      <c r="U837" s="153"/>
      <c r="V837" s="154">
        <v>0</v>
      </c>
      <c r="W837" s="155">
        <v>0.09</v>
      </c>
      <c r="X837" s="155">
        <v>7.2448493737397354E-4</v>
      </c>
      <c r="Y837" s="156">
        <v>0</v>
      </c>
      <c r="Z837" s="153"/>
      <c r="AA837" s="124">
        <v>0</v>
      </c>
      <c r="AB837" s="100">
        <v>0</v>
      </c>
      <c r="AC837" s="151">
        <v>0</v>
      </c>
      <c r="AD837" s="100">
        <v>0</v>
      </c>
      <c r="AE837" s="157">
        <v>0</v>
      </c>
      <c r="AF837" s="158"/>
    </row>
    <row r="838" spans="1:32" s="52" customFormat="1" ht="12" x14ac:dyDescent="0.2">
      <c r="A838" s="97">
        <v>489</v>
      </c>
      <c r="B838" s="98">
        <v>489020239</v>
      </c>
      <c r="C838" s="99" t="s">
        <v>542</v>
      </c>
      <c r="D838" s="98">
        <v>20</v>
      </c>
      <c r="E838" s="99" t="s">
        <v>53</v>
      </c>
      <c r="F838" s="98">
        <v>239</v>
      </c>
      <c r="G838" s="149" t="s">
        <v>272</v>
      </c>
      <c r="H838" s="150"/>
      <c r="I838" s="102">
        <v>13253</v>
      </c>
      <c r="J838" s="102">
        <v>4117</v>
      </c>
      <c r="K838" s="102">
        <v>0</v>
      </c>
      <c r="L838" s="102">
        <v>1188</v>
      </c>
      <c r="M838" s="103">
        <v>18558</v>
      </c>
      <c r="N838" s="150"/>
      <c r="O838" s="124">
        <v>37.44</v>
      </c>
      <c r="P838" s="151">
        <v>650332</v>
      </c>
      <c r="Q838" s="151">
        <v>0</v>
      </c>
      <c r="R838" s="151">
        <v>0</v>
      </c>
      <c r="S838" s="151">
        <v>44478</v>
      </c>
      <c r="T838" s="152">
        <v>694810</v>
      </c>
      <c r="U838" s="153"/>
      <c r="V838" s="154">
        <v>0</v>
      </c>
      <c r="W838" s="155">
        <v>0.09</v>
      </c>
      <c r="X838" s="155">
        <v>4.6647781149059563E-2</v>
      </c>
      <c r="Y838" s="156">
        <v>0</v>
      </c>
      <c r="Z838" s="153"/>
      <c r="AA838" s="124">
        <v>5</v>
      </c>
      <c r="AB838" s="100">
        <v>0</v>
      </c>
      <c r="AC838" s="151">
        <v>0</v>
      </c>
      <c r="AD838" s="100">
        <v>2</v>
      </c>
      <c r="AE838" s="157">
        <v>37116</v>
      </c>
      <c r="AF838" s="158"/>
    </row>
    <row r="839" spans="1:32" s="52" customFormat="1" ht="12" x14ac:dyDescent="0.2">
      <c r="A839" s="97">
        <v>489</v>
      </c>
      <c r="B839" s="98">
        <v>489020261</v>
      </c>
      <c r="C839" s="99" t="s">
        <v>542</v>
      </c>
      <c r="D839" s="98">
        <v>20</v>
      </c>
      <c r="E839" s="99" t="s">
        <v>53</v>
      </c>
      <c r="F839" s="98">
        <v>261</v>
      </c>
      <c r="G839" s="149" t="s">
        <v>294</v>
      </c>
      <c r="H839" s="150"/>
      <c r="I839" s="102">
        <v>13527</v>
      </c>
      <c r="J839" s="102">
        <v>11349</v>
      </c>
      <c r="K839" s="102">
        <v>0</v>
      </c>
      <c r="L839" s="102">
        <v>1188</v>
      </c>
      <c r="M839" s="103">
        <v>26064</v>
      </c>
      <c r="N839" s="150"/>
      <c r="O839" s="124">
        <v>120.01</v>
      </c>
      <c r="P839" s="151">
        <v>2985368</v>
      </c>
      <c r="Q839" s="151">
        <v>0</v>
      </c>
      <c r="R839" s="151">
        <v>0</v>
      </c>
      <c r="S839" s="151">
        <v>142573</v>
      </c>
      <c r="T839" s="152">
        <v>3127941</v>
      </c>
      <c r="U839" s="153"/>
      <c r="V839" s="154">
        <v>0</v>
      </c>
      <c r="W839" s="155">
        <v>0.09</v>
      </c>
      <c r="X839" s="155">
        <v>6.2838372990957694E-2</v>
      </c>
      <c r="Y839" s="156">
        <v>0</v>
      </c>
      <c r="Z839" s="153"/>
      <c r="AA839" s="124">
        <v>23</v>
      </c>
      <c r="AB839" s="100">
        <v>0</v>
      </c>
      <c r="AC839" s="151">
        <v>0</v>
      </c>
      <c r="AD839" s="100">
        <v>5</v>
      </c>
      <c r="AE839" s="157">
        <v>130320</v>
      </c>
      <c r="AF839" s="158"/>
    </row>
    <row r="840" spans="1:32" s="52" customFormat="1" ht="12" x14ac:dyDescent="0.2">
      <c r="A840" s="97">
        <v>489</v>
      </c>
      <c r="B840" s="98">
        <v>489020310</v>
      </c>
      <c r="C840" s="99" t="s">
        <v>542</v>
      </c>
      <c r="D840" s="98">
        <v>20</v>
      </c>
      <c r="E840" s="99" t="s">
        <v>53</v>
      </c>
      <c r="F840" s="98">
        <v>310</v>
      </c>
      <c r="G840" s="149" t="s">
        <v>343</v>
      </c>
      <c r="H840" s="150"/>
      <c r="I840" s="102">
        <v>14216</v>
      </c>
      <c r="J840" s="102">
        <v>3146</v>
      </c>
      <c r="K840" s="102">
        <v>0</v>
      </c>
      <c r="L840" s="102">
        <v>1188</v>
      </c>
      <c r="M840" s="103">
        <v>18550</v>
      </c>
      <c r="N840" s="150"/>
      <c r="O840" s="124">
        <v>17.61</v>
      </c>
      <c r="P840" s="151">
        <v>305744</v>
      </c>
      <c r="Q840" s="151">
        <v>0</v>
      </c>
      <c r="R840" s="151">
        <v>0</v>
      </c>
      <c r="S840" s="151">
        <v>20921</v>
      </c>
      <c r="T840" s="152">
        <v>326665</v>
      </c>
      <c r="U840" s="153"/>
      <c r="V840" s="154">
        <v>0</v>
      </c>
      <c r="W840" s="155">
        <v>0.09</v>
      </c>
      <c r="X840" s="155">
        <v>5.7876587447257537E-2</v>
      </c>
      <c r="Y840" s="156">
        <v>0</v>
      </c>
      <c r="Z840" s="153"/>
      <c r="AA840" s="124">
        <v>4</v>
      </c>
      <c r="AB840" s="100">
        <v>0</v>
      </c>
      <c r="AC840" s="151">
        <v>0</v>
      </c>
      <c r="AD840" s="100">
        <v>0</v>
      </c>
      <c r="AE840" s="157">
        <v>0</v>
      </c>
      <c r="AF840" s="158"/>
    </row>
    <row r="841" spans="1:32" s="52" customFormat="1" ht="12" x14ac:dyDescent="0.2">
      <c r="A841" s="97">
        <v>489</v>
      </c>
      <c r="B841" s="98">
        <v>489020645</v>
      </c>
      <c r="C841" s="99" t="s">
        <v>542</v>
      </c>
      <c r="D841" s="98">
        <v>20</v>
      </c>
      <c r="E841" s="99" t="s">
        <v>53</v>
      </c>
      <c r="F841" s="98">
        <v>645</v>
      </c>
      <c r="G841" s="149" t="s">
        <v>400</v>
      </c>
      <c r="H841" s="150"/>
      <c r="I841" s="102">
        <v>15025</v>
      </c>
      <c r="J841" s="102">
        <v>4461</v>
      </c>
      <c r="K841" s="102">
        <v>0</v>
      </c>
      <c r="L841" s="102">
        <v>1188</v>
      </c>
      <c r="M841" s="103">
        <v>20674</v>
      </c>
      <c r="N841" s="150"/>
      <c r="O841" s="124">
        <v>96.88000000000001</v>
      </c>
      <c r="P841" s="151">
        <v>1887803</v>
      </c>
      <c r="Q841" s="151">
        <v>0</v>
      </c>
      <c r="R841" s="151">
        <v>0</v>
      </c>
      <c r="S841" s="151">
        <v>115094</v>
      </c>
      <c r="T841" s="152">
        <v>2002897</v>
      </c>
      <c r="U841" s="153"/>
      <c r="V841" s="154">
        <v>0</v>
      </c>
      <c r="W841" s="155">
        <v>0.09</v>
      </c>
      <c r="X841" s="155">
        <v>3.6093341976512816E-2</v>
      </c>
      <c r="Y841" s="156">
        <v>0</v>
      </c>
      <c r="Z841" s="153"/>
      <c r="AA841" s="124">
        <v>15</v>
      </c>
      <c r="AB841" s="100">
        <v>0</v>
      </c>
      <c r="AC841" s="151">
        <v>0</v>
      </c>
      <c r="AD841" s="100">
        <v>0.62</v>
      </c>
      <c r="AE841" s="157">
        <v>12818</v>
      </c>
      <c r="AF841" s="158"/>
    </row>
    <row r="842" spans="1:32" s="52" customFormat="1" ht="12" x14ac:dyDescent="0.2">
      <c r="A842" s="97">
        <v>489</v>
      </c>
      <c r="B842" s="98">
        <v>489020660</v>
      </c>
      <c r="C842" s="99" t="s">
        <v>542</v>
      </c>
      <c r="D842" s="98">
        <v>20</v>
      </c>
      <c r="E842" s="99" t="s">
        <v>53</v>
      </c>
      <c r="F842" s="98">
        <v>660</v>
      </c>
      <c r="G842" s="149" t="s">
        <v>404</v>
      </c>
      <c r="H842" s="150"/>
      <c r="I842" s="102">
        <v>14415</v>
      </c>
      <c r="J842" s="102">
        <v>12070</v>
      </c>
      <c r="K842" s="102">
        <v>0</v>
      </c>
      <c r="L842" s="102">
        <v>1188</v>
      </c>
      <c r="M842" s="103">
        <v>27673</v>
      </c>
      <c r="N842" s="150"/>
      <c r="O842" s="124">
        <v>44.39</v>
      </c>
      <c r="P842" s="151">
        <v>1175669</v>
      </c>
      <c r="Q842" s="151">
        <v>0</v>
      </c>
      <c r="R842" s="151">
        <v>0</v>
      </c>
      <c r="S842" s="151">
        <v>52736</v>
      </c>
      <c r="T842" s="152">
        <v>1228405</v>
      </c>
      <c r="U842" s="153"/>
      <c r="V842" s="154">
        <v>0</v>
      </c>
      <c r="W842" s="155">
        <v>0.09</v>
      </c>
      <c r="X842" s="155">
        <v>9.3226520186057302E-2</v>
      </c>
      <c r="Y842" s="156">
        <v>0</v>
      </c>
      <c r="Z842" s="153"/>
      <c r="AA842" s="124">
        <v>7</v>
      </c>
      <c r="AB842" s="100">
        <v>0.892728426999294</v>
      </c>
      <c r="AC842" s="151">
        <v>24707.9123890763</v>
      </c>
      <c r="AD842" s="100">
        <v>0</v>
      </c>
      <c r="AE842" s="157">
        <v>0</v>
      </c>
      <c r="AF842" s="158"/>
    </row>
    <row r="843" spans="1:32" s="52" customFormat="1" ht="12" x14ac:dyDescent="0.2">
      <c r="A843" s="97">
        <v>489</v>
      </c>
      <c r="B843" s="98">
        <v>489020712</v>
      </c>
      <c r="C843" s="99" t="s">
        <v>542</v>
      </c>
      <c r="D843" s="98">
        <v>20</v>
      </c>
      <c r="E843" s="99" t="s">
        <v>53</v>
      </c>
      <c r="F843" s="98">
        <v>712</v>
      </c>
      <c r="G843" s="149" t="s">
        <v>421</v>
      </c>
      <c r="H843" s="150"/>
      <c r="I843" s="102">
        <v>13290</v>
      </c>
      <c r="J843" s="102">
        <v>9393</v>
      </c>
      <c r="K843" s="102">
        <v>0</v>
      </c>
      <c r="L843" s="102">
        <v>1188</v>
      </c>
      <c r="M843" s="103">
        <v>23871</v>
      </c>
      <c r="N843" s="150"/>
      <c r="O843" s="124">
        <v>17.93</v>
      </c>
      <c r="P843" s="151">
        <v>406706</v>
      </c>
      <c r="Q843" s="151">
        <v>0</v>
      </c>
      <c r="R843" s="151">
        <v>0</v>
      </c>
      <c r="S843" s="151">
        <v>21301</v>
      </c>
      <c r="T843" s="152">
        <v>428007</v>
      </c>
      <c r="U843" s="153"/>
      <c r="V843" s="154">
        <v>0</v>
      </c>
      <c r="W843" s="155">
        <v>0.09</v>
      </c>
      <c r="X843" s="155">
        <v>2.2490414579919051E-2</v>
      </c>
      <c r="Y843" s="156">
        <v>0</v>
      </c>
      <c r="Z843" s="153"/>
      <c r="AA843" s="124">
        <v>0</v>
      </c>
      <c r="AB843" s="100">
        <v>0</v>
      </c>
      <c r="AC843" s="151">
        <v>0</v>
      </c>
      <c r="AD843" s="100">
        <v>0</v>
      </c>
      <c r="AE843" s="157">
        <v>0</v>
      </c>
      <c r="AF843" s="158"/>
    </row>
    <row r="844" spans="1:32" s="52" customFormat="1" ht="12" x14ac:dyDescent="0.2">
      <c r="A844" s="97">
        <v>489</v>
      </c>
      <c r="B844" s="98">
        <v>489020760</v>
      </c>
      <c r="C844" s="99" t="s">
        <v>542</v>
      </c>
      <c r="D844" s="98">
        <v>20</v>
      </c>
      <c r="E844" s="99" t="s">
        <v>53</v>
      </c>
      <c r="F844" s="98">
        <v>760</v>
      </c>
      <c r="G844" s="149" t="s">
        <v>434</v>
      </c>
      <c r="H844" s="150"/>
      <c r="I844" s="102">
        <v>15500</v>
      </c>
      <c r="J844" s="102">
        <v>4957</v>
      </c>
      <c r="K844" s="102">
        <v>0</v>
      </c>
      <c r="L844" s="102">
        <v>1188</v>
      </c>
      <c r="M844" s="103">
        <v>21645</v>
      </c>
      <c r="N844" s="150"/>
      <c r="O844" s="124">
        <v>1</v>
      </c>
      <c r="P844" s="151">
        <v>20457</v>
      </c>
      <c r="Q844" s="151">
        <v>0</v>
      </c>
      <c r="R844" s="151">
        <v>0</v>
      </c>
      <c r="S844" s="151">
        <v>1188</v>
      </c>
      <c r="T844" s="152">
        <v>21645</v>
      </c>
      <c r="U844" s="153"/>
      <c r="V844" s="154">
        <v>0</v>
      </c>
      <c r="W844" s="155">
        <v>0.09</v>
      </c>
      <c r="X844" s="155">
        <v>4.2655802936060902E-2</v>
      </c>
      <c r="Y844" s="156">
        <v>0</v>
      </c>
      <c r="Z844" s="153"/>
      <c r="AA844" s="124">
        <v>0</v>
      </c>
      <c r="AB844" s="100">
        <v>0</v>
      </c>
      <c r="AC844" s="151">
        <v>0</v>
      </c>
      <c r="AD844" s="100">
        <v>0</v>
      </c>
      <c r="AE844" s="157">
        <v>0</v>
      </c>
      <c r="AF844" s="158"/>
    </row>
    <row r="845" spans="1:32" s="52" customFormat="1" ht="12" x14ac:dyDescent="0.2">
      <c r="A845" s="97">
        <v>491</v>
      </c>
      <c r="B845" s="98">
        <v>491095072</v>
      </c>
      <c r="C845" s="99" t="s">
        <v>543</v>
      </c>
      <c r="D845" s="98">
        <v>95</v>
      </c>
      <c r="E845" s="99" t="s">
        <v>128</v>
      </c>
      <c r="F845" s="98">
        <v>72</v>
      </c>
      <c r="G845" s="149" t="s">
        <v>105</v>
      </c>
      <c r="H845" s="150"/>
      <c r="I845" s="102">
        <v>19058</v>
      </c>
      <c r="J845" s="102">
        <v>5259</v>
      </c>
      <c r="K845" s="102">
        <v>0</v>
      </c>
      <c r="L845" s="102">
        <v>1188</v>
      </c>
      <c r="M845" s="103">
        <v>25505</v>
      </c>
      <c r="N845" s="150"/>
      <c r="O845" s="124">
        <v>2</v>
      </c>
      <c r="P845" s="151">
        <v>48634</v>
      </c>
      <c r="Q845" s="151">
        <v>0</v>
      </c>
      <c r="R845" s="151">
        <v>0</v>
      </c>
      <c r="S845" s="151">
        <v>2376</v>
      </c>
      <c r="T845" s="152">
        <v>51010</v>
      </c>
      <c r="U845" s="153"/>
      <c r="V845" s="154">
        <v>0</v>
      </c>
      <c r="W845" s="155">
        <v>0.09</v>
      </c>
      <c r="X845" s="155">
        <v>2.1062330821070736E-3</v>
      </c>
      <c r="Y845" s="156">
        <v>0</v>
      </c>
      <c r="Z845" s="153"/>
      <c r="AA845" s="124">
        <v>2</v>
      </c>
      <c r="AB845" s="100">
        <v>0</v>
      </c>
      <c r="AC845" s="151">
        <v>0</v>
      </c>
      <c r="AD845" s="100">
        <v>0</v>
      </c>
      <c r="AE845" s="157">
        <v>0</v>
      </c>
      <c r="AF845" s="158"/>
    </row>
    <row r="846" spans="1:32" s="52" customFormat="1" ht="12" x14ac:dyDescent="0.2">
      <c r="A846" s="97">
        <v>491</v>
      </c>
      <c r="B846" s="98">
        <v>491095095</v>
      </c>
      <c r="C846" s="99" t="s">
        <v>543</v>
      </c>
      <c r="D846" s="98">
        <v>95</v>
      </c>
      <c r="E846" s="99" t="s">
        <v>128</v>
      </c>
      <c r="F846" s="98">
        <v>95</v>
      </c>
      <c r="G846" s="149" t="s">
        <v>128</v>
      </c>
      <c r="H846" s="150"/>
      <c r="I846" s="102">
        <v>17494</v>
      </c>
      <c r="J846" s="102">
        <v>252</v>
      </c>
      <c r="K846" s="102">
        <v>0</v>
      </c>
      <c r="L846" s="102">
        <v>1188</v>
      </c>
      <c r="M846" s="103">
        <v>18934</v>
      </c>
      <c r="N846" s="150"/>
      <c r="O846" s="124">
        <v>1189.7699999999998</v>
      </c>
      <c r="P846" s="151">
        <v>21113661</v>
      </c>
      <c r="Q846" s="151">
        <v>0</v>
      </c>
      <c r="R846" s="151">
        <v>0</v>
      </c>
      <c r="S846" s="151">
        <v>1413447</v>
      </c>
      <c r="T846" s="152">
        <v>22527108</v>
      </c>
      <c r="U846" s="153"/>
      <c r="V846" s="154">
        <v>0</v>
      </c>
      <c r="W846" s="155">
        <v>0.18</v>
      </c>
      <c r="X846" s="155">
        <v>0.12949879994267113</v>
      </c>
      <c r="Y846" s="156">
        <v>0</v>
      </c>
      <c r="Z846" s="153"/>
      <c r="AA846" s="124">
        <v>390.09</v>
      </c>
      <c r="AB846" s="100">
        <v>0</v>
      </c>
      <c r="AC846" s="151">
        <v>0</v>
      </c>
      <c r="AD846" s="100">
        <v>6.92</v>
      </c>
      <c r="AE846" s="157">
        <v>131024</v>
      </c>
      <c r="AF846" s="158"/>
    </row>
    <row r="847" spans="1:32" s="52" customFormat="1" ht="12" x14ac:dyDescent="0.2">
      <c r="A847" s="97">
        <v>491</v>
      </c>
      <c r="B847" s="98">
        <v>491095201</v>
      </c>
      <c r="C847" s="99" t="s">
        <v>543</v>
      </c>
      <c r="D847" s="98">
        <v>95</v>
      </c>
      <c r="E847" s="99" t="s">
        <v>128</v>
      </c>
      <c r="F847" s="98">
        <v>201</v>
      </c>
      <c r="G847" s="149" t="s">
        <v>234</v>
      </c>
      <c r="H847" s="150"/>
      <c r="I847" s="102">
        <v>20298</v>
      </c>
      <c r="J847" s="102">
        <v>0</v>
      </c>
      <c r="K847" s="102">
        <v>0</v>
      </c>
      <c r="L847" s="102">
        <v>1188</v>
      </c>
      <c r="M847" s="103">
        <v>21486</v>
      </c>
      <c r="N847" s="150"/>
      <c r="O847" s="124">
        <v>14.36</v>
      </c>
      <c r="P847" s="151">
        <v>291479</v>
      </c>
      <c r="Q847" s="151">
        <v>0</v>
      </c>
      <c r="R847" s="151">
        <v>0</v>
      </c>
      <c r="S847" s="151">
        <v>17060</v>
      </c>
      <c r="T847" s="152">
        <v>308539</v>
      </c>
      <c r="U847" s="153"/>
      <c r="V847" s="154">
        <v>0</v>
      </c>
      <c r="W847" s="155">
        <v>0.18</v>
      </c>
      <c r="X847" s="155">
        <v>0.10421081517215486</v>
      </c>
      <c r="Y847" s="156">
        <v>0</v>
      </c>
      <c r="Z847" s="153"/>
      <c r="AA847" s="124">
        <v>6</v>
      </c>
      <c r="AB847" s="100">
        <v>0</v>
      </c>
      <c r="AC847" s="151">
        <v>0</v>
      </c>
      <c r="AD847" s="100">
        <v>0</v>
      </c>
      <c r="AE847" s="157">
        <v>0</v>
      </c>
      <c r="AF847" s="158"/>
    </row>
    <row r="848" spans="1:32" s="52" customFormat="1" ht="12" x14ac:dyDescent="0.2">
      <c r="A848" s="97">
        <v>491</v>
      </c>
      <c r="B848" s="98">
        <v>491095265</v>
      </c>
      <c r="C848" s="99" t="s">
        <v>543</v>
      </c>
      <c r="D848" s="98">
        <v>95</v>
      </c>
      <c r="E848" s="99" t="s">
        <v>128</v>
      </c>
      <c r="F848" s="98">
        <v>265</v>
      </c>
      <c r="G848" s="149" t="s">
        <v>298</v>
      </c>
      <c r="H848" s="150"/>
      <c r="I848" s="102">
        <v>12354</v>
      </c>
      <c r="J848" s="102">
        <v>4512</v>
      </c>
      <c r="K848" s="102">
        <v>0</v>
      </c>
      <c r="L848" s="102">
        <v>1188</v>
      </c>
      <c r="M848" s="103">
        <v>18054</v>
      </c>
      <c r="N848" s="150"/>
      <c r="O848" s="124">
        <v>1</v>
      </c>
      <c r="P848" s="151">
        <v>16866</v>
      </c>
      <c r="Q848" s="151">
        <v>0</v>
      </c>
      <c r="R848" s="151">
        <v>0</v>
      </c>
      <c r="S848" s="151">
        <v>1188</v>
      </c>
      <c r="T848" s="152">
        <v>18054</v>
      </c>
      <c r="U848" s="153"/>
      <c r="V848" s="154">
        <v>0</v>
      </c>
      <c r="W848" s="155">
        <v>0.09</v>
      </c>
      <c r="X848" s="155">
        <v>8.7173332203630384E-4</v>
      </c>
      <c r="Y848" s="156">
        <v>0</v>
      </c>
      <c r="Z848" s="153"/>
      <c r="AA848" s="124">
        <v>0</v>
      </c>
      <c r="AB848" s="100">
        <v>0</v>
      </c>
      <c r="AC848" s="151">
        <v>0</v>
      </c>
      <c r="AD848" s="100">
        <v>0</v>
      </c>
      <c r="AE848" s="157">
        <v>0</v>
      </c>
      <c r="AF848" s="158"/>
    </row>
    <row r="849" spans="1:32" s="52" customFormat="1" ht="12" x14ac:dyDescent="0.2">
      <c r="A849" s="97">
        <v>491</v>
      </c>
      <c r="B849" s="98">
        <v>491095273</v>
      </c>
      <c r="C849" s="99" t="s">
        <v>543</v>
      </c>
      <c r="D849" s="98">
        <v>95</v>
      </c>
      <c r="E849" s="99" t="s">
        <v>128</v>
      </c>
      <c r="F849" s="98">
        <v>273</v>
      </c>
      <c r="G849" s="149" t="s">
        <v>306</v>
      </c>
      <c r="H849" s="150"/>
      <c r="I849" s="102">
        <v>13713</v>
      </c>
      <c r="J849" s="102">
        <v>5671</v>
      </c>
      <c r="K849" s="102">
        <v>0</v>
      </c>
      <c r="L849" s="102">
        <v>1188</v>
      </c>
      <c r="M849" s="103">
        <v>20572</v>
      </c>
      <c r="N849" s="150"/>
      <c r="O849" s="124">
        <v>11.39</v>
      </c>
      <c r="P849" s="151">
        <v>220784</v>
      </c>
      <c r="Q849" s="151">
        <v>0</v>
      </c>
      <c r="R849" s="151">
        <v>0</v>
      </c>
      <c r="S849" s="151">
        <v>13531</v>
      </c>
      <c r="T849" s="152">
        <v>234315</v>
      </c>
      <c r="U849" s="153"/>
      <c r="V849" s="154">
        <v>0</v>
      </c>
      <c r="W849" s="155">
        <v>0.09</v>
      </c>
      <c r="X849" s="155">
        <v>7.8033602999099498E-3</v>
      </c>
      <c r="Y849" s="156">
        <v>0</v>
      </c>
      <c r="Z849" s="153"/>
      <c r="AA849" s="124">
        <v>5</v>
      </c>
      <c r="AB849" s="100">
        <v>0</v>
      </c>
      <c r="AC849" s="151">
        <v>0</v>
      </c>
      <c r="AD849" s="100">
        <v>0</v>
      </c>
      <c r="AE849" s="157">
        <v>0</v>
      </c>
      <c r="AF849" s="158"/>
    </row>
    <row r="850" spans="1:32" s="52" customFormat="1" ht="12" x14ac:dyDescent="0.2">
      <c r="A850" s="97">
        <v>491</v>
      </c>
      <c r="B850" s="98">
        <v>491095292</v>
      </c>
      <c r="C850" s="99" t="s">
        <v>543</v>
      </c>
      <c r="D850" s="98">
        <v>95</v>
      </c>
      <c r="E850" s="99" t="s">
        <v>128</v>
      </c>
      <c r="F850" s="98">
        <v>292</v>
      </c>
      <c r="G850" s="149" t="s">
        <v>325</v>
      </c>
      <c r="H850" s="150"/>
      <c r="I850" s="102">
        <v>15979</v>
      </c>
      <c r="J850" s="102">
        <v>3713</v>
      </c>
      <c r="K850" s="102">
        <v>0</v>
      </c>
      <c r="L850" s="102">
        <v>1188</v>
      </c>
      <c r="M850" s="103">
        <v>20880</v>
      </c>
      <c r="N850" s="150"/>
      <c r="O850" s="124">
        <v>11</v>
      </c>
      <c r="P850" s="151">
        <v>216612</v>
      </c>
      <c r="Q850" s="151">
        <v>0</v>
      </c>
      <c r="R850" s="151">
        <v>0</v>
      </c>
      <c r="S850" s="151">
        <v>13068</v>
      </c>
      <c r="T850" s="152">
        <v>229680</v>
      </c>
      <c r="U850" s="153"/>
      <c r="V850" s="154">
        <v>0</v>
      </c>
      <c r="W850" s="155">
        <v>0.09</v>
      </c>
      <c r="X850" s="155">
        <v>8.7110863690373162E-3</v>
      </c>
      <c r="Y850" s="156">
        <v>0</v>
      </c>
      <c r="Z850" s="153"/>
      <c r="AA850" s="124">
        <v>6</v>
      </c>
      <c r="AB850" s="100">
        <v>0</v>
      </c>
      <c r="AC850" s="151">
        <v>0</v>
      </c>
      <c r="AD850" s="100">
        <v>0</v>
      </c>
      <c r="AE850" s="157">
        <v>0</v>
      </c>
      <c r="AF850" s="158"/>
    </row>
    <row r="851" spans="1:32" s="52" customFormat="1" ht="12" x14ac:dyDescent="0.2">
      <c r="A851" s="97">
        <v>491</v>
      </c>
      <c r="B851" s="98">
        <v>491095293</v>
      </c>
      <c r="C851" s="99" t="s">
        <v>543</v>
      </c>
      <c r="D851" s="98">
        <v>95</v>
      </c>
      <c r="E851" s="99" t="s">
        <v>128</v>
      </c>
      <c r="F851" s="98">
        <v>293</v>
      </c>
      <c r="G851" s="149" t="s">
        <v>326</v>
      </c>
      <c r="H851" s="150"/>
      <c r="I851" s="102">
        <v>17004</v>
      </c>
      <c r="J851" s="102">
        <v>267</v>
      </c>
      <c r="K851" s="102">
        <v>0</v>
      </c>
      <c r="L851" s="102">
        <v>1188</v>
      </c>
      <c r="M851" s="103">
        <v>18459</v>
      </c>
      <c r="N851" s="150"/>
      <c r="O851" s="124">
        <v>1.1200000000000001</v>
      </c>
      <c r="P851" s="151">
        <v>19344</v>
      </c>
      <c r="Q851" s="151">
        <v>0</v>
      </c>
      <c r="R851" s="151">
        <v>0</v>
      </c>
      <c r="S851" s="151">
        <v>1330</v>
      </c>
      <c r="T851" s="152">
        <v>20674</v>
      </c>
      <c r="U851" s="153"/>
      <c r="V851" s="154">
        <v>0</v>
      </c>
      <c r="W851" s="155">
        <v>0.18</v>
      </c>
      <c r="X851" s="155">
        <v>1.7687432265024453E-2</v>
      </c>
      <c r="Y851" s="156">
        <v>0</v>
      </c>
      <c r="Z851" s="153"/>
      <c r="AA851" s="124">
        <v>0</v>
      </c>
      <c r="AB851" s="100">
        <v>0</v>
      </c>
      <c r="AC851" s="151">
        <v>0</v>
      </c>
      <c r="AD851" s="100">
        <v>0</v>
      </c>
      <c r="AE851" s="157">
        <v>0</v>
      </c>
      <c r="AF851" s="158"/>
    </row>
    <row r="852" spans="1:32" s="52" customFormat="1" ht="12" x14ac:dyDescent="0.2">
      <c r="A852" s="97">
        <v>491</v>
      </c>
      <c r="B852" s="98">
        <v>491095331</v>
      </c>
      <c r="C852" s="99" t="s">
        <v>543</v>
      </c>
      <c r="D852" s="98">
        <v>95</v>
      </c>
      <c r="E852" s="99" t="s">
        <v>128</v>
      </c>
      <c r="F852" s="98">
        <v>331</v>
      </c>
      <c r="G852" s="149" t="s">
        <v>364</v>
      </c>
      <c r="H852" s="150"/>
      <c r="I852" s="102">
        <v>14040</v>
      </c>
      <c r="J852" s="102">
        <v>2403</v>
      </c>
      <c r="K852" s="102">
        <v>0</v>
      </c>
      <c r="L852" s="102">
        <v>1188</v>
      </c>
      <c r="M852" s="103">
        <v>17631</v>
      </c>
      <c r="N852" s="150"/>
      <c r="O852" s="124">
        <v>15.14</v>
      </c>
      <c r="P852" s="151">
        <v>248948</v>
      </c>
      <c r="Q852" s="151">
        <v>0</v>
      </c>
      <c r="R852" s="151">
        <v>0</v>
      </c>
      <c r="S852" s="151">
        <v>17986</v>
      </c>
      <c r="T852" s="152">
        <v>266934</v>
      </c>
      <c r="U852" s="153"/>
      <c r="V852" s="154">
        <v>0</v>
      </c>
      <c r="W852" s="155">
        <v>0.09</v>
      </c>
      <c r="X852" s="155">
        <v>1.2480501274131871E-2</v>
      </c>
      <c r="Y852" s="156">
        <v>0</v>
      </c>
      <c r="Z852" s="153"/>
      <c r="AA852" s="124">
        <v>4</v>
      </c>
      <c r="AB852" s="100">
        <v>0</v>
      </c>
      <c r="AC852" s="151">
        <v>0</v>
      </c>
      <c r="AD852" s="100">
        <v>0</v>
      </c>
      <c r="AE852" s="157">
        <v>0</v>
      </c>
      <c r="AF852" s="158"/>
    </row>
    <row r="853" spans="1:32" s="52" customFormat="1" ht="12" x14ac:dyDescent="0.2">
      <c r="A853" s="97">
        <v>491</v>
      </c>
      <c r="B853" s="98">
        <v>491095665</v>
      </c>
      <c r="C853" s="99" t="s">
        <v>543</v>
      </c>
      <c r="D853" s="98">
        <v>95</v>
      </c>
      <c r="E853" s="99" t="s">
        <v>128</v>
      </c>
      <c r="F853" s="98">
        <v>665</v>
      </c>
      <c r="G853" s="149" t="s">
        <v>406</v>
      </c>
      <c r="H853" s="150"/>
      <c r="I853" s="102">
        <v>12056</v>
      </c>
      <c r="J853" s="102">
        <v>1386</v>
      </c>
      <c r="K853" s="102">
        <v>0</v>
      </c>
      <c r="L853" s="102">
        <v>1188</v>
      </c>
      <c r="M853" s="103">
        <v>14630</v>
      </c>
      <c r="N853" s="150"/>
      <c r="O853" s="124">
        <v>3</v>
      </c>
      <c r="P853" s="151">
        <v>40326</v>
      </c>
      <c r="Q853" s="151">
        <v>0</v>
      </c>
      <c r="R853" s="151">
        <v>0</v>
      </c>
      <c r="S853" s="151">
        <v>3564</v>
      </c>
      <c r="T853" s="152">
        <v>43890</v>
      </c>
      <c r="U853" s="153"/>
      <c r="V853" s="154">
        <v>0</v>
      </c>
      <c r="W853" s="155">
        <v>0.09</v>
      </c>
      <c r="X853" s="155">
        <v>6.8892216976608953E-3</v>
      </c>
      <c r="Y853" s="156">
        <v>0</v>
      </c>
      <c r="Z853" s="153"/>
      <c r="AA853" s="124">
        <v>1</v>
      </c>
      <c r="AB853" s="100">
        <v>0</v>
      </c>
      <c r="AC853" s="151">
        <v>0</v>
      </c>
      <c r="AD853" s="100">
        <v>0</v>
      </c>
      <c r="AE853" s="157">
        <v>0</v>
      </c>
      <c r="AF853" s="158"/>
    </row>
    <row r="854" spans="1:32" s="52" customFormat="1" ht="12" x14ac:dyDescent="0.2">
      <c r="A854" s="97">
        <v>491</v>
      </c>
      <c r="B854" s="98">
        <v>491095763</v>
      </c>
      <c r="C854" s="99" t="s">
        <v>543</v>
      </c>
      <c r="D854" s="98">
        <v>95</v>
      </c>
      <c r="E854" s="99" t="s">
        <v>128</v>
      </c>
      <c r="F854" s="98">
        <v>763</v>
      </c>
      <c r="G854" s="149" t="s">
        <v>435</v>
      </c>
      <c r="H854" s="150"/>
      <c r="I854" s="102">
        <v>15260</v>
      </c>
      <c r="J854" s="102">
        <v>3939</v>
      </c>
      <c r="K854" s="102">
        <v>0</v>
      </c>
      <c r="L854" s="102">
        <v>1188</v>
      </c>
      <c r="M854" s="103">
        <v>20387</v>
      </c>
      <c r="N854" s="150"/>
      <c r="O854" s="124">
        <v>3</v>
      </c>
      <c r="P854" s="151">
        <v>57597</v>
      </c>
      <c r="Q854" s="151">
        <v>0</v>
      </c>
      <c r="R854" s="151">
        <v>0</v>
      </c>
      <c r="S854" s="151">
        <v>3564</v>
      </c>
      <c r="T854" s="152">
        <v>61161</v>
      </c>
      <c r="U854" s="153"/>
      <c r="V854" s="154">
        <v>0</v>
      </c>
      <c r="W854" s="155">
        <v>0.09</v>
      </c>
      <c r="X854" s="155">
        <v>5.215051350718123E-3</v>
      </c>
      <c r="Y854" s="156">
        <v>0</v>
      </c>
      <c r="Z854" s="153"/>
      <c r="AA854" s="124">
        <v>0</v>
      </c>
      <c r="AB854" s="100">
        <v>0</v>
      </c>
      <c r="AC854" s="151">
        <v>0</v>
      </c>
      <c r="AD854" s="100">
        <v>0</v>
      </c>
      <c r="AE854" s="157">
        <v>0</v>
      </c>
      <c r="AF854" s="158"/>
    </row>
    <row r="855" spans="1:32" s="52" customFormat="1" ht="12" x14ac:dyDescent="0.2">
      <c r="A855" s="97">
        <v>492</v>
      </c>
      <c r="B855" s="98">
        <v>492281061</v>
      </c>
      <c r="C855" s="99" t="s">
        <v>544</v>
      </c>
      <c r="D855" s="98">
        <v>281</v>
      </c>
      <c r="E855" s="99" t="s">
        <v>314</v>
      </c>
      <c r="F855" s="98">
        <v>61</v>
      </c>
      <c r="G855" s="149" t="s">
        <v>94</v>
      </c>
      <c r="H855" s="150"/>
      <c r="I855" s="102">
        <v>14929</v>
      </c>
      <c r="J855" s="102">
        <v>1250</v>
      </c>
      <c r="K855" s="102">
        <v>0</v>
      </c>
      <c r="L855" s="102">
        <v>1188</v>
      </c>
      <c r="M855" s="103">
        <v>17367</v>
      </c>
      <c r="N855" s="150"/>
      <c r="O855" s="124">
        <v>1</v>
      </c>
      <c r="P855" s="151">
        <v>16179</v>
      </c>
      <c r="Q855" s="151">
        <v>0</v>
      </c>
      <c r="R855" s="151">
        <v>0</v>
      </c>
      <c r="S855" s="151">
        <v>1188</v>
      </c>
      <c r="T855" s="152">
        <v>17367</v>
      </c>
      <c r="U855" s="153"/>
      <c r="V855" s="154">
        <v>0</v>
      </c>
      <c r="W855" s="155">
        <v>0.09</v>
      </c>
      <c r="X855" s="155">
        <v>4.6962626610041733E-2</v>
      </c>
      <c r="Y855" s="156">
        <v>0</v>
      </c>
      <c r="Z855" s="153"/>
      <c r="AA855" s="124">
        <v>1</v>
      </c>
      <c r="AB855" s="100">
        <v>0</v>
      </c>
      <c r="AC855" s="151">
        <v>0</v>
      </c>
      <c r="AD855" s="100">
        <v>0</v>
      </c>
      <c r="AE855" s="157">
        <v>0</v>
      </c>
      <c r="AF855" s="158"/>
    </row>
    <row r="856" spans="1:32" s="52" customFormat="1" ht="12" x14ac:dyDescent="0.2">
      <c r="A856" s="97">
        <v>492</v>
      </c>
      <c r="B856" s="98">
        <v>492281086</v>
      </c>
      <c r="C856" s="99" t="s">
        <v>544</v>
      </c>
      <c r="D856" s="98">
        <v>281</v>
      </c>
      <c r="E856" s="99" t="s">
        <v>314</v>
      </c>
      <c r="F856" s="98">
        <v>86</v>
      </c>
      <c r="G856" s="149" t="s">
        <v>119</v>
      </c>
      <c r="H856" s="150"/>
      <c r="I856" s="102">
        <v>11037</v>
      </c>
      <c r="J856" s="102">
        <v>1744</v>
      </c>
      <c r="K856" s="102">
        <v>0</v>
      </c>
      <c r="L856" s="102">
        <v>1188</v>
      </c>
      <c r="M856" s="103">
        <v>13969</v>
      </c>
      <c r="N856" s="150"/>
      <c r="O856" s="124">
        <v>1</v>
      </c>
      <c r="P856" s="151">
        <v>12781</v>
      </c>
      <c r="Q856" s="151">
        <v>0</v>
      </c>
      <c r="R856" s="151">
        <v>0</v>
      </c>
      <c r="S856" s="151">
        <v>1188</v>
      </c>
      <c r="T856" s="152">
        <v>13969</v>
      </c>
      <c r="U856" s="153"/>
      <c r="V856" s="154">
        <v>0</v>
      </c>
      <c r="W856" s="155">
        <v>0.09</v>
      </c>
      <c r="X856" s="155">
        <v>6.3115455092011843E-2</v>
      </c>
      <c r="Y856" s="156">
        <v>0</v>
      </c>
      <c r="Z856" s="153"/>
      <c r="AA856" s="124">
        <v>0</v>
      </c>
      <c r="AB856" s="100">
        <v>0</v>
      </c>
      <c r="AC856" s="151">
        <v>0</v>
      </c>
      <c r="AD856" s="100">
        <v>0</v>
      </c>
      <c r="AE856" s="157">
        <v>0</v>
      </c>
      <c r="AF856" s="158"/>
    </row>
    <row r="857" spans="1:32" s="52" customFormat="1" ht="12" x14ac:dyDescent="0.2">
      <c r="A857" s="97">
        <v>492</v>
      </c>
      <c r="B857" s="98">
        <v>492281087</v>
      </c>
      <c r="C857" s="99" t="s">
        <v>544</v>
      </c>
      <c r="D857" s="98">
        <v>281</v>
      </c>
      <c r="E857" s="99" t="s">
        <v>314</v>
      </c>
      <c r="F857" s="98">
        <v>87</v>
      </c>
      <c r="G857" s="149" t="s">
        <v>120</v>
      </c>
      <c r="H857" s="150"/>
      <c r="I857" s="102">
        <v>16427</v>
      </c>
      <c r="J857" s="102">
        <v>5153</v>
      </c>
      <c r="K857" s="102">
        <v>0</v>
      </c>
      <c r="L857" s="102">
        <v>1188</v>
      </c>
      <c r="M857" s="103">
        <v>22768</v>
      </c>
      <c r="N857" s="150"/>
      <c r="O857" s="124">
        <v>2</v>
      </c>
      <c r="P857" s="151">
        <v>43160</v>
      </c>
      <c r="Q857" s="151">
        <v>0</v>
      </c>
      <c r="R857" s="151">
        <v>0</v>
      </c>
      <c r="S857" s="151">
        <v>2376</v>
      </c>
      <c r="T857" s="152">
        <v>45536</v>
      </c>
      <c r="U857" s="153"/>
      <c r="V857" s="154">
        <v>0</v>
      </c>
      <c r="W857" s="155">
        <v>0.09</v>
      </c>
      <c r="X857" s="155">
        <v>7.9902208852047334E-3</v>
      </c>
      <c r="Y857" s="156">
        <v>0</v>
      </c>
      <c r="Z857" s="153"/>
      <c r="AA857" s="124">
        <v>1</v>
      </c>
      <c r="AB857" s="100">
        <v>0</v>
      </c>
      <c r="AC857" s="151">
        <v>0</v>
      </c>
      <c r="AD857" s="100">
        <v>0</v>
      </c>
      <c r="AE857" s="157">
        <v>0</v>
      </c>
      <c r="AF857" s="158"/>
    </row>
    <row r="858" spans="1:32" s="52" customFormat="1" ht="12" x14ac:dyDescent="0.2">
      <c r="A858" s="97">
        <v>492</v>
      </c>
      <c r="B858" s="98">
        <v>492281137</v>
      </c>
      <c r="C858" s="99" t="s">
        <v>544</v>
      </c>
      <c r="D858" s="98">
        <v>281</v>
      </c>
      <c r="E858" s="99" t="s">
        <v>314</v>
      </c>
      <c r="F858" s="98">
        <v>137</v>
      </c>
      <c r="G858" s="149" t="s">
        <v>170</v>
      </c>
      <c r="H858" s="150"/>
      <c r="I858" s="102">
        <v>19551</v>
      </c>
      <c r="J858" s="102">
        <v>342</v>
      </c>
      <c r="K858" s="102">
        <v>0</v>
      </c>
      <c r="L858" s="102">
        <v>1188</v>
      </c>
      <c r="M858" s="103">
        <v>21081</v>
      </c>
      <c r="N858" s="150"/>
      <c r="O858" s="124">
        <v>2</v>
      </c>
      <c r="P858" s="151">
        <v>39786</v>
      </c>
      <c r="Q858" s="151">
        <v>0</v>
      </c>
      <c r="R858" s="151">
        <v>0</v>
      </c>
      <c r="S858" s="151">
        <v>2376</v>
      </c>
      <c r="T858" s="152">
        <v>42162</v>
      </c>
      <c r="U858" s="153"/>
      <c r="V858" s="154">
        <v>0</v>
      </c>
      <c r="W858" s="155">
        <v>0.18</v>
      </c>
      <c r="X858" s="155">
        <v>0.10495833779292103</v>
      </c>
      <c r="Y858" s="156">
        <v>0</v>
      </c>
      <c r="Z858" s="153"/>
      <c r="AA858" s="124">
        <v>0</v>
      </c>
      <c r="AB858" s="100">
        <v>0</v>
      </c>
      <c r="AC858" s="151">
        <v>0</v>
      </c>
      <c r="AD858" s="100">
        <v>0</v>
      </c>
      <c r="AE858" s="157">
        <v>0</v>
      </c>
      <c r="AF858" s="158"/>
    </row>
    <row r="859" spans="1:32" s="52" customFormat="1" ht="12" x14ac:dyDescent="0.2">
      <c r="A859" s="97">
        <v>492</v>
      </c>
      <c r="B859" s="98">
        <v>492281281</v>
      </c>
      <c r="C859" s="99" t="s">
        <v>544</v>
      </c>
      <c r="D859" s="98">
        <v>281</v>
      </c>
      <c r="E859" s="99" t="s">
        <v>314</v>
      </c>
      <c r="F859" s="98">
        <v>281</v>
      </c>
      <c r="G859" s="149" t="s">
        <v>314</v>
      </c>
      <c r="H859" s="150"/>
      <c r="I859" s="102">
        <v>19348</v>
      </c>
      <c r="J859" s="102">
        <v>33</v>
      </c>
      <c r="K859" s="102">
        <v>0</v>
      </c>
      <c r="L859" s="102">
        <v>1188</v>
      </c>
      <c r="M859" s="103">
        <v>20569</v>
      </c>
      <c r="N859" s="150"/>
      <c r="O859" s="124">
        <v>341.94</v>
      </c>
      <c r="P859" s="151">
        <v>6627138</v>
      </c>
      <c r="Q859" s="151">
        <v>0</v>
      </c>
      <c r="R859" s="151">
        <v>0</v>
      </c>
      <c r="S859" s="151">
        <v>406226</v>
      </c>
      <c r="T859" s="152">
        <v>7033364</v>
      </c>
      <c r="U859" s="153"/>
      <c r="V859" s="154">
        <v>0</v>
      </c>
      <c r="W859" s="155">
        <v>0.18</v>
      </c>
      <c r="X859" s="155">
        <v>0.15608992013755701</v>
      </c>
      <c r="Y859" s="156">
        <v>0</v>
      </c>
      <c r="Z859" s="153"/>
      <c r="AA859" s="124">
        <v>63.91</v>
      </c>
      <c r="AB859" s="100">
        <v>0</v>
      </c>
      <c r="AC859" s="151">
        <v>0</v>
      </c>
      <c r="AD859" s="100">
        <v>0</v>
      </c>
      <c r="AE859" s="157">
        <v>0</v>
      </c>
      <c r="AF859" s="158"/>
    </row>
    <row r="860" spans="1:32" s="52" customFormat="1" ht="12" x14ac:dyDescent="0.2">
      <c r="A860" s="97">
        <v>492</v>
      </c>
      <c r="B860" s="98">
        <v>492281325</v>
      </c>
      <c r="C860" s="99" t="s">
        <v>544</v>
      </c>
      <c r="D860" s="98">
        <v>281</v>
      </c>
      <c r="E860" s="99" t="s">
        <v>314</v>
      </c>
      <c r="F860" s="98">
        <v>325</v>
      </c>
      <c r="G860" s="149" t="s">
        <v>358</v>
      </c>
      <c r="H860" s="150"/>
      <c r="I860" s="102">
        <v>16155</v>
      </c>
      <c r="J860" s="102">
        <v>1011</v>
      </c>
      <c r="K860" s="102">
        <v>0</v>
      </c>
      <c r="L860" s="102">
        <v>1188</v>
      </c>
      <c r="M860" s="103">
        <v>18354</v>
      </c>
      <c r="N860" s="150"/>
      <c r="O860" s="124">
        <v>1</v>
      </c>
      <c r="P860" s="151">
        <v>17166</v>
      </c>
      <c r="Q860" s="151">
        <v>0</v>
      </c>
      <c r="R860" s="151">
        <v>0</v>
      </c>
      <c r="S860" s="151">
        <v>1188</v>
      </c>
      <c r="T860" s="152">
        <v>18354</v>
      </c>
      <c r="U860" s="153"/>
      <c r="V860" s="154">
        <v>0</v>
      </c>
      <c r="W860" s="155">
        <v>0.09</v>
      </c>
      <c r="X860" s="155">
        <v>1.3892959320601105E-2</v>
      </c>
      <c r="Y860" s="156">
        <v>0</v>
      </c>
      <c r="Z860" s="153"/>
      <c r="AA860" s="124">
        <v>0</v>
      </c>
      <c r="AB860" s="100">
        <v>0</v>
      </c>
      <c r="AC860" s="151">
        <v>0</v>
      </c>
      <c r="AD860" s="100">
        <v>0</v>
      </c>
      <c r="AE860" s="157">
        <v>0</v>
      </c>
      <c r="AF860" s="158"/>
    </row>
    <row r="861" spans="1:32" s="52" customFormat="1" ht="12" x14ac:dyDescent="0.2">
      <c r="A861" s="97">
        <v>492</v>
      </c>
      <c r="B861" s="98">
        <v>492281332</v>
      </c>
      <c r="C861" s="99" t="s">
        <v>544</v>
      </c>
      <c r="D861" s="98">
        <v>281</v>
      </c>
      <c r="E861" s="99" t="s">
        <v>314</v>
      </c>
      <c r="F861" s="98">
        <v>332</v>
      </c>
      <c r="G861" s="149" t="s">
        <v>365</v>
      </c>
      <c r="H861" s="150"/>
      <c r="I861" s="102">
        <v>16735</v>
      </c>
      <c r="J861" s="102">
        <v>827</v>
      </c>
      <c r="K861" s="102">
        <v>0</v>
      </c>
      <c r="L861" s="102">
        <v>1188</v>
      </c>
      <c r="M861" s="103">
        <v>18750</v>
      </c>
      <c r="N861" s="150"/>
      <c r="O861" s="124">
        <v>4</v>
      </c>
      <c r="P861" s="151">
        <v>70248</v>
      </c>
      <c r="Q861" s="151">
        <v>0</v>
      </c>
      <c r="R861" s="151">
        <v>0</v>
      </c>
      <c r="S861" s="151">
        <v>4752</v>
      </c>
      <c r="T861" s="152">
        <v>75000</v>
      </c>
      <c r="U861" s="153"/>
      <c r="V861" s="154">
        <v>0</v>
      </c>
      <c r="W861" s="155">
        <v>0.09</v>
      </c>
      <c r="X861" s="155">
        <v>2.5964862381818429E-2</v>
      </c>
      <c r="Y861" s="156">
        <v>0</v>
      </c>
      <c r="Z861" s="153"/>
      <c r="AA861" s="124">
        <v>0</v>
      </c>
      <c r="AB861" s="100">
        <v>0</v>
      </c>
      <c r="AC861" s="151">
        <v>0</v>
      </c>
      <c r="AD861" s="100">
        <v>0</v>
      </c>
      <c r="AE861" s="157">
        <v>0</v>
      </c>
      <c r="AF861" s="158"/>
    </row>
    <row r="862" spans="1:32" s="52" customFormat="1" ht="12" x14ac:dyDescent="0.2">
      <c r="A862" s="97">
        <v>493</v>
      </c>
      <c r="B862" s="98">
        <v>493057035</v>
      </c>
      <c r="C862" s="99" t="s">
        <v>545</v>
      </c>
      <c r="D862" s="98">
        <v>57</v>
      </c>
      <c r="E862" s="99" t="s">
        <v>90</v>
      </c>
      <c r="F862" s="98">
        <v>35</v>
      </c>
      <c r="G862" s="149" t="s">
        <v>68</v>
      </c>
      <c r="H862" s="150"/>
      <c r="I862" s="102">
        <v>22053</v>
      </c>
      <c r="J862" s="102">
        <v>8483</v>
      </c>
      <c r="K862" s="102">
        <v>0</v>
      </c>
      <c r="L862" s="102">
        <v>1188</v>
      </c>
      <c r="M862" s="103">
        <v>31724</v>
      </c>
      <c r="N862" s="150"/>
      <c r="O862" s="124">
        <v>11.260000000000002</v>
      </c>
      <c r="P862" s="151">
        <v>343836</v>
      </c>
      <c r="Q862" s="151">
        <v>0</v>
      </c>
      <c r="R862" s="151">
        <v>0</v>
      </c>
      <c r="S862" s="151">
        <v>13376</v>
      </c>
      <c r="T862" s="152">
        <v>357212</v>
      </c>
      <c r="U862" s="153"/>
      <c r="V862" s="154">
        <v>0</v>
      </c>
      <c r="W862" s="155">
        <v>0.18</v>
      </c>
      <c r="X862" s="155">
        <v>0.16242944017643118</v>
      </c>
      <c r="Y862" s="156">
        <v>0</v>
      </c>
      <c r="Z862" s="153"/>
      <c r="AA862" s="124">
        <v>0</v>
      </c>
      <c r="AB862" s="100">
        <v>0</v>
      </c>
      <c r="AC862" s="151">
        <v>0</v>
      </c>
      <c r="AD862" s="100">
        <v>0</v>
      </c>
      <c r="AE862" s="157">
        <v>0</v>
      </c>
      <c r="AF862" s="158"/>
    </row>
    <row r="863" spans="1:32" s="52" customFormat="1" ht="12" x14ac:dyDescent="0.2">
      <c r="A863" s="97">
        <v>493</v>
      </c>
      <c r="B863" s="98">
        <v>493057044</v>
      </c>
      <c r="C863" s="99" t="s">
        <v>545</v>
      </c>
      <c r="D863" s="98">
        <v>57</v>
      </c>
      <c r="E863" s="99" t="s">
        <v>90</v>
      </c>
      <c r="F863" s="98">
        <v>44</v>
      </c>
      <c r="G863" s="149" t="s">
        <v>77</v>
      </c>
      <c r="H863" s="150"/>
      <c r="I863" s="102">
        <v>16294</v>
      </c>
      <c r="J863" s="102">
        <v>0</v>
      </c>
      <c r="K863" s="102">
        <v>0</v>
      </c>
      <c r="L863" s="102">
        <v>1188</v>
      </c>
      <c r="M863" s="103">
        <v>17482</v>
      </c>
      <c r="N863" s="150"/>
      <c r="O863" s="124">
        <v>2</v>
      </c>
      <c r="P863" s="151">
        <v>32588</v>
      </c>
      <c r="Q863" s="151">
        <v>0</v>
      </c>
      <c r="R863" s="151">
        <v>0</v>
      </c>
      <c r="S863" s="151">
        <v>2376</v>
      </c>
      <c r="T863" s="152">
        <v>34964</v>
      </c>
      <c r="U863" s="153"/>
      <c r="V863" s="154">
        <v>0</v>
      </c>
      <c r="W863" s="155">
        <v>0.18</v>
      </c>
      <c r="X863" s="155">
        <v>9.4542673375282729E-2</v>
      </c>
      <c r="Y863" s="156">
        <v>0</v>
      </c>
      <c r="Z863" s="153"/>
      <c r="AA863" s="124">
        <v>0</v>
      </c>
      <c r="AB863" s="100">
        <v>0</v>
      </c>
      <c r="AC863" s="151">
        <v>0</v>
      </c>
      <c r="AD863" s="100">
        <v>0</v>
      </c>
      <c r="AE863" s="157">
        <v>0</v>
      </c>
      <c r="AF863" s="158"/>
    </row>
    <row r="864" spans="1:32" s="52" customFormat="1" ht="12" x14ac:dyDescent="0.2">
      <c r="A864" s="97">
        <v>493</v>
      </c>
      <c r="B864" s="98">
        <v>493057057</v>
      </c>
      <c r="C864" s="99" t="s">
        <v>545</v>
      </c>
      <c r="D864" s="98">
        <v>57</v>
      </c>
      <c r="E864" s="99" t="s">
        <v>90</v>
      </c>
      <c r="F864" s="98">
        <v>57</v>
      </c>
      <c r="G864" s="149" t="s">
        <v>90</v>
      </c>
      <c r="H864" s="150"/>
      <c r="I864" s="102">
        <v>23027</v>
      </c>
      <c r="J864" s="102">
        <v>528</v>
      </c>
      <c r="K864" s="102">
        <v>0</v>
      </c>
      <c r="L864" s="102">
        <v>1188</v>
      </c>
      <c r="M864" s="103">
        <v>24743</v>
      </c>
      <c r="N864" s="150"/>
      <c r="O864" s="124">
        <v>87.1</v>
      </c>
      <c r="P864" s="151">
        <v>2051643</v>
      </c>
      <c r="Q864" s="151">
        <v>0</v>
      </c>
      <c r="R864" s="151">
        <v>0</v>
      </c>
      <c r="S864" s="151">
        <v>103470</v>
      </c>
      <c r="T864" s="152">
        <v>2155113</v>
      </c>
      <c r="U864" s="153"/>
      <c r="V864" s="154">
        <v>0</v>
      </c>
      <c r="W864" s="155">
        <v>0.18</v>
      </c>
      <c r="X864" s="155">
        <v>0.12051270048816397</v>
      </c>
      <c r="Y864" s="156">
        <v>0</v>
      </c>
      <c r="Z864" s="153"/>
      <c r="AA864" s="124">
        <v>0</v>
      </c>
      <c r="AB864" s="100">
        <v>0</v>
      </c>
      <c r="AC864" s="151">
        <v>0</v>
      </c>
      <c r="AD864" s="100">
        <v>0.46</v>
      </c>
      <c r="AE864" s="157">
        <v>11381</v>
      </c>
      <c r="AF864" s="158"/>
    </row>
    <row r="865" spans="1:32" s="52" customFormat="1" ht="12" x14ac:dyDescent="0.2">
      <c r="A865" s="97">
        <v>493</v>
      </c>
      <c r="B865" s="98">
        <v>493057093</v>
      </c>
      <c r="C865" s="99" t="s">
        <v>545</v>
      </c>
      <c r="D865" s="98">
        <v>57</v>
      </c>
      <c r="E865" s="99" t="s">
        <v>90</v>
      </c>
      <c r="F865" s="98">
        <v>93</v>
      </c>
      <c r="G865" s="149" t="s">
        <v>126</v>
      </c>
      <c r="H865" s="150"/>
      <c r="I865" s="102">
        <v>22955</v>
      </c>
      <c r="J865" s="102">
        <v>226</v>
      </c>
      <c r="K865" s="102">
        <v>0</v>
      </c>
      <c r="L865" s="102">
        <v>1188</v>
      </c>
      <c r="M865" s="103">
        <v>24369</v>
      </c>
      <c r="N865" s="150"/>
      <c r="O865" s="124">
        <v>36.840000000000003</v>
      </c>
      <c r="P865" s="151">
        <v>853990</v>
      </c>
      <c r="Q865" s="151">
        <v>0</v>
      </c>
      <c r="R865" s="151">
        <v>0</v>
      </c>
      <c r="S865" s="151">
        <v>43765</v>
      </c>
      <c r="T865" s="152">
        <v>897755</v>
      </c>
      <c r="U865" s="153"/>
      <c r="V865" s="154">
        <v>0</v>
      </c>
      <c r="W865" s="155">
        <v>0.18</v>
      </c>
      <c r="X865" s="155">
        <v>8.2602671732793412E-2</v>
      </c>
      <c r="Y865" s="156">
        <v>0</v>
      </c>
      <c r="Z865" s="153"/>
      <c r="AA865" s="124">
        <v>0</v>
      </c>
      <c r="AB865" s="100">
        <v>0</v>
      </c>
      <c r="AC865" s="151">
        <v>0</v>
      </c>
      <c r="AD865" s="100">
        <v>0.78</v>
      </c>
      <c r="AE865" s="157">
        <v>19008</v>
      </c>
      <c r="AF865" s="158"/>
    </row>
    <row r="866" spans="1:32" s="52" customFormat="1" ht="12" x14ac:dyDescent="0.2">
      <c r="A866" s="97">
        <v>493</v>
      </c>
      <c r="B866" s="98">
        <v>493057100</v>
      </c>
      <c r="C866" s="99" t="s">
        <v>545</v>
      </c>
      <c r="D866" s="98">
        <v>57</v>
      </c>
      <c r="E866" s="99" t="s">
        <v>90</v>
      </c>
      <c r="F866" s="98">
        <v>100</v>
      </c>
      <c r="G866" s="149" t="s">
        <v>133</v>
      </c>
      <c r="H866" s="150"/>
      <c r="I866" s="102">
        <v>20383</v>
      </c>
      <c r="J866" s="102">
        <v>5496</v>
      </c>
      <c r="K866" s="102">
        <v>0</v>
      </c>
      <c r="L866" s="102">
        <v>1188</v>
      </c>
      <c r="M866" s="103">
        <v>27067</v>
      </c>
      <c r="N866" s="150"/>
      <c r="O866" s="124">
        <v>1</v>
      </c>
      <c r="P866" s="151">
        <v>25879</v>
      </c>
      <c r="Q866" s="151">
        <v>0</v>
      </c>
      <c r="R866" s="151">
        <v>0</v>
      </c>
      <c r="S866" s="151">
        <v>1188</v>
      </c>
      <c r="T866" s="152">
        <v>27067</v>
      </c>
      <c r="U866" s="153"/>
      <c r="V866" s="154">
        <v>0</v>
      </c>
      <c r="W866" s="155">
        <v>0.09</v>
      </c>
      <c r="X866" s="155">
        <v>2.3077409245490316E-2</v>
      </c>
      <c r="Y866" s="156">
        <v>0</v>
      </c>
      <c r="Z866" s="153"/>
      <c r="AA866" s="124">
        <v>0</v>
      </c>
      <c r="AB866" s="100">
        <v>0</v>
      </c>
      <c r="AC866" s="151">
        <v>0</v>
      </c>
      <c r="AD866" s="100">
        <v>0</v>
      </c>
      <c r="AE866" s="157">
        <v>0</v>
      </c>
      <c r="AF866" s="158"/>
    </row>
    <row r="867" spans="1:32" s="52" customFormat="1" ht="12" x14ac:dyDescent="0.2">
      <c r="A867" s="97">
        <v>493</v>
      </c>
      <c r="B867" s="98">
        <v>493057149</v>
      </c>
      <c r="C867" s="99" t="s">
        <v>545</v>
      </c>
      <c r="D867" s="98">
        <v>57</v>
      </c>
      <c r="E867" s="99" t="s">
        <v>90</v>
      </c>
      <c r="F867" s="98">
        <v>149</v>
      </c>
      <c r="G867" s="149" t="s">
        <v>182</v>
      </c>
      <c r="H867" s="150"/>
      <c r="I867" s="102">
        <v>20347</v>
      </c>
      <c r="J867" s="102">
        <v>146</v>
      </c>
      <c r="K867" s="102">
        <v>0</v>
      </c>
      <c r="L867" s="102">
        <v>1188</v>
      </c>
      <c r="M867" s="103">
        <v>21681</v>
      </c>
      <c r="N867" s="150"/>
      <c r="O867" s="124">
        <v>0.3</v>
      </c>
      <c r="P867" s="151">
        <v>6148</v>
      </c>
      <c r="Q867" s="151">
        <v>0</v>
      </c>
      <c r="R867" s="151">
        <v>0</v>
      </c>
      <c r="S867" s="151">
        <v>356</v>
      </c>
      <c r="T867" s="152">
        <v>6504</v>
      </c>
      <c r="U867" s="153"/>
      <c r="V867" s="154">
        <v>0</v>
      </c>
      <c r="W867" s="155">
        <v>0.18</v>
      </c>
      <c r="X867" s="155">
        <v>0.12699103883343335</v>
      </c>
      <c r="Y867" s="156">
        <v>0</v>
      </c>
      <c r="Z867" s="153"/>
      <c r="AA867" s="124">
        <v>0</v>
      </c>
      <c r="AB867" s="100">
        <v>0</v>
      </c>
      <c r="AC867" s="151">
        <v>0</v>
      </c>
      <c r="AD867" s="100">
        <v>0</v>
      </c>
      <c r="AE867" s="157">
        <v>0</v>
      </c>
      <c r="AF867" s="158"/>
    </row>
    <row r="868" spans="1:32" s="52" customFormat="1" ht="12" x14ac:dyDescent="0.2">
      <c r="A868" s="97">
        <v>493</v>
      </c>
      <c r="B868" s="98">
        <v>493057163</v>
      </c>
      <c r="C868" s="99" t="s">
        <v>545</v>
      </c>
      <c r="D868" s="98">
        <v>57</v>
      </c>
      <c r="E868" s="99" t="s">
        <v>90</v>
      </c>
      <c r="F868" s="98">
        <v>163</v>
      </c>
      <c r="G868" s="149" t="s">
        <v>196</v>
      </c>
      <c r="H868" s="150"/>
      <c r="I868" s="102">
        <v>19798</v>
      </c>
      <c r="J868" s="102">
        <v>93</v>
      </c>
      <c r="K868" s="102">
        <v>0</v>
      </c>
      <c r="L868" s="102">
        <v>1188</v>
      </c>
      <c r="M868" s="103">
        <v>21079</v>
      </c>
      <c r="N868" s="150"/>
      <c r="O868" s="124">
        <v>4.8400000000000007</v>
      </c>
      <c r="P868" s="151">
        <v>96272</v>
      </c>
      <c r="Q868" s="151">
        <v>0</v>
      </c>
      <c r="R868" s="151">
        <v>0</v>
      </c>
      <c r="S868" s="151">
        <v>5751</v>
      </c>
      <c r="T868" s="152">
        <v>102023</v>
      </c>
      <c r="U868" s="153"/>
      <c r="V868" s="154">
        <v>0</v>
      </c>
      <c r="W868" s="155">
        <v>0.113490033140277</v>
      </c>
      <c r="X868" s="155">
        <v>9.4336113909974872E-2</v>
      </c>
      <c r="Y868" s="156">
        <v>0</v>
      </c>
      <c r="Z868" s="153"/>
      <c r="AA868" s="124">
        <v>0</v>
      </c>
      <c r="AB868" s="100">
        <v>0</v>
      </c>
      <c r="AC868" s="151">
        <v>0</v>
      </c>
      <c r="AD868" s="100">
        <v>0</v>
      </c>
      <c r="AE868" s="157">
        <v>0</v>
      </c>
      <c r="AF868" s="158"/>
    </row>
    <row r="869" spans="1:32" s="52" customFormat="1" ht="12" x14ac:dyDescent="0.2">
      <c r="A869" s="97">
        <v>493</v>
      </c>
      <c r="B869" s="98">
        <v>493057165</v>
      </c>
      <c r="C869" s="99" t="s">
        <v>545</v>
      </c>
      <c r="D869" s="98">
        <v>57</v>
      </c>
      <c r="E869" s="99" t="s">
        <v>90</v>
      </c>
      <c r="F869" s="98">
        <v>165</v>
      </c>
      <c r="G869" s="149" t="s">
        <v>198</v>
      </c>
      <c r="H869" s="150"/>
      <c r="I869" s="102">
        <v>20897</v>
      </c>
      <c r="J869" s="102">
        <v>0</v>
      </c>
      <c r="K869" s="102">
        <v>0</v>
      </c>
      <c r="L869" s="102">
        <v>1188</v>
      </c>
      <c r="M869" s="103">
        <v>22085</v>
      </c>
      <c r="N869" s="150"/>
      <c r="O869" s="124">
        <v>0.06</v>
      </c>
      <c r="P869" s="151">
        <v>1254</v>
      </c>
      <c r="Q869" s="151">
        <v>0</v>
      </c>
      <c r="R869" s="151">
        <v>0</v>
      </c>
      <c r="S869" s="151">
        <v>71</v>
      </c>
      <c r="T869" s="152">
        <v>1325</v>
      </c>
      <c r="U869" s="153"/>
      <c r="V869" s="154">
        <v>0</v>
      </c>
      <c r="W869" s="155">
        <v>9.8299999999999998E-2</v>
      </c>
      <c r="X869" s="155">
        <v>8.0149617993142394E-2</v>
      </c>
      <c r="Y869" s="156">
        <v>0</v>
      </c>
      <c r="Z869" s="153"/>
      <c r="AA869" s="124">
        <v>0</v>
      </c>
      <c r="AB869" s="100">
        <v>0</v>
      </c>
      <c r="AC869" s="151">
        <v>0</v>
      </c>
      <c r="AD869" s="100">
        <v>0</v>
      </c>
      <c r="AE869" s="157">
        <v>0</v>
      </c>
      <c r="AF869" s="158"/>
    </row>
    <row r="870" spans="1:32" s="52" customFormat="1" ht="12" x14ac:dyDescent="0.2">
      <c r="A870" s="97">
        <v>493</v>
      </c>
      <c r="B870" s="98">
        <v>493057168</v>
      </c>
      <c r="C870" s="99" t="s">
        <v>545</v>
      </c>
      <c r="D870" s="98">
        <v>57</v>
      </c>
      <c r="E870" s="99" t="s">
        <v>90</v>
      </c>
      <c r="F870" s="98">
        <v>168</v>
      </c>
      <c r="G870" s="149" t="s">
        <v>201</v>
      </c>
      <c r="H870" s="150"/>
      <c r="I870" s="102">
        <v>12723</v>
      </c>
      <c r="J870" s="102">
        <v>8715</v>
      </c>
      <c r="K870" s="102">
        <v>0</v>
      </c>
      <c r="L870" s="102">
        <v>1188</v>
      </c>
      <c r="M870" s="103">
        <v>22626</v>
      </c>
      <c r="N870" s="150"/>
      <c r="O870" s="124">
        <v>0.54</v>
      </c>
      <c r="P870" s="151">
        <v>11577</v>
      </c>
      <c r="Q870" s="151">
        <v>0</v>
      </c>
      <c r="R870" s="151">
        <v>0</v>
      </c>
      <c r="S870" s="151">
        <v>642</v>
      </c>
      <c r="T870" s="152">
        <v>12219</v>
      </c>
      <c r="U870" s="153"/>
      <c r="V870" s="154">
        <v>0</v>
      </c>
      <c r="W870" s="155">
        <v>0.09</v>
      </c>
      <c r="X870" s="155">
        <v>2.3642618965930264E-2</v>
      </c>
      <c r="Y870" s="156">
        <v>0</v>
      </c>
      <c r="Z870" s="153"/>
      <c r="AA870" s="124">
        <v>0</v>
      </c>
      <c r="AB870" s="100">
        <v>0</v>
      </c>
      <c r="AC870" s="151">
        <v>0</v>
      </c>
      <c r="AD870" s="100">
        <v>0</v>
      </c>
      <c r="AE870" s="157">
        <v>0</v>
      </c>
      <c r="AF870" s="158"/>
    </row>
    <row r="871" spans="1:32" s="52" customFormat="1" ht="12" x14ac:dyDescent="0.2">
      <c r="A871" s="97">
        <v>493</v>
      </c>
      <c r="B871" s="98">
        <v>493057176</v>
      </c>
      <c r="C871" s="99" t="s">
        <v>545</v>
      </c>
      <c r="D871" s="98">
        <v>57</v>
      </c>
      <c r="E871" s="99" t="s">
        <v>90</v>
      </c>
      <c r="F871" s="98">
        <v>176</v>
      </c>
      <c r="G871" s="149" t="s">
        <v>209</v>
      </c>
      <c r="H871" s="150"/>
      <c r="I871" s="102">
        <v>20336</v>
      </c>
      <c r="J871" s="102">
        <v>6567</v>
      </c>
      <c r="K871" s="102">
        <v>0</v>
      </c>
      <c r="L871" s="102">
        <v>1188</v>
      </c>
      <c r="M871" s="103">
        <v>28091</v>
      </c>
      <c r="N871" s="150"/>
      <c r="O871" s="124">
        <v>2</v>
      </c>
      <c r="P871" s="151">
        <v>53806</v>
      </c>
      <c r="Q871" s="151">
        <v>0</v>
      </c>
      <c r="R871" s="151">
        <v>0</v>
      </c>
      <c r="S871" s="151">
        <v>2376</v>
      </c>
      <c r="T871" s="152">
        <v>56182</v>
      </c>
      <c r="U871" s="153"/>
      <c r="V871" s="154">
        <v>0</v>
      </c>
      <c r="W871" s="155">
        <v>0.09</v>
      </c>
      <c r="X871" s="155">
        <v>7.4818080644514368E-2</v>
      </c>
      <c r="Y871" s="156">
        <v>0</v>
      </c>
      <c r="Z871" s="153"/>
      <c r="AA871" s="124">
        <v>0</v>
      </c>
      <c r="AB871" s="100">
        <v>0</v>
      </c>
      <c r="AC871" s="151">
        <v>0</v>
      </c>
      <c r="AD871" s="100">
        <v>0</v>
      </c>
      <c r="AE871" s="157">
        <v>0</v>
      </c>
      <c r="AF871" s="158"/>
    </row>
    <row r="872" spans="1:32" s="52" customFormat="1" ht="12" x14ac:dyDescent="0.2">
      <c r="A872" s="97">
        <v>493</v>
      </c>
      <c r="B872" s="98">
        <v>493057207</v>
      </c>
      <c r="C872" s="99" t="s">
        <v>545</v>
      </c>
      <c r="D872" s="98">
        <v>57</v>
      </c>
      <c r="E872" s="99" t="s">
        <v>90</v>
      </c>
      <c r="F872" s="98">
        <v>207</v>
      </c>
      <c r="G872" s="149" t="s">
        <v>240</v>
      </c>
      <c r="H872" s="150"/>
      <c r="I872" s="102">
        <v>17637</v>
      </c>
      <c r="J872" s="102">
        <v>14006</v>
      </c>
      <c r="K872" s="102">
        <v>0</v>
      </c>
      <c r="L872" s="102">
        <v>1188</v>
      </c>
      <c r="M872" s="103">
        <v>32831</v>
      </c>
      <c r="N872" s="150"/>
      <c r="O872" s="124">
        <v>1</v>
      </c>
      <c r="P872" s="151">
        <v>31643</v>
      </c>
      <c r="Q872" s="151">
        <v>0</v>
      </c>
      <c r="R872" s="151">
        <v>0</v>
      </c>
      <c r="S872" s="151">
        <v>1188</v>
      </c>
      <c r="T872" s="152">
        <v>32831</v>
      </c>
      <c r="U872" s="153"/>
      <c r="V872" s="154">
        <v>0</v>
      </c>
      <c r="W872" s="155">
        <v>0.09</v>
      </c>
      <c r="X872" s="155">
        <v>2.738094497235421E-5</v>
      </c>
      <c r="Y872" s="156">
        <v>0</v>
      </c>
      <c r="Z872" s="153"/>
      <c r="AA872" s="124">
        <v>0</v>
      </c>
      <c r="AB872" s="100">
        <v>0</v>
      </c>
      <c r="AC872" s="151">
        <v>0</v>
      </c>
      <c r="AD872" s="100">
        <v>0</v>
      </c>
      <c r="AE872" s="157">
        <v>0</v>
      </c>
      <c r="AF872" s="158"/>
    </row>
    <row r="873" spans="1:32" s="52" customFormat="1" ht="12" x14ac:dyDescent="0.2">
      <c r="A873" s="97">
        <v>493</v>
      </c>
      <c r="B873" s="98">
        <v>493057244</v>
      </c>
      <c r="C873" s="99" t="s">
        <v>545</v>
      </c>
      <c r="D873" s="98">
        <v>57</v>
      </c>
      <c r="E873" s="99" t="s">
        <v>90</v>
      </c>
      <c r="F873" s="98">
        <v>244</v>
      </c>
      <c r="G873" s="149" t="s">
        <v>277</v>
      </c>
      <c r="H873" s="150"/>
      <c r="I873" s="102">
        <v>20383</v>
      </c>
      <c r="J873" s="102">
        <v>4927</v>
      </c>
      <c r="K873" s="102">
        <v>0</v>
      </c>
      <c r="L873" s="102">
        <v>1188</v>
      </c>
      <c r="M873" s="103">
        <v>26498</v>
      </c>
      <c r="N873" s="150"/>
      <c r="O873" s="124">
        <v>0.56000000000000005</v>
      </c>
      <c r="P873" s="151">
        <v>14174</v>
      </c>
      <c r="Q873" s="151">
        <v>0</v>
      </c>
      <c r="R873" s="151">
        <v>0</v>
      </c>
      <c r="S873" s="151">
        <v>665</v>
      </c>
      <c r="T873" s="152">
        <v>14839</v>
      </c>
      <c r="U873" s="153"/>
      <c r="V873" s="154">
        <v>0</v>
      </c>
      <c r="W873" s="155">
        <v>0.09</v>
      </c>
      <c r="X873" s="155">
        <v>8.5563715473805063E-2</v>
      </c>
      <c r="Y873" s="156">
        <v>0</v>
      </c>
      <c r="Z873" s="153"/>
      <c r="AA873" s="124">
        <v>0</v>
      </c>
      <c r="AB873" s="100">
        <v>0</v>
      </c>
      <c r="AC873" s="151">
        <v>0</v>
      </c>
      <c r="AD873" s="100">
        <v>0</v>
      </c>
      <c r="AE873" s="157">
        <v>0</v>
      </c>
      <c r="AF873" s="158"/>
    </row>
    <row r="874" spans="1:32" s="52" customFormat="1" ht="12" x14ac:dyDescent="0.2">
      <c r="A874" s="97">
        <v>493</v>
      </c>
      <c r="B874" s="98">
        <v>493057248</v>
      </c>
      <c r="C874" s="99" t="s">
        <v>545</v>
      </c>
      <c r="D874" s="98">
        <v>57</v>
      </c>
      <c r="E874" s="99" t="s">
        <v>90</v>
      </c>
      <c r="F874" s="98">
        <v>248</v>
      </c>
      <c r="G874" s="149" t="s">
        <v>281</v>
      </c>
      <c r="H874" s="150"/>
      <c r="I874" s="102">
        <v>22296</v>
      </c>
      <c r="J874" s="102">
        <v>1088</v>
      </c>
      <c r="K874" s="102">
        <v>0</v>
      </c>
      <c r="L874" s="102">
        <v>1188</v>
      </c>
      <c r="M874" s="103">
        <v>24572</v>
      </c>
      <c r="N874" s="150"/>
      <c r="O874" s="124">
        <v>36.19</v>
      </c>
      <c r="P874" s="151">
        <v>846268</v>
      </c>
      <c r="Q874" s="151">
        <v>0</v>
      </c>
      <c r="R874" s="151">
        <v>0</v>
      </c>
      <c r="S874" s="151">
        <v>42994</v>
      </c>
      <c r="T874" s="152">
        <v>889262</v>
      </c>
      <c r="U874" s="153"/>
      <c r="V874" s="154">
        <v>0</v>
      </c>
      <c r="W874" s="155">
        <v>0.09</v>
      </c>
      <c r="X874" s="155">
        <v>6.7995869904920112E-2</v>
      </c>
      <c r="Y874" s="156">
        <v>0</v>
      </c>
      <c r="Z874" s="153"/>
      <c r="AA874" s="124">
        <v>0</v>
      </c>
      <c r="AB874" s="100">
        <v>0</v>
      </c>
      <c r="AC874" s="151">
        <v>0</v>
      </c>
      <c r="AD874" s="100">
        <v>0.75</v>
      </c>
      <c r="AE874" s="157">
        <v>18429</v>
      </c>
      <c r="AF874" s="158"/>
    </row>
    <row r="875" spans="1:32" s="52" customFormat="1" ht="12" x14ac:dyDescent="0.2">
      <c r="A875" s="97">
        <v>493</v>
      </c>
      <c r="B875" s="98">
        <v>493057262</v>
      </c>
      <c r="C875" s="99" t="s">
        <v>545</v>
      </c>
      <c r="D875" s="98">
        <v>57</v>
      </c>
      <c r="E875" s="99" t="s">
        <v>90</v>
      </c>
      <c r="F875" s="98">
        <v>262</v>
      </c>
      <c r="G875" s="149" t="s">
        <v>295</v>
      </c>
      <c r="H875" s="150"/>
      <c r="I875" s="102">
        <v>19924</v>
      </c>
      <c r="J875" s="102">
        <v>1294</v>
      </c>
      <c r="K875" s="102">
        <v>0</v>
      </c>
      <c r="L875" s="102">
        <v>1188</v>
      </c>
      <c r="M875" s="103">
        <v>22406</v>
      </c>
      <c r="N875" s="150"/>
      <c r="O875" s="124">
        <v>1</v>
      </c>
      <c r="P875" s="151">
        <v>21218</v>
      </c>
      <c r="Q875" s="151">
        <v>0</v>
      </c>
      <c r="R875" s="151">
        <v>0</v>
      </c>
      <c r="S875" s="151">
        <v>1188</v>
      </c>
      <c r="T875" s="152">
        <v>22406</v>
      </c>
      <c r="U875" s="153"/>
      <c r="V875" s="154">
        <v>0</v>
      </c>
      <c r="W875" s="155">
        <v>0.09</v>
      </c>
      <c r="X875" s="155">
        <v>9.526526198590661E-2</v>
      </c>
      <c r="Y875" s="156">
        <v>0</v>
      </c>
      <c r="Z875" s="153"/>
      <c r="AA875" s="124">
        <v>0</v>
      </c>
      <c r="AB875" s="100">
        <v>0</v>
      </c>
      <c r="AC875" s="151">
        <v>0</v>
      </c>
      <c r="AD875" s="100">
        <v>0</v>
      </c>
      <c r="AE875" s="157">
        <v>0</v>
      </c>
      <c r="AF875" s="158"/>
    </row>
    <row r="876" spans="1:32" s="52" customFormat="1" ht="12" x14ac:dyDescent="0.2">
      <c r="A876" s="97">
        <v>493</v>
      </c>
      <c r="B876" s="98">
        <v>493057274</v>
      </c>
      <c r="C876" s="99" t="s">
        <v>545</v>
      </c>
      <c r="D876" s="98">
        <v>57</v>
      </c>
      <c r="E876" s="99" t="s">
        <v>90</v>
      </c>
      <c r="F876" s="98">
        <v>274</v>
      </c>
      <c r="G876" s="149" t="s">
        <v>307</v>
      </c>
      <c r="H876" s="150"/>
      <c r="I876" s="102">
        <v>16294</v>
      </c>
      <c r="J876" s="102">
        <v>7512</v>
      </c>
      <c r="K876" s="102">
        <v>0</v>
      </c>
      <c r="L876" s="102">
        <v>1188</v>
      </c>
      <c r="M876" s="103">
        <v>24994</v>
      </c>
      <c r="N876" s="150"/>
      <c r="O876" s="124">
        <v>0.57999999999999996</v>
      </c>
      <c r="P876" s="151">
        <v>13807</v>
      </c>
      <c r="Q876" s="151">
        <v>0</v>
      </c>
      <c r="R876" s="151">
        <v>0</v>
      </c>
      <c r="S876" s="151">
        <v>689</v>
      </c>
      <c r="T876" s="152">
        <v>14496</v>
      </c>
      <c r="U876" s="153"/>
      <c r="V876" s="154">
        <v>0</v>
      </c>
      <c r="W876" s="155">
        <v>0.09</v>
      </c>
      <c r="X876" s="155">
        <v>5.1716110562733064E-2</v>
      </c>
      <c r="Y876" s="156">
        <v>0</v>
      </c>
      <c r="Z876" s="153"/>
      <c r="AA876" s="124">
        <v>0</v>
      </c>
      <c r="AB876" s="100">
        <v>0</v>
      </c>
      <c r="AC876" s="151">
        <v>0</v>
      </c>
      <c r="AD876" s="100">
        <v>0</v>
      </c>
      <c r="AE876" s="157">
        <v>0</v>
      </c>
      <c r="AF876" s="158"/>
    </row>
    <row r="877" spans="1:32" s="52" customFormat="1" ht="12" x14ac:dyDescent="0.2">
      <c r="A877" s="97">
        <v>493</v>
      </c>
      <c r="B877" s="98">
        <v>493057346</v>
      </c>
      <c r="C877" s="99" t="s">
        <v>545</v>
      </c>
      <c r="D877" s="98">
        <v>57</v>
      </c>
      <c r="E877" s="99" t="s">
        <v>90</v>
      </c>
      <c r="F877" s="98">
        <v>346</v>
      </c>
      <c r="G877" s="149" t="s">
        <v>379</v>
      </c>
      <c r="H877" s="150"/>
      <c r="I877" s="102">
        <v>22128</v>
      </c>
      <c r="J877" s="102">
        <v>1955</v>
      </c>
      <c r="K877" s="102">
        <v>0</v>
      </c>
      <c r="L877" s="102">
        <v>1188</v>
      </c>
      <c r="M877" s="103">
        <v>25271</v>
      </c>
      <c r="N877" s="150"/>
      <c r="O877" s="124">
        <v>3.7800000000000002</v>
      </c>
      <c r="P877" s="151">
        <v>91034</v>
      </c>
      <c r="Q877" s="151">
        <v>0</v>
      </c>
      <c r="R877" s="151">
        <v>0</v>
      </c>
      <c r="S877" s="151">
        <v>4490</v>
      </c>
      <c r="T877" s="152">
        <v>95524</v>
      </c>
      <c r="U877" s="153"/>
      <c r="V877" s="154">
        <v>0</v>
      </c>
      <c r="W877" s="155">
        <v>0.09</v>
      </c>
      <c r="X877" s="155">
        <v>1.9349567263751404E-2</v>
      </c>
      <c r="Y877" s="156">
        <v>0</v>
      </c>
      <c r="Z877" s="153"/>
      <c r="AA877" s="124">
        <v>0</v>
      </c>
      <c r="AB877" s="100">
        <v>0</v>
      </c>
      <c r="AC877" s="151">
        <v>0</v>
      </c>
      <c r="AD877" s="100">
        <v>0</v>
      </c>
      <c r="AE877" s="157">
        <v>0</v>
      </c>
      <c r="AF877" s="158"/>
    </row>
    <row r="878" spans="1:32" s="52" customFormat="1" ht="12" x14ac:dyDescent="0.2">
      <c r="A878" s="97">
        <v>494</v>
      </c>
      <c r="B878" s="98">
        <v>494093035</v>
      </c>
      <c r="C878" s="99" t="s">
        <v>546</v>
      </c>
      <c r="D878" s="98">
        <v>93</v>
      </c>
      <c r="E878" s="99" t="s">
        <v>126</v>
      </c>
      <c r="F878" s="98">
        <v>35</v>
      </c>
      <c r="G878" s="149" t="s">
        <v>68</v>
      </c>
      <c r="H878" s="150"/>
      <c r="I878" s="102">
        <v>20592</v>
      </c>
      <c r="J878" s="102">
        <v>7921</v>
      </c>
      <c r="K878" s="102">
        <v>0</v>
      </c>
      <c r="L878" s="102">
        <v>1188</v>
      </c>
      <c r="M878" s="103">
        <v>29701</v>
      </c>
      <c r="N878" s="150"/>
      <c r="O878" s="124">
        <v>5</v>
      </c>
      <c r="P878" s="151">
        <v>139370</v>
      </c>
      <c r="Q878" s="151">
        <v>0</v>
      </c>
      <c r="R878" s="151">
        <v>0</v>
      </c>
      <c r="S878" s="151">
        <v>5805</v>
      </c>
      <c r="T878" s="152">
        <v>145175</v>
      </c>
      <c r="U878" s="153"/>
      <c r="V878" s="154">
        <v>0.11210818533883178</v>
      </c>
      <c r="W878" s="155">
        <v>0.18</v>
      </c>
      <c r="X878" s="155">
        <v>0.16242944017643118</v>
      </c>
      <c r="Y878" s="156">
        <v>0</v>
      </c>
      <c r="Z878" s="153"/>
      <c r="AA878" s="124">
        <v>2</v>
      </c>
      <c r="AB878" s="100">
        <v>0</v>
      </c>
      <c r="AC878" s="151">
        <v>0</v>
      </c>
      <c r="AD878" s="100">
        <v>0</v>
      </c>
      <c r="AE878" s="157">
        <v>0</v>
      </c>
      <c r="AF878" s="158"/>
    </row>
    <row r="879" spans="1:32" s="52" customFormat="1" ht="12" x14ac:dyDescent="0.2">
      <c r="A879" s="97">
        <v>494</v>
      </c>
      <c r="B879" s="98">
        <v>494093049</v>
      </c>
      <c r="C879" s="99" t="s">
        <v>546</v>
      </c>
      <c r="D879" s="98">
        <v>93</v>
      </c>
      <c r="E879" s="99" t="s">
        <v>126</v>
      </c>
      <c r="F879" s="98">
        <v>49</v>
      </c>
      <c r="G879" s="149" t="s">
        <v>82</v>
      </c>
      <c r="H879" s="150"/>
      <c r="I879" s="102">
        <v>18048</v>
      </c>
      <c r="J879" s="102">
        <v>24422</v>
      </c>
      <c r="K879" s="102">
        <v>0</v>
      </c>
      <c r="L879" s="102">
        <v>1188</v>
      </c>
      <c r="M879" s="103">
        <v>43658</v>
      </c>
      <c r="N879" s="150"/>
      <c r="O879" s="124">
        <v>3.0199999999999996</v>
      </c>
      <c r="P879" s="151">
        <v>125384</v>
      </c>
      <c r="Q879" s="151">
        <v>0</v>
      </c>
      <c r="R879" s="151">
        <v>0</v>
      </c>
      <c r="S879" s="151">
        <v>3507</v>
      </c>
      <c r="T879" s="152">
        <v>128891</v>
      </c>
      <c r="U879" s="153"/>
      <c r="V879" s="154">
        <v>6.7713343944654392E-2</v>
      </c>
      <c r="W879" s="155">
        <v>0.09</v>
      </c>
      <c r="X879" s="155">
        <v>6.8054971954267046E-2</v>
      </c>
      <c r="Y879" s="156">
        <v>0</v>
      </c>
      <c r="Z879" s="153"/>
      <c r="AA879" s="124">
        <v>1.6800000000000002</v>
      </c>
      <c r="AB879" s="100">
        <v>0</v>
      </c>
      <c r="AC879" s="151">
        <v>0</v>
      </c>
      <c r="AD879" s="100">
        <v>0</v>
      </c>
      <c r="AE879" s="157">
        <v>0</v>
      </c>
      <c r="AF879" s="158"/>
    </row>
    <row r="880" spans="1:32" s="52" customFormat="1" ht="12" x14ac:dyDescent="0.2">
      <c r="A880" s="97">
        <v>494</v>
      </c>
      <c r="B880" s="98">
        <v>494093056</v>
      </c>
      <c r="C880" s="99" t="s">
        <v>546</v>
      </c>
      <c r="D880" s="98">
        <v>93</v>
      </c>
      <c r="E880" s="99" t="s">
        <v>126</v>
      </c>
      <c r="F880" s="98">
        <v>56</v>
      </c>
      <c r="G880" s="149" t="s">
        <v>89</v>
      </c>
      <c r="H880" s="150"/>
      <c r="I880" s="102">
        <v>12985</v>
      </c>
      <c r="J880" s="102">
        <v>3851</v>
      </c>
      <c r="K880" s="102">
        <v>0</v>
      </c>
      <c r="L880" s="102">
        <v>1188</v>
      </c>
      <c r="M880" s="103">
        <v>18024</v>
      </c>
      <c r="N880" s="150"/>
      <c r="O880" s="124">
        <v>1</v>
      </c>
      <c r="P880" s="151">
        <v>16459</v>
      </c>
      <c r="Q880" s="151">
        <v>0</v>
      </c>
      <c r="R880" s="151">
        <v>0</v>
      </c>
      <c r="S880" s="151">
        <v>1161</v>
      </c>
      <c r="T880" s="152">
        <v>17620</v>
      </c>
      <c r="U880" s="153"/>
      <c r="V880" s="154">
        <v>2.2421637067766356E-2</v>
      </c>
      <c r="W880" s="155">
        <v>0.09</v>
      </c>
      <c r="X880" s="155">
        <v>1.623671014029281E-2</v>
      </c>
      <c r="Y880" s="156">
        <v>0</v>
      </c>
      <c r="Z880" s="153"/>
      <c r="AA880" s="124">
        <v>1</v>
      </c>
      <c r="AB880" s="100">
        <v>0</v>
      </c>
      <c r="AC880" s="151">
        <v>0</v>
      </c>
      <c r="AD880" s="100">
        <v>0</v>
      </c>
      <c r="AE880" s="157">
        <v>0</v>
      </c>
      <c r="AF880" s="158"/>
    </row>
    <row r="881" spans="1:32" s="52" customFormat="1" ht="12" x14ac:dyDescent="0.2">
      <c r="A881" s="97">
        <v>494</v>
      </c>
      <c r="B881" s="98">
        <v>494093057</v>
      </c>
      <c r="C881" s="99" t="s">
        <v>546</v>
      </c>
      <c r="D881" s="98">
        <v>93</v>
      </c>
      <c r="E881" s="99" t="s">
        <v>126</v>
      </c>
      <c r="F881" s="98">
        <v>57</v>
      </c>
      <c r="G881" s="149" t="s">
        <v>90</v>
      </c>
      <c r="H881" s="150"/>
      <c r="I881" s="102">
        <v>19349</v>
      </c>
      <c r="J881" s="102">
        <v>443</v>
      </c>
      <c r="K881" s="102">
        <v>0</v>
      </c>
      <c r="L881" s="102">
        <v>1188</v>
      </c>
      <c r="M881" s="103">
        <v>20980</v>
      </c>
      <c r="N881" s="150"/>
      <c r="O881" s="124">
        <v>83</v>
      </c>
      <c r="P881" s="151">
        <v>1605884</v>
      </c>
      <c r="Q881" s="151">
        <v>0</v>
      </c>
      <c r="R881" s="151">
        <v>0</v>
      </c>
      <c r="S881" s="151">
        <v>96363</v>
      </c>
      <c r="T881" s="152">
        <v>1702247</v>
      </c>
      <c r="U881" s="153"/>
      <c r="V881" s="154">
        <v>1.8609958766246066</v>
      </c>
      <c r="W881" s="155">
        <v>0.18</v>
      </c>
      <c r="X881" s="155">
        <v>0.12051270048816397</v>
      </c>
      <c r="Y881" s="156">
        <v>0</v>
      </c>
      <c r="Z881" s="153"/>
      <c r="AA881" s="124">
        <v>25</v>
      </c>
      <c r="AB881" s="100">
        <v>0</v>
      </c>
      <c r="AC881" s="151">
        <v>0</v>
      </c>
      <c r="AD881" s="100">
        <v>0</v>
      </c>
      <c r="AE881" s="157">
        <v>0</v>
      </c>
      <c r="AF881" s="158"/>
    </row>
    <row r="882" spans="1:32" s="52" customFormat="1" ht="12" x14ac:dyDescent="0.2">
      <c r="A882" s="97">
        <v>494</v>
      </c>
      <c r="B882" s="98">
        <v>494093071</v>
      </c>
      <c r="C882" s="99" t="s">
        <v>546</v>
      </c>
      <c r="D882" s="98">
        <v>93</v>
      </c>
      <c r="E882" s="99" t="s">
        <v>126</v>
      </c>
      <c r="F882" s="98">
        <v>71</v>
      </c>
      <c r="G882" s="149" t="s">
        <v>104</v>
      </c>
      <c r="H882" s="150"/>
      <c r="I882" s="102">
        <v>11799</v>
      </c>
      <c r="J882" s="102">
        <v>4977</v>
      </c>
      <c r="K882" s="102">
        <v>0</v>
      </c>
      <c r="L882" s="102">
        <v>1188</v>
      </c>
      <c r="M882" s="103">
        <v>17964</v>
      </c>
      <c r="N882" s="150"/>
      <c r="O882" s="124">
        <v>2</v>
      </c>
      <c r="P882" s="151">
        <v>32800</v>
      </c>
      <c r="Q882" s="151">
        <v>0</v>
      </c>
      <c r="R882" s="151">
        <v>0</v>
      </c>
      <c r="S882" s="151">
        <v>2322</v>
      </c>
      <c r="T882" s="152">
        <v>35122</v>
      </c>
      <c r="U882" s="153"/>
      <c r="V882" s="154">
        <v>4.4843274135532712E-2</v>
      </c>
      <c r="W882" s="155">
        <v>0.09</v>
      </c>
      <c r="X882" s="155">
        <v>4.9487452437618658E-3</v>
      </c>
      <c r="Y882" s="156">
        <v>0</v>
      </c>
      <c r="Z882" s="153"/>
      <c r="AA882" s="124">
        <v>2</v>
      </c>
      <c r="AB882" s="100">
        <v>0</v>
      </c>
      <c r="AC882" s="151">
        <v>0</v>
      </c>
      <c r="AD882" s="100">
        <v>0</v>
      </c>
      <c r="AE882" s="157">
        <v>0</v>
      </c>
      <c r="AF882" s="158"/>
    </row>
    <row r="883" spans="1:32" s="52" customFormat="1" ht="12" x14ac:dyDescent="0.2">
      <c r="A883" s="97">
        <v>494</v>
      </c>
      <c r="B883" s="98">
        <v>494093093</v>
      </c>
      <c r="C883" s="99" t="s">
        <v>546</v>
      </c>
      <c r="D883" s="98">
        <v>93</v>
      </c>
      <c r="E883" s="99" t="s">
        <v>126</v>
      </c>
      <c r="F883" s="98">
        <v>93</v>
      </c>
      <c r="G883" s="149" t="s">
        <v>126</v>
      </c>
      <c r="H883" s="150"/>
      <c r="I883" s="102">
        <v>17449</v>
      </c>
      <c r="J883" s="102">
        <v>172</v>
      </c>
      <c r="K883" s="102">
        <v>0</v>
      </c>
      <c r="L883" s="102">
        <v>1188</v>
      </c>
      <c r="M883" s="103">
        <v>18809</v>
      </c>
      <c r="N883" s="150"/>
      <c r="O883" s="124">
        <v>279.08</v>
      </c>
      <c r="P883" s="151">
        <v>4807432</v>
      </c>
      <c r="Q883" s="151">
        <v>0</v>
      </c>
      <c r="R883" s="151">
        <v>0</v>
      </c>
      <c r="S883" s="151">
        <v>324012</v>
      </c>
      <c r="T883" s="152">
        <v>5131444</v>
      </c>
      <c r="U883" s="153"/>
      <c r="V883" s="154">
        <v>6.2574304728722288</v>
      </c>
      <c r="W883" s="155">
        <v>0.18</v>
      </c>
      <c r="X883" s="155">
        <v>8.2602671732793412E-2</v>
      </c>
      <c r="Y883" s="156">
        <v>0</v>
      </c>
      <c r="Z883" s="153"/>
      <c r="AA883" s="124">
        <v>112.08</v>
      </c>
      <c r="AB883" s="100">
        <v>0</v>
      </c>
      <c r="AC883" s="151">
        <v>0</v>
      </c>
      <c r="AD883" s="100">
        <v>1.9551567258644673</v>
      </c>
      <c r="AE883" s="157">
        <v>36774</v>
      </c>
      <c r="AF883" s="158"/>
    </row>
    <row r="884" spans="1:32" s="52" customFormat="1" ht="12" x14ac:dyDescent="0.2">
      <c r="A884" s="97">
        <v>494</v>
      </c>
      <c r="B884" s="98">
        <v>494093097</v>
      </c>
      <c r="C884" s="99" t="s">
        <v>546</v>
      </c>
      <c r="D884" s="98">
        <v>93</v>
      </c>
      <c r="E884" s="99" t="s">
        <v>126</v>
      </c>
      <c r="F884" s="98">
        <v>97</v>
      </c>
      <c r="G884" s="149" t="s">
        <v>130</v>
      </c>
      <c r="H884" s="150"/>
      <c r="I884" s="102">
        <v>22368</v>
      </c>
      <c r="J884" s="102">
        <v>151</v>
      </c>
      <c r="K884" s="102">
        <v>0</v>
      </c>
      <c r="L884" s="102">
        <v>1188</v>
      </c>
      <c r="M884" s="103">
        <v>23707</v>
      </c>
      <c r="N884" s="150"/>
      <c r="O884" s="124">
        <v>3</v>
      </c>
      <c r="P884" s="151">
        <v>66042</v>
      </c>
      <c r="Q884" s="151">
        <v>0</v>
      </c>
      <c r="R884" s="151">
        <v>0</v>
      </c>
      <c r="S884" s="151">
        <v>3483</v>
      </c>
      <c r="T884" s="152">
        <v>69525</v>
      </c>
      <c r="U884" s="153"/>
      <c r="V884" s="154">
        <v>6.7264911203299069E-2</v>
      </c>
      <c r="W884" s="155">
        <v>0.18</v>
      </c>
      <c r="X884" s="155">
        <v>3.432703463880836E-2</v>
      </c>
      <c r="Y884" s="156">
        <v>0</v>
      </c>
      <c r="Z884" s="153"/>
      <c r="AA884" s="124">
        <v>1</v>
      </c>
      <c r="AB884" s="100">
        <v>0</v>
      </c>
      <c r="AC884" s="151">
        <v>0</v>
      </c>
      <c r="AD884" s="100">
        <v>0</v>
      </c>
      <c r="AE884" s="157">
        <v>0</v>
      </c>
      <c r="AF884" s="158"/>
    </row>
    <row r="885" spans="1:32" s="52" customFormat="1" ht="12" x14ac:dyDescent="0.2">
      <c r="A885" s="97">
        <v>494</v>
      </c>
      <c r="B885" s="98">
        <v>494093128</v>
      </c>
      <c r="C885" s="99" t="s">
        <v>546</v>
      </c>
      <c r="D885" s="98">
        <v>93</v>
      </c>
      <c r="E885" s="99" t="s">
        <v>126</v>
      </c>
      <c r="F885" s="98">
        <v>128</v>
      </c>
      <c r="G885" s="149" t="s">
        <v>161</v>
      </c>
      <c r="H885" s="150"/>
      <c r="I885" s="102">
        <v>11009</v>
      </c>
      <c r="J885" s="102">
        <v>622</v>
      </c>
      <c r="K885" s="102">
        <v>0</v>
      </c>
      <c r="L885" s="102">
        <v>1188</v>
      </c>
      <c r="M885" s="103">
        <v>12819</v>
      </c>
      <c r="N885" s="150"/>
      <c r="O885" s="124">
        <v>1</v>
      </c>
      <c r="P885" s="151">
        <v>11370</v>
      </c>
      <c r="Q885" s="151">
        <v>0</v>
      </c>
      <c r="R885" s="151">
        <v>0</v>
      </c>
      <c r="S885" s="151">
        <v>1161</v>
      </c>
      <c r="T885" s="152">
        <v>12531</v>
      </c>
      <c r="U885" s="153"/>
      <c r="V885" s="154">
        <v>2.2421637067766356E-2</v>
      </c>
      <c r="W885" s="155">
        <v>0.09</v>
      </c>
      <c r="X885" s="155">
        <v>4.3617008313810428E-2</v>
      </c>
      <c r="Y885" s="156">
        <v>0</v>
      </c>
      <c r="Z885" s="153"/>
      <c r="AA885" s="124">
        <v>0</v>
      </c>
      <c r="AB885" s="100">
        <v>0</v>
      </c>
      <c r="AC885" s="151">
        <v>0</v>
      </c>
      <c r="AD885" s="100">
        <v>0</v>
      </c>
      <c r="AE885" s="157">
        <v>0</v>
      </c>
      <c r="AF885" s="158"/>
    </row>
    <row r="886" spans="1:32" s="52" customFormat="1" ht="12" x14ac:dyDescent="0.2">
      <c r="A886" s="97">
        <v>494</v>
      </c>
      <c r="B886" s="98">
        <v>494093149</v>
      </c>
      <c r="C886" s="99" t="s">
        <v>546</v>
      </c>
      <c r="D886" s="98">
        <v>93</v>
      </c>
      <c r="E886" s="99" t="s">
        <v>126</v>
      </c>
      <c r="F886" s="98">
        <v>149</v>
      </c>
      <c r="G886" s="149" t="s">
        <v>182</v>
      </c>
      <c r="H886" s="150"/>
      <c r="I886" s="102">
        <v>20946</v>
      </c>
      <c r="J886" s="102">
        <v>151</v>
      </c>
      <c r="K886" s="102">
        <v>0</v>
      </c>
      <c r="L886" s="102">
        <v>1188</v>
      </c>
      <c r="M886" s="103">
        <v>22285</v>
      </c>
      <c r="N886" s="150"/>
      <c r="O886" s="124">
        <v>2</v>
      </c>
      <c r="P886" s="151">
        <v>41248</v>
      </c>
      <c r="Q886" s="151">
        <v>0</v>
      </c>
      <c r="R886" s="151">
        <v>0</v>
      </c>
      <c r="S886" s="151">
        <v>2322</v>
      </c>
      <c r="T886" s="152">
        <v>43570</v>
      </c>
      <c r="U886" s="153"/>
      <c r="V886" s="154">
        <v>4.4843274135532712E-2</v>
      </c>
      <c r="W886" s="155">
        <v>0.18</v>
      </c>
      <c r="X886" s="155">
        <v>0.12699103883343335</v>
      </c>
      <c r="Y886" s="156">
        <v>0</v>
      </c>
      <c r="Z886" s="153"/>
      <c r="AA886" s="124">
        <v>2</v>
      </c>
      <c r="AB886" s="100">
        <v>0</v>
      </c>
      <c r="AC886" s="151">
        <v>0</v>
      </c>
      <c r="AD886" s="100">
        <v>0</v>
      </c>
      <c r="AE886" s="157">
        <v>0</v>
      </c>
      <c r="AF886" s="158"/>
    </row>
    <row r="887" spans="1:32" s="52" customFormat="1" ht="12" x14ac:dyDescent="0.2">
      <c r="A887" s="97">
        <v>494</v>
      </c>
      <c r="B887" s="98">
        <v>494093163</v>
      </c>
      <c r="C887" s="99" t="s">
        <v>546</v>
      </c>
      <c r="D887" s="98">
        <v>93</v>
      </c>
      <c r="E887" s="99" t="s">
        <v>126</v>
      </c>
      <c r="F887" s="98">
        <v>163</v>
      </c>
      <c r="G887" s="149" t="s">
        <v>196</v>
      </c>
      <c r="H887" s="150"/>
      <c r="I887" s="102">
        <v>17912</v>
      </c>
      <c r="J887" s="102">
        <v>84</v>
      </c>
      <c r="K887" s="102">
        <v>0</v>
      </c>
      <c r="L887" s="102">
        <v>1188</v>
      </c>
      <c r="M887" s="103">
        <v>19184</v>
      </c>
      <c r="N887" s="150"/>
      <c r="O887" s="124">
        <v>14.950000000000001</v>
      </c>
      <c r="P887" s="151">
        <v>263014</v>
      </c>
      <c r="Q887" s="151">
        <v>0</v>
      </c>
      <c r="R887" s="151">
        <v>0</v>
      </c>
      <c r="S887" s="151">
        <v>17358</v>
      </c>
      <c r="T887" s="152">
        <v>280372</v>
      </c>
      <c r="U887" s="153"/>
      <c r="V887" s="154">
        <v>0.33520347416310697</v>
      </c>
      <c r="W887" s="155">
        <v>0.113490033140277</v>
      </c>
      <c r="X887" s="155">
        <v>9.4336113909974872E-2</v>
      </c>
      <c r="Y887" s="156">
        <v>0</v>
      </c>
      <c r="Z887" s="153"/>
      <c r="AA887" s="124">
        <v>9.3000000000000007</v>
      </c>
      <c r="AB887" s="100">
        <v>0</v>
      </c>
      <c r="AC887" s="151">
        <v>0</v>
      </c>
      <c r="AD887" s="100">
        <v>0</v>
      </c>
      <c r="AE887" s="157">
        <v>0</v>
      </c>
      <c r="AF887" s="158"/>
    </row>
    <row r="888" spans="1:32" s="52" customFormat="1" ht="12" x14ac:dyDescent="0.2">
      <c r="A888" s="97">
        <v>494</v>
      </c>
      <c r="B888" s="98">
        <v>494093165</v>
      </c>
      <c r="C888" s="99" t="s">
        <v>546</v>
      </c>
      <c r="D888" s="98">
        <v>93</v>
      </c>
      <c r="E888" s="99" t="s">
        <v>126</v>
      </c>
      <c r="F888" s="98">
        <v>165</v>
      </c>
      <c r="G888" s="149" t="s">
        <v>198</v>
      </c>
      <c r="H888" s="150"/>
      <c r="I888" s="102">
        <v>16556</v>
      </c>
      <c r="J888" s="102">
        <v>0</v>
      </c>
      <c r="K888" s="102">
        <v>0</v>
      </c>
      <c r="L888" s="102">
        <v>1188</v>
      </c>
      <c r="M888" s="103">
        <v>17744</v>
      </c>
      <c r="N888" s="150"/>
      <c r="O888" s="124">
        <v>35</v>
      </c>
      <c r="P888" s="151">
        <v>566475</v>
      </c>
      <c r="Q888" s="151">
        <v>0</v>
      </c>
      <c r="R888" s="151">
        <v>0</v>
      </c>
      <c r="S888" s="151">
        <v>40635</v>
      </c>
      <c r="T888" s="152">
        <v>607110</v>
      </c>
      <c r="U888" s="153"/>
      <c r="V888" s="154">
        <v>0.78475729737182209</v>
      </c>
      <c r="W888" s="155">
        <v>9.8299999999999998E-2</v>
      </c>
      <c r="X888" s="155">
        <v>8.0149617993142394E-2</v>
      </c>
      <c r="Y888" s="156">
        <v>0</v>
      </c>
      <c r="Z888" s="153"/>
      <c r="AA888" s="124">
        <v>14</v>
      </c>
      <c r="AB888" s="100">
        <v>0</v>
      </c>
      <c r="AC888" s="151">
        <v>0</v>
      </c>
      <c r="AD888" s="100">
        <v>0</v>
      </c>
      <c r="AE888" s="157">
        <v>0</v>
      </c>
      <c r="AF888" s="158"/>
    </row>
    <row r="889" spans="1:32" s="52" customFormat="1" ht="12" x14ac:dyDescent="0.2">
      <c r="A889" s="97">
        <v>494</v>
      </c>
      <c r="B889" s="98">
        <v>494093176</v>
      </c>
      <c r="C889" s="99" t="s">
        <v>546</v>
      </c>
      <c r="D889" s="98">
        <v>93</v>
      </c>
      <c r="E889" s="99" t="s">
        <v>126</v>
      </c>
      <c r="F889" s="98">
        <v>176</v>
      </c>
      <c r="G889" s="149" t="s">
        <v>209</v>
      </c>
      <c r="H889" s="150"/>
      <c r="I889" s="102">
        <v>18248</v>
      </c>
      <c r="J889" s="102">
        <v>5892</v>
      </c>
      <c r="K889" s="102">
        <v>0</v>
      </c>
      <c r="L889" s="102">
        <v>1188</v>
      </c>
      <c r="M889" s="103">
        <v>25328</v>
      </c>
      <c r="N889" s="150"/>
      <c r="O889" s="124">
        <v>14</v>
      </c>
      <c r="P889" s="151">
        <v>330386</v>
      </c>
      <c r="Q889" s="151">
        <v>0</v>
      </c>
      <c r="R889" s="151">
        <v>0</v>
      </c>
      <c r="S889" s="151">
        <v>16254</v>
      </c>
      <c r="T889" s="152">
        <v>346640</v>
      </c>
      <c r="U889" s="153"/>
      <c r="V889" s="154">
        <v>0.3139029189487289</v>
      </c>
      <c r="W889" s="155">
        <v>0.09</v>
      </c>
      <c r="X889" s="155">
        <v>7.4818080644514368E-2</v>
      </c>
      <c r="Y889" s="156">
        <v>0</v>
      </c>
      <c r="Z889" s="153"/>
      <c r="AA889" s="124">
        <v>7</v>
      </c>
      <c r="AB889" s="100">
        <v>0</v>
      </c>
      <c r="AC889" s="151">
        <v>0</v>
      </c>
      <c r="AD889" s="100">
        <v>0</v>
      </c>
      <c r="AE889" s="157">
        <v>0</v>
      </c>
      <c r="AF889" s="158"/>
    </row>
    <row r="890" spans="1:32" s="52" customFormat="1" ht="12" x14ac:dyDescent="0.2">
      <c r="A890" s="97">
        <v>494</v>
      </c>
      <c r="B890" s="98">
        <v>494093178</v>
      </c>
      <c r="C890" s="99" t="s">
        <v>546</v>
      </c>
      <c r="D890" s="98">
        <v>93</v>
      </c>
      <c r="E890" s="99" t="s">
        <v>126</v>
      </c>
      <c r="F890" s="98">
        <v>178</v>
      </c>
      <c r="G890" s="149" t="s">
        <v>211</v>
      </c>
      <c r="H890" s="150"/>
      <c r="I890" s="102">
        <v>11997</v>
      </c>
      <c r="J890" s="102">
        <v>1165</v>
      </c>
      <c r="K890" s="102">
        <v>0</v>
      </c>
      <c r="L890" s="102">
        <v>1188</v>
      </c>
      <c r="M890" s="103">
        <v>14350</v>
      </c>
      <c r="N890" s="150"/>
      <c r="O890" s="124">
        <v>2</v>
      </c>
      <c r="P890" s="151">
        <v>25734</v>
      </c>
      <c r="Q890" s="151">
        <v>0</v>
      </c>
      <c r="R890" s="151">
        <v>0</v>
      </c>
      <c r="S890" s="151">
        <v>2322</v>
      </c>
      <c r="T890" s="152">
        <v>28056</v>
      </c>
      <c r="U890" s="153"/>
      <c r="V890" s="154">
        <v>4.4843274135532712E-2</v>
      </c>
      <c r="W890" s="155">
        <v>0.09</v>
      </c>
      <c r="X890" s="155">
        <v>6.6077165109910477E-2</v>
      </c>
      <c r="Y890" s="156">
        <v>0</v>
      </c>
      <c r="Z890" s="153"/>
      <c r="AA890" s="124">
        <v>1</v>
      </c>
      <c r="AB890" s="100">
        <v>0</v>
      </c>
      <c r="AC890" s="151">
        <v>0</v>
      </c>
      <c r="AD890" s="100">
        <v>0</v>
      </c>
      <c r="AE890" s="157">
        <v>0</v>
      </c>
      <c r="AF890" s="158"/>
    </row>
    <row r="891" spans="1:32" s="52" customFormat="1" ht="12" x14ac:dyDescent="0.2">
      <c r="A891" s="97">
        <v>494</v>
      </c>
      <c r="B891" s="98">
        <v>494093181</v>
      </c>
      <c r="C891" s="99" t="s">
        <v>546</v>
      </c>
      <c r="D891" s="98">
        <v>93</v>
      </c>
      <c r="E891" s="99" t="s">
        <v>126</v>
      </c>
      <c r="F891" s="98">
        <v>181</v>
      </c>
      <c r="G891" s="149" t="s">
        <v>214</v>
      </c>
      <c r="H891" s="150"/>
      <c r="I891" s="102">
        <v>19377</v>
      </c>
      <c r="J891" s="102">
        <v>129</v>
      </c>
      <c r="K891" s="102">
        <v>0</v>
      </c>
      <c r="L891" s="102">
        <v>1188</v>
      </c>
      <c r="M891" s="103">
        <v>20694</v>
      </c>
      <c r="N891" s="150"/>
      <c r="O891" s="124">
        <v>4</v>
      </c>
      <c r="P891" s="151">
        <v>76276</v>
      </c>
      <c r="Q891" s="151">
        <v>0</v>
      </c>
      <c r="R891" s="151">
        <v>0</v>
      </c>
      <c r="S891" s="151">
        <v>4644</v>
      </c>
      <c r="T891" s="152">
        <v>80920</v>
      </c>
      <c r="U891" s="153"/>
      <c r="V891" s="154">
        <v>8.9686548271065425E-2</v>
      </c>
      <c r="W891" s="155">
        <v>0.09</v>
      </c>
      <c r="X891" s="155">
        <v>1.8866944609426412E-2</v>
      </c>
      <c r="Y891" s="156">
        <v>0</v>
      </c>
      <c r="Z891" s="153"/>
      <c r="AA891" s="124">
        <v>3</v>
      </c>
      <c r="AB891" s="100">
        <v>0</v>
      </c>
      <c r="AC891" s="151">
        <v>0</v>
      </c>
      <c r="AD891" s="100">
        <v>0</v>
      </c>
      <c r="AE891" s="157">
        <v>0</v>
      </c>
      <c r="AF891" s="158"/>
    </row>
    <row r="892" spans="1:32" s="52" customFormat="1" ht="12" x14ac:dyDescent="0.2">
      <c r="A892" s="97">
        <v>494</v>
      </c>
      <c r="B892" s="98">
        <v>494093229</v>
      </c>
      <c r="C892" s="99" t="s">
        <v>546</v>
      </c>
      <c r="D892" s="98">
        <v>93</v>
      </c>
      <c r="E892" s="99" t="s">
        <v>126</v>
      </c>
      <c r="F892" s="98">
        <v>229</v>
      </c>
      <c r="G892" s="149" t="s">
        <v>262</v>
      </c>
      <c r="H892" s="150"/>
      <c r="I892" s="102">
        <v>11602</v>
      </c>
      <c r="J892" s="102">
        <v>1163</v>
      </c>
      <c r="K892" s="102">
        <v>0</v>
      </c>
      <c r="L892" s="102">
        <v>1188</v>
      </c>
      <c r="M892" s="103">
        <v>13953</v>
      </c>
      <c r="N892" s="150"/>
      <c r="O892" s="124">
        <v>4.34</v>
      </c>
      <c r="P892" s="151">
        <v>54159</v>
      </c>
      <c r="Q892" s="151">
        <v>0</v>
      </c>
      <c r="R892" s="151">
        <v>0</v>
      </c>
      <c r="S892" s="151">
        <v>5039</v>
      </c>
      <c r="T892" s="152">
        <v>59198</v>
      </c>
      <c r="U892" s="153"/>
      <c r="V892" s="154">
        <v>9.7309904874105985E-2</v>
      </c>
      <c r="W892" s="155">
        <v>0.09</v>
      </c>
      <c r="X892" s="155">
        <v>2.3160418066429343E-2</v>
      </c>
      <c r="Y892" s="156">
        <v>0</v>
      </c>
      <c r="Z892" s="153"/>
      <c r="AA892" s="124">
        <v>3</v>
      </c>
      <c r="AB892" s="100">
        <v>0</v>
      </c>
      <c r="AC892" s="151">
        <v>0</v>
      </c>
      <c r="AD892" s="100">
        <v>0</v>
      </c>
      <c r="AE892" s="157">
        <v>0</v>
      </c>
      <c r="AF892" s="158"/>
    </row>
    <row r="893" spans="1:32" s="52" customFormat="1" ht="12" x14ac:dyDescent="0.2">
      <c r="A893" s="97">
        <v>494</v>
      </c>
      <c r="B893" s="98">
        <v>494093248</v>
      </c>
      <c r="C893" s="99" t="s">
        <v>546</v>
      </c>
      <c r="D893" s="98">
        <v>93</v>
      </c>
      <c r="E893" s="99" t="s">
        <v>126</v>
      </c>
      <c r="F893" s="98">
        <v>248</v>
      </c>
      <c r="G893" s="149" t="s">
        <v>281</v>
      </c>
      <c r="H893" s="150"/>
      <c r="I893" s="102">
        <v>16967</v>
      </c>
      <c r="J893" s="102">
        <v>828</v>
      </c>
      <c r="K893" s="102">
        <v>0</v>
      </c>
      <c r="L893" s="102">
        <v>1188</v>
      </c>
      <c r="M893" s="103">
        <v>18983</v>
      </c>
      <c r="N893" s="150"/>
      <c r="O893" s="124">
        <v>313.83000000000004</v>
      </c>
      <c r="P893" s="151">
        <v>5459386</v>
      </c>
      <c r="Q893" s="151">
        <v>0</v>
      </c>
      <c r="R893" s="151">
        <v>0</v>
      </c>
      <c r="S893" s="151">
        <v>364357</v>
      </c>
      <c r="T893" s="152">
        <v>5823743</v>
      </c>
      <c r="U893" s="153"/>
      <c r="V893" s="154">
        <v>7.0365823609771008</v>
      </c>
      <c r="W893" s="155">
        <v>0.09</v>
      </c>
      <c r="X893" s="155">
        <v>6.7995869904920112E-2</v>
      </c>
      <c r="Y893" s="156">
        <v>0</v>
      </c>
      <c r="Z893" s="153"/>
      <c r="AA893" s="124">
        <v>129.46</v>
      </c>
      <c r="AB893" s="100">
        <v>0</v>
      </c>
      <c r="AC893" s="151">
        <v>0</v>
      </c>
      <c r="AD893" s="100">
        <v>0</v>
      </c>
      <c r="AE893" s="157">
        <v>0</v>
      </c>
      <c r="AF893" s="158"/>
    </row>
    <row r="894" spans="1:32" s="52" customFormat="1" ht="12" x14ac:dyDescent="0.2">
      <c r="A894" s="97">
        <v>494</v>
      </c>
      <c r="B894" s="98">
        <v>494093262</v>
      </c>
      <c r="C894" s="99" t="s">
        <v>546</v>
      </c>
      <c r="D894" s="98">
        <v>93</v>
      </c>
      <c r="E894" s="99" t="s">
        <v>126</v>
      </c>
      <c r="F894" s="98">
        <v>262</v>
      </c>
      <c r="G894" s="149" t="s">
        <v>295</v>
      </c>
      <c r="H894" s="150"/>
      <c r="I894" s="102">
        <v>14809</v>
      </c>
      <c r="J894" s="102">
        <v>962</v>
      </c>
      <c r="K894" s="102">
        <v>0</v>
      </c>
      <c r="L894" s="102">
        <v>1188</v>
      </c>
      <c r="M894" s="103">
        <v>16959</v>
      </c>
      <c r="N894" s="150"/>
      <c r="O894" s="124">
        <v>20.92</v>
      </c>
      <c r="P894" s="151">
        <v>322524</v>
      </c>
      <c r="Q894" s="151">
        <v>0</v>
      </c>
      <c r="R894" s="151">
        <v>0</v>
      </c>
      <c r="S894" s="151">
        <v>24288</v>
      </c>
      <c r="T894" s="152">
        <v>346812</v>
      </c>
      <c r="U894" s="153"/>
      <c r="V894" s="154">
        <v>0.46906064745767195</v>
      </c>
      <c r="W894" s="155">
        <v>0.09</v>
      </c>
      <c r="X894" s="155">
        <v>9.526526198590661E-2</v>
      </c>
      <c r="Y894" s="156">
        <v>0</v>
      </c>
      <c r="Z894" s="153"/>
      <c r="AA894" s="124">
        <v>11.920000000000002</v>
      </c>
      <c r="AB894" s="100">
        <v>1.5844010930168104</v>
      </c>
      <c r="AC894" s="151">
        <v>26866.002119873829</v>
      </c>
      <c r="AD894" s="100">
        <v>0</v>
      </c>
      <c r="AE894" s="157">
        <v>0</v>
      </c>
      <c r="AF894" s="158"/>
    </row>
    <row r="895" spans="1:32" s="52" customFormat="1" ht="12" x14ac:dyDescent="0.2">
      <c r="A895" s="97">
        <v>494</v>
      </c>
      <c r="B895" s="98">
        <v>494093284</v>
      </c>
      <c r="C895" s="99" t="s">
        <v>546</v>
      </c>
      <c r="D895" s="98">
        <v>93</v>
      </c>
      <c r="E895" s="99" t="s">
        <v>126</v>
      </c>
      <c r="F895" s="98">
        <v>284</v>
      </c>
      <c r="G895" s="149" t="s">
        <v>317</v>
      </c>
      <c r="H895" s="150"/>
      <c r="I895" s="102">
        <v>14031</v>
      </c>
      <c r="J895" s="102">
        <v>6385</v>
      </c>
      <c r="K895" s="102">
        <v>0</v>
      </c>
      <c r="L895" s="102">
        <v>1188</v>
      </c>
      <c r="M895" s="103">
        <v>21604</v>
      </c>
      <c r="N895" s="150"/>
      <c r="O895" s="124">
        <v>4.75</v>
      </c>
      <c r="P895" s="151">
        <v>94801</v>
      </c>
      <c r="Q895" s="151">
        <v>0</v>
      </c>
      <c r="R895" s="151">
        <v>0</v>
      </c>
      <c r="S895" s="151">
        <v>5515</v>
      </c>
      <c r="T895" s="152">
        <v>100316</v>
      </c>
      <c r="U895" s="153"/>
      <c r="V895" s="154">
        <v>0.1065027760718902</v>
      </c>
      <c r="W895" s="155">
        <v>0.09</v>
      </c>
      <c r="X895" s="155">
        <v>7.3140773321910005E-2</v>
      </c>
      <c r="Y895" s="156">
        <v>0</v>
      </c>
      <c r="Z895" s="153"/>
      <c r="AA895" s="124">
        <v>2</v>
      </c>
      <c r="AB895" s="100">
        <v>0</v>
      </c>
      <c r="AC895" s="151">
        <v>0</v>
      </c>
      <c r="AD895" s="100">
        <v>0</v>
      </c>
      <c r="AE895" s="157">
        <v>0</v>
      </c>
      <c r="AF895" s="158"/>
    </row>
    <row r="896" spans="1:32" s="52" customFormat="1" ht="12" x14ac:dyDescent="0.2">
      <c r="A896" s="97">
        <v>494</v>
      </c>
      <c r="B896" s="98">
        <v>494093295</v>
      </c>
      <c r="C896" s="99" t="s">
        <v>546</v>
      </c>
      <c r="D896" s="98">
        <v>93</v>
      </c>
      <c r="E896" s="99" t="s">
        <v>126</v>
      </c>
      <c r="F896" s="98">
        <v>295</v>
      </c>
      <c r="G896" s="149" t="s">
        <v>328</v>
      </c>
      <c r="H896" s="150"/>
      <c r="I896" s="102">
        <v>13068</v>
      </c>
      <c r="J896" s="102">
        <v>6450</v>
      </c>
      <c r="K896" s="102">
        <v>0</v>
      </c>
      <c r="L896" s="102">
        <v>1188</v>
      </c>
      <c r="M896" s="103">
        <v>20706</v>
      </c>
      <c r="N896" s="150"/>
      <c r="O896" s="124">
        <v>1</v>
      </c>
      <c r="P896" s="151">
        <v>19080</v>
      </c>
      <c r="Q896" s="151">
        <v>0</v>
      </c>
      <c r="R896" s="151">
        <v>0</v>
      </c>
      <c r="S896" s="151">
        <v>1161</v>
      </c>
      <c r="T896" s="152">
        <v>20241</v>
      </c>
      <c r="U896" s="153"/>
      <c r="V896" s="154">
        <v>2.2421637067766356E-2</v>
      </c>
      <c r="W896" s="155">
        <v>0.09</v>
      </c>
      <c r="X896" s="155">
        <v>1.3993364738110884E-2</v>
      </c>
      <c r="Y896" s="156">
        <v>0</v>
      </c>
      <c r="Z896" s="153"/>
      <c r="AA896" s="124">
        <v>1</v>
      </c>
      <c r="AB896" s="100">
        <v>0</v>
      </c>
      <c r="AC896" s="151">
        <v>0</v>
      </c>
      <c r="AD896" s="100">
        <v>0</v>
      </c>
      <c r="AE896" s="157">
        <v>0</v>
      </c>
      <c r="AF896" s="158"/>
    </row>
    <row r="897" spans="1:32" s="52" customFormat="1" ht="12" x14ac:dyDescent="0.2">
      <c r="A897" s="97">
        <v>494</v>
      </c>
      <c r="B897" s="98">
        <v>494093346</v>
      </c>
      <c r="C897" s="99" t="s">
        <v>546</v>
      </c>
      <c r="D897" s="98">
        <v>93</v>
      </c>
      <c r="E897" s="99" t="s">
        <v>126</v>
      </c>
      <c r="F897" s="98">
        <v>346</v>
      </c>
      <c r="G897" s="149" t="s">
        <v>379</v>
      </c>
      <c r="H897" s="150"/>
      <c r="I897" s="102">
        <v>19496</v>
      </c>
      <c r="J897" s="102">
        <v>1722</v>
      </c>
      <c r="K897" s="102">
        <v>0</v>
      </c>
      <c r="L897" s="102">
        <v>1188</v>
      </c>
      <c r="M897" s="103">
        <v>22406</v>
      </c>
      <c r="N897" s="150"/>
      <c r="O897" s="124">
        <v>1</v>
      </c>
      <c r="P897" s="151">
        <v>20742</v>
      </c>
      <c r="Q897" s="151">
        <v>0</v>
      </c>
      <c r="R897" s="151">
        <v>0</v>
      </c>
      <c r="S897" s="151">
        <v>1161</v>
      </c>
      <c r="T897" s="152">
        <v>21903</v>
      </c>
      <c r="U897" s="153"/>
      <c r="V897" s="154">
        <v>2.2421637067766356E-2</v>
      </c>
      <c r="W897" s="155">
        <v>0.09</v>
      </c>
      <c r="X897" s="155">
        <v>1.9349567263751404E-2</v>
      </c>
      <c r="Y897" s="156">
        <v>0</v>
      </c>
      <c r="Z897" s="153"/>
      <c r="AA897" s="124">
        <v>0</v>
      </c>
      <c r="AB897" s="100">
        <v>0</v>
      </c>
      <c r="AC897" s="151">
        <v>0</v>
      </c>
      <c r="AD897" s="100">
        <v>0</v>
      </c>
      <c r="AE897" s="157">
        <v>0</v>
      </c>
      <c r="AF897" s="158"/>
    </row>
    <row r="898" spans="1:32" s="52" customFormat="1" ht="12" x14ac:dyDescent="0.2">
      <c r="A898" s="97">
        <v>494</v>
      </c>
      <c r="B898" s="98">
        <v>494093347</v>
      </c>
      <c r="C898" s="99" t="s">
        <v>546</v>
      </c>
      <c r="D898" s="98">
        <v>93</v>
      </c>
      <c r="E898" s="99" t="s">
        <v>126</v>
      </c>
      <c r="F898" s="98">
        <v>347</v>
      </c>
      <c r="G898" s="149" t="s">
        <v>380</v>
      </c>
      <c r="H898" s="150"/>
      <c r="I898" s="102">
        <v>15601</v>
      </c>
      <c r="J898" s="102">
        <v>7298</v>
      </c>
      <c r="K898" s="102">
        <v>0</v>
      </c>
      <c r="L898" s="102">
        <v>1188</v>
      </c>
      <c r="M898" s="103">
        <v>24087</v>
      </c>
      <c r="N898" s="150"/>
      <c r="O898" s="124">
        <v>3</v>
      </c>
      <c r="P898" s="151">
        <v>67158</v>
      </c>
      <c r="Q898" s="151">
        <v>0</v>
      </c>
      <c r="R898" s="151">
        <v>0</v>
      </c>
      <c r="S898" s="151">
        <v>3483</v>
      </c>
      <c r="T898" s="152">
        <v>70641</v>
      </c>
      <c r="U898" s="153"/>
      <c r="V898" s="154">
        <v>6.7264911203299069E-2</v>
      </c>
      <c r="W898" s="155">
        <v>0.09</v>
      </c>
      <c r="X898" s="155">
        <v>1.1199376799670339E-2</v>
      </c>
      <c r="Y898" s="156">
        <v>0</v>
      </c>
      <c r="Z898" s="153"/>
      <c r="AA898" s="124">
        <v>1</v>
      </c>
      <c r="AB898" s="100">
        <v>0</v>
      </c>
      <c r="AC898" s="151">
        <v>0</v>
      </c>
      <c r="AD898" s="100">
        <v>0</v>
      </c>
      <c r="AE898" s="157">
        <v>0</v>
      </c>
      <c r="AF898" s="158"/>
    </row>
    <row r="899" spans="1:32" s="52" customFormat="1" ht="12" x14ac:dyDescent="0.2">
      <c r="A899" s="97">
        <v>496</v>
      </c>
      <c r="B899" s="98">
        <v>496201003</v>
      </c>
      <c r="C899" s="99" t="s">
        <v>547</v>
      </c>
      <c r="D899" s="98">
        <v>201</v>
      </c>
      <c r="E899" s="99" t="s">
        <v>234</v>
      </c>
      <c r="F899" s="98">
        <v>3</v>
      </c>
      <c r="G899" s="149" t="s">
        <v>36</v>
      </c>
      <c r="H899" s="150"/>
      <c r="I899" s="102">
        <v>16498</v>
      </c>
      <c r="J899" s="102">
        <v>1734</v>
      </c>
      <c r="K899" s="102">
        <v>0</v>
      </c>
      <c r="L899" s="102">
        <v>1188</v>
      </c>
      <c r="M899" s="103">
        <v>19420</v>
      </c>
      <c r="N899" s="150"/>
      <c r="O899" s="124">
        <v>1</v>
      </c>
      <c r="P899" s="151">
        <v>18051</v>
      </c>
      <c r="Q899" s="151">
        <v>0</v>
      </c>
      <c r="R899" s="151">
        <v>0</v>
      </c>
      <c r="S899" s="151">
        <v>1176</v>
      </c>
      <c r="T899" s="152">
        <v>19227</v>
      </c>
      <c r="U899" s="153"/>
      <c r="V899" s="154">
        <v>9.9205956317698733E-3</v>
      </c>
      <c r="W899" s="155">
        <v>0.09</v>
      </c>
      <c r="X899" s="155">
        <v>2.9293058705782181E-3</v>
      </c>
      <c r="Y899" s="156">
        <v>0</v>
      </c>
      <c r="Z899" s="153"/>
      <c r="AA899" s="124">
        <v>0</v>
      </c>
      <c r="AB899" s="100">
        <v>0</v>
      </c>
      <c r="AC899" s="151">
        <v>0</v>
      </c>
      <c r="AD899" s="100">
        <v>0</v>
      </c>
      <c r="AE899" s="157">
        <v>0</v>
      </c>
      <c r="AF899" s="158"/>
    </row>
    <row r="900" spans="1:32" s="52" customFormat="1" ht="12" x14ac:dyDescent="0.2">
      <c r="A900" s="97">
        <v>496</v>
      </c>
      <c r="B900" s="98">
        <v>496201072</v>
      </c>
      <c r="C900" s="99" t="s">
        <v>547</v>
      </c>
      <c r="D900" s="98">
        <v>201</v>
      </c>
      <c r="E900" s="99" t="s">
        <v>234</v>
      </c>
      <c r="F900" s="98">
        <v>72</v>
      </c>
      <c r="G900" s="149" t="s">
        <v>105</v>
      </c>
      <c r="H900" s="150"/>
      <c r="I900" s="102">
        <v>14496</v>
      </c>
      <c r="J900" s="102">
        <v>4000</v>
      </c>
      <c r="K900" s="102">
        <v>0</v>
      </c>
      <c r="L900" s="102">
        <v>1188</v>
      </c>
      <c r="M900" s="103">
        <v>19684</v>
      </c>
      <c r="N900" s="150"/>
      <c r="O900" s="124">
        <v>1</v>
      </c>
      <c r="P900" s="151">
        <v>18313</v>
      </c>
      <c r="Q900" s="151">
        <v>0</v>
      </c>
      <c r="R900" s="151">
        <v>0</v>
      </c>
      <c r="S900" s="151">
        <v>1176</v>
      </c>
      <c r="T900" s="152">
        <v>19489</v>
      </c>
      <c r="U900" s="153"/>
      <c r="V900" s="154">
        <v>9.9205956317698733E-3</v>
      </c>
      <c r="W900" s="155">
        <v>0.09</v>
      </c>
      <c r="X900" s="155">
        <v>2.1062330821070736E-3</v>
      </c>
      <c r="Y900" s="156">
        <v>0</v>
      </c>
      <c r="Z900" s="153"/>
      <c r="AA900" s="124">
        <v>0</v>
      </c>
      <c r="AB900" s="100">
        <v>0</v>
      </c>
      <c r="AC900" s="151">
        <v>0</v>
      </c>
      <c r="AD900" s="100">
        <v>0</v>
      </c>
      <c r="AE900" s="157">
        <v>0</v>
      </c>
      <c r="AF900" s="158"/>
    </row>
    <row r="901" spans="1:32" s="52" customFormat="1" ht="12" x14ac:dyDescent="0.2">
      <c r="A901" s="97">
        <v>496</v>
      </c>
      <c r="B901" s="98">
        <v>496201094</v>
      </c>
      <c r="C901" s="99" t="s">
        <v>547</v>
      </c>
      <c r="D901" s="98">
        <v>201</v>
      </c>
      <c r="E901" s="99" t="s">
        <v>234</v>
      </c>
      <c r="F901" s="98">
        <v>94</v>
      </c>
      <c r="G901" s="149" t="s">
        <v>127</v>
      </c>
      <c r="H901" s="150"/>
      <c r="I901" s="102">
        <v>19502</v>
      </c>
      <c r="J901" s="102">
        <v>2147</v>
      </c>
      <c r="K901" s="102">
        <v>0</v>
      </c>
      <c r="L901" s="102">
        <v>1188</v>
      </c>
      <c r="M901" s="103">
        <v>22837</v>
      </c>
      <c r="N901" s="150"/>
      <c r="O901" s="124">
        <v>1</v>
      </c>
      <c r="P901" s="151">
        <v>21434</v>
      </c>
      <c r="Q901" s="151">
        <v>0</v>
      </c>
      <c r="R901" s="151">
        <v>0</v>
      </c>
      <c r="S901" s="151">
        <v>1176</v>
      </c>
      <c r="T901" s="152">
        <v>22610</v>
      </c>
      <c r="U901" s="153"/>
      <c r="V901" s="154">
        <v>9.9205956317698733E-3</v>
      </c>
      <c r="W901" s="155">
        <v>0.09</v>
      </c>
      <c r="X901" s="155">
        <v>1.6193654244772405E-3</v>
      </c>
      <c r="Y901" s="156">
        <v>0</v>
      </c>
      <c r="Z901" s="153"/>
      <c r="AA901" s="124">
        <v>0</v>
      </c>
      <c r="AB901" s="100">
        <v>0</v>
      </c>
      <c r="AC901" s="151">
        <v>0</v>
      </c>
      <c r="AD901" s="100">
        <v>0</v>
      </c>
      <c r="AE901" s="157">
        <v>0</v>
      </c>
      <c r="AF901" s="158"/>
    </row>
    <row r="902" spans="1:32" s="52" customFormat="1" ht="12" x14ac:dyDescent="0.2">
      <c r="A902" s="97">
        <v>496</v>
      </c>
      <c r="B902" s="98">
        <v>496201095</v>
      </c>
      <c r="C902" s="99" t="s">
        <v>547</v>
      </c>
      <c r="D902" s="98">
        <v>201</v>
      </c>
      <c r="E902" s="99" t="s">
        <v>234</v>
      </c>
      <c r="F902" s="98">
        <v>95</v>
      </c>
      <c r="G902" s="149" t="s">
        <v>128</v>
      </c>
      <c r="H902" s="150"/>
      <c r="I902" s="102">
        <v>20129</v>
      </c>
      <c r="J902" s="102">
        <v>290</v>
      </c>
      <c r="K902" s="102">
        <v>0</v>
      </c>
      <c r="L902" s="102">
        <v>1188</v>
      </c>
      <c r="M902" s="103">
        <v>21607</v>
      </c>
      <c r="N902" s="150"/>
      <c r="O902" s="124">
        <v>3</v>
      </c>
      <c r="P902" s="151">
        <v>60648</v>
      </c>
      <c r="Q902" s="151">
        <v>0</v>
      </c>
      <c r="R902" s="151">
        <v>0</v>
      </c>
      <c r="S902" s="151">
        <v>3528</v>
      </c>
      <c r="T902" s="152">
        <v>64176</v>
      </c>
      <c r="U902" s="153"/>
      <c r="V902" s="154">
        <v>2.976178689530962E-2</v>
      </c>
      <c r="W902" s="155">
        <v>0.18</v>
      </c>
      <c r="X902" s="155">
        <v>0.12949879994267113</v>
      </c>
      <c r="Y902" s="156">
        <v>0</v>
      </c>
      <c r="Z902" s="153"/>
      <c r="AA902" s="124">
        <v>2</v>
      </c>
      <c r="AB902" s="100">
        <v>0</v>
      </c>
      <c r="AC902" s="151">
        <v>0</v>
      </c>
      <c r="AD902" s="100">
        <v>0</v>
      </c>
      <c r="AE902" s="157">
        <v>0</v>
      </c>
      <c r="AF902" s="158"/>
    </row>
    <row r="903" spans="1:32" s="52" customFormat="1" ht="12" x14ac:dyDescent="0.2">
      <c r="A903" s="97">
        <v>496</v>
      </c>
      <c r="B903" s="98">
        <v>496201201</v>
      </c>
      <c r="C903" s="99" t="s">
        <v>547</v>
      </c>
      <c r="D903" s="98">
        <v>201</v>
      </c>
      <c r="E903" s="99" t="s">
        <v>234</v>
      </c>
      <c r="F903" s="98">
        <v>201</v>
      </c>
      <c r="G903" s="149" t="s">
        <v>234</v>
      </c>
      <c r="H903" s="150"/>
      <c r="I903" s="102">
        <v>18417</v>
      </c>
      <c r="J903" s="102">
        <v>0</v>
      </c>
      <c r="K903" s="102">
        <v>542.22872840348282</v>
      </c>
      <c r="L903" s="102">
        <v>1188</v>
      </c>
      <c r="M903" s="103">
        <v>20147.228728403483</v>
      </c>
      <c r="N903" s="150"/>
      <c r="O903" s="124">
        <v>498.46000000000004</v>
      </c>
      <c r="P903" s="151">
        <v>9088919</v>
      </c>
      <c r="Q903" s="151">
        <v>0</v>
      </c>
      <c r="R903" s="151">
        <v>267598</v>
      </c>
      <c r="S903" s="151">
        <v>586190</v>
      </c>
      <c r="T903" s="152">
        <v>9942707</v>
      </c>
      <c r="U903" s="153"/>
      <c r="V903" s="154">
        <v>4.9450200986120016</v>
      </c>
      <c r="W903" s="155">
        <v>0.18</v>
      </c>
      <c r="X903" s="155">
        <v>0.10421081517215486</v>
      </c>
      <c r="Y903" s="156">
        <v>0</v>
      </c>
      <c r="Z903" s="153"/>
      <c r="AA903" s="124">
        <v>79</v>
      </c>
      <c r="AB903" s="100">
        <v>0</v>
      </c>
      <c r="AC903" s="151">
        <v>0</v>
      </c>
      <c r="AD903" s="100">
        <v>0.99007940436823016</v>
      </c>
      <c r="AE903" s="157">
        <v>19410</v>
      </c>
      <c r="AF903" s="158"/>
    </row>
    <row r="904" spans="1:32" s="52" customFormat="1" ht="12" x14ac:dyDescent="0.2">
      <c r="A904" s="97">
        <v>496</v>
      </c>
      <c r="B904" s="98">
        <v>496201665</v>
      </c>
      <c r="C904" s="99" t="s">
        <v>547</v>
      </c>
      <c r="D904" s="98">
        <v>201</v>
      </c>
      <c r="E904" s="99" t="s">
        <v>234</v>
      </c>
      <c r="F904" s="98">
        <v>665</v>
      </c>
      <c r="G904" s="149" t="s">
        <v>406</v>
      </c>
      <c r="H904" s="150"/>
      <c r="I904" s="102">
        <v>13049</v>
      </c>
      <c r="J904" s="102">
        <v>1501</v>
      </c>
      <c r="K904" s="102">
        <v>0</v>
      </c>
      <c r="L904" s="102">
        <v>1188</v>
      </c>
      <c r="M904" s="103">
        <v>15738</v>
      </c>
      <c r="N904" s="150"/>
      <c r="O904" s="124">
        <v>0.55000000000000004</v>
      </c>
      <c r="P904" s="151">
        <v>7923</v>
      </c>
      <c r="Q904" s="151">
        <v>0</v>
      </c>
      <c r="R904" s="151">
        <v>0</v>
      </c>
      <c r="S904" s="151">
        <v>647</v>
      </c>
      <c r="T904" s="152">
        <v>8570</v>
      </c>
      <c r="U904" s="153"/>
      <c r="V904" s="154">
        <v>5.4563275974734305E-3</v>
      </c>
      <c r="W904" s="155">
        <v>0.09</v>
      </c>
      <c r="X904" s="155">
        <v>6.8892216976608953E-3</v>
      </c>
      <c r="Y904" s="156">
        <v>0</v>
      </c>
      <c r="Z904" s="153"/>
      <c r="AA904" s="124">
        <v>0</v>
      </c>
      <c r="AB904" s="100">
        <v>0</v>
      </c>
      <c r="AC904" s="151">
        <v>0</v>
      </c>
      <c r="AD904" s="100">
        <v>0</v>
      </c>
      <c r="AE904" s="157">
        <v>0</v>
      </c>
      <c r="AF904" s="158"/>
    </row>
    <row r="905" spans="1:32" s="52" customFormat="1" ht="12" x14ac:dyDescent="0.2">
      <c r="A905" s="97">
        <v>497</v>
      </c>
      <c r="B905" s="98">
        <v>497117005</v>
      </c>
      <c r="C905" s="99" t="s">
        <v>548</v>
      </c>
      <c r="D905" s="98">
        <v>117</v>
      </c>
      <c r="E905" s="99" t="s">
        <v>150</v>
      </c>
      <c r="F905" s="98">
        <v>5</v>
      </c>
      <c r="G905" s="149" t="s">
        <v>38</v>
      </c>
      <c r="H905" s="150"/>
      <c r="I905" s="102">
        <v>13214</v>
      </c>
      <c r="J905" s="102">
        <v>4663</v>
      </c>
      <c r="K905" s="102">
        <v>0</v>
      </c>
      <c r="L905" s="102">
        <v>1188</v>
      </c>
      <c r="M905" s="103">
        <v>19065</v>
      </c>
      <c r="N905" s="150"/>
      <c r="O905" s="124">
        <v>7.6400000000000006</v>
      </c>
      <c r="P905" s="151">
        <v>136580</v>
      </c>
      <c r="Q905" s="151">
        <v>0</v>
      </c>
      <c r="R905" s="151">
        <v>0</v>
      </c>
      <c r="S905" s="151">
        <v>9076</v>
      </c>
      <c r="T905" s="152">
        <v>145656</v>
      </c>
      <c r="U905" s="153"/>
      <c r="V905" s="154">
        <v>0</v>
      </c>
      <c r="W905" s="155">
        <v>0.09</v>
      </c>
      <c r="X905" s="155">
        <v>2.104856016742844E-2</v>
      </c>
      <c r="Y905" s="156">
        <v>0</v>
      </c>
      <c r="Z905" s="153"/>
      <c r="AA905" s="124">
        <v>0</v>
      </c>
      <c r="AB905" s="100">
        <v>0</v>
      </c>
      <c r="AC905" s="151">
        <v>0</v>
      </c>
      <c r="AD905" s="100">
        <v>0</v>
      </c>
      <c r="AE905" s="157">
        <v>0</v>
      </c>
      <c r="AF905" s="158"/>
    </row>
    <row r="906" spans="1:32" s="52" customFormat="1" ht="12" x14ac:dyDescent="0.2">
      <c r="A906" s="97">
        <v>497</v>
      </c>
      <c r="B906" s="98">
        <v>497117008</v>
      </c>
      <c r="C906" s="99" t="s">
        <v>548</v>
      </c>
      <c r="D906" s="98">
        <v>117</v>
      </c>
      <c r="E906" s="99" t="s">
        <v>150</v>
      </c>
      <c r="F906" s="98">
        <v>8</v>
      </c>
      <c r="G906" s="149" t="s">
        <v>41</v>
      </c>
      <c r="H906" s="150"/>
      <c r="I906" s="102">
        <v>11733</v>
      </c>
      <c r="J906" s="102">
        <v>13593</v>
      </c>
      <c r="K906" s="102">
        <v>0</v>
      </c>
      <c r="L906" s="102">
        <v>1188</v>
      </c>
      <c r="M906" s="103">
        <v>26514</v>
      </c>
      <c r="N906" s="150"/>
      <c r="O906" s="124">
        <v>68.349999999999994</v>
      </c>
      <c r="P906" s="151">
        <v>1731031</v>
      </c>
      <c r="Q906" s="151">
        <v>0</v>
      </c>
      <c r="R906" s="151">
        <v>0</v>
      </c>
      <c r="S906" s="151">
        <v>81199</v>
      </c>
      <c r="T906" s="152">
        <v>1812230</v>
      </c>
      <c r="U906" s="153"/>
      <c r="V906" s="154">
        <v>0</v>
      </c>
      <c r="W906" s="155">
        <v>0.09</v>
      </c>
      <c r="X906" s="155">
        <v>5.5723182243556268E-2</v>
      </c>
      <c r="Y906" s="156">
        <v>0</v>
      </c>
      <c r="Z906" s="153"/>
      <c r="AA906" s="124">
        <v>11.48</v>
      </c>
      <c r="AB906" s="100">
        <v>0</v>
      </c>
      <c r="AC906" s="151">
        <v>0</v>
      </c>
      <c r="AD906" s="100">
        <v>3.91</v>
      </c>
      <c r="AE906" s="157">
        <v>103670</v>
      </c>
      <c r="AF906" s="158"/>
    </row>
    <row r="907" spans="1:32" s="52" customFormat="1" ht="12" x14ac:dyDescent="0.2">
      <c r="A907" s="97">
        <v>497</v>
      </c>
      <c r="B907" s="98">
        <v>497117024</v>
      </c>
      <c r="C907" s="99" t="s">
        <v>548</v>
      </c>
      <c r="D907" s="98">
        <v>117</v>
      </c>
      <c r="E907" s="99" t="s">
        <v>150</v>
      </c>
      <c r="F907" s="98">
        <v>24</v>
      </c>
      <c r="G907" s="149" t="s">
        <v>57</v>
      </c>
      <c r="H907" s="150"/>
      <c r="I907" s="102">
        <v>12501</v>
      </c>
      <c r="J907" s="102">
        <v>2686</v>
      </c>
      <c r="K907" s="102">
        <v>0</v>
      </c>
      <c r="L907" s="102">
        <v>1188</v>
      </c>
      <c r="M907" s="103">
        <v>16375</v>
      </c>
      <c r="N907" s="150"/>
      <c r="O907" s="124">
        <v>21.52</v>
      </c>
      <c r="P907" s="151">
        <v>326824</v>
      </c>
      <c r="Q907" s="151">
        <v>0</v>
      </c>
      <c r="R907" s="151">
        <v>0</v>
      </c>
      <c r="S907" s="151">
        <v>25566</v>
      </c>
      <c r="T907" s="152">
        <v>352390</v>
      </c>
      <c r="U907" s="153"/>
      <c r="V907" s="154">
        <v>0</v>
      </c>
      <c r="W907" s="155">
        <v>0.09</v>
      </c>
      <c r="X907" s="155">
        <v>1.6149799592708555E-2</v>
      </c>
      <c r="Y907" s="156">
        <v>0</v>
      </c>
      <c r="Z907" s="153"/>
      <c r="AA907" s="124">
        <v>1</v>
      </c>
      <c r="AB907" s="100">
        <v>0</v>
      </c>
      <c r="AC907" s="151">
        <v>0</v>
      </c>
      <c r="AD907" s="100">
        <v>0</v>
      </c>
      <c r="AE907" s="157">
        <v>0</v>
      </c>
      <c r="AF907" s="158"/>
    </row>
    <row r="908" spans="1:32" s="52" customFormat="1" ht="12" x14ac:dyDescent="0.2">
      <c r="A908" s="97">
        <v>497</v>
      </c>
      <c r="B908" s="98">
        <v>497117061</v>
      </c>
      <c r="C908" s="99" t="s">
        <v>548</v>
      </c>
      <c r="D908" s="98">
        <v>117</v>
      </c>
      <c r="E908" s="99" t="s">
        <v>150</v>
      </c>
      <c r="F908" s="98">
        <v>61</v>
      </c>
      <c r="G908" s="149" t="s">
        <v>94</v>
      </c>
      <c r="H908" s="150"/>
      <c r="I908" s="102">
        <v>15152</v>
      </c>
      <c r="J908" s="102">
        <v>1268</v>
      </c>
      <c r="K908" s="102">
        <v>0</v>
      </c>
      <c r="L908" s="102">
        <v>1188</v>
      </c>
      <c r="M908" s="103">
        <v>17608</v>
      </c>
      <c r="N908" s="150"/>
      <c r="O908" s="124">
        <v>25.759999999999998</v>
      </c>
      <c r="P908" s="151">
        <v>422979</v>
      </c>
      <c r="Q908" s="151">
        <v>0</v>
      </c>
      <c r="R908" s="151">
        <v>0</v>
      </c>
      <c r="S908" s="151">
        <v>30603</v>
      </c>
      <c r="T908" s="152">
        <v>453582</v>
      </c>
      <c r="U908" s="153"/>
      <c r="V908" s="154">
        <v>0</v>
      </c>
      <c r="W908" s="155">
        <v>0.09</v>
      </c>
      <c r="X908" s="155">
        <v>4.6962626610041733E-2</v>
      </c>
      <c r="Y908" s="156">
        <v>0</v>
      </c>
      <c r="Z908" s="153"/>
      <c r="AA908" s="124">
        <v>3</v>
      </c>
      <c r="AB908" s="100">
        <v>0</v>
      </c>
      <c r="AC908" s="151">
        <v>0</v>
      </c>
      <c r="AD908" s="100">
        <v>0</v>
      </c>
      <c r="AE908" s="157">
        <v>0</v>
      </c>
      <c r="AF908" s="158"/>
    </row>
    <row r="909" spans="1:32" s="52" customFormat="1" ht="12" x14ac:dyDescent="0.2">
      <c r="A909" s="97">
        <v>497</v>
      </c>
      <c r="B909" s="98">
        <v>497117074</v>
      </c>
      <c r="C909" s="99" t="s">
        <v>548</v>
      </c>
      <c r="D909" s="98">
        <v>117</v>
      </c>
      <c r="E909" s="99" t="s">
        <v>150</v>
      </c>
      <c r="F909" s="98">
        <v>74</v>
      </c>
      <c r="G909" s="149" t="s">
        <v>107</v>
      </c>
      <c r="H909" s="150"/>
      <c r="I909" s="102">
        <v>12188</v>
      </c>
      <c r="J909" s="102">
        <v>10864</v>
      </c>
      <c r="K909" s="102">
        <v>0</v>
      </c>
      <c r="L909" s="102">
        <v>1188</v>
      </c>
      <c r="M909" s="103">
        <v>24240</v>
      </c>
      <c r="N909" s="150"/>
      <c r="O909" s="124">
        <v>3</v>
      </c>
      <c r="P909" s="151">
        <v>69156</v>
      </c>
      <c r="Q909" s="151">
        <v>0</v>
      </c>
      <c r="R909" s="151">
        <v>0</v>
      </c>
      <c r="S909" s="151">
        <v>3564</v>
      </c>
      <c r="T909" s="152">
        <v>72720</v>
      </c>
      <c r="U909" s="153"/>
      <c r="V909" s="154">
        <v>0</v>
      </c>
      <c r="W909" s="155">
        <v>0.09</v>
      </c>
      <c r="X909" s="155">
        <v>1.0368336054691462E-2</v>
      </c>
      <c r="Y909" s="156">
        <v>0</v>
      </c>
      <c r="Z909" s="153"/>
      <c r="AA909" s="124">
        <v>1</v>
      </c>
      <c r="AB909" s="100">
        <v>0</v>
      </c>
      <c r="AC909" s="151">
        <v>0</v>
      </c>
      <c r="AD909" s="100">
        <v>1</v>
      </c>
      <c r="AE909" s="157">
        <v>24240</v>
      </c>
      <c r="AF909" s="158"/>
    </row>
    <row r="910" spans="1:32" s="52" customFormat="1" ht="12" x14ac:dyDescent="0.2">
      <c r="A910" s="97">
        <v>497</v>
      </c>
      <c r="B910" s="98">
        <v>497117086</v>
      </c>
      <c r="C910" s="99" t="s">
        <v>548</v>
      </c>
      <c r="D910" s="98">
        <v>117</v>
      </c>
      <c r="E910" s="99" t="s">
        <v>150</v>
      </c>
      <c r="F910" s="98">
        <v>86</v>
      </c>
      <c r="G910" s="149" t="s">
        <v>119</v>
      </c>
      <c r="H910" s="150"/>
      <c r="I910" s="102">
        <v>12874</v>
      </c>
      <c r="J910" s="102">
        <v>2034</v>
      </c>
      <c r="K910" s="102">
        <v>0</v>
      </c>
      <c r="L910" s="102">
        <v>1188</v>
      </c>
      <c r="M910" s="103">
        <v>16096</v>
      </c>
      <c r="N910" s="150"/>
      <c r="O910" s="124">
        <v>19.04</v>
      </c>
      <c r="P910" s="151">
        <v>283848</v>
      </c>
      <c r="Q910" s="151">
        <v>0</v>
      </c>
      <c r="R910" s="151">
        <v>0</v>
      </c>
      <c r="S910" s="151">
        <v>22620</v>
      </c>
      <c r="T910" s="152">
        <v>306468</v>
      </c>
      <c r="U910" s="153"/>
      <c r="V910" s="154">
        <v>0</v>
      </c>
      <c r="W910" s="155">
        <v>0.09</v>
      </c>
      <c r="X910" s="155">
        <v>6.3115455092011843E-2</v>
      </c>
      <c r="Y910" s="156">
        <v>0</v>
      </c>
      <c r="Z910" s="153"/>
      <c r="AA910" s="124">
        <v>1</v>
      </c>
      <c r="AB910" s="100">
        <v>0</v>
      </c>
      <c r="AC910" s="151">
        <v>0</v>
      </c>
      <c r="AD910" s="100">
        <v>0</v>
      </c>
      <c r="AE910" s="157">
        <v>0</v>
      </c>
      <c r="AF910" s="158"/>
    </row>
    <row r="911" spans="1:32" s="52" customFormat="1" ht="12" x14ac:dyDescent="0.2">
      <c r="A911" s="97">
        <v>497</v>
      </c>
      <c r="B911" s="98">
        <v>497117087</v>
      </c>
      <c r="C911" s="99" t="s">
        <v>548</v>
      </c>
      <c r="D911" s="98">
        <v>117</v>
      </c>
      <c r="E911" s="99" t="s">
        <v>150</v>
      </c>
      <c r="F911" s="98">
        <v>87</v>
      </c>
      <c r="G911" s="149" t="s">
        <v>120</v>
      </c>
      <c r="H911" s="150"/>
      <c r="I911" s="102">
        <v>15461</v>
      </c>
      <c r="J911" s="102">
        <v>4850</v>
      </c>
      <c r="K911" s="102">
        <v>0</v>
      </c>
      <c r="L911" s="102">
        <v>1188</v>
      </c>
      <c r="M911" s="103">
        <v>21499</v>
      </c>
      <c r="N911" s="150"/>
      <c r="O911" s="124">
        <v>3</v>
      </c>
      <c r="P911" s="151">
        <v>60933</v>
      </c>
      <c r="Q911" s="151">
        <v>0</v>
      </c>
      <c r="R911" s="151">
        <v>0</v>
      </c>
      <c r="S911" s="151">
        <v>3564</v>
      </c>
      <c r="T911" s="152">
        <v>64497</v>
      </c>
      <c r="U911" s="153"/>
      <c r="V911" s="154">
        <v>0</v>
      </c>
      <c r="W911" s="155">
        <v>0.09</v>
      </c>
      <c r="X911" s="155">
        <v>7.9902208852047334E-3</v>
      </c>
      <c r="Y911" s="156">
        <v>0</v>
      </c>
      <c r="Z911" s="153"/>
      <c r="AA911" s="124">
        <v>1</v>
      </c>
      <c r="AB911" s="100">
        <v>0</v>
      </c>
      <c r="AC911" s="151">
        <v>0</v>
      </c>
      <c r="AD911" s="100">
        <v>0</v>
      </c>
      <c r="AE911" s="157">
        <v>0</v>
      </c>
      <c r="AF911" s="158"/>
    </row>
    <row r="912" spans="1:32" s="52" customFormat="1" ht="12" x14ac:dyDescent="0.2">
      <c r="A912" s="97">
        <v>497</v>
      </c>
      <c r="B912" s="98">
        <v>497117111</v>
      </c>
      <c r="C912" s="99" t="s">
        <v>548</v>
      </c>
      <c r="D912" s="98">
        <v>117</v>
      </c>
      <c r="E912" s="99" t="s">
        <v>150</v>
      </c>
      <c r="F912" s="98">
        <v>111</v>
      </c>
      <c r="G912" s="149" t="s">
        <v>144</v>
      </c>
      <c r="H912" s="150"/>
      <c r="I912" s="102">
        <v>12388</v>
      </c>
      <c r="J912" s="102">
        <v>4204</v>
      </c>
      <c r="K912" s="102">
        <v>0</v>
      </c>
      <c r="L912" s="102">
        <v>1188</v>
      </c>
      <c r="M912" s="103">
        <v>17780</v>
      </c>
      <c r="N912" s="150"/>
      <c r="O912" s="124">
        <v>15.06</v>
      </c>
      <c r="P912" s="151">
        <v>249876</v>
      </c>
      <c r="Q912" s="151">
        <v>0</v>
      </c>
      <c r="R912" s="151">
        <v>0</v>
      </c>
      <c r="S912" s="151">
        <v>17891</v>
      </c>
      <c r="T912" s="152">
        <v>267767</v>
      </c>
      <c r="U912" s="153"/>
      <c r="V912" s="154">
        <v>0</v>
      </c>
      <c r="W912" s="155">
        <v>0.09</v>
      </c>
      <c r="X912" s="155">
        <v>2.6613269707149119E-2</v>
      </c>
      <c r="Y912" s="156">
        <v>0</v>
      </c>
      <c r="Z912" s="153"/>
      <c r="AA912" s="124">
        <v>2.08</v>
      </c>
      <c r="AB912" s="100">
        <v>0</v>
      </c>
      <c r="AC912" s="151">
        <v>0</v>
      </c>
      <c r="AD912" s="100">
        <v>1.56</v>
      </c>
      <c r="AE912" s="157">
        <v>27737</v>
      </c>
      <c r="AF912" s="158"/>
    </row>
    <row r="913" spans="1:32" s="52" customFormat="1" ht="12" x14ac:dyDescent="0.2">
      <c r="A913" s="97">
        <v>497</v>
      </c>
      <c r="B913" s="98">
        <v>497117114</v>
      </c>
      <c r="C913" s="99" t="s">
        <v>548</v>
      </c>
      <c r="D913" s="98">
        <v>117</v>
      </c>
      <c r="E913" s="99" t="s">
        <v>150</v>
      </c>
      <c r="F913" s="98">
        <v>114</v>
      </c>
      <c r="G913" s="149" t="s">
        <v>147</v>
      </c>
      <c r="H913" s="150"/>
      <c r="I913" s="102">
        <v>15344</v>
      </c>
      <c r="J913" s="102">
        <v>3400</v>
      </c>
      <c r="K913" s="102">
        <v>0</v>
      </c>
      <c r="L913" s="102">
        <v>1188</v>
      </c>
      <c r="M913" s="103">
        <v>19932</v>
      </c>
      <c r="N913" s="150"/>
      <c r="O913" s="124">
        <v>16.38</v>
      </c>
      <c r="P913" s="151">
        <v>307027</v>
      </c>
      <c r="Q913" s="151">
        <v>0</v>
      </c>
      <c r="R913" s="151">
        <v>0</v>
      </c>
      <c r="S913" s="151">
        <v>19460</v>
      </c>
      <c r="T913" s="152">
        <v>326487</v>
      </c>
      <c r="U913" s="153"/>
      <c r="V913" s="154">
        <v>0</v>
      </c>
      <c r="W913" s="155">
        <v>0.18</v>
      </c>
      <c r="X913" s="155">
        <v>5.5060745412366448E-2</v>
      </c>
      <c r="Y913" s="156">
        <v>0</v>
      </c>
      <c r="Z913" s="153"/>
      <c r="AA913" s="124">
        <v>1.48</v>
      </c>
      <c r="AB913" s="100">
        <v>0</v>
      </c>
      <c r="AC913" s="151">
        <v>0</v>
      </c>
      <c r="AD913" s="100">
        <v>0</v>
      </c>
      <c r="AE913" s="157">
        <v>0</v>
      </c>
      <c r="AF913" s="158"/>
    </row>
    <row r="914" spans="1:32" s="52" customFormat="1" ht="12" x14ac:dyDescent="0.2">
      <c r="A914" s="97">
        <v>497</v>
      </c>
      <c r="B914" s="98">
        <v>497117117</v>
      </c>
      <c r="C914" s="99" t="s">
        <v>548</v>
      </c>
      <c r="D914" s="98">
        <v>117</v>
      </c>
      <c r="E914" s="99" t="s">
        <v>150</v>
      </c>
      <c r="F914" s="98">
        <v>117</v>
      </c>
      <c r="G914" s="149" t="s">
        <v>150</v>
      </c>
      <c r="H914" s="150"/>
      <c r="I914" s="102">
        <v>11780</v>
      </c>
      <c r="J914" s="102">
        <v>7063</v>
      </c>
      <c r="K914" s="102">
        <v>0</v>
      </c>
      <c r="L914" s="102">
        <v>1188</v>
      </c>
      <c r="M914" s="103">
        <v>20031</v>
      </c>
      <c r="N914" s="150"/>
      <c r="O914" s="124">
        <v>32.08</v>
      </c>
      <c r="P914" s="151">
        <v>604482</v>
      </c>
      <c r="Q914" s="151">
        <v>0</v>
      </c>
      <c r="R914" s="151">
        <v>0</v>
      </c>
      <c r="S914" s="151">
        <v>38112</v>
      </c>
      <c r="T914" s="152">
        <v>642594</v>
      </c>
      <c r="U914" s="153"/>
      <c r="V914" s="154">
        <v>0</v>
      </c>
      <c r="W914" s="155">
        <v>0.09</v>
      </c>
      <c r="X914" s="155">
        <v>8.4544307690198758E-2</v>
      </c>
      <c r="Y914" s="156">
        <v>0</v>
      </c>
      <c r="Z914" s="153"/>
      <c r="AA914" s="124">
        <v>1</v>
      </c>
      <c r="AB914" s="100">
        <v>0</v>
      </c>
      <c r="AC914" s="151">
        <v>0</v>
      </c>
      <c r="AD914" s="100">
        <v>0</v>
      </c>
      <c r="AE914" s="157">
        <v>0</v>
      </c>
      <c r="AF914" s="158"/>
    </row>
    <row r="915" spans="1:32" s="52" customFormat="1" ht="12" x14ac:dyDescent="0.2">
      <c r="A915" s="97">
        <v>497</v>
      </c>
      <c r="B915" s="98">
        <v>497117127</v>
      </c>
      <c r="C915" s="99" t="s">
        <v>548</v>
      </c>
      <c r="D915" s="98">
        <v>117</v>
      </c>
      <c r="E915" s="99" t="s">
        <v>150</v>
      </c>
      <c r="F915" s="98">
        <v>127</v>
      </c>
      <c r="G915" s="149" t="s">
        <v>160</v>
      </c>
      <c r="H915" s="150"/>
      <c r="I915" s="102">
        <v>11422</v>
      </c>
      <c r="J915" s="102">
        <v>11474</v>
      </c>
      <c r="K915" s="102">
        <v>0</v>
      </c>
      <c r="L915" s="102">
        <v>1188</v>
      </c>
      <c r="M915" s="103">
        <v>24084</v>
      </c>
      <c r="N915" s="150"/>
      <c r="O915" s="124">
        <v>4</v>
      </c>
      <c r="P915" s="151">
        <v>91584</v>
      </c>
      <c r="Q915" s="151">
        <v>0</v>
      </c>
      <c r="R915" s="151">
        <v>0</v>
      </c>
      <c r="S915" s="151">
        <v>4752</v>
      </c>
      <c r="T915" s="152">
        <v>96336</v>
      </c>
      <c r="U915" s="153"/>
      <c r="V915" s="154">
        <v>0</v>
      </c>
      <c r="W915" s="155">
        <v>0.09</v>
      </c>
      <c r="X915" s="155">
        <v>4.9856354261072461E-2</v>
      </c>
      <c r="Y915" s="156">
        <v>0</v>
      </c>
      <c r="Z915" s="153"/>
      <c r="AA915" s="124">
        <v>0</v>
      </c>
      <c r="AB915" s="100">
        <v>0</v>
      </c>
      <c r="AC915" s="151">
        <v>0</v>
      </c>
      <c r="AD915" s="100">
        <v>0</v>
      </c>
      <c r="AE915" s="157">
        <v>0</v>
      </c>
      <c r="AF915" s="158"/>
    </row>
    <row r="916" spans="1:32" s="52" customFormat="1" ht="12" x14ac:dyDescent="0.2">
      <c r="A916" s="97">
        <v>497</v>
      </c>
      <c r="B916" s="98">
        <v>497117137</v>
      </c>
      <c r="C916" s="99" t="s">
        <v>548</v>
      </c>
      <c r="D916" s="98">
        <v>117</v>
      </c>
      <c r="E916" s="99" t="s">
        <v>150</v>
      </c>
      <c r="F916" s="98">
        <v>137</v>
      </c>
      <c r="G916" s="149" t="s">
        <v>170</v>
      </c>
      <c r="H916" s="150"/>
      <c r="I916" s="102">
        <v>13683</v>
      </c>
      <c r="J916" s="102">
        <v>239</v>
      </c>
      <c r="K916" s="102">
        <v>0</v>
      </c>
      <c r="L916" s="102">
        <v>1188</v>
      </c>
      <c r="M916" s="103">
        <v>15110</v>
      </c>
      <c r="N916" s="150"/>
      <c r="O916" s="124">
        <v>31.400000000000002</v>
      </c>
      <c r="P916" s="151">
        <v>437151</v>
      </c>
      <c r="Q916" s="151">
        <v>0</v>
      </c>
      <c r="R916" s="151">
        <v>0</v>
      </c>
      <c r="S916" s="151">
        <v>37303</v>
      </c>
      <c r="T916" s="152">
        <v>474454</v>
      </c>
      <c r="U916" s="153"/>
      <c r="V916" s="154">
        <v>0</v>
      </c>
      <c r="W916" s="155">
        <v>0.18</v>
      </c>
      <c r="X916" s="155">
        <v>0.10495833779292103</v>
      </c>
      <c r="Y916" s="156">
        <v>0</v>
      </c>
      <c r="Z916" s="153"/>
      <c r="AA916" s="124">
        <v>4</v>
      </c>
      <c r="AB916" s="100">
        <v>0</v>
      </c>
      <c r="AC916" s="151">
        <v>0</v>
      </c>
      <c r="AD916" s="100">
        <v>1</v>
      </c>
      <c r="AE916" s="157">
        <v>15110</v>
      </c>
      <c r="AF916" s="158"/>
    </row>
    <row r="917" spans="1:32" s="52" customFormat="1" ht="12" x14ac:dyDescent="0.2">
      <c r="A917" s="97">
        <v>497</v>
      </c>
      <c r="B917" s="98">
        <v>497117159</v>
      </c>
      <c r="C917" s="99" t="s">
        <v>548</v>
      </c>
      <c r="D917" s="98">
        <v>117</v>
      </c>
      <c r="E917" s="99" t="s">
        <v>150</v>
      </c>
      <c r="F917" s="98">
        <v>159</v>
      </c>
      <c r="G917" s="149" t="s">
        <v>192</v>
      </c>
      <c r="H917" s="150"/>
      <c r="I917" s="102">
        <v>11323</v>
      </c>
      <c r="J917" s="102">
        <v>4663</v>
      </c>
      <c r="K917" s="102">
        <v>0</v>
      </c>
      <c r="L917" s="102">
        <v>1188</v>
      </c>
      <c r="M917" s="103">
        <v>17174</v>
      </c>
      <c r="N917" s="150"/>
      <c r="O917" s="124">
        <v>9.56</v>
      </c>
      <c r="P917" s="151">
        <v>152827</v>
      </c>
      <c r="Q917" s="151">
        <v>0</v>
      </c>
      <c r="R917" s="151">
        <v>0</v>
      </c>
      <c r="S917" s="151">
        <v>11358</v>
      </c>
      <c r="T917" s="152">
        <v>164185</v>
      </c>
      <c r="U917" s="153"/>
      <c r="V917" s="154">
        <v>0</v>
      </c>
      <c r="W917" s="155">
        <v>0.09</v>
      </c>
      <c r="X917" s="155">
        <v>3.8230967529538744E-3</v>
      </c>
      <c r="Y917" s="156">
        <v>0</v>
      </c>
      <c r="Z917" s="153"/>
      <c r="AA917" s="124">
        <v>0.52</v>
      </c>
      <c r="AB917" s="100">
        <v>0</v>
      </c>
      <c r="AC917" s="151">
        <v>0</v>
      </c>
      <c r="AD917" s="100">
        <v>0</v>
      </c>
      <c r="AE917" s="157">
        <v>0</v>
      </c>
      <c r="AF917" s="158"/>
    </row>
    <row r="918" spans="1:32" s="52" customFormat="1" ht="12" x14ac:dyDescent="0.2">
      <c r="A918" s="97">
        <v>497</v>
      </c>
      <c r="B918" s="98">
        <v>497117161</v>
      </c>
      <c r="C918" s="99" t="s">
        <v>548</v>
      </c>
      <c r="D918" s="98">
        <v>117</v>
      </c>
      <c r="E918" s="99" t="s">
        <v>150</v>
      </c>
      <c r="F918" s="98">
        <v>161</v>
      </c>
      <c r="G918" s="149" t="s">
        <v>194</v>
      </c>
      <c r="H918" s="150"/>
      <c r="I918" s="102">
        <v>12606</v>
      </c>
      <c r="J918" s="102">
        <v>4560</v>
      </c>
      <c r="K918" s="102">
        <v>0</v>
      </c>
      <c r="L918" s="102">
        <v>1188</v>
      </c>
      <c r="M918" s="103">
        <v>18354</v>
      </c>
      <c r="N918" s="150"/>
      <c r="O918" s="124">
        <v>7.54</v>
      </c>
      <c r="P918" s="151">
        <v>129432</v>
      </c>
      <c r="Q918" s="151">
        <v>0</v>
      </c>
      <c r="R918" s="151">
        <v>0</v>
      </c>
      <c r="S918" s="151">
        <v>8958</v>
      </c>
      <c r="T918" s="152">
        <v>138390</v>
      </c>
      <c r="U918" s="153"/>
      <c r="V918" s="154">
        <v>0</v>
      </c>
      <c r="W918" s="155">
        <v>0.09</v>
      </c>
      <c r="X918" s="155">
        <v>1.1340235537751955E-2</v>
      </c>
      <c r="Y918" s="156">
        <v>0</v>
      </c>
      <c r="Z918" s="153"/>
      <c r="AA918" s="124">
        <v>0</v>
      </c>
      <c r="AB918" s="100">
        <v>0</v>
      </c>
      <c r="AC918" s="151">
        <v>0</v>
      </c>
      <c r="AD918" s="100">
        <v>1</v>
      </c>
      <c r="AE918" s="157">
        <v>18354</v>
      </c>
      <c r="AF918" s="158"/>
    </row>
    <row r="919" spans="1:32" s="52" customFormat="1" ht="12" x14ac:dyDescent="0.2">
      <c r="A919" s="97">
        <v>497</v>
      </c>
      <c r="B919" s="98">
        <v>497117191</v>
      </c>
      <c r="C919" s="99" t="s">
        <v>548</v>
      </c>
      <c r="D919" s="98">
        <v>117</v>
      </c>
      <c r="E919" s="99" t="s">
        <v>150</v>
      </c>
      <c r="F919" s="98">
        <v>191</v>
      </c>
      <c r="G919" s="149" t="s">
        <v>224</v>
      </c>
      <c r="H919" s="150"/>
      <c r="I919" s="102">
        <v>14475</v>
      </c>
      <c r="J919" s="102">
        <v>3638</v>
      </c>
      <c r="K919" s="102">
        <v>0</v>
      </c>
      <c r="L919" s="102">
        <v>1188</v>
      </c>
      <c r="M919" s="103">
        <v>19301</v>
      </c>
      <c r="N919" s="150"/>
      <c r="O919" s="124">
        <v>0.48</v>
      </c>
      <c r="P919" s="151">
        <v>8694</v>
      </c>
      <c r="Q919" s="151">
        <v>0</v>
      </c>
      <c r="R919" s="151">
        <v>0</v>
      </c>
      <c r="S919" s="151">
        <v>570</v>
      </c>
      <c r="T919" s="152">
        <v>9264</v>
      </c>
      <c r="U919" s="153"/>
      <c r="V919" s="154">
        <v>0</v>
      </c>
      <c r="W919" s="155">
        <v>0.09</v>
      </c>
      <c r="X919" s="155">
        <v>3.3882568794904692E-2</v>
      </c>
      <c r="Y919" s="156">
        <v>0</v>
      </c>
      <c r="Z919" s="153"/>
      <c r="AA919" s="124">
        <v>0</v>
      </c>
      <c r="AB919" s="100">
        <v>0</v>
      </c>
      <c r="AC919" s="151">
        <v>0</v>
      </c>
      <c r="AD919" s="100">
        <v>0</v>
      </c>
      <c r="AE919" s="157">
        <v>0</v>
      </c>
      <c r="AF919" s="158"/>
    </row>
    <row r="920" spans="1:32" s="52" customFormat="1" ht="12" x14ac:dyDescent="0.2">
      <c r="A920" s="97">
        <v>497</v>
      </c>
      <c r="B920" s="98">
        <v>497117210</v>
      </c>
      <c r="C920" s="99" t="s">
        <v>548</v>
      </c>
      <c r="D920" s="98">
        <v>117</v>
      </c>
      <c r="E920" s="99" t="s">
        <v>150</v>
      </c>
      <c r="F920" s="98">
        <v>210</v>
      </c>
      <c r="G920" s="149" t="s">
        <v>243</v>
      </c>
      <c r="H920" s="150"/>
      <c r="I920" s="102">
        <v>11810</v>
      </c>
      <c r="J920" s="102">
        <v>4966</v>
      </c>
      <c r="K920" s="102">
        <v>0</v>
      </c>
      <c r="L920" s="102">
        <v>1188</v>
      </c>
      <c r="M920" s="103">
        <v>17964</v>
      </c>
      <c r="N920" s="150"/>
      <c r="O920" s="124">
        <v>45.410000000000004</v>
      </c>
      <c r="P920" s="151">
        <v>761798</v>
      </c>
      <c r="Q920" s="151">
        <v>0</v>
      </c>
      <c r="R920" s="151">
        <v>0</v>
      </c>
      <c r="S920" s="151">
        <v>53947</v>
      </c>
      <c r="T920" s="152">
        <v>815745</v>
      </c>
      <c r="U920" s="153"/>
      <c r="V920" s="154">
        <v>0</v>
      </c>
      <c r="W920" s="155">
        <v>0.09</v>
      </c>
      <c r="X920" s="155">
        <v>5.004318402321925E-2</v>
      </c>
      <c r="Y920" s="156">
        <v>0</v>
      </c>
      <c r="Z920" s="153"/>
      <c r="AA920" s="124">
        <v>6</v>
      </c>
      <c r="AB920" s="100">
        <v>0</v>
      </c>
      <c r="AC920" s="151">
        <v>0</v>
      </c>
      <c r="AD920" s="100">
        <v>6</v>
      </c>
      <c r="AE920" s="157">
        <v>107784</v>
      </c>
      <c r="AF920" s="158"/>
    </row>
    <row r="921" spans="1:32" s="52" customFormat="1" ht="12" x14ac:dyDescent="0.2">
      <c r="A921" s="97">
        <v>497</v>
      </c>
      <c r="B921" s="98">
        <v>497117223</v>
      </c>
      <c r="C921" s="99" t="s">
        <v>548</v>
      </c>
      <c r="D921" s="98">
        <v>117</v>
      </c>
      <c r="E921" s="99" t="s">
        <v>150</v>
      </c>
      <c r="F921" s="98">
        <v>223</v>
      </c>
      <c r="G921" s="149" t="s">
        <v>256</v>
      </c>
      <c r="H921" s="150"/>
      <c r="I921" s="102">
        <v>10913</v>
      </c>
      <c r="J921" s="102">
        <v>688</v>
      </c>
      <c r="K921" s="102">
        <v>0</v>
      </c>
      <c r="L921" s="102">
        <v>1188</v>
      </c>
      <c r="M921" s="103">
        <v>12789</v>
      </c>
      <c r="N921" s="150"/>
      <c r="O921" s="124">
        <v>2</v>
      </c>
      <c r="P921" s="151">
        <v>23202</v>
      </c>
      <c r="Q921" s="151">
        <v>0</v>
      </c>
      <c r="R921" s="151">
        <v>0</v>
      </c>
      <c r="S921" s="151">
        <v>2376</v>
      </c>
      <c r="T921" s="152">
        <v>25578</v>
      </c>
      <c r="U921" s="153"/>
      <c r="V921" s="154">
        <v>0</v>
      </c>
      <c r="W921" s="155">
        <v>0.18</v>
      </c>
      <c r="X921" s="155">
        <v>2.2992269119545333E-3</v>
      </c>
      <c r="Y921" s="156">
        <v>0</v>
      </c>
      <c r="Z921" s="153"/>
      <c r="AA921" s="124">
        <v>1</v>
      </c>
      <c r="AB921" s="100">
        <v>0</v>
      </c>
      <c r="AC921" s="151">
        <v>0</v>
      </c>
      <c r="AD921" s="100">
        <v>0</v>
      </c>
      <c r="AE921" s="157">
        <v>0</v>
      </c>
      <c r="AF921" s="158"/>
    </row>
    <row r="922" spans="1:32" s="52" customFormat="1" ht="12" x14ac:dyDescent="0.2">
      <c r="A922" s="97">
        <v>497</v>
      </c>
      <c r="B922" s="98">
        <v>497117227</v>
      </c>
      <c r="C922" s="99" t="s">
        <v>548</v>
      </c>
      <c r="D922" s="98">
        <v>117</v>
      </c>
      <c r="E922" s="99" t="s">
        <v>150</v>
      </c>
      <c r="F922" s="98">
        <v>227</v>
      </c>
      <c r="G922" s="149" t="s">
        <v>260</v>
      </c>
      <c r="H922" s="150"/>
      <c r="I922" s="102">
        <v>13283</v>
      </c>
      <c r="J922" s="102">
        <v>2671</v>
      </c>
      <c r="K922" s="102">
        <v>0</v>
      </c>
      <c r="L922" s="102">
        <v>1188</v>
      </c>
      <c r="M922" s="103">
        <v>17142</v>
      </c>
      <c r="N922" s="150"/>
      <c r="O922" s="124">
        <v>3.52</v>
      </c>
      <c r="P922" s="151">
        <v>56158</v>
      </c>
      <c r="Q922" s="151">
        <v>0</v>
      </c>
      <c r="R922" s="151">
        <v>0</v>
      </c>
      <c r="S922" s="151">
        <v>4182</v>
      </c>
      <c r="T922" s="152">
        <v>60340</v>
      </c>
      <c r="U922" s="153"/>
      <c r="V922" s="154">
        <v>0</v>
      </c>
      <c r="W922" s="155">
        <v>0.18</v>
      </c>
      <c r="X922" s="155">
        <v>2.2875547735997828E-2</v>
      </c>
      <c r="Y922" s="156">
        <v>0</v>
      </c>
      <c r="Z922" s="153"/>
      <c r="AA922" s="124">
        <v>0</v>
      </c>
      <c r="AB922" s="100">
        <v>0</v>
      </c>
      <c r="AC922" s="151">
        <v>0</v>
      </c>
      <c r="AD922" s="100">
        <v>0</v>
      </c>
      <c r="AE922" s="157">
        <v>0</v>
      </c>
      <c r="AF922" s="158"/>
    </row>
    <row r="923" spans="1:32" s="52" customFormat="1" ht="12" x14ac:dyDescent="0.2">
      <c r="A923" s="97">
        <v>497</v>
      </c>
      <c r="B923" s="98">
        <v>497117230</v>
      </c>
      <c r="C923" s="99" t="s">
        <v>548</v>
      </c>
      <c r="D923" s="98">
        <v>117</v>
      </c>
      <c r="E923" s="99" t="s">
        <v>150</v>
      </c>
      <c r="F923" s="98">
        <v>230</v>
      </c>
      <c r="G923" s="149" t="s">
        <v>263</v>
      </c>
      <c r="H923" s="150"/>
      <c r="I923" s="102">
        <v>10983</v>
      </c>
      <c r="J923" s="102">
        <v>22828</v>
      </c>
      <c r="K923" s="102">
        <v>0</v>
      </c>
      <c r="L923" s="102">
        <v>1188</v>
      </c>
      <c r="M923" s="103">
        <v>34999</v>
      </c>
      <c r="N923" s="150"/>
      <c r="O923" s="124">
        <v>1.9300000000000002</v>
      </c>
      <c r="P923" s="151">
        <v>65255</v>
      </c>
      <c r="Q923" s="151">
        <v>0</v>
      </c>
      <c r="R923" s="151">
        <v>0</v>
      </c>
      <c r="S923" s="151">
        <v>2293</v>
      </c>
      <c r="T923" s="152">
        <v>67548</v>
      </c>
      <c r="U923" s="153"/>
      <c r="V923" s="154">
        <v>0</v>
      </c>
      <c r="W923" s="155">
        <v>0.09</v>
      </c>
      <c r="X923" s="155">
        <v>2.2526627713258175E-2</v>
      </c>
      <c r="Y923" s="156">
        <v>0</v>
      </c>
      <c r="Z923" s="153"/>
      <c r="AA923" s="124">
        <v>0</v>
      </c>
      <c r="AB923" s="100">
        <v>0</v>
      </c>
      <c r="AC923" s="151">
        <v>0</v>
      </c>
      <c r="AD923" s="100">
        <v>0</v>
      </c>
      <c r="AE923" s="157">
        <v>0</v>
      </c>
      <c r="AF923" s="158"/>
    </row>
    <row r="924" spans="1:32" s="52" customFormat="1" ht="12" x14ac:dyDescent="0.2">
      <c r="A924" s="97">
        <v>497</v>
      </c>
      <c r="B924" s="98">
        <v>497117272</v>
      </c>
      <c r="C924" s="99" t="s">
        <v>548</v>
      </c>
      <c r="D924" s="98">
        <v>117</v>
      </c>
      <c r="E924" s="99" t="s">
        <v>150</v>
      </c>
      <c r="F924" s="98">
        <v>272</v>
      </c>
      <c r="G924" s="149" t="s">
        <v>305</v>
      </c>
      <c r="H924" s="150"/>
      <c r="I924" s="102">
        <v>11019</v>
      </c>
      <c r="J924" s="102">
        <v>14988</v>
      </c>
      <c r="K924" s="102">
        <v>0</v>
      </c>
      <c r="L924" s="102">
        <v>1188</v>
      </c>
      <c r="M924" s="103">
        <v>27195</v>
      </c>
      <c r="N924" s="150"/>
      <c r="O924" s="124">
        <v>3</v>
      </c>
      <c r="P924" s="151">
        <v>78021</v>
      </c>
      <c r="Q924" s="151">
        <v>0</v>
      </c>
      <c r="R924" s="151">
        <v>0</v>
      </c>
      <c r="S924" s="151">
        <v>3564</v>
      </c>
      <c r="T924" s="152">
        <v>81585</v>
      </c>
      <c r="U924" s="153"/>
      <c r="V924" s="154">
        <v>0</v>
      </c>
      <c r="W924" s="155">
        <v>0.09</v>
      </c>
      <c r="X924" s="155">
        <v>2.4763802627722546E-2</v>
      </c>
      <c r="Y924" s="156">
        <v>0</v>
      </c>
      <c r="Z924" s="153"/>
      <c r="AA924" s="124">
        <v>0</v>
      </c>
      <c r="AB924" s="100">
        <v>0</v>
      </c>
      <c r="AC924" s="151">
        <v>0</v>
      </c>
      <c r="AD924" s="100">
        <v>0</v>
      </c>
      <c r="AE924" s="157">
        <v>0</v>
      </c>
      <c r="AF924" s="158"/>
    </row>
    <row r="925" spans="1:32" s="52" customFormat="1" ht="12" x14ac:dyDescent="0.2">
      <c r="A925" s="97">
        <v>497</v>
      </c>
      <c r="B925" s="98">
        <v>497117275</v>
      </c>
      <c r="C925" s="99" t="s">
        <v>548</v>
      </c>
      <c r="D925" s="98">
        <v>117</v>
      </c>
      <c r="E925" s="99" t="s">
        <v>150</v>
      </c>
      <c r="F925" s="98">
        <v>275</v>
      </c>
      <c r="G925" s="149" t="s">
        <v>308</v>
      </c>
      <c r="H925" s="150"/>
      <c r="I925" s="102">
        <v>12118</v>
      </c>
      <c r="J925" s="102">
        <v>5936</v>
      </c>
      <c r="K925" s="102">
        <v>0</v>
      </c>
      <c r="L925" s="102">
        <v>1188</v>
      </c>
      <c r="M925" s="103">
        <v>19242</v>
      </c>
      <c r="N925" s="150"/>
      <c r="O925" s="124">
        <v>4</v>
      </c>
      <c r="P925" s="151">
        <v>72216</v>
      </c>
      <c r="Q925" s="151">
        <v>0</v>
      </c>
      <c r="R925" s="151">
        <v>0</v>
      </c>
      <c r="S925" s="151">
        <v>4752</v>
      </c>
      <c r="T925" s="152">
        <v>76968</v>
      </c>
      <c r="U925" s="153"/>
      <c r="V925" s="154">
        <v>0</v>
      </c>
      <c r="W925" s="155">
        <v>0.09</v>
      </c>
      <c r="X925" s="155">
        <v>2.4019610020991886E-2</v>
      </c>
      <c r="Y925" s="156">
        <v>0</v>
      </c>
      <c r="Z925" s="153"/>
      <c r="AA925" s="124">
        <v>1</v>
      </c>
      <c r="AB925" s="100">
        <v>0</v>
      </c>
      <c r="AC925" s="151">
        <v>0</v>
      </c>
      <c r="AD925" s="100">
        <v>0</v>
      </c>
      <c r="AE925" s="157">
        <v>0</v>
      </c>
      <c r="AF925" s="158"/>
    </row>
    <row r="926" spans="1:32" s="52" customFormat="1" ht="12" x14ac:dyDescent="0.2">
      <c r="A926" s="97">
        <v>497</v>
      </c>
      <c r="B926" s="98">
        <v>497117278</v>
      </c>
      <c r="C926" s="99" t="s">
        <v>548</v>
      </c>
      <c r="D926" s="98">
        <v>117</v>
      </c>
      <c r="E926" s="99" t="s">
        <v>150</v>
      </c>
      <c r="F926" s="98">
        <v>278</v>
      </c>
      <c r="G926" s="149" t="s">
        <v>311</v>
      </c>
      <c r="H926" s="150"/>
      <c r="I926" s="102">
        <v>12601</v>
      </c>
      <c r="J926" s="102">
        <v>2905</v>
      </c>
      <c r="K926" s="102">
        <v>0</v>
      </c>
      <c r="L926" s="102">
        <v>1188</v>
      </c>
      <c r="M926" s="103">
        <v>16694</v>
      </c>
      <c r="N926" s="150"/>
      <c r="O926" s="124">
        <v>70.8</v>
      </c>
      <c r="P926" s="151">
        <v>1097825</v>
      </c>
      <c r="Q926" s="151">
        <v>0</v>
      </c>
      <c r="R926" s="151">
        <v>0</v>
      </c>
      <c r="S926" s="151">
        <v>84111</v>
      </c>
      <c r="T926" s="152">
        <v>1181936</v>
      </c>
      <c r="U926" s="153"/>
      <c r="V926" s="154">
        <v>0</v>
      </c>
      <c r="W926" s="155">
        <v>0.09</v>
      </c>
      <c r="X926" s="155">
        <v>6.2902170514773578E-2</v>
      </c>
      <c r="Y926" s="156">
        <v>0</v>
      </c>
      <c r="Z926" s="153"/>
      <c r="AA926" s="124">
        <v>7</v>
      </c>
      <c r="AB926" s="100">
        <v>0</v>
      </c>
      <c r="AC926" s="151">
        <v>0</v>
      </c>
      <c r="AD926" s="100">
        <v>4.49</v>
      </c>
      <c r="AE926" s="157">
        <v>74956</v>
      </c>
      <c r="AF926" s="158"/>
    </row>
    <row r="927" spans="1:32" s="52" customFormat="1" ht="12" x14ac:dyDescent="0.2">
      <c r="A927" s="97">
        <v>497</v>
      </c>
      <c r="B927" s="98">
        <v>497117281</v>
      </c>
      <c r="C927" s="99" t="s">
        <v>548</v>
      </c>
      <c r="D927" s="98">
        <v>117</v>
      </c>
      <c r="E927" s="99" t="s">
        <v>150</v>
      </c>
      <c r="F927" s="98">
        <v>281</v>
      </c>
      <c r="G927" s="149" t="s">
        <v>314</v>
      </c>
      <c r="H927" s="150"/>
      <c r="I927" s="102">
        <v>16958</v>
      </c>
      <c r="J927" s="102">
        <v>29</v>
      </c>
      <c r="K927" s="102">
        <v>0</v>
      </c>
      <c r="L927" s="102">
        <v>1188</v>
      </c>
      <c r="M927" s="103">
        <v>18175</v>
      </c>
      <c r="N927" s="150"/>
      <c r="O927" s="124">
        <v>70.17</v>
      </c>
      <c r="P927" s="151">
        <v>1191977</v>
      </c>
      <c r="Q927" s="151">
        <v>0</v>
      </c>
      <c r="R927" s="151">
        <v>0</v>
      </c>
      <c r="S927" s="151">
        <v>83362</v>
      </c>
      <c r="T927" s="152">
        <v>1275339</v>
      </c>
      <c r="U927" s="153"/>
      <c r="V927" s="154">
        <v>0</v>
      </c>
      <c r="W927" s="155">
        <v>0.18</v>
      </c>
      <c r="X927" s="155">
        <v>0.15608992013755701</v>
      </c>
      <c r="Y927" s="156">
        <v>0</v>
      </c>
      <c r="Z927" s="153"/>
      <c r="AA927" s="124">
        <v>9</v>
      </c>
      <c r="AB927" s="100">
        <v>0</v>
      </c>
      <c r="AC927" s="151">
        <v>0</v>
      </c>
      <c r="AD927" s="100">
        <v>1</v>
      </c>
      <c r="AE927" s="157">
        <v>18175</v>
      </c>
      <c r="AF927" s="158"/>
    </row>
    <row r="928" spans="1:32" s="52" customFormat="1" ht="12" x14ac:dyDescent="0.2">
      <c r="A928" s="97">
        <v>497</v>
      </c>
      <c r="B928" s="98">
        <v>497117289</v>
      </c>
      <c r="C928" s="99" t="s">
        <v>548</v>
      </c>
      <c r="D928" s="98">
        <v>117</v>
      </c>
      <c r="E928" s="99" t="s">
        <v>150</v>
      </c>
      <c r="F928" s="98">
        <v>289</v>
      </c>
      <c r="G928" s="149" t="s">
        <v>322</v>
      </c>
      <c r="H928" s="150"/>
      <c r="I928" s="102">
        <v>14628</v>
      </c>
      <c r="J928" s="102">
        <v>16464</v>
      </c>
      <c r="K928" s="102">
        <v>0</v>
      </c>
      <c r="L928" s="102">
        <v>1188</v>
      </c>
      <c r="M928" s="103">
        <v>32280</v>
      </c>
      <c r="N928" s="150"/>
      <c r="O928" s="124">
        <v>1.48</v>
      </c>
      <c r="P928" s="151">
        <v>46016</v>
      </c>
      <c r="Q928" s="151">
        <v>0</v>
      </c>
      <c r="R928" s="151">
        <v>0</v>
      </c>
      <c r="S928" s="151">
        <v>1758</v>
      </c>
      <c r="T928" s="152">
        <v>47774</v>
      </c>
      <c r="U928" s="153"/>
      <c r="V928" s="154">
        <v>0</v>
      </c>
      <c r="W928" s="155">
        <v>0.09</v>
      </c>
      <c r="X928" s="155">
        <v>1.034718672313112E-2</v>
      </c>
      <c r="Y928" s="156">
        <v>0</v>
      </c>
      <c r="Z928" s="153"/>
      <c r="AA928" s="124">
        <v>0</v>
      </c>
      <c r="AB928" s="100">
        <v>0</v>
      </c>
      <c r="AC928" s="151">
        <v>0</v>
      </c>
      <c r="AD928" s="100">
        <v>0</v>
      </c>
      <c r="AE928" s="157">
        <v>0</v>
      </c>
      <c r="AF928" s="158"/>
    </row>
    <row r="929" spans="1:32" s="52" customFormat="1" ht="12" x14ac:dyDescent="0.2">
      <c r="A929" s="97">
        <v>497</v>
      </c>
      <c r="B929" s="98">
        <v>497117325</v>
      </c>
      <c r="C929" s="99" t="s">
        <v>548</v>
      </c>
      <c r="D929" s="98">
        <v>117</v>
      </c>
      <c r="E929" s="99" t="s">
        <v>150</v>
      </c>
      <c r="F929" s="98">
        <v>325</v>
      </c>
      <c r="G929" s="149" t="s">
        <v>358</v>
      </c>
      <c r="H929" s="150"/>
      <c r="I929" s="102">
        <v>14058</v>
      </c>
      <c r="J929" s="102">
        <v>879</v>
      </c>
      <c r="K929" s="102">
        <v>0</v>
      </c>
      <c r="L929" s="102">
        <v>1188</v>
      </c>
      <c r="M929" s="103">
        <v>16125</v>
      </c>
      <c r="N929" s="150"/>
      <c r="O929" s="124">
        <v>14.980000000000002</v>
      </c>
      <c r="P929" s="151">
        <v>223757</v>
      </c>
      <c r="Q929" s="151">
        <v>0</v>
      </c>
      <c r="R929" s="151">
        <v>0</v>
      </c>
      <c r="S929" s="151">
        <v>17795</v>
      </c>
      <c r="T929" s="152">
        <v>241552</v>
      </c>
      <c r="U929" s="153"/>
      <c r="V929" s="154">
        <v>0</v>
      </c>
      <c r="W929" s="155">
        <v>0.09</v>
      </c>
      <c r="X929" s="155">
        <v>1.3892959320601105E-2</v>
      </c>
      <c r="Y929" s="156">
        <v>0</v>
      </c>
      <c r="Z929" s="153"/>
      <c r="AA929" s="124">
        <v>4</v>
      </c>
      <c r="AB929" s="100">
        <v>0</v>
      </c>
      <c r="AC929" s="151">
        <v>0</v>
      </c>
      <c r="AD929" s="100">
        <v>0</v>
      </c>
      <c r="AE929" s="157">
        <v>0</v>
      </c>
      <c r="AF929" s="158"/>
    </row>
    <row r="930" spans="1:32" s="52" customFormat="1" ht="12" x14ac:dyDescent="0.2">
      <c r="A930" s="97">
        <v>497</v>
      </c>
      <c r="B930" s="98">
        <v>497117332</v>
      </c>
      <c r="C930" s="99" t="s">
        <v>548</v>
      </c>
      <c r="D930" s="98">
        <v>117</v>
      </c>
      <c r="E930" s="99" t="s">
        <v>150</v>
      </c>
      <c r="F930" s="98">
        <v>332</v>
      </c>
      <c r="G930" s="149" t="s">
        <v>365</v>
      </c>
      <c r="H930" s="150"/>
      <c r="I930" s="102">
        <v>12674</v>
      </c>
      <c r="J930" s="102">
        <v>626</v>
      </c>
      <c r="K930" s="102">
        <v>0</v>
      </c>
      <c r="L930" s="102">
        <v>1188</v>
      </c>
      <c r="M930" s="103">
        <v>14488</v>
      </c>
      <c r="N930" s="150"/>
      <c r="O930" s="124">
        <v>12.23</v>
      </c>
      <c r="P930" s="151">
        <v>162659</v>
      </c>
      <c r="Q930" s="151">
        <v>0</v>
      </c>
      <c r="R930" s="151">
        <v>0</v>
      </c>
      <c r="S930" s="151">
        <v>14529</v>
      </c>
      <c r="T930" s="152">
        <v>177188</v>
      </c>
      <c r="U930" s="153"/>
      <c r="V930" s="154">
        <v>0</v>
      </c>
      <c r="W930" s="155">
        <v>0.09</v>
      </c>
      <c r="X930" s="155">
        <v>2.5964862381818429E-2</v>
      </c>
      <c r="Y930" s="156">
        <v>0</v>
      </c>
      <c r="Z930" s="153"/>
      <c r="AA930" s="124">
        <v>4</v>
      </c>
      <c r="AB930" s="100">
        <v>0</v>
      </c>
      <c r="AC930" s="151">
        <v>0</v>
      </c>
      <c r="AD930" s="100">
        <v>0.23</v>
      </c>
      <c r="AE930" s="157">
        <v>3332</v>
      </c>
      <c r="AF930" s="158"/>
    </row>
    <row r="931" spans="1:32" s="52" customFormat="1" ht="12" x14ac:dyDescent="0.2">
      <c r="A931" s="97">
        <v>497</v>
      </c>
      <c r="B931" s="98">
        <v>497117340</v>
      </c>
      <c r="C931" s="99" t="s">
        <v>548</v>
      </c>
      <c r="D931" s="98">
        <v>117</v>
      </c>
      <c r="E931" s="99" t="s">
        <v>150</v>
      </c>
      <c r="F931" s="98">
        <v>340</v>
      </c>
      <c r="G931" s="149" t="s">
        <v>373</v>
      </c>
      <c r="H931" s="150"/>
      <c r="I931" s="102">
        <v>13954</v>
      </c>
      <c r="J931" s="102">
        <v>10870</v>
      </c>
      <c r="K931" s="102">
        <v>0</v>
      </c>
      <c r="L931" s="102">
        <v>1188</v>
      </c>
      <c r="M931" s="103">
        <v>26012</v>
      </c>
      <c r="N931" s="150"/>
      <c r="O931" s="124">
        <v>1</v>
      </c>
      <c r="P931" s="151">
        <v>24824</v>
      </c>
      <c r="Q931" s="151">
        <v>0</v>
      </c>
      <c r="R931" s="151">
        <v>0</v>
      </c>
      <c r="S931" s="151">
        <v>1188</v>
      </c>
      <c r="T931" s="152">
        <v>26012</v>
      </c>
      <c r="U931" s="153"/>
      <c r="V931" s="154">
        <v>0</v>
      </c>
      <c r="W931" s="155">
        <v>0.09</v>
      </c>
      <c r="X931" s="155">
        <v>2.742622366898588E-2</v>
      </c>
      <c r="Y931" s="156">
        <v>0</v>
      </c>
      <c r="Z931" s="153"/>
      <c r="AA931" s="124">
        <v>1</v>
      </c>
      <c r="AB931" s="100">
        <v>0</v>
      </c>
      <c r="AC931" s="151">
        <v>0</v>
      </c>
      <c r="AD931" s="100">
        <v>0</v>
      </c>
      <c r="AE931" s="157">
        <v>0</v>
      </c>
      <c r="AF931" s="158"/>
    </row>
    <row r="932" spans="1:32" s="52" customFormat="1" ht="12" x14ac:dyDescent="0.2">
      <c r="A932" s="97">
        <v>497</v>
      </c>
      <c r="B932" s="98">
        <v>497117605</v>
      </c>
      <c r="C932" s="99" t="s">
        <v>548</v>
      </c>
      <c r="D932" s="98">
        <v>117</v>
      </c>
      <c r="E932" s="99" t="s">
        <v>150</v>
      </c>
      <c r="F932" s="98">
        <v>605</v>
      </c>
      <c r="G932" s="149" t="s">
        <v>389</v>
      </c>
      <c r="H932" s="150"/>
      <c r="I932" s="102">
        <v>12407</v>
      </c>
      <c r="J932" s="102">
        <v>10269</v>
      </c>
      <c r="K932" s="102">
        <v>0</v>
      </c>
      <c r="L932" s="102">
        <v>1188</v>
      </c>
      <c r="M932" s="103">
        <v>23864</v>
      </c>
      <c r="N932" s="150"/>
      <c r="O932" s="124">
        <v>53.89</v>
      </c>
      <c r="P932" s="151">
        <v>1222011</v>
      </c>
      <c r="Q932" s="151">
        <v>0</v>
      </c>
      <c r="R932" s="151">
        <v>0</v>
      </c>
      <c r="S932" s="151">
        <v>64022</v>
      </c>
      <c r="T932" s="152">
        <v>1286033</v>
      </c>
      <c r="U932" s="153"/>
      <c r="V932" s="154">
        <v>0</v>
      </c>
      <c r="W932" s="155">
        <v>0.09</v>
      </c>
      <c r="X932" s="155">
        <v>5.3663742717093676E-2</v>
      </c>
      <c r="Y932" s="156">
        <v>0</v>
      </c>
      <c r="Z932" s="153"/>
      <c r="AA932" s="124">
        <v>3</v>
      </c>
      <c r="AB932" s="100">
        <v>0</v>
      </c>
      <c r="AC932" s="151">
        <v>0</v>
      </c>
      <c r="AD932" s="100">
        <v>0</v>
      </c>
      <c r="AE932" s="157">
        <v>0</v>
      </c>
      <c r="AF932" s="158"/>
    </row>
    <row r="933" spans="1:32" s="52" customFormat="1" ht="12" x14ac:dyDescent="0.2">
      <c r="A933" s="97">
        <v>497</v>
      </c>
      <c r="B933" s="98">
        <v>497117632</v>
      </c>
      <c r="C933" s="99" t="s">
        <v>548</v>
      </c>
      <c r="D933" s="98">
        <v>117</v>
      </c>
      <c r="E933" s="99" t="s">
        <v>150</v>
      </c>
      <c r="F933" s="98">
        <v>632</v>
      </c>
      <c r="G933" s="149" t="s">
        <v>397</v>
      </c>
      <c r="H933" s="150"/>
      <c r="I933" s="102">
        <v>11037</v>
      </c>
      <c r="J933" s="102">
        <v>9440</v>
      </c>
      <c r="K933" s="102">
        <v>0</v>
      </c>
      <c r="L933" s="102">
        <v>1188</v>
      </c>
      <c r="M933" s="103">
        <v>21665</v>
      </c>
      <c r="N933" s="150"/>
      <c r="O933" s="124">
        <v>1</v>
      </c>
      <c r="P933" s="151">
        <v>20477</v>
      </c>
      <c r="Q933" s="151">
        <v>0</v>
      </c>
      <c r="R933" s="151">
        <v>0</v>
      </c>
      <c r="S933" s="151">
        <v>1188</v>
      </c>
      <c r="T933" s="152">
        <v>21665</v>
      </c>
      <c r="U933" s="153"/>
      <c r="V933" s="154">
        <v>0</v>
      </c>
      <c r="W933" s="155">
        <v>0.09</v>
      </c>
      <c r="X933" s="155">
        <v>6.9577455504508754E-3</v>
      </c>
      <c r="Y933" s="156">
        <v>0</v>
      </c>
      <c r="Z933" s="153"/>
      <c r="AA933" s="124">
        <v>0</v>
      </c>
      <c r="AB933" s="100">
        <v>0</v>
      </c>
      <c r="AC933" s="151">
        <v>0</v>
      </c>
      <c r="AD933" s="100">
        <v>0</v>
      </c>
      <c r="AE933" s="157">
        <v>0</v>
      </c>
      <c r="AF933" s="158"/>
    </row>
    <row r="934" spans="1:32" s="52" customFormat="1" ht="12" x14ac:dyDescent="0.2">
      <c r="A934" s="97">
        <v>497</v>
      </c>
      <c r="B934" s="98">
        <v>497117670</v>
      </c>
      <c r="C934" s="99" t="s">
        <v>548</v>
      </c>
      <c r="D934" s="98">
        <v>117</v>
      </c>
      <c r="E934" s="99" t="s">
        <v>150</v>
      </c>
      <c r="F934" s="98">
        <v>670</v>
      </c>
      <c r="G934" s="149" t="s">
        <v>407</v>
      </c>
      <c r="H934" s="150"/>
      <c r="I934" s="102">
        <v>13095</v>
      </c>
      <c r="J934" s="102">
        <v>9714</v>
      </c>
      <c r="K934" s="102">
        <v>0</v>
      </c>
      <c r="L934" s="102">
        <v>1188</v>
      </c>
      <c r="M934" s="103">
        <v>23997</v>
      </c>
      <c r="N934" s="150"/>
      <c r="O934" s="124">
        <v>4</v>
      </c>
      <c r="P934" s="151">
        <v>91236</v>
      </c>
      <c r="Q934" s="151">
        <v>0</v>
      </c>
      <c r="R934" s="151">
        <v>0</v>
      </c>
      <c r="S934" s="151">
        <v>4752</v>
      </c>
      <c r="T934" s="152">
        <v>95988</v>
      </c>
      <c r="U934" s="153"/>
      <c r="V934" s="154">
        <v>0</v>
      </c>
      <c r="W934" s="155">
        <v>0.09</v>
      </c>
      <c r="X934" s="155">
        <v>2.8501356684468012E-2</v>
      </c>
      <c r="Y934" s="156">
        <v>0</v>
      </c>
      <c r="Z934" s="153"/>
      <c r="AA934" s="124">
        <v>0</v>
      </c>
      <c r="AB934" s="100">
        <v>0</v>
      </c>
      <c r="AC934" s="151">
        <v>0</v>
      </c>
      <c r="AD934" s="100">
        <v>0</v>
      </c>
      <c r="AE934" s="157">
        <v>0</v>
      </c>
      <c r="AF934" s="158"/>
    </row>
    <row r="935" spans="1:32" s="52" customFormat="1" ht="12" x14ac:dyDescent="0.2">
      <c r="A935" s="97">
        <v>497</v>
      </c>
      <c r="B935" s="98">
        <v>497117672</v>
      </c>
      <c r="C935" s="99" t="s">
        <v>548</v>
      </c>
      <c r="D935" s="98">
        <v>117</v>
      </c>
      <c r="E935" s="99" t="s">
        <v>150</v>
      </c>
      <c r="F935" s="98">
        <v>672</v>
      </c>
      <c r="G935" s="149" t="s">
        <v>408</v>
      </c>
      <c r="H935" s="150"/>
      <c r="I935" s="102">
        <v>15641</v>
      </c>
      <c r="J935" s="102">
        <v>3260</v>
      </c>
      <c r="K935" s="102">
        <v>0</v>
      </c>
      <c r="L935" s="102">
        <v>1188</v>
      </c>
      <c r="M935" s="103">
        <v>20089</v>
      </c>
      <c r="N935" s="150"/>
      <c r="O935" s="124">
        <v>0.96</v>
      </c>
      <c r="P935" s="151">
        <v>18144</v>
      </c>
      <c r="Q935" s="151">
        <v>0</v>
      </c>
      <c r="R935" s="151">
        <v>0</v>
      </c>
      <c r="S935" s="151">
        <v>1140</v>
      </c>
      <c r="T935" s="152">
        <v>19284</v>
      </c>
      <c r="U935" s="153"/>
      <c r="V935" s="154">
        <v>0</v>
      </c>
      <c r="W935" s="155">
        <v>0.09</v>
      </c>
      <c r="X935" s="155">
        <v>9.6406082121089261E-3</v>
      </c>
      <c r="Y935" s="156">
        <v>0</v>
      </c>
      <c r="Z935" s="153"/>
      <c r="AA935" s="124">
        <v>0</v>
      </c>
      <c r="AB935" s="100">
        <v>0</v>
      </c>
      <c r="AC935" s="151">
        <v>0</v>
      </c>
      <c r="AD935" s="100">
        <v>0</v>
      </c>
      <c r="AE935" s="157">
        <v>0</v>
      </c>
      <c r="AF935" s="158"/>
    </row>
    <row r="936" spans="1:32" s="52" customFormat="1" ht="12" x14ac:dyDescent="0.2">
      <c r="A936" s="97">
        <v>497</v>
      </c>
      <c r="B936" s="98">
        <v>497117674</v>
      </c>
      <c r="C936" s="99" t="s">
        <v>548</v>
      </c>
      <c r="D936" s="98">
        <v>117</v>
      </c>
      <c r="E936" s="99" t="s">
        <v>150</v>
      </c>
      <c r="F936" s="98">
        <v>674</v>
      </c>
      <c r="G936" s="149" t="s">
        <v>410</v>
      </c>
      <c r="H936" s="150"/>
      <c r="I936" s="102">
        <v>14048</v>
      </c>
      <c r="J936" s="102">
        <v>5715</v>
      </c>
      <c r="K936" s="102">
        <v>0</v>
      </c>
      <c r="L936" s="102">
        <v>1188</v>
      </c>
      <c r="M936" s="103">
        <v>20951</v>
      </c>
      <c r="N936" s="150"/>
      <c r="O936" s="124">
        <v>4</v>
      </c>
      <c r="P936" s="151">
        <v>79052</v>
      </c>
      <c r="Q936" s="151">
        <v>0</v>
      </c>
      <c r="R936" s="151">
        <v>0</v>
      </c>
      <c r="S936" s="151">
        <v>4752</v>
      </c>
      <c r="T936" s="152">
        <v>83804</v>
      </c>
      <c r="U936" s="153"/>
      <c r="V936" s="154">
        <v>0</v>
      </c>
      <c r="W936" s="155">
        <v>0.18</v>
      </c>
      <c r="X936" s="155">
        <v>4.74975818823892E-2</v>
      </c>
      <c r="Y936" s="156">
        <v>0</v>
      </c>
      <c r="Z936" s="153"/>
      <c r="AA936" s="124">
        <v>0</v>
      </c>
      <c r="AB936" s="100">
        <v>0</v>
      </c>
      <c r="AC936" s="151">
        <v>0</v>
      </c>
      <c r="AD936" s="100">
        <v>0</v>
      </c>
      <c r="AE936" s="157">
        <v>0</v>
      </c>
      <c r="AF936" s="158"/>
    </row>
    <row r="937" spans="1:32" s="52" customFormat="1" ht="12" x14ac:dyDescent="0.2">
      <c r="A937" s="97">
        <v>497</v>
      </c>
      <c r="B937" s="98">
        <v>497117680</v>
      </c>
      <c r="C937" s="99" t="s">
        <v>548</v>
      </c>
      <c r="D937" s="98">
        <v>117</v>
      </c>
      <c r="E937" s="99" t="s">
        <v>150</v>
      </c>
      <c r="F937" s="98">
        <v>680</v>
      </c>
      <c r="G937" s="149" t="s">
        <v>412</v>
      </c>
      <c r="H937" s="150"/>
      <c r="I937" s="102">
        <v>10917</v>
      </c>
      <c r="J937" s="102">
        <v>3267</v>
      </c>
      <c r="K937" s="102">
        <v>0</v>
      </c>
      <c r="L937" s="102">
        <v>1188</v>
      </c>
      <c r="M937" s="103">
        <v>15372</v>
      </c>
      <c r="N937" s="150"/>
      <c r="O937" s="124">
        <v>4</v>
      </c>
      <c r="P937" s="151">
        <v>56736</v>
      </c>
      <c r="Q937" s="151">
        <v>0</v>
      </c>
      <c r="R937" s="151">
        <v>0</v>
      </c>
      <c r="S937" s="151">
        <v>4752</v>
      </c>
      <c r="T937" s="152">
        <v>61488</v>
      </c>
      <c r="U937" s="153"/>
      <c r="V937" s="154">
        <v>0</v>
      </c>
      <c r="W937" s="155">
        <v>0.09</v>
      </c>
      <c r="X937" s="155">
        <v>7.0971602273212685E-3</v>
      </c>
      <c r="Y937" s="156">
        <v>0</v>
      </c>
      <c r="Z937" s="153"/>
      <c r="AA937" s="124">
        <v>0</v>
      </c>
      <c r="AB937" s="100">
        <v>0</v>
      </c>
      <c r="AC937" s="151">
        <v>0</v>
      </c>
      <c r="AD937" s="100">
        <v>0</v>
      </c>
      <c r="AE937" s="157">
        <v>0</v>
      </c>
      <c r="AF937" s="158"/>
    </row>
    <row r="938" spans="1:32" s="52" customFormat="1" ht="12" x14ac:dyDescent="0.2">
      <c r="A938" s="97">
        <v>497</v>
      </c>
      <c r="B938" s="98">
        <v>497117683</v>
      </c>
      <c r="C938" s="99" t="s">
        <v>548</v>
      </c>
      <c r="D938" s="98">
        <v>117</v>
      </c>
      <c r="E938" s="99" t="s">
        <v>150</v>
      </c>
      <c r="F938" s="98">
        <v>683</v>
      </c>
      <c r="G938" s="149" t="s">
        <v>413</v>
      </c>
      <c r="H938" s="150"/>
      <c r="I938" s="102">
        <v>13264</v>
      </c>
      <c r="J938" s="102">
        <v>10916</v>
      </c>
      <c r="K938" s="102">
        <v>0</v>
      </c>
      <c r="L938" s="102">
        <v>1188</v>
      </c>
      <c r="M938" s="103">
        <v>25368</v>
      </c>
      <c r="N938" s="150"/>
      <c r="O938" s="124">
        <v>4.4800000000000004</v>
      </c>
      <c r="P938" s="151">
        <v>108326</v>
      </c>
      <c r="Q938" s="151">
        <v>0</v>
      </c>
      <c r="R938" s="151">
        <v>0</v>
      </c>
      <c r="S938" s="151">
        <v>5322</v>
      </c>
      <c r="T938" s="152">
        <v>113648</v>
      </c>
      <c r="U938" s="153"/>
      <c r="V938" s="154">
        <v>0</v>
      </c>
      <c r="W938" s="155">
        <v>0.09</v>
      </c>
      <c r="X938" s="155">
        <v>1.5815551415415349E-2</v>
      </c>
      <c r="Y938" s="156">
        <v>0</v>
      </c>
      <c r="Z938" s="153"/>
      <c r="AA938" s="124">
        <v>2</v>
      </c>
      <c r="AB938" s="100">
        <v>0</v>
      </c>
      <c r="AC938" s="151">
        <v>0</v>
      </c>
      <c r="AD938" s="100">
        <v>0</v>
      </c>
      <c r="AE938" s="157">
        <v>0</v>
      </c>
      <c r="AF938" s="158"/>
    </row>
    <row r="939" spans="1:32" s="52" customFormat="1" ht="12" x14ac:dyDescent="0.2">
      <c r="A939" s="97">
        <v>497</v>
      </c>
      <c r="B939" s="98">
        <v>497117717</v>
      </c>
      <c r="C939" s="99" t="s">
        <v>548</v>
      </c>
      <c r="D939" s="98">
        <v>117</v>
      </c>
      <c r="E939" s="99" t="s">
        <v>150</v>
      </c>
      <c r="F939" s="98">
        <v>717</v>
      </c>
      <c r="G939" s="149" t="s">
        <v>423</v>
      </c>
      <c r="H939" s="150"/>
      <c r="I939" s="102">
        <v>14024</v>
      </c>
      <c r="J939" s="102">
        <v>8435</v>
      </c>
      <c r="K939" s="102">
        <v>0</v>
      </c>
      <c r="L939" s="102">
        <v>1188</v>
      </c>
      <c r="M939" s="103">
        <v>23647</v>
      </c>
      <c r="N939" s="150"/>
      <c r="O939" s="124">
        <v>3</v>
      </c>
      <c r="P939" s="151">
        <v>67377</v>
      </c>
      <c r="Q939" s="151">
        <v>0</v>
      </c>
      <c r="R939" s="151">
        <v>0</v>
      </c>
      <c r="S939" s="151">
        <v>3564</v>
      </c>
      <c r="T939" s="152">
        <v>70941</v>
      </c>
      <c r="U939" s="153"/>
      <c r="V939" s="154">
        <v>0</v>
      </c>
      <c r="W939" s="155">
        <v>0.09</v>
      </c>
      <c r="X939" s="155">
        <v>2.7601917804080767E-2</v>
      </c>
      <c r="Y939" s="156">
        <v>0</v>
      </c>
      <c r="Z939" s="153"/>
      <c r="AA939" s="124">
        <v>1</v>
      </c>
      <c r="AB939" s="100">
        <v>0</v>
      </c>
      <c r="AC939" s="151">
        <v>0</v>
      </c>
      <c r="AD939" s="100">
        <v>0</v>
      </c>
      <c r="AE939" s="157">
        <v>0</v>
      </c>
      <c r="AF939" s="158"/>
    </row>
    <row r="940" spans="1:32" s="52" customFormat="1" ht="12" x14ac:dyDescent="0.2">
      <c r="A940" s="97">
        <v>497</v>
      </c>
      <c r="B940" s="98">
        <v>497117750</v>
      </c>
      <c r="C940" s="99" t="s">
        <v>548</v>
      </c>
      <c r="D940" s="98">
        <v>117</v>
      </c>
      <c r="E940" s="99" t="s">
        <v>150</v>
      </c>
      <c r="F940" s="98">
        <v>750</v>
      </c>
      <c r="G940" s="149" t="s">
        <v>431</v>
      </c>
      <c r="H940" s="150"/>
      <c r="I940" s="102">
        <v>12565</v>
      </c>
      <c r="J940" s="102">
        <v>7945</v>
      </c>
      <c r="K940" s="102">
        <v>0</v>
      </c>
      <c r="L940" s="102">
        <v>1188</v>
      </c>
      <c r="M940" s="103">
        <v>21698</v>
      </c>
      <c r="N940" s="150"/>
      <c r="O940" s="124">
        <v>2</v>
      </c>
      <c r="P940" s="151">
        <v>41020</v>
      </c>
      <c r="Q940" s="151">
        <v>0</v>
      </c>
      <c r="R940" s="151">
        <v>0</v>
      </c>
      <c r="S940" s="151">
        <v>2376</v>
      </c>
      <c r="T940" s="152">
        <v>43396</v>
      </c>
      <c r="U940" s="153"/>
      <c r="V940" s="154">
        <v>0</v>
      </c>
      <c r="W940" s="155">
        <v>0.09</v>
      </c>
      <c r="X940" s="155">
        <v>3.1606112412781752E-2</v>
      </c>
      <c r="Y940" s="156">
        <v>0</v>
      </c>
      <c r="Z940" s="153"/>
      <c r="AA940" s="124">
        <v>0</v>
      </c>
      <c r="AB940" s="100">
        <v>0</v>
      </c>
      <c r="AC940" s="151">
        <v>0</v>
      </c>
      <c r="AD940" s="100">
        <v>0</v>
      </c>
      <c r="AE940" s="157">
        <v>0</v>
      </c>
      <c r="AF940" s="158"/>
    </row>
    <row r="941" spans="1:32" s="52" customFormat="1" ht="12" x14ac:dyDescent="0.2">
      <c r="A941" s="97">
        <v>497</v>
      </c>
      <c r="B941" s="98">
        <v>497117755</v>
      </c>
      <c r="C941" s="99" t="s">
        <v>548</v>
      </c>
      <c r="D941" s="98">
        <v>117</v>
      </c>
      <c r="E941" s="99" t="s">
        <v>150</v>
      </c>
      <c r="F941" s="98">
        <v>755</v>
      </c>
      <c r="G941" s="149" t="s">
        <v>433</v>
      </c>
      <c r="H941" s="150"/>
      <c r="I941" s="102">
        <v>11932</v>
      </c>
      <c r="J941" s="102">
        <v>4782</v>
      </c>
      <c r="K941" s="102">
        <v>0</v>
      </c>
      <c r="L941" s="102">
        <v>1188</v>
      </c>
      <c r="M941" s="103">
        <v>17902</v>
      </c>
      <c r="N941" s="150"/>
      <c r="O941" s="124">
        <v>3</v>
      </c>
      <c r="P941" s="151">
        <v>50142</v>
      </c>
      <c r="Q941" s="151">
        <v>0</v>
      </c>
      <c r="R941" s="151">
        <v>0</v>
      </c>
      <c r="S941" s="151">
        <v>3564</v>
      </c>
      <c r="T941" s="152">
        <v>53706</v>
      </c>
      <c r="U941" s="153"/>
      <c r="V941" s="154">
        <v>0</v>
      </c>
      <c r="W941" s="155">
        <v>0.09</v>
      </c>
      <c r="X941" s="155">
        <v>2.79985065708587E-2</v>
      </c>
      <c r="Y941" s="156">
        <v>0</v>
      </c>
      <c r="Z941" s="153"/>
      <c r="AA941" s="124">
        <v>0</v>
      </c>
      <c r="AB941" s="100">
        <v>0</v>
      </c>
      <c r="AC941" s="151">
        <v>0</v>
      </c>
      <c r="AD941" s="100">
        <v>0</v>
      </c>
      <c r="AE941" s="157">
        <v>0</v>
      </c>
      <c r="AF941" s="158"/>
    </row>
    <row r="942" spans="1:32" s="52" customFormat="1" ht="12" x14ac:dyDescent="0.2">
      <c r="A942" s="97">
        <v>497</v>
      </c>
      <c r="B942" s="98">
        <v>497117766</v>
      </c>
      <c r="C942" s="99" t="s">
        <v>548</v>
      </c>
      <c r="D942" s="98">
        <v>117</v>
      </c>
      <c r="E942" s="99" t="s">
        <v>150</v>
      </c>
      <c r="F942" s="98">
        <v>766</v>
      </c>
      <c r="G942" s="149" t="s">
        <v>437</v>
      </c>
      <c r="H942" s="150"/>
      <c r="I942" s="102">
        <v>11546</v>
      </c>
      <c r="J942" s="102">
        <v>3349</v>
      </c>
      <c r="K942" s="102">
        <v>0</v>
      </c>
      <c r="L942" s="102">
        <v>1188</v>
      </c>
      <c r="M942" s="103">
        <v>16083</v>
      </c>
      <c r="N942" s="150"/>
      <c r="O942" s="124">
        <v>3</v>
      </c>
      <c r="P942" s="151">
        <v>44685</v>
      </c>
      <c r="Q942" s="151">
        <v>0</v>
      </c>
      <c r="R942" s="151">
        <v>0</v>
      </c>
      <c r="S942" s="151">
        <v>3564</v>
      </c>
      <c r="T942" s="152">
        <v>48249</v>
      </c>
      <c r="U942" s="153"/>
      <c r="V942" s="154">
        <v>0</v>
      </c>
      <c r="W942" s="155">
        <v>0.09</v>
      </c>
      <c r="X942" s="155">
        <v>3.743270087971397E-3</v>
      </c>
      <c r="Y942" s="156">
        <v>0</v>
      </c>
      <c r="Z942" s="153"/>
      <c r="AA942" s="124">
        <v>1</v>
      </c>
      <c r="AB942" s="100">
        <v>0</v>
      </c>
      <c r="AC942" s="151">
        <v>0</v>
      </c>
      <c r="AD942" s="100">
        <v>0</v>
      </c>
      <c r="AE942" s="157">
        <v>0</v>
      </c>
      <c r="AF942" s="158"/>
    </row>
    <row r="943" spans="1:32" s="52" customFormat="1" ht="12" x14ac:dyDescent="0.2">
      <c r="A943" s="97">
        <v>498</v>
      </c>
      <c r="B943" s="98">
        <v>498281005</v>
      </c>
      <c r="C943" s="99" t="s">
        <v>549</v>
      </c>
      <c r="D943" s="98">
        <v>281</v>
      </c>
      <c r="E943" s="99" t="s">
        <v>314</v>
      </c>
      <c r="F943" s="98">
        <v>5</v>
      </c>
      <c r="G943" s="149" t="s">
        <v>38</v>
      </c>
      <c r="H943" s="150"/>
      <c r="I943" s="102">
        <v>15200</v>
      </c>
      <c r="J943" s="102">
        <v>5364</v>
      </c>
      <c r="K943" s="102">
        <v>0</v>
      </c>
      <c r="L943" s="102">
        <v>1188</v>
      </c>
      <c r="M943" s="103">
        <v>21752</v>
      </c>
      <c r="N943" s="150"/>
      <c r="O943" s="124">
        <v>1</v>
      </c>
      <c r="P943" s="151">
        <v>20564</v>
      </c>
      <c r="Q943" s="151">
        <v>0</v>
      </c>
      <c r="R943" s="151">
        <v>0</v>
      </c>
      <c r="S943" s="151">
        <v>1188</v>
      </c>
      <c r="T943" s="152">
        <v>21752</v>
      </c>
      <c r="U943" s="153"/>
      <c r="V943" s="154">
        <v>0</v>
      </c>
      <c r="W943" s="155">
        <v>0.09</v>
      </c>
      <c r="X943" s="155">
        <v>2.104856016742844E-2</v>
      </c>
      <c r="Y943" s="156">
        <v>0</v>
      </c>
      <c r="Z943" s="153"/>
      <c r="AA943" s="124">
        <v>0</v>
      </c>
      <c r="AB943" s="100">
        <v>0</v>
      </c>
      <c r="AC943" s="151">
        <v>0</v>
      </c>
      <c r="AD943" s="100">
        <v>0</v>
      </c>
      <c r="AE943" s="157">
        <v>0</v>
      </c>
      <c r="AF943" s="158"/>
    </row>
    <row r="944" spans="1:32" s="52" customFormat="1" ht="12" x14ac:dyDescent="0.2">
      <c r="A944" s="97">
        <v>498</v>
      </c>
      <c r="B944" s="98">
        <v>498281061</v>
      </c>
      <c r="C944" s="99" t="s">
        <v>549</v>
      </c>
      <c r="D944" s="98">
        <v>281</v>
      </c>
      <c r="E944" s="99" t="s">
        <v>314</v>
      </c>
      <c r="F944" s="98">
        <v>61</v>
      </c>
      <c r="G944" s="149" t="s">
        <v>94</v>
      </c>
      <c r="H944" s="150"/>
      <c r="I944" s="102">
        <v>17791</v>
      </c>
      <c r="J944" s="102">
        <v>1489</v>
      </c>
      <c r="K944" s="102">
        <v>0</v>
      </c>
      <c r="L944" s="102">
        <v>1188</v>
      </c>
      <c r="M944" s="103">
        <v>20468</v>
      </c>
      <c r="N944" s="150"/>
      <c r="O944" s="124">
        <v>11.75</v>
      </c>
      <c r="P944" s="151">
        <v>226540</v>
      </c>
      <c r="Q944" s="151">
        <v>0</v>
      </c>
      <c r="R944" s="151">
        <v>0</v>
      </c>
      <c r="S944" s="151">
        <v>13959</v>
      </c>
      <c r="T944" s="152">
        <v>240499</v>
      </c>
      <c r="U944" s="153"/>
      <c r="V944" s="154">
        <v>0</v>
      </c>
      <c r="W944" s="155">
        <v>0.09</v>
      </c>
      <c r="X944" s="155">
        <v>4.6962626610041733E-2</v>
      </c>
      <c r="Y944" s="156">
        <v>0</v>
      </c>
      <c r="Z944" s="153"/>
      <c r="AA944" s="124">
        <v>1.52</v>
      </c>
      <c r="AB944" s="100">
        <v>0</v>
      </c>
      <c r="AC944" s="151">
        <v>0</v>
      </c>
      <c r="AD944" s="100">
        <v>0</v>
      </c>
      <c r="AE944" s="157">
        <v>0</v>
      </c>
      <c r="AF944" s="158"/>
    </row>
    <row r="945" spans="1:32" s="52" customFormat="1" ht="12" x14ac:dyDescent="0.2">
      <c r="A945" s="97">
        <v>498</v>
      </c>
      <c r="B945" s="98">
        <v>498281137</v>
      </c>
      <c r="C945" s="99" t="s">
        <v>549</v>
      </c>
      <c r="D945" s="98">
        <v>281</v>
      </c>
      <c r="E945" s="99" t="s">
        <v>314</v>
      </c>
      <c r="F945" s="98">
        <v>137</v>
      </c>
      <c r="G945" s="149" t="s">
        <v>170</v>
      </c>
      <c r="H945" s="150"/>
      <c r="I945" s="102">
        <v>20774</v>
      </c>
      <c r="J945" s="102">
        <v>363</v>
      </c>
      <c r="K945" s="102">
        <v>0</v>
      </c>
      <c r="L945" s="102">
        <v>1188</v>
      </c>
      <c r="M945" s="103">
        <v>22325</v>
      </c>
      <c r="N945" s="150"/>
      <c r="O945" s="124">
        <v>5.8100000000000005</v>
      </c>
      <c r="P945" s="151">
        <v>122806</v>
      </c>
      <c r="Q945" s="151">
        <v>0</v>
      </c>
      <c r="R945" s="151">
        <v>0</v>
      </c>
      <c r="S945" s="151">
        <v>6902</v>
      </c>
      <c r="T945" s="152">
        <v>129708</v>
      </c>
      <c r="U945" s="153"/>
      <c r="V945" s="154">
        <v>0</v>
      </c>
      <c r="W945" s="155">
        <v>0.18</v>
      </c>
      <c r="X945" s="155">
        <v>0.10495833779292103</v>
      </c>
      <c r="Y945" s="156">
        <v>0</v>
      </c>
      <c r="Z945" s="153"/>
      <c r="AA945" s="124">
        <v>1.54</v>
      </c>
      <c r="AB945" s="100">
        <v>0</v>
      </c>
      <c r="AC945" s="151">
        <v>0</v>
      </c>
      <c r="AD945" s="100">
        <v>0</v>
      </c>
      <c r="AE945" s="157">
        <v>0</v>
      </c>
      <c r="AF945" s="158"/>
    </row>
    <row r="946" spans="1:32" s="52" customFormat="1" ht="12" x14ac:dyDescent="0.2">
      <c r="A946" s="97">
        <v>498</v>
      </c>
      <c r="B946" s="98">
        <v>498281281</v>
      </c>
      <c r="C946" s="99" t="s">
        <v>549</v>
      </c>
      <c r="D946" s="98">
        <v>281</v>
      </c>
      <c r="E946" s="99" t="s">
        <v>314</v>
      </c>
      <c r="F946" s="98">
        <v>281</v>
      </c>
      <c r="G946" s="149" t="s">
        <v>314</v>
      </c>
      <c r="H946" s="150"/>
      <c r="I946" s="102">
        <v>19122</v>
      </c>
      <c r="J946" s="102">
        <v>33</v>
      </c>
      <c r="K946" s="102">
        <v>0</v>
      </c>
      <c r="L946" s="102">
        <v>1188</v>
      </c>
      <c r="M946" s="103">
        <v>20343</v>
      </c>
      <c r="N946" s="150"/>
      <c r="O946" s="124">
        <v>665.21</v>
      </c>
      <c r="P946" s="151">
        <v>12742089</v>
      </c>
      <c r="Q946" s="151">
        <v>0</v>
      </c>
      <c r="R946" s="151">
        <v>0</v>
      </c>
      <c r="S946" s="151">
        <v>790267</v>
      </c>
      <c r="T946" s="152">
        <v>13532356</v>
      </c>
      <c r="U946" s="153"/>
      <c r="V946" s="154">
        <v>0</v>
      </c>
      <c r="W946" s="155">
        <v>0.18</v>
      </c>
      <c r="X946" s="155">
        <v>0.15608992013755701</v>
      </c>
      <c r="Y946" s="156">
        <v>0</v>
      </c>
      <c r="Z946" s="153"/>
      <c r="AA946" s="124">
        <v>63.160000000000004</v>
      </c>
      <c r="AB946" s="100">
        <v>0</v>
      </c>
      <c r="AC946" s="151">
        <v>0</v>
      </c>
      <c r="AD946" s="100">
        <v>4</v>
      </c>
      <c r="AE946" s="157">
        <v>81372</v>
      </c>
      <c r="AF946" s="158"/>
    </row>
    <row r="947" spans="1:32" s="52" customFormat="1" ht="12" x14ac:dyDescent="0.2">
      <c r="A947" s="97">
        <v>498</v>
      </c>
      <c r="B947" s="98">
        <v>498281325</v>
      </c>
      <c r="C947" s="99" t="s">
        <v>549</v>
      </c>
      <c r="D947" s="98">
        <v>281</v>
      </c>
      <c r="E947" s="99" t="s">
        <v>314</v>
      </c>
      <c r="F947" s="98">
        <v>325</v>
      </c>
      <c r="G947" s="149" t="s">
        <v>358</v>
      </c>
      <c r="H947" s="150"/>
      <c r="I947" s="102">
        <v>19285</v>
      </c>
      <c r="J947" s="102">
        <v>1206</v>
      </c>
      <c r="K947" s="102">
        <v>0</v>
      </c>
      <c r="L947" s="102">
        <v>1188</v>
      </c>
      <c r="M947" s="103">
        <v>21679</v>
      </c>
      <c r="N947" s="150"/>
      <c r="O947" s="124">
        <v>1</v>
      </c>
      <c r="P947" s="151">
        <v>20491</v>
      </c>
      <c r="Q947" s="151">
        <v>0</v>
      </c>
      <c r="R947" s="151">
        <v>0</v>
      </c>
      <c r="S947" s="151">
        <v>1188</v>
      </c>
      <c r="T947" s="152">
        <v>21679</v>
      </c>
      <c r="U947" s="153"/>
      <c r="V947" s="154">
        <v>0</v>
      </c>
      <c r="W947" s="155">
        <v>0.09</v>
      </c>
      <c r="X947" s="155">
        <v>1.3892959320601105E-2</v>
      </c>
      <c r="Y947" s="156">
        <v>0</v>
      </c>
      <c r="Z947" s="153"/>
      <c r="AA947" s="124">
        <v>0</v>
      </c>
      <c r="AB947" s="100">
        <v>0</v>
      </c>
      <c r="AC947" s="151">
        <v>0</v>
      </c>
      <c r="AD947" s="100">
        <v>0</v>
      </c>
      <c r="AE947" s="157">
        <v>0</v>
      </c>
      <c r="AF947" s="158"/>
    </row>
    <row r="948" spans="1:32" s="52" customFormat="1" ht="12" x14ac:dyDescent="0.2">
      <c r="A948" s="97">
        <v>498</v>
      </c>
      <c r="B948" s="98">
        <v>498281332</v>
      </c>
      <c r="C948" s="99" t="s">
        <v>549</v>
      </c>
      <c r="D948" s="98">
        <v>281</v>
      </c>
      <c r="E948" s="99" t="s">
        <v>314</v>
      </c>
      <c r="F948" s="98">
        <v>332</v>
      </c>
      <c r="G948" s="149" t="s">
        <v>365</v>
      </c>
      <c r="H948" s="150"/>
      <c r="I948" s="102">
        <v>16728</v>
      </c>
      <c r="J948" s="102">
        <v>827</v>
      </c>
      <c r="K948" s="102">
        <v>0</v>
      </c>
      <c r="L948" s="102">
        <v>1188</v>
      </c>
      <c r="M948" s="103">
        <v>18743</v>
      </c>
      <c r="N948" s="150"/>
      <c r="O948" s="124">
        <v>3.6</v>
      </c>
      <c r="P948" s="151">
        <v>63198</v>
      </c>
      <c r="Q948" s="151">
        <v>0</v>
      </c>
      <c r="R948" s="151">
        <v>0</v>
      </c>
      <c r="S948" s="151">
        <v>4276</v>
      </c>
      <c r="T948" s="152">
        <v>67474</v>
      </c>
      <c r="U948" s="153"/>
      <c r="V948" s="154">
        <v>0</v>
      </c>
      <c r="W948" s="155">
        <v>0.09</v>
      </c>
      <c r="X948" s="155">
        <v>2.5964862381818429E-2</v>
      </c>
      <c r="Y948" s="156">
        <v>0</v>
      </c>
      <c r="Z948" s="153"/>
      <c r="AA948" s="124">
        <v>0.39</v>
      </c>
      <c r="AB948" s="100">
        <v>0</v>
      </c>
      <c r="AC948" s="151">
        <v>0</v>
      </c>
      <c r="AD948" s="100">
        <v>0</v>
      </c>
      <c r="AE948" s="157">
        <v>0</v>
      </c>
      <c r="AF948" s="158"/>
    </row>
    <row r="949" spans="1:32" s="52" customFormat="1" ht="12" x14ac:dyDescent="0.2">
      <c r="A949" s="97">
        <v>499</v>
      </c>
      <c r="B949" s="98">
        <v>499061005</v>
      </c>
      <c r="C949" s="99" t="s">
        <v>550</v>
      </c>
      <c r="D949" s="98">
        <v>61</v>
      </c>
      <c r="E949" s="99" t="s">
        <v>94</v>
      </c>
      <c r="F949" s="98">
        <v>5</v>
      </c>
      <c r="G949" s="149" t="s">
        <v>38</v>
      </c>
      <c r="H949" s="150"/>
      <c r="I949" s="102">
        <v>15818</v>
      </c>
      <c r="J949" s="102">
        <v>5582</v>
      </c>
      <c r="K949" s="102">
        <v>0</v>
      </c>
      <c r="L949" s="102">
        <v>1188</v>
      </c>
      <c r="M949" s="103">
        <v>22588</v>
      </c>
      <c r="N949" s="150"/>
      <c r="O949" s="124">
        <v>32.54</v>
      </c>
      <c r="P949" s="151">
        <v>696356</v>
      </c>
      <c r="Q949" s="151">
        <v>0</v>
      </c>
      <c r="R949" s="151">
        <v>0</v>
      </c>
      <c r="S949" s="151">
        <v>38658</v>
      </c>
      <c r="T949" s="152">
        <v>735014</v>
      </c>
      <c r="U949" s="153"/>
      <c r="V949" s="154">
        <v>0</v>
      </c>
      <c r="W949" s="155">
        <v>0.09</v>
      </c>
      <c r="X949" s="155">
        <v>2.104856016742844E-2</v>
      </c>
      <c r="Y949" s="156">
        <v>0</v>
      </c>
      <c r="Z949" s="153"/>
      <c r="AA949" s="124">
        <v>5</v>
      </c>
      <c r="AB949" s="100">
        <v>0</v>
      </c>
      <c r="AC949" s="151">
        <v>0</v>
      </c>
      <c r="AD949" s="100">
        <v>0</v>
      </c>
      <c r="AE949" s="157">
        <v>0</v>
      </c>
      <c r="AF949" s="158"/>
    </row>
    <row r="950" spans="1:32" s="52" customFormat="1" ht="12" x14ac:dyDescent="0.2">
      <c r="A950" s="97">
        <v>499</v>
      </c>
      <c r="B950" s="98">
        <v>499061024</v>
      </c>
      <c r="C950" s="99" t="s">
        <v>550</v>
      </c>
      <c r="D950" s="98">
        <v>61</v>
      </c>
      <c r="E950" s="99" t="s">
        <v>94</v>
      </c>
      <c r="F950" s="98">
        <v>24</v>
      </c>
      <c r="G950" s="149" t="s">
        <v>57</v>
      </c>
      <c r="H950" s="150"/>
      <c r="I950" s="102">
        <v>17447</v>
      </c>
      <c r="J950" s="102">
        <v>3749</v>
      </c>
      <c r="K950" s="102">
        <v>0</v>
      </c>
      <c r="L950" s="102">
        <v>1188</v>
      </c>
      <c r="M950" s="103">
        <v>22384</v>
      </c>
      <c r="N950" s="150"/>
      <c r="O950" s="124">
        <v>1</v>
      </c>
      <c r="P950" s="151">
        <v>21196</v>
      </c>
      <c r="Q950" s="151">
        <v>0</v>
      </c>
      <c r="R950" s="151">
        <v>0</v>
      </c>
      <c r="S950" s="151">
        <v>1188</v>
      </c>
      <c r="T950" s="152">
        <v>22384</v>
      </c>
      <c r="U950" s="153"/>
      <c r="V950" s="154">
        <v>0</v>
      </c>
      <c r="W950" s="155">
        <v>0.09</v>
      </c>
      <c r="X950" s="155">
        <v>1.6149799592708555E-2</v>
      </c>
      <c r="Y950" s="156">
        <v>0</v>
      </c>
      <c r="Z950" s="153"/>
      <c r="AA950" s="124">
        <v>0</v>
      </c>
      <c r="AB950" s="100">
        <v>0</v>
      </c>
      <c r="AC950" s="151">
        <v>0</v>
      </c>
      <c r="AD950" s="100">
        <v>0</v>
      </c>
      <c r="AE950" s="157">
        <v>0</v>
      </c>
      <c r="AF950" s="158"/>
    </row>
    <row r="951" spans="1:32" s="52" customFormat="1" ht="12" x14ac:dyDescent="0.2">
      <c r="A951" s="97">
        <v>499</v>
      </c>
      <c r="B951" s="98">
        <v>499061061</v>
      </c>
      <c r="C951" s="99" t="s">
        <v>550</v>
      </c>
      <c r="D951" s="98">
        <v>61</v>
      </c>
      <c r="E951" s="99" t="s">
        <v>94</v>
      </c>
      <c r="F951" s="98">
        <v>61</v>
      </c>
      <c r="G951" s="149" t="s">
        <v>94</v>
      </c>
      <c r="H951" s="150"/>
      <c r="I951" s="102">
        <v>16735</v>
      </c>
      <c r="J951" s="102">
        <v>1401</v>
      </c>
      <c r="K951" s="102">
        <v>0</v>
      </c>
      <c r="L951" s="102">
        <v>1188</v>
      </c>
      <c r="M951" s="103">
        <v>19324</v>
      </c>
      <c r="N951" s="150"/>
      <c r="O951" s="124">
        <v>97.159999999999982</v>
      </c>
      <c r="P951" s="151">
        <v>1762095</v>
      </c>
      <c r="Q951" s="151">
        <v>0</v>
      </c>
      <c r="R951" s="151">
        <v>0</v>
      </c>
      <c r="S951" s="151">
        <v>115425</v>
      </c>
      <c r="T951" s="152">
        <v>1877520</v>
      </c>
      <c r="U951" s="153"/>
      <c r="V951" s="154">
        <v>0</v>
      </c>
      <c r="W951" s="155">
        <v>0.09</v>
      </c>
      <c r="X951" s="155">
        <v>4.6962626610041733E-2</v>
      </c>
      <c r="Y951" s="156">
        <v>0</v>
      </c>
      <c r="Z951" s="153"/>
      <c r="AA951" s="124">
        <v>22.99</v>
      </c>
      <c r="AB951" s="100">
        <v>0</v>
      </c>
      <c r="AC951" s="151">
        <v>0</v>
      </c>
      <c r="AD951" s="100">
        <v>0</v>
      </c>
      <c r="AE951" s="157">
        <v>0</v>
      </c>
      <c r="AF951" s="158"/>
    </row>
    <row r="952" spans="1:32" s="52" customFormat="1" ht="12" x14ac:dyDescent="0.2">
      <c r="A952" s="97">
        <v>499</v>
      </c>
      <c r="B952" s="98">
        <v>499061086</v>
      </c>
      <c r="C952" s="99" t="s">
        <v>550</v>
      </c>
      <c r="D952" s="98">
        <v>61</v>
      </c>
      <c r="E952" s="99" t="s">
        <v>94</v>
      </c>
      <c r="F952" s="98">
        <v>86</v>
      </c>
      <c r="G952" s="149" t="s">
        <v>119</v>
      </c>
      <c r="H952" s="150"/>
      <c r="I952" s="102">
        <v>12565</v>
      </c>
      <c r="J952" s="102">
        <v>1986</v>
      </c>
      <c r="K952" s="102">
        <v>0</v>
      </c>
      <c r="L952" s="102">
        <v>1188</v>
      </c>
      <c r="M952" s="103">
        <v>15739</v>
      </c>
      <c r="N952" s="150"/>
      <c r="O952" s="124">
        <v>1.33</v>
      </c>
      <c r="P952" s="151">
        <v>19353</v>
      </c>
      <c r="Q952" s="151">
        <v>0</v>
      </c>
      <c r="R952" s="151">
        <v>0</v>
      </c>
      <c r="S952" s="151">
        <v>1580</v>
      </c>
      <c r="T952" s="152">
        <v>20933</v>
      </c>
      <c r="U952" s="153"/>
      <c r="V952" s="154">
        <v>0</v>
      </c>
      <c r="W952" s="155">
        <v>0.09</v>
      </c>
      <c r="X952" s="155">
        <v>6.3115455092011843E-2</v>
      </c>
      <c r="Y952" s="156">
        <v>0</v>
      </c>
      <c r="Z952" s="153"/>
      <c r="AA952" s="124">
        <v>0</v>
      </c>
      <c r="AB952" s="100">
        <v>0</v>
      </c>
      <c r="AC952" s="151">
        <v>0</v>
      </c>
      <c r="AD952" s="100">
        <v>0</v>
      </c>
      <c r="AE952" s="157">
        <v>0</v>
      </c>
      <c r="AF952" s="158"/>
    </row>
    <row r="953" spans="1:32" s="52" customFormat="1" ht="12" x14ac:dyDescent="0.2">
      <c r="A953" s="97">
        <v>499</v>
      </c>
      <c r="B953" s="98">
        <v>499061087</v>
      </c>
      <c r="C953" s="99" t="s">
        <v>550</v>
      </c>
      <c r="D953" s="98">
        <v>61</v>
      </c>
      <c r="E953" s="99" t="s">
        <v>94</v>
      </c>
      <c r="F953" s="98">
        <v>87</v>
      </c>
      <c r="G953" s="149" t="s">
        <v>120</v>
      </c>
      <c r="H953" s="150"/>
      <c r="I953" s="102">
        <v>12565</v>
      </c>
      <c r="J953" s="102">
        <v>3942</v>
      </c>
      <c r="K953" s="102">
        <v>0</v>
      </c>
      <c r="L953" s="102">
        <v>1188</v>
      </c>
      <c r="M953" s="103">
        <v>17695</v>
      </c>
      <c r="N953" s="150"/>
      <c r="O953" s="124">
        <v>2.66</v>
      </c>
      <c r="P953" s="151">
        <v>43909</v>
      </c>
      <c r="Q953" s="151">
        <v>0</v>
      </c>
      <c r="R953" s="151">
        <v>0</v>
      </c>
      <c r="S953" s="151">
        <v>3160</v>
      </c>
      <c r="T953" s="152">
        <v>47069</v>
      </c>
      <c r="U953" s="153"/>
      <c r="V953" s="154">
        <v>0</v>
      </c>
      <c r="W953" s="155">
        <v>0.09</v>
      </c>
      <c r="X953" s="155">
        <v>7.9902208852047334E-3</v>
      </c>
      <c r="Y953" s="156">
        <v>0</v>
      </c>
      <c r="Z953" s="153"/>
      <c r="AA953" s="124">
        <v>1</v>
      </c>
      <c r="AB953" s="100">
        <v>0</v>
      </c>
      <c r="AC953" s="151">
        <v>0</v>
      </c>
      <c r="AD953" s="100">
        <v>0</v>
      </c>
      <c r="AE953" s="157">
        <v>0</v>
      </c>
      <c r="AF953" s="158"/>
    </row>
    <row r="954" spans="1:32" s="52" customFormat="1" ht="12" x14ac:dyDescent="0.2">
      <c r="A954" s="97">
        <v>499</v>
      </c>
      <c r="B954" s="98">
        <v>499061137</v>
      </c>
      <c r="C954" s="99" t="s">
        <v>550</v>
      </c>
      <c r="D954" s="98">
        <v>61</v>
      </c>
      <c r="E954" s="99" t="s">
        <v>94</v>
      </c>
      <c r="F954" s="98">
        <v>137</v>
      </c>
      <c r="G954" s="149" t="s">
        <v>170</v>
      </c>
      <c r="H954" s="150"/>
      <c r="I954" s="102">
        <v>17670</v>
      </c>
      <c r="J954" s="102">
        <v>309</v>
      </c>
      <c r="K954" s="102">
        <v>0</v>
      </c>
      <c r="L954" s="102">
        <v>1188</v>
      </c>
      <c r="M954" s="103">
        <v>19167</v>
      </c>
      <c r="N954" s="150"/>
      <c r="O954" s="124">
        <v>51.699999999999996</v>
      </c>
      <c r="P954" s="151">
        <v>929514</v>
      </c>
      <c r="Q954" s="151">
        <v>0</v>
      </c>
      <c r="R954" s="151">
        <v>0</v>
      </c>
      <c r="S954" s="151">
        <v>61420</v>
      </c>
      <c r="T954" s="152">
        <v>990934</v>
      </c>
      <c r="U954" s="153"/>
      <c r="V954" s="154">
        <v>0</v>
      </c>
      <c r="W954" s="155">
        <v>0.18</v>
      </c>
      <c r="X954" s="155">
        <v>0.10495833779292103</v>
      </c>
      <c r="Y954" s="156">
        <v>0</v>
      </c>
      <c r="Z954" s="153"/>
      <c r="AA954" s="124">
        <v>10</v>
      </c>
      <c r="AB954" s="100">
        <v>0</v>
      </c>
      <c r="AC954" s="151">
        <v>0</v>
      </c>
      <c r="AD954" s="100">
        <v>1</v>
      </c>
      <c r="AE954" s="157">
        <v>19167</v>
      </c>
      <c r="AF954" s="158"/>
    </row>
    <row r="955" spans="1:32" s="52" customFormat="1" ht="12" x14ac:dyDescent="0.2">
      <c r="A955" s="97">
        <v>499</v>
      </c>
      <c r="B955" s="98">
        <v>499061161</v>
      </c>
      <c r="C955" s="99" t="s">
        <v>550</v>
      </c>
      <c r="D955" s="98">
        <v>61</v>
      </c>
      <c r="E955" s="99" t="s">
        <v>94</v>
      </c>
      <c r="F955" s="98">
        <v>161</v>
      </c>
      <c r="G955" s="149" t="s">
        <v>194</v>
      </c>
      <c r="H955" s="150"/>
      <c r="I955" s="102">
        <v>12565</v>
      </c>
      <c r="J955" s="102">
        <v>4546</v>
      </c>
      <c r="K955" s="102">
        <v>0</v>
      </c>
      <c r="L955" s="102">
        <v>1188</v>
      </c>
      <c r="M955" s="103">
        <v>18299</v>
      </c>
      <c r="N955" s="150"/>
      <c r="O955" s="124">
        <v>4.4700000000000006</v>
      </c>
      <c r="P955" s="151">
        <v>76486</v>
      </c>
      <c r="Q955" s="151">
        <v>0</v>
      </c>
      <c r="R955" s="151">
        <v>0</v>
      </c>
      <c r="S955" s="151">
        <v>5310</v>
      </c>
      <c r="T955" s="152">
        <v>81796</v>
      </c>
      <c r="U955" s="153"/>
      <c r="V955" s="154">
        <v>0</v>
      </c>
      <c r="W955" s="155">
        <v>0.09</v>
      </c>
      <c r="X955" s="155">
        <v>1.1340235537751955E-2</v>
      </c>
      <c r="Y955" s="156">
        <v>0</v>
      </c>
      <c r="Z955" s="153"/>
      <c r="AA955" s="124">
        <v>0</v>
      </c>
      <c r="AB955" s="100">
        <v>0</v>
      </c>
      <c r="AC955" s="151">
        <v>0</v>
      </c>
      <c r="AD955" s="100">
        <v>0</v>
      </c>
      <c r="AE955" s="157">
        <v>0</v>
      </c>
      <c r="AF955" s="158"/>
    </row>
    <row r="956" spans="1:32" s="52" customFormat="1" ht="12" x14ac:dyDescent="0.2">
      <c r="A956" s="97">
        <v>499</v>
      </c>
      <c r="B956" s="98">
        <v>499061191</v>
      </c>
      <c r="C956" s="99" t="s">
        <v>550</v>
      </c>
      <c r="D956" s="98">
        <v>61</v>
      </c>
      <c r="E956" s="99" t="s">
        <v>94</v>
      </c>
      <c r="F956" s="98">
        <v>191</v>
      </c>
      <c r="G956" s="149" t="s">
        <v>224</v>
      </c>
      <c r="H956" s="150"/>
      <c r="I956" s="102">
        <v>14475</v>
      </c>
      <c r="J956" s="102">
        <v>3638</v>
      </c>
      <c r="K956" s="102">
        <v>0</v>
      </c>
      <c r="L956" s="102">
        <v>1188</v>
      </c>
      <c r="M956" s="103">
        <v>19301</v>
      </c>
      <c r="N956" s="150"/>
      <c r="O956" s="124">
        <v>1</v>
      </c>
      <c r="P956" s="151">
        <v>18113</v>
      </c>
      <c r="Q956" s="151">
        <v>0</v>
      </c>
      <c r="R956" s="151">
        <v>0</v>
      </c>
      <c r="S956" s="151">
        <v>1188</v>
      </c>
      <c r="T956" s="152">
        <v>19301</v>
      </c>
      <c r="U956" s="153"/>
      <c r="V956" s="154">
        <v>0</v>
      </c>
      <c r="W956" s="155">
        <v>0.09</v>
      </c>
      <c r="X956" s="155">
        <v>3.3882568794904692E-2</v>
      </c>
      <c r="Y956" s="156">
        <v>0</v>
      </c>
      <c r="Z956" s="153"/>
      <c r="AA956" s="124">
        <v>1</v>
      </c>
      <c r="AB956" s="100">
        <v>0</v>
      </c>
      <c r="AC956" s="151">
        <v>0</v>
      </c>
      <c r="AD956" s="100">
        <v>0</v>
      </c>
      <c r="AE956" s="157">
        <v>0</v>
      </c>
      <c r="AF956" s="158"/>
    </row>
    <row r="957" spans="1:32" s="52" customFormat="1" ht="12" x14ac:dyDescent="0.2">
      <c r="A957" s="97">
        <v>499</v>
      </c>
      <c r="B957" s="98">
        <v>499061278</v>
      </c>
      <c r="C957" s="99" t="s">
        <v>550</v>
      </c>
      <c r="D957" s="98">
        <v>61</v>
      </c>
      <c r="E957" s="99" t="s">
        <v>94</v>
      </c>
      <c r="F957" s="98">
        <v>278</v>
      </c>
      <c r="G957" s="149" t="s">
        <v>311</v>
      </c>
      <c r="H957" s="150"/>
      <c r="I957" s="102">
        <v>14510</v>
      </c>
      <c r="J957" s="102">
        <v>3345</v>
      </c>
      <c r="K957" s="102">
        <v>0</v>
      </c>
      <c r="L957" s="102">
        <v>1188</v>
      </c>
      <c r="M957" s="103">
        <v>19043</v>
      </c>
      <c r="N957" s="150"/>
      <c r="O957" s="124">
        <v>2.39</v>
      </c>
      <c r="P957" s="151">
        <v>42673</v>
      </c>
      <c r="Q957" s="151">
        <v>0</v>
      </c>
      <c r="R957" s="151">
        <v>0</v>
      </c>
      <c r="S957" s="151">
        <v>2839</v>
      </c>
      <c r="T957" s="152">
        <v>45512</v>
      </c>
      <c r="U957" s="153"/>
      <c r="V957" s="154">
        <v>0</v>
      </c>
      <c r="W957" s="155">
        <v>0.09</v>
      </c>
      <c r="X957" s="155">
        <v>6.2902170514773578E-2</v>
      </c>
      <c r="Y957" s="156">
        <v>0</v>
      </c>
      <c r="Z957" s="153"/>
      <c r="AA957" s="124">
        <v>0</v>
      </c>
      <c r="AB957" s="100">
        <v>0</v>
      </c>
      <c r="AC957" s="151">
        <v>0</v>
      </c>
      <c r="AD957" s="100">
        <v>0</v>
      </c>
      <c r="AE957" s="157">
        <v>0</v>
      </c>
      <c r="AF957" s="158"/>
    </row>
    <row r="958" spans="1:32" s="52" customFormat="1" ht="12" x14ac:dyDescent="0.2">
      <c r="A958" s="97">
        <v>499</v>
      </c>
      <c r="B958" s="98">
        <v>499061281</v>
      </c>
      <c r="C958" s="99" t="s">
        <v>550</v>
      </c>
      <c r="D958" s="98">
        <v>61</v>
      </c>
      <c r="E958" s="99" t="s">
        <v>94</v>
      </c>
      <c r="F958" s="98">
        <v>281</v>
      </c>
      <c r="G958" s="149" t="s">
        <v>314</v>
      </c>
      <c r="H958" s="150"/>
      <c r="I958" s="102">
        <v>18882</v>
      </c>
      <c r="J958" s="102">
        <v>33</v>
      </c>
      <c r="K958" s="102">
        <v>0</v>
      </c>
      <c r="L958" s="102">
        <v>1188</v>
      </c>
      <c r="M958" s="103">
        <v>20103</v>
      </c>
      <c r="N958" s="150"/>
      <c r="O958" s="124">
        <v>247.45000000000002</v>
      </c>
      <c r="P958" s="151">
        <v>4680516</v>
      </c>
      <c r="Q958" s="151">
        <v>0</v>
      </c>
      <c r="R958" s="151">
        <v>0</v>
      </c>
      <c r="S958" s="151">
        <v>293973</v>
      </c>
      <c r="T958" s="152">
        <v>4974489</v>
      </c>
      <c r="U958" s="153"/>
      <c r="V958" s="154">
        <v>0</v>
      </c>
      <c r="W958" s="155">
        <v>0.18</v>
      </c>
      <c r="X958" s="155">
        <v>0.15608992013755701</v>
      </c>
      <c r="Y958" s="156">
        <v>0</v>
      </c>
      <c r="Z958" s="153"/>
      <c r="AA958" s="124">
        <v>52</v>
      </c>
      <c r="AB958" s="100">
        <v>0</v>
      </c>
      <c r="AC958" s="151">
        <v>0</v>
      </c>
      <c r="AD958" s="100">
        <v>1.08</v>
      </c>
      <c r="AE958" s="157">
        <v>21712</v>
      </c>
      <c r="AF958" s="158"/>
    </row>
    <row r="959" spans="1:32" s="52" customFormat="1" ht="12" x14ac:dyDescent="0.2">
      <c r="A959" s="97">
        <v>499</v>
      </c>
      <c r="B959" s="98">
        <v>499061325</v>
      </c>
      <c r="C959" s="99" t="s">
        <v>550</v>
      </c>
      <c r="D959" s="98">
        <v>61</v>
      </c>
      <c r="E959" s="99" t="s">
        <v>94</v>
      </c>
      <c r="F959" s="98">
        <v>325</v>
      </c>
      <c r="G959" s="149" t="s">
        <v>358</v>
      </c>
      <c r="H959" s="150"/>
      <c r="I959" s="102">
        <v>14805</v>
      </c>
      <c r="J959" s="102">
        <v>926</v>
      </c>
      <c r="K959" s="102">
        <v>0</v>
      </c>
      <c r="L959" s="102">
        <v>1188</v>
      </c>
      <c r="M959" s="103">
        <v>16919</v>
      </c>
      <c r="N959" s="150"/>
      <c r="O959" s="124">
        <v>14.66</v>
      </c>
      <c r="P959" s="151">
        <v>230616</v>
      </c>
      <c r="Q959" s="151">
        <v>0</v>
      </c>
      <c r="R959" s="151">
        <v>0</v>
      </c>
      <c r="S959" s="151">
        <v>17416</v>
      </c>
      <c r="T959" s="152">
        <v>248032</v>
      </c>
      <c r="U959" s="153"/>
      <c r="V959" s="154">
        <v>0</v>
      </c>
      <c r="W959" s="155">
        <v>0.09</v>
      </c>
      <c r="X959" s="155">
        <v>1.3892959320601105E-2</v>
      </c>
      <c r="Y959" s="156">
        <v>0</v>
      </c>
      <c r="Z959" s="153"/>
      <c r="AA959" s="124">
        <v>3</v>
      </c>
      <c r="AB959" s="100">
        <v>0</v>
      </c>
      <c r="AC959" s="151">
        <v>0</v>
      </c>
      <c r="AD959" s="100">
        <v>0</v>
      </c>
      <c r="AE959" s="157">
        <v>0</v>
      </c>
      <c r="AF959" s="158"/>
    </row>
    <row r="960" spans="1:32" s="52" customFormat="1" ht="12" x14ac:dyDescent="0.2">
      <c r="A960" s="97">
        <v>499</v>
      </c>
      <c r="B960" s="98">
        <v>499061332</v>
      </c>
      <c r="C960" s="99" t="s">
        <v>550</v>
      </c>
      <c r="D960" s="98">
        <v>61</v>
      </c>
      <c r="E960" s="99" t="s">
        <v>94</v>
      </c>
      <c r="F960" s="98">
        <v>332</v>
      </c>
      <c r="G960" s="149" t="s">
        <v>365</v>
      </c>
      <c r="H960" s="150"/>
      <c r="I960" s="102">
        <v>17707</v>
      </c>
      <c r="J960" s="102">
        <v>875</v>
      </c>
      <c r="K960" s="102">
        <v>0</v>
      </c>
      <c r="L960" s="102">
        <v>1188</v>
      </c>
      <c r="M960" s="103">
        <v>19770</v>
      </c>
      <c r="N960" s="150"/>
      <c r="O960" s="124">
        <v>31.610000000000003</v>
      </c>
      <c r="P960" s="151">
        <v>587377</v>
      </c>
      <c r="Q960" s="151">
        <v>0</v>
      </c>
      <c r="R960" s="151">
        <v>0</v>
      </c>
      <c r="S960" s="151">
        <v>37553</v>
      </c>
      <c r="T960" s="152">
        <v>624930</v>
      </c>
      <c r="U960" s="153"/>
      <c r="V960" s="154">
        <v>0</v>
      </c>
      <c r="W960" s="155">
        <v>0.09</v>
      </c>
      <c r="X960" s="155">
        <v>2.5964862381818429E-2</v>
      </c>
      <c r="Y960" s="156">
        <v>0</v>
      </c>
      <c r="Z960" s="153"/>
      <c r="AA960" s="124">
        <v>8</v>
      </c>
      <c r="AB960" s="100">
        <v>0</v>
      </c>
      <c r="AC960" s="151">
        <v>0</v>
      </c>
      <c r="AD960" s="100">
        <v>0</v>
      </c>
      <c r="AE960" s="157">
        <v>0</v>
      </c>
      <c r="AF960" s="158"/>
    </row>
    <row r="961" spans="1:32" s="52" customFormat="1" ht="12" x14ac:dyDescent="0.2">
      <c r="A961" s="97">
        <v>499</v>
      </c>
      <c r="B961" s="98">
        <v>499061680</v>
      </c>
      <c r="C961" s="99" t="s">
        <v>550</v>
      </c>
      <c r="D961" s="98">
        <v>61</v>
      </c>
      <c r="E961" s="99" t="s">
        <v>94</v>
      </c>
      <c r="F961" s="98">
        <v>680</v>
      </c>
      <c r="G961" s="149" t="s">
        <v>412</v>
      </c>
      <c r="H961" s="150"/>
      <c r="I961" s="102">
        <v>13250</v>
      </c>
      <c r="J961" s="102">
        <v>3966</v>
      </c>
      <c r="K961" s="102">
        <v>0</v>
      </c>
      <c r="L961" s="102">
        <v>1188</v>
      </c>
      <c r="M961" s="103">
        <v>18404</v>
      </c>
      <c r="N961" s="150"/>
      <c r="O961" s="124">
        <v>0.82</v>
      </c>
      <c r="P961" s="151">
        <v>14117</v>
      </c>
      <c r="Q961" s="151">
        <v>0</v>
      </c>
      <c r="R961" s="151">
        <v>0</v>
      </c>
      <c r="S961" s="151">
        <v>974</v>
      </c>
      <c r="T961" s="152">
        <v>15091</v>
      </c>
      <c r="U961" s="153"/>
      <c r="V961" s="154">
        <v>0</v>
      </c>
      <c r="W961" s="155">
        <v>0.09</v>
      </c>
      <c r="X961" s="155">
        <v>7.0971602273212685E-3</v>
      </c>
      <c r="Y961" s="156">
        <v>0</v>
      </c>
      <c r="Z961" s="153"/>
      <c r="AA961" s="124">
        <v>0</v>
      </c>
      <c r="AB961" s="100">
        <v>0</v>
      </c>
      <c r="AC961" s="151">
        <v>0</v>
      </c>
      <c r="AD961" s="100">
        <v>0</v>
      </c>
      <c r="AE961" s="157">
        <v>0</v>
      </c>
      <c r="AF961" s="158"/>
    </row>
    <row r="962" spans="1:32" s="52" customFormat="1" ht="12" x14ac:dyDescent="0.2">
      <c r="A962" s="97">
        <v>499</v>
      </c>
      <c r="B962" s="98">
        <v>499332005</v>
      </c>
      <c r="C962" s="99" t="s">
        <v>550</v>
      </c>
      <c r="D962" s="98">
        <v>332</v>
      </c>
      <c r="E962" s="99" t="s">
        <v>365</v>
      </c>
      <c r="F962" s="98">
        <v>5</v>
      </c>
      <c r="G962" s="149" t="s">
        <v>38</v>
      </c>
      <c r="H962" s="150"/>
      <c r="I962" s="102">
        <v>13325</v>
      </c>
      <c r="J962" s="102">
        <v>4702</v>
      </c>
      <c r="K962" s="102">
        <v>0</v>
      </c>
      <c r="L962" s="102">
        <v>1188</v>
      </c>
      <c r="M962" s="103">
        <v>19215</v>
      </c>
      <c r="N962" s="150"/>
      <c r="O962" s="124">
        <v>20.78</v>
      </c>
      <c r="P962" s="151">
        <v>374602</v>
      </c>
      <c r="Q962" s="151">
        <v>0</v>
      </c>
      <c r="R962" s="151">
        <v>0</v>
      </c>
      <c r="S962" s="151">
        <v>24686</v>
      </c>
      <c r="T962" s="152">
        <v>399288</v>
      </c>
      <c r="U962" s="153"/>
      <c r="V962" s="154">
        <v>0</v>
      </c>
      <c r="W962" s="155">
        <v>0.09</v>
      </c>
      <c r="X962" s="155">
        <v>2.104856016742844E-2</v>
      </c>
      <c r="Y962" s="156">
        <v>0</v>
      </c>
      <c r="Z962" s="153"/>
      <c r="AA962" s="124">
        <v>6.91</v>
      </c>
      <c r="AB962" s="100">
        <v>0</v>
      </c>
      <c r="AC962" s="151">
        <v>0</v>
      </c>
      <c r="AD962" s="100">
        <v>0</v>
      </c>
      <c r="AE962" s="157">
        <v>0</v>
      </c>
      <c r="AF962" s="158"/>
    </row>
    <row r="963" spans="1:32" s="52" customFormat="1" ht="12" x14ac:dyDescent="0.2">
      <c r="A963" s="97">
        <v>499</v>
      </c>
      <c r="B963" s="98">
        <v>499332061</v>
      </c>
      <c r="C963" s="99" t="s">
        <v>550</v>
      </c>
      <c r="D963" s="98">
        <v>332</v>
      </c>
      <c r="E963" s="99" t="s">
        <v>365</v>
      </c>
      <c r="F963" s="98">
        <v>61</v>
      </c>
      <c r="G963" s="149" t="s">
        <v>94</v>
      </c>
      <c r="H963" s="150"/>
      <c r="I963" s="102">
        <v>14611</v>
      </c>
      <c r="J963" s="102">
        <v>1223</v>
      </c>
      <c r="K963" s="102">
        <v>0</v>
      </c>
      <c r="L963" s="102">
        <v>1188</v>
      </c>
      <c r="M963" s="103">
        <v>17022</v>
      </c>
      <c r="N963" s="150"/>
      <c r="O963" s="124">
        <v>102.58</v>
      </c>
      <c r="P963" s="151">
        <v>1624250</v>
      </c>
      <c r="Q963" s="151">
        <v>0</v>
      </c>
      <c r="R963" s="151">
        <v>0</v>
      </c>
      <c r="S963" s="151">
        <v>121865</v>
      </c>
      <c r="T963" s="152">
        <v>1746115</v>
      </c>
      <c r="U963" s="153"/>
      <c r="V963" s="154">
        <v>0</v>
      </c>
      <c r="W963" s="155">
        <v>0.09</v>
      </c>
      <c r="X963" s="155">
        <v>4.6962626610041733E-2</v>
      </c>
      <c r="Y963" s="156">
        <v>0</v>
      </c>
      <c r="Z963" s="153"/>
      <c r="AA963" s="124">
        <v>21</v>
      </c>
      <c r="AB963" s="100">
        <v>0</v>
      </c>
      <c r="AC963" s="151">
        <v>0</v>
      </c>
      <c r="AD963" s="100">
        <v>1</v>
      </c>
      <c r="AE963" s="157">
        <v>17022</v>
      </c>
      <c r="AF963" s="158"/>
    </row>
    <row r="964" spans="1:32" s="52" customFormat="1" ht="12" x14ac:dyDescent="0.2">
      <c r="A964" s="97">
        <v>499</v>
      </c>
      <c r="B964" s="98">
        <v>499332086</v>
      </c>
      <c r="C964" s="99" t="s">
        <v>550</v>
      </c>
      <c r="D964" s="98">
        <v>332</v>
      </c>
      <c r="E964" s="99" t="s">
        <v>365</v>
      </c>
      <c r="F964" s="98">
        <v>86</v>
      </c>
      <c r="G964" s="149" t="s">
        <v>119</v>
      </c>
      <c r="H964" s="150"/>
      <c r="I964" s="102">
        <v>14619</v>
      </c>
      <c r="J964" s="102">
        <v>2310</v>
      </c>
      <c r="K964" s="102">
        <v>0</v>
      </c>
      <c r="L964" s="102">
        <v>1188</v>
      </c>
      <c r="M964" s="103">
        <v>18117</v>
      </c>
      <c r="N964" s="150"/>
      <c r="O964" s="124">
        <v>1</v>
      </c>
      <c r="P964" s="151">
        <v>16929</v>
      </c>
      <c r="Q964" s="151">
        <v>0</v>
      </c>
      <c r="R964" s="151">
        <v>0</v>
      </c>
      <c r="S964" s="151">
        <v>1188</v>
      </c>
      <c r="T964" s="152">
        <v>18117</v>
      </c>
      <c r="U964" s="153"/>
      <c r="V964" s="154">
        <v>0</v>
      </c>
      <c r="W964" s="155">
        <v>0.09</v>
      </c>
      <c r="X964" s="155">
        <v>6.3115455092011843E-2</v>
      </c>
      <c r="Y964" s="156">
        <v>0</v>
      </c>
      <c r="Z964" s="153"/>
      <c r="AA964" s="124">
        <v>0</v>
      </c>
      <c r="AB964" s="100">
        <v>0</v>
      </c>
      <c r="AC964" s="151">
        <v>0</v>
      </c>
      <c r="AD964" s="100">
        <v>1</v>
      </c>
      <c r="AE964" s="157">
        <v>18117</v>
      </c>
      <c r="AF964" s="158"/>
    </row>
    <row r="965" spans="1:32" s="52" customFormat="1" ht="12" x14ac:dyDescent="0.2">
      <c r="A965" s="97">
        <v>499</v>
      </c>
      <c r="B965" s="98">
        <v>499332137</v>
      </c>
      <c r="C965" s="99" t="s">
        <v>550</v>
      </c>
      <c r="D965" s="98">
        <v>332</v>
      </c>
      <c r="E965" s="99" t="s">
        <v>365</v>
      </c>
      <c r="F965" s="98">
        <v>137</v>
      </c>
      <c r="G965" s="149" t="s">
        <v>170</v>
      </c>
      <c r="H965" s="150"/>
      <c r="I965" s="102">
        <v>16911</v>
      </c>
      <c r="J965" s="102">
        <v>296</v>
      </c>
      <c r="K965" s="102">
        <v>0</v>
      </c>
      <c r="L965" s="102">
        <v>1188</v>
      </c>
      <c r="M965" s="103">
        <v>18395</v>
      </c>
      <c r="N965" s="150"/>
      <c r="O965" s="124">
        <v>28</v>
      </c>
      <c r="P965" s="151">
        <v>481796</v>
      </c>
      <c r="Q965" s="151">
        <v>0</v>
      </c>
      <c r="R965" s="151">
        <v>0</v>
      </c>
      <c r="S965" s="151">
        <v>33264</v>
      </c>
      <c r="T965" s="152">
        <v>515060</v>
      </c>
      <c r="U965" s="153"/>
      <c r="V965" s="154">
        <v>0</v>
      </c>
      <c r="W965" s="155">
        <v>0.18</v>
      </c>
      <c r="X965" s="155">
        <v>0.10495833779292103</v>
      </c>
      <c r="Y965" s="156">
        <v>0</v>
      </c>
      <c r="Z965" s="153"/>
      <c r="AA965" s="124">
        <v>10</v>
      </c>
      <c r="AB965" s="100">
        <v>0</v>
      </c>
      <c r="AC965" s="151">
        <v>0</v>
      </c>
      <c r="AD965" s="100">
        <v>0</v>
      </c>
      <c r="AE965" s="157">
        <v>0</v>
      </c>
      <c r="AF965" s="158"/>
    </row>
    <row r="966" spans="1:32" s="52" customFormat="1" ht="12" x14ac:dyDescent="0.2">
      <c r="A966" s="97">
        <v>499</v>
      </c>
      <c r="B966" s="98">
        <v>499332159</v>
      </c>
      <c r="C966" s="99" t="s">
        <v>550</v>
      </c>
      <c r="D966" s="98">
        <v>332</v>
      </c>
      <c r="E966" s="99" t="s">
        <v>365</v>
      </c>
      <c r="F966" s="98">
        <v>159</v>
      </c>
      <c r="G966" s="149" t="s">
        <v>192</v>
      </c>
      <c r="H966" s="150"/>
      <c r="I966" s="102">
        <v>12566</v>
      </c>
      <c r="J966" s="102">
        <v>5175</v>
      </c>
      <c r="K966" s="102">
        <v>0</v>
      </c>
      <c r="L966" s="102">
        <v>1188</v>
      </c>
      <c r="M966" s="103">
        <v>18929</v>
      </c>
      <c r="N966" s="150"/>
      <c r="O966" s="124">
        <v>1</v>
      </c>
      <c r="P966" s="151">
        <v>17741</v>
      </c>
      <c r="Q966" s="151">
        <v>0</v>
      </c>
      <c r="R966" s="151">
        <v>0</v>
      </c>
      <c r="S966" s="151">
        <v>1188</v>
      </c>
      <c r="T966" s="152">
        <v>18929</v>
      </c>
      <c r="U966" s="153"/>
      <c r="V966" s="154">
        <v>0</v>
      </c>
      <c r="W966" s="155">
        <v>0.09</v>
      </c>
      <c r="X966" s="155">
        <v>3.8230967529538744E-3</v>
      </c>
      <c r="Y966" s="156">
        <v>0</v>
      </c>
      <c r="Z966" s="153"/>
      <c r="AA966" s="124">
        <v>1</v>
      </c>
      <c r="AB966" s="100">
        <v>0</v>
      </c>
      <c r="AC966" s="151">
        <v>0</v>
      </c>
      <c r="AD966" s="100">
        <v>0</v>
      </c>
      <c r="AE966" s="157">
        <v>0</v>
      </c>
      <c r="AF966" s="158"/>
    </row>
    <row r="967" spans="1:32" s="52" customFormat="1" ht="12" x14ac:dyDescent="0.2">
      <c r="A967" s="97">
        <v>499</v>
      </c>
      <c r="B967" s="98">
        <v>499332161</v>
      </c>
      <c r="C967" s="99" t="s">
        <v>550</v>
      </c>
      <c r="D967" s="98">
        <v>332</v>
      </c>
      <c r="E967" s="99" t="s">
        <v>365</v>
      </c>
      <c r="F967" s="98">
        <v>161</v>
      </c>
      <c r="G967" s="149" t="s">
        <v>194</v>
      </c>
      <c r="H967" s="150"/>
      <c r="I967" s="102">
        <v>10664</v>
      </c>
      <c r="J967" s="102">
        <v>3858</v>
      </c>
      <c r="K967" s="102">
        <v>0</v>
      </c>
      <c r="L967" s="102">
        <v>1188</v>
      </c>
      <c r="M967" s="103">
        <v>15710</v>
      </c>
      <c r="N967" s="150"/>
      <c r="O967" s="124">
        <v>3.27</v>
      </c>
      <c r="P967" s="151">
        <v>47487</v>
      </c>
      <c r="Q967" s="151">
        <v>0</v>
      </c>
      <c r="R967" s="151">
        <v>0</v>
      </c>
      <c r="S967" s="151">
        <v>3885</v>
      </c>
      <c r="T967" s="152">
        <v>51372</v>
      </c>
      <c r="U967" s="153"/>
      <c r="V967" s="154">
        <v>0</v>
      </c>
      <c r="W967" s="155">
        <v>0.09</v>
      </c>
      <c r="X967" s="155">
        <v>1.1340235537751955E-2</v>
      </c>
      <c r="Y967" s="156">
        <v>0</v>
      </c>
      <c r="Z967" s="153"/>
      <c r="AA967" s="124">
        <v>0</v>
      </c>
      <c r="AB967" s="100">
        <v>0</v>
      </c>
      <c r="AC967" s="151">
        <v>0</v>
      </c>
      <c r="AD967" s="100">
        <v>0</v>
      </c>
      <c r="AE967" s="157">
        <v>0</v>
      </c>
      <c r="AF967" s="158"/>
    </row>
    <row r="968" spans="1:32" s="52" customFormat="1" ht="12" x14ac:dyDescent="0.2">
      <c r="A968" s="97">
        <v>499</v>
      </c>
      <c r="B968" s="98">
        <v>499332191</v>
      </c>
      <c r="C968" s="99" t="s">
        <v>550</v>
      </c>
      <c r="D968" s="98">
        <v>332</v>
      </c>
      <c r="E968" s="99" t="s">
        <v>365</v>
      </c>
      <c r="F968" s="98">
        <v>191</v>
      </c>
      <c r="G968" s="149" t="s">
        <v>224</v>
      </c>
      <c r="H968" s="150"/>
      <c r="I968" s="102">
        <v>14849</v>
      </c>
      <c r="J968" s="102">
        <v>3732</v>
      </c>
      <c r="K968" s="102">
        <v>0</v>
      </c>
      <c r="L968" s="102">
        <v>1188</v>
      </c>
      <c r="M968" s="103">
        <v>19769</v>
      </c>
      <c r="N968" s="150"/>
      <c r="O968" s="124">
        <v>2</v>
      </c>
      <c r="P968" s="151">
        <v>37162</v>
      </c>
      <c r="Q968" s="151">
        <v>0</v>
      </c>
      <c r="R968" s="151">
        <v>0</v>
      </c>
      <c r="S968" s="151">
        <v>2376</v>
      </c>
      <c r="T968" s="152">
        <v>39538</v>
      </c>
      <c r="U968" s="153"/>
      <c r="V968" s="154">
        <v>0</v>
      </c>
      <c r="W968" s="155">
        <v>0.09</v>
      </c>
      <c r="X968" s="155">
        <v>3.3882568794904692E-2</v>
      </c>
      <c r="Y968" s="156">
        <v>0</v>
      </c>
      <c r="Z968" s="153"/>
      <c r="AA968" s="124">
        <v>0</v>
      </c>
      <c r="AB968" s="100">
        <v>0</v>
      </c>
      <c r="AC968" s="151">
        <v>0</v>
      </c>
      <c r="AD968" s="100">
        <v>0</v>
      </c>
      <c r="AE968" s="157">
        <v>0</v>
      </c>
      <c r="AF968" s="158"/>
    </row>
    <row r="969" spans="1:32" s="52" customFormat="1" ht="12" x14ac:dyDescent="0.2">
      <c r="A969" s="97">
        <v>499</v>
      </c>
      <c r="B969" s="98">
        <v>499332281</v>
      </c>
      <c r="C969" s="99" t="s">
        <v>550</v>
      </c>
      <c r="D969" s="98">
        <v>332</v>
      </c>
      <c r="E969" s="99" t="s">
        <v>365</v>
      </c>
      <c r="F969" s="98">
        <v>281</v>
      </c>
      <c r="G969" s="149" t="s">
        <v>314</v>
      </c>
      <c r="H969" s="150"/>
      <c r="I969" s="102">
        <v>17258</v>
      </c>
      <c r="J969" s="102">
        <v>30</v>
      </c>
      <c r="K969" s="102">
        <v>0</v>
      </c>
      <c r="L969" s="102">
        <v>1188</v>
      </c>
      <c r="M969" s="103">
        <v>18476</v>
      </c>
      <c r="N969" s="150"/>
      <c r="O969" s="124">
        <v>220.97000000000006</v>
      </c>
      <c r="P969" s="151">
        <v>3820129</v>
      </c>
      <c r="Q969" s="151">
        <v>0</v>
      </c>
      <c r="R969" s="151">
        <v>0</v>
      </c>
      <c r="S969" s="151">
        <v>262512</v>
      </c>
      <c r="T969" s="152">
        <v>4082641</v>
      </c>
      <c r="U969" s="153"/>
      <c r="V969" s="154">
        <v>0</v>
      </c>
      <c r="W969" s="155">
        <v>0.18</v>
      </c>
      <c r="X969" s="155">
        <v>0.15608992013755701</v>
      </c>
      <c r="Y969" s="156">
        <v>0</v>
      </c>
      <c r="Z969" s="153"/>
      <c r="AA969" s="124">
        <v>55.08</v>
      </c>
      <c r="AB969" s="100">
        <v>0</v>
      </c>
      <c r="AC969" s="151">
        <v>0</v>
      </c>
      <c r="AD969" s="100">
        <v>6</v>
      </c>
      <c r="AE969" s="157">
        <v>110856</v>
      </c>
      <c r="AF969" s="158"/>
    </row>
    <row r="970" spans="1:32" s="52" customFormat="1" ht="12" x14ac:dyDescent="0.2">
      <c r="A970" s="97">
        <v>499</v>
      </c>
      <c r="B970" s="98">
        <v>499332309</v>
      </c>
      <c r="C970" s="99" t="s">
        <v>550</v>
      </c>
      <c r="D970" s="98">
        <v>332</v>
      </c>
      <c r="E970" s="99" t="s">
        <v>365</v>
      </c>
      <c r="F970" s="98">
        <v>309</v>
      </c>
      <c r="G970" s="149" t="s">
        <v>342</v>
      </c>
      <c r="H970" s="150"/>
      <c r="I970" s="102">
        <v>16042</v>
      </c>
      <c r="J970" s="102">
        <v>0</v>
      </c>
      <c r="K970" s="102">
        <v>0</v>
      </c>
      <c r="L970" s="102">
        <v>1188</v>
      </c>
      <c r="M970" s="103">
        <v>17230</v>
      </c>
      <c r="N970" s="150"/>
      <c r="O970" s="124">
        <v>0.45</v>
      </c>
      <c r="P970" s="151">
        <v>7219</v>
      </c>
      <c r="Q970" s="151">
        <v>0</v>
      </c>
      <c r="R970" s="151">
        <v>0</v>
      </c>
      <c r="S970" s="151">
        <v>535</v>
      </c>
      <c r="T970" s="152">
        <v>7754</v>
      </c>
      <c r="U970" s="153"/>
      <c r="V970" s="154">
        <v>0</v>
      </c>
      <c r="W970" s="155">
        <v>0.09</v>
      </c>
      <c r="X970" s="155">
        <v>1.4636400628854844E-3</v>
      </c>
      <c r="Y970" s="156">
        <v>0</v>
      </c>
      <c r="Z970" s="153"/>
      <c r="AA970" s="124">
        <v>0</v>
      </c>
      <c r="AB970" s="100">
        <v>0</v>
      </c>
      <c r="AC970" s="151">
        <v>0</v>
      </c>
      <c r="AD970" s="100">
        <v>0</v>
      </c>
      <c r="AE970" s="157">
        <v>0</v>
      </c>
      <c r="AF970" s="158"/>
    </row>
    <row r="971" spans="1:32" s="52" customFormat="1" ht="12" x14ac:dyDescent="0.2">
      <c r="A971" s="97">
        <v>499</v>
      </c>
      <c r="B971" s="98">
        <v>499332325</v>
      </c>
      <c r="C971" s="99" t="s">
        <v>550</v>
      </c>
      <c r="D971" s="98">
        <v>332</v>
      </c>
      <c r="E971" s="99" t="s">
        <v>365</v>
      </c>
      <c r="F971" s="98">
        <v>325</v>
      </c>
      <c r="G971" s="149" t="s">
        <v>358</v>
      </c>
      <c r="H971" s="150"/>
      <c r="I971" s="102">
        <v>12720</v>
      </c>
      <c r="J971" s="102">
        <v>796</v>
      </c>
      <c r="K971" s="102">
        <v>0</v>
      </c>
      <c r="L971" s="102">
        <v>1188</v>
      </c>
      <c r="M971" s="103">
        <v>14704</v>
      </c>
      <c r="N971" s="150"/>
      <c r="O971" s="124">
        <v>17.07</v>
      </c>
      <c r="P971" s="151">
        <v>230718</v>
      </c>
      <c r="Q971" s="151">
        <v>0</v>
      </c>
      <c r="R971" s="151">
        <v>0</v>
      </c>
      <c r="S971" s="151">
        <v>20279</v>
      </c>
      <c r="T971" s="152">
        <v>250997</v>
      </c>
      <c r="U971" s="153"/>
      <c r="V971" s="154">
        <v>0</v>
      </c>
      <c r="W971" s="155">
        <v>0.09</v>
      </c>
      <c r="X971" s="155">
        <v>1.3892959320601105E-2</v>
      </c>
      <c r="Y971" s="156">
        <v>0</v>
      </c>
      <c r="Z971" s="153"/>
      <c r="AA971" s="124">
        <v>3</v>
      </c>
      <c r="AB971" s="100">
        <v>0</v>
      </c>
      <c r="AC971" s="151">
        <v>0</v>
      </c>
      <c r="AD971" s="100">
        <v>0</v>
      </c>
      <c r="AE971" s="157">
        <v>0</v>
      </c>
      <c r="AF971" s="158"/>
    </row>
    <row r="972" spans="1:32" s="52" customFormat="1" ht="12" x14ac:dyDescent="0.2">
      <c r="A972" s="97">
        <v>499</v>
      </c>
      <c r="B972" s="98">
        <v>499332332</v>
      </c>
      <c r="C972" s="99" t="s">
        <v>550</v>
      </c>
      <c r="D972" s="98">
        <v>332</v>
      </c>
      <c r="E972" s="99" t="s">
        <v>365</v>
      </c>
      <c r="F972" s="98">
        <v>332</v>
      </c>
      <c r="G972" s="149" t="s">
        <v>365</v>
      </c>
      <c r="H972" s="150"/>
      <c r="I972" s="102">
        <v>17031</v>
      </c>
      <c r="J972" s="102">
        <v>842</v>
      </c>
      <c r="K972" s="102">
        <v>0</v>
      </c>
      <c r="L972" s="102">
        <v>1188</v>
      </c>
      <c r="M972" s="103">
        <v>19061</v>
      </c>
      <c r="N972" s="150"/>
      <c r="O972" s="124">
        <v>35.980000000000004</v>
      </c>
      <c r="P972" s="151">
        <v>643069</v>
      </c>
      <c r="Q972" s="151">
        <v>0</v>
      </c>
      <c r="R972" s="151">
        <v>0</v>
      </c>
      <c r="S972" s="151">
        <v>42744</v>
      </c>
      <c r="T972" s="152">
        <v>685813</v>
      </c>
      <c r="U972" s="153"/>
      <c r="V972" s="154">
        <v>0</v>
      </c>
      <c r="W972" s="155">
        <v>0.09</v>
      </c>
      <c r="X972" s="155">
        <v>2.5964862381818429E-2</v>
      </c>
      <c r="Y972" s="156">
        <v>0</v>
      </c>
      <c r="Z972" s="153"/>
      <c r="AA972" s="124">
        <v>6</v>
      </c>
      <c r="AB972" s="100">
        <v>0</v>
      </c>
      <c r="AC972" s="151">
        <v>0</v>
      </c>
      <c r="AD972" s="100">
        <v>1</v>
      </c>
      <c r="AE972" s="157">
        <v>19061</v>
      </c>
      <c r="AF972" s="158"/>
    </row>
    <row r="973" spans="1:32" s="52" customFormat="1" ht="12" x14ac:dyDescent="0.2">
      <c r="A973" s="97">
        <v>499</v>
      </c>
      <c r="B973" s="98">
        <v>499332683</v>
      </c>
      <c r="C973" s="99" t="s">
        <v>550</v>
      </c>
      <c r="D973" s="98">
        <v>332</v>
      </c>
      <c r="E973" s="99" t="s">
        <v>365</v>
      </c>
      <c r="F973" s="98">
        <v>683</v>
      </c>
      <c r="G973" s="149" t="s">
        <v>413</v>
      </c>
      <c r="H973" s="150"/>
      <c r="I973" s="102">
        <v>13503</v>
      </c>
      <c r="J973" s="102">
        <v>11113</v>
      </c>
      <c r="K973" s="102">
        <v>0</v>
      </c>
      <c r="L973" s="102">
        <v>1188</v>
      </c>
      <c r="M973" s="103">
        <v>25804</v>
      </c>
      <c r="N973" s="150"/>
      <c r="O973" s="124">
        <v>1</v>
      </c>
      <c r="P973" s="151">
        <v>24616</v>
      </c>
      <c r="Q973" s="151">
        <v>0</v>
      </c>
      <c r="R973" s="151">
        <v>0</v>
      </c>
      <c r="S973" s="151">
        <v>1188</v>
      </c>
      <c r="T973" s="152">
        <v>25804</v>
      </c>
      <c r="U973" s="153"/>
      <c r="V973" s="154">
        <v>0</v>
      </c>
      <c r="W973" s="155">
        <v>0.09</v>
      </c>
      <c r="X973" s="155">
        <v>1.5815551415415349E-2</v>
      </c>
      <c r="Y973" s="156">
        <v>0</v>
      </c>
      <c r="Z973" s="153"/>
      <c r="AA973" s="124">
        <v>0</v>
      </c>
      <c r="AB973" s="100">
        <v>0</v>
      </c>
      <c r="AC973" s="151">
        <v>0</v>
      </c>
      <c r="AD973" s="100">
        <v>0</v>
      </c>
      <c r="AE973" s="157">
        <v>0</v>
      </c>
      <c r="AF973" s="158"/>
    </row>
    <row r="974" spans="1:32" s="52" customFormat="1" ht="12" x14ac:dyDescent="0.2">
      <c r="A974" s="97">
        <v>3502</v>
      </c>
      <c r="B974" s="98">
        <v>3502281061</v>
      </c>
      <c r="C974" s="99" t="s">
        <v>551</v>
      </c>
      <c r="D974" s="98">
        <v>281</v>
      </c>
      <c r="E974" s="99" t="s">
        <v>314</v>
      </c>
      <c r="F974" s="98">
        <v>61</v>
      </c>
      <c r="G974" s="149" t="s">
        <v>94</v>
      </c>
      <c r="H974" s="150"/>
      <c r="I974" s="102">
        <v>18076</v>
      </c>
      <c r="J974" s="102">
        <v>1513</v>
      </c>
      <c r="K974" s="102">
        <v>0</v>
      </c>
      <c r="L974" s="102">
        <v>1188</v>
      </c>
      <c r="M974" s="103">
        <v>20777</v>
      </c>
      <c r="N974" s="150"/>
      <c r="O974" s="124">
        <v>4.78</v>
      </c>
      <c r="P974" s="151">
        <v>93635</v>
      </c>
      <c r="Q974" s="151">
        <v>0</v>
      </c>
      <c r="R974" s="151">
        <v>0</v>
      </c>
      <c r="S974" s="151">
        <v>5679</v>
      </c>
      <c r="T974" s="152">
        <v>99314</v>
      </c>
      <c r="U974" s="153"/>
      <c r="V974" s="154">
        <v>0</v>
      </c>
      <c r="W974" s="155">
        <v>0.09</v>
      </c>
      <c r="X974" s="155">
        <v>4.6962626610041733E-2</v>
      </c>
      <c r="Y974" s="156">
        <v>0</v>
      </c>
      <c r="Z974" s="153"/>
      <c r="AA974" s="124">
        <v>0</v>
      </c>
      <c r="AB974" s="100">
        <v>0</v>
      </c>
      <c r="AC974" s="151">
        <v>0</v>
      </c>
      <c r="AD974" s="100">
        <v>0</v>
      </c>
      <c r="AE974" s="157">
        <v>0</v>
      </c>
      <c r="AF974" s="158"/>
    </row>
    <row r="975" spans="1:32" s="52" customFormat="1" ht="12" x14ac:dyDescent="0.2">
      <c r="A975" s="97">
        <v>3502</v>
      </c>
      <c r="B975" s="98">
        <v>3502281137</v>
      </c>
      <c r="C975" s="99" t="s">
        <v>551</v>
      </c>
      <c r="D975" s="98">
        <v>281</v>
      </c>
      <c r="E975" s="99" t="s">
        <v>314</v>
      </c>
      <c r="F975" s="98">
        <v>137</v>
      </c>
      <c r="G975" s="149" t="s">
        <v>170</v>
      </c>
      <c r="H975" s="150"/>
      <c r="I975" s="102">
        <v>20446</v>
      </c>
      <c r="J975" s="102">
        <v>358</v>
      </c>
      <c r="K975" s="102">
        <v>0</v>
      </c>
      <c r="L975" s="102">
        <v>1188</v>
      </c>
      <c r="M975" s="103">
        <v>21992</v>
      </c>
      <c r="N975" s="150"/>
      <c r="O975" s="124">
        <v>3.8699999999999997</v>
      </c>
      <c r="P975" s="151">
        <v>80512</v>
      </c>
      <c r="Q975" s="151">
        <v>0</v>
      </c>
      <c r="R975" s="151">
        <v>0</v>
      </c>
      <c r="S975" s="151">
        <v>4598</v>
      </c>
      <c r="T975" s="152">
        <v>85110</v>
      </c>
      <c r="U975" s="153"/>
      <c r="V975" s="154">
        <v>0</v>
      </c>
      <c r="W975" s="155">
        <v>0.18</v>
      </c>
      <c r="X975" s="155">
        <v>0.10495833779292103</v>
      </c>
      <c r="Y975" s="156">
        <v>0</v>
      </c>
      <c r="Z975" s="153"/>
      <c r="AA975" s="124">
        <v>1</v>
      </c>
      <c r="AB975" s="100">
        <v>0</v>
      </c>
      <c r="AC975" s="151">
        <v>0</v>
      </c>
      <c r="AD975" s="100">
        <v>0</v>
      </c>
      <c r="AE975" s="157">
        <v>0</v>
      </c>
      <c r="AF975" s="158"/>
    </row>
    <row r="976" spans="1:32" s="52" customFormat="1" ht="12" x14ac:dyDescent="0.2">
      <c r="A976" s="97">
        <v>3502</v>
      </c>
      <c r="B976" s="98">
        <v>3502281281</v>
      </c>
      <c r="C976" s="99" t="s">
        <v>551</v>
      </c>
      <c r="D976" s="98">
        <v>281</v>
      </c>
      <c r="E976" s="99" t="s">
        <v>314</v>
      </c>
      <c r="F976" s="98">
        <v>281</v>
      </c>
      <c r="G976" s="149" t="s">
        <v>314</v>
      </c>
      <c r="H976" s="150"/>
      <c r="I976" s="102">
        <v>19516</v>
      </c>
      <c r="J976" s="102">
        <v>34</v>
      </c>
      <c r="K976" s="102">
        <v>0</v>
      </c>
      <c r="L976" s="102">
        <v>1188</v>
      </c>
      <c r="M976" s="103">
        <v>20738</v>
      </c>
      <c r="N976" s="150"/>
      <c r="O976" s="124">
        <v>356.24999999999994</v>
      </c>
      <c r="P976" s="151">
        <v>6964703</v>
      </c>
      <c r="Q976" s="151">
        <v>0</v>
      </c>
      <c r="R976" s="151">
        <v>0</v>
      </c>
      <c r="S976" s="151">
        <v>423230</v>
      </c>
      <c r="T976" s="152">
        <v>7387933</v>
      </c>
      <c r="U976" s="153"/>
      <c r="V976" s="154">
        <v>0</v>
      </c>
      <c r="W976" s="155">
        <v>0.18</v>
      </c>
      <c r="X976" s="155">
        <v>0.15608992013755701</v>
      </c>
      <c r="Y976" s="156">
        <v>0</v>
      </c>
      <c r="Z976" s="153"/>
      <c r="AA976" s="124">
        <v>47.07</v>
      </c>
      <c r="AB976" s="100">
        <v>0</v>
      </c>
      <c r="AC976" s="151">
        <v>0</v>
      </c>
      <c r="AD976" s="100">
        <v>0</v>
      </c>
      <c r="AE976" s="157">
        <v>0</v>
      </c>
      <c r="AF976" s="158"/>
    </row>
    <row r="977" spans="1:32" s="52" customFormat="1" ht="12" x14ac:dyDescent="0.2">
      <c r="A977" s="97">
        <v>3503</v>
      </c>
      <c r="B977" s="98">
        <v>3503160031</v>
      </c>
      <c r="C977" s="99" t="s">
        <v>552</v>
      </c>
      <c r="D977" s="98">
        <v>160</v>
      </c>
      <c r="E977" s="99" t="s">
        <v>193</v>
      </c>
      <c r="F977" s="98">
        <v>31</v>
      </c>
      <c r="G977" s="149" t="s">
        <v>64</v>
      </c>
      <c r="H977" s="150"/>
      <c r="I977" s="102">
        <v>13613</v>
      </c>
      <c r="J977" s="102">
        <v>5741</v>
      </c>
      <c r="K977" s="102">
        <v>0</v>
      </c>
      <c r="L977" s="102">
        <v>1188</v>
      </c>
      <c r="M977" s="103">
        <v>20542</v>
      </c>
      <c r="N977" s="150"/>
      <c r="O977" s="124">
        <v>4</v>
      </c>
      <c r="P977" s="151">
        <v>77416</v>
      </c>
      <c r="Q977" s="151">
        <v>0</v>
      </c>
      <c r="R977" s="151">
        <v>0</v>
      </c>
      <c r="S977" s="151">
        <v>4752</v>
      </c>
      <c r="T977" s="152">
        <v>82168</v>
      </c>
      <c r="U977" s="153"/>
      <c r="V977" s="154">
        <v>0</v>
      </c>
      <c r="W977" s="155">
        <v>0.09</v>
      </c>
      <c r="X977" s="155">
        <v>1.4150832207853341E-2</v>
      </c>
      <c r="Y977" s="156">
        <v>0</v>
      </c>
      <c r="Z977" s="153"/>
      <c r="AA977" s="124">
        <v>0</v>
      </c>
      <c r="AB977" s="100">
        <v>0</v>
      </c>
      <c r="AC977" s="151">
        <v>0</v>
      </c>
      <c r="AD977" s="100">
        <v>0</v>
      </c>
      <c r="AE977" s="157">
        <v>0</v>
      </c>
      <c r="AF977" s="158"/>
    </row>
    <row r="978" spans="1:32" s="52" customFormat="1" ht="12" x14ac:dyDescent="0.2">
      <c r="A978" s="97">
        <v>3503</v>
      </c>
      <c r="B978" s="98">
        <v>3503160056</v>
      </c>
      <c r="C978" s="99" t="s">
        <v>552</v>
      </c>
      <c r="D978" s="98">
        <v>160</v>
      </c>
      <c r="E978" s="99" t="s">
        <v>193</v>
      </c>
      <c r="F978" s="98">
        <v>56</v>
      </c>
      <c r="G978" s="149" t="s">
        <v>89</v>
      </c>
      <c r="H978" s="150"/>
      <c r="I978" s="102">
        <v>14527</v>
      </c>
      <c r="J978" s="102">
        <v>4308</v>
      </c>
      <c r="K978" s="102">
        <v>0</v>
      </c>
      <c r="L978" s="102">
        <v>1188</v>
      </c>
      <c r="M978" s="103">
        <v>20023</v>
      </c>
      <c r="N978" s="150"/>
      <c r="O978" s="124">
        <v>8</v>
      </c>
      <c r="P978" s="151">
        <v>150680</v>
      </c>
      <c r="Q978" s="151">
        <v>0</v>
      </c>
      <c r="R978" s="151">
        <v>0</v>
      </c>
      <c r="S978" s="151">
        <v>9504</v>
      </c>
      <c r="T978" s="152">
        <v>160184</v>
      </c>
      <c r="U978" s="153"/>
      <c r="V978" s="154">
        <v>0</v>
      </c>
      <c r="W978" s="155">
        <v>0.09</v>
      </c>
      <c r="X978" s="155">
        <v>1.623671014029281E-2</v>
      </c>
      <c r="Y978" s="156">
        <v>0</v>
      </c>
      <c r="Z978" s="153"/>
      <c r="AA978" s="124">
        <v>0</v>
      </c>
      <c r="AB978" s="100">
        <v>0</v>
      </c>
      <c r="AC978" s="151">
        <v>0</v>
      </c>
      <c r="AD978" s="100">
        <v>0</v>
      </c>
      <c r="AE978" s="157">
        <v>0</v>
      </c>
      <c r="AF978" s="158"/>
    </row>
    <row r="979" spans="1:32" s="52" customFormat="1" ht="12" x14ac:dyDescent="0.2">
      <c r="A979" s="97">
        <v>3503</v>
      </c>
      <c r="B979" s="98">
        <v>3503160079</v>
      </c>
      <c r="C979" s="99" t="s">
        <v>552</v>
      </c>
      <c r="D979" s="98">
        <v>160</v>
      </c>
      <c r="E979" s="99" t="s">
        <v>193</v>
      </c>
      <c r="F979" s="98">
        <v>79</v>
      </c>
      <c r="G979" s="149" t="s">
        <v>112</v>
      </c>
      <c r="H979" s="150"/>
      <c r="I979" s="102">
        <v>14219</v>
      </c>
      <c r="J979" s="102">
        <v>241</v>
      </c>
      <c r="K979" s="102">
        <v>0</v>
      </c>
      <c r="L979" s="102">
        <v>1188</v>
      </c>
      <c r="M979" s="103">
        <v>15648</v>
      </c>
      <c r="N979" s="150"/>
      <c r="O979" s="124">
        <v>35.029999999999994</v>
      </c>
      <c r="P979" s="151">
        <v>506534</v>
      </c>
      <c r="Q979" s="151">
        <v>0</v>
      </c>
      <c r="R979" s="151">
        <v>0</v>
      </c>
      <c r="S979" s="151">
        <v>41616</v>
      </c>
      <c r="T979" s="152">
        <v>548150</v>
      </c>
      <c r="U979" s="153"/>
      <c r="V979" s="154">
        <v>0</v>
      </c>
      <c r="W979" s="155">
        <v>0.09</v>
      </c>
      <c r="X979" s="155">
        <v>6.2898277601383598E-2</v>
      </c>
      <c r="Y979" s="156">
        <v>0</v>
      </c>
      <c r="Z979" s="153"/>
      <c r="AA979" s="124">
        <v>1</v>
      </c>
      <c r="AB979" s="100">
        <v>0</v>
      </c>
      <c r="AC979" s="151">
        <v>0</v>
      </c>
      <c r="AD979" s="100">
        <v>0</v>
      </c>
      <c r="AE979" s="157">
        <v>0</v>
      </c>
      <c r="AF979" s="158"/>
    </row>
    <row r="980" spans="1:32" s="52" customFormat="1" ht="12" x14ac:dyDescent="0.2">
      <c r="A980" s="97">
        <v>3503</v>
      </c>
      <c r="B980" s="98">
        <v>3503160128</v>
      </c>
      <c r="C980" s="99" t="s">
        <v>552</v>
      </c>
      <c r="D980" s="98">
        <v>160</v>
      </c>
      <c r="E980" s="99" t="s">
        <v>193</v>
      </c>
      <c r="F980" s="98">
        <v>128</v>
      </c>
      <c r="G980" s="149" t="s">
        <v>161</v>
      </c>
      <c r="H980" s="150"/>
      <c r="I980" s="102">
        <v>15299</v>
      </c>
      <c r="J980" s="102">
        <v>864</v>
      </c>
      <c r="K980" s="102">
        <v>0</v>
      </c>
      <c r="L980" s="102">
        <v>1188</v>
      </c>
      <c r="M980" s="103">
        <v>17351</v>
      </c>
      <c r="N980" s="150"/>
      <c r="O980" s="124">
        <v>2.6</v>
      </c>
      <c r="P980" s="151">
        <v>42024</v>
      </c>
      <c r="Q980" s="151">
        <v>0</v>
      </c>
      <c r="R980" s="151">
        <v>0</v>
      </c>
      <c r="S980" s="151">
        <v>3089</v>
      </c>
      <c r="T980" s="152">
        <v>45113</v>
      </c>
      <c r="U980" s="153"/>
      <c r="V980" s="154">
        <v>0</v>
      </c>
      <c r="W980" s="155">
        <v>0.09</v>
      </c>
      <c r="X980" s="155">
        <v>4.3617008313810428E-2</v>
      </c>
      <c r="Y980" s="156">
        <v>0</v>
      </c>
      <c r="Z980" s="153"/>
      <c r="AA980" s="124">
        <v>0</v>
      </c>
      <c r="AB980" s="100">
        <v>0</v>
      </c>
      <c r="AC980" s="151">
        <v>0</v>
      </c>
      <c r="AD980" s="100">
        <v>0</v>
      </c>
      <c r="AE980" s="157">
        <v>0</v>
      </c>
      <c r="AF980" s="158"/>
    </row>
    <row r="981" spans="1:32" s="52" customFormat="1" ht="12" x14ac:dyDescent="0.2">
      <c r="A981" s="97">
        <v>3503</v>
      </c>
      <c r="B981" s="98">
        <v>3503160149</v>
      </c>
      <c r="C981" s="99" t="s">
        <v>552</v>
      </c>
      <c r="D981" s="98">
        <v>160</v>
      </c>
      <c r="E981" s="99" t="s">
        <v>193</v>
      </c>
      <c r="F981" s="98">
        <v>149</v>
      </c>
      <c r="G981" s="149" t="s">
        <v>182</v>
      </c>
      <c r="H981" s="150"/>
      <c r="I981" s="102">
        <v>12565</v>
      </c>
      <c r="J981" s="102">
        <v>90</v>
      </c>
      <c r="K981" s="102">
        <v>0</v>
      </c>
      <c r="L981" s="102">
        <v>1188</v>
      </c>
      <c r="M981" s="103">
        <v>13843</v>
      </c>
      <c r="N981" s="150"/>
      <c r="O981" s="124">
        <v>3</v>
      </c>
      <c r="P981" s="151">
        <v>37965</v>
      </c>
      <c r="Q981" s="151">
        <v>0</v>
      </c>
      <c r="R981" s="151">
        <v>0</v>
      </c>
      <c r="S981" s="151">
        <v>3564</v>
      </c>
      <c r="T981" s="152">
        <v>41529</v>
      </c>
      <c r="U981" s="153"/>
      <c r="V981" s="154">
        <v>0</v>
      </c>
      <c r="W981" s="155">
        <v>0.18</v>
      </c>
      <c r="X981" s="155">
        <v>0.12699103883343335</v>
      </c>
      <c r="Y981" s="156">
        <v>0</v>
      </c>
      <c r="Z981" s="153"/>
      <c r="AA981" s="124">
        <v>0</v>
      </c>
      <c r="AB981" s="100">
        <v>0</v>
      </c>
      <c r="AC981" s="151">
        <v>0</v>
      </c>
      <c r="AD981" s="100">
        <v>0</v>
      </c>
      <c r="AE981" s="157">
        <v>0</v>
      </c>
      <c r="AF981" s="158"/>
    </row>
    <row r="982" spans="1:32" s="52" customFormat="1" ht="12" x14ac:dyDescent="0.2">
      <c r="A982" s="97">
        <v>3503</v>
      </c>
      <c r="B982" s="98">
        <v>3503160160</v>
      </c>
      <c r="C982" s="99" t="s">
        <v>552</v>
      </c>
      <c r="D982" s="98">
        <v>160</v>
      </c>
      <c r="E982" s="99" t="s">
        <v>193</v>
      </c>
      <c r="F982" s="98">
        <v>160</v>
      </c>
      <c r="G982" s="149" t="s">
        <v>193</v>
      </c>
      <c r="H982" s="150"/>
      <c r="I982" s="102">
        <v>18027</v>
      </c>
      <c r="J982" s="102">
        <v>316</v>
      </c>
      <c r="K982" s="102">
        <v>0</v>
      </c>
      <c r="L982" s="102">
        <v>1188</v>
      </c>
      <c r="M982" s="103">
        <v>19531</v>
      </c>
      <c r="N982" s="150"/>
      <c r="O982" s="124">
        <v>1136.0299999999995</v>
      </c>
      <c r="P982" s="151">
        <v>20838198</v>
      </c>
      <c r="Q982" s="151">
        <v>0</v>
      </c>
      <c r="R982" s="151">
        <v>0</v>
      </c>
      <c r="S982" s="151">
        <v>1349604</v>
      </c>
      <c r="T982" s="152">
        <v>22187802</v>
      </c>
      <c r="U982" s="153"/>
      <c r="V982" s="154">
        <v>0</v>
      </c>
      <c r="W982" s="155">
        <v>0.18</v>
      </c>
      <c r="X982" s="155">
        <v>0.13495767005285708</v>
      </c>
      <c r="Y982" s="156">
        <v>0</v>
      </c>
      <c r="Z982" s="153"/>
      <c r="AA982" s="124">
        <v>32.14</v>
      </c>
      <c r="AB982" s="100">
        <v>0</v>
      </c>
      <c r="AC982" s="151">
        <v>0</v>
      </c>
      <c r="AD982" s="100">
        <v>1</v>
      </c>
      <c r="AE982" s="157">
        <v>19531</v>
      </c>
      <c r="AF982" s="158"/>
    </row>
    <row r="983" spans="1:32" s="52" customFormat="1" ht="12" x14ac:dyDescent="0.2">
      <c r="A983" s="97">
        <v>3503</v>
      </c>
      <c r="B983" s="98">
        <v>3503160181</v>
      </c>
      <c r="C983" s="99" t="s">
        <v>552</v>
      </c>
      <c r="D983" s="98">
        <v>160</v>
      </c>
      <c r="E983" s="99" t="s">
        <v>193</v>
      </c>
      <c r="F983" s="98">
        <v>181</v>
      </c>
      <c r="G983" s="149" t="s">
        <v>214</v>
      </c>
      <c r="H983" s="150"/>
      <c r="I983" s="102">
        <v>19729</v>
      </c>
      <c r="J983" s="102">
        <v>131</v>
      </c>
      <c r="K983" s="102">
        <v>0</v>
      </c>
      <c r="L983" s="102">
        <v>1188</v>
      </c>
      <c r="M983" s="103">
        <v>21048</v>
      </c>
      <c r="N983" s="150"/>
      <c r="O983" s="124">
        <v>0.59</v>
      </c>
      <c r="P983" s="151">
        <v>11717</v>
      </c>
      <c r="Q983" s="151">
        <v>0</v>
      </c>
      <c r="R983" s="151">
        <v>0</v>
      </c>
      <c r="S983" s="151">
        <v>701</v>
      </c>
      <c r="T983" s="152">
        <v>12418</v>
      </c>
      <c r="U983" s="153"/>
      <c r="V983" s="154">
        <v>0</v>
      </c>
      <c r="W983" s="155">
        <v>0.09</v>
      </c>
      <c r="X983" s="155">
        <v>1.8866944609426412E-2</v>
      </c>
      <c r="Y983" s="156">
        <v>0</v>
      </c>
      <c r="Z983" s="153"/>
      <c r="AA983" s="124">
        <v>0</v>
      </c>
      <c r="AB983" s="100">
        <v>0</v>
      </c>
      <c r="AC983" s="151">
        <v>0</v>
      </c>
      <c r="AD983" s="100">
        <v>0</v>
      </c>
      <c r="AE983" s="157">
        <v>0</v>
      </c>
      <c r="AF983" s="158"/>
    </row>
    <row r="984" spans="1:32" s="52" customFormat="1" ht="12" x14ac:dyDescent="0.2">
      <c r="A984" s="97">
        <v>3503</v>
      </c>
      <c r="B984" s="98">
        <v>3503160301</v>
      </c>
      <c r="C984" s="99" t="s">
        <v>552</v>
      </c>
      <c r="D984" s="98">
        <v>160</v>
      </c>
      <c r="E984" s="99" t="s">
        <v>193</v>
      </c>
      <c r="F984" s="98">
        <v>301</v>
      </c>
      <c r="G984" s="149" t="s">
        <v>334</v>
      </c>
      <c r="H984" s="150"/>
      <c r="I984" s="102">
        <v>15820</v>
      </c>
      <c r="J984" s="102">
        <v>4989</v>
      </c>
      <c r="K984" s="102">
        <v>0</v>
      </c>
      <c r="L984" s="102">
        <v>1188</v>
      </c>
      <c r="M984" s="103">
        <v>21997</v>
      </c>
      <c r="N984" s="150"/>
      <c r="O984" s="124">
        <v>3</v>
      </c>
      <c r="P984" s="151">
        <v>62427</v>
      </c>
      <c r="Q984" s="151">
        <v>0</v>
      </c>
      <c r="R984" s="151">
        <v>0</v>
      </c>
      <c r="S984" s="151">
        <v>3564</v>
      </c>
      <c r="T984" s="152">
        <v>65991</v>
      </c>
      <c r="U984" s="153"/>
      <c r="V984" s="154">
        <v>0</v>
      </c>
      <c r="W984" s="155">
        <v>0.09</v>
      </c>
      <c r="X984" s="155">
        <v>5.5921533532598884E-2</v>
      </c>
      <c r="Y984" s="156">
        <v>0</v>
      </c>
      <c r="Z984" s="153"/>
      <c r="AA984" s="124">
        <v>0</v>
      </c>
      <c r="AB984" s="100">
        <v>0</v>
      </c>
      <c r="AC984" s="151">
        <v>0</v>
      </c>
      <c r="AD984" s="100">
        <v>0</v>
      </c>
      <c r="AE984" s="157">
        <v>0</v>
      </c>
      <c r="AF984" s="158"/>
    </row>
    <row r="985" spans="1:32" s="52" customFormat="1" ht="12" x14ac:dyDescent="0.2">
      <c r="A985" s="97">
        <v>3503</v>
      </c>
      <c r="B985" s="98">
        <v>3503160600</v>
      </c>
      <c r="C985" s="99" t="s">
        <v>552</v>
      </c>
      <c r="D985" s="98">
        <v>160</v>
      </c>
      <c r="E985" s="99" t="s">
        <v>193</v>
      </c>
      <c r="F985" s="98">
        <v>600</v>
      </c>
      <c r="G985" s="149" t="s">
        <v>387</v>
      </c>
      <c r="H985" s="150"/>
      <c r="I985" s="102">
        <v>15300</v>
      </c>
      <c r="J985" s="102">
        <v>7964</v>
      </c>
      <c r="K985" s="102">
        <v>0</v>
      </c>
      <c r="L985" s="102">
        <v>1188</v>
      </c>
      <c r="M985" s="103">
        <v>24452</v>
      </c>
      <c r="N985" s="150"/>
      <c r="O985" s="124">
        <v>2</v>
      </c>
      <c r="P985" s="151">
        <v>46528</v>
      </c>
      <c r="Q985" s="151">
        <v>0</v>
      </c>
      <c r="R985" s="151">
        <v>0</v>
      </c>
      <c r="S985" s="151">
        <v>2376</v>
      </c>
      <c r="T985" s="152">
        <v>48904</v>
      </c>
      <c r="U985" s="153"/>
      <c r="V985" s="154">
        <v>0</v>
      </c>
      <c r="W985" s="155">
        <v>0.09</v>
      </c>
      <c r="X985" s="155">
        <v>6.9421867124866135E-3</v>
      </c>
      <c r="Y985" s="156">
        <v>0</v>
      </c>
      <c r="Z985" s="153"/>
      <c r="AA985" s="124">
        <v>0</v>
      </c>
      <c r="AB985" s="100">
        <v>0</v>
      </c>
      <c r="AC985" s="151">
        <v>0</v>
      </c>
      <c r="AD985" s="100">
        <v>0</v>
      </c>
      <c r="AE985" s="157">
        <v>0</v>
      </c>
      <c r="AF985" s="158"/>
    </row>
    <row r="986" spans="1:32" s="52" customFormat="1" ht="12" x14ac:dyDescent="0.2">
      <c r="A986" s="97">
        <v>3503</v>
      </c>
      <c r="B986" s="98">
        <v>3503160735</v>
      </c>
      <c r="C986" s="99" t="s">
        <v>552</v>
      </c>
      <c r="D986" s="98">
        <v>160</v>
      </c>
      <c r="E986" s="99" t="s">
        <v>193</v>
      </c>
      <c r="F986" s="98">
        <v>735</v>
      </c>
      <c r="G986" s="149" t="s">
        <v>428</v>
      </c>
      <c r="H986" s="150"/>
      <c r="I986" s="102">
        <v>13429</v>
      </c>
      <c r="J986" s="102">
        <v>4310</v>
      </c>
      <c r="K986" s="102">
        <v>0</v>
      </c>
      <c r="L986" s="102">
        <v>1188</v>
      </c>
      <c r="M986" s="103">
        <v>18927</v>
      </c>
      <c r="N986" s="150"/>
      <c r="O986" s="124">
        <v>2.85</v>
      </c>
      <c r="P986" s="151">
        <v>50555</v>
      </c>
      <c r="Q986" s="151">
        <v>0</v>
      </c>
      <c r="R986" s="151">
        <v>0</v>
      </c>
      <c r="S986" s="151">
        <v>3387</v>
      </c>
      <c r="T986" s="152">
        <v>53942</v>
      </c>
      <c r="U986" s="153"/>
      <c r="V986" s="154">
        <v>0</v>
      </c>
      <c r="W986" s="155">
        <v>0.09</v>
      </c>
      <c r="X986" s="155">
        <v>1.4616295845155003E-2</v>
      </c>
      <c r="Y986" s="156">
        <v>0</v>
      </c>
      <c r="Z986" s="153"/>
      <c r="AA986" s="124">
        <v>0</v>
      </c>
      <c r="AB986" s="100">
        <v>0</v>
      </c>
      <c r="AC986" s="151">
        <v>0</v>
      </c>
      <c r="AD986" s="100">
        <v>0</v>
      </c>
      <c r="AE986" s="157">
        <v>0</v>
      </c>
      <c r="AF986" s="158"/>
    </row>
    <row r="987" spans="1:32" s="52" customFormat="1" ht="12" x14ac:dyDescent="0.2">
      <c r="A987" s="97">
        <v>3506</v>
      </c>
      <c r="B987" s="98">
        <v>3506262007</v>
      </c>
      <c r="C987" s="99" t="s">
        <v>553</v>
      </c>
      <c r="D987" s="98">
        <v>262</v>
      </c>
      <c r="E987" s="99" t="s">
        <v>295</v>
      </c>
      <c r="F987" s="98">
        <v>7</v>
      </c>
      <c r="G987" s="149" t="s">
        <v>40</v>
      </c>
      <c r="H987" s="150"/>
      <c r="I987" s="102">
        <v>12565</v>
      </c>
      <c r="J987" s="102">
        <v>5949</v>
      </c>
      <c r="K987" s="102">
        <v>0</v>
      </c>
      <c r="L987" s="102">
        <v>1188</v>
      </c>
      <c r="M987" s="103">
        <v>19702</v>
      </c>
      <c r="N987" s="150"/>
      <c r="O987" s="124">
        <v>1</v>
      </c>
      <c r="P987" s="151">
        <v>18514</v>
      </c>
      <c r="Q987" s="151">
        <v>0</v>
      </c>
      <c r="R987" s="151">
        <v>0</v>
      </c>
      <c r="S987" s="151">
        <v>1188</v>
      </c>
      <c r="T987" s="152">
        <v>19702</v>
      </c>
      <c r="U987" s="153"/>
      <c r="V987" s="154">
        <v>0</v>
      </c>
      <c r="W987" s="155">
        <v>0.09</v>
      </c>
      <c r="X987" s="155">
        <v>4.7980962993750327E-2</v>
      </c>
      <c r="Y987" s="156">
        <v>0</v>
      </c>
      <c r="Z987" s="153"/>
      <c r="AA987" s="124">
        <v>0</v>
      </c>
      <c r="AB987" s="100">
        <v>0</v>
      </c>
      <c r="AC987" s="151">
        <v>0</v>
      </c>
      <c r="AD987" s="100">
        <v>0</v>
      </c>
      <c r="AE987" s="157">
        <v>0</v>
      </c>
      <c r="AF987" s="158"/>
    </row>
    <row r="988" spans="1:32" s="52" customFormat="1" ht="12" x14ac:dyDescent="0.2">
      <c r="A988" s="97">
        <v>3506</v>
      </c>
      <c r="B988" s="98">
        <v>3506262016</v>
      </c>
      <c r="C988" s="99" t="s">
        <v>553</v>
      </c>
      <c r="D988" s="98">
        <v>262</v>
      </c>
      <c r="E988" s="99" t="s">
        <v>295</v>
      </c>
      <c r="F988" s="98">
        <v>16</v>
      </c>
      <c r="G988" s="149" t="s">
        <v>49</v>
      </c>
      <c r="H988" s="150"/>
      <c r="I988" s="102">
        <v>16158</v>
      </c>
      <c r="J988" s="102">
        <v>370</v>
      </c>
      <c r="K988" s="102">
        <v>0</v>
      </c>
      <c r="L988" s="102">
        <v>1188</v>
      </c>
      <c r="M988" s="103">
        <v>17716</v>
      </c>
      <c r="N988" s="150"/>
      <c r="O988" s="124">
        <v>1</v>
      </c>
      <c r="P988" s="151">
        <v>16528</v>
      </c>
      <c r="Q988" s="151">
        <v>0</v>
      </c>
      <c r="R988" s="151">
        <v>0</v>
      </c>
      <c r="S988" s="151">
        <v>1188</v>
      </c>
      <c r="T988" s="152">
        <v>17716</v>
      </c>
      <c r="U988" s="153"/>
      <c r="V988" s="154">
        <v>0</v>
      </c>
      <c r="W988" s="155">
        <v>0.09</v>
      </c>
      <c r="X988" s="155">
        <v>2.5915309998638177E-2</v>
      </c>
      <c r="Y988" s="156">
        <v>0</v>
      </c>
      <c r="Z988" s="153"/>
      <c r="AA988" s="124">
        <v>0</v>
      </c>
      <c r="AB988" s="100">
        <v>0</v>
      </c>
      <c r="AC988" s="151">
        <v>0</v>
      </c>
      <c r="AD988" s="100">
        <v>0</v>
      </c>
      <c r="AE988" s="157">
        <v>0</v>
      </c>
      <c r="AF988" s="158"/>
    </row>
    <row r="989" spans="1:32" s="52" customFormat="1" ht="12" x14ac:dyDescent="0.2">
      <c r="A989" s="97">
        <v>3506</v>
      </c>
      <c r="B989" s="98">
        <v>3506262030</v>
      </c>
      <c r="C989" s="99" t="s">
        <v>553</v>
      </c>
      <c r="D989" s="98">
        <v>262</v>
      </c>
      <c r="E989" s="99" t="s">
        <v>295</v>
      </c>
      <c r="F989" s="98">
        <v>30</v>
      </c>
      <c r="G989" s="149" t="s">
        <v>63</v>
      </c>
      <c r="H989" s="150"/>
      <c r="I989" s="102">
        <v>18272</v>
      </c>
      <c r="J989" s="102">
        <v>5288</v>
      </c>
      <c r="K989" s="102">
        <v>0</v>
      </c>
      <c r="L989" s="102">
        <v>1188</v>
      </c>
      <c r="M989" s="103">
        <v>24748</v>
      </c>
      <c r="N989" s="150"/>
      <c r="O989" s="124">
        <v>8.75</v>
      </c>
      <c r="P989" s="151">
        <v>206149</v>
      </c>
      <c r="Q989" s="151">
        <v>0</v>
      </c>
      <c r="R989" s="151">
        <v>0</v>
      </c>
      <c r="S989" s="151">
        <v>10395</v>
      </c>
      <c r="T989" s="152">
        <v>216544</v>
      </c>
      <c r="U989" s="153"/>
      <c r="V989" s="154">
        <v>0</v>
      </c>
      <c r="W989" s="155">
        <v>0.09</v>
      </c>
      <c r="X989" s="155">
        <v>5.637087747697337E-3</v>
      </c>
      <c r="Y989" s="156">
        <v>0</v>
      </c>
      <c r="Z989" s="153"/>
      <c r="AA989" s="124">
        <v>0.82</v>
      </c>
      <c r="AB989" s="100">
        <v>0</v>
      </c>
      <c r="AC989" s="151">
        <v>0</v>
      </c>
      <c r="AD989" s="100">
        <v>0</v>
      </c>
      <c r="AE989" s="157">
        <v>0</v>
      </c>
      <c r="AF989" s="158"/>
    </row>
    <row r="990" spans="1:32" s="52" customFormat="1" ht="12" x14ac:dyDescent="0.2">
      <c r="A990" s="97">
        <v>3506</v>
      </c>
      <c r="B990" s="98">
        <v>3506262035</v>
      </c>
      <c r="C990" s="99" t="s">
        <v>553</v>
      </c>
      <c r="D990" s="98">
        <v>262</v>
      </c>
      <c r="E990" s="99" t="s">
        <v>295</v>
      </c>
      <c r="F990" s="98">
        <v>35</v>
      </c>
      <c r="G990" s="149" t="s">
        <v>68</v>
      </c>
      <c r="H990" s="150"/>
      <c r="I990" s="102">
        <v>23625</v>
      </c>
      <c r="J990" s="102">
        <v>9088</v>
      </c>
      <c r="K990" s="102">
        <v>0</v>
      </c>
      <c r="L990" s="102">
        <v>1188</v>
      </c>
      <c r="M990" s="103">
        <v>33901</v>
      </c>
      <c r="N990" s="150"/>
      <c r="O990" s="124">
        <v>2.85</v>
      </c>
      <c r="P990" s="151">
        <v>93232</v>
      </c>
      <c r="Q990" s="151">
        <v>0</v>
      </c>
      <c r="R990" s="151">
        <v>0</v>
      </c>
      <c r="S990" s="151">
        <v>3386</v>
      </c>
      <c r="T990" s="152">
        <v>96618</v>
      </c>
      <c r="U990" s="153"/>
      <c r="V990" s="154">
        <v>0</v>
      </c>
      <c r="W990" s="155">
        <v>0.18</v>
      </c>
      <c r="X990" s="155">
        <v>0.16242944017643118</v>
      </c>
      <c r="Y990" s="156">
        <v>0</v>
      </c>
      <c r="Z990" s="153"/>
      <c r="AA990" s="124">
        <v>1</v>
      </c>
      <c r="AB990" s="100">
        <v>0</v>
      </c>
      <c r="AC990" s="151">
        <v>0</v>
      </c>
      <c r="AD990" s="100">
        <v>0</v>
      </c>
      <c r="AE990" s="157">
        <v>0</v>
      </c>
      <c r="AF990" s="158"/>
    </row>
    <row r="991" spans="1:32" s="52" customFormat="1" ht="12" x14ac:dyDescent="0.2">
      <c r="A991" s="97">
        <v>3506</v>
      </c>
      <c r="B991" s="98">
        <v>3506262057</v>
      </c>
      <c r="C991" s="99" t="s">
        <v>553</v>
      </c>
      <c r="D991" s="98">
        <v>262</v>
      </c>
      <c r="E991" s="99" t="s">
        <v>295</v>
      </c>
      <c r="F991" s="98">
        <v>57</v>
      </c>
      <c r="G991" s="149" t="s">
        <v>90</v>
      </c>
      <c r="H991" s="150"/>
      <c r="I991" s="102">
        <v>17246</v>
      </c>
      <c r="J991" s="102">
        <v>395</v>
      </c>
      <c r="K991" s="102">
        <v>0</v>
      </c>
      <c r="L991" s="102">
        <v>1188</v>
      </c>
      <c r="M991" s="103">
        <v>18829</v>
      </c>
      <c r="N991" s="150"/>
      <c r="O991" s="124">
        <v>3</v>
      </c>
      <c r="P991" s="151">
        <v>52923</v>
      </c>
      <c r="Q991" s="151">
        <v>0</v>
      </c>
      <c r="R991" s="151">
        <v>0</v>
      </c>
      <c r="S991" s="151">
        <v>3564</v>
      </c>
      <c r="T991" s="152">
        <v>56487</v>
      </c>
      <c r="U991" s="153"/>
      <c r="V991" s="154">
        <v>0</v>
      </c>
      <c r="W991" s="155">
        <v>0.18</v>
      </c>
      <c r="X991" s="155">
        <v>0.12051270048816397</v>
      </c>
      <c r="Y991" s="156">
        <v>0</v>
      </c>
      <c r="Z991" s="153"/>
      <c r="AA991" s="124">
        <v>2</v>
      </c>
      <c r="AB991" s="100">
        <v>0</v>
      </c>
      <c r="AC991" s="151">
        <v>0</v>
      </c>
      <c r="AD991" s="100">
        <v>0</v>
      </c>
      <c r="AE991" s="157">
        <v>0</v>
      </c>
      <c r="AF991" s="158"/>
    </row>
    <row r="992" spans="1:32" s="52" customFormat="1" ht="12" x14ac:dyDescent="0.2">
      <c r="A992" s="97">
        <v>3506</v>
      </c>
      <c r="B992" s="98">
        <v>3506262071</v>
      </c>
      <c r="C992" s="99" t="s">
        <v>553</v>
      </c>
      <c r="D992" s="98">
        <v>262</v>
      </c>
      <c r="E992" s="99" t="s">
        <v>295</v>
      </c>
      <c r="F992" s="98">
        <v>71</v>
      </c>
      <c r="G992" s="149" t="s">
        <v>104</v>
      </c>
      <c r="H992" s="150"/>
      <c r="I992" s="102">
        <v>13484</v>
      </c>
      <c r="J992" s="102">
        <v>5687</v>
      </c>
      <c r="K992" s="102">
        <v>0</v>
      </c>
      <c r="L992" s="102">
        <v>1188</v>
      </c>
      <c r="M992" s="103">
        <v>20359</v>
      </c>
      <c r="N992" s="150"/>
      <c r="O992" s="124">
        <v>7</v>
      </c>
      <c r="P992" s="151">
        <v>134197</v>
      </c>
      <c r="Q992" s="151">
        <v>0</v>
      </c>
      <c r="R992" s="151">
        <v>0</v>
      </c>
      <c r="S992" s="151">
        <v>8316</v>
      </c>
      <c r="T992" s="152">
        <v>142513</v>
      </c>
      <c r="U992" s="153"/>
      <c r="V992" s="154">
        <v>0</v>
      </c>
      <c r="W992" s="155">
        <v>0.09</v>
      </c>
      <c r="X992" s="155">
        <v>4.9487452437618658E-3</v>
      </c>
      <c r="Y992" s="156">
        <v>0</v>
      </c>
      <c r="Z992" s="153"/>
      <c r="AA992" s="124">
        <v>2</v>
      </c>
      <c r="AB992" s="100">
        <v>0</v>
      </c>
      <c r="AC992" s="151">
        <v>0</v>
      </c>
      <c r="AD992" s="100">
        <v>0</v>
      </c>
      <c r="AE992" s="157">
        <v>0</v>
      </c>
      <c r="AF992" s="158"/>
    </row>
    <row r="993" spans="1:32" s="52" customFormat="1" ht="12" x14ac:dyDescent="0.2">
      <c r="A993" s="97">
        <v>3506</v>
      </c>
      <c r="B993" s="98">
        <v>3506262093</v>
      </c>
      <c r="C993" s="99" t="s">
        <v>553</v>
      </c>
      <c r="D993" s="98">
        <v>262</v>
      </c>
      <c r="E993" s="99" t="s">
        <v>295</v>
      </c>
      <c r="F993" s="98">
        <v>93</v>
      </c>
      <c r="G993" s="149" t="s">
        <v>126</v>
      </c>
      <c r="H993" s="150"/>
      <c r="I993" s="102">
        <v>16031</v>
      </c>
      <c r="J993" s="102">
        <v>158</v>
      </c>
      <c r="K993" s="102">
        <v>0</v>
      </c>
      <c r="L993" s="102">
        <v>1188</v>
      </c>
      <c r="M993" s="103">
        <v>17377</v>
      </c>
      <c r="N993" s="150"/>
      <c r="O993" s="124">
        <v>24</v>
      </c>
      <c r="P993" s="151">
        <v>388536</v>
      </c>
      <c r="Q993" s="151">
        <v>0</v>
      </c>
      <c r="R993" s="151">
        <v>0</v>
      </c>
      <c r="S993" s="151">
        <v>28512</v>
      </c>
      <c r="T993" s="152">
        <v>417048</v>
      </c>
      <c r="U993" s="153"/>
      <c r="V993" s="154">
        <v>0</v>
      </c>
      <c r="W993" s="155">
        <v>0.18</v>
      </c>
      <c r="X993" s="155">
        <v>8.2602671732793412E-2</v>
      </c>
      <c r="Y993" s="156">
        <v>0</v>
      </c>
      <c r="Z993" s="153"/>
      <c r="AA993" s="124">
        <v>2</v>
      </c>
      <c r="AB993" s="100">
        <v>0</v>
      </c>
      <c r="AC993" s="151">
        <v>0</v>
      </c>
      <c r="AD993" s="100">
        <v>0</v>
      </c>
      <c r="AE993" s="157">
        <v>0</v>
      </c>
      <c r="AF993" s="158"/>
    </row>
    <row r="994" spans="1:32" s="52" customFormat="1" ht="12" x14ac:dyDescent="0.2">
      <c r="A994" s="97">
        <v>3506</v>
      </c>
      <c r="B994" s="98">
        <v>3506262100</v>
      </c>
      <c r="C994" s="99" t="s">
        <v>553</v>
      </c>
      <c r="D994" s="98">
        <v>262</v>
      </c>
      <c r="E994" s="99" t="s">
        <v>295</v>
      </c>
      <c r="F994" s="98">
        <v>100</v>
      </c>
      <c r="G994" s="149" t="s">
        <v>133</v>
      </c>
      <c r="H994" s="150"/>
      <c r="I994" s="102">
        <v>17234</v>
      </c>
      <c r="J994" s="102">
        <v>4647</v>
      </c>
      <c r="K994" s="102">
        <v>0</v>
      </c>
      <c r="L994" s="102">
        <v>1188</v>
      </c>
      <c r="M994" s="103">
        <v>23069</v>
      </c>
      <c r="N994" s="150"/>
      <c r="O994" s="124">
        <v>1</v>
      </c>
      <c r="P994" s="151">
        <v>21881</v>
      </c>
      <c r="Q994" s="151">
        <v>0</v>
      </c>
      <c r="R994" s="151">
        <v>0</v>
      </c>
      <c r="S994" s="151">
        <v>1188</v>
      </c>
      <c r="T994" s="152">
        <v>23069</v>
      </c>
      <c r="U994" s="153"/>
      <c r="V994" s="154">
        <v>0</v>
      </c>
      <c r="W994" s="155">
        <v>0.09</v>
      </c>
      <c r="X994" s="155">
        <v>2.3077409245490316E-2</v>
      </c>
      <c r="Y994" s="156">
        <v>0</v>
      </c>
      <c r="Z994" s="153"/>
      <c r="AA994" s="124">
        <v>1</v>
      </c>
      <c r="AB994" s="100">
        <v>0</v>
      </c>
      <c r="AC994" s="151">
        <v>0</v>
      </c>
      <c r="AD994" s="100">
        <v>0</v>
      </c>
      <c r="AE994" s="157">
        <v>0</v>
      </c>
      <c r="AF994" s="158"/>
    </row>
    <row r="995" spans="1:32" s="52" customFormat="1" ht="12" x14ac:dyDescent="0.2">
      <c r="A995" s="97">
        <v>3506</v>
      </c>
      <c r="B995" s="98">
        <v>3506262163</v>
      </c>
      <c r="C995" s="99" t="s">
        <v>553</v>
      </c>
      <c r="D995" s="98">
        <v>262</v>
      </c>
      <c r="E995" s="99" t="s">
        <v>295</v>
      </c>
      <c r="F995" s="98">
        <v>163</v>
      </c>
      <c r="G995" s="149" t="s">
        <v>196</v>
      </c>
      <c r="H995" s="150"/>
      <c r="I995" s="102">
        <v>17026</v>
      </c>
      <c r="J995" s="102">
        <v>80</v>
      </c>
      <c r="K995" s="102">
        <v>0</v>
      </c>
      <c r="L995" s="102">
        <v>1188</v>
      </c>
      <c r="M995" s="103">
        <v>18294</v>
      </c>
      <c r="N995" s="150"/>
      <c r="O995" s="124">
        <v>242.26000000000002</v>
      </c>
      <c r="P995" s="151">
        <v>4144099</v>
      </c>
      <c r="Q995" s="151">
        <v>0</v>
      </c>
      <c r="R995" s="151">
        <v>0</v>
      </c>
      <c r="S995" s="151">
        <v>287804</v>
      </c>
      <c r="T995" s="152">
        <v>4431903</v>
      </c>
      <c r="U995" s="153"/>
      <c r="V995" s="154">
        <v>0</v>
      </c>
      <c r="W995" s="155">
        <v>0.113490033140277</v>
      </c>
      <c r="X995" s="155">
        <v>9.4336113909974872E-2</v>
      </c>
      <c r="Y995" s="156">
        <v>0</v>
      </c>
      <c r="Z995" s="153"/>
      <c r="AA995" s="124">
        <v>49.49</v>
      </c>
      <c r="AB995" s="100">
        <v>0</v>
      </c>
      <c r="AC995" s="151">
        <v>0</v>
      </c>
      <c r="AD995" s="100">
        <v>12</v>
      </c>
      <c r="AE995" s="157">
        <v>219528</v>
      </c>
      <c r="AF995" s="158"/>
    </row>
    <row r="996" spans="1:32" s="52" customFormat="1" ht="12" x14ac:dyDescent="0.2">
      <c r="A996" s="97">
        <v>3506</v>
      </c>
      <c r="B996" s="98">
        <v>3506262164</v>
      </c>
      <c r="C996" s="99" t="s">
        <v>553</v>
      </c>
      <c r="D996" s="98">
        <v>262</v>
      </c>
      <c r="E996" s="99" t="s">
        <v>295</v>
      </c>
      <c r="F996" s="98">
        <v>164</v>
      </c>
      <c r="G996" s="149" t="s">
        <v>197</v>
      </c>
      <c r="H996" s="150"/>
      <c r="I996" s="102">
        <v>10664</v>
      </c>
      <c r="J996" s="102">
        <v>4689</v>
      </c>
      <c r="K996" s="102">
        <v>0</v>
      </c>
      <c r="L996" s="102">
        <v>1188</v>
      </c>
      <c r="M996" s="103">
        <v>16541</v>
      </c>
      <c r="N996" s="150"/>
      <c r="O996" s="124">
        <v>4</v>
      </c>
      <c r="P996" s="151">
        <v>61412</v>
      </c>
      <c r="Q996" s="151">
        <v>0</v>
      </c>
      <c r="R996" s="151">
        <v>0</v>
      </c>
      <c r="S996" s="151">
        <v>4752</v>
      </c>
      <c r="T996" s="152">
        <v>66164</v>
      </c>
      <c r="U996" s="153"/>
      <c r="V996" s="154">
        <v>0</v>
      </c>
      <c r="W996" s="155">
        <v>0.09</v>
      </c>
      <c r="X996" s="155">
        <v>4.3485940003893039E-3</v>
      </c>
      <c r="Y996" s="156">
        <v>0</v>
      </c>
      <c r="Z996" s="153"/>
      <c r="AA996" s="124">
        <v>2</v>
      </c>
      <c r="AB996" s="100">
        <v>0</v>
      </c>
      <c r="AC996" s="151">
        <v>0</v>
      </c>
      <c r="AD996" s="100">
        <v>0</v>
      </c>
      <c r="AE996" s="157">
        <v>0</v>
      </c>
      <c r="AF996" s="158"/>
    </row>
    <row r="997" spans="1:32" s="52" customFormat="1" ht="12" x14ac:dyDescent="0.2">
      <c r="A997" s="97">
        <v>3506</v>
      </c>
      <c r="B997" s="98">
        <v>3506262165</v>
      </c>
      <c r="C997" s="99" t="s">
        <v>553</v>
      </c>
      <c r="D997" s="98">
        <v>262</v>
      </c>
      <c r="E997" s="99" t="s">
        <v>295</v>
      </c>
      <c r="F997" s="98">
        <v>165</v>
      </c>
      <c r="G997" s="149" t="s">
        <v>198</v>
      </c>
      <c r="H997" s="150"/>
      <c r="I997" s="102">
        <v>15422</v>
      </c>
      <c r="J997" s="102">
        <v>0</v>
      </c>
      <c r="K997" s="102">
        <v>0</v>
      </c>
      <c r="L997" s="102">
        <v>1188</v>
      </c>
      <c r="M997" s="103">
        <v>16610</v>
      </c>
      <c r="N997" s="150"/>
      <c r="O997" s="124">
        <v>54.15</v>
      </c>
      <c r="P997" s="151">
        <v>835101</v>
      </c>
      <c r="Q997" s="151">
        <v>0</v>
      </c>
      <c r="R997" s="151">
        <v>0</v>
      </c>
      <c r="S997" s="151">
        <v>64330</v>
      </c>
      <c r="T997" s="152">
        <v>899431</v>
      </c>
      <c r="U997" s="153"/>
      <c r="V997" s="154">
        <v>0</v>
      </c>
      <c r="W997" s="155">
        <v>9.8299999999999998E-2</v>
      </c>
      <c r="X997" s="155">
        <v>8.0149617993142394E-2</v>
      </c>
      <c r="Y997" s="156">
        <v>0</v>
      </c>
      <c r="Z997" s="153"/>
      <c r="AA997" s="124">
        <v>17</v>
      </c>
      <c r="AB997" s="100">
        <v>0</v>
      </c>
      <c r="AC997" s="151">
        <v>0</v>
      </c>
      <c r="AD997" s="100">
        <v>2</v>
      </c>
      <c r="AE997" s="157">
        <v>33220</v>
      </c>
      <c r="AF997" s="158"/>
    </row>
    <row r="998" spans="1:32" s="52" customFormat="1" ht="12" x14ac:dyDescent="0.2">
      <c r="A998" s="97">
        <v>3506</v>
      </c>
      <c r="B998" s="98">
        <v>3506262176</v>
      </c>
      <c r="C998" s="99" t="s">
        <v>553</v>
      </c>
      <c r="D998" s="98">
        <v>262</v>
      </c>
      <c r="E998" s="99" t="s">
        <v>295</v>
      </c>
      <c r="F998" s="98">
        <v>176</v>
      </c>
      <c r="G998" s="149" t="s">
        <v>209</v>
      </c>
      <c r="H998" s="150"/>
      <c r="I998" s="102">
        <v>16227</v>
      </c>
      <c r="J998" s="102">
        <v>5240</v>
      </c>
      <c r="K998" s="102">
        <v>0</v>
      </c>
      <c r="L998" s="102">
        <v>1188</v>
      </c>
      <c r="M998" s="103">
        <v>22655</v>
      </c>
      <c r="N998" s="150"/>
      <c r="O998" s="124">
        <v>8</v>
      </c>
      <c r="P998" s="151">
        <v>171736</v>
      </c>
      <c r="Q998" s="151">
        <v>0</v>
      </c>
      <c r="R998" s="151">
        <v>0</v>
      </c>
      <c r="S998" s="151">
        <v>9504</v>
      </c>
      <c r="T998" s="152">
        <v>181240</v>
      </c>
      <c r="U998" s="153"/>
      <c r="V998" s="154">
        <v>0</v>
      </c>
      <c r="W998" s="155">
        <v>0.09</v>
      </c>
      <c r="X998" s="155">
        <v>7.4818080644514368E-2</v>
      </c>
      <c r="Y998" s="156">
        <v>0</v>
      </c>
      <c r="Z998" s="153"/>
      <c r="AA998" s="124">
        <v>1</v>
      </c>
      <c r="AB998" s="100">
        <v>0</v>
      </c>
      <c r="AC998" s="151">
        <v>0</v>
      </c>
      <c r="AD998" s="100">
        <v>0</v>
      </c>
      <c r="AE998" s="157">
        <v>0</v>
      </c>
      <c r="AF998" s="158"/>
    </row>
    <row r="999" spans="1:32" s="52" customFormat="1" ht="12" x14ac:dyDescent="0.2">
      <c r="A999" s="97">
        <v>3506</v>
      </c>
      <c r="B999" s="98">
        <v>3506262178</v>
      </c>
      <c r="C999" s="99" t="s">
        <v>553</v>
      </c>
      <c r="D999" s="98">
        <v>262</v>
      </c>
      <c r="E999" s="99" t="s">
        <v>295</v>
      </c>
      <c r="F999" s="98">
        <v>178</v>
      </c>
      <c r="G999" s="149" t="s">
        <v>211</v>
      </c>
      <c r="H999" s="150"/>
      <c r="I999" s="102">
        <v>15510</v>
      </c>
      <c r="J999" s="102">
        <v>1506</v>
      </c>
      <c r="K999" s="102">
        <v>0</v>
      </c>
      <c r="L999" s="102">
        <v>1188</v>
      </c>
      <c r="M999" s="103">
        <v>18204</v>
      </c>
      <c r="N999" s="150"/>
      <c r="O999" s="124">
        <v>5.65</v>
      </c>
      <c r="P999" s="151">
        <v>96140</v>
      </c>
      <c r="Q999" s="151">
        <v>0</v>
      </c>
      <c r="R999" s="151">
        <v>0</v>
      </c>
      <c r="S999" s="151">
        <v>6712</v>
      </c>
      <c r="T999" s="152">
        <v>102852</v>
      </c>
      <c r="U999" s="153"/>
      <c r="V999" s="154">
        <v>0</v>
      </c>
      <c r="W999" s="155">
        <v>0.09</v>
      </c>
      <c r="X999" s="155">
        <v>6.6077165109910477E-2</v>
      </c>
      <c r="Y999" s="156">
        <v>0</v>
      </c>
      <c r="Z999" s="153"/>
      <c r="AA999" s="124">
        <v>0</v>
      </c>
      <c r="AB999" s="100">
        <v>0</v>
      </c>
      <c r="AC999" s="151">
        <v>0</v>
      </c>
      <c r="AD999" s="100">
        <v>0</v>
      </c>
      <c r="AE999" s="157">
        <v>0</v>
      </c>
      <c r="AF999" s="158"/>
    </row>
    <row r="1000" spans="1:32" s="52" customFormat="1" ht="12" x14ac:dyDescent="0.2">
      <c r="A1000" s="97">
        <v>3506</v>
      </c>
      <c r="B1000" s="98">
        <v>3506262181</v>
      </c>
      <c r="C1000" s="99" t="s">
        <v>553</v>
      </c>
      <c r="D1000" s="98">
        <v>262</v>
      </c>
      <c r="E1000" s="99" t="s">
        <v>295</v>
      </c>
      <c r="F1000" s="98">
        <v>181</v>
      </c>
      <c r="G1000" s="149" t="s">
        <v>214</v>
      </c>
      <c r="H1000" s="150"/>
      <c r="I1000" s="102">
        <v>19729</v>
      </c>
      <c r="J1000" s="102">
        <v>131</v>
      </c>
      <c r="K1000" s="102">
        <v>0</v>
      </c>
      <c r="L1000" s="102">
        <v>1188</v>
      </c>
      <c r="M1000" s="103">
        <v>21048</v>
      </c>
      <c r="N1000" s="150"/>
      <c r="O1000" s="124">
        <v>6</v>
      </c>
      <c r="P1000" s="151">
        <v>119160</v>
      </c>
      <c r="Q1000" s="151">
        <v>0</v>
      </c>
      <c r="R1000" s="151">
        <v>0</v>
      </c>
      <c r="S1000" s="151">
        <v>7128</v>
      </c>
      <c r="T1000" s="152">
        <v>126288</v>
      </c>
      <c r="U1000" s="153"/>
      <c r="V1000" s="154">
        <v>0</v>
      </c>
      <c r="W1000" s="155">
        <v>0.09</v>
      </c>
      <c r="X1000" s="155">
        <v>1.8866944609426412E-2</v>
      </c>
      <c r="Y1000" s="156">
        <v>0</v>
      </c>
      <c r="Z1000" s="153"/>
      <c r="AA1000" s="124">
        <v>3</v>
      </c>
      <c r="AB1000" s="100">
        <v>0</v>
      </c>
      <c r="AC1000" s="151">
        <v>0</v>
      </c>
      <c r="AD1000" s="100">
        <v>0</v>
      </c>
      <c r="AE1000" s="157">
        <v>0</v>
      </c>
      <c r="AF1000" s="158"/>
    </row>
    <row r="1001" spans="1:32" s="52" customFormat="1" ht="12" x14ac:dyDescent="0.2">
      <c r="A1001" s="97">
        <v>3506</v>
      </c>
      <c r="B1001" s="98">
        <v>3506262229</v>
      </c>
      <c r="C1001" s="99" t="s">
        <v>553</v>
      </c>
      <c r="D1001" s="98">
        <v>262</v>
      </c>
      <c r="E1001" s="99" t="s">
        <v>295</v>
      </c>
      <c r="F1001" s="98">
        <v>229</v>
      </c>
      <c r="G1001" s="149" t="s">
        <v>262</v>
      </c>
      <c r="H1001" s="150"/>
      <c r="I1001" s="102">
        <v>16317</v>
      </c>
      <c r="J1001" s="102">
        <v>1635</v>
      </c>
      <c r="K1001" s="102">
        <v>0</v>
      </c>
      <c r="L1001" s="102">
        <v>1188</v>
      </c>
      <c r="M1001" s="103">
        <v>19140</v>
      </c>
      <c r="N1001" s="150"/>
      <c r="O1001" s="124">
        <v>80</v>
      </c>
      <c r="P1001" s="151">
        <v>1436160</v>
      </c>
      <c r="Q1001" s="151">
        <v>0</v>
      </c>
      <c r="R1001" s="151">
        <v>0</v>
      </c>
      <c r="S1001" s="151">
        <v>95040</v>
      </c>
      <c r="T1001" s="152">
        <v>1531200</v>
      </c>
      <c r="U1001" s="153"/>
      <c r="V1001" s="154">
        <v>0</v>
      </c>
      <c r="W1001" s="155">
        <v>0.09</v>
      </c>
      <c r="X1001" s="155">
        <v>2.3160418066429343E-2</v>
      </c>
      <c r="Y1001" s="156">
        <v>0</v>
      </c>
      <c r="Z1001" s="153"/>
      <c r="AA1001" s="124">
        <v>19</v>
      </c>
      <c r="AB1001" s="100">
        <v>0</v>
      </c>
      <c r="AC1001" s="151">
        <v>0</v>
      </c>
      <c r="AD1001" s="100">
        <v>3</v>
      </c>
      <c r="AE1001" s="157">
        <v>57420</v>
      </c>
      <c r="AF1001" s="158"/>
    </row>
    <row r="1002" spans="1:32" s="52" customFormat="1" ht="12" x14ac:dyDescent="0.2">
      <c r="A1002" s="97">
        <v>3506</v>
      </c>
      <c r="B1002" s="98">
        <v>3506262244</v>
      </c>
      <c r="C1002" s="99" t="s">
        <v>553</v>
      </c>
      <c r="D1002" s="98">
        <v>262</v>
      </c>
      <c r="E1002" s="99" t="s">
        <v>295</v>
      </c>
      <c r="F1002" s="98">
        <v>244</v>
      </c>
      <c r="G1002" s="149" t="s">
        <v>277</v>
      </c>
      <c r="H1002" s="150"/>
      <c r="I1002" s="102">
        <v>12565</v>
      </c>
      <c r="J1002" s="102">
        <v>3037</v>
      </c>
      <c r="K1002" s="102">
        <v>0</v>
      </c>
      <c r="L1002" s="102">
        <v>1188</v>
      </c>
      <c r="M1002" s="103">
        <v>16790</v>
      </c>
      <c r="N1002" s="150"/>
      <c r="O1002" s="124">
        <v>1</v>
      </c>
      <c r="P1002" s="151">
        <v>15602</v>
      </c>
      <c r="Q1002" s="151">
        <v>0</v>
      </c>
      <c r="R1002" s="151">
        <v>0</v>
      </c>
      <c r="S1002" s="151">
        <v>1188</v>
      </c>
      <c r="T1002" s="152">
        <v>16790</v>
      </c>
      <c r="U1002" s="153"/>
      <c r="V1002" s="154">
        <v>0</v>
      </c>
      <c r="W1002" s="155">
        <v>0.09</v>
      </c>
      <c r="X1002" s="155">
        <v>8.5563715473805063E-2</v>
      </c>
      <c r="Y1002" s="156">
        <v>0</v>
      </c>
      <c r="Z1002" s="153"/>
      <c r="AA1002" s="124">
        <v>1</v>
      </c>
      <c r="AB1002" s="100">
        <v>0</v>
      </c>
      <c r="AC1002" s="151">
        <v>0</v>
      </c>
      <c r="AD1002" s="100">
        <v>0</v>
      </c>
      <c r="AE1002" s="157">
        <v>0</v>
      </c>
      <c r="AF1002" s="158"/>
    </row>
    <row r="1003" spans="1:32" s="52" customFormat="1" ht="12" x14ac:dyDescent="0.2">
      <c r="A1003" s="97">
        <v>3506</v>
      </c>
      <c r="B1003" s="98">
        <v>3506262246</v>
      </c>
      <c r="C1003" s="99" t="s">
        <v>553</v>
      </c>
      <c r="D1003" s="98">
        <v>262</v>
      </c>
      <c r="E1003" s="99" t="s">
        <v>295</v>
      </c>
      <c r="F1003" s="98">
        <v>246</v>
      </c>
      <c r="G1003" s="149" t="s">
        <v>279</v>
      </c>
      <c r="H1003" s="150"/>
      <c r="I1003" s="102">
        <v>17077</v>
      </c>
      <c r="J1003" s="102">
        <v>6560</v>
      </c>
      <c r="K1003" s="102">
        <v>0</v>
      </c>
      <c r="L1003" s="102">
        <v>1188</v>
      </c>
      <c r="M1003" s="103">
        <v>24825</v>
      </c>
      <c r="N1003" s="150"/>
      <c r="O1003" s="124">
        <v>2</v>
      </c>
      <c r="P1003" s="151">
        <v>47274</v>
      </c>
      <c r="Q1003" s="151">
        <v>0</v>
      </c>
      <c r="R1003" s="151">
        <v>0</v>
      </c>
      <c r="S1003" s="151">
        <v>2376</v>
      </c>
      <c r="T1003" s="152">
        <v>49650</v>
      </c>
      <c r="U1003" s="153"/>
      <c r="V1003" s="154">
        <v>0</v>
      </c>
      <c r="W1003" s="155">
        <v>0.09</v>
      </c>
      <c r="X1003" s="155">
        <v>1.2858297150979193E-3</v>
      </c>
      <c r="Y1003" s="156">
        <v>0</v>
      </c>
      <c r="Z1003" s="153"/>
      <c r="AA1003" s="124">
        <v>1</v>
      </c>
      <c r="AB1003" s="100">
        <v>0</v>
      </c>
      <c r="AC1003" s="151">
        <v>0</v>
      </c>
      <c r="AD1003" s="100">
        <v>0</v>
      </c>
      <c r="AE1003" s="157">
        <v>0</v>
      </c>
      <c r="AF1003" s="158"/>
    </row>
    <row r="1004" spans="1:32" s="52" customFormat="1" ht="12" x14ac:dyDescent="0.2">
      <c r="A1004" s="97">
        <v>3506</v>
      </c>
      <c r="B1004" s="98">
        <v>3506262248</v>
      </c>
      <c r="C1004" s="99" t="s">
        <v>553</v>
      </c>
      <c r="D1004" s="98">
        <v>262</v>
      </c>
      <c r="E1004" s="99" t="s">
        <v>295</v>
      </c>
      <c r="F1004" s="98">
        <v>248</v>
      </c>
      <c r="G1004" s="149" t="s">
        <v>281</v>
      </c>
      <c r="H1004" s="150"/>
      <c r="I1004" s="102">
        <v>15839</v>
      </c>
      <c r="J1004" s="102">
        <v>773</v>
      </c>
      <c r="K1004" s="102">
        <v>0</v>
      </c>
      <c r="L1004" s="102">
        <v>1188</v>
      </c>
      <c r="M1004" s="103">
        <v>17800</v>
      </c>
      <c r="N1004" s="150"/>
      <c r="O1004" s="124">
        <v>30.36</v>
      </c>
      <c r="P1004" s="151">
        <v>504340</v>
      </c>
      <c r="Q1004" s="151">
        <v>0</v>
      </c>
      <c r="R1004" s="151">
        <v>0</v>
      </c>
      <c r="S1004" s="151">
        <v>36068</v>
      </c>
      <c r="T1004" s="152">
        <v>540408</v>
      </c>
      <c r="U1004" s="153"/>
      <c r="V1004" s="154">
        <v>0</v>
      </c>
      <c r="W1004" s="155">
        <v>0.09</v>
      </c>
      <c r="X1004" s="155">
        <v>6.7995869904920112E-2</v>
      </c>
      <c r="Y1004" s="156">
        <v>0</v>
      </c>
      <c r="Z1004" s="153"/>
      <c r="AA1004" s="124">
        <v>5</v>
      </c>
      <c r="AB1004" s="100">
        <v>0</v>
      </c>
      <c r="AC1004" s="151">
        <v>0</v>
      </c>
      <c r="AD1004" s="100">
        <v>0</v>
      </c>
      <c r="AE1004" s="157">
        <v>0</v>
      </c>
      <c r="AF1004" s="158"/>
    </row>
    <row r="1005" spans="1:32" s="52" customFormat="1" ht="12" x14ac:dyDescent="0.2">
      <c r="A1005" s="97">
        <v>3506</v>
      </c>
      <c r="B1005" s="98">
        <v>3506262258</v>
      </c>
      <c r="C1005" s="99" t="s">
        <v>553</v>
      </c>
      <c r="D1005" s="98">
        <v>262</v>
      </c>
      <c r="E1005" s="99" t="s">
        <v>295</v>
      </c>
      <c r="F1005" s="98">
        <v>258</v>
      </c>
      <c r="G1005" s="149" t="s">
        <v>291</v>
      </c>
      <c r="H1005" s="150"/>
      <c r="I1005" s="102">
        <v>15488</v>
      </c>
      <c r="J1005" s="102">
        <v>3465</v>
      </c>
      <c r="K1005" s="102">
        <v>0</v>
      </c>
      <c r="L1005" s="102">
        <v>1188</v>
      </c>
      <c r="M1005" s="103">
        <v>20141</v>
      </c>
      <c r="N1005" s="150"/>
      <c r="O1005" s="124">
        <v>7.8599999999999994</v>
      </c>
      <c r="P1005" s="151">
        <v>148971</v>
      </c>
      <c r="Q1005" s="151">
        <v>0</v>
      </c>
      <c r="R1005" s="151">
        <v>0</v>
      </c>
      <c r="S1005" s="151">
        <v>9338</v>
      </c>
      <c r="T1005" s="152">
        <v>158309</v>
      </c>
      <c r="U1005" s="153"/>
      <c r="V1005" s="154">
        <v>0</v>
      </c>
      <c r="W1005" s="155">
        <v>0.09</v>
      </c>
      <c r="X1005" s="155">
        <v>9.9469708636353543E-2</v>
      </c>
      <c r="Y1005" s="156">
        <v>0</v>
      </c>
      <c r="Z1005" s="153"/>
      <c r="AA1005" s="124">
        <v>2.35</v>
      </c>
      <c r="AB1005" s="100">
        <v>0.68831320816728681</v>
      </c>
      <c r="AC1005" s="151">
        <v>13863.732039051467</v>
      </c>
      <c r="AD1005" s="100">
        <v>0</v>
      </c>
      <c r="AE1005" s="157">
        <v>0</v>
      </c>
      <c r="AF1005" s="158"/>
    </row>
    <row r="1006" spans="1:32" s="52" customFormat="1" ht="12" x14ac:dyDescent="0.2">
      <c r="A1006" s="97">
        <v>3506</v>
      </c>
      <c r="B1006" s="98">
        <v>3506262262</v>
      </c>
      <c r="C1006" s="99" t="s">
        <v>553</v>
      </c>
      <c r="D1006" s="98">
        <v>262</v>
      </c>
      <c r="E1006" s="99" t="s">
        <v>295</v>
      </c>
      <c r="F1006" s="98">
        <v>262</v>
      </c>
      <c r="G1006" s="149" t="s">
        <v>295</v>
      </c>
      <c r="H1006" s="150"/>
      <c r="I1006" s="102">
        <v>15561</v>
      </c>
      <c r="J1006" s="102">
        <v>1011</v>
      </c>
      <c r="K1006" s="102">
        <v>0</v>
      </c>
      <c r="L1006" s="102">
        <v>1188</v>
      </c>
      <c r="M1006" s="103">
        <v>17760</v>
      </c>
      <c r="N1006" s="150"/>
      <c r="O1006" s="124">
        <v>129.68</v>
      </c>
      <c r="P1006" s="151">
        <v>2149056</v>
      </c>
      <c r="Q1006" s="151">
        <v>0</v>
      </c>
      <c r="R1006" s="151">
        <v>0</v>
      </c>
      <c r="S1006" s="151">
        <v>154060</v>
      </c>
      <c r="T1006" s="152">
        <v>2303116</v>
      </c>
      <c r="U1006" s="153"/>
      <c r="V1006" s="154">
        <v>0</v>
      </c>
      <c r="W1006" s="155">
        <v>0.09</v>
      </c>
      <c r="X1006" s="155">
        <v>9.526526198590661E-2</v>
      </c>
      <c r="Y1006" s="156">
        <v>0</v>
      </c>
      <c r="Z1006" s="153"/>
      <c r="AA1006" s="124">
        <v>50.34</v>
      </c>
      <c r="AB1006" s="100">
        <v>6.5598084827179726</v>
      </c>
      <c r="AC1006" s="151">
        <v>116484.09028799004</v>
      </c>
      <c r="AD1006" s="100">
        <v>2</v>
      </c>
      <c r="AE1006" s="157">
        <v>35520</v>
      </c>
      <c r="AF1006" s="158"/>
    </row>
    <row r="1007" spans="1:32" s="52" customFormat="1" ht="12" x14ac:dyDescent="0.2">
      <c r="A1007" s="97">
        <v>3506</v>
      </c>
      <c r="B1007" s="98">
        <v>3506262284</v>
      </c>
      <c r="C1007" s="99" t="s">
        <v>553</v>
      </c>
      <c r="D1007" s="98">
        <v>262</v>
      </c>
      <c r="E1007" s="99" t="s">
        <v>295</v>
      </c>
      <c r="F1007" s="98">
        <v>284</v>
      </c>
      <c r="G1007" s="149" t="s">
        <v>317</v>
      </c>
      <c r="H1007" s="150"/>
      <c r="I1007" s="102">
        <v>15786</v>
      </c>
      <c r="J1007" s="102">
        <v>7183</v>
      </c>
      <c r="K1007" s="102">
        <v>0</v>
      </c>
      <c r="L1007" s="102">
        <v>1188</v>
      </c>
      <c r="M1007" s="103">
        <v>24157</v>
      </c>
      <c r="N1007" s="150"/>
      <c r="O1007" s="124">
        <v>1</v>
      </c>
      <c r="P1007" s="151">
        <v>22969</v>
      </c>
      <c r="Q1007" s="151">
        <v>0</v>
      </c>
      <c r="R1007" s="151">
        <v>0</v>
      </c>
      <c r="S1007" s="151">
        <v>1188</v>
      </c>
      <c r="T1007" s="152">
        <v>24157</v>
      </c>
      <c r="U1007" s="153"/>
      <c r="V1007" s="154">
        <v>0</v>
      </c>
      <c r="W1007" s="155">
        <v>0.09</v>
      </c>
      <c r="X1007" s="155">
        <v>7.3140773321910005E-2</v>
      </c>
      <c r="Y1007" s="156">
        <v>0</v>
      </c>
      <c r="Z1007" s="153"/>
      <c r="AA1007" s="124">
        <v>1</v>
      </c>
      <c r="AB1007" s="100">
        <v>0</v>
      </c>
      <c r="AC1007" s="151">
        <v>0</v>
      </c>
      <c r="AD1007" s="100">
        <v>0</v>
      </c>
      <c r="AE1007" s="157">
        <v>0</v>
      </c>
      <c r="AF1007" s="158"/>
    </row>
    <row r="1008" spans="1:32" s="52" customFormat="1" ht="12" x14ac:dyDescent="0.2">
      <c r="A1008" s="97">
        <v>3506</v>
      </c>
      <c r="B1008" s="98">
        <v>3506262291</v>
      </c>
      <c r="C1008" s="99" t="s">
        <v>553</v>
      </c>
      <c r="D1008" s="98">
        <v>262</v>
      </c>
      <c r="E1008" s="99" t="s">
        <v>295</v>
      </c>
      <c r="F1008" s="98">
        <v>291</v>
      </c>
      <c r="G1008" s="149" t="s">
        <v>324</v>
      </c>
      <c r="H1008" s="150"/>
      <c r="I1008" s="102">
        <v>17998</v>
      </c>
      <c r="J1008" s="102">
        <v>7320</v>
      </c>
      <c r="K1008" s="102">
        <v>0</v>
      </c>
      <c r="L1008" s="102">
        <v>1188</v>
      </c>
      <c r="M1008" s="103">
        <v>26506</v>
      </c>
      <c r="N1008" s="150"/>
      <c r="O1008" s="124">
        <v>3</v>
      </c>
      <c r="P1008" s="151">
        <v>75954</v>
      </c>
      <c r="Q1008" s="151">
        <v>0</v>
      </c>
      <c r="R1008" s="151">
        <v>0</v>
      </c>
      <c r="S1008" s="151">
        <v>3564</v>
      </c>
      <c r="T1008" s="152">
        <v>79518</v>
      </c>
      <c r="U1008" s="153"/>
      <c r="V1008" s="154">
        <v>0</v>
      </c>
      <c r="W1008" s="155">
        <v>0.09</v>
      </c>
      <c r="X1008" s="155">
        <v>2.5510698657059412E-2</v>
      </c>
      <c r="Y1008" s="156">
        <v>0</v>
      </c>
      <c r="Z1008" s="153"/>
      <c r="AA1008" s="124">
        <v>1</v>
      </c>
      <c r="AB1008" s="100">
        <v>0</v>
      </c>
      <c r="AC1008" s="151">
        <v>0</v>
      </c>
      <c r="AD1008" s="100">
        <v>0</v>
      </c>
      <c r="AE1008" s="157">
        <v>0</v>
      </c>
      <c r="AF1008" s="158"/>
    </row>
    <row r="1009" spans="1:32" s="52" customFormat="1" ht="12" x14ac:dyDescent="0.2">
      <c r="A1009" s="97">
        <v>3506</v>
      </c>
      <c r="B1009" s="98">
        <v>3506262295</v>
      </c>
      <c r="C1009" s="99" t="s">
        <v>553</v>
      </c>
      <c r="D1009" s="98">
        <v>262</v>
      </c>
      <c r="E1009" s="99" t="s">
        <v>295</v>
      </c>
      <c r="F1009" s="98">
        <v>295</v>
      </c>
      <c r="G1009" s="149" t="s">
        <v>328</v>
      </c>
      <c r="H1009" s="150"/>
      <c r="I1009" s="102">
        <v>13668</v>
      </c>
      <c r="J1009" s="102">
        <v>6746</v>
      </c>
      <c r="K1009" s="102">
        <v>0</v>
      </c>
      <c r="L1009" s="102">
        <v>1188</v>
      </c>
      <c r="M1009" s="103">
        <v>21602</v>
      </c>
      <c r="N1009" s="150"/>
      <c r="O1009" s="124">
        <v>1</v>
      </c>
      <c r="P1009" s="151">
        <v>20414</v>
      </c>
      <c r="Q1009" s="151">
        <v>0</v>
      </c>
      <c r="R1009" s="151">
        <v>0</v>
      </c>
      <c r="S1009" s="151">
        <v>1188</v>
      </c>
      <c r="T1009" s="152">
        <v>21602</v>
      </c>
      <c r="U1009" s="153"/>
      <c r="V1009" s="154">
        <v>0</v>
      </c>
      <c r="W1009" s="155">
        <v>0.09</v>
      </c>
      <c r="X1009" s="155">
        <v>1.3993364738110884E-2</v>
      </c>
      <c r="Y1009" s="156">
        <v>0</v>
      </c>
      <c r="Z1009" s="153"/>
      <c r="AA1009" s="124">
        <v>1</v>
      </c>
      <c r="AB1009" s="100">
        <v>0</v>
      </c>
      <c r="AC1009" s="151">
        <v>0</v>
      </c>
      <c r="AD1009" s="100">
        <v>0</v>
      </c>
      <c r="AE1009" s="157">
        <v>0</v>
      </c>
      <c r="AF1009" s="158"/>
    </row>
    <row r="1010" spans="1:32" s="52" customFormat="1" ht="12" x14ac:dyDescent="0.2">
      <c r="A1010" s="97">
        <v>3506</v>
      </c>
      <c r="B1010" s="98">
        <v>3506262305</v>
      </c>
      <c r="C1010" s="99" t="s">
        <v>553</v>
      </c>
      <c r="D1010" s="98">
        <v>262</v>
      </c>
      <c r="E1010" s="99" t="s">
        <v>295</v>
      </c>
      <c r="F1010" s="98">
        <v>305</v>
      </c>
      <c r="G1010" s="149" t="s">
        <v>338</v>
      </c>
      <c r="H1010" s="150"/>
      <c r="I1010" s="102">
        <v>12565</v>
      </c>
      <c r="J1010" s="102">
        <v>5427</v>
      </c>
      <c r="K1010" s="102">
        <v>0</v>
      </c>
      <c r="L1010" s="102">
        <v>1188</v>
      </c>
      <c r="M1010" s="103">
        <v>19180</v>
      </c>
      <c r="N1010" s="150"/>
      <c r="O1010" s="124">
        <v>1</v>
      </c>
      <c r="P1010" s="151">
        <v>17992</v>
      </c>
      <c r="Q1010" s="151">
        <v>0</v>
      </c>
      <c r="R1010" s="151">
        <v>0</v>
      </c>
      <c r="S1010" s="151">
        <v>1188</v>
      </c>
      <c r="T1010" s="152">
        <v>19180</v>
      </c>
      <c r="U1010" s="153"/>
      <c r="V1010" s="154">
        <v>0</v>
      </c>
      <c r="W1010" s="155">
        <v>0.09</v>
      </c>
      <c r="X1010" s="155">
        <v>2.199669872037556E-2</v>
      </c>
      <c r="Y1010" s="156">
        <v>0</v>
      </c>
      <c r="Z1010" s="153"/>
      <c r="AA1010" s="124">
        <v>0</v>
      </c>
      <c r="AB1010" s="100">
        <v>0</v>
      </c>
      <c r="AC1010" s="151">
        <v>0</v>
      </c>
      <c r="AD1010" s="100">
        <v>0</v>
      </c>
      <c r="AE1010" s="157">
        <v>0</v>
      </c>
      <c r="AF1010" s="158"/>
    </row>
    <row r="1011" spans="1:32" s="52" customFormat="1" ht="12" x14ac:dyDescent="0.2">
      <c r="A1011" s="97">
        <v>3506</v>
      </c>
      <c r="B1011" s="98">
        <v>3506262347</v>
      </c>
      <c r="C1011" s="99" t="s">
        <v>553</v>
      </c>
      <c r="D1011" s="98">
        <v>262</v>
      </c>
      <c r="E1011" s="99" t="s">
        <v>295</v>
      </c>
      <c r="F1011" s="98">
        <v>347</v>
      </c>
      <c r="G1011" s="149" t="s">
        <v>380</v>
      </c>
      <c r="H1011" s="150"/>
      <c r="I1011" s="102">
        <v>14843</v>
      </c>
      <c r="J1011" s="102">
        <v>6944</v>
      </c>
      <c r="K1011" s="102">
        <v>0</v>
      </c>
      <c r="L1011" s="102">
        <v>1188</v>
      </c>
      <c r="M1011" s="103">
        <v>22975</v>
      </c>
      <c r="N1011" s="150"/>
      <c r="O1011" s="124">
        <v>4</v>
      </c>
      <c r="P1011" s="151">
        <v>87148</v>
      </c>
      <c r="Q1011" s="151">
        <v>0</v>
      </c>
      <c r="R1011" s="151">
        <v>0</v>
      </c>
      <c r="S1011" s="151">
        <v>4752</v>
      </c>
      <c r="T1011" s="152">
        <v>91900</v>
      </c>
      <c r="U1011" s="153"/>
      <c r="V1011" s="154">
        <v>0</v>
      </c>
      <c r="W1011" s="155">
        <v>0.09</v>
      </c>
      <c r="X1011" s="155">
        <v>1.1199376799670339E-2</v>
      </c>
      <c r="Y1011" s="156">
        <v>0</v>
      </c>
      <c r="Z1011" s="153"/>
      <c r="AA1011" s="124">
        <v>1</v>
      </c>
      <c r="AB1011" s="100">
        <v>0</v>
      </c>
      <c r="AC1011" s="151">
        <v>0</v>
      </c>
      <c r="AD1011" s="100">
        <v>0</v>
      </c>
      <c r="AE1011" s="157">
        <v>0</v>
      </c>
      <c r="AF1011" s="158"/>
    </row>
    <row r="1012" spans="1:32" s="52" customFormat="1" ht="12" x14ac:dyDescent="0.2">
      <c r="A1012" s="97">
        <v>3506</v>
      </c>
      <c r="B1012" s="98">
        <v>3506262673</v>
      </c>
      <c r="C1012" s="99" t="s">
        <v>553</v>
      </c>
      <c r="D1012" s="98">
        <v>262</v>
      </c>
      <c r="E1012" s="99" t="s">
        <v>295</v>
      </c>
      <c r="F1012" s="98">
        <v>673</v>
      </c>
      <c r="G1012" s="149" t="s">
        <v>409</v>
      </c>
      <c r="H1012" s="150"/>
      <c r="I1012" s="102">
        <v>12357</v>
      </c>
      <c r="J1012" s="102">
        <v>6918</v>
      </c>
      <c r="K1012" s="102">
        <v>0</v>
      </c>
      <c r="L1012" s="102">
        <v>1188</v>
      </c>
      <c r="M1012" s="103">
        <v>20463</v>
      </c>
      <c r="N1012" s="150"/>
      <c r="O1012" s="124">
        <v>0.64</v>
      </c>
      <c r="P1012" s="151">
        <v>12336</v>
      </c>
      <c r="Q1012" s="151">
        <v>0</v>
      </c>
      <c r="R1012" s="151">
        <v>0</v>
      </c>
      <c r="S1012" s="151">
        <v>760</v>
      </c>
      <c r="T1012" s="152">
        <v>13096</v>
      </c>
      <c r="U1012" s="153"/>
      <c r="V1012" s="154">
        <v>0</v>
      </c>
      <c r="W1012" s="155">
        <v>0.09</v>
      </c>
      <c r="X1012" s="155">
        <v>1.7323144582761133E-2</v>
      </c>
      <c r="Y1012" s="156">
        <v>0</v>
      </c>
      <c r="Z1012" s="153"/>
      <c r="AA1012" s="124">
        <v>0</v>
      </c>
      <c r="AB1012" s="100">
        <v>0</v>
      </c>
      <c r="AC1012" s="151">
        <v>0</v>
      </c>
      <c r="AD1012" s="100">
        <v>0</v>
      </c>
      <c r="AE1012" s="157">
        <v>0</v>
      </c>
      <c r="AF1012" s="158"/>
    </row>
    <row r="1013" spans="1:32" s="52" customFormat="1" ht="12" x14ac:dyDescent="0.2">
      <c r="A1013" s="97">
        <v>3506</v>
      </c>
      <c r="B1013" s="98">
        <v>3506262705</v>
      </c>
      <c r="C1013" s="99" t="s">
        <v>553</v>
      </c>
      <c r="D1013" s="98">
        <v>262</v>
      </c>
      <c r="E1013" s="99" t="s">
        <v>295</v>
      </c>
      <c r="F1013" s="98">
        <v>705</v>
      </c>
      <c r="G1013" s="149" t="s">
        <v>419</v>
      </c>
      <c r="H1013" s="150"/>
      <c r="I1013" s="102">
        <v>12565</v>
      </c>
      <c r="J1013" s="102">
        <v>9217</v>
      </c>
      <c r="K1013" s="102">
        <v>0</v>
      </c>
      <c r="L1013" s="102">
        <v>1188</v>
      </c>
      <c r="M1013" s="103">
        <v>22970</v>
      </c>
      <c r="N1013" s="150"/>
      <c r="O1013" s="124">
        <v>1</v>
      </c>
      <c r="P1013" s="151">
        <v>21782</v>
      </c>
      <c r="Q1013" s="151">
        <v>0</v>
      </c>
      <c r="R1013" s="151">
        <v>0</v>
      </c>
      <c r="S1013" s="151">
        <v>1188</v>
      </c>
      <c r="T1013" s="152">
        <v>22970</v>
      </c>
      <c r="U1013" s="153"/>
      <c r="V1013" s="154">
        <v>0</v>
      </c>
      <c r="W1013" s="155">
        <v>0.09</v>
      </c>
      <c r="X1013" s="155">
        <v>2.2084856541716613E-3</v>
      </c>
      <c r="Y1013" s="156">
        <v>0</v>
      </c>
      <c r="Z1013" s="153"/>
      <c r="AA1013" s="124">
        <v>0</v>
      </c>
      <c r="AB1013" s="100">
        <v>0</v>
      </c>
      <c r="AC1013" s="151">
        <v>0</v>
      </c>
      <c r="AD1013" s="100">
        <v>0</v>
      </c>
      <c r="AE1013" s="157">
        <v>0</v>
      </c>
      <c r="AF1013" s="158"/>
    </row>
    <row r="1014" spans="1:32" s="52" customFormat="1" ht="12" x14ac:dyDescent="0.2">
      <c r="A1014" s="97">
        <v>3508</v>
      </c>
      <c r="B1014" s="98">
        <v>3508281005</v>
      </c>
      <c r="C1014" s="99" t="s">
        <v>554</v>
      </c>
      <c r="D1014" s="98">
        <v>281</v>
      </c>
      <c r="E1014" s="99" t="s">
        <v>314</v>
      </c>
      <c r="F1014" s="98">
        <v>5</v>
      </c>
      <c r="G1014" s="149" t="s">
        <v>38</v>
      </c>
      <c r="H1014" s="150"/>
      <c r="I1014" s="102">
        <v>15200</v>
      </c>
      <c r="J1014" s="102">
        <v>5364</v>
      </c>
      <c r="K1014" s="102">
        <v>0</v>
      </c>
      <c r="L1014" s="102">
        <v>1188</v>
      </c>
      <c r="M1014" s="103">
        <v>21752</v>
      </c>
      <c r="N1014" s="150"/>
      <c r="O1014" s="124">
        <v>0.63</v>
      </c>
      <c r="P1014" s="151">
        <v>12955</v>
      </c>
      <c r="Q1014" s="151">
        <v>0</v>
      </c>
      <c r="R1014" s="151">
        <v>0</v>
      </c>
      <c r="S1014" s="151">
        <v>748</v>
      </c>
      <c r="T1014" s="152">
        <v>13703</v>
      </c>
      <c r="U1014" s="153"/>
      <c r="V1014" s="154">
        <v>0</v>
      </c>
      <c r="W1014" s="155">
        <v>0.09</v>
      </c>
      <c r="X1014" s="155">
        <v>2.104856016742844E-2</v>
      </c>
      <c r="Y1014" s="156">
        <v>0</v>
      </c>
      <c r="Z1014" s="153"/>
      <c r="AA1014" s="124">
        <v>0</v>
      </c>
      <c r="AB1014" s="100">
        <v>0</v>
      </c>
      <c r="AC1014" s="151">
        <v>0</v>
      </c>
      <c r="AD1014" s="100">
        <v>0</v>
      </c>
      <c r="AE1014" s="157">
        <v>0</v>
      </c>
      <c r="AF1014" s="158"/>
    </row>
    <row r="1015" spans="1:32" s="52" customFormat="1" ht="12" x14ac:dyDescent="0.2">
      <c r="A1015" s="97">
        <v>3508</v>
      </c>
      <c r="B1015" s="98">
        <v>3508281061</v>
      </c>
      <c r="C1015" s="99" t="s">
        <v>554</v>
      </c>
      <c r="D1015" s="98">
        <v>281</v>
      </c>
      <c r="E1015" s="99" t="s">
        <v>314</v>
      </c>
      <c r="F1015" s="98">
        <v>61</v>
      </c>
      <c r="G1015" s="149" t="s">
        <v>94</v>
      </c>
      <c r="H1015" s="150"/>
      <c r="I1015" s="102">
        <v>20404</v>
      </c>
      <c r="J1015" s="102">
        <v>1708</v>
      </c>
      <c r="K1015" s="102">
        <v>0</v>
      </c>
      <c r="L1015" s="102">
        <v>1188</v>
      </c>
      <c r="M1015" s="103">
        <v>23300</v>
      </c>
      <c r="N1015" s="150"/>
      <c r="O1015" s="124">
        <v>1.9400000000000002</v>
      </c>
      <c r="P1015" s="151">
        <v>42897</v>
      </c>
      <c r="Q1015" s="151">
        <v>0</v>
      </c>
      <c r="R1015" s="151">
        <v>0</v>
      </c>
      <c r="S1015" s="151">
        <v>2305</v>
      </c>
      <c r="T1015" s="152">
        <v>45202</v>
      </c>
      <c r="U1015" s="153"/>
      <c r="V1015" s="154">
        <v>0</v>
      </c>
      <c r="W1015" s="155">
        <v>0.09</v>
      </c>
      <c r="X1015" s="155">
        <v>4.6962626610041733E-2</v>
      </c>
      <c r="Y1015" s="156">
        <v>0</v>
      </c>
      <c r="Z1015" s="153"/>
      <c r="AA1015" s="124">
        <v>0</v>
      </c>
      <c r="AB1015" s="100">
        <v>0</v>
      </c>
      <c r="AC1015" s="151">
        <v>0</v>
      </c>
      <c r="AD1015" s="100">
        <v>0</v>
      </c>
      <c r="AE1015" s="157">
        <v>0</v>
      </c>
      <c r="AF1015" s="158"/>
    </row>
    <row r="1016" spans="1:32" s="52" customFormat="1" ht="12" x14ac:dyDescent="0.2">
      <c r="A1016" s="97">
        <v>3508</v>
      </c>
      <c r="B1016" s="98">
        <v>3508281137</v>
      </c>
      <c r="C1016" s="99" t="s">
        <v>554</v>
      </c>
      <c r="D1016" s="98">
        <v>281</v>
      </c>
      <c r="E1016" s="99" t="s">
        <v>314</v>
      </c>
      <c r="F1016" s="98">
        <v>137</v>
      </c>
      <c r="G1016" s="149" t="s">
        <v>170</v>
      </c>
      <c r="H1016" s="150"/>
      <c r="I1016" s="102">
        <v>21080</v>
      </c>
      <c r="J1016" s="102">
        <v>369</v>
      </c>
      <c r="K1016" s="102">
        <v>0</v>
      </c>
      <c r="L1016" s="102">
        <v>1188</v>
      </c>
      <c r="M1016" s="103">
        <v>22637</v>
      </c>
      <c r="N1016" s="150"/>
      <c r="O1016" s="124">
        <v>3.8899999999999997</v>
      </c>
      <c r="P1016" s="151">
        <v>83436</v>
      </c>
      <c r="Q1016" s="151">
        <v>0</v>
      </c>
      <c r="R1016" s="151">
        <v>0</v>
      </c>
      <c r="S1016" s="151">
        <v>4621</v>
      </c>
      <c r="T1016" s="152">
        <v>88057</v>
      </c>
      <c r="U1016" s="153"/>
      <c r="V1016" s="154">
        <v>0</v>
      </c>
      <c r="W1016" s="155">
        <v>0.18</v>
      </c>
      <c r="X1016" s="155">
        <v>0.10495833779292103</v>
      </c>
      <c r="Y1016" s="156">
        <v>0</v>
      </c>
      <c r="Z1016" s="153"/>
      <c r="AA1016" s="124">
        <v>0</v>
      </c>
      <c r="AB1016" s="100">
        <v>0</v>
      </c>
      <c r="AC1016" s="151">
        <v>0</v>
      </c>
      <c r="AD1016" s="100">
        <v>0</v>
      </c>
      <c r="AE1016" s="157">
        <v>0</v>
      </c>
      <c r="AF1016" s="158"/>
    </row>
    <row r="1017" spans="1:32" s="52" customFormat="1" ht="12" x14ac:dyDescent="0.2">
      <c r="A1017" s="97">
        <v>3508</v>
      </c>
      <c r="B1017" s="98">
        <v>3508281161</v>
      </c>
      <c r="C1017" s="99" t="s">
        <v>554</v>
      </c>
      <c r="D1017" s="98">
        <v>281</v>
      </c>
      <c r="E1017" s="99" t="s">
        <v>314</v>
      </c>
      <c r="F1017" s="98">
        <v>161</v>
      </c>
      <c r="G1017" s="149" t="s">
        <v>194</v>
      </c>
      <c r="H1017" s="150"/>
      <c r="I1017" s="102">
        <v>18842</v>
      </c>
      <c r="J1017" s="102">
        <v>6816</v>
      </c>
      <c r="K1017" s="102">
        <v>0</v>
      </c>
      <c r="L1017" s="102">
        <v>1188</v>
      </c>
      <c r="M1017" s="103">
        <v>26846</v>
      </c>
      <c r="N1017" s="150"/>
      <c r="O1017" s="124">
        <v>1</v>
      </c>
      <c r="P1017" s="151">
        <v>25658</v>
      </c>
      <c r="Q1017" s="151">
        <v>0</v>
      </c>
      <c r="R1017" s="151">
        <v>0</v>
      </c>
      <c r="S1017" s="151">
        <v>1188</v>
      </c>
      <c r="T1017" s="152">
        <v>26846</v>
      </c>
      <c r="U1017" s="153"/>
      <c r="V1017" s="154">
        <v>0</v>
      </c>
      <c r="W1017" s="155">
        <v>0.09</v>
      </c>
      <c r="X1017" s="155">
        <v>1.1340235537751955E-2</v>
      </c>
      <c r="Y1017" s="156">
        <v>0</v>
      </c>
      <c r="Z1017" s="153"/>
      <c r="AA1017" s="124">
        <v>0</v>
      </c>
      <c r="AB1017" s="100">
        <v>0</v>
      </c>
      <c r="AC1017" s="151">
        <v>0</v>
      </c>
      <c r="AD1017" s="100">
        <v>0</v>
      </c>
      <c r="AE1017" s="157">
        <v>0</v>
      </c>
      <c r="AF1017" s="158"/>
    </row>
    <row r="1018" spans="1:32" s="52" customFormat="1" ht="12" x14ac:dyDescent="0.2">
      <c r="A1018" s="97">
        <v>3508</v>
      </c>
      <c r="B1018" s="98">
        <v>3508281281</v>
      </c>
      <c r="C1018" s="99" t="s">
        <v>554</v>
      </c>
      <c r="D1018" s="98">
        <v>281</v>
      </c>
      <c r="E1018" s="99" t="s">
        <v>314</v>
      </c>
      <c r="F1018" s="98">
        <v>281</v>
      </c>
      <c r="G1018" s="149" t="s">
        <v>314</v>
      </c>
      <c r="H1018" s="150"/>
      <c r="I1018" s="102">
        <v>21232</v>
      </c>
      <c r="J1018" s="102">
        <v>37</v>
      </c>
      <c r="K1018" s="102">
        <v>0</v>
      </c>
      <c r="L1018" s="102">
        <v>1188</v>
      </c>
      <c r="M1018" s="103">
        <v>22457</v>
      </c>
      <c r="N1018" s="150"/>
      <c r="O1018" s="124">
        <v>136.37999999999991</v>
      </c>
      <c r="P1018" s="151">
        <v>2900668</v>
      </c>
      <c r="Q1018" s="151">
        <v>0</v>
      </c>
      <c r="R1018" s="151">
        <v>0</v>
      </c>
      <c r="S1018" s="151">
        <v>162014</v>
      </c>
      <c r="T1018" s="152">
        <v>3062682</v>
      </c>
      <c r="U1018" s="153"/>
      <c r="V1018" s="154">
        <v>0</v>
      </c>
      <c r="W1018" s="155">
        <v>0.18</v>
      </c>
      <c r="X1018" s="155">
        <v>0.15608992013755701</v>
      </c>
      <c r="Y1018" s="156">
        <v>0</v>
      </c>
      <c r="Z1018" s="153"/>
      <c r="AA1018" s="124">
        <v>0</v>
      </c>
      <c r="AB1018" s="100">
        <v>0</v>
      </c>
      <c r="AC1018" s="151">
        <v>0</v>
      </c>
      <c r="AD1018" s="100">
        <v>0</v>
      </c>
      <c r="AE1018" s="157">
        <v>0</v>
      </c>
      <c r="AF1018" s="158"/>
    </row>
    <row r="1019" spans="1:32" s="52" customFormat="1" ht="12" x14ac:dyDescent="0.2">
      <c r="A1019" s="97">
        <v>3508</v>
      </c>
      <c r="B1019" s="98">
        <v>3508281325</v>
      </c>
      <c r="C1019" s="99" t="s">
        <v>554</v>
      </c>
      <c r="D1019" s="98">
        <v>281</v>
      </c>
      <c r="E1019" s="99" t="s">
        <v>314</v>
      </c>
      <c r="F1019" s="98">
        <v>325</v>
      </c>
      <c r="G1019" s="149" t="s">
        <v>358</v>
      </c>
      <c r="H1019" s="150"/>
      <c r="I1019" s="102">
        <v>16155</v>
      </c>
      <c r="J1019" s="102">
        <v>1011</v>
      </c>
      <c r="K1019" s="102">
        <v>0</v>
      </c>
      <c r="L1019" s="102">
        <v>1188</v>
      </c>
      <c r="M1019" s="103">
        <v>18354</v>
      </c>
      <c r="N1019" s="150"/>
      <c r="O1019" s="124">
        <v>0.95</v>
      </c>
      <c r="P1019" s="151">
        <v>16308</v>
      </c>
      <c r="Q1019" s="151">
        <v>0</v>
      </c>
      <c r="R1019" s="151">
        <v>0</v>
      </c>
      <c r="S1019" s="151">
        <v>1129</v>
      </c>
      <c r="T1019" s="152">
        <v>17437</v>
      </c>
      <c r="U1019" s="153"/>
      <c r="V1019" s="154">
        <v>0</v>
      </c>
      <c r="W1019" s="155">
        <v>0.09</v>
      </c>
      <c r="X1019" s="155">
        <v>1.3892959320601105E-2</v>
      </c>
      <c r="Y1019" s="156">
        <v>0</v>
      </c>
      <c r="Z1019" s="153"/>
      <c r="AA1019" s="124">
        <v>0</v>
      </c>
      <c r="AB1019" s="100">
        <v>0</v>
      </c>
      <c r="AC1019" s="151">
        <v>0</v>
      </c>
      <c r="AD1019" s="100">
        <v>0</v>
      </c>
      <c r="AE1019" s="157">
        <v>0</v>
      </c>
      <c r="AF1019" s="158"/>
    </row>
    <row r="1020" spans="1:32" s="52" customFormat="1" ht="12" x14ac:dyDescent="0.2">
      <c r="A1020" s="97">
        <v>3508</v>
      </c>
      <c r="B1020" s="98">
        <v>3508281332</v>
      </c>
      <c r="C1020" s="99" t="s">
        <v>554</v>
      </c>
      <c r="D1020" s="98">
        <v>281</v>
      </c>
      <c r="E1020" s="99" t="s">
        <v>314</v>
      </c>
      <c r="F1020" s="98">
        <v>332</v>
      </c>
      <c r="G1020" s="149" t="s">
        <v>365</v>
      </c>
      <c r="H1020" s="150"/>
      <c r="I1020" s="102">
        <v>16728</v>
      </c>
      <c r="J1020" s="102">
        <v>827</v>
      </c>
      <c r="K1020" s="102">
        <v>0</v>
      </c>
      <c r="L1020" s="102">
        <v>1188</v>
      </c>
      <c r="M1020" s="103">
        <v>18743</v>
      </c>
      <c r="N1020" s="150"/>
      <c r="O1020" s="124">
        <v>0.01</v>
      </c>
      <c r="P1020" s="151">
        <v>176</v>
      </c>
      <c r="Q1020" s="151">
        <v>0</v>
      </c>
      <c r="R1020" s="151">
        <v>0</v>
      </c>
      <c r="S1020" s="151">
        <v>12</v>
      </c>
      <c r="T1020" s="152">
        <v>188</v>
      </c>
      <c r="U1020" s="153"/>
      <c r="V1020" s="154">
        <v>0</v>
      </c>
      <c r="W1020" s="155">
        <v>0.09</v>
      </c>
      <c r="X1020" s="155">
        <v>2.5964862381818429E-2</v>
      </c>
      <c r="Y1020" s="156">
        <v>0</v>
      </c>
      <c r="Z1020" s="153"/>
      <c r="AA1020" s="124">
        <v>0</v>
      </c>
      <c r="AB1020" s="100">
        <v>0</v>
      </c>
      <c r="AC1020" s="151">
        <v>0</v>
      </c>
      <c r="AD1020" s="100">
        <v>0</v>
      </c>
      <c r="AE1020" s="157">
        <v>0</v>
      </c>
      <c r="AF1020" s="158"/>
    </row>
    <row r="1021" spans="1:32" s="52" customFormat="1" ht="12" x14ac:dyDescent="0.2">
      <c r="A1021" s="97">
        <v>3509</v>
      </c>
      <c r="B1021" s="98">
        <v>3509095072</v>
      </c>
      <c r="C1021" s="99" t="s">
        <v>555</v>
      </c>
      <c r="D1021" s="98">
        <v>95</v>
      </c>
      <c r="E1021" s="99" t="s">
        <v>128</v>
      </c>
      <c r="F1021" s="98">
        <v>72</v>
      </c>
      <c r="G1021" s="149" t="s">
        <v>105</v>
      </c>
      <c r="H1021" s="150"/>
      <c r="I1021" s="102">
        <v>13605</v>
      </c>
      <c r="J1021" s="102">
        <v>3754</v>
      </c>
      <c r="K1021" s="102">
        <v>0</v>
      </c>
      <c r="L1021" s="102">
        <v>1188</v>
      </c>
      <c r="M1021" s="103">
        <v>18547</v>
      </c>
      <c r="N1021" s="150"/>
      <c r="O1021" s="124">
        <v>0.4</v>
      </c>
      <c r="P1021" s="151">
        <v>6944</v>
      </c>
      <c r="Q1021" s="151">
        <v>0</v>
      </c>
      <c r="R1021" s="151">
        <v>0</v>
      </c>
      <c r="S1021" s="151">
        <v>475</v>
      </c>
      <c r="T1021" s="152">
        <v>7419</v>
      </c>
      <c r="U1021" s="153"/>
      <c r="V1021" s="154">
        <v>0</v>
      </c>
      <c r="W1021" s="155">
        <v>0.09</v>
      </c>
      <c r="X1021" s="155">
        <v>2.1062330821070736E-3</v>
      </c>
      <c r="Y1021" s="156">
        <v>0</v>
      </c>
      <c r="Z1021" s="153"/>
      <c r="AA1021" s="124">
        <v>0</v>
      </c>
      <c r="AB1021" s="100">
        <v>0</v>
      </c>
      <c r="AC1021" s="151">
        <v>0</v>
      </c>
      <c r="AD1021" s="100">
        <v>0</v>
      </c>
      <c r="AE1021" s="157">
        <v>0</v>
      </c>
      <c r="AF1021" s="158"/>
    </row>
    <row r="1022" spans="1:32" s="52" customFormat="1" ht="12" x14ac:dyDescent="0.2">
      <c r="A1022" s="97">
        <v>3509</v>
      </c>
      <c r="B1022" s="98">
        <v>3509095095</v>
      </c>
      <c r="C1022" s="99" t="s">
        <v>555</v>
      </c>
      <c r="D1022" s="98">
        <v>95</v>
      </c>
      <c r="E1022" s="99" t="s">
        <v>128</v>
      </c>
      <c r="F1022" s="98">
        <v>95</v>
      </c>
      <c r="G1022" s="149" t="s">
        <v>128</v>
      </c>
      <c r="H1022" s="150"/>
      <c r="I1022" s="102">
        <v>18843</v>
      </c>
      <c r="J1022" s="102">
        <v>271</v>
      </c>
      <c r="K1022" s="102">
        <v>0</v>
      </c>
      <c r="L1022" s="102">
        <v>1188</v>
      </c>
      <c r="M1022" s="103">
        <v>20302</v>
      </c>
      <c r="N1022" s="150"/>
      <c r="O1022" s="124">
        <v>557.49999999999989</v>
      </c>
      <c r="P1022" s="151">
        <v>10656053</v>
      </c>
      <c r="Q1022" s="151">
        <v>0</v>
      </c>
      <c r="R1022" s="151">
        <v>0</v>
      </c>
      <c r="S1022" s="151">
        <v>662305</v>
      </c>
      <c r="T1022" s="152">
        <v>11318358</v>
      </c>
      <c r="U1022" s="153"/>
      <c r="V1022" s="154">
        <v>0</v>
      </c>
      <c r="W1022" s="155">
        <v>0.18</v>
      </c>
      <c r="X1022" s="155">
        <v>0.12949879994267113</v>
      </c>
      <c r="Y1022" s="156">
        <v>0</v>
      </c>
      <c r="Z1022" s="153"/>
      <c r="AA1022" s="124">
        <v>89.99</v>
      </c>
      <c r="AB1022" s="100">
        <v>0</v>
      </c>
      <c r="AC1022" s="151">
        <v>0</v>
      </c>
      <c r="AD1022" s="100">
        <v>3</v>
      </c>
      <c r="AE1022" s="157">
        <v>60906</v>
      </c>
      <c r="AF1022" s="158"/>
    </row>
    <row r="1023" spans="1:32" s="52" customFormat="1" ht="12" x14ac:dyDescent="0.2">
      <c r="A1023" s="97">
        <v>3509</v>
      </c>
      <c r="B1023" s="98">
        <v>3509095201</v>
      </c>
      <c r="C1023" s="99" t="s">
        <v>555</v>
      </c>
      <c r="D1023" s="98">
        <v>95</v>
      </c>
      <c r="E1023" s="99" t="s">
        <v>128</v>
      </c>
      <c r="F1023" s="98">
        <v>201</v>
      </c>
      <c r="G1023" s="149" t="s">
        <v>234</v>
      </c>
      <c r="H1023" s="150"/>
      <c r="I1023" s="102">
        <v>18236</v>
      </c>
      <c r="J1023" s="102">
        <v>0</v>
      </c>
      <c r="K1023" s="102">
        <v>0</v>
      </c>
      <c r="L1023" s="102">
        <v>1188</v>
      </c>
      <c r="M1023" s="103">
        <v>19424</v>
      </c>
      <c r="N1023" s="150"/>
      <c r="O1023" s="124">
        <v>9.15</v>
      </c>
      <c r="P1023" s="151">
        <v>166859</v>
      </c>
      <c r="Q1023" s="151">
        <v>0</v>
      </c>
      <c r="R1023" s="151">
        <v>0</v>
      </c>
      <c r="S1023" s="151">
        <v>10870</v>
      </c>
      <c r="T1023" s="152">
        <v>177729</v>
      </c>
      <c r="U1023" s="153"/>
      <c r="V1023" s="154">
        <v>0</v>
      </c>
      <c r="W1023" s="155">
        <v>0.18</v>
      </c>
      <c r="X1023" s="155">
        <v>0.10421081517215486</v>
      </c>
      <c r="Y1023" s="156">
        <v>0</v>
      </c>
      <c r="Z1023" s="153"/>
      <c r="AA1023" s="124">
        <v>1</v>
      </c>
      <c r="AB1023" s="100">
        <v>0</v>
      </c>
      <c r="AC1023" s="151">
        <v>0</v>
      </c>
      <c r="AD1023" s="100">
        <v>0</v>
      </c>
      <c r="AE1023" s="157">
        <v>0</v>
      </c>
      <c r="AF1023" s="158"/>
    </row>
    <row r="1024" spans="1:32" s="52" customFormat="1" ht="12" x14ac:dyDescent="0.2">
      <c r="A1024" s="97">
        <v>3509</v>
      </c>
      <c r="B1024" s="98">
        <v>3509095273</v>
      </c>
      <c r="C1024" s="99" t="s">
        <v>555</v>
      </c>
      <c r="D1024" s="98">
        <v>95</v>
      </c>
      <c r="E1024" s="99" t="s">
        <v>128</v>
      </c>
      <c r="F1024" s="98">
        <v>273</v>
      </c>
      <c r="G1024" s="149" t="s">
        <v>306</v>
      </c>
      <c r="H1024" s="150"/>
      <c r="I1024" s="102">
        <v>13208</v>
      </c>
      <c r="J1024" s="102">
        <v>5462</v>
      </c>
      <c r="K1024" s="102">
        <v>0</v>
      </c>
      <c r="L1024" s="102">
        <v>1188</v>
      </c>
      <c r="M1024" s="103">
        <v>19858</v>
      </c>
      <c r="N1024" s="150"/>
      <c r="O1024" s="124">
        <v>1</v>
      </c>
      <c r="P1024" s="151">
        <v>18670</v>
      </c>
      <c r="Q1024" s="151">
        <v>0</v>
      </c>
      <c r="R1024" s="151">
        <v>0</v>
      </c>
      <c r="S1024" s="151">
        <v>1188</v>
      </c>
      <c r="T1024" s="152">
        <v>19858</v>
      </c>
      <c r="U1024" s="153"/>
      <c r="V1024" s="154">
        <v>0</v>
      </c>
      <c r="W1024" s="155">
        <v>0.09</v>
      </c>
      <c r="X1024" s="155">
        <v>7.8033602999099498E-3</v>
      </c>
      <c r="Y1024" s="156">
        <v>0</v>
      </c>
      <c r="Z1024" s="153"/>
      <c r="AA1024" s="124">
        <v>1</v>
      </c>
      <c r="AB1024" s="100">
        <v>0</v>
      </c>
      <c r="AC1024" s="151">
        <v>0</v>
      </c>
      <c r="AD1024" s="100">
        <v>0</v>
      </c>
      <c r="AE1024" s="157">
        <v>0</v>
      </c>
      <c r="AF1024" s="158"/>
    </row>
    <row r="1025" spans="1:32" s="52" customFormat="1" ht="12" x14ac:dyDescent="0.2">
      <c r="A1025" s="97">
        <v>3509</v>
      </c>
      <c r="B1025" s="98">
        <v>3509095292</v>
      </c>
      <c r="C1025" s="99" t="s">
        <v>555</v>
      </c>
      <c r="D1025" s="98">
        <v>95</v>
      </c>
      <c r="E1025" s="99" t="s">
        <v>128</v>
      </c>
      <c r="F1025" s="98">
        <v>292</v>
      </c>
      <c r="G1025" s="149" t="s">
        <v>325</v>
      </c>
      <c r="H1025" s="150"/>
      <c r="I1025" s="102">
        <v>17955</v>
      </c>
      <c r="J1025" s="102">
        <v>4172</v>
      </c>
      <c r="K1025" s="102">
        <v>0</v>
      </c>
      <c r="L1025" s="102">
        <v>1188</v>
      </c>
      <c r="M1025" s="103">
        <v>23315</v>
      </c>
      <c r="N1025" s="150"/>
      <c r="O1025" s="124">
        <v>4</v>
      </c>
      <c r="P1025" s="151">
        <v>88508</v>
      </c>
      <c r="Q1025" s="151">
        <v>0</v>
      </c>
      <c r="R1025" s="151">
        <v>0</v>
      </c>
      <c r="S1025" s="151">
        <v>4752</v>
      </c>
      <c r="T1025" s="152">
        <v>93260</v>
      </c>
      <c r="U1025" s="153"/>
      <c r="V1025" s="154">
        <v>0</v>
      </c>
      <c r="W1025" s="155">
        <v>0.09</v>
      </c>
      <c r="X1025" s="155">
        <v>8.7110863690373162E-3</v>
      </c>
      <c r="Y1025" s="156">
        <v>0</v>
      </c>
      <c r="Z1025" s="153"/>
      <c r="AA1025" s="124">
        <v>0</v>
      </c>
      <c r="AB1025" s="100">
        <v>0</v>
      </c>
      <c r="AC1025" s="151">
        <v>0</v>
      </c>
      <c r="AD1025" s="100">
        <v>0</v>
      </c>
      <c r="AE1025" s="157">
        <v>0</v>
      </c>
      <c r="AF1025" s="158"/>
    </row>
    <row r="1026" spans="1:32" s="52" customFormat="1" ht="12" x14ac:dyDescent="0.2">
      <c r="A1026" s="97">
        <v>3509</v>
      </c>
      <c r="B1026" s="98">
        <v>3509095293</v>
      </c>
      <c r="C1026" s="99" t="s">
        <v>555</v>
      </c>
      <c r="D1026" s="98">
        <v>95</v>
      </c>
      <c r="E1026" s="99" t="s">
        <v>128</v>
      </c>
      <c r="F1026" s="98">
        <v>293</v>
      </c>
      <c r="G1026" s="149" t="s">
        <v>326</v>
      </c>
      <c r="H1026" s="150"/>
      <c r="I1026" s="102">
        <v>19729</v>
      </c>
      <c r="J1026" s="102">
        <v>310</v>
      </c>
      <c r="K1026" s="102">
        <v>0</v>
      </c>
      <c r="L1026" s="102">
        <v>1188</v>
      </c>
      <c r="M1026" s="103">
        <v>21227</v>
      </c>
      <c r="N1026" s="150"/>
      <c r="O1026" s="124">
        <v>2.76</v>
      </c>
      <c r="P1026" s="151">
        <v>55308</v>
      </c>
      <c r="Q1026" s="151">
        <v>0</v>
      </c>
      <c r="R1026" s="151">
        <v>0</v>
      </c>
      <c r="S1026" s="151">
        <v>3279</v>
      </c>
      <c r="T1026" s="152">
        <v>58587</v>
      </c>
      <c r="U1026" s="153"/>
      <c r="V1026" s="154">
        <v>0</v>
      </c>
      <c r="W1026" s="155">
        <v>0.18</v>
      </c>
      <c r="X1026" s="155">
        <v>1.7687432265024453E-2</v>
      </c>
      <c r="Y1026" s="156">
        <v>0</v>
      </c>
      <c r="Z1026" s="153"/>
      <c r="AA1026" s="124">
        <v>1</v>
      </c>
      <c r="AB1026" s="100">
        <v>0</v>
      </c>
      <c r="AC1026" s="151">
        <v>0</v>
      </c>
      <c r="AD1026" s="100">
        <v>0</v>
      </c>
      <c r="AE1026" s="157">
        <v>0</v>
      </c>
      <c r="AF1026" s="158"/>
    </row>
    <row r="1027" spans="1:32" s="52" customFormat="1" ht="12" x14ac:dyDescent="0.2">
      <c r="A1027" s="97">
        <v>3509</v>
      </c>
      <c r="B1027" s="98">
        <v>3509095331</v>
      </c>
      <c r="C1027" s="99" t="s">
        <v>555</v>
      </c>
      <c r="D1027" s="98">
        <v>95</v>
      </c>
      <c r="E1027" s="99" t="s">
        <v>128</v>
      </c>
      <c r="F1027" s="98">
        <v>331</v>
      </c>
      <c r="G1027" s="149" t="s">
        <v>364</v>
      </c>
      <c r="H1027" s="150"/>
      <c r="I1027" s="102">
        <v>16498</v>
      </c>
      <c r="J1027" s="102">
        <v>2823</v>
      </c>
      <c r="K1027" s="102">
        <v>0</v>
      </c>
      <c r="L1027" s="102">
        <v>1188</v>
      </c>
      <c r="M1027" s="103">
        <v>20509</v>
      </c>
      <c r="N1027" s="150"/>
      <c r="O1027" s="124">
        <v>2.1</v>
      </c>
      <c r="P1027" s="151">
        <v>40574</v>
      </c>
      <c r="Q1027" s="151">
        <v>0</v>
      </c>
      <c r="R1027" s="151">
        <v>0</v>
      </c>
      <c r="S1027" s="151">
        <v>2495</v>
      </c>
      <c r="T1027" s="152">
        <v>43069</v>
      </c>
      <c r="U1027" s="153"/>
      <c r="V1027" s="154">
        <v>0</v>
      </c>
      <c r="W1027" s="155">
        <v>0.09</v>
      </c>
      <c r="X1027" s="155">
        <v>1.2480501274131871E-2</v>
      </c>
      <c r="Y1027" s="156">
        <v>0</v>
      </c>
      <c r="Z1027" s="153"/>
      <c r="AA1027" s="124">
        <v>0</v>
      </c>
      <c r="AB1027" s="100">
        <v>0</v>
      </c>
      <c r="AC1027" s="151">
        <v>0</v>
      </c>
      <c r="AD1027" s="100">
        <v>0</v>
      </c>
      <c r="AE1027" s="157">
        <v>0</v>
      </c>
      <c r="AF1027" s="158"/>
    </row>
    <row r="1028" spans="1:32" s="52" customFormat="1" ht="12" x14ac:dyDescent="0.2">
      <c r="A1028" s="97">
        <v>3509</v>
      </c>
      <c r="B1028" s="98">
        <v>3509095763</v>
      </c>
      <c r="C1028" s="99" t="s">
        <v>555</v>
      </c>
      <c r="D1028" s="98">
        <v>95</v>
      </c>
      <c r="E1028" s="99" t="s">
        <v>128</v>
      </c>
      <c r="F1028" s="98">
        <v>763</v>
      </c>
      <c r="G1028" s="149" t="s">
        <v>435</v>
      </c>
      <c r="H1028" s="150"/>
      <c r="I1028" s="102">
        <v>14812</v>
      </c>
      <c r="J1028" s="102">
        <v>3824</v>
      </c>
      <c r="K1028" s="102">
        <v>0</v>
      </c>
      <c r="L1028" s="102">
        <v>1188</v>
      </c>
      <c r="M1028" s="103">
        <v>19824</v>
      </c>
      <c r="N1028" s="150"/>
      <c r="O1028" s="124">
        <v>1</v>
      </c>
      <c r="P1028" s="151">
        <v>18636</v>
      </c>
      <c r="Q1028" s="151">
        <v>0</v>
      </c>
      <c r="R1028" s="151">
        <v>0</v>
      </c>
      <c r="S1028" s="151">
        <v>1188</v>
      </c>
      <c r="T1028" s="152">
        <v>19824</v>
      </c>
      <c r="U1028" s="153"/>
      <c r="V1028" s="154">
        <v>0</v>
      </c>
      <c r="W1028" s="155">
        <v>0.09</v>
      </c>
      <c r="X1028" s="155">
        <v>5.215051350718123E-3</v>
      </c>
      <c r="Y1028" s="156">
        <v>0</v>
      </c>
      <c r="Z1028" s="153"/>
      <c r="AA1028" s="124">
        <v>0</v>
      </c>
      <c r="AB1028" s="100">
        <v>0</v>
      </c>
      <c r="AC1028" s="151">
        <v>0</v>
      </c>
      <c r="AD1028" s="100">
        <v>0</v>
      </c>
      <c r="AE1028" s="157">
        <v>0</v>
      </c>
      <c r="AF1028" s="158"/>
    </row>
    <row r="1029" spans="1:32" s="143" customFormat="1" ht="12" customHeight="1" x14ac:dyDescent="0.2">
      <c r="A1029" s="97">
        <v>3510</v>
      </c>
      <c r="B1029" s="98">
        <v>3510281005</v>
      </c>
      <c r="C1029" s="99" t="s">
        <v>556</v>
      </c>
      <c r="D1029" s="98">
        <v>281</v>
      </c>
      <c r="E1029" s="99" t="s">
        <v>314</v>
      </c>
      <c r="F1029" s="98">
        <v>5</v>
      </c>
      <c r="G1029" s="149" t="s">
        <v>38</v>
      </c>
      <c r="H1029" s="150"/>
      <c r="I1029" s="102">
        <v>17314</v>
      </c>
      <c r="J1029" s="102">
        <v>6110</v>
      </c>
      <c r="K1029" s="102">
        <v>0</v>
      </c>
      <c r="L1029" s="102">
        <v>1188</v>
      </c>
      <c r="M1029" s="103">
        <v>24612</v>
      </c>
      <c r="N1029" s="150"/>
      <c r="O1029" s="124">
        <v>5</v>
      </c>
      <c r="P1029" s="151">
        <v>117120</v>
      </c>
      <c r="Q1029" s="151">
        <v>0</v>
      </c>
      <c r="R1029" s="151">
        <v>0</v>
      </c>
      <c r="S1029" s="151">
        <v>5940</v>
      </c>
      <c r="T1029" s="152">
        <v>123060</v>
      </c>
      <c r="U1029" s="153"/>
      <c r="V1029" s="154">
        <v>0</v>
      </c>
      <c r="W1029" s="155">
        <v>0.09</v>
      </c>
      <c r="X1029" s="155">
        <v>2.104856016742844E-2</v>
      </c>
      <c r="Y1029" s="156">
        <v>0</v>
      </c>
      <c r="Z1029" s="153"/>
      <c r="AA1029" s="124">
        <v>2</v>
      </c>
      <c r="AB1029" s="100">
        <v>0</v>
      </c>
      <c r="AC1029" s="151">
        <v>0</v>
      </c>
      <c r="AD1029" s="100">
        <v>0</v>
      </c>
      <c r="AE1029" s="157">
        <v>0</v>
      </c>
      <c r="AF1029" s="159"/>
    </row>
    <row r="1030" spans="1:32" s="143" customFormat="1" ht="12" x14ac:dyDescent="0.2">
      <c r="A1030" s="97">
        <v>3510</v>
      </c>
      <c r="B1030" s="98">
        <v>3510281061</v>
      </c>
      <c r="C1030" s="99" t="s">
        <v>556</v>
      </c>
      <c r="D1030" s="98">
        <v>281</v>
      </c>
      <c r="E1030" s="99" t="s">
        <v>314</v>
      </c>
      <c r="F1030" s="98">
        <v>61</v>
      </c>
      <c r="G1030" s="149" t="s">
        <v>94</v>
      </c>
      <c r="H1030" s="150"/>
      <c r="I1030" s="102">
        <v>14770</v>
      </c>
      <c r="J1030" s="102">
        <v>1236</v>
      </c>
      <c r="K1030" s="102">
        <v>0</v>
      </c>
      <c r="L1030" s="102">
        <v>1188</v>
      </c>
      <c r="M1030" s="103">
        <v>17194</v>
      </c>
      <c r="N1030" s="150"/>
      <c r="O1030" s="124">
        <v>5</v>
      </c>
      <c r="P1030" s="151">
        <v>80030</v>
      </c>
      <c r="Q1030" s="151">
        <v>0</v>
      </c>
      <c r="R1030" s="151">
        <v>0</v>
      </c>
      <c r="S1030" s="151">
        <v>5940</v>
      </c>
      <c r="T1030" s="152">
        <v>85970</v>
      </c>
      <c r="U1030" s="153"/>
      <c r="V1030" s="154">
        <v>0</v>
      </c>
      <c r="W1030" s="155">
        <v>0.09</v>
      </c>
      <c r="X1030" s="155">
        <v>4.6962626610041733E-2</v>
      </c>
      <c r="Y1030" s="156">
        <v>0</v>
      </c>
      <c r="Z1030" s="153"/>
      <c r="AA1030" s="124">
        <v>3</v>
      </c>
      <c r="AB1030" s="100">
        <v>0</v>
      </c>
      <c r="AC1030" s="151">
        <v>0</v>
      </c>
      <c r="AD1030" s="100">
        <v>0</v>
      </c>
      <c r="AE1030" s="157">
        <v>0</v>
      </c>
      <c r="AF1030" s="160"/>
    </row>
    <row r="1031" spans="1:32" x14ac:dyDescent="0.25">
      <c r="A1031" s="97">
        <v>3510</v>
      </c>
      <c r="B1031" s="98">
        <v>3510281137</v>
      </c>
      <c r="C1031" s="99" t="s">
        <v>556</v>
      </c>
      <c r="D1031" s="98">
        <v>281</v>
      </c>
      <c r="E1031" s="99" t="s">
        <v>314</v>
      </c>
      <c r="F1031" s="98">
        <v>137</v>
      </c>
      <c r="G1031" s="149" t="s">
        <v>170</v>
      </c>
      <c r="H1031" s="150"/>
      <c r="I1031" s="102">
        <v>19551</v>
      </c>
      <c r="J1031" s="102">
        <v>342</v>
      </c>
      <c r="K1031" s="102">
        <v>0</v>
      </c>
      <c r="L1031" s="102">
        <v>1188</v>
      </c>
      <c r="M1031" s="103">
        <v>21081</v>
      </c>
      <c r="N1031" s="150"/>
      <c r="O1031" s="124">
        <v>0.55000000000000004</v>
      </c>
      <c r="P1031" s="151">
        <v>10941</v>
      </c>
      <c r="Q1031" s="151">
        <v>0</v>
      </c>
      <c r="R1031" s="151">
        <v>0</v>
      </c>
      <c r="S1031" s="151">
        <v>653</v>
      </c>
      <c r="T1031" s="152">
        <v>11594</v>
      </c>
      <c r="U1031" s="153"/>
      <c r="V1031" s="154">
        <v>0</v>
      </c>
      <c r="W1031" s="155">
        <v>0.18</v>
      </c>
      <c r="X1031" s="155">
        <v>0.10495833779292103</v>
      </c>
      <c r="Y1031" s="156">
        <v>0</v>
      </c>
      <c r="Z1031" s="153"/>
      <c r="AA1031" s="124">
        <v>0</v>
      </c>
      <c r="AB1031" s="100">
        <v>0</v>
      </c>
      <c r="AC1031" s="151">
        <v>0</v>
      </c>
      <c r="AD1031" s="100">
        <v>0</v>
      </c>
      <c r="AE1031" s="157">
        <v>0</v>
      </c>
    </row>
    <row r="1032" spans="1:32" x14ac:dyDescent="0.25">
      <c r="A1032" s="97">
        <v>3510</v>
      </c>
      <c r="B1032" s="98">
        <v>3510281278</v>
      </c>
      <c r="C1032" s="99" t="s">
        <v>556</v>
      </c>
      <c r="D1032" s="98">
        <v>281</v>
      </c>
      <c r="E1032" s="99" t="s">
        <v>314</v>
      </c>
      <c r="F1032" s="98">
        <v>278</v>
      </c>
      <c r="G1032" s="149" t="s">
        <v>311</v>
      </c>
      <c r="H1032" s="150"/>
      <c r="I1032" s="102">
        <v>19692</v>
      </c>
      <c r="J1032" s="102">
        <v>4540</v>
      </c>
      <c r="K1032" s="102">
        <v>0</v>
      </c>
      <c r="L1032" s="102">
        <v>1188</v>
      </c>
      <c r="M1032" s="103">
        <v>25420</v>
      </c>
      <c r="N1032" s="150"/>
      <c r="O1032" s="124">
        <v>2</v>
      </c>
      <c r="P1032" s="151">
        <v>48464</v>
      </c>
      <c r="Q1032" s="151">
        <v>0</v>
      </c>
      <c r="R1032" s="151">
        <v>0</v>
      </c>
      <c r="S1032" s="151">
        <v>2376</v>
      </c>
      <c r="T1032" s="152">
        <v>50840</v>
      </c>
      <c r="U1032" s="153"/>
      <c r="V1032" s="154">
        <v>0</v>
      </c>
      <c r="W1032" s="155">
        <v>0.09</v>
      </c>
      <c r="X1032" s="155">
        <v>6.2902170514773578E-2</v>
      </c>
      <c r="Y1032" s="156">
        <v>0</v>
      </c>
      <c r="Z1032" s="153"/>
      <c r="AA1032" s="124">
        <v>0</v>
      </c>
      <c r="AB1032" s="100">
        <v>0</v>
      </c>
      <c r="AC1032" s="151">
        <v>0</v>
      </c>
      <c r="AD1032" s="100">
        <v>0</v>
      </c>
      <c r="AE1032" s="157">
        <v>0</v>
      </c>
    </row>
    <row r="1033" spans="1:32" x14ac:dyDescent="0.25">
      <c r="A1033" s="97">
        <v>3510</v>
      </c>
      <c r="B1033" s="98">
        <v>3510281281</v>
      </c>
      <c r="C1033" s="99" t="s">
        <v>556</v>
      </c>
      <c r="D1033" s="98">
        <v>281</v>
      </c>
      <c r="E1033" s="99" t="s">
        <v>314</v>
      </c>
      <c r="F1033" s="98">
        <v>281</v>
      </c>
      <c r="G1033" s="149" t="s">
        <v>314</v>
      </c>
      <c r="H1033" s="150"/>
      <c r="I1033" s="102">
        <v>17960</v>
      </c>
      <c r="J1033" s="102">
        <v>31</v>
      </c>
      <c r="K1033" s="102">
        <v>0</v>
      </c>
      <c r="L1033" s="102">
        <v>1188</v>
      </c>
      <c r="M1033" s="103">
        <v>19179</v>
      </c>
      <c r="N1033" s="150"/>
      <c r="O1033" s="124">
        <v>466.28999999999996</v>
      </c>
      <c r="P1033" s="151">
        <v>8389022</v>
      </c>
      <c r="Q1033" s="151">
        <v>0</v>
      </c>
      <c r="R1033" s="151">
        <v>0</v>
      </c>
      <c r="S1033" s="151">
        <v>553953</v>
      </c>
      <c r="T1033" s="152">
        <v>8942975</v>
      </c>
      <c r="U1033" s="153"/>
      <c r="V1033" s="154">
        <v>0</v>
      </c>
      <c r="W1033" s="155">
        <v>0.18</v>
      </c>
      <c r="X1033" s="155">
        <v>0.15608992013755701</v>
      </c>
      <c r="Y1033" s="156">
        <v>0</v>
      </c>
      <c r="Z1033" s="153"/>
      <c r="AA1033" s="124">
        <v>114.8</v>
      </c>
      <c r="AB1033" s="100">
        <v>0</v>
      </c>
      <c r="AC1033" s="151">
        <v>0</v>
      </c>
      <c r="AD1033" s="100">
        <v>1</v>
      </c>
      <c r="AE1033" s="157">
        <v>19179</v>
      </c>
    </row>
    <row r="1034" spans="1:32" x14ac:dyDescent="0.25">
      <c r="A1034" s="97">
        <v>3510</v>
      </c>
      <c r="B1034" s="98">
        <v>3510281332</v>
      </c>
      <c r="C1034" s="99" t="s">
        <v>556</v>
      </c>
      <c r="D1034" s="98">
        <v>281</v>
      </c>
      <c r="E1034" s="99" t="s">
        <v>314</v>
      </c>
      <c r="F1034" s="98">
        <v>332</v>
      </c>
      <c r="G1034" s="149" t="s">
        <v>365</v>
      </c>
      <c r="H1034" s="150"/>
      <c r="I1034" s="102">
        <v>18076</v>
      </c>
      <c r="J1034" s="102">
        <v>893</v>
      </c>
      <c r="K1034" s="102">
        <v>0</v>
      </c>
      <c r="L1034" s="102">
        <v>1188</v>
      </c>
      <c r="M1034" s="103">
        <v>20157</v>
      </c>
      <c r="N1034" s="150"/>
      <c r="O1034" s="124">
        <v>5.25</v>
      </c>
      <c r="P1034" s="151">
        <v>99587</v>
      </c>
      <c r="Q1034" s="151">
        <v>0</v>
      </c>
      <c r="R1034" s="151">
        <v>0</v>
      </c>
      <c r="S1034" s="151">
        <v>6237</v>
      </c>
      <c r="T1034" s="152">
        <v>105824</v>
      </c>
      <c r="U1034" s="153"/>
      <c r="V1034" s="154">
        <v>0</v>
      </c>
      <c r="W1034" s="155">
        <v>0.09</v>
      </c>
      <c r="X1034" s="155">
        <v>2.5964862381818429E-2</v>
      </c>
      <c r="Y1034" s="156">
        <v>0</v>
      </c>
      <c r="Z1034" s="153"/>
      <c r="AA1034" s="124">
        <v>3</v>
      </c>
      <c r="AB1034" s="100">
        <v>0</v>
      </c>
      <c r="AC1034" s="151">
        <v>0</v>
      </c>
      <c r="AD1034" s="100">
        <v>0</v>
      </c>
      <c r="AE1034" s="157">
        <v>0</v>
      </c>
    </row>
    <row r="1035" spans="1:32" x14ac:dyDescent="0.25">
      <c r="A1035" s="97">
        <v>3510</v>
      </c>
      <c r="B1035" s="98">
        <v>3510281672</v>
      </c>
      <c r="C1035" s="99" t="s">
        <v>556</v>
      </c>
      <c r="D1035" s="98">
        <v>281</v>
      </c>
      <c r="E1035" s="99" t="s">
        <v>314</v>
      </c>
      <c r="F1035" s="98">
        <v>672</v>
      </c>
      <c r="G1035" s="149" t="s">
        <v>408</v>
      </c>
      <c r="H1035" s="150"/>
      <c r="I1035" s="102">
        <v>17828</v>
      </c>
      <c r="J1035" s="102">
        <v>3716</v>
      </c>
      <c r="K1035" s="102">
        <v>0</v>
      </c>
      <c r="L1035" s="102">
        <v>1188</v>
      </c>
      <c r="M1035" s="103">
        <v>22732</v>
      </c>
      <c r="N1035" s="150"/>
      <c r="O1035" s="124">
        <v>1</v>
      </c>
      <c r="P1035" s="151">
        <v>21544</v>
      </c>
      <c r="Q1035" s="151">
        <v>0</v>
      </c>
      <c r="R1035" s="151">
        <v>0</v>
      </c>
      <c r="S1035" s="151">
        <v>1188</v>
      </c>
      <c r="T1035" s="152">
        <v>22732</v>
      </c>
      <c r="U1035" s="153"/>
      <c r="V1035" s="154">
        <v>0</v>
      </c>
      <c r="W1035" s="155">
        <v>0.09</v>
      </c>
      <c r="X1035" s="155">
        <v>9.6406082121089261E-3</v>
      </c>
      <c r="Y1035" s="156">
        <v>0</v>
      </c>
      <c r="Z1035" s="153"/>
      <c r="AA1035" s="124">
        <v>0</v>
      </c>
      <c r="AB1035" s="100">
        <v>0</v>
      </c>
      <c r="AC1035" s="151">
        <v>0</v>
      </c>
      <c r="AD1035" s="100">
        <v>0</v>
      </c>
      <c r="AE1035" s="157">
        <v>0</v>
      </c>
    </row>
    <row r="1036" spans="1:32" x14ac:dyDescent="0.25">
      <c r="A1036" s="97">
        <v>3513</v>
      </c>
      <c r="B1036" s="98">
        <v>3513044016</v>
      </c>
      <c r="C1036" s="99" t="s">
        <v>557</v>
      </c>
      <c r="D1036" s="98">
        <v>44</v>
      </c>
      <c r="E1036" s="99" t="s">
        <v>77</v>
      </c>
      <c r="F1036" s="98">
        <v>16</v>
      </c>
      <c r="G1036" s="149" t="s">
        <v>49</v>
      </c>
      <c r="H1036" s="150"/>
      <c r="I1036" s="102">
        <v>18842</v>
      </c>
      <c r="J1036" s="102">
        <v>432</v>
      </c>
      <c r="K1036" s="102">
        <v>0</v>
      </c>
      <c r="L1036" s="102">
        <v>1188</v>
      </c>
      <c r="M1036" s="103">
        <v>20462</v>
      </c>
      <c r="N1036" s="150"/>
      <c r="O1036" s="124">
        <v>0.28999999999999998</v>
      </c>
      <c r="P1036" s="151">
        <v>5589</v>
      </c>
      <c r="Q1036" s="151">
        <v>0</v>
      </c>
      <c r="R1036" s="151">
        <v>0</v>
      </c>
      <c r="S1036" s="151">
        <v>345</v>
      </c>
      <c r="T1036" s="152">
        <v>5934</v>
      </c>
      <c r="U1036" s="153"/>
      <c r="V1036" s="154">
        <v>0</v>
      </c>
      <c r="W1036" s="155">
        <v>0.09</v>
      </c>
      <c r="X1036" s="155">
        <v>2.5915309998638177E-2</v>
      </c>
      <c r="Y1036" s="156">
        <v>0</v>
      </c>
      <c r="Z1036" s="153"/>
      <c r="AA1036" s="124">
        <v>0</v>
      </c>
      <c r="AB1036" s="100">
        <v>0</v>
      </c>
      <c r="AC1036" s="151">
        <v>0</v>
      </c>
      <c r="AD1036" s="100">
        <v>0</v>
      </c>
      <c r="AE1036" s="157">
        <v>0</v>
      </c>
    </row>
    <row r="1037" spans="1:32" x14ac:dyDescent="0.25">
      <c r="A1037" s="97">
        <v>3513</v>
      </c>
      <c r="B1037" s="98">
        <v>3513044018</v>
      </c>
      <c r="C1037" s="99" t="s">
        <v>557</v>
      </c>
      <c r="D1037" s="98">
        <v>44</v>
      </c>
      <c r="E1037" s="99" t="s">
        <v>77</v>
      </c>
      <c r="F1037" s="98">
        <v>18</v>
      </c>
      <c r="G1037" s="149" t="s">
        <v>51</v>
      </c>
      <c r="H1037" s="150"/>
      <c r="I1037" s="102">
        <v>19285</v>
      </c>
      <c r="J1037" s="102">
        <v>9197</v>
      </c>
      <c r="K1037" s="102">
        <v>0</v>
      </c>
      <c r="L1037" s="102">
        <v>1188</v>
      </c>
      <c r="M1037" s="103">
        <v>29670</v>
      </c>
      <c r="N1037" s="150"/>
      <c r="O1037" s="124">
        <v>2</v>
      </c>
      <c r="P1037" s="151">
        <v>56964</v>
      </c>
      <c r="Q1037" s="151">
        <v>0</v>
      </c>
      <c r="R1037" s="151">
        <v>0</v>
      </c>
      <c r="S1037" s="151">
        <v>2376</v>
      </c>
      <c r="T1037" s="152">
        <v>59340</v>
      </c>
      <c r="U1037" s="153"/>
      <c r="V1037" s="154">
        <v>0</v>
      </c>
      <c r="W1037" s="155">
        <v>0.09</v>
      </c>
      <c r="X1037" s="155">
        <v>2.5150971507216929E-2</v>
      </c>
      <c r="Y1037" s="156">
        <v>0</v>
      </c>
      <c r="Z1037" s="153"/>
      <c r="AA1037" s="124">
        <v>1</v>
      </c>
      <c r="AB1037" s="100">
        <v>0</v>
      </c>
      <c r="AC1037" s="151">
        <v>0</v>
      </c>
      <c r="AD1037" s="100">
        <v>0</v>
      </c>
      <c r="AE1037" s="157">
        <v>0</v>
      </c>
    </row>
    <row r="1038" spans="1:32" x14ac:dyDescent="0.25">
      <c r="A1038" s="97">
        <v>3513</v>
      </c>
      <c r="B1038" s="98">
        <v>3513044035</v>
      </c>
      <c r="C1038" s="99" t="s">
        <v>557</v>
      </c>
      <c r="D1038" s="98">
        <v>44</v>
      </c>
      <c r="E1038" s="99" t="s">
        <v>77</v>
      </c>
      <c r="F1038" s="98">
        <v>35</v>
      </c>
      <c r="G1038" s="149" t="s">
        <v>68</v>
      </c>
      <c r="H1038" s="150"/>
      <c r="I1038" s="102">
        <v>20404</v>
      </c>
      <c r="J1038" s="102">
        <v>7849</v>
      </c>
      <c r="K1038" s="102">
        <v>0</v>
      </c>
      <c r="L1038" s="102">
        <v>1188</v>
      </c>
      <c r="M1038" s="103">
        <v>29441</v>
      </c>
      <c r="N1038" s="150"/>
      <c r="O1038" s="124">
        <v>1.6400000000000001</v>
      </c>
      <c r="P1038" s="151">
        <v>46335</v>
      </c>
      <c r="Q1038" s="151">
        <v>0</v>
      </c>
      <c r="R1038" s="151">
        <v>0</v>
      </c>
      <c r="S1038" s="151">
        <v>1948</v>
      </c>
      <c r="T1038" s="152">
        <v>48283</v>
      </c>
      <c r="U1038" s="153"/>
      <c r="V1038" s="154">
        <v>0</v>
      </c>
      <c r="W1038" s="155">
        <v>0.18</v>
      </c>
      <c r="X1038" s="155">
        <v>0.16242944017643118</v>
      </c>
      <c r="Y1038" s="156">
        <v>0</v>
      </c>
      <c r="Z1038" s="153"/>
      <c r="AA1038" s="124">
        <v>0</v>
      </c>
      <c r="AB1038" s="100">
        <v>0</v>
      </c>
      <c r="AC1038" s="151">
        <v>0</v>
      </c>
      <c r="AD1038" s="100">
        <v>0</v>
      </c>
      <c r="AE1038" s="157">
        <v>0</v>
      </c>
    </row>
    <row r="1039" spans="1:32" x14ac:dyDescent="0.25">
      <c r="A1039" s="97">
        <v>3513</v>
      </c>
      <c r="B1039" s="98">
        <v>3513044044</v>
      </c>
      <c r="C1039" s="99" t="s">
        <v>557</v>
      </c>
      <c r="D1039" s="98">
        <v>44</v>
      </c>
      <c r="E1039" s="99" t="s">
        <v>77</v>
      </c>
      <c r="F1039" s="98">
        <v>44</v>
      </c>
      <c r="G1039" s="149" t="s">
        <v>77</v>
      </c>
      <c r="H1039" s="150"/>
      <c r="I1039" s="102">
        <v>17354</v>
      </c>
      <c r="J1039" s="102">
        <v>0</v>
      </c>
      <c r="K1039" s="102">
        <v>0</v>
      </c>
      <c r="L1039" s="102">
        <v>1188</v>
      </c>
      <c r="M1039" s="103">
        <v>18542</v>
      </c>
      <c r="N1039" s="150"/>
      <c r="O1039" s="124">
        <v>631.17000000000007</v>
      </c>
      <c r="P1039" s="151">
        <v>10953323</v>
      </c>
      <c r="Q1039" s="151">
        <v>0</v>
      </c>
      <c r="R1039" s="151">
        <v>0</v>
      </c>
      <c r="S1039" s="151">
        <v>749831</v>
      </c>
      <c r="T1039" s="152">
        <v>11703154</v>
      </c>
      <c r="U1039" s="153"/>
      <c r="V1039" s="154">
        <v>0</v>
      </c>
      <c r="W1039" s="155">
        <v>0.18</v>
      </c>
      <c r="X1039" s="155">
        <v>9.4542673375282729E-2</v>
      </c>
      <c r="Y1039" s="156">
        <v>0</v>
      </c>
      <c r="Z1039" s="153"/>
      <c r="AA1039" s="124">
        <v>88.289999999999992</v>
      </c>
      <c r="AB1039" s="100">
        <v>0</v>
      </c>
      <c r="AC1039" s="151">
        <v>0</v>
      </c>
      <c r="AD1039" s="100">
        <v>0</v>
      </c>
      <c r="AE1039" s="157">
        <v>0</v>
      </c>
    </row>
    <row r="1040" spans="1:32" x14ac:dyDescent="0.25">
      <c r="A1040" s="97">
        <v>3513</v>
      </c>
      <c r="B1040" s="98">
        <v>3513044050</v>
      </c>
      <c r="C1040" s="99" t="s">
        <v>557</v>
      </c>
      <c r="D1040" s="98">
        <v>44</v>
      </c>
      <c r="E1040" s="99" t="s">
        <v>77</v>
      </c>
      <c r="F1040" s="98">
        <v>50</v>
      </c>
      <c r="G1040" s="149" t="s">
        <v>83</v>
      </c>
      <c r="H1040" s="150"/>
      <c r="I1040" s="102">
        <v>15266</v>
      </c>
      <c r="J1040" s="102">
        <v>6668</v>
      </c>
      <c r="K1040" s="102">
        <v>0</v>
      </c>
      <c r="L1040" s="102">
        <v>1188</v>
      </c>
      <c r="M1040" s="103">
        <v>23122</v>
      </c>
      <c r="N1040" s="150"/>
      <c r="O1040" s="124">
        <v>1</v>
      </c>
      <c r="P1040" s="151">
        <v>21934</v>
      </c>
      <c r="Q1040" s="151">
        <v>0</v>
      </c>
      <c r="R1040" s="151">
        <v>0</v>
      </c>
      <c r="S1040" s="151">
        <v>1188</v>
      </c>
      <c r="T1040" s="152">
        <v>23122</v>
      </c>
      <c r="U1040" s="153"/>
      <c r="V1040" s="154">
        <v>0</v>
      </c>
      <c r="W1040" s="155">
        <v>0.09</v>
      </c>
      <c r="X1040" s="155">
        <v>5.4279859423033497E-3</v>
      </c>
      <c r="Y1040" s="156">
        <v>0</v>
      </c>
      <c r="Z1040" s="153"/>
      <c r="AA1040" s="124">
        <v>0</v>
      </c>
      <c r="AB1040" s="100">
        <v>0</v>
      </c>
      <c r="AC1040" s="151">
        <v>0</v>
      </c>
      <c r="AD1040" s="100">
        <v>0</v>
      </c>
      <c r="AE1040" s="157">
        <v>0</v>
      </c>
    </row>
    <row r="1041" spans="1:31" x14ac:dyDescent="0.25">
      <c r="A1041" s="97">
        <v>3513</v>
      </c>
      <c r="B1041" s="98">
        <v>3513044083</v>
      </c>
      <c r="C1041" s="99" t="s">
        <v>557</v>
      </c>
      <c r="D1041" s="98">
        <v>44</v>
      </c>
      <c r="E1041" s="99" t="s">
        <v>77</v>
      </c>
      <c r="F1041" s="98">
        <v>83</v>
      </c>
      <c r="G1041" s="149" t="s">
        <v>116</v>
      </c>
      <c r="H1041" s="150"/>
      <c r="I1041" s="102">
        <v>17232</v>
      </c>
      <c r="J1041" s="102">
        <v>2528</v>
      </c>
      <c r="K1041" s="102">
        <v>0</v>
      </c>
      <c r="L1041" s="102">
        <v>1188</v>
      </c>
      <c r="M1041" s="103">
        <v>20948</v>
      </c>
      <c r="N1041" s="150"/>
      <c r="O1041" s="124">
        <v>2</v>
      </c>
      <c r="P1041" s="151">
        <v>39520</v>
      </c>
      <c r="Q1041" s="151">
        <v>0</v>
      </c>
      <c r="R1041" s="151">
        <v>0</v>
      </c>
      <c r="S1041" s="151">
        <v>2376</v>
      </c>
      <c r="T1041" s="152">
        <v>41896</v>
      </c>
      <c r="U1041" s="153"/>
      <c r="V1041" s="154">
        <v>0</v>
      </c>
      <c r="W1041" s="155">
        <v>0.09</v>
      </c>
      <c r="X1041" s="155">
        <v>5.9621698682461744E-3</v>
      </c>
      <c r="Y1041" s="156">
        <v>0</v>
      </c>
      <c r="Z1041" s="153"/>
      <c r="AA1041" s="124">
        <v>1</v>
      </c>
      <c r="AB1041" s="100">
        <v>0</v>
      </c>
      <c r="AC1041" s="151">
        <v>0</v>
      </c>
      <c r="AD1041" s="100">
        <v>0</v>
      </c>
      <c r="AE1041" s="157">
        <v>0</v>
      </c>
    </row>
    <row r="1042" spans="1:31" x14ac:dyDescent="0.25">
      <c r="A1042" s="97">
        <v>3513</v>
      </c>
      <c r="B1042" s="98">
        <v>3513044095</v>
      </c>
      <c r="C1042" s="99" t="s">
        <v>557</v>
      </c>
      <c r="D1042" s="98">
        <v>44</v>
      </c>
      <c r="E1042" s="99" t="s">
        <v>77</v>
      </c>
      <c r="F1042" s="98">
        <v>95</v>
      </c>
      <c r="G1042" s="149" t="s">
        <v>128</v>
      </c>
      <c r="H1042" s="150"/>
      <c r="I1042" s="102">
        <v>24301</v>
      </c>
      <c r="J1042" s="102">
        <v>350</v>
      </c>
      <c r="K1042" s="102">
        <v>0</v>
      </c>
      <c r="L1042" s="102">
        <v>1188</v>
      </c>
      <c r="M1042" s="103">
        <v>25839</v>
      </c>
      <c r="N1042" s="150"/>
      <c r="O1042" s="124">
        <v>1.01</v>
      </c>
      <c r="P1042" s="151">
        <v>24897</v>
      </c>
      <c r="Q1042" s="151">
        <v>0</v>
      </c>
      <c r="R1042" s="151">
        <v>0</v>
      </c>
      <c r="S1042" s="151">
        <v>1200</v>
      </c>
      <c r="T1042" s="152">
        <v>26097</v>
      </c>
      <c r="U1042" s="153"/>
      <c r="V1042" s="154">
        <v>0</v>
      </c>
      <c r="W1042" s="155">
        <v>0.18</v>
      </c>
      <c r="X1042" s="155">
        <v>0.12949879994267113</v>
      </c>
      <c r="Y1042" s="156">
        <v>0</v>
      </c>
      <c r="Z1042" s="153"/>
      <c r="AA1042" s="124">
        <v>0</v>
      </c>
      <c r="AB1042" s="100">
        <v>0</v>
      </c>
      <c r="AC1042" s="151">
        <v>0</v>
      </c>
      <c r="AD1042" s="100">
        <v>0</v>
      </c>
      <c r="AE1042" s="157">
        <v>0</v>
      </c>
    </row>
    <row r="1043" spans="1:31" x14ac:dyDescent="0.25">
      <c r="A1043" s="97">
        <v>3513</v>
      </c>
      <c r="B1043" s="98">
        <v>3513044182</v>
      </c>
      <c r="C1043" s="99" t="s">
        <v>557</v>
      </c>
      <c r="D1043" s="98">
        <v>44</v>
      </c>
      <c r="E1043" s="99" t="s">
        <v>77</v>
      </c>
      <c r="F1043" s="98">
        <v>182</v>
      </c>
      <c r="G1043" s="149" t="s">
        <v>215</v>
      </c>
      <c r="H1043" s="150"/>
      <c r="I1043" s="102">
        <v>14665</v>
      </c>
      <c r="J1043" s="102">
        <v>2690</v>
      </c>
      <c r="K1043" s="102">
        <v>0</v>
      </c>
      <c r="L1043" s="102">
        <v>1188</v>
      </c>
      <c r="M1043" s="103">
        <v>18543</v>
      </c>
      <c r="N1043" s="150"/>
      <c r="O1043" s="124">
        <v>1</v>
      </c>
      <c r="P1043" s="151">
        <v>17355</v>
      </c>
      <c r="Q1043" s="151">
        <v>0</v>
      </c>
      <c r="R1043" s="151">
        <v>0</v>
      </c>
      <c r="S1043" s="151">
        <v>1188</v>
      </c>
      <c r="T1043" s="152">
        <v>18543</v>
      </c>
      <c r="U1043" s="153"/>
      <c r="V1043" s="154">
        <v>0</v>
      </c>
      <c r="W1043" s="155">
        <v>0.09</v>
      </c>
      <c r="X1043" s="155">
        <v>2.2195602060655899E-2</v>
      </c>
      <c r="Y1043" s="156">
        <v>0</v>
      </c>
      <c r="Z1043" s="153"/>
      <c r="AA1043" s="124">
        <v>0</v>
      </c>
      <c r="AB1043" s="100">
        <v>0</v>
      </c>
      <c r="AC1043" s="151">
        <v>0</v>
      </c>
      <c r="AD1043" s="100">
        <v>0</v>
      </c>
      <c r="AE1043" s="157">
        <v>0</v>
      </c>
    </row>
    <row r="1044" spans="1:31" x14ac:dyDescent="0.25">
      <c r="A1044" s="97">
        <v>3513</v>
      </c>
      <c r="B1044" s="98">
        <v>3513044185</v>
      </c>
      <c r="C1044" s="99" t="s">
        <v>557</v>
      </c>
      <c r="D1044" s="98">
        <v>44</v>
      </c>
      <c r="E1044" s="99" t="s">
        <v>77</v>
      </c>
      <c r="F1044" s="98">
        <v>185</v>
      </c>
      <c r="G1044" s="149" t="s">
        <v>218</v>
      </c>
      <c r="H1044" s="150"/>
      <c r="I1044" s="102">
        <v>16936</v>
      </c>
      <c r="J1044" s="102">
        <v>2633</v>
      </c>
      <c r="K1044" s="102">
        <v>0</v>
      </c>
      <c r="L1044" s="102">
        <v>1188</v>
      </c>
      <c r="M1044" s="103">
        <v>20757</v>
      </c>
      <c r="N1044" s="150"/>
      <c r="O1044" s="124">
        <v>0.69</v>
      </c>
      <c r="P1044" s="151">
        <v>13503</v>
      </c>
      <c r="Q1044" s="151">
        <v>0</v>
      </c>
      <c r="R1044" s="151">
        <v>0</v>
      </c>
      <c r="S1044" s="151">
        <v>820</v>
      </c>
      <c r="T1044" s="152">
        <v>14323</v>
      </c>
      <c r="U1044" s="153"/>
      <c r="V1044" s="154">
        <v>0</v>
      </c>
      <c r="W1044" s="155">
        <v>0.09</v>
      </c>
      <c r="X1044" s="155">
        <v>3.0776646119757015E-2</v>
      </c>
      <c r="Y1044" s="156">
        <v>0</v>
      </c>
      <c r="Z1044" s="153"/>
      <c r="AA1044" s="124">
        <v>0</v>
      </c>
      <c r="AB1044" s="100">
        <v>0</v>
      </c>
      <c r="AC1044" s="151">
        <v>0</v>
      </c>
      <c r="AD1044" s="100">
        <v>0</v>
      </c>
      <c r="AE1044" s="157">
        <v>0</v>
      </c>
    </row>
    <row r="1045" spans="1:31" x14ac:dyDescent="0.25">
      <c r="A1045" s="97">
        <v>3513</v>
      </c>
      <c r="B1045" s="98">
        <v>3513044212</v>
      </c>
      <c r="C1045" s="99" t="s">
        <v>557</v>
      </c>
      <c r="D1045" s="98">
        <v>44</v>
      </c>
      <c r="E1045" s="99" t="s">
        <v>77</v>
      </c>
      <c r="F1045" s="98">
        <v>212</v>
      </c>
      <c r="G1045" s="149" t="s">
        <v>245</v>
      </c>
      <c r="H1045" s="150"/>
      <c r="I1045" s="102">
        <v>13224</v>
      </c>
      <c r="J1045" s="102">
        <v>2488</v>
      </c>
      <c r="K1045" s="102">
        <v>0</v>
      </c>
      <c r="L1045" s="102">
        <v>1188</v>
      </c>
      <c r="M1045" s="103">
        <v>16900</v>
      </c>
      <c r="N1045" s="150"/>
      <c r="O1045" s="124">
        <v>0.71</v>
      </c>
      <c r="P1045" s="151">
        <v>11156</v>
      </c>
      <c r="Q1045" s="151">
        <v>0</v>
      </c>
      <c r="R1045" s="151">
        <v>0</v>
      </c>
      <c r="S1045" s="151">
        <v>843</v>
      </c>
      <c r="T1045" s="152">
        <v>11999</v>
      </c>
      <c r="U1045" s="153"/>
      <c r="V1045" s="154">
        <v>0</v>
      </c>
      <c r="W1045" s="155">
        <v>0.09</v>
      </c>
      <c r="X1045" s="155">
        <v>1.311309856281714E-2</v>
      </c>
      <c r="Y1045" s="156">
        <v>0</v>
      </c>
      <c r="Z1045" s="153"/>
      <c r="AA1045" s="124">
        <v>0</v>
      </c>
      <c r="AB1045" s="100">
        <v>0</v>
      </c>
      <c r="AC1045" s="151">
        <v>0</v>
      </c>
      <c r="AD1045" s="100">
        <v>0</v>
      </c>
      <c r="AE1045" s="157">
        <v>0</v>
      </c>
    </row>
    <row r="1046" spans="1:31" x14ac:dyDescent="0.25">
      <c r="A1046" s="97">
        <v>3513</v>
      </c>
      <c r="B1046" s="98">
        <v>3513044218</v>
      </c>
      <c r="C1046" s="99" t="s">
        <v>557</v>
      </c>
      <c r="D1046" s="98">
        <v>44</v>
      </c>
      <c r="E1046" s="99" t="s">
        <v>77</v>
      </c>
      <c r="F1046" s="98">
        <v>218</v>
      </c>
      <c r="G1046" s="149" t="s">
        <v>251</v>
      </c>
      <c r="H1046" s="150"/>
      <c r="I1046" s="102">
        <v>15557</v>
      </c>
      <c r="J1046" s="102">
        <v>6343</v>
      </c>
      <c r="K1046" s="102">
        <v>0</v>
      </c>
      <c r="L1046" s="102">
        <v>1188</v>
      </c>
      <c r="M1046" s="103">
        <v>23088</v>
      </c>
      <c r="N1046" s="150"/>
      <c r="O1046" s="124">
        <v>1</v>
      </c>
      <c r="P1046" s="151">
        <v>21900</v>
      </c>
      <c r="Q1046" s="151">
        <v>0</v>
      </c>
      <c r="R1046" s="151">
        <v>0</v>
      </c>
      <c r="S1046" s="151">
        <v>1188</v>
      </c>
      <c r="T1046" s="152">
        <v>23088</v>
      </c>
      <c r="U1046" s="153"/>
      <c r="V1046" s="154">
        <v>0</v>
      </c>
      <c r="W1046" s="155">
        <v>0.09</v>
      </c>
      <c r="X1046" s="155">
        <v>2.149259394959642E-2</v>
      </c>
      <c r="Y1046" s="156">
        <v>0</v>
      </c>
      <c r="Z1046" s="153"/>
      <c r="AA1046" s="124">
        <v>0</v>
      </c>
      <c r="AB1046" s="100">
        <v>0</v>
      </c>
      <c r="AC1046" s="151">
        <v>0</v>
      </c>
      <c r="AD1046" s="100">
        <v>0</v>
      </c>
      <c r="AE1046" s="157">
        <v>0</v>
      </c>
    </row>
    <row r="1047" spans="1:31" x14ac:dyDescent="0.25">
      <c r="A1047" s="97">
        <v>3513</v>
      </c>
      <c r="B1047" s="98">
        <v>3513044243</v>
      </c>
      <c r="C1047" s="99" t="s">
        <v>557</v>
      </c>
      <c r="D1047" s="98">
        <v>44</v>
      </c>
      <c r="E1047" s="99" t="s">
        <v>77</v>
      </c>
      <c r="F1047" s="98">
        <v>243</v>
      </c>
      <c r="G1047" s="149" t="s">
        <v>276</v>
      </c>
      <c r="H1047" s="150"/>
      <c r="I1047" s="102">
        <v>18335</v>
      </c>
      <c r="J1047" s="102">
        <v>2543</v>
      </c>
      <c r="K1047" s="102">
        <v>0</v>
      </c>
      <c r="L1047" s="102">
        <v>1188</v>
      </c>
      <c r="M1047" s="103">
        <v>22066</v>
      </c>
      <c r="N1047" s="150"/>
      <c r="O1047" s="124">
        <v>2</v>
      </c>
      <c r="P1047" s="151">
        <v>41756</v>
      </c>
      <c r="Q1047" s="151">
        <v>0</v>
      </c>
      <c r="R1047" s="151">
        <v>0</v>
      </c>
      <c r="S1047" s="151">
        <v>2376</v>
      </c>
      <c r="T1047" s="152">
        <v>44132</v>
      </c>
      <c r="U1047" s="153"/>
      <c r="V1047" s="154">
        <v>0</v>
      </c>
      <c r="W1047" s="155">
        <v>0.09</v>
      </c>
      <c r="X1047" s="155">
        <v>5.5175257487842097E-3</v>
      </c>
      <c r="Y1047" s="156">
        <v>0</v>
      </c>
      <c r="Z1047" s="153"/>
      <c r="AA1047" s="124">
        <v>0</v>
      </c>
      <c r="AB1047" s="100">
        <v>0</v>
      </c>
      <c r="AC1047" s="151">
        <v>0</v>
      </c>
      <c r="AD1047" s="100">
        <v>0</v>
      </c>
      <c r="AE1047" s="157">
        <v>0</v>
      </c>
    </row>
    <row r="1048" spans="1:31" x14ac:dyDescent="0.25">
      <c r="A1048" s="97">
        <v>3513</v>
      </c>
      <c r="B1048" s="98">
        <v>3513044244</v>
      </c>
      <c r="C1048" s="99" t="s">
        <v>557</v>
      </c>
      <c r="D1048" s="98">
        <v>44</v>
      </c>
      <c r="E1048" s="99" t="s">
        <v>77</v>
      </c>
      <c r="F1048" s="98">
        <v>244</v>
      </c>
      <c r="G1048" s="149" t="s">
        <v>277</v>
      </c>
      <c r="H1048" s="150"/>
      <c r="I1048" s="102">
        <v>16807</v>
      </c>
      <c r="J1048" s="102">
        <v>4063</v>
      </c>
      <c r="K1048" s="102">
        <v>0</v>
      </c>
      <c r="L1048" s="102">
        <v>1188</v>
      </c>
      <c r="M1048" s="103">
        <v>22058</v>
      </c>
      <c r="N1048" s="150"/>
      <c r="O1048" s="124">
        <v>32.67</v>
      </c>
      <c r="P1048" s="151">
        <v>681823</v>
      </c>
      <c r="Q1048" s="151">
        <v>0</v>
      </c>
      <c r="R1048" s="151">
        <v>0</v>
      </c>
      <c r="S1048" s="151">
        <v>38812</v>
      </c>
      <c r="T1048" s="152">
        <v>720635</v>
      </c>
      <c r="U1048" s="153"/>
      <c r="V1048" s="154">
        <v>0</v>
      </c>
      <c r="W1048" s="155">
        <v>0.09</v>
      </c>
      <c r="X1048" s="155">
        <v>8.5563715473805063E-2</v>
      </c>
      <c r="Y1048" s="156">
        <v>0</v>
      </c>
      <c r="Z1048" s="153"/>
      <c r="AA1048" s="124">
        <v>7</v>
      </c>
      <c r="AB1048" s="100">
        <v>0</v>
      </c>
      <c r="AC1048" s="151">
        <v>0</v>
      </c>
      <c r="AD1048" s="100">
        <v>0</v>
      </c>
      <c r="AE1048" s="157">
        <v>0</v>
      </c>
    </row>
    <row r="1049" spans="1:31" x14ac:dyDescent="0.25">
      <c r="A1049" s="97">
        <v>3513</v>
      </c>
      <c r="B1049" s="98">
        <v>3513044285</v>
      </c>
      <c r="C1049" s="99" t="s">
        <v>557</v>
      </c>
      <c r="D1049" s="98">
        <v>44</v>
      </c>
      <c r="E1049" s="99" t="s">
        <v>77</v>
      </c>
      <c r="F1049" s="98">
        <v>285</v>
      </c>
      <c r="G1049" s="149" t="s">
        <v>318</v>
      </c>
      <c r="H1049" s="150"/>
      <c r="I1049" s="102">
        <v>12565</v>
      </c>
      <c r="J1049" s="102">
        <v>2498</v>
      </c>
      <c r="K1049" s="102">
        <v>0</v>
      </c>
      <c r="L1049" s="102">
        <v>1188</v>
      </c>
      <c r="M1049" s="103">
        <v>16251</v>
      </c>
      <c r="N1049" s="150"/>
      <c r="O1049" s="124">
        <v>2.4900000000000002</v>
      </c>
      <c r="P1049" s="151">
        <v>37507</v>
      </c>
      <c r="Q1049" s="151">
        <v>0</v>
      </c>
      <c r="R1049" s="151">
        <v>0</v>
      </c>
      <c r="S1049" s="151">
        <v>2958</v>
      </c>
      <c r="T1049" s="152">
        <v>40465</v>
      </c>
      <c r="U1049" s="153"/>
      <c r="V1049" s="154">
        <v>0</v>
      </c>
      <c r="W1049" s="155">
        <v>0.09</v>
      </c>
      <c r="X1049" s="155">
        <v>2.6963033368432532E-2</v>
      </c>
      <c r="Y1049" s="156">
        <v>0</v>
      </c>
      <c r="Z1049" s="153"/>
      <c r="AA1049" s="124">
        <v>0</v>
      </c>
      <c r="AB1049" s="100">
        <v>0</v>
      </c>
      <c r="AC1049" s="151">
        <v>0</v>
      </c>
      <c r="AD1049" s="100">
        <v>0</v>
      </c>
      <c r="AE1049" s="157">
        <v>0</v>
      </c>
    </row>
    <row r="1050" spans="1:31" x14ac:dyDescent="0.25">
      <c r="A1050" s="97">
        <v>3513</v>
      </c>
      <c r="B1050" s="98">
        <v>3513044293</v>
      </c>
      <c r="C1050" s="99" t="s">
        <v>557</v>
      </c>
      <c r="D1050" s="98">
        <v>44</v>
      </c>
      <c r="E1050" s="99" t="s">
        <v>77</v>
      </c>
      <c r="F1050" s="98">
        <v>293</v>
      </c>
      <c r="G1050" s="149" t="s">
        <v>326</v>
      </c>
      <c r="H1050" s="150"/>
      <c r="I1050" s="102">
        <v>17813</v>
      </c>
      <c r="J1050" s="102">
        <v>280</v>
      </c>
      <c r="K1050" s="102">
        <v>0</v>
      </c>
      <c r="L1050" s="102">
        <v>1188</v>
      </c>
      <c r="M1050" s="103">
        <v>19281</v>
      </c>
      <c r="N1050" s="150"/>
      <c r="O1050" s="124">
        <v>42.22</v>
      </c>
      <c r="P1050" s="151">
        <v>763888</v>
      </c>
      <c r="Q1050" s="151">
        <v>0</v>
      </c>
      <c r="R1050" s="151">
        <v>0</v>
      </c>
      <c r="S1050" s="151">
        <v>50157</v>
      </c>
      <c r="T1050" s="152">
        <v>814045</v>
      </c>
      <c r="U1050" s="153"/>
      <c r="V1050" s="154">
        <v>0</v>
      </c>
      <c r="W1050" s="155">
        <v>0.18</v>
      </c>
      <c r="X1050" s="155">
        <v>1.7687432265024453E-2</v>
      </c>
      <c r="Y1050" s="156">
        <v>0</v>
      </c>
      <c r="Z1050" s="153"/>
      <c r="AA1050" s="124">
        <v>8.7100000000000009</v>
      </c>
      <c r="AB1050" s="100">
        <v>0</v>
      </c>
      <c r="AC1050" s="151">
        <v>0</v>
      </c>
      <c r="AD1050" s="100">
        <v>0</v>
      </c>
      <c r="AE1050" s="157">
        <v>0</v>
      </c>
    </row>
    <row r="1051" spans="1:31" x14ac:dyDescent="0.25">
      <c r="A1051" s="97">
        <v>3513</v>
      </c>
      <c r="B1051" s="98">
        <v>3513044323</v>
      </c>
      <c r="C1051" s="99" t="s">
        <v>557</v>
      </c>
      <c r="D1051" s="98">
        <v>44</v>
      </c>
      <c r="E1051" s="99" t="s">
        <v>77</v>
      </c>
      <c r="F1051" s="98">
        <v>323</v>
      </c>
      <c r="G1051" s="149" t="s">
        <v>356</v>
      </c>
      <c r="H1051" s="150"/>
      <c r="I1051" s="102">
        <v>17955</v>
      </c>
      <c r="J1051" s="102">
        <v>5074</v>
      </c>
      <c r="K1051" s="102">
        <v>0</v>
      </c>
      <c r="L1051" s="102">
        <v>1188</v>
      </c>
      <c r="M1051" s="103">
        <v>24217</v>
      </c>
      <c r="N1051" s="150"/>
      <c r="O1051" s="124">
        <v>1</v>
      </c>
      <c r="P1051" s="151">
        <v>23029</v>
      </c>
      <c r="Q1051" s="151">
        <v>0</v>
      </c>
      <c r="R1051" s="151">
        <v>0</v>
      </c>
      <c r="S1051" s="151">
        <v>1188</v>
      </c>
      <c r="T1051" s="152">
        <v>24217</v>
      </c>
      <c r="U1051" s="153"/>
      <c r="V1051" s="154">
        <v>0</v>
      </c>
      <c r="W1051" s="155">
        <v>0.09</v>
      </c>
      <c r="X1051" s="155">
        <v>5.5338686061355688E-3</v>
      </c>
      <c r="Y1051" s="156">
        <v>0</v>
      </c>
      <c r="Z1051" s="153"/>
      <c r="AA1051" s="124">
        <v>0</v>
      </c>
      <c r="AB1051" s="100">
        <v>0</v>
      </c>
      <c r="AC1051" s="151">
        <v>0</v>
      </c>
      <c r="AD1051" s="100">
        <v>0</v>
      </c>
      <c r="AE1051" s="157">
        <v>0</v>
      </c>
    </row>
    <row r="1052" spans="1:31" x14ac:dyDescent="0.25">
      <c r="A1052" s="97">
        <v>3513</v>
      </c>
      <c r="B1052" s="98">
        <v>3513044336</v>
      </c>
      <c r="C1052" s="99" t="s">
        <v>557</v>
      </c>
      <c r="D1052" s="98">
        <v>44</v>
      </c>
      <c r="E1052" s="99" t="s">
        <v>77</v>
      </c>
      <c r="F1052" s="98">
        <v>336</v>
      </c>
      <c r="G1052" s="149" t="s">
        <v>369</v>
      </c>
      <c r="H1052" s="150"/>
      <c r="I1052" s="102">
        <v>15747</v>
      </c>
      <c r="J1052" s="102">
        <v>3626</v>
      </c>
      <c r="K1052" s="102">
        <v>0</v>
      </c>
      <c r="L1052" s="102">
        <v>1188</v>
      </c>
      <c r="M1052" s="103">
        <v>20561</v>
      </c>
      <c r="N1052" s="150"/>
      <c r="O1052" s="124">
        <v>0.36</v>
      </c>
      <c r="P1052" s="151">
        <v>6974</v>
      </c>
      <c r="Q1052" s="151">
        <v>0</v>
      </c>
      <c r="R1052" s="151">
        <v>0</v>
      </c>
      <c r="S1052" s="151">
        <v>428</v>
      </c>
      <c r="T1052" s="152">
        <v>7402</v>
      </c>
      <c r="U1052" s="153"/>
      <c r="V1052" s="154">
        <v>0</v>
      </c>
      <c r="W1052" s="155">
        <v>0.09</v>
      </c>
      <c r="X1052" s="155">
        <v>3.6796210246634063E-2</v>
      </c>
      <c r="Y1052" s="156">
        <v>0</v>
      </c>
      <c r="Z1052" s="153"/>
      <c r="AA1052" s="124">
        <v>0</v>
      </c>
      <c r="AB1052" s="100">
        <v>0</v>
      </c>
      <c r="AC1052" s="151">
        <v>0</v>
      </c>
      <c r="AD1052" s="100">
        <v>0</v>
      </c>
      <c r="AE1052" s="157">
        <v>0</v>
      </c>
    </row>
    <row r="1053" spans="1:31" x14ac:dyDescent="0.25">
      <c r="A1053" s="97">
        <v>3513</v>
      </c>
      <c r="B1053" s="98">
        <v>3513044625</v>
      </c>
      <c r="C1053" s="99" t="s">
        <v>557</v>
      </c>
      <c r="D1053" s="98">
        <v>44</v>
      </c>
      <c r="E1053" s="99" t="s">
        <v>77</v>
      </c>
      <c r="F1053" s="98">
        <v>625</v>
      </c>
      <c r="G1053" s="149" t="s">
        <v>396</v>
      </c>
      <c r="H1053" s="150"/>
      <c r="I1053" s="102">
        <v>11666</v>
      </c>
      <c r="J1053" s="102">
        <v>578</v>
      </c>
      <c r="K1053" s="102">
        <v>0</v>
      </c>
      <c r="L1053" s="102">
        <v>1188</v>
      </c>
      <c r="M1053" s="103">
        <v>13432</v>
      </c>
      <c r="N1053" s="150"/>
      <c r="O1053" s="124">
        <v>8</v>
      </c>
      <c r="P1053" s="151">
        <v>97952</v>
      </c>
      <c r="Q1053" s="151">
        <v>0</v>
      </c>
      <c r="R1053" s="151">
        <v>0</v>
      </c>
      <c r="S1053" s="151">
        <v>9504</v>
      </c>
      <c r="T1053" s="152">
        <v>107456</v>
      </c>
      <c r="U1053" s="153"/>
      <c r="V1053" s="154">
        <v>0</v>
      </c>
      <c r="W1053" s="155">
        <v>0.09</v>
      </c>
      <c r="X1053" s="155">
        <v>5.8680443310367971E-3</v>
      </c>
      <c r="Y1053" s="156">
        <v>0</v>
      </c>
      <c r="Z1053" s="153"/>
      <c r="AA1053" s="124">
        <v>1</v>
      </c>
      <c r="AB1053" s="100">
        <v>0</v>
      </c>
      <c r="AC1053" s="151">
        <v>0</v>
      </c>
      <c r="AD1053" s="100">
        <v>0</v>
      </c>
      <c r="AE1053" s="157">
        <v>0</v>
      </c>
    </row>
    <row r="1054" spans="1:31" x14ac:dyDescent="0.25">
      <c r="A1054" s="97">
        <v>3513</v>
      </c>
      <c r="B1054" s="98">
        <v>3513044780</v>
      </c>
      <c r="C1054" s="99" t="s">
        <v>557</v>
      </c>
      <c r="D1054" s="98">
        <v>44</v>
      </c>
      <c r="E1054" s="99" t="s">
        <v>77</v>
      </c>
      <c r="F1054" s="98">
        <v>780</v>
      </c>
      <c r="G1054" s="149" t="s">
        <v>444</v>
      </c>
      <c r="H1054" s="150"/>
      <c r="I1054" s="102">
        <v>15419</v>
      </c>
      <c r="J1054" s="102">
        <v>2822</v>
      </c>
      <c r="K1054" s="102">
        <v>0</v>
      </c>
      <c r="L1054" s="102">
        <v>1188</v>
      </c>
      <c r="M1054" s="103">
        <v>19429</v>
      </c>
      <c r="N1054" s="150"/>
      <c r="O1054" s="124">
        <v>3</v>
      </c>
      <c r="P1054" s="151">
        <v>54723</v>
      </c>
      <c r="Q1054" s="151">
        <v>0</v>
      </c>
      <c r="R1054" s="151">
        <v>0</v>
      </c>
      <c r="S1054" s="151">
        <v>3564</v>
      </c>
      <c r="T1054" s="152">
        <v>58287</v>
      </c>
      <c r="U1054" s="153"/>
      <c r="V1054" s="154">
        <v>0</v>
      </c>
      <c r="W1054" s="155">
        <v>0.09</v>
      </c>
      <c r="X1054" s="155">
        <v>2.0661630728511123E-2</v>
      </c>
      <c r="Y1054" s="156">
        <v>0</v>
      </c>
      <c r="Z1054" s="153"/>
      <c r="AA1054" s="124">
        <v>0</v>
      </c>
      <c r="AB1054" s="100">
        <v>0</v>
      </c>
      <c r="AC1054" s="151">
        <v>0</v>
      </c>
      <c r="AD1054" s="100">
        <v>0</v>
      </c>
      <c r="AE1054" s="157">
        <v>0</v>
      </c>
    </row>
    <row r="1055" spans="1:31" x14ac:dyDescent="0.25">
      <c r="A1055" s="97">
        <v>3514</v>
      </c>
      <c r="B1055" s="98">
        <v>3514281061</v>
      </c>
      <c r="C1055" s="99" t="s">
        <v>558</v>
      </c>
      <c r="D1055" s="98">
        <v>281</v>
      </c>
      <c r="E1055" s="99" t="s">
        <v>314</v>
      </c>
      <c r="F1055" s="98">
        <v>61</v>
      </c>
      <c r="G1055" s="149" t="s">
        <v>94</v>
      </c>
      <c r="H1055" s="150"/>
      <c r="I1055" s="102">
        <v>17969</v>
      </c>
      <c r="J1055" s="102">
        <v>1504</v>
      </c>
      <c r="K1055" s="102">
        <v>0</v>
      </c>
      <c r="L1055" s="102">
        <v>1188</v>
      </c>
      <c r="M1055" s="103">
        <v>20661</v>
      </c>
      <c r="N1055" s="150"/>
      <c r="O1055" s="124">
        <v>2.7199999999999998</v>
      </c>
      <c r="P1055" s="151">
        <v>52967</v>
      </c>
      <c r="Q1055" s="151">
        <v>0</v>
      </c>
      <c r="R1055" s="151">
        <v>0</v>
      </c>
      <c r="S1055" s="151">
        <v>3231</v>
      </c>
      <c r="T1055" s="152">
        <v>56198</v>
      </c>
      <c r="U1055" s="153"/>
      <c r="V1055" s="154">
        <v>0</v>
      </c>
      <c r="W1055" s="155">
        <v>0.09</v>
      </c>
      <c r="X1055" s="155">
        <v>4.6962626610041733E-2</v>
      </c>
      <c r="Y1055" s="156">
        <v>0</v>
      </c>
      <c r="Z1055" s="153"/>
      <c r="AA1055" s="124">
        <v>0</v>
      </c>
      <c r="AB1055" s="100">
        <v>0</v>
      </c>
      <c r="AC1055" s="151">
        <v>0</v>
      </c>
      <c r="AD1055" s="100">
        <v>0</v>
      </c>
      <c r="AE1055" s="157">
        <v>0</v>
      </c>
    </row>
    <row r="1056" spans="1:31" x14ac:dyDescent="0.25">
      <c r="A1056" s="97">
        <v>3514</v>
      </c>
      <c r="B1056" s="98">
        <v>3514281137</v>
      </c>
      <c r="C1056" s="99" t="s">
        <v>558</v>
      </c>
      <c r="D1056" s="98">
        <v>281</v>
      </c>
      <c r="E1056" s="99" t="s">
        <v>314</v>
      </c>
      <c r="F1056" s="98">
        <v>137</v>
      </c>
      <c r="G1056" s="149" t="s">
        <v>170</v>
      </c>
      <c r="H1056" s="150"/>
      <c r="I1056" s="102">
        <v>20934</v>
      </c>
      <c r="J1056" s="102">
        <v>366</v>
      </c>
      <c r="K1056" s="102">
        <v>0</v>
      </c>
      <c r="L1056" s="102">
        <v>1188</v>
      </c>
      <c r="M1056" s="103">
        <v>22488</v>
      </c>
      <c r="N1056" s="150"/>
      <c r="O1056" s="124">
        <v>5</v>
      </c>
      <c r="P1056" s="151">
        <v>106500</v>
      </c>
      <c r="Q1056" s="151">
        <v>0</v>
      </c>
      <c r="R1056" s="151">
        <v>0</v>
      </c>
      <c r="S1056" s="151">
        <v>5940</v>
      </c>
      <c r="T1056" s="152">
        <v>112440</v>
      </c>
      <c r="U1056" s="153"/>
      <c r="V1056" s="154">
        <v>0</v>
      </c>
      <c r="W1056" s="155">
        <v>0.18</v>
      </c>
      <c r="X1056" s="155">
        <v>0.10495833779292103</v>
      </c>
      <c r="Y1056" s="156">
        <v>0</v>
      </c>
      <c r="Z1056" s="153"/>
      <c r="AA1056" s="124">
        <v>2</v>
      </c>
      <c r="AB1056" s="100">
        <v>0</v>
      </c>
      <c r="AC1056" s="151">
        <v>0</v>
      </c>
      <c r="AD1056" s="100">
        <v>0</v>
      </c>
      <c r="AE1056" s="157">
        <v>0</v>
      </c>
    </row>
    <row r="1057" spans="1:31" x14ac:dyDescent="0.25">
      <c r="A1057" s="97">
        <v>3514</v>
      </c>
      <c r="B1057" s="98">
        <v>3514281227</v>
      </c>
      <c r="C1057" s="99" t="s">
        <v>558</v>
      </c>
      <c r="D1057" s="98">
        <v>281</v>
      </c>
      <c r="E1057" s="99" t="s">
        <v>314</v>
      </c>
      <c r="F1057" s="98">
        <v>227</v>
      </c>
      <c r="G1057" s="149" t="s">
        <v>260</v>
      </c>
      <c r="H1057" s="150"/>
      <c r="I1057" s="102">
        <v>15976</v>
      </c>
      <c r="J1057" s="102">
        <v>3213</v>
      </c>
      <c r="K1057" s="102">
        <v>0</v>
      </c>
      <c r="L1057" s="102">
        <v>1188</v>
      </c>
      <c r="M1057" s="103">
        <v>20377</v>
      </c>
      <c r="N1057" s="150"/>
      <c r="O1057" s="124">
        <v>0.32</v>
      </c>
      <c r="P1057" s="151">
        <v>6140</v>
      </c>
      <c r="Q1057" s="151">
        <v>0</v>
      </c>
      <c r="R1057" s="151">
        <v>0</v>
      </c>
      <c r="S1057" s="151">
        <v>380</v>
      </c>
      <c r="T1057" s="152">
        <v>6520</v>
      </c>
      <c r="U1057" s="153"/>
      <c r="V1057" s="154">
        <v>0</v>
      </c>
      <c r="W1057" s="155">
        <v>0.18</v>
      </c>
      <c r="X1057" s="155">
        <v>2.2875547735997828E-2</v>
      </c>
      <c r="Y1057" s="156">
        <v>0</v>
      </c>
      <c r="Z1057" s="153"/>
      <c r="AA1057" s="124">
        <v>0</v>
      </c>
      <c r="AB1057" s="100">
        <v>0</v>
      </c>
      <c r="AC1057" s="151">
        <v>0</v>
      </c>
      <c r="AD1057" s="100">
        <v>0</v>
      </c>
      <c r="AE1057" s="157">
        <v>0</v>
      </c>
    </row>
    <row r="1058" spans="1:31" x14ac:dyDescent="0.25">
      <c r="A1058" s="97">
        <v>3514</v>
      </c>
      <c r="B1058" s="98">
        <v>3514281281</v>
      </c>
      <c r="C1058" s="99" t="s">
        <v>558</v>
      </c>
      <c r="D1058" s="98">
        <v>281</v>
      </c>
      <c r="E1058" s="99" t="s">
        <v>314</v>
      </c>
      <c r="F1058" s="98">
        <v>281</v>
      </c>
      <c r="G1058" s="149" t="s">
        <v>314</v>
      </c>
      <c r="H1058" s="150"/>
      <c r="I1058" s="102">
        <v>19627</v>
      </c>
      <c r="J1058" s="102">
        <v>34</v>
      </c>
      <c r="K1058" s="102">
        <v>0</v>
      </c>
      <c r="L1058" s="102">
        <v>1188</v>
      </c>
      <c r="M1058" s="103">
        <v>20849</v>
      </c>
      <c r="N1058" s="150"/>
      <c r="O1058" s="124">
        <v>543.6099999999999</v>
      </c>
      <c r="P1058" s="151">
        <v>10687916</v>
      </c>
      <c r="Q1058" s="151">
        <v>0</v>
      </c>
      <c r="R1058" s="151">
        <v>0</v>
      </c>
      <c r="S1058" s="151">
        <v>645810</v>
      </c>
      <c r="T1058" s="152">
        <v>11333726</v>
      </c>
      <c r="U1058" s="153"/>
      <c r="V1058" s="154">
        <v>0</v>
      </c>
      <c r="W1058" s="155">
        <v>0.18</v>
      </c>
      <c r="X1058" s="155">
        <v>0.15608992013755701</v>
      </c>
      <c r="Y1058" s="156">
        <v>0</v>
      </c>
      <c r="Z1058" s="153"/>
      <c r="AA1058" s="124">
        <v>89.81</v>
      </c>
      <c r="AB1058" s="100">
        <v>0</v>
      </c>
      <c r="AC1058" s="151">
        <v>0</v>
      </c>
      <c r="AD1058" s="100">
        <v>9</v>
      </c>
      <c r="AE1058" s="157">
        <v>187641</v>
      </c>
    </row>
    <row r="1059" spans="1:31" x14ac:dyDescent="0.25">
      <c r="A1059" s="97">
        <v>3515</v>
      </c>
      <c r="B1059" s="98">
        <v>3515287024</v>
      </c>
      <c r="C1059" s="99" t="s">
        <v>559</v>
      </c>
      <c r="D1059" s="98">
        <v>287</v>
      </c>
      <c r="E1059" s="99" t="s">
        <v>320</v>
      </c>
      <c r="F1059" s="98">
        <v>24</v>
      </c>
      <c r="G1059" s="149" t="s">
        <v>57</v>
      </c>
      <c r="H1059" s="150"/>
      <c r="I1059" s="102">
        <v>13247</v>
      </c>
      <c r="J1059" s="102">
        <v>2847</v>
      </c>
      <c r="K1059" s="102">
        <v>0</v>
      </c>
      <c r="L1059" s="102">
        <v>1188</v>
      </c>
      <c r="M1059" s="103">
        <v>17282</v>
      </c>
      <c r="N1059" s="150"/>
      <c r="O1059" s="124">
        <v>0.39</v>
      </c>
      <c r="P1059" s="151">
        <v>6277</v>
      </c>
      <c r="Q1059" s="151">
        <v>0</v>
      </c>
      <c r="R1059" s="151">
        <v>0</v>
      </c>
      <c r="S1059" s="151">
        <v>463</v>
      </c>
      <c r="T1059" s="152">
        <v>6740</v>
      </c>
      <c r="U1059" s="153"/>
      <c r="V1059" s="154">
        <v>0</v>
      </c>
      <c r="W1059" s="155">
        <v>0.09</v>
      </c>
      <c r="X1059" s="155">
        <v>1.6149799592708555E-2</v>
      </c>
      <c r="Y1059" s="156">
        <v>0</v>
      </c>
      <c r="Z1059" s="153"/>
      <c r="AA1059" s="124">
        <v>0</v>
      </c>
      <c r="AB1059" s="100">
        <v>0</v>
      </c>
      <c r="AC1059" s="151">
        <v>0</v>
      </c>
      <c r="AD1059" s="100">
        <v>0</v>
      </c>
      <c r="AE1059" s="157">
        <v>0</v>
      </c>
    </row>
    <row r="1060" spans="1:31" x14ac:dyDescent="0.25">
      <c r="A1060" s="97">
        <v>3515</v>
      </c>
      <c r="B1060" s="98">
        <v>3515287043</v>
      </c>
      <c r="C1060" s="99" t="s">
        <v>559</v>
      </c>
      <c r="D1060" s="98">
        <v>287</v>
      </c>
      <c r="E1060" s="99" t="s">
        <v>320</v>
      </c>
      <c r="F1060" s="98">
        <v>43</v>
      </c>
      <c r="G1060" s="149" t="s">
        <v>76</v>
      </c>
      <c r="H1060" s="150"/>
      <c r="I1060" s="102">
        <v>12402</v>
      </c>
      <c r="J1060" s="102">
        <v>4077</v>
      </c>
      <c r="K1060" s="102">
        <v>0</v>
      </c>
      <c r="L1060" s="102">
        <v>1188</v>
      </c>
      <c r="M1060" s="103">
        <v>17667</v>
      </c>
      <c r="N1060" s="150"/>
      <c r="O1060" s="124">
        <v>6.46</v>
      </c>
      <c r="P1060" s="151">
        <v>106454</v>
      </c>
      <c r="Q1060" s="151">
        <v>0</v>
      </c>
      <c r="R1060" s="151">
        <v>0</v>
      </c>
      <c r="S1060" s="151">
        <v>7674</v>
      </c>
      <c r="T1060" s="152">
        <v>114128</v>
      </c>
      <c r="U1060" s="153"/>
      <c r="V1060" s="154">
        <v>0</v>
      </c>
      <c r="W1060" s="155">
        <v>0.09</v>
      </c>
      <c r="X1060" s="155">
        <v>2.1179196646853339E-2</v>
      </c>
      <c r="Y1060" s="156">
        <v>0</v>
      </c>
      <c r="Z1060" s="153"/>
      <c r="AA1060" s="124">
        <v>1</v>
      </c>
      <c r="AB1060" s="100">
        <v>0</v>
      </c>
      <c r="AC1060" s="151">
        <v>0</v>
      </c>
      <c r="AD1060" s="100">
        <v>0</v>
      </c>
      <c r="AE1060" s="157">
        <v>0</v>
      </c>
    </row>
    <row r="1061" spans="1:31" x14ac:dyDescent="0.25">
      <c r="A1061" s="97">
        <v>3515</v>
      </c>
      <c r="B1061" s="98">
        <v>3515287045</v>
      </c>
      <c r="C1061" s="99" t="s">
        <v>559</v>
      </c>
      <c r="D1061" s="98">
        <v>287</v>
      </c>
      <c r="E1061" s="99" t="s">
        <v>320</v>
      </c>
      <c r="F1061" s="98">
        <v>45</v>
      </c>
      <c r="G1061" s="149" t="s">
        <v>78</v>
      </c>
      <c r="H1061" s="150"/>
      <c r="I1061" s="102">
        <v>11037</v>
      </c>
      <c r="J1061" s="102">
        <v>3794</v>
      </c>
      <c r="K1061" s="102">
        <v>0</v>
      </c>
      <c r="L1061" s="102">
        <v>1188</v>
      </c>
      <c r="M1061" s="103">
        <v>16019</v>
      </c>
      <c r="N1061" s="150"/>
      <c r="O1061" s="124">
        <v>2</v>
      </c>
      <c r="P1061" s="151">
        <v>29662</v>
      </c>
      <c r="Q1061" s="151">
        <v>0</v>
      </c>
      <c r="R1061" s="151">
        <v>0</v>
      </c>
      <c r="S1061" s="151">
        <v>2376</v>
      </c>
      <c r="T1061" s="152">
        <v>32038</v>
      </c>
      <c r="U1061" s="153"/>
      <c r="V1061" s="154">
        <v>0</v>
      </c>
      <c r="W1061" s="155">
        <v>0.09</v>
      </c>
      <c r="X1061" s="155">
        <v>6.6171136128112531E-3</v>
      </c>
      <c r="Y1061" s="156">
        <v>0</v>
      </c>
      <c r="Z1061" s="153"/>
      <c r="AA1061" s="124">
        <v>0</v>
      </c>
      <c r="AB1061" s="100">
        <v>0</v>
      </c>
      <c r="AC1061" s="151">
        <v>0</v>
      </c>
      <c r="AD1061" s="100">
        <v>0</v>
      </c>
      <c r="AE1061" s="157">
        <v>0</v>
      </c>
    </row>
    <row r="1062" spans="1:31" x14ac:dyDescent="0.25">
      <c r="A1062" s="97">
        <v>3515</v>
      </c>
      <c r="B1062" s="98">
        <v>3515287151</v>
      </c>
      <c r="C1062" s="99" t="s">
        <v>559</v>
      </c>
      <c r="D1062" s="98">
        <v>287</v>
      </c>
      <c r="E1062" s="99" t="s">
        <v>320</v>
      </c>
      <c r="F1062" s="98">
        <v>151</v>
      </c>
      <c r="G1062" s="149" t="s">
        <v>184</v>
      </c>
      <c r="H1062" s="150"/>
      <c r="I1062" s="102">
        <v>10851</v>
      </c>
      <c r="J1062" s="102">
        <v>1291</v>
      </c>
      <c r="K1062" s="102">
        <v>0</v>
      </c>
      <c r="L1062" s="102">
        <v>1188</v>
      </c>
      <c r="M1062" s="103">
        <v>13330</v>
      </c>
      <c r="N1062" s="150"/>
      <c r="O1062" s="124">
        <v>1</v>
      </c>
      <c r="P1062" s="151">
        <v>12142</v>
      </c>
      <c r="Q1062" s="151">
        <v>0</v>
      </c>
      <c r="R1062" s="151">
        <v>0</v>
      </c>
      <c r="S1062" s="151">
        <v>1188</v>
      </c>
      <c r="T1062" s="152">
        <v>13330</v>
      </c>
      <c r="U1062" s="153"/>
      <c r="V1062" s="154">
        <v>0</v>
      </c>
      <c r="W1062" s="155">
        <v>0.09</v>
      </c>
      <c r="X1062" s="155">
        <v>1.824423196009916E-2</v>
      </c>
      <c r="Y1062" s="156">
        <v>0</v>
      </c>
      <c r="Z1062" s="153"/>
      <c r="AA1062" s="124">
        <v>0</v>
      </c>
      <c r="AB1062" s="100">
        <v>0</v>
      </c>
      <c r="AC1062" s="151">
        <v>0</v>
      </c>
      <c r="AD1062" s="100">
        <v>0</v>
      </c>
      <c r="AE1062" s="157">
        <v>0</v>
      </c>
    </row>
    <row r="1063" spans="1:31" x14ac:dyDescent="0.25">
      <c r="A1063" s="97">
        <v>3515</v>
      </c>
      <c r="B1063" s="98">
        <v>3515287191</v>
      </c>
      <c r="C1063" s="99" t="s">
        <v>559</v>
      </c>
      <c r="D1063" s="98">
        <v>287</v>
      </c>
      <c r="E1063" s="99" t="s">
        <v>320</v>
      </c>
      <c r="F1063" s="98">
        <v>191</v>
      </c>
      <c r="G1063" s="149" t="s">
        <v>224</v>
      </c>
      <c r="H1063" s="150"/>
      <c r="I1063" s="102">
        <v>12692</v>
      </c>
      <c r="J1063" s="102">
        <v>3190</v>
      </c>
      <c r="K1063" s="102">
        <v>0</v>
      </c>
      <c r="L1063" s="102">
        <v>1188</v>
      </c>
      <c r="M1063" s="103">
        <v>17070</v>
      </c>
      <c r="N1063" s="150"/>
      <c r="O1063" s="124">
        <v>26</v>
      </c>
      <c r="P1063" s="151">
        <v>412932</v>
      </c>
      <c r="Q1063" s="151">
        <v>0</v>
      </c>
      <c r="R1063" s="151">
        <v>0</v>
      </c>
      <c r="S1063" s="151">
        <v>30888</v>
      </c>
      <c r="T1063" s="152">
        <v>443820</v>
      </c>
      <c r="U1063" s="153"/>
      <c r="V1063" s="154">
        <v>0</v>
      </c>
      <c r="W1063" s="155">
        <v>0.09</v>
      </c>
      <c r="X1063" s="155">
        <v>3.3882568794904692E-2</v>
      </c>
      <c r="Y1063" s="156">
        <v>0</v>
      </c>
      <c r="Z1063" s="153"/>
      <c r="AA1063" s="124">
        <v>8</v>
      </c>
      <c r="AB1063" s="100">
        <v>0</v>
      </c>
      <c r="AC1063" s="151">
        <v>0</v>
      </c>
      <c r="AD1063" s="100">
        <v>0</v>
      </c>
      <c r="AE1063" s="157">
        <v>0</v>
      </c>
    </row>
    <row r="1064" spans="1:31" x14ac:dyDescent="0.25">
      <c r="A1064" s="97">
        <v>3515</v>
      </c>
      <c r="B1064" s="98">
        <v>3515287215</v>
      </c>
      <c r="C1064" s="99" t="s">
        <v>559</v>
      </c>
      <c r="D1064" s="98">
        <v>287</v>
      </c>
      <c r="E1064" s="99" t="s">
        <v>320</v>
      </c>
      <c r="F1064" s="98">
        <v>215</v>
      </c>
      <c r="G1064" s="149" t="s">
        <v>248</v>
      </c>
      <c r="H1064" s="150"/>
      <c r="I1064" s="102">
        <v>13037</v>
      </c>
      <c r="J1064" s="102">
        <v>1960</v>
      </c>
      <c r="K1064" s="102">
        <v>0</v>
      </c>
      <c r="L1064" s="102">
        <v>1188</v>
      </c>
      <c r="M1064" s="103">
        <v>16185</v>
      </c>
      <c r="N1064" s="150"/>
      <c r="O1064" s="124">
        <v>15.31</v>
      </c>
      <c r="P1064" s="151">
        <v>229604</v>
      </c>
      <c r="Q1064" s="151">
        <v>0</v>
      </c>
      <c r="R1064" s="151">
        <v>0</v>
      </c>
      <c r="S1064" s="151">
        <v>18188</v>
      </c>
      <c r="T1064" s="152">
        <v>247792</v>
      </c>
      <c r="U1064" s="153"/>
      <c r="V1064" s="154">
        <v>0</v>
      </c>
      <c r="W1064" s="155">
        <v>0.18</v>
      </c>
      <c r="X1064" s="155">
        <v>3.0357719361891668E-2</v>
      </c>
      <c r="Y1064" s="156">
        <v>0</v>
      </c>
      <c r="Z1064" s="153"/>
      <c r="AA1064" s="124">
        <v>3.92</v>
      </c>
      <c r="AB1064" s="100">
        <v>0</v>
      </c>
      <c r="AC1064" s="151">
        <v>0</v>
      </c>
      <c r="AD1064" s="100">
        <v>0</v>
      </c>
      <c r="AE1064" s="157">
        <v>0</v>
      </c>
    </row>
    <row r="1065" spans="1:31" x14ac:dyDescent="0.25">
      <c r="A1065" s="97">
        <v>3515</v>
      </c>
      <c r="B1065" s="98">
        <v>3515287226</v>
      </c>
      <c r="C1065" s="99" t="s">
        <v>559</v>
      </c>
      <c r="D1065" s="98">
        <v>287</v>
      </c>
      <c r="E1065" s="99" t="s">
        <v>320</v>
      </c>
      <c r="F1065" s="98">
        <v>226</v>
      </c>
      <c r="G1065" s="149" t="s">
        <v>259</v>
      </c>
      <c r="H1065" s="150"/>
      <c r="I1065" s="102">
        <v>17384</v>
      </c>
      <c r="J1065" s="102">
        <v>1241</v>
      </c>
      <c r="K1065" s="102">
        <v>0</v>
      </c>
      <c r="L1065" s="102">
        <v>1188</v>
      </c>
      <c r="M1065" s="103">
        <v>19813</v>
      </c>
      <c r="N1065" s="150"/>
      <c r="O1065" s="124">
        <v>1</v>
      </c>
      <c r="P1065" s="151">
        <v>18625</v>
      </c>
      <c r="Q1065" s="151">
        <v>0</v>
      </c>
      <c r="R1065" s="151">
        <v>0</v>
      </c>
      <c r="S1065" s="151">
        <v>1188</v>
      </c>
      <c r="T1065" s="152">
        <v>19813</v>
      </c>
      <c r="U1065" s="153"/>
      <c r="V1065" s="154">
        <v>0</v>
      </c>
      <c r="W1065" s="155">
        <v>0.18</v>
      </c>
      <c r="X1065" s="155">
        <v>1.7426616340448165E-2</v>
      </c>
      <c r="Y1065" s="156">
        <v>0</v>
      </c>
      <c r="Z1065" s="153"/>
      <c r="AA1065" s="124">
        <v>0</v>
      </c>
      <c r="AB1065" s="100">
        <v>0</v>
      </c>
      <c r="AC1065" s="151">
        <v>0</v>
      </c>
      <c r="AD1065" s="100">
        <v>0</v>
      </c>
      <c r="AE1065" s="157">
        <v>0</v>
      </c>
    </row>
    <row r="1066" spans="1:31" x14ac:dyDescent="0.25">
      <c r="A1066" s="97">
        <v>3515</v>
      </c>
      <c r="B1066" s="98">
        <v>3515287227</v>
      </c>
      <c r="C1066" s="99" t="s">
        <v>559</v>
      </c>
      <c r="D1066" s="98">
        <v>287</v>
      </c>
      <c r="E1066" s="99" t="s">
        <v>320</v>
      </c>
      <c r="F1066" s="98">
        <v>227</v>
      </c>
      <c r="G1066" s="149" t="s">
        <v>260</v>
      </c>
      <c r="H1066" s="150"/>
      <c r="I1066" s="102">
        <v>14608</v>
      </c>
      <c r="J1066" s="102">
        <v>2938</v>
      </c>
      <c r="K1066" s="102">
        <v>0</v>
      </c>
      <c r="L1066" s="102">
        <v>1188</v>
      </c>
      <c r="M1066" s="103">
        <v>18734</v>
      </c>
      <c r="N1066" s="150"/>
      <c r="O1066" s="124">
        <v>21.49</v>
      </c>
      <c r="P1066" s="151">
        <v>377064</v>
      </c>
      <c r="Q1066" s="151">
        <v>0</v>
      </c>
      <c r="R1066" s="151">
        <v>0</v>
      </c>
      <c r="S1066" s="151">
        <v>25530</v>
      </c>
      <c r="T1066" s="152">
        <v>402594</v>
      </c>
      <c r="U1066" s="153"/>
      <c r="V1066" s="154">
        <v>0</v>
      </c>
      <c r="W1066" s="155">
        <v>0.18</v>
      </c>
      <c r="X1066" s="155">
        <v>2.2875547735997828E-2</v>
      </c>
      <c r="Y1066" s="156">
        <v>0</v>
      </c>
      <c r="Z1066" s="153"/>
      <c r="AA1066" s="124">
        <v>7.120000000000001</v>
      </c>
      <c r="AB1066" s="100">
        <v>0</v>
      </c>
      <c r="AC1066" s="151">
        <v>0</v>
      </c>
      <c r="AD1066" s="100">
        <v>1</v>
      </c>
      <c r="AE1066" s="157">
        <v>18734</v>
      </c>
    </row>
    <row r="1067" spans="1:31" x14ac:dyDescent="0.25">
      <c r="A1067" s="97">
        <v>3515</v>
      </c>
      <c r="B1067" s="98">
        <v>3515287277</v>
      </c>
      <c r="C1067" s="99" t="s">
        <v>559</v>
      </c>
      <c r="D1067" s="98">
        <v>287</v>
      </c>
      <c r="E1067" s="99" t="s">
        <v>320</v>
      </c>
      <c r="F1067" s="98">
        <v>277</v>
      </c>
      <c r="G1067" s="149" t="s">
        <v>310</v>
      </c>
      <c r="H1067" s="150"/>
      <c r="I1067" s="102">
        <v>16813</v>
      </c>
      <c r="J1067" s="102">
        <v>49</v>
      </c>
      <c r="K1067" s="102">
        <v>0</v>
      </c>
      <c r="L1067" s="102">
        <v>1188</v>
      </c>
      <c r="M1067" s="103">
        <v>18050</v>
      </c>
      <c r="N1067" s="150"/>
      <c r="O1067" s="124">
        <v>165.56</v>
      </c>
      <c r="P1067" s="151">
        <v>2791672</v>
      </c>
      <c r="Q1067" s="151">
        <v>0</v>
      </c>
      <c r="R1067" s="151">
        <v>0</v>
      </c>
      <c r="S1067" s="151">
        <v>196681</v>
      </c>
      <c r="T1067" s="152">
        <v>2988353</v>
      </c>
      <c r="U1067" s="153"/>
      <c r="V1067" s="154">
        <v>0</v>
      </c>
      <c r="W1067" s="155">
        <v>0.18</v>
      </c>
      <c r="X1067" s="155">
        <v>6.9622352983247732E-2</v>
      </c>
      <c r="Y1067" s="156">
        <v>0</v>
      </c>
      <c r="Z1067" s="153"/>
      <c r="AA1067" s="124">
        <v>33.1</v>
      </c>
      <c r="AB1067" s="100">
        <v>0</v>
      </c>
      <c r="AC1067" s="151">
        <v>0</v>
      </c>
      <c r="AD1067" s="100">
        <v>1.1499999999999999</v>
      </c>
      <c r="AE1067" s="157">
        <v>20757</v>
      </c>
    </row>
    <row r="1068" spans="1:31" x14ac:dyDescent="0.25">
      <c r="A1068" s="97">
        <v>3515</v>
      </c>
      <c r="B1068" s="98">
        <v>3515287287</v>
      </c>
      <c r="C1068" s="99" t="s">
        <v>559</v>
      </c>
      <c r="D1068" s="98">
        <v>287</v>
      </c>
      <c r="E1068" s="99" t="s">
        <v>320</v>
      </c>
      <c r="F1068" s="98">
        <v>287</v>
      </c>
      <c r="G1068" s="149" t="s">
        <v>320</v>
      </c>
      <c r="H1068" s="150"/>
      <c r="I1068" s="102">
        <v>12688</v>
      </c>
      <c r="J1068" s="102">
        <v>3890</v>
      </c>
      <c r="K1068" s="102">
        <v>0</v>
      </c>
      <c r="L1068" s="102">
        <v>1188</v>
      </c>
      <c r="M1068" s="103">
        <v>17766</v>
      </c>
      <c r="N1068" s="150"/>
      <c r="O1068" s="124">
        <v>20.360000000000003</v>
      </c>
      <c r="P1068" s="151">
        <v>337527</v>
      </c>
      <c r="Q1068" s="151">
        <v>0</v>
      </c>
      <c r="R1068" s="151">
        <v>0</v>
      </c>
      <c r="S1068" s="151">
        <v>24187</v>
      </c>
      <c r="T1068" s="152">
        <v>361714</v>
      </c>
      <c r="U1068" s="153"/>
      <c r="V1068" s="154">
        <v>0</v>
      </c>
      <c r="W1068" s="155">
        <v>0.09</v>
      </c>
      <c r="X1068" s="155">
        <v>2.1628255522568751E-2</v>
      </c>
      <c r="Y1068" s="156">
        <v>0</v>
      </c>
      <c r="Z1068" s="153"/>
      <c r="AA1068" s="124">
        <v>2</v>
      </c>
      <c r="AB1068" s="100">
        <v>0</v>
      </c>
      <c r="AC1068" s="151">
        <v>0</v>
      </c>
      <c r="AD1068" s="100">
        <v>0</v>
      </c>
      <c r="AE1068" s="157">
        <v>0</v>
      </c>
    </row>
    <row r="1069" spans="1:31" x14ac:dyDescent="0.25">
      <c r="A1069" s="97">
        <v>3515</v>
      </c>
      <c r="B1069" s="98">
        <v>3515287306</v>
      </c>
      <c r="C1069" s="99" t="s">
        <v>559</v>
      </c>
      <c r="D1069" s="98">
        <v>287</v>
      </c>
      <c r="E1069" s="99" t="s">
        <v>320</v>
      </c>
      <c r="F1069" s="98">
        <v>306</v>
      </c>
      <c r="G1069" s="149" t="s">
        <v>339</v>
      </c>
      <c r="H1069" s="150"/>
      <c r="I1069" s="102">
        <v>13892</v>
      </c>
      <c r="J1069" s="102">
        <v>5010</v>
      </c>
      <c r="K1069" s="102">
        <v>0</v>
      </c>
      <c r="L1069" s="102">
        <v>1188</v>
      </c>
      <c r="M1069" s="103">
        <v>20090</v>
      </c>
      <c r="N1069" s="150"/>
      <c r="O1069" s="124">
        <v>4</v>
      </c>
      <c r="P1069" s="151">
        <v>75608</v>
      </c>
      <c r="Q1069" s="151">
        <v>0</v>
      </c>
      <c r="R1069" s="151">
        <v>0</v>
      </c>
      <c r="S1069" s="151">
        <v>4752</v>
      </c>
      <c r="T1069" s="152">
        <v>80360</v>
      </c>
      <c r="U1069" s="153"/>
      <c r="V1069" s="154">
        <v>0</v>
      </c>
      <c r="W1069" s="155">
        <v>0.09</v>
      </c>
      <c r="X1069" s="155">
        <v>3.2671399379807065E-2</v>
      </c>
      <c r="Y1069" s="156">
        <v>0</v>
      </c>
      <c r="Z1069" s="153"/>
      <c r="AA1069" s="124">
        <v>1</v>
      </c>
      <c r="AB1069" s="100">
        <v>0</v>
      </c>
      <c r="AC1069" s="151">
        <v>0</v>
      </c>
      <c r="AD1069" s="100">
        <v>0</v>
      </c>
      <c r="AE1069" s="157">
        <v>0</v>
      </c>
    </row>
    <row r="1070" spans="1:31" x14ac:dyDescent="0.25">
      <c r="A1070" s="97">
        <v>3515</v>
      </c>
      <c r="B1070" s="98">
        <v>3515287316</v>
      </c>
      <c r="C1070" s="99" t="s">
        <v>559</v>
      </c>
      <c r="D1070" s="98">
        <v>287</v>
      </c>
      <c r="E1070" s="99" t="s">
        <v>320</v>
      </c>
      <c r="F1070" s="98">
        <v>316</v>
      </c>
      <c r="G1070" s="149" t="s">
        <v>349</v>
      </c>
      <c r="H1070" s="150"/>
      <c r="I1070" s="102">
        <v>15583</v>
      </c>
      <c r="J1070" s="102">
        <v>595</v>
      </c>
      <c r="K1070" s="102">
        <v>0</v>
      </c>
      <c r="L1070" s="102">
        <v>1188</v>
      </c>
      <c r="M1070" s="103">
        <v>17366</v>
      </c>
      <c r="N1070" s="150"/>
      <c r="O1070" s="124">
        <v>23.509999999999998</v>
      </c>
      <c r="P1070" s="151">
        <v>380345</v>
      </c>
      <c r="Q1070" s="151">
        <v>0</v>
      </c>
      <c r="R1070" s="151">
        <v>0</v>
      </c>
      <c r="S1070" s="151">
        <v>27930</v>
      </c>
      <c r="T1070" s="152">
        <v>408275</v>
      </c>
      <c r="U1070" s="153"/>
      <c r="V1070" s="154">
        <v>0</v>
      </c>
      <c r="W1070" s="155">
        <v>0.18</v>
      </c>
      <c r="X1070" s="155">
        <v>1.7113929442933024E-2</v>
      </c>
      <c r="Y1070" s="156">
        <v>0</v>
      </c>
      <c r="Z1070" s="153"/>
      <c r="AA1070" s="124">
        <v>8.56</v>
      </c>
      <c r="AB1070" s="100">
        <v>0</v>
      </c>
      <c r="AC1070" s="151">
        <v>0</v>
      </c>
      <c r="AD1070" s="100">
        <v>0</v>
      </c>
      <c r="AE1070" s="157">
        <v>0</v>
      </c>
    </row>
    <row r="1071" spans="1:31" x14ac:dyDescent="0.25">
      <c r="A1071" s="97">
        <v>3515</v>
      </c>
      <c r="B1071" s="98">
        <v>3515287348</v>
      </c>
      <c r="C1071" s="99" t="s">
        <v>559</v>
      </c>
      <c r="D1071" s="98">
        <v>287</v>
      </c>
      <c r="E1071" s="99" t="s">
        <v>320</v>
      </c>
      <c r="F1071" s="98">
        <v>348</v>
      </c>
      <c r="G1071" s="149" t="s">
        <v>381</v>
      </c>
      <c r="H1071" s="150"/>
      <c r="I1071" s="102">
        <v>18941</v>
      </c>
      <c r="J1071" s="102">
        <v>247</v>
      </c>
      <c r="K1071" s="102">
        <v>0</v>
      </c>
      <c r="L1071" s="102">
        <v>1188</v>
      </c>
      <c r="M1071" s="103">
        <v>20376</v>
      </c>
      <c r="N1071" s="150"/>
      <c r="O1071" s="124">
        <v>1</v>
      </c>
      <c r="P1071" s="151">
        <v>19188</v>
      </c>
      <c r="Q1071" s="151">
        <v>0</v>
      </c>
      <c r="R1071" s="151">
        <v>0</v>
      </c>
      <c r="S1071" s="151">
        <v>1188</v>
      </c>
      <c r="T1071" s="152">
        <v>20376</v>
      </c>
      <c r="U1071" s="153"/>
      <c r="V1071" s="154">
        <v>0</v>
      </c>
      <c r="W1071" s="155">
        <v>0.18</v>
      </c>
      <c r="X1071" s="155">
        <v>7.4161940991578593E-2</v>
      </c>
      <c r="Y1071" s="156">
        <v>0</v>
      </c>
      <c r="Z1071" s="153"/>
      <c r="AA1071" s="124">
        <v>0</v>
      </c>
      <c r="AB1071" s="100">
        <v>0</v>
      </c>
      <c r="AC1071" s="151">
        <v>0</v>
      </c>
      <c r="AD1071" s="100">
        <v>0</v>
      </c>
      <c r="AE1071" s="157">
        <v>0</v>
      </c>
    </row>
    <row r="1072" spans="1:31" x14ac:dyDescent="0.25">
      <c r="A1072" s="97">
        <v>3515</v>
      </c>
      <c r="B1072" s="98">
        <v>3515287658</v>
      </c>
      <c r="C1072" s="99" t="s">
        <v>559</v>
      </c>
      <c r="D1072" s="98">
        <v>287</v>
      </c>
      <c r="E1072" s="99" t="s">
        <v>320</v>
      </c>
      <c r="F1072" s="98">
        <v>658</v>
      </c>
      <c r="G1072" s="149" t="s">
        <v>403</v>
      </c>
      <c r="H1072" s="150"/>
      <c r="I1072" s="102">
        <v>10851</v>
      </c>
      <c r="J1072" s="102">
        <v>1777</v>
      </c>
      <c r="K1072" s="102">
        <v>0</v>
      </c>
      <c r="L1072" s="102">
        <v>1188</v>
      </c>
      <c r="M1072" s="103">
        <v>13816</v>
      </c>
      <c r="N1072" s="150"/>
      <c r="O1072" s="124">
        <v>3</v>
      </c>
      <c r="P1072" s="151">
        <v>37884</v>
      </c>
      <c r="Q1072" s="151">
        <v>0</v>
      </c>
      <c r="R1072" s="151">
        <v>0</v>
      </c>
      <c r="S1072" s="151">
        <v>3564</v>
      </c>
      <c r="T1072" s="152">
        <v>41448</v>
      </c>
      <c r="U1072" s="153"/>
      <c r="V1072" s="154">
        <v>0</v>
      </c>
      <c r="W1072" s="155">
        <v>0.09</v>
      </c>
      <c r="X1072" s="155">
        <v>2.3000057993964045E-3</v>
      </c>
      <c r="Y1072" s="156">
        <v>0</v>
      </c>
      <c r="Z1072" s="153"/>
      <c r="AA1072" s="124">
        <v>2</v>
      </c>
      <c r="AB1072" s="100">
        <v>0</v>
      </c>
      <c r="AC1072" s="151">
        <v>0</v>
      </c>
      <c r="AD1072" s="100">
        <v>0</v>
      </c>
      <c r="AE1072" s="157">
        <v>0</v>
      </c>
    </row>
    <row r="1073" spans="1:31" x14ac:dyDescent="0.25">
      <c r="A1073" s="97">
        <v>3515</v>
      </c>
      <c r="B1073" s="98">
        <v>3515287680</v>
      </c>
      <c r="C1073" s="99" t="s">
        <v>559</v>
      </c>
      <c r="D1073" s="98">
        <v>287</v>
      </c>
      <c r="E1073" s="99" t="s">
        <v>320</v>
      </c>
      <c r="F1073" s="98">
        <v>680</v>
      </c>
      <c r="G1073" s="149" t="s">
        <v>412</v>
      </c>
      <c r="H1073" s="150"/>
      <c r="I1073" s="102">
        <v>13250</v>
      </c>
      <c r="J1073" s="102">
        <v>3966</v>
      </c>
      <c r="K1073" s="102">
        <v>0</v>
      </c>
      <c r="L1073" s="102">
        <v>1188</v>
      </c>
      <c r="M1073" s="103">
        <v>18404</v>
      </c>
      <c r="N1073" s="150"/>
      <c r="O1073" s="124">
        <v>1</v>
      </c>
      <c r="P1073" s="151">
        <v>17216</v>
      </c>
      <c r="Q1073" s="151">
        <v>0</v>
      </c>
      <c r="R1073" s="151">
        <v>0</v>
      </c>
      <c r="S1073" s="151">
        <v>1188</v>
      </c>
      <c r="T1073" s="152">
        <v>18404</v>
      </c>
      <c r="U1073" s="153"/>
      <c r="V1073" s="154">
        <v>0</v>
      </c>
      <c r="W1073" s="155">
        <v>0.09</v>
      </c>
      <c r="X1073" s="155">
        <v>7.0971602273212685E-3</v>
      </c>
      <c r="Y1073" s="156">
        <v>0</v>
      </c>
      <c r="Z1073" s="153"/>
      <c r="AA1073" s="124">
        <v>0</v>
      </c>
      <c r="AB1073" s="100">
        <v>0</v>
      </c>
      <c r="AC1073" s="151">
        <v>0</v>
      </c>
      <c r="AD1073" s="100">
        <v>0</v>
      </c>
      <c r="AE1073" s="157">
        <v>0</v>
      </c>
    </row>
    <row r="1074" spans="1:31" x14ac:dyDescent="0.25">
      <c r="A1074" s="97">
        <v>3515</v>
      </c>
      <c r="B1074" s="98">
        <v>3515287767</v>
      </c>
      <c r="C1074" s="99" t="s">
        <v>559</v>
      </c>
      <c r="D1074" s="98">
        <v>287</v>
      </c>
      <c r="E1074" s="99" t="s">
        <v>320</v>
      </c>
      <c r="F1074" s="98">
        <v>767</v>
      </c>
      <c r="G1074" s="149" t="s">
        <v>438</v>
      </c>
      <c r="H1074" s="150"/>
      <c r="I1074" s="102">
        <v>12657</v>
      </c>
      <c r="J1074" s="102">
        <v>896</v>
      </c>
      <c r="K1074" s="102">
        <v>0</v>
      </c>
      <c r="L1074" s="102">
        <v>1188</v>
      </c>
      <c r="M1074" s="103">
        <v>14741</v>
      </c>
      <c r="N1074" s="150"/>
      <c r="O1074" s="124">
        <v>47.46</v>
      </c>
      <c r="P1074" s="151">
        <v>643226</v>
      </c>
      <c r="Q1074" s="151">
        <v>0</v>
      </c>
      <c r="R1074" s="151">
        <v>0</v>
      </c>
      <c r="S1074" s="151">
        <v>56382</v>
      </c>
      <c r="T1074" s="152">
        <v>699608</v>
      </c>
      <c r="U1074" s="153"/>
      <c r="V1074" s="154">
        <v>0</v>
      </c>
      <c r="W1074" s="155">
        <v>0.09</v>
      </c>
      <c r="X1074" s="155">
        <v>3.1605100475331625E-2</v>
      </c>
      <c r="Y1074" s="156">
        <v>0</v>
      </c>
      <c r="Z1074" s="153"/>
      <c r="AA1074" s="124">
        <v>12.92</v>
      </c>
      <c r="AB1074" s="100">
        <v>0</v>
      </c>
      <c r="AC1074" s="151">
        <v>0</v>
      </c>
      <c r="AD1074" s="100">
        <v>0</v>
      </c>
      <c r="AE1074" s="157">
        <v>0</v>
      </c>
    </row>
    <row r="1075" spans="1:31" x14ac:dyDescent="0.25">
      <c r="A1075" s="97">
        <v>3515</v>
      </c>
      <c r="B1075" s="98">
        <v>3515287770</v>
      </c>
      <c r="C1075" s="99" t="s">
        <v>559</v>
      </c>
      <c r="D1075" s="98">
        <v>287</v>
      </c>
      <c r="E1075" s="99" t="s">
        <v>320</v>
      </c>
      <c r="F1075" s="98">
        <v>770</v>
      </c>
      <c r="G1075" s="149" t="s">
        <v>439</v>
      </c>
      <c r="H1075" s="150"/>
      <c r="I1075" s="102">
        <v>14033</v>
      </c>
      <c r="J1075" s="102">
        <v>1952</v>
      </c>
      <c r="K1075" s="102">
        <v>0</v>
      </c>
      <c r="L1075" s="102">
        <v>1188</v>
      </c>
      <c r="M1075" s="103">
        <v>17173</v>
      </c>
      <c r="N1075" s="150"/>
      <c r="O1075" s="124">
        <v>5.3100000000000005</v>
      </c>
      <c r="P1075" s="151">
        <v>84880</v>
      </c>
      <c r="Q1075" s="151">
        <v>0</v>
      </c>
      <c r="R1075" s="151">
        <v>0</v>
      </c>
      <c r="S1075" s="151">
        <v>6308</v>
      </c>
      <c r="T1075" s="152">
        <v>91188</v>
      </c>
      <c r="U1075" s="153"/>
      <c r="V1075" s="154">
        <v>0</v>
      </c>
      <c r="W1075" s="155">
        <v>0.09</v>
      </c>
      <c r="X1075" s="155">
        <v>3.7628087648076719E-3</v>
      </c>
      <c r="Y1075" s="156">
        <v>0</v>
      </c>
      <c r="Z1075" s="153"/>
      <c r="AA1075" s="124">
        <v>0</v>
      </c>
      <c r="AB1075" s="100">
        <v>0</v>
      </c>
      <c r="AC1075" s="151">
        <v>0</v>
      </c>
      <c r="AD1075" s="100">
        <v>0</v>
      </c>
      <c r="AE1075" s="157">
        <v>0</v>
      </c>
    </row>
    <row r="1076" spans="1:31" x14ac:dyDescent="0.25">
      <c r="A1076" s="97">
        <v>3515</v>
      </c>
      <c r="B1076" s="98">
        <v>3515287778</v>
      </c>
      <c r="C1076" s="99" t="s">
        <v>559</v>
      </c>
      <c r="D1076" s="98">
        <v>287</v>
      </c>
      <c r="E1076" s="99" t="s">
        <v>320</v>
      </c>
      <c r="F1076" s="98">
        <v>778</v>
      </c>
      <c r="G1076" s="149" t="s">
        <v>443</v>
      </c>
      <c r="H1076" s="150"/>
      <c r="I1076" s="102">
        <v>15466</v>
      </c>
      <c r="J1076" s="102">
        <v>2678</v>
      </c>
      <c r="K1076" s="102">
        <v>0</v>
      </c>
      <c r="L1076" s="102">
        <v>1188</v>
      </c>
      <c r="M1076" s="103">
        <v>19332</v>
      </c>
      <c r="N1076" s="150"/>
      <c r="O1076" s="124">
        <v>6.32</v>
      </c>
      <c r="P1076" s="151">
        <v>114669</v>
      </c>
      <c r="Q1076" s="151">
        <v>0</v>
      </c>
      <c r="R1076" s="151">
        <v>0</v>
      </c>
      <c r="S1076" s="151">
        <v>7509</v>
      </c>
      <c r="T1076" s="152">
        <v>122178</v>
      </c>
      <c r="U1076" s="153"/>
      <c r="V1076" s="154">
        <v>0</v>
      </c>
      <c r="W1076" s="155">
        <v>0.09</v>
      </c>
      <c r="X1076" s="155">
        <v>6.1380322976987067E-3</v>
      </c>
      <c r="Y1076" s="156">
        <v>0</v>
      </c>
      <c r="Z1076" s="153"/>
      <c r="AA1076" s="124">
        <v>1.88</v>
      </c>
      <c r="AB1076" s="100">
        <v>0</v>
      </c>
      <c r="AC1076" s="151">
        <v>0</v>
      </c>
      <c r="AD1076" s="100">
        <v>0</v>
      </c>
      <c r="AE1076" s="157">
        <v>0</v>
      </c>
    </row>
    <row r="1077" spans="1:31" x14ac:dyDescent="0.25">
      <c r="A1077" s="97">
        <v>3517</v>
      </c>
      <c r="B1077" s="98">
        <v>3517239003</v>
      </c>
      <c r="C1077" s="99" t="s">
        <v>560</v>
      </c>
      <c r="D1077" s="98">
        <v>239</v>
      </c>
      <c r="E1077" s="99" t="s">
        <v>272</v>
      </c>
      <c r="F1077" s="98">
        <v>3</v>
      </c>
      <c r="G1077" s="149" t="s">
        <v>36</v>
      </c>
      <c r="H1077" s="150"/>
      <c r="I1077" s="102">
        <v>18945</v>
      </c>
      <c r="J1077" s="102">
        <v>1991</v>
      </c>
      <c r="K1077" s="102">
        <v>0</v>
      </c>
      <c r="L1077" s="102">
        <v>1188</v>
      </c>
      <c r="M1077" s="103">
        <v>22124</v>
      </c>
      <c r="N1077" s="150"/>
      <c r="O1077" s="124">
        <v>1</v>
      </c>
      <c r="P1077" s="151">
        <v>20757</v>
      </c>
      <c r="Q1077" s="151">
        <v>0</v>
      </c>
      <c r="R1077" s="151">
        <v>0</v>
      </c>
      <c r="S1077" s="151">
        <v>1178</v>
      </c>
      <c r="T1077" s="152">
        <v>21935</v>
      </c>
      <c r="U1077" s="153"/>
      <c r="V1077" s="154">
        <v>8.526670632560119E-3</v>
      </c>
      <c r="W1077" s="155">
        <v>0.09</v>
      </c>
      <c r="X1077" s="155">
        <v>2.9293058705782181E-3</v>
      </c>
      <c r="Y1077" s="156">
        <v>0</v>
      </c>
      <c r="Z1077" s="153"/>
      <c r="AA1077" s="124">
        <v>0</v>
      </c>
      <c r="AB1077" s="100">
        <v>0</v>
      </c>
      <c r="AC1077" s="151">
        <v>0</v>
      </c>
      <c r="AD1077" s="100">
        <v>0</v>
      </c>
      <c r="AE1077" s="157">
        <v>0</v>
      </c>
    </row>
    <row r="1078" spans="1:31" x14ac:dyDescent="0.25">
      <c r="A1078" s="97">
        <v>3517</v>
      </c>
      <c r="B1078" s="98">
        <v>3517239020</v>
      </c>
      <c r="C1078" s="99" t="s">
        <v>560</v>
      </c>
      <c r="D1078" s="98">
        <v>239</v>
      </c>
      <c r="E1078" s="99" t="s">
        <v>272</v>
      </c>
      <c r="F1078" s="98">
        <v>20</v>
      </c>
      <c r="G1078" s="149" t="s">
        <v>53</v>
      </c>
      <c r="H1078" s="150"/>
      <c r="I1078" s="102">
        <v>16751</v>
      </c>
      <c r="J1078" s="102">
        <v>3408</v>
      </c>
      <c r="K1078" s="102">
        <v>0</v>
      </c>
      <c r="L1078" s="102">
        <v>1188</v>
      </c>
      <c r="M1078" s="103">
        <v>21347</v>
      </c>
      <c r="N1078" s="150"/>
      <c r="O1078" s="124">
        <v>1.45</v>
      </c>
      <c r="P1078" s="151">
        <v>28981</v>
      </c>
      <c r="Q1078" s="151">
        <v>0</v>
      </c>
      <c r="R1078" s="151">
        <v>0</v>
      </c>
      <c r="S1078" s="151">
        <v>1708</v>
      </c>
      <c r="T1078" s="152">
        <v>30689</v>
      </c>
      <c r="U1078" s="153"/>
      <c r="V1078" s="154">
        <v>1.2363672417212172E-2</v>
      </c>
      <c r="W1078" s="155">
        <v>0.09</v>
      </c>
      <c r="X1078" s="155">
        <v>6.2012991472309043E-2</v>
      </c>
      <c r="Y1078" s="156">
        <v>0</v>
      </c>
      <c r="Z1078" s="153"/>
      <c r="AA1078" s="124">
        <v>0.45</v>
      </c>
      <c r="AB1078" s="100">
        <v>0</v>
      </c>
      <c r="AC1078" s="151">
        <v>0</v>
      </c>
      <c r="AD1078" s="100">
        <v>0.44616299821534794</v>
      </c>
      <c r="AE1078" s="157">
        <v>9524</v>
      </c>
    </row>
    <row r="1079" spans="1:31" x14ac:dyDescent="0.25">
      <c r="A1079" s="97">
        <v>3517</v>
      </c>
      <c r="B1079" s="98">
        <v>3517239036</v>
      </c>
      <c r="C1079" s="99" t="s">
        <v>560</v>
      </c>
      <c r="D1079" s="98">
        <v>239</v>
      </c>
      <c r="E1079" s="99" t="s">
        <v>272</v>
      </c>
      <c r="F1079" s="98">
        <v>36</v>
      </c>
      <c r="G1079" s="149" t="s">
        <v>69</v>
      </c>
      <c r="H1079" s="150"/>
      <c r="I1079" s="102">
        <v>18945</v>
      </c>
      <c r="J1079" s="102">
        <v>8855</v>
      </c>
      <c r="K1079" s="102">
        <v>0</v>
      </c>
      <c r="L1079" s="102">
        <v>1188</v>
      </c>
      <c r="M1079" s="103">
        <v>28988</v>
      </c>
      <c r="N1079" s="150"/>
      <c r="O1079" s="124">
        <v>5.03</v>
      </c>
      <c r="P1079" s="151">
        <v>138642</v>
      </c>
      <c r="Q1079" s="151">
        <v>0</v>
      </c>
      <c r="R1079" s="151">
        <v>0</v>
      </c>
      <c r="S1079" s="151">
        <v>5925</v>
      </c>
      <c r="T1079" s="152">
        <v>144567</v>
      </c>
      <c r="U1079" s="153"/>
      <c r="V1079" s="154">
        <v>4.2889153281777399E-2</v>
      </c>
      <c r="W1079" s="155">
        <v>0.09</v>
      </c>
      <c r="X1079" s="155">
        <v>5.8860029924790752E-2</v>
      </c>
      <c r="Y1079" s="156">
        <v>0</v>
      </c>
      <c r="Z1079" s="153"/>
      <c r="AA1079" s="124">
        <v>0</v>
      </c>
      <c r="AB1079" s="100">
        <v>0</v>
      </c>
      <c r="AC1079" s="151">
        <v>0</v>
      </c>
      <c r="AD1079" s="100">
        <v>0</v>
      </c>
      <c r="AE1079" s="157">
        <v>0</v>
      </c>
    </row>
    <row r="1080" spans="1:31" x14ac:dyDescent="0.25">
      <c r="A1080" s="97">
        <v>3517</v>
      </c>
      <c r="B1080" s="98">
        <v>3517239040</v>
      </c>
      <c r="C1080" s="99" t="s">
        <v>560</v>
      </c>
      <c r="D1080" s="98">
        <v>239</v>
      </c>
      <c r="E1080" s="99" t="s">
        <v>272</v>
      </c>
      <c r="F1080" s="98">
        <v>40</v>
      </c>
      <c r="G1080" s="149" t="s">
        <v>73</v>
      </c>
      <c r="H1080" s="150"/>
      <c r="I1080" s="102">
        <v>18487</v>
      </c>
      <c r="J1080" s="102">
        <v>6011</v>
      </c>
      <c r="K1080" s="102">
        <v>0</v>
      </c>
      <c r="L1080" s="102">
        <v>1188</v>
      </c>
      <c r="M1080" s="103">
        <v>25686</v>
      </c>
      <c r="N1080" s="150"/>
      <c r="O1080" s="124">
        <v>0.16</v>
      </c>
      <c r="P1080" s="151">
        <v>3886</v>
      </c>
      <c r="Q1080" s="151">
        <v>0</v>
      </c>
      <c r="R1080" s="151">
        <v>0</v>
      </c>
      <c r="S1080" s="151">
        <v>188</v>
      </c>
      <c r="T1080" s="152">
        <v>4074</v>
      </c>
      <c r="U1080" s="153"/>
      <c r="V1080" s="154">
        <v>1.364267301209619E-3</v>
      </c>
      <c r="W1080" s="155">
        <v>0.09</v>
      </c>
      <c r="X1080" s="155">
        <v>5.826301294521794E-3</v>
      </c>
      <c r="Y1080" s="156">
        <v>0</v>
      </c>
      <c r="Z1080" s="153"/>
      <c r="AA1080" s="124">
        <v>0</v>
      </c>
      <c r="AB1080" s="100">
        <v>0</v>
      </c>
      <c r="AC1080" s="151">
        <v>0</v>
      </c>
      <c r="AD1080" s="100">
        <v>0</v>
      </c>
      <c r="AE1080" s="157">
        <v>0</v>
      </c>
    </row>
    <row r="1081" spans="1:31" x14ac:dyDescent="0.25">
      <c r="A1081" s="97">
        <v>3517</v>
      </c>
      <c r="B1081" s="98">
        <v>3517239044</v>
      </c>
      <c r="C1081" s="99" t="s">
        <v>560</v>
      </c>
      <c r="D1081" s="98">
        <v>239</v>
      </c>
      <c r="E1081" s="99" t="s">
        <v>272</v>
      </c>
      <c r="F1081" s="98">
        <v>44</v>
      </c>
      <c r="G1081" s="149" t="s">
        <v>77</v>
      </c>
      <c r="H1081" s="150"/>
      <c r="I1081" s="102">
        <v>21015</v>
      </c>
      <c r="J1081" s="102">
        <v>0</v>
      </c>
      <c r="K1081" s="102">
        <v>0</v>
      </c>
      <c r="L1081" s="102">
        <v>1188</v>
      </c>
      <c r="M1081" s="103">
        <v>22203</v>
      </c>
      <c r="N1081" s="150"/>
      <c r="O1081" s="124">
        <v>7.21</v>
      </c>
      <c r="P1081" s="151">
        <v>150228</v>
      </c>
      <c r="Q1081" s="151">
        <v>0</v>
      </c>
      <c r="R1081" s="151">
        <v>0</v>
      </c>
      <c r="S1081" s="151">
        <v>8493</v>
      </c>
      <c r="T1081" s="152">
        <v>158721</v>
      </c>
      <c r="U1081" s="153"/>
      <c r="V1081" s="154">
        <v>6.1477295260758444E-2</v>
      </c>
      <c r="W1081" s="155">
        <v>0.18</v>
      </c>
      <c r="X1081" s="155">
        <v>9.4542673375282729E-2</v>
      </c>
      <c r="Y1081" s="156">
        <v>0</v>
      </c>
      <c r="Z1081" s="153"/>
      <c r="AA1081" s="124">
        <v>0</v>
      </c>
      <c r="AB1081" s="100">
        <v>0</v>
      </c>
      <c r="AC1081" s="151">
        <v>0</v>
      </c>
      <c r="AD1081" s="100">
        <v>0</v>
      </c>
      <c r="AE1081" s="157">
        <v>0</v>
      </c>
    </row>
    <row r="1082" spans="1:31" x14ac:dyDescent="0.25">
      <c r="A1082" s="97">
        <v>3517</v>
      </c>
      <c r="B1082" s="98">
        <v>3517239052</v>
      </c>
      <c r="C1082" s="99" t="s">
        <v>560</v>
      </c>
      <c r="D1082" s="98">
        <v>239</v>
      </c>
      <c r="E1082" s="99" t="s">
        <v>272</v>
      </c>
      <c r="F1082" s="98">
        <v>52</v>
      </c>
      <c r="G1082" s="149" t="s">
        <v>85</v>
      </c>
      <c r="H1082" s="150"/>
      <c r="I1082" s="102">
        <v>15870</v>
      </c>
      <c r="J1082" s="102">
        <v>7727</v>
      </c>
      <c r="K1082" s="102">
        <v>0</v>
      </c>
      <c r="L1082" s="102">
        <v>1188</v>
      </c>
      <c r="M1082" s="103">
        <v>24785</v>
      </c>
      <c r="N1082" s="150"/>
      <c r="O1082" s="124">
        <v>18.52</v>
      </c>
      <c r="P1082" s="151">
        <v>433294</v>
      </c>
      <c r="Q1082" s="151">
        <v>0</v>
      </c>
      <c r="R1082" s="151">
        <v>0</v>
      </c>
      <c r="S1082" s="151">
        <v>21816</v>
      </c>
      <c r="T1082" s="152">
        <v>455110</v>
      </c>
      <c r="U1082" s="153"/>
      <c r="V1082" s="154">
        <v>0.15791394011501339</v>
      </c>
      <c r="W1082" s="155">
        <v>0.09</v>
      </c>
      <c r="X1082" s="155">
        <v>4.4059164215241114E-2</v>
      </c>
      <c r="Y1082" s="156">
        <v>0</v>
      </c>
      <c r="Z1082" s="153"/>
      <c r="AA1082" s="124">
        <v>3.74</v>
      </c>
      <c r="AB1082" s="100">
        <v>0</v>
      </c>
      <c r="AC1082" s="151">
        <v>0</v>
      </c>
      <c r="AD1082" s="100">
        <v>0</v>
      </c>
      <c r="AE1082" s="157">
        <v>0</v>
      </c>
    </row>
    <row r="1083" spans="1:31" x14ac:dyDescent="0.25">
      <c r="A1083" s="97">
        <v>3517</v>
      </c>
      <c r="B1083" s="98">
        <v>3517239072</v>
      </c>
      <c r="C1083" s="99" t="s">
        <v>560</v>
      </c>
      <c r="D1083" s="98">
        <v>239</v>
      </c>
      <c r="E1083" s="99" t="s">
        <v>272</v>
      </c>
      <c r="F1083" s="98">
        <v>72</v>
      </c>
      <c r="G1083" s="149" t="s">
        <v>105</v>
      </c>
      <c r="H1083" s="150"/>
      <c r="I1083" s="102">
        <v>18487</v>
      </c>
      <c r="J1083" s="102">
        <v>5101</v>
      </c>
      <c r="K1083" s="102">
        <v>0</v>
      </c>
      <c r="L1083" s="102">
        <v>1188</v>
      </c>
      <c r="M1083" s="103">
        <v>24776</v>
      </c>
      <c r="N1083" s="150"/>
      <c r="O1083" s="124">
        <v>1</v>
      </c>
      <c r="P1083" s="151">
        <v>23387</v>
      </c>
      <c r="Q1083" s="151">
        <v>0</v>
      </c>
      <c r="R1083" s="151">
        <v>0</v>
      </c>
      <c r="S1083" s="151">
        <v>1178</v>
      </c>
      <c r="T1083" s="152">
        <v>24565</v>
      </c>
      <c r="U1083" s="153"/>
      <c r="V1083" s="154">
        <v>8.526670632560119E-3</v>
      </c>
      <c r="W1083" s="155">
        <v>0.09</v>
      </c>
      <c r="X1083" s="155">
        <v>2.1062330821070736E-3</v>
      </c>
      <c r="Y1083" s="156">
        <v>0</v>
      </c>
      <c r="Z1083" s="153"/>
      <c r="AA1083" s="124">
        <v>0</v>
      </c>
      <c r="AB1083" s="100">
        <v>0</v>
      </c>
      <c r="AC1083" s="151">
        <v>0</v>
      </c>
      <c r="AD1083" s="100">
        <v>0</v>
      </c>
      <c r="AE1083" s="157">
        <v>0</v>
      </c>
    </row>
    <row r="1084" spans="1:31" x14ac:dyDescent="0.25">
      <c r="A1084" s="97">
        <v>3517</v>
      </c>
      <c r="B1084" s="98">
        <v>3517239082</v>
      </c>
      <c r="C1084" s="99" t="s">
        <v>560</v>
      </c>
      <c r="D1084" s="98">
        <v>239</v>
      </c>
      <c r="E1084" s="99" t="s">
        <v>272</v>
      </c>
      <c r="F1084" s="98">
        <v>82</v>
      </c>
      <c r="G1084" s="149" t="s">
        <v>115</v>
      </c>
      <c r="H1084" s="150"/>
      <c r="I1084" s="102">
        <v>12925</v>
      </c>
      <c r="J1084" s="102">
        <v>6389</v>
      </c>
      <c r="K1084" s="102">
        <v>0</v>
      </c>
      <c r="L1084" s="102">
        <v>1188</v>
      </c>
      <c r="M1084" s="103">
        <v>20502</v>
      </c>
      <c r="N1084" s="150"/>
      <c r="O1084" s="124">
        <v>2.79</v>
      </c>
      <c r="P1084" s="151">
        <v>53426</v>
      </c>
      <c r="Q1084" s="151">
        <v>0</v>
      </c>
      <c r="R1084" s="151">
        <v>0</v>
      </c>
      <c r="S1084" s="151">
        <v>3287</v>
      </c>
      <c r="T1084" s="152">
        <v>56713</v>
      </c>
      <c r="U1084" s="153"/>
      <c r="V1084" s="154">
        <v>2.3789411064842732E-2</v>
      </c>
      <c r="W1084" s="155">
        <v>0.09</v>
      </c>
      <c r="X1084" s="155">
        <v>3.9763569531675097E-3</v>
      </c>
      <c r="Y1084" s="156">
        <v>0</v>
      </c>
      <c r="Z1084" s="153"/>
      <c r="AA1084" s="124">
        <v>0</v>
      </c>
      <c r="AB1084" s="100">
        <v>0</v>
      </c>
      <c r="AC1084" s="151">
        <v>0</v>
      </c>
      <c r="AD1084" s="100">
        <v>0</v>
      </c>
      <c r="AE1084" s="157">
        <v>0</v>
      </c>
    </row>
    <row r="1085" spans="1:31" x14ac:dyDescent="0.25">
      <c r="A1085" s="97">
        <v>3517</v>
      </c>
      <c r="B1085" s="98">
        <v>3517239094</v>
      </c>
      <c r="C1085" s="99" t="s">
        <v>560</v>
      </c>
      <c r="D1085" s="98">
        <v>239</v>
      </c>
      <c r="E1085" s="99" t="s">
        <v>272</v>
      </c>
      <c r="F1085" s="98">
        <v>94</v>
      </c>
      <c r="G1085" s="149" t="s">
        <v>127</v>
      </c>
      <c r="H1085" s="150"/>
      <c r="I1085" s="102">
        <v>19402</v>
      </c>
      <c r="J1085" s="102">
        <v>2136</v>
      </c>
      <c r="K1085" s="102">
        <v>0</v>
      </c>
      <c r="L1085" s="102">
        <v>1188</v>
      </c>
      <c r="M1085" s="103">
        <v>22726</v>
      </c>
      <c r="N1085" s="150"/>
      <c r="O1085" s="124">
        <v>1</v>
      </c>
      <c r="P1085" s="151">
        <v>21354</v>
      </c>
      <c r="Q1085" s="151">
        <v>0</v>
      </c>
      <c r="R1085" s="151">
        <v>0</v>
      </c>
      <c r="S1085" s="151">
        <v>1178</v>
      </c>
      <c r="T1085" s="152">
        <v>22532</v>
      </c>
      <c r="U1085" s="153"/>
      <c r="V1085" s="154">
        <v>8.526670632560119E-3</v>
      </c>
      <c r="W1085" s="155">
        <v>0.09</v>
      </c>
      <c r="X1085" s="155">
        <v>1.6193654244772405E-3</v>
      </c>
      <c r="Y1085" s="156">
        <v>0</v>
      </c>
      <c r="Z1085" s="153"/>
      <c r="AA1085" s="124">
        <v>0</v>
      </c>
      <c r="AB1085" s="100">
        <v>0</v>
      </c>
      <c r="AC1085" s="151">
        <v>0</v>
      </c>
      <c r="AD1085" s="100">
        <v>0</v>
      </c>
      <c r="AE1085" s="157">
        <v>0</v>
      </c>
    </row>
    <row r="1086" spans="1:31" x14ac:dyDescent="0.25">
      <c r="A1086" s="97">
        <v>3517</v>
      </c>
      <c r="B1086" s="98">
        <v>3517239095</v>
      </c>
      <c r="C1086" s="99" t="s">
        <v>560</v>
      </c>
      <c r="D1086" s="98">
        <v>239</v>
      </c>
      <c r="E1086" s="99" t="s">
        <v>272</v>
      </c>
      <c r="F1086" s="98">
        <v>95</v>
      </c>
      <c r="G1086" s="149" t="s">
        <v>128</v>
      </c>
      <c r="H1086" s="150"/>
      <c r="I1086" s="102">
        <v>21712</v>
      </c>
      <c r="J1086" s="102">
        <v>312</v>
      </c>
      <c r="K1086" s="102">
        <v>0</v>
      </c>
      <c r="L1086" s="102">
        <v>1188</v>
      </c>
      <c r="M1086" s="103">
        <v>23212</v>
      </c>
      <c r="N1086" s="150"/>
      <c r="O1086" s="124">
        <v>3</v>
      </c>
      <c r="P1086" s="151">
        <v>65509</v>
      </c>
      <c r="Q1086" s="151">
        <v>0</v>
      </c>
      <c r="R1086" s="151">
        <v>0</v>
      </c>
      <c r="S1086" s="151">
        <v>3534</v>
      </c>
      <c r="T1086" s="152">
        <v>69043</v>
      </c>
      <c r="U1086" s="153"/>
      <c r="V1086" s="154">
        <v>2.5580011897680357E-2</v>
      </c>
      <c r="W1086" s="155">
        <v>0.18</v>
      </c>
      <c r="X1086" s="155">
        <v>0.12949879994267113</v>
      </c>
      <c r="Y1086" s="156">
        <v>0</v>
      </c>
      <c r="Z1086" s="153"/>
      <c r="AA1086" s="124">
        <v>0.79</v>
      </c>
      <c r="AB1086" s="100">
        <v>0</v>
      </c>
      <c r="AC1086" s="151">
        <v>0</v>
      </c>
      <c r="AD1086" s="100">
        <v>0</v>
      </c>
      <c r="AE1086" s="157">
        <v>0</v>
      </c>
    </row>
    <row r="1087" spans="1:31" x14ac:dyDescent="0.25">
      <c r="A1087" s="97">
        <v>3517</v>
      </c>
      <c r="B1087" s="98">
        <v>3517239096</v>
      </c>
      <c r="C1087" s="99" t="s">
        <v>560</v>
      </c>
      <c r="D1087" s="98">
        <v>239</v>
      </c>
      <c r="E1087" s="99" t="s">
        <v>272</v>
      </c>
      <c r="F1087" s="98">
        <v>96</v>
      </c>
      <c r="G1087" s="149" t="s">
        <v>129</v>
      </c>
      <c r="H1087" s="150"/>
      <c r="I1087" s="102">
        <v>19402</v>
      </c>
      <c r="J1087" s="102">
        <v>11950</v>
      </c>
      <c r="K1087" s="102">
        <v>0</v>
      </c>
      <c r="L1087" s="102">
        <v>1188</v>
      </c>
      <c r="M1087" s="103">
        <v>32540</v>
      </c>
      <c r="N1087" s="150"/>
      <c r="O1087" s="124">
        <v>9.0299999999999994</v>
      </c>
      <c r="P1087" s="151">
        <v>280698</v>
      </c>
      <c r="Q1087" s="151">
        <v>0</v>
      </c>
      <c r="R1087" s="151">
        <v>0</v>
      </c>
      <c r="S1087" s="151">
        <v>10637</v>
      </c>
      <c r="T1087" s="152">
        <v>291335</v>
      </c>
      <c r="U1087" s="153"/>
      <c r="V1087" s="154">
        <v>7.6995835812017854E-2</v>
      </c>
      <c r="W1087" s="155">
        <v>0.09</v>
      </c>
      <c r="X1087" s="155">
        <v>3.8505397789564216E-2</v>
      </c>
      <c r="Y1087" s="156">
        <v>0</v>
      </c>
      <c r="Z1087" s="153"/>
      <c r="AA1087" s="124">
        <v>1</v>
      </c>
      <c r="AB1087" s="100">
        <v>0</v>
      </c>
      <c r="AC1087" s="151">
        <v>0</v>
      </c>
      <c r="AD1087" s="100">
        <v>0</v>
      </c>
      <c r="AE1087" s="157">
        <v>0</v>
      </c>
    </row>
    <row r="1088" spans="1:31" x14ac:dyDescent="0.25">
      <c r="A1088" s="97">
        <v>3517</v>
      </c>
      <c r="B1088" s="98">
        <v>3517239171</v>
      </c>
      <c r="C1088" s="99" t="s">
        <v>560</v>
      </c>
      <c r="D1088" s="98">
        <v>239</v>
      </c>
      <c r="E1088" s="99" t="s">
        <v>272</v>
      </c>
      <c r="F1088" s="98">
        <v>171</v>
      </c>
      <c r="G1088" s="149" t="s">
        <v>204</v>
      </c>
      <c r="H1088" s="150"/>
      <c r="I1088" s="102">
        <v>14789</v>
      </c>
      <c r="J1088" s="102">
        <v>4368</v>
      </c>
      <c r="K1088" s="102">
        <v>0</v>
      </c>
      <c r="L1088" s="102">
        <v>1188</v>
      </c>
      <c r="M1088" s="103">
        <v>20345</v>
      </c>
      <c r="N1088" s="150"/>
      <c r="O1088" s="124">
        <v>11.490000000000002</v>
      </c>
      <c r="P1088" s="151">
        <v>218240</v>
      </c>
      <c r="Q1088" s="151">
        <v>0</v>
      </c>
      <c r="R1088" s="151">
        <v>0</v>
      </c>
      <c r="S1088" s="151">
        <v>13535</v>
      </c>
      <c r="T1088" s="152">
        <v>231775</v>
      </c>
      <c r="U1088" s="153"/>
      <c r="V1088" s="154">
        <v>9.7971445568115753E-2</v>
      </c>
      <c r="W1088" s="155">
        <v>0.09</v>
      </c>
      <c r="X1088" s="155">
        <v>9.7473133222124534E-3</v>
      </c>
      <c r="Y1088" s="156">
        <v>0</v>
      </c>
      <c r="Z1088" s="153"/>
      <c r="AA1088" s="124">
        <v>0.39</v>
      </c>
      <c r="AB1088" s="100">
        <v>0</v>
      </c>
      <c r="AC1088" s="151">
        <v>0</v>
      </c>
      <c r="AD1088" s="100">
        <v>0</v>
      </c>
      <c r="AE1088" s="157">
        <v>0</v>
      </c>
    </row>
    <row r="1089" spans="1:31" x14ac:dyDescent="0.25">
      <c r="A1089" s="97">
        <v>3517</v>
      </c>
      <c r="B1089" s="98">
        <v>3517239172</v>
      </c>
      <c r="C1089" s="99" t="s">
        <v>560</v>
      </c>
      <c r="D1089" s="98">
        <v>239</v>
      </c>
      <c r="E1089" s="99" t="s">
        <v>272</v>
      </c>
      <c r="F1089" s="98">
        <v>172</v>
      </c>
      <c r="G1089" s="149" t="s">
        <v>205</v>
      </c>
      <c r="H1089" s="150"/>
      <c r="I1089" s="102">
        <v>19402</v>
      </c>
      <c r="J1089" s="102">
        <v>12777</v>
      </c>
      <c r="K1089" s="102">
        <v>0</v>
      </c>
      <c r="L1089" s="102">
        <v>1188</v>
      </c>
      <c r="M1089" s="103">
        <v>33367</v>
      </c>
      <c r="N1089" s="150"/>
      <c r="O1089" s="124">
        <v>4</v>
      </c>
      <c r="P1089" s="151">
        <v>127620</v>
      </c>
      <c r="Q1089" s="151">
        <v>0</v>
      </c>
      <c r="R1089" s="151">
        <v>0</v>
      </c>
      <c r="S1089" s="151">
        <v>4712</v>
      </c>
      <c r="T1089" s="152">
        <v>132332</v>
      </c>
      <c r="U1089" s="153"/>
      <c r="V1089" s="154">
        <v>3.4106682530240476E-2</v>
      </c>
      <c r="W1089" s="155">
        <v>0.09</v>
      </c>
      <c r="X1089" s="155">
        <v>3.4094525431860187E-2</v>
      </c>
      <c r="Y1089" s="156">
        <v>0</v>
      </c>
      <c r="Z1089" s="153"/>
      <c r="AA1089" s="124">
        <v>0</v>
      </c>
      <c r="AB1089" s="100">
        <v>0</v>
      </c>
      <c r="AC1089" s="151">
        <v>0</v>
      </c>
      <c r="AD1089" s="100">
        <v>0</v>
      </c>
      <c r="AE1089" s="157">
        <v>0</v>
      </c>
    </row>
    <row r="1090" spans="1:31" x14ac:dyDescent="0.25">
      <c r="A1090" s="97">
        <v>3517</v>
      </c>
      <c r="B1090" s="98">
        <v>3517239182</v>
      </c>
      <c r="C1090" s="99" t="s">
        <v>560</v>
      </c>
      <c r="D1090" s="98">
        <v>239</v>
      </c>
      <c r="E1090" s="99" t="s">
        <v>272</v>
      </c>
      <c r="F1090" s="98">
        <v>182</v>
      </c>
      <c r="G1090" s="149" t="s">
        <v>215</v>
      </c>
      <c r="H1090" s="150"/>
      <c r="I1090" s="102">
        <v>17783</v>
      </c>
      <c r="J1090" s="102">
        <v>3262</v>
      </c>
      <c r="K1090" s="102">
        <v>0</v>
      </c>
      <c r="L1090" s="102">
        <v>1188</v>
      </c>
      <c r="M1090" s="103">
        <v>22233</v>
      </c>
      <c r="N1090" s="150"/>
      <c r="O1090" s="124">
        <v>18.630000000000003</v>
      </c>
      <c r="P1090" s="151">
        <v>388733</v>
      </c>
      <c r="Q1090" s="151">
        <v>0</v>
      </c>
      <c r="R1090" s="151">
        <v>0</v>
      </c>
      <c r="S1090" s="151">
        <v>21946</v>
      </c>
      <c r="T1090" s="152">
        <v>410679</v>
      </c>
      <c r="U1090" s="153"/>
      <c r="V1090" s="154">
        <v>0.15885187388459504</v>
      </c>
      <c r="W1090" s="155">
        <v>0.09</v>
      </c>
      <c r="X1090" s="155">
        <v>2.2195602060655899E-2</v>
      </c>
      <c r="Y1090" s="156">
        <v>0</v>
      </c>
      <c r="Z1090" s="153"/>
      <c r="AA1090" s="124">
        <v>1</v>
      </c>
      <c r="AB1090" s="100">
        <v>0</v>
      </c>
      <c r="AC1090" s="151">
        <v>0</v>
      </c>
      <c r="AD1090" s="100">
        <v>0</v>
      </c>
      <c r="AE1090" s="157">
        <v>0</v>
      </c>
    </row>
    <row r="1091" spans="1:31" x14ac:dyDescent="0.25">
      <c r="A1091" s="97">
        <v>3517</v>
      </c>
      <c r="B1091" s="98">
        <v>3517239189</v>
      </c>
      <c r="C1091" s="99" t="s">
        <v>560</v>
      </c>
      <c r="D1091" s="98">
        <v>239</v>
      </c>
      <c r="E1091" s="99" t="s">
        <v>272</v>
      </c>
      <c r="F1091" s="98">
        <v>189</v>
      </c>
      <c r="G1091" s="149" t="s">
        <v>222</v>
      </c>
      <c r="H1091" s="150"/>
      <c r="I1091" s="102">
        <v>17581</v>
      </c>
      <c r="J1091" s="102">
        <v>7092</v>
      </c>
      <c r="K1091" s="102">
        <v>0</v>
      </c>
      <c r="L1091" s="102">
        <v>1188</v>
      </c>
      <c r="M1091" s="103">
        <v>25861</v>
      </c>
      <c r="N1091" s="150"/>
      <c r="O1091" s="124">
        <v>1</v>
      </c>
      <c r="P1091" s="151">
        <v>24463</v>
      </c>
      <c r="Q1091" s="151">
        <v>0</v>
      </c>
      <c r="R1091" s="151">
        <v>0</v>
      </c>
      <c r="S1091" s="151">
        <v>1178</v>
      </c>
      <c r="T1091" s="152">
        <v>25641</v>
      </c>
      <c r="U1091" s="153"/>
      <c r="V1091" s="154">
        <v>8.526670632560119E-3</v>
      </c>
      <c r="W1091" s="155">
        <v>0.09</v>
      </c>
      <c r="X1091" s="155">
        <v>4.5554227359954763E-3</v>
      </c>
      <c r="Y1091" s="156">
        <v>0</v>
      </c>
      <c r="Z1091" s="153"/>
      <c r="AA1091" s="124">
        <v>0</v>
      </c>
      <c r="AB1091" s="100">
        <v>0</v>
      </c>
      <c r="AC1091" s="151">
        <v>0</v>
      </c>
      <c r="AD1091" s="100">
        <v>0</v>
      </c>
      <c r="AE1091" s="157">
        <v>0</v>
      </c>
    </row>
    <row r="1092" spans="1:31" x14ac:dyDescent="0.25">
      <c r="A1092" s="97">
        <v>3517</v>
      </c>
      <c r="B1092" s="98">
        <v>3517239201</v>
      </c>
      <c r="C1092" s="99" t="s">
        <v>560</v>
      </c>
      <c r="D1092" s="98">
        <v>239</v>
      </c>
      <c r="E1092" s="99" t="s">
        <v>272</v>
      </c>
      <c r="F1092" s="98">
        <v>201</v>
      </c>
      <c r="G1092" s="149" t="s">
        <v>234</v>
      </c>
      <c r="H1092" s="150"/>
      <c r="I1092" s="102">
        <v>21712</v>
      </c>
      <c r="J1092" s="102">
        <v>0</v>
      </c>
      <c r="K1092" s="102">
        <v>0</v>
      </c>
      <c r="L1092" s="102">
        <v>1188</v>
      </c>
      <c r="M1092" s="103">
        <v>22900</v>
      </c>
      <c r="N1092" s="150"/>
      <c r="O1092" s="124">
        <v>8</v>
      </c>
      <c r="P1092" s="151">
        <v>172216</v>
      </c>
      <c r="Q1092" s="151">
        <v>0</v>
      </c>
      <c r="R1092" s="151">
        <v>0</v>
      </c>
      <c r="S1092" s="151">
        <v>9424</v>
      </c>
      <c r="T1092" s="152">
        <v>181640</v>
      </c>
      <c r="U1092" s="153"/>
      <c r="V1092" s="154">
        <v>6.8213365060480938E-2</v>
      </c>
      <c r="W1092" s="155">
        <v>0.18</v>
      </c>
      <c r="X1092" s="155">
        <v>0.10421081517215486</v>
      </c>
      <c r="Y1092" s="156">
        <v>0</v>
      </c>
      <c r="Z1092" s="153"/>
      <c r="AA1092" s="124">
        <v>3</v>
      </c>
      <c r="AB1092" s="100">
        <v>0</v>
      </c>
      <c r="AC1092" s="151">
        <v>0</v>
      </c>
      <c r="AD1092" s="100">
        <v>0</v>
      </c>
      <c r="AE1092" s="157">
        <v>0</v>
      </c>
    </row>
    <row r="1093" spans="1:31" x14ac:dyDescent="0.25">
      <c r="A1093" s="97">
        <v>3517</v>
      </c>
      <c r="B1093" s="98">
        <v>3517239219</v>
      </c>
      <c r="C1093" s="99" t="s">
        <v>560</v>
      </c>
      <c r="D1093" s="98">
        <v>239</v>
      </c>
      <c r="E1093" s="99" t="s">
        <v>272</v>
      </c>
      <c r="F1093" s="98">
        <v>219</v>
      </c>
      <c r="G1093" s="149" t="s">
        <v>252</v>
      </c>
      <c r="H1093" s="150"/>
      <c r="I1093" s="102">
        <v>17390</v>
      </c>
      <c r="J1093" s="102">
        <v>8384</v>
      </c>
      <c r="K1093" s="102">
        <v>0</v>
      </c>
      <c r="L1093" s="102">
        <v>1188</v>
      </c>
      <c r="M1093" s="103">
        <v>26962</v>
      </c>
      <c r="N1093" s="150"/>
      <c r="O1093" s="124">
        <v>0.99</v>
      </c>
      <c r="P1093" s="151">
        <v>25298</v>
      </c>
      <c r="Q1093" s="151">
        <v>0</v>
      </c>
      <c r="R1093" s="151">
        <v>0</v>
      </c>
      <c r="S1093" s="151">
        <v>1166</v>
      </c>
      <c r="T1093" s="152">
        <v>26464</v>
      </c>
      <c r="U1093" s="153"/>
      <c r="V1093" s="154">
        <v>8.441403926234518E-3</v>
      </c>
      <c r="W1093" s="155">
        <v>0.09</v>
      </c>
      <c r="X1093" s="155">
        <v>4.660190009803741E-3</v>
      </c>
      <c r="Y1093" s="156">
        <v>0</v>
      </c>
      <c r="Z1093" s="153"/>
      <c r="AA1093" s="124">
        <v>0</v>
      </c>
      <c r="AB1093" s="100">
        <v>0</v>
      </c>
      <c r="AC1093" s="151">
        <v>0</v>
      </c>
      <c r="AD1093" s="100">
        <v>0</v>
      </c>
      <c r="AE1093" s="157">
        <v>0</v>
      </c>
    </row>
    <row r="1094" spans="1:31" x14ac:dyDescent="0.25">
      <c r="A1094" s="97">
        <v>3517</v>
      </c>
      <c r="B1094" s="98">
        <v>3517239231</v>
      </c>
      <c r="C1094" s="99" t="s">
        <v>560</v>
      </c>
      <c r="D1094" s="98">
        <v>239</v>
      </c>
      <c r="E1094" s="99" t="s">
        <v>272</v>
      </c>
      <c r="F1094" s="98">
        <v>231</v>
      </c>
      <c r="G1094" s="149" t="s">
        <v>264</v>
      </c>
      <c r="H1094" s="150"/>
      <c r="I1094" s="102">
        <v>16802</v>
      </c>
      <c r="J1094" s="102">
        <v>5844</v>
      </c>
      <c r="K1094" s="102">
        <v>0</v>
      </c>
      <c r="L1094" s="102">
        <v>1188</v>
      </c>
      <c r="M1094" s="103">
        <v>23834</v>
      </c>
      <c r="N1094" s="150"/>
      <c r="O1094" s="124">
        <v>18.77</v>
      </c>
      <c r="P1094" s="151">
        <v>421442</v>
      </c>
      <c r="Q1094" s="151">
        <v>0</v>
      </c>
      <c r="R1094" s="151">
        <v>0</v>
      </c>
      <c r="S1094" s="151">
        <v>22112</v>
      </c>
      <c r="T1094" s="152">
        <v>443554</v>
      </c>
      <c r="U1094" s="153"/>
      <c r="V1094" s="154">
        <v>0.16004560777315344</v>
      </c>
      <c r="W1094" s="155">
        <v>0.09</v>
      </c>
      <c r="X1094" s="155">
        <v>2.1021770256683531E-2</v>
      </c>
      <c r="Y1094" s="156">
        <v>0</v>
      </c>
      <c r="Z1094" s="153"/>
      <c r="AA1094" s="124">
        <v>0</v>
      </c>
      <c r="AB1094" s="100">
        <v>0</v>
      </c>
      <c r="AC1094" s="151">
        <v>0</v>
      </c>
      <c r="AD1094" s="100">
        <v>0</v>
      </c>
      <c r="AE1094" s="157">
        <v>0</v>
      </c>
    </row>
    <row r="1095" spans="1:31" x14ac:dyDescent="0.25">
      <c r="A1095" s="97">
        <v>3517</v>
      </c>
      <c r="B1095" s="98">
        <v>3517239239</v>
      </c>
      <c r="C1095" s="99" t="s">
        <v>560</v>
      </c>
      <c r="D1095" s="98">
        <v>239</v>
      </c>
      <c r="E1095" s="99" t="s">
        <v>272</v>
      </c>
      <c r="F1095" s="98">
        <v>239</v>
      </c>
      <c r="G1095" s="149" t="s">
        <v>272</v>
      </c>
      <c r="H1095" s="150"/>
      <c r="I1095" s="102">
        <v>16891</v>
      </c>
      <c r="J1095" s="102">
        <v>5247</v>
      </c>
      <c r="K1095" s="102">
        <v>0</v>
      </c>
      <c r="L1095" s="102">
        <v>1188</v>
      </c>
      <c r="M1095" s="103">
        <v>23326</v>
      </c>
      <c r="N1095" s="150"/>
      <c r="O1095" s="124">
        <v>106.95000000000002</v>
      </c>
      <c r="P1095" s="151">
        <v>2347450</v>
      </c>
      <c r="Q1095" s="151">
        <v>0</v>
      </c>
      <c r="R1095" s="151">
        <v>0</v>
      </c>
      <c r="S1095" s="151">
        <v>125984</v>
      </c>
      <c r="T1095" s="152">
        <v>2473434</v>
      </c>
      <c r="U1095" s="153"/>
      <c r="V1095" s="154">
        <v>0.91192742415230366</v>
      </c>
      <c r="W1095" s="155">
        <v>0.09</v>
      </c>
      <c r="X1095" s="155">
        <v>4.6647781149059563E-2</v>
      </c>
      <c r="Y1095" s="156">
        <v>0</v>
      </c>
      <c r="Z1095" s="153"/>
      <c r="AA1095" s="124">
        <v>12.38</v>
      </c>
      <c r="AB1095" s="100">
        <v>0</v>
      </c>
      <c r="AC1095" s="151">
        <v>0</v>
      </c>
      <c r="AD1095" s="100">
        <v>0</v>
      </c>
      <c r="AE1095" s="157">
        <v>0</v>
      </c>
    </row>
    <row r="1096" spans="1:31" x14ac:dyDescent="0.25">
      <c r="A1096" s="97">
        <v>3517</v>
      </c>
      <c r="B1096" s="98">
        <v>3517239251</v>
      </c>
      <c r="C1096" s="99" t="s">
        <v>560</v>
      </c>
      <c r="D1096" s="98">
        <v>239</v>
      </c>
      <c r="E1096" s="99" t="s">
        <v>272</v>
      </c>
      <c r="F1096" s="98">
        <v>251</v>
      </c>
      <c r="G1096" s="149" t="s">
        <v>284</v>
      </c>
      <c r="H1096" s="150"/>
      <c r="I1096" s="102">
        <v>16316</v>
      </c>
      <c r="J1096" s="102">
        <v>2197</v>
      </c>
      <c r="K1096" s="102">
        <v>0</v>
      </c>
      <c r="L1096" s="102">
        <v>1188</v>
      </c>
      <c r="M1096" s="103">
        <v>19701</v>
      </c>
      <c r="N1096" s="150"/>
      <c r="O1096" s="124">
        <v>1</v>
      </c>
      <c r="P1096" s="151">
        <v>18355</v>
      </c>
      <c r="Q1096" s="151">
        <v>0</v>
      </c>
      <c r="R1096" s="151">
        <v>0</v>
      </c>
      <c r="S1096" s="151">
        <v>1178</v>
      </c>
      <c r="T1096" s="152">
        <v>19533</v>
      </c>
      <c r="U1096" s="153"/>
      <c r="V1096" s="154">
        <v>8.526670632560119E-3</v>
      </c>
      <c r="W1096" s="155">
        <v>0.09</v>
      </c>
      <c r="X1096" s="155">
        <v>4.174301491072821E-2</v>
      </c>
      <c r="Y1096" s="156">
        <v>0</v>
      </c>
      <c r="Z1096" s="153"/>
      <c r="AA1096" s="124">
        <v>0</v>
      </c>
      <c r="AB1096" s="100">
        <v>0</v>
      </c>
      <c r="AC1096" s="151">
        <v>0</v>
      </c>
      <c r="AD1096" s="100">
        <v>0</v>
      </c>
      <c r="AE1096" s="157">
        <v>0</v>
      </c>
    </row>
    <row r="1097" spans="1:31" x14ac:dyDescent="0.25">
      <c r="A1097" s="97">
        <v>3517</v>
      </c>
      <c r="B1097" s="98">
        <v>3517239261</v>
      </c>
      <c r="C1097" s="99" t="s">
        <v>560</v>
      </c>
      <c r="D1097" s="98">
        <v>239</v>
      </c>
      <c r="E1097" s="99" t="s">
        <v>272</v>
      </c>
      <c r="F1097" s="98">
        <v>261</v>
      </c>
      <c r="G1097" s="149" t="s">
        <v>294</v>
      </c>
      <c r="H1097" s="150"/>
      <c r="I1097" s="102">
        <v>12925</v>
      </c>
      <c r="J1097" s="102">
        <v>10844</v>
      </c>
      <c r="K1097" s="102">
        <v>0</v>
      </c>
      <c r="L1097" s="102">
        <v>1188</v>
      </c>
      <c r="M1097" s="103">
        <v>24957</v>
      </c>
      <c r="N1097" s="150"/>
      <c r="O1097" s="124">
        <v>1</v>
      </c>
      <c r="P1097" s="151">
        <v>23566</v>
      </c>
      <c r="Q1097" s="151">
        <v>0</v>
      </c>
      <c r="R1097" s="151">
        <v>0</v>
      </c>
      <c r="S1097" s="151">
        <v>1178</v>
      </c>
      <c r="T1097" s="152">
        <v>24744</v>
      </c>
      <c r="U1097" s="153"/>
      <c r="V1097" s="154">
        <v>8.526670632560119E-3</v>
      </c>
      <c r="W1097" s="155">
        <v>0.09</v>
      </c>
      <c r="X1097" s="155">
        <v>6.2838372990957694E-2</v>
      </c>
      <c r="Y1097" s="156">
        <v>0</v>
      </c>
      <c r="Z1097" s="153"/>
      <c r="AA1097" s="124">
        <v>0</v>
      </c>
      <c r="AB1097" s="100">
        <v>0</v>
      </c>
      <c r="AC1097" s="151">
        <v>0</v>
      </c>
      <c r="AD1097" s="100">
        <v>0</v>
      </c>
      <c r="AE1097" s="157">
        <v>0</v>
      </c>
    </row>
    <row r="1098" spans="1:31" x14ac:dyDescent="0.25">
      <c r="A1098" s="97">
        <v>3517</v>
      </c>
      <c r="B1098" s="98">
        <v>3517239264</v>
      </c>
      <c r="C1098" s="99" t="s">
        <v>560</v>
      </c>
      <c r="D1098" s="98">
        <v>239</v>
      </c>
      <c r="E1098" s="99" t="s">
        <v>272</v>
      </c>
      <c r="F1098" s="98">
        <v>264</v>
      </c>
      <c r="G1098" s="149" t="s">
        <v>297</v>
      </c>
      <c r="H1098" s="150"/>
      <c r="I1098" s="102">
        <v>12925</v>
      </c>
      <c r="J1098" s="102">
        <v>7252</v>
      </c>
      <c r="K1098" s="102">
        <v>0</v>
      </c>
      <c r="L1098" s="102">
        <v>1188</v>
      </c>
      <c r="M1098" s="103">
        <v>21365</v>
      </c>
      <c r="N1098" s="150"/>
      <c r="O1098" s="124">
        <v>1.04</v>
      </c>
      <c r="P1098" s="151">
        <v>20806</v>
      </c>
      <c r="Q1098" s="151">
        <v>0</v>
      </c>
      <c r="R1098" s="151">
        <v>0</v>
      </c>
      <c r="S1098" s="151">
        <v>1224</v>
      </c>
      <c r="T1098" s="152">
        <v>22030</v>
      </c>
      <c r="U1098" s="153"/>
      <c r="V1098" s="154">
        <v>8.8677374578625245E-3</v>
      </c>
      <c r="W1098" s="155">
        <v>0.09</v>
      </c>
      <c r="X1098" s="155">
        <v>3.8604261700669073E-3</v>
      </c>
      <c r="Y1098" s="156">
        <v>0</v>
      </c>
      <c r="Z1098" s="153"/>
      <c r="AA1098" s="124">
        <v>0</v>
      </c>
      <c r="AB1098" s="100">
        <v>0</v>
      </c>
      <c r="AC1098" s="151">
        <v>0</v>
      </c>
      <c r="AD1098" s="100">
        <v>0</v>
      </c>
      <c r="AE1098" s="157">
        <v>0</v>
      </c>
    </row>
    <row r="1099" spans="1:31" x14ac:dyDescent="0.25">
      <c r="A1099" s="97">
        <v>3517</v>
      </c>
      <c r="B1099" s="98">
        <v>3517239285</v>
      </c>
      <c r="C1099" s="99" t="s">
        <v>560</v>
      </c>
      <c r="D1099" s="98">
        <v>239</v>
      </c>
      <c r="E1099" s="99" t="s">
        <v>272</v>
      </c>
      <c r="F1099" s="98">
        <v>285</v>
      </c>
      <c r="G1099" s="149" t="s">
        <v>318</v>
      </c>
      <c r="H1099" s="150"/>
      <c r="I1099" s="102">
        <v>19860</v>
      </c>
      <c r="J1099" s="102">
        <v>3948</v>
      </c>
      <c r="K1099" s="102">
        <v>0</v>
      </c>
      <c r="L1099" s="102">
        <v>1188</v>
      </c>
      <c r="M1099" s="103">
        <v>24996</v>
      </c>
      <c r="N1099" s="150"/>
      <c r="O1099" s="124">
        <v>0.47</v>
      </c>
      <c r="P1099" s="151">
        <v>11094</v>
      </c>
      <c r="Q1099" s="151">
        <v>0</v>
      </c>
      <c r="R1099" s="151">
        <v>0</v>
      </c>
      <c r="S1099" s="151">
        <v>554</v>
      </c>
      <c r="T1099" s="152">
        <v>11648</v>
      </c>
      <c r="U1099" s="153"/>
      <c r="V1099" s="154">
        <v>4.0075351973032558E-3</v>
      </c>
      <c r="W1099" s="155">
        <v>0.09</v>
      </c>
      <c r="X1099" s="155">
        <v>2.6963033368432532E-2</v>
      </c>
      <c r="Y1099" s="156">
        <v>0</v>
      </c>
      <c r="Z1099" s="153"/>
      <c r="AA1099" s="124">
        <v>0</v>
      </c>
      <c r="AB1099" s="100">
        <v>0</v>
      </c>
      <c r="AC1099" s="151">
        <v>0</v>
      </c>
      <c r="AD1099" s="100">
        <v>0</v>
      </c>
      <c r="AE1099" s="157">
        <v>0</v>
      </c>
    </row>
    <row r="1100" spans="1:31" x14ac:dyDescent="0.25">
      <c r="A1100" s="97">
        <v>3517</v>
      </c>
      <c r="B1100" s="98">
        <v>3517239293</v>
      </c>
      <c r="C1100" s="99" t="s">
        <v>560</v>
      </c>
      <c r="D1100" s="98">
        <v>239</v>
      </c>
      <c r="E1100" s="99" t="s">
        <v>272</v>
      </c>
      <c r="F1100" s="98">
        <v>293</v>
      </c>
      <c r="G1100" s="149" t="s">
        <v>326</v>
      </c>
      <c r="H1100" s="150"/>
      <c r="I1100" s="102">
        <v>17853</v>
      </c>
      <c r="J1100" s="102">
        <v>281</v>
      </c>
      <c r="K1100" s="102">
        <v>0</v>
      </c>
      <c r="L1100" s="102">
        <v>1188</v>
      </c>
      <c r="M1100" s="103">
        <v>19322</v>
      </c>
      <c r="N1100" s="150"/>
      <c r="O1100" s="124">
        <v>3.14</v>
      </c>
      <c r="P1100" s="151">
        <v>56454</v>
      </c>
      <c r="Q1100" s="151">
        <v>0</v>
      </c>
      <c r="R1100" s="151">
        <v>0</v>
      </c>
      <c r="S1100" s="151">
        <v>3699</v>
      </c>
      <c r="T1100" s="152">
        <v>60153</v>
      </c>
      <c r="U1100" s="153"/>
      <c r="V1100" s="154">
        <v>2.6773745786238774E-2</v>
      </c>
      <c r="W1100" s="155">
        <v>0.18</v>
      </c>
      <c r="X1100" s="155">
        <v>1.7687432265024453E-2</v>
      </c>
      <c r="Y1100" s="156">
        <v>0</v>
      </c>
      <c r="Z1100" s="153"/>
      <c r="AA1100" s="124">
        <v>0</v>
      </c>
      <c r="AB1100" s="100">
        <v>0</v>
      </c>
      <c r="AC1100" s="151">
        <v>0</v>
      </c>
      <c r="AD1100" s="100">
        <v>0</v>
      </c>
      <c r="AE1100" s="157">
        <v>0</v>
      </c>
    </row>
    <row r="1101" spans="1:31" x14ac:dyDescent="0.25">
      <c r="A1101" s="97">
        <v>3517</v>
      </c>
      <c r="B1101" s="98">
        <v>3517239310</v>
      </c>
      <c r="C1101" s="99" t="s">
        <v>560</v>
      </c>
      <c r="D1101" s="98">
        <v>239</v>
      </c>
      <c r="E1101" s="99" t="s">
        <v>272</v>
      </c>
      <c r="F1101" s="98">
        <v>310</v>
      </c>
      <c r="G1101" s="149" t="s">
        <v>343</v>
      </c>
      <c r="H1101" s="150"/>
      <c r="I1101" s="102">
        <v>19587</v>
      </c>
      <c r="J1101" s="102">
        <v>4335</v>
      </c>
      <c r="K1101" s="102">
        <v>0</v>
      </c>
      <c r="L1101" s="102">
        <v>1188</v>
      </c>
      <c r="M1101" s="103">
        <v>25110</v>
      </c>
      <c r="N1101" s="150"/>
      <c r="O1101" s="124">
        <v>35.310000000000009</v>
      </c>
      <c r="P1101" s="151">
        <v>837483</v>
      </c>
      <c r="Q1101" s="151">
        <v>0</v>
      </c>
      <c r="R1101" s="151">
        <v>0</v>
      </c>
      <c r="S1101" s="151">
        <v>41595</v>
      </c>
      <c r="T1101" s="152">
        <v>879078</v>
      </c>
      <c r="U1101" s="153"/>
      <c r="V1101" s="154">
        <v>0.30107674003569795</v>
      </c>
      <c r="W1101" s="155">
        <v>0.09</v>
      </c>
      <c r="X1101" s="155">
        <v>5.7876587447257537E-2</v>
      </c>
      <c r="Y1101" s="156">
        <v>0</v>
      </c>
      <c r="Z1101" s="153"/>
      <c r="AA1101" s="124">
        <v>3.83</v>
      </c>
      <c r="AB1101" s="100">
        <v>0</v>
      </c>
      <c r="AC1101" s="151">
        <v>0</v>
      </c>
      <c r="AD1101" s="100">
        <v>0</v>
      </c>
      <c r="AE1101" s="157">
        <v>0</v>
      </c>
    </row>
    <row r="1102" spans="1:31" x14ac:dyDescent="0.25">
      <c r="A1102" s="97">
        <v>3517</v>
      </c>
      <c r="B1102" s="98">
        <v>3517239323</v>
      </c>
      <c r="C1102" s="99" t="s">
        <v>560</v>
      </c>
      <c r="D1102" s="98">
        <v>239</v>
      </c>
      <c r="E1102" s="99" t="s">
        <v>272</v>
      </c>
      <c r="F1102" s="98">
        <v>323</v>
      </c>
      <c r="G1102" s="149" t="s">
        <v>356</v>
      </c>
      <c r="H1102" s="150"/>
      <c r="I1102" s="102">
        <v>12925</v>
      </c>
      <c r="J1102" s="102">
        <v>3653</v>
      </c>
      <c r="K1102" s="102">
        <v>0</v>
      </c>
      <c r="L1102" s="102">
        <v>1188</v>
      </c>
      <c r="M1102" s="103">
        <v>17766</v>
      </c>
      <c r="N1102" s="150"/>
      <c r="O1102" s="124">
        <v>1</v>
      </c>
      <c r="P1102" s="151">
        <v>16437</v>
      </c>
      <c r="Q1102" s="151">
        <v>0</v>
      </c>
      <c r="R1102" s="151">
        <v>0</v>
      </c>
      <c r="S1102" s="151">
        <v>1178</v>
      </c>
      <c r="T1102" s="152">
        <v>17615</v>
      </c>
      <c r="U1102" s="153"/>
      <c r="V1102" s="154">
        <v>8.526670632560119E-3</v>
      </c>
      <c r="W1102" s="155">
        <v>0.09</v>
      </c>
      <c r="X1102" s="155">
        <v>5.5338686061355688E-3</v>
      </c>
      <c r="Y1102" s="156">
        <v>0</v>
      </c>
      <c r="Z1102" s="153"/>
      <c r="AA1102" s="124">
        <v>0</v>
      </c>
      <c r="AB1102" s="100">
        <v>0</v>
      </c>
      <c r="AC1102" s="151">
        <v>0</v>
      </c>
      <c r="AD1102" s="100">
        <v>0</v>
      </c>
      <c r="AE1102" s="157">
        <v>0</v>
      </c>
    </row>
    <row r="1103" spans="1:31" x14ac:dyDescent="0.25">
      <c r="A1103" s="97">
        <v>3517</v>
      </c>
      <c r="B1103" s="98">
        <v>3517239336</v>
      </c>
      <c r="C1103" s="99" t="s">
        <v>560</v>
      </c>
      <c r="D1103" s="98">
        <v>239</v>
      </c>
      <c r="E1103" s="99" t="s">
        <v>272</v>
      </c>
      <c r="F1103" s="98">
        <v>336</v>
      </c>
      <c r="G1103" s="149" t="s">
        <v>369</v>
      </c>
      <c r="H1103" s="150"/>
      <c r="I1103" s="102">
        <v>12925</v>
      </c>
      <c r="J1103" s="102">
        <v>2976</v>
      </c>
      <c r="K1103" s="102">
        <v>0</v>
      </c>
      <c r="L1103" s="102">
        <v>1188</v>
      </c>
      <c r="M1103" s="103">
        <v>17089</v>
      </c>
      <c r="N1103" s="150"/>
      <c r="O1103" s="124">
        <v>1</v>
      </c>
      <c r="P1103" s="151">
        <v>15765</v>
      </c>
      <c r="Q1103" s="151">
        <v>0</v>
      </c>
      <c r="R1103" s="151">
        <v>0</v>
      </c>
      <c r="S1103" s="151">
        <v>1178</v>
      </c>
      <c r="T1103" s="152">
        <v>16943</v>
      </c>
      <c r="U1103" s="153"/>
      <c r="V1103" s="154">
        <v>8.526670632560119E-3</v>
      </c>
      <c r="W1103" s="155">
        <v>0.09</v>
      </c>
      <c r="X1103" s="155">
        <v>3.6796210246634063E-2</v>
      </c>
      <c r="Y1103" s="156">
        <v>0</v>
      </c>
      <c r="Z1103" s="153"/>
      <c r="AA1103" s="124">
        <v>0</v>
      </c>
      <c r="AB1103" s="100">
        <v>0</v>
      </c>
      <c r="AC1103" s="151">
        <v>0</v>
      </c>
      <c r="AD1103" s="100">
        <v>0</v>
      </c>
      <c r="AE1103" s="157">
        <v>0</v>
      </c>
    </row>
    <row r="1104" spans="1:31" x14ac:dyDescent="0.25">
      <c r="A1104" s="97">
        <v>3517</v>
      </c>
      <c r="B1104" s="98">
        <v>3517239625</v>
      </c>
      <c r="C1104" s="99" t="s">
        <v>560</v>
      </c>
      <c r="D1104" s="98">
        <v>239</v>
      </c>
      <c r="E1104" s="99" t="s">
        <v>272</v>
      </c>
      <c r="F1104" s="98">
        <v>625</v>
      </c>
      <c r="G1104" s="149" t="s">
        <v>396</v>
      </c>
      <c r="H1104" s="150"/>
      <c r="I1104" s="102">
        <v>18487</v>
      </c>
      <c r="J1104" s="102">
        <v>915</v>
      </c>
      <c r="K1104" s="102">
        <v>0</v>
      </c>
      <c r="L1104" s="102">
        <v>1188</v>
      </c>
      <c r="M1104" s="103">
        <v>20590</v>
      </c>
      <c r="N1104" s="150"/>
      <c r="O1104" s="124">
        <v>2</v>
      </c>
      <c r="P1104" s="151">
        <v>38474</v>
      </c>
      <c r="Q1104" s="151">
        <v>0</v>
      </c>
      <c r="R1104" s="151">
        <v>0</v>
      </c>
      <c r="S1104" s="151">
        <v>2356</v>
      </c>
      <c r="T1104" s="152">
        <v>40830</v>
      </c>
      <c r="U1104" s="153"/>
      <c r="V1104" s="154">
        <v>1.7053341265120238E-2</v>
      </c>
      <c r="W1104" s="155">
        <v>0.09</v>
      </c>
      <c r="X1104" s="155">
        <v>5.8680443310367971E-3</v>
      </c>
      <c r="Y1104" s="156">
        <v>0</v>
      </c>
      <c r="Z1104" s="153"/>
      <c r="AA1104" s="124">
        <v>0</v>
      </c>
      <c r="AB1104" s="100">
        <v>0</v>
      </c>
      <c r="AC1104" s="151">
        <v>0</v>
      </c>
      <c r="AD1104" s="100">
        <v>0</v>
      </c>
      <c r="AE1104" s="157">
        <v>0</v>
      </c>
    </row>
    <row r="1105" spans="1:31" x14ac:dyDescent="0.25">
      <c r="A1105" s="97">
        <v>3517</v>
      </c>
      <c r="B1105" s="98">
        <v>3517239645</v>
      </c>
      <c r="C1105" s="99" t="s">
        <v>560</v>
      </c>
      <c r="D1105" s="98">
        <v>239</v>
      </c>
      <c r="E1105" s="99" t="s">
        <v>272</v>
      </c>
      <c r="F1105" s="98">
        <v>645</v>
      </c>
      <c r="G1105" s="149" t="s">
        <v>400</v>
      </c>
      <c r="H1105" s="150"/>
      <c r="I1105" s="102">
        <v>16307</v>
      </c>
      <c r="J1105" s="102">
        <v>4842</v>
      </c>
      <c r="K1105" s="102">
        <v>0</v>
      </c>
      <c r="L1105" s="102">
        <v>1188</v>
      </c>
      <c r="M1105" s="103">
        <v>22337</v>
      </c>
      <c r="N1105" s="150"/>
      <c r="O1105" s="124">
        <v>1</v>
      </c>
      <c r="P1105" s="151">
        <v>20969</v>
      </c>
      <c r="Q1105" s="151">
        <v>0</v>
      </c>
      <c r="R1105" s="151">
        <v>0</v>
      </c>
      <c r="S1105" s="151">
        <v>1178</v>
      </c>
      <c r="T1105" s="152">
        <v>22147</v>
      </c>
      <c r="U1105" s="153"/>
      <c r="V1105" s="154">
        <v>8.526670632560119E-3</v>
      </c>
      <c r="W1105" s="155">
        <v>0.09</v>
      </c>
      <c r="X1105" s="155">
        <v>3.6093341976512816E-2</v>
      </c>
      <c r="Y1105" s="156">
        <v>0</v>
      </c>
      <c r="Z1105" s="153"/>
      <c r="AA1105" s="124">
        <v>0</v>
      </c>
      <c r="AB1105" s="100">
        <v>0</v>
      </c>
      <c r="AC1105" s="151">
        <v>0</v>
      </c>
      <c r="AD1105" s="100">
        <v>0</v>
      </c>
      <c r="AE1105" s="157">
        <v>0</v>
      </c>
    </row>
    <row r="1106" spans="1:31" x14ac:dyDescent="0.25">
      <c r="A1106" s="97">
        <v>3517</v>
      </c>
      <c r="B1106" s="98">
        <v>3517239665</v>
      </c>
      <c r="C1106" s="99" t="s">
        <v>560</v>
      </c>
      <c r="D1106" s="98">
        <v>239</v>
      </c>
      <c r="E1106" s="99" t="s">
        <v>272</v>
      </c>
      <c r="F1106" s="98">
        <v>665</v>
      </c>
      <c r="G1106" s="149" t="s">
        <v>406</v>
      </c>
      <c r="H1106" s="150"/>
      <c r="I1106" s="102">
        <v>17962</v>
      </c>
      <c r="J1106" s="102">
        <v>2066</v>
      </c>
      <c r="K1106" s="102">
        <v>0</v>
      </c>
      <c r="L1106" s="102">
        <v>1188</v>
      </c>
      <c r="M1106" s="103">
        <v>21216</v>
      </c>
      <c r="N1106" s="150"/>
      <c r="O1106" s="124">
        <v>3.49</v>
      </c>
      <c r="P1106" s="151">
        <v>69301</v>
      </c>
      <c r="Q1106" s="151">
        <v>0</v>
      </c>
      <c r="R1106" s="151">
        <v>0</v>
      </c>
      <c r="S1106" s="151">
        <v>4111</v>
      </c>
      <c r="T1106" s="152">
        <v>73412</v>
      </c>
      <c r="U1106" s="153"/>
      <c r="V1106" s="154">
        <v>2.9758080507634815E-2</v>
      </c>
      <c r="W1106" s="155">
        <v>0.09</v>
      </c>
      <c r="X1106" s="155">
        <v>6.8892216976608953E-3</v>
      </c>
      <c r="Y1106" s="156">
        <v>0</v>
      </c>
      <c r="Z1106" s="153"/>
      <c r="AA1106" s="124">
        <v>0</v>
      </c>
      <c r="AB1106" s="100">
        <v>0</v>
      </c>
      <c r="AC1106" s="151">
        <v>0</v>
      </c>
      <c r="AD1106" s="100">
        <v>0</v>
      </c>
      <c r="AE1106" s="157">
        <v>0</v>
      </c>
    </row>
    <row r="1107" spans="1:31" x14ac:dyDescent="0.25">
      <c r="A1107" s="97">
        <v>3517</v>
      </c>
      <c r="B1107" s="98">
        <v>3517239712</v>
      </c>
      <c r="C1107" s="99" t="s">
        <v>560</v>
      </c>
      <c r="D1107" s="98">
        <v>239</v>
      </c>
      <c r="E1107" s="99" t="s">
        <v>272</v>
      </c>
      <c r="F1107" s="98">
        <v>712</v>
      </c>
      <c r="G1107" s="149" t="s">
        <v>421</v>
      </c>
      <c r="H1107" s="150"/>
      <c r="I1107" s="102">
        <v>19402</v>
      </c>
      <c r="J1107" s="102">
        <v>13713</v>
      </c>
      <c r="K1107" s="102">
        <v>0</v>
      </c>
      <c r="L1107" s="102">
        <v>1188</v>
      </c>
      <c r="M1107" s="103">
        <v>34303</v>
      </c>
      <c r="N1107" s="150"/>
      <c r="O1107" s="124">
        <v>0.77</v>
      </c>
      <c r="P1107" s="151">
        <v>25281</v>
      </c>
      <c r="Q1107" s="151">
        <v>0</v>
      </c>
      <c r="R1107" s="151">
        <v>0</v>
      </c>
      <c r="S1107" s="151">
        <v>906</v>
      </c>
      <c r="T1107" s="152">
        <v>26187</v>
      </c>
      <c r="U1107" s="153"/>
      <c r="V1107" s="154">
        <v>6.565536387071292E-3</v>
      </c>
      <c r="W1107" s="155">
        <v>0.09</v>
      </c>
      <c r="X1107" s="155">
        <v>2.2490414579919051E-2</v>
      </c>
      <c r="Y1107" s="156">
        <v>0</v>
      </c>
      <c r="Z1107" s="153"/>
      <c r="AA1107" s="124">
        <v>0</v>
      </c>
      <c r="AB1107" s="100">
        <v>0</v>
      </c>
      <c r="AC1107" s="151">
        <v>0</v>
      </c>
      <c r="AD1107" s="100">
        <v>0</v>
      </c>
      <c r="AE1107" s="157">
        <v>0</v>
      </c>
    </row>
    <row r="1108" spans="1:31" x14ac:dyDescent="0.25">
      <c r="A1108" s="97">
        <v>3517</v>
      </c>
      <c r="B1108" s="98">
        <v>3517239740</v>
      </c>
      <c r="C1108" s="99" t="s">
        <v>560</v>
      </c>
      <c r="D1108" s="98">
        <v>239</v>
      </c>
      <c r="E1108" s="99" t="s">
        <v>272</v>
      </c>
      <c r="F1108" s="98">
        <v>740</v>
      </c>
      <c r="G1108" s="149" t="s">
        <v>429</v>
      </c>
      <c r="H1108" s="150"/>
      <c r="I1108" s="102">
        <v>14940</v>
      </c>
      <c r="J1108" s="102">
        <v>7854</v>
      </c>
      <c r="K1108" s="102">
        <v>0</v>
      </c>
      <c r="L1108" s="102">
        <v>1188</v>
      </c>
      <c r="M1108" s="103">
        <v>23982</v>
      </c>
      <c r="N1108" s="150"/>
      <c r="O1108" s="124">
        <v>4</v>
      </c>
      <c r="P1108" s="151">
        <v>90400</v>
      </c>
      <c r="Q1108" s="151">
        <v>0</v>
      </c>
      <c r="R1108" s="151">
        <v>0</v>
      </c>
      <c r="S1108" s="151">
        <v>4712</v>
      </c>
      <c r="T1108" s="152">
        <v>95112</v>
      </c>
      <c r="U1108" s="153"/>
      <c r="V1108" s="154">
        <v>3.4106682530240476E-2</v>
      </c>
      <c r="W1108" s="155">
        <v>0.09</v>
      </c>
      <c r="X1108" s="155">
        <v>9.3556817626701625E-3</v>
      </c>
      <c r="Y1108" s="156">
        <v>0</v>
      </c>
      <c r="Z1108" s="153"/>
      <c r="AA1108" s="124">
        <v>1</v>
      </c>
      <c r="AB1108" s="100">
        <v>0</v>
      </c>
      <c r="AC1108" s="151">
        <v>0</v>
      </c>
      <c r="AD1108" s="100">
        <v>0</v>
      </c>
      <c r="AE1108" s="157">
        <v>0</v>
      </c>
    </row>
    <row r="1109" spans="1:31" x14ac:dyDescent="0.25">
      <c r="A1109" s="97">
        <v>3517</v>
      </c>
      <c r="B1109" s="98">
        <v>3517239760</v>
      </c>
      <c r="C1109" s="99" t="s">
        <v>560</v>
      </c>
      <c r="D1109" s="98">
        <v>239</v>
      </c>
      <c r="E1109" s="99" t="s">
        <v>272</v>
      </c>
      <c r="F1109" s="98">
        <v>760</v>
      </c>
      <c r="G1109" s="149" t="s">
        <v>434</v>
      </c>
      <c r="H1109" s="150"/>
      <c r="I1109" s="102">
        <v>16348</v>
      </c>
      <c r="J1109" s="102">
        <v>5228</v>
      </c>
      <c r="K1109" s="102">
        <v>0</v>
      </c>
      <c r="L1109" s="102">
        <v>1188</v>
      </c>
      <c r="M1109" s="103">
        <v>22764</v>
      </c>
      <c r="N1109" s="150"/>
      <c r="O1109" s="124">
        <v>23.57</v>
      </c>
      <c r="P1109" s="151">
        <v>504208</v>
      </c>
      <c r="Q1109" s="151">
        <v>0</v>
      </c>
      <c r="R1109" s="151">
        <v>0</v>
      </c>
      <c r="S1109" s="151">
        <v>27765</v>
      </c>
      <c r="T1109" s="152">
        <v>531973</v>
      </c>
      <c r="U1109" s="153"/>
      <c r="V1109" s="154">
        <v>0.20097362680944209</v>
      </c>
      <c r="W1109" s="155">
        <v>0.09</v>
      </c>
      <c r="X1109" s="155">
        <v>4.2655802936060902E-2</v>
      </c>
      <c r="Y1109" s="156">
        <v>0</v>
      </c>
      <c r="Z1109" s="153"/>
      <c r="AA1109" s="124">
        <v>4.7999999999999989</v>
      </c>
      <c r="AB1109" s="100">
        <v>0</v>
      </c>
      <c r="AC1109" s="151">
        <v>0</v>
      </c>
      <c r="AD1109" s="100">
        <v>0.81300813008130068</v>
      </c>
      <c r="AE1109" s="157">
        <v>18507</v>
      </c>
    </row>
    <row r="1110" spans="1:31" x14ac:dyDescent="0.25">
      <c r="A1110" s="97">
        <v>3517</v>
      </c>
      <c r="B1110" s="98">
        <v>3517239763</v>
      </c>
      <c r="C1110" s="99" t="s">
        <v>560</v>
      </c>
      <c r="D1110" s="98">
        <v>239</v>
      </c>
      <c r="E1110" s="99" t="s">
        <v>272</v>
      </c>
      <c r="F1110" s="98">
        <v>763</v>
      </c>
      <c r="G1110" s="149" t="s">
        <v>435</v>
      </c>
      <c r="H1110" s="150"/>
      <c r="I1110" s="102">
        <v>14812</v>
      </c>
      <c r="J1110" s="102">
        <v>3824</v>
      </c>
      <c r="K1110" s="102">
        <v>0</v>
      </c>
      <c r="L1110" s="102">
        <v>1188</v>
      </c>
      <c r="M1110" s="103">
        <v>19824</v>
      </c>
      <c r="N1110" s="150"/>
      <c r="O1110" s="124">
        <v>1</v>
      </c>
      <c r="P1110" s="151">
        <v>18477</v>
      </c>
      <c r="Q1110" s="151">
        <v>0</v>
      </c>
      <c r="R1110" s="151">
        <v>0</v>
      </c>
      <c r="S1110" s="151">
        <v>1178</v>
      </c>
      <c r="T1110" s="152">
        <v>19655</v>
      </c>
      <c r="U1110" s="153"/>
      <c r="V1110" s="154">
        <v>8.526670632560119E-3</v>
      </c>
      <c r="W1110" s="155">
        <v>0.09</v>
      </c>
      <c r="X1110" s="155">
        <v>5.215051350718123E-3</v>
      </c>
      <c r="Y1110" s="156">
        <v>0</v>
      </c>
      <c r="Z1110" s="153"/>
      <c r="AA1110" s="124">
        <v>0</v>
      </c>
      <c r="AB1110" s="100">
        <v>0</v>
      </c>
      <c r="AC1110" s="151">
        <v>0</v>
      </c>
      <c r="AD1110" s="100">
        <v>0</v>
      </c>
      <c r="AE1110" s="157">
        <v>0</v>
      </c>
    </row>
    <row r="1111" spans="1:31" x14ac:dyDescent="0.25">
      <c r="A1111" s="97">
        <v>3517</v>
      </c>
      <c r="B1111" s="98">
        <v>3517239780</v>
      </c>
      <c r="C1111" s="99" t="s">
        <v>560</v>
      </c>
      <c r="D1111" s="98">
        <v>239</v>
      </c>
      <c r="E1111" s="99" t="s">
        <v>272</v>
      </c>
      <c r="F1111" s="98">
        <v>780</v>
      </c>
      <c r="G1111" s="149" t="s">
        <v>444</v>
      </c>
      <c r="H1111" s="150"/>
      <c r="I1111" s="102">
        <v>16633</v>
      </c>
      <c r="J1111" s="102">
        <v>3044</v>
      </c>
      <c r="K1111" s="102">
        <v>0</v>
      </c>
      <c r="L1111" s="102">
        <v>1188</v>
      </c>
      <c r="M1111" s="103">
        <v>20865</v>
      </c>
      <c r="N1111" s="150"/>
      <c r="O1111" s="124">
        <v>2.77</v>
      </c>
      <c r="P1111" s="151">
        <v>54040</v>
      </c>
      <c r="Q1111" s="151">
        <v>0</v>
      </c>
      <c r="R1111" s="151">
        <v>0</v>
      </c>
      <c r="S1111" s="151">
        <v>3263</v>
      </c>
      <c r="T1111" s="152">
        <v>57303</v>
      </c>
      <c r="U1111" s="153"/>
      <c r="V1111" s="154">
        <v>2.361887765219153E-2</v>
      </c>
      <c r="W1111" s="155">
        <v>0.09</v>
      </c>
      <c r="X1111" s="155">
        <v>2.0661630728511123E-2</v>
      </c>
      <c r="Y1111" s="156">
        <v>0</v>
      </c>
      <c r="Z1111" s="153"/>
      <c r="AA1111" s="124">
        <v>0</v>
      </c>
      <c r="AB1111" s="100">
        <v>0</v>
      </c>
      <c r="AC1111" s="151">
        <v>0</v>
      </c>
      <c r="AD1111" s="100">
        <v>0</v>
      </c>
      <c r="AE1111" s="157">
        <v>0</v>
      </c>
    </row>
    <row r="1112" spans="1:31" x14ac:dyDescent="0.25">
      <c r="A1112" s="97">
        <v>3518</v>
      </c>
      <c r="B1112" s="98">
        <v>3518149007</v>
      </c>
      <c r="C1112" s="99" t="s">
        <v>561</v>
      </c>
      <c r="D1112" s="98">
        <v>149</v>
      </c>
      <c r="E1112" s="99" t="s">
        <v>182</v>
      </c>
      <c r="F1112" s="98">
        <v>7</v>
      </c>
      <c r="G1112" s="149" t="s">
        <v>40</v>
      </c>
      <c r="H1112" s="150"/>
      <c r="I1112" s="102">
        <v>13960</v>
      </c>
      <c r="J1112" s="102">
        <v>6610</v>
      </c>
      <c r="K1112" s="102">
        <v>0</v>
      </c>
      <c r="L1112" s="102">
        <v>1188</v>
      </c>
      <c r="M1112" s="103">
        <v>21758</v>
      </c>
      <c r="N1112" s="150"/>
      <c r="O1112" s="124">
        <v>1</v>
      </c>
      <c r="P1112" s="151">
        <v>20570</v>
      </c>
      <c r="Q1112" s="151">
        <v>0</v>
      </c>
      <c r="R1112" s="151">
        <v>0</v>
      </c>
      <c r="S1112" s="151">
        <v>1188</v>
      </c>
      <c r="T1112" s="152">
        <v>21758</v>
      </c>
      <c r="U1112" s="153"/>
      <c r="V1112" s="154">
        <v>0</v>
      </c>
      <c r="W1112" s="155">
        <v>0.09</v>
      </c>
      <c r="X1112" s="155">
        <v>4.7980962993750327E-2</v>
      </c>
      <c r="Y1112" s="156">
        <v>0</v>
      </c>
      <c r="Z1112" s="153"/>
      <c r="AA1112" s="124">
        <v>0</v>
      </c>
      <c r="AB1112" s="100">
        <v>0</v>
      </c>
      <c r="AC1112" s="151">
        <v>0</v>
      </c>
      <c r="AD1112" s="100">
        <v>0</v>
      </c>
      <c r="AE1112" s="157">
        <v>0</v>
      </c>
    </row>
    <row r="1113" spans="1:31" x14ac:dyDescent="0.25">
      <c r="A1113" s="97">
        <v>3518</v>
      </c>
      <c r="B1113" s="98">
        <v>3518149009</v>
      </c>
      <c r="C1113" s="99" t="s">
        <v>561</v>
      </c>
      <c r="D1113" s="98">
        <v>149</v>
      </c>
      <c r="E1113" s="99" t="s">
        <v>182</v>
      </c>
      <c r="F1113" s="98">
        <v>9</v>
      </c>
      <c r="G1113" s="149" t="s">
        <v>42</v>
      </c>
      <c r="H1113" s="150"/>
      <c r="I1113" s="102">
        <v>13284</v>
      </c>
      <c r="J1113" s="102">
        <v>9239</v>
      </c>
      <c r="K1113" s="102">
        <v>0</v>
      </c>
      <c r="L1113" s="102">
        <v>1188</v>
      </c>
      <c r="M1113" s="103">
        <v>23711</v>
      </c>
      <c r="N1113" s="150"/>
      <c r="O1113" s="124">
        <v>1.06</v>
      </c>
      <c r="P1113" s="151">
        <v>23874</v>
      </c>
      <c r="Q1113" s="151">
        <v>0</v>
      </c>
      <c r="R1113" s="151">
        <v>0</v>
      </c>
      <c r="S1113" s="151">
        <v>1259</v>
      </c>
      <c r="T1113" s="152">
        <v>25133</v>
      </c>
      <c r="U1113" s="153"/>
      <c r="V1113" s="154">
        <v>0</v>
      </c>
      <c r="W1113" s="155">
        <v>0.09</v>
      </c>
      <c r="X1113" s="155">
        <v>1.3502343859077034E-3</v>
      </c>
      <c r="Y1113" s="156">
        <v>0</v>
      </c>
      <c r="Z1113" s="153"/>
      <c r="AA1113" s="124">
        <v>0</v>
      </c>
      <c r="AB1113" s="100">
        <v>0</v>
      </c>
      <c r="AC1113" s="151">
        <v>0</v>
      </c>
      <c r="AD1113" s="100">
        <v>0</v>
      </c>
      <c r="AE1113" s="157">
        <v>0</v>
      </c>
    </row>
    <row r="1114" spans="1:31" x14ac:dyDescent="0.25">
      <c r="A1114" s="97">
        <v>3518</v>
      </c>
      <c r="B1114" s="98">
        <v>3518149128</v>
      </c>
      <c r="C1114" s="99" t="s">
        <v>561</v>
      </c>
      <c r="D1114" s="98">
        <v>149</v>
      </c>
      <c r="E1114" s="99" t="s">
        <v>182</v>
      </c>
      <c r="F1114" s="98">
        <v>128</v>
      </c>
      <c r="G1114" s="149" t="s">
        <v>161</v>
      </c>
      <c r="H1114" s="150"/>
      <c r="I1114" s="102">
        <v>19704</v>
      </c>
      <c r="J1114" s="102">
        <v>1113</v>
      </c>
      <c r="K1114" s="102">
        <v>0</v>
      </c>
      <c r="L1114" s="102">
        <v>1188</v>
      </c>
      <c r="M1114" s="103">
        <v>22005</v>
      </c>
      <c r="N1114" s="150"/>
      <c r="O1114" s="124">
        <v>35.619999999999997</v>
      </c>
      <c r="P1114" s="151">
        <v>741500</v>
      </c>
      <c r="Q1114" s="151">
        <v>0</v>
      </c>
      <c r="R1114" s="151">
        <v>0</v>
      </c>
      <c r="S1114" s="151">
        <v>42317</v>
      </c>
      <c r="T1114" s="152">
        <v>783817</v>
      </c>
      <c r="U1114" s="153"/>
      <c r="V1114" s="154">
        <v>0</v>
      </c>
      <c r="W1114" s="155">
        <v>0.09</v>
      </c>
      <c r="X1114" s="155">
        <v>4.3617008313810428E-2</v>
      </c>
      <c r="Y1114" s="156">
        <v>0</v>
      </c>
      <c r="Z1114" s="153"/>
      <c r="AA1114" s="124">
        <v>0</v>
      </c>
      <c r="AB1114" s="100">
        <v>0</v>
      </c>
      <c r="AC1114" s="151">
        <v>0</v>
      </c>
      <c r="AD1114" s="100">
        <v>0</v>
      </c>
      <c r="AE1114" s="157">
        <v>0</v>
      </c>
    </row>
    <row r="1115" spans="1:31" x14ac:dyDescent="0.25">
      <c r="A1115" s="97">
        <v>3518</v>
      </c>
      <c r="B1115" s="98">
        <v>3518149149</v>
      </c>
      <c r="C1115" s="99" t="s">
        <v>561</v>
      </c>
      <c r="D1115" s="98">
        <v>149</v>
      </c>
      <c r="E1115" s="99" t="s">
        <v>182</v>
      </c>
      <c r="F1115" s="98">
        <v>149</v>
      </c>
      <c r="G1115" s="149" t="s">
        <v>182</v>
      </c>
      <c r="H1115" s="150"/>
      <c r="I1115" s="102">
        <v>21523</v>
      </c>
      <c r="J1115" s="102">
        <v>155</v>
      </c>
      <c r="K1115" s="102">
        <v>0</v>
      </c>
      <c r="L1115" s="102">
        <v>1188</v>
      </c>
      <c r="M1115" s="103">
        <v>22866</v>
      </c>
      <c r="N1115" s="150"/>
      <c r="O1115" s="124">
        <v>83.2</v>
      </c>
      <c r="P1115" s="151">
        <v>1803613</v>
      </c>
      <c r="Q1115" s="151">
        <v>0</v>
      </c>
      <c r="R1115" s="151">
        <v>0</v>
      </c>
      <c r="S1115" s="151">
        <v>98840</v>
      </c>
      <c r="T1115" s="152">
        <v>1902453</v>
      </c>
      <c r="U1115" s="153"/>
      <c r="V1115" s="154">
        <v>0</v>
      </c>
      <c r="W1115" s="155">
        <v>0.18</v>
      </c>
      <c r="X1115" s="155">
        <v>0.12699103883343335</v>
      </c>
      <c r="Y1115" s="156">
        <v>0</v>
      </c>
      <c r="Z1115" s="153"/>
      <c r="AA1115" s="124">
        <v>0</v>
      </c>
      <c r="AB1115" s="100">
        <v>0</v>
      </c>
      <c r="AC1115" s="151">
        <v>0</v>
      </c>
      <c r="AD1115" s="100">
        <v>0</v>
      </c>
      <c r="AE1115" s="157">
        <v>0</v>
      </c>
    </row>
    <row r="1116" spans="1:31" x14ac:dyDescent="0.25">
      <c r="A1116" s="97">
        <v>3518</v>
      </c>
      <c r="B1116" s="98">
        <v>3518149160</v>
      </c>
      <c r="C1116" s="99" t="s">
        <v>561</v>
      </c>
      <c r="D1116" s="98">
        <v>149</v>
      </c>
      <c r="E1116" s="99" t="s">
        <v>182</v>
      </c>
      <c r="F1116" s="98">
        <v>160</v>
      </c>
      <c r="G1116" s="149" t="s">
        <v>193</v>
      </c>
      <c r="H1116" s="150"/>
      <c r="I1116" s="102">
        <v>20404</v>
      </c>
      <c r="J1116" s="102">
        <v>358</v>
      </c>
      <c r="K1116" s="102">
        <v>0</v>
      </c>
      <c r="L1116" s="102">
        <v>1188</v>
      </c>
      <c r="M1116" s="103">
        <v>21950</v>
      </c>
      <c r="N1116" s="150"/>
      <c r="O1116" s="124">
        <v>2.89</v>
      </c>
      <c r="P1116" s="151">
        <v>60002</v>
      </c>
      <c r="Q1116" s="151">
        <v>0</v>
      </c>
      <c r="R1116" s="151">
        <v>0</v>
      </c>
      <c r="S1116" s="151">
        <v>3434</v>
      </c>
      <c r="T1116" s="152">
        <v>63436</v>
      </c>
      <c r="U1116" s="153"/>
      <c r="V1116" s="154">
        <v>0</v>
      </c>
      <c r="W1116" s="155">
        <v>0.18</v>
      </c>
      <c r="X1116" s="155">
        <v>0.13495767005285708</v>
      </c>
      <c r="Y1116" s="156">
        <v>0</v>
      </c>
      <c r="Z1116" s="153"/>
      <c r="AA1116" s="124">
        <v>0</v>
      </c>
      <c r="AB1116" s="100">
        <v>0</v>
      </c>
      <c r="AC1116" s="151">
        <v>0</v>
      </c>
      <c r="AD1116" s="100">
        <v>0</v>
      </c>
      <c r="AE1116" s="157">
        <v>0</v>
      </c>
    </row>
    <row r="1117" spans="1:31" x14ac:dyDescent="0.25">
      <c r="A1117" s="97">
        <v>3518</v>
      </c>
      <c r="B1117" s="98">
        <v>3518149181</v>
      </c>
      <c r="C1117" s="99" t="s">
        <v>561</v>
      </c>
      <c r="D1117" s="98">
        <v>149</v>
      </c>
      <c r="E1117" s="99" t="s">
        <v>182</v>
      </c>
      <c r="F1117" s="98">
        <v>181</v>
      </c>
      <c r="G1117" s="149" t="s">
        <v>214</v>
      </c>
      <c r="H1117" s="150"/>
      <c r="I1117" s="102">
        <v>16659</v>
      </c>
      <c r="J1117" s="102">
        <v>111</v>
      </c>
      <c r="K1117" s="102">
        <v>0</v>
      </c>
      <c r="L1117" s="102">
        <v>1188</v>
      </c>
      <c r="M1117" s="103">
        <v>17958</v>
      </c>
      <c r="N1117" s="150"/>
      <c r="O1117" s="124">
        <v>6.1499999999999995</v>
      </c>
      <c r="P1117" s="151">
        <v>103136</v>
      </c>
      <c r="Q1117" s="151">
        <v>0</v>
      </c>
      <c r="R1117" s="151">
        <v>0</v>
      </c>
      <c r="S1117" s="151">
        <v>7305</v>
      </c>
      <c r="T1117" s="152">
        <v>110441</v>
      </c>
      <c r="U1117" s="153"/>
      <c r="V1117" s="154">
        <v>0</v>
      </c>
      <c r="W1117" s="155">
        <v>0.09</v>
      </c>
      <c r="X1117" s="155">
        <v>1.8866944609426412E-2</v>
      </c>
      <c r="Y1117" s="156">
        <v>0</v>
      </c>
      <c r="Z1117" s="153"/>
      <c r="AA1117" s="124">
        <v>0</v>
      </c>
      <c r="AB1117" s="100">
        <v>0</v>
      </c>
      <c r="AC1117" s="151">
        <v>0</v>
      </c>
      <c r="AD1117" s="100">
        <v>0</v>
      </c>
      <c r="AE1117" s="157">
        <v>0</v>
      </c>
    </row>
    <row r="1118" spans="1:31" x14ac:dyDescent="0.25">
      <c r="A1118" s="97">
        <v>3518</v>
      </c>
      <c r="B1118" s="98">
        <v>3518149211</v>
      </c>
      <c r="C1118" s="99" t="s">
        <v>561</v>
      </c>
      <c r="D1118" s="98">
        <v>149</v>
      </c>
      <c r="E1118" s="99" t="s">
        <v>182</v>
      </c>
      <c r="F1118" s="98">
        <v>211</v>
      </c>
      <c r="G1118" s="149" t="s">
        <v>244</v>
      </c>
      <c r="H1118" s="150"/>
      <c r="I1118" s="102">
        <v>13215</v>
      </c>
      <c r="J1118" s="102">
        <v>3793</v>
      </c>
      <c r="K1118" s="102">
        <v>0</v>
      </c>
      <c r="L1118" s="102">
        <v>1188</v>
      </c>
      <c r="M1118" s="103">
        <v>18196</v>
      </c>
      <c r="N1118" s="150"/>
      <c r="O1118" s="124">
        <v>1</v>
      </c>
      <c r="P1118" s="151">
        <v>17008</v>
      </c>
      <c r="Q1118" s="151">
        <v>0</v>
      </c>
      <c r="R1118" s="151">
        <v>0</v>
      </c>
      <c r="S1118" s="151">
        <v>1188</v>
      </c>
      <c r="T1118" s="152">
        <v>18196</v>
      </c>
      <c r="U1118" s="153"/>
      <c r="V1118" s="154">
        <v>0</v>
      </c>
      <c r="W1118" s="155">
        <v>0.09</v>
      </c>
      <c r="X1118" s="155">
        <v>1.5840807236085408E-3</v>
      </c>
      <c r="Y1118" s="156">
        <v>0</v>
      </c>
      <c r="Z1118" s="153"/>
      <c r="AA1118" s="124">
        <v>0</v>
      </c>
      <c r="AB1118" s="100">
        <v>0</v>
      </c>
      <c r="AC1118" s="151">
        <v>0</v>
      </c>
      <c r="AD1118" s="100">
        <v>0</v>
      </c>
      <c r="AE1118" s="157">
        <v>0</v>
      </c>
    </row>
    <row r="1119" spans="1:31" x14ac:dyDescent="0.25">
      <c r="A1119" s="97">
        <v>3518</v>
      </c>
      <c r="B1119" s="98">
        <v>3518149600</v>
      </c>
      <c r="C1119" s="99" t="s">
        <v>561</v>
      </c>
      <c r="D1119" s="98">
        <v>149</v>
      </c>
      <c r="E1119" s="99" t="s">
        <v>182</v>
      </c>
      <c r="F1119" s="98">
        <v>600</v>
      </c>
      <c r="G1119" s="149" t="s">
        <v>387</v>
      </c>
      <c r="H1119" s="150"/>
      <c r="I1119" s="102">
        <v>13228</v>
      </c>
      <c r="J1119" s="102">
        <v>6886</v>
      </c>
      <c r="K1119" s="102">
        <v>0</v>
      </c>
      <c r="L1119" s="102">
        <v>1188</v>
      </c>
      <c r="M1119" s="103">
        <v>21302</v>
      </c>
      <c r="N1119" s="150"/>
      <c r="O1119" s="124">
        <v>1</v>
      </c>
      <c r="P1119" s="151">
        <v>20114</v>
      </c>
      <c r="Q1119" s="151">
        <v>0</v>
      </c>
      <c r="R1119" s="151">
        <v>0</v>
      </c>
      <c r="S1119" s="151">
        <v>1188</v>
      </c>
      <c r="T1119" s="152">
        <v>21302</v>
      </c>
      <c r="U1119" s="153"/>
      <c r="V1119" s="154">
        <v>0</v>
      </c>
      <c r="W1119" s="155">
        <v>0.09</v>
      </c>
      <c r="X1119" s="155">
        <v>6.9421867124866135E-3</v>
      </c>
      <c r="Y1119" s="156">
        <v>0</v>
      </c>
      <c r="Z1119" s="153"/>
      <c r="AA1119" s="124">
        <v>0</v>
      </c>
      <c r="AB1119" s="100">
        <v>0</v>
      </c>
      <c r="AC1119" s="151">
        <v>0</v>
      </c>
      <c r="AD1119" s="100">
        <v>0</v>
      </c>
      <c r="AE1119" s="157">
        <v>0</v>
      </c>
    </row>
    <row r="1120" spans="1:31" x14ac:dyDescent="0.25">
      <c r="A1120" s="97">
        <v>3519</v>
      </c>
      <c r="B1120" s="98">
        <v>3519348097</v>
      </c>
      <c r="C1120" s="99" t="s">
        <v>562</v>
      </c>
      <c r="D1120" s="98">
        <v>348</v>
      </c>
      <c r="E1120" s="99" t="s">
        <v>381</v>
      </c>
      <c r="F1120" s="98">
        <v>97</v>
      </c>
      <c r="G1120" s="149" t="s">
        <v>130</v>
      </c>
      <c r="H1120" s="150"/>
      <c r="I1120" s="102">
        <v>17975</v>
      </c>
      <c r="J1120" s="102">
        <v>121</v>
      </c>
      <c r="K1120" s="102">
        <v>0</v>
      </c>
      <c r="L1120" s="102">
        <v>1188</v>
      </c>
      <c r="M1120" s="103">
        <v>19284</v>
      </c>
      <c r="N1120" s="150"/>
      <c r="O1120" s="124">
        <v>1</v>
      </c>
      <c r="P1120" s="151">
        <v>18096</v>
      </c>
      <c r="Q1120" s="151">
        <v>0</v>
      </c>
      <c r="R1120" s="151">
        <v>0</v>
      </c>
      <c r="S1120" s="151">
        <v>1188</v>
      </c>
      <c r="T1120" s="152">
        <v>19284</v>
      </c>
      <c r="U1120" s="153"/>
      <c r="V1120" s="154">
        <v>0</v>
      </c>
      <c r="W1120" s="155">
        <v>0.18</v>
      </c>
      <c r="X1120" s="155">
        <v>3.432703463880836E-2</v>
      </c>
      <c r="Y1120" s="156">
        <v>0</v>
      </c>
      <c r="Z1120" s="153"/>
      <c r="AA1120" s="124">
        <v>0</v>
      </c>
      <c r="AB1120" s="100">
        <v>0</v>
      </c>
      <c r="AC1120" s="151">
        <v>0</v>
      </c>
      <c r="AD1120" s="100">
        <v>0</v>
      </c>
      <c r="AE1120" s="157">
        <v>0</v>
      </c>
    </row>
    <row r="1121" spans="1:31" x14ac:dyDescent="0.25">
      <c r="A1121" s="97">
        <v>3519</v>
      </c>
      <c r="B1121" s="98">
        <v>3519348151</v>
      </c>
      <c r="C1121" s="99" t="s">
        <v>562</v>
      </c>
      <c r="D1121" s="98">
        <v>348</v>
      </c>
      <c r="E1121" s="99" t="s">
        <v>381</v>
      </c>
      <c r="F1121" s="98">
        <v>151</v>
      </c>
      <c r="G1121" s="149" t="s">
        <v>184</v>
      </c>
      <c r="H1121" s="150"/>
      <c r="I1121" s="102">
        <v>14148</v>
      </c>
      <c r="J1121" s="102">
        <v>1683</v>
      </c>
      <c r="K1121" s="102">
        <v>0</v>
      </c>
      <c r="L1121" s="102">
        <v>1188</v>
      </c>
      <c r="M1121" s="103">
        <v>17019</v>
      </c>
      <c r="N1121" s="150"/>
      <c r="O1121" s="124">
        <v>1</v>
      </c>
      <c r="P1121" s="151">
        <v>15831</v>
      </c>
      <c r="Q1121" s="151">
        <v>0</v>
      </c>
      <c r="R1121" s="151">
        <v>0</v>
      </c>
      <c r="S1121" s="151">
        <v>1188</v>
      </c>
      <c r="T1121" s="152">
        <v>17019</v>
      </c>
      <c r="U1121" s="153"/>
      <c r="V1121" s="154">
        <v>0</v>
      </c>
      <c r="W1121" s="155">
        <v>0.09</v>
      </c>
      <c r="X1121" s="155">
        <v>1.824423196009916E-2</v>
      </c>
      <c r="Y1121" s="156">
        <v>0</v>
      </c>
      <c r="Z1121" s="153"/>
      <c r="AA1121" s="124">
        <v>0</v>
      </c>
      <c r="AB1121" s="100">
        <v>0</v>
      </c>
      <c r="AC1121" s="151">
        <v>0</v>
      </c>
      <c r="AD1121" s="100">
        <v>0</v>
      </c>
      <c r="AE1121" s="157">
        <v>0</v>
      </c>
    </row>
    <row r="1122" spans="1:31" x14ac:dyDescent="0.25">
      <c r="A1122" s="97">
        <v>3519</v>
      </c>
      <c r="B1122" s="98">
        <v>3519348153</v>
      </c>
      <c r="C1122" s="99" t="s">
        <v>562</v>
      </c>
      <c r="D1122" s="98">
        <v>348</v>
      </c>
      <c r="E1122" s="99" t="s">
        <v>381</v>
      </c>
      <c r="F1122" s="98">
        <v>153</v>
      </c>
      <c r="G1122" s="149" t="s">
        <v>186</v>
      </c>
      <c r="H1122" s="150"/>
      <c r="I1122" s="102">
        <v>18147</v>
      </c>
      <c r="J1122" s="102">
        <v>34</v>
      </c>
      <c r="K1122" s="102">
        <v>0</v>
      </c>
      <c r="L1122" s="102">
        <v>1188</v>
      </c>
      <c r="M1122" s="103">
        <v>19369</v>
      </c>
      <c r="N1122" s="150"/>
      <c r="O1122" s="124">
        <v>1</v>
      </c>
      <c r="P1122" s="151">
        <v>18181</v>
      </c>
      <c r="Q1122" s="151">
        <v>0</v>
      </c>
      <c r="R1122" s="151">
        <v>0</v>
      </c>
      <c r="S1122" s="151">
        <v>1188</v>
      </c>
      <c r="T1122" s="152">
        <v>19369</v>
      </c>
      <c r="U1122" s="153"/>
      <c r="V1122" s="154">
        <v>0</v>
      </c>
      <c r="W1122" s="155">
        <v>0.09</v>
      </c>
      <c r="X1122" s="155">
        <v>1.1520172513291706E-2</v>
      </c>
      <c r="Y1122" s="156">
        <v>0</v>
      </c>
      <c r="Z1122" s="153"/>
      <c r="AA1122" s="124">
        <v>0</v>
      </c>
      <c r="AB1122" s="100">
        <v>0</v>
      </c>
      <c r="AC1122" s="151">
        <v>0</v>
      </c>
      <c r="AD1122" s="100">
        <v>0</v>
      </c>
      <c r="AE1122" s="157">
        <v>0</v>
      </c>
    </row>
    <row r="1123" spans="1:31" x14ac:dyDescent="0.25">
      <c r="A1123" s="97">
        <v>3519</v>
      </c>
      <c r="B1123" s="98">
        <v>3519348186</v>
      </c>
      <c r="C1123" s="99" t="s">
        <v>562</v>
      </c>
      <c r="D1123" s="98">
        <v>348</v>
      </c>
      <c r="E1123" s="99" t="s">
        <v>381</v>
      </c>
      <c r="F1123" s="98">
        <v>186</v>
      </c>
      <c r="G1123" s="149" t="s">
        <v>219</v>
      </c>
      <c r="H1123" s="150"/>
      <c r="I1123" s="102">
        <v>14181</v>
      </c>
      <c r="J1123" s="102">
        <v>4591</v>
      </c>
      <c r="K1123" s="102">
        <v>0</v>
      </c>
      <c r="L1123" s="102">
        <v>1188</v>
      </c>
      <c r="M1123" s="103">
        <v>19960</v>
      </c>
      <c r="N1123" s="150"/>
      <c r="O1123" s="124">
        <v>1</v>
      </c>
      <c r="P1123" s="151">
        <v>18772</v>
      </c>
      <c r="Q1123" s="151">
        <v>0</v>
      </c>
      <c r="R1123" s="151">
        <v>0</v>
      </c>
      <c r="S1123" s="151">
        <v>1188</v>
      </c>
      <c r="T1123" s="152">
        <v>19960</v>
      </c>
      <c r="U1123" s="153"/>
      <c r="V1123" s="154">
        <v>0</v>
      </c>
      <c r="W1123" s="155">
        <v>0.09</v>
      </c>
      <c r="X1123" s="155">
        <v>6.1628940422383842E-3</v>
      </c>
      <c r="Y1123" s="156">
        <v>0</v>
      </c>
      <c r="Z1123" s="153"/>
      <c r="AA1123" s="124">
        <v>0</v>
      </c>
      <c r="AB1123" s="100">
        <v>0</v>
      </c>
      <c r="AC1123" s="151">
        <v>0</v>
      </c>
      <c r="AD1123" s="100">
        <v>0</v>
      </c>
      <c r="AE1123" s="157">
        <v>0</v>
      </c>
    </row>
    <row r="1124" spans="1:31" x14ac:dyDescent="0.25">
      <c r="A1124" s="97">
        <v>3519</v>
      </c>
      <c r="B1124" s="98">
        <v>3519348215</v>
      </c>
      <c r="C1124" s="99" t="s">
        <v>562</v>
      </c>
      <c r="D1124" s="98">
        <v>348</v>
      </c>
      <c r="E1124" s="99" t="s">
        <v>381</v>
      </c>
      <c r="F1124" s="98">
        <v>215</v>
      </c>
      <c r="G1124" s="149" t="s">
        <v>248</v>
      </c>
      <c r="H1124" s="150"/>
      <c r="I1124" s="102">
        <v>17757</v>
      </c>
      <c r="J1124" s="102">
        <v>2670</v>
      </c>
      <c r="K1124" s="102">
        <v>0</v>
      </c>
      <c r="L1124" s="102">
        <v>1188</v>
      </c>
      <c r="M1124" s="103">
        <v>21615</v>
      </c>
      <c r="N1124" s="150"/>
      <c r="O1124" s="124">
        <v>3</v>
      </c>
      <c r="P1124" s="151">
        <v>61281</v>
      </c>
      <c r="Q1124" s="151">
        <v>0</v>
      </c>
      <c r="R1124" s="151">
        <v>0</v>
      </c>
      <c r="S1124" s="151">
        <v>3564</v>
      </c>
      <c r="T1124" s="152">
        <v>64845</v>
      </c>
      <c r="U1124" s="153"/>
      <c r="V1124" s="154">
        <v>0</v>
      </c>
      <c r="W1124" s="155">
        <v>0.18</v>
      </c>
      <c r="X1124" s="155">
        <v>3.0357719361891668E-2</v>
      </c>
      <c r="Y1124" s="156">
        <v>0</v>
      </c>
      <c r="Z1124" s="153"/>
      <c r="AA1124" s="124">
        <v>1</v>
      </c>
      <c r="AB1124" s="100">
        <v>0</v>
      </c>
      <c r="AC1124" s="151">
        <v>0</v>
      </c>
      <c r="AD1124" s="100">
        <v>0</v>
      </c>
      <c r="AE1124" s="157">
        <v>0</v>
      </c>
    </row>
    <row r="1125" spans="1:31" x14ac:dyDescent="0.25">
      <c r="A1125" s="97">
        <v>3519</v>
      </c>
      <c r="B1125" s="98">
        <v>3519348226</v>
      </c>
      <c r="C1125" s="99" t="s">
        <v>562</v>
      </c>
      <c r="D1125" s="98">
        <v>348</v>
      </c>
      <c r="E1125" s="99" t="s">
        <v>381</v>
      </c>
      <c r="F1125" s="98">
        <v>226</v>
      </c>
      <c r="G1125" s="149" t="s">
        <v>259</v>
      </c>
      <c r="H1125" s="150"/>
      <c r="I1125" s="102">
        <v>11037</v>
      </c>
      <c r="J1125" s="102">
        <v>788</v>
      </c>
      <c r="K1125" s="102">
        <v>0</v>
      </c>
      <c r="L1125" s="102">
        <v>1188</v>
      </c>
      <c r="M1125" s="103">
        <v>13013</v>
      </c>
      <c r="N1125" s="150"/>
      <c r="O1125" s="124">
        <v>1</v>
      </c>
      <c r="P1125" s="151">
        <v>11825</v>
      </c>
      <c r="Q1125" s="151">
        <v>0</v>
      </c>
      <c r="R1125" s="151">
        <v>0</v>
      </c>
      <c r="S1125" s="151">
        <v>1188</v>
      </c>
      <c r="T1125" s="152">
        <v>13013</v>
      </c>
      <c r="U1125" s="153"/>
      <c r="V1125" s="154">
        <v>0</v>
      </c>
      <c r="W1125" s="155">
        <v>0.18</v>
      </c>
      <c r="X1125" s="155">
        <v>1.7426616340448165E-2</v>
      </c>
      <c r="Y1125" s="156">
        <v>0</v>
      </c>
      <c r="Z1125" s="153"/>
      <c r="AA1125" s="124">
        <v>0</v>
      </c>
      <c r="AB1125" s="100">
        <v>0</v>
      </c>
      <c r="AC1125" s="151">
        <v>0</v>
      </c>
      <c r="AD1125" s="100">
        <v>0</v>
      </c>
      <c r="AE1125" s="157">
        <v>0</v>
      </c>
    </row>
    <row r="1126" spans="1:31" x14ac:dyDescent="0.25">
      <c r="A1126" s="97">
        <v>3519</v>
      </c>
      <c r="B1126" s="98">
        <v>3519348271</v>
      </c>
      <c r="C1126" s="99" t="s">
        <v>562</v>
      </c>
      <c r="D1126" s="98">
        <v>348</v>
      </c>
      <c r="E1126" s="99" t="s">
        <v>381</v>
      </c>
      <c r="F1126" s="98">
        <v>271</v>
      </c>
      <c r="G1126" s="149" t="s">
        <v>304</v>
      </c>
      <c r="H1126" s="150"/>
      <c r="I1126" s="102">
        <v>12963</v>
      </c>
      <c r="J1126" s="102">
        <v>3961</v>
      </c>
      <c r="K1126" s="102">
        <v>0</v>
      </c>
      <c r="L1126" s="102">
        <v>1188</v>
      </c>
      <c r="M1126" s="103">
        <v>18112</v>
      </c>
      <c r="N1126" s="150"/>
      <c r="O1126" s="124">
        <v>1</v>
      </c>
      <c r="P1126" s="151">
        <v>16924</v>
      </c>
      <c r="Q1126" s="151">
        <v>0</v>
      </c>
      <c r="R1126" s="151">
        <v>0</v>
      </c>
      <c r="S1126" s="151">
        <v>1188</v>
      </c>
      <c r="T1126" s="152">
        <v>18112</v>
      </c>
      <c r="U1126" s="153"/>
      <c r="V1126" s="154">
        <v>0</v>
      </c>
      <c r="W1126" s="155">
        <v>0.09</v>
      </c>
      <c r="X1126" s="155">
        <v>3.8378139086565548E-3</v>
      </c>
      <c r="Y1126" s="156">
        <v>0</v>
      </c>
      <c r="Z1126" s="153"/>
      <c r="AA1126" s="124">
        <v>0</v>
      </c>
      <c r="AB1126" s="100">
        <v>0</v>
      </c>
      <c r="AC1126" s="151">
        <v>0</v>
      </c>
      <c r="AD1126" s="100">
        <v>0</v>
      </c>
      <c r="AE1126" s="157">
        <v>0</v>
      </c>
    </row>
    <row r="1127" spans="1:31" x14ac:dyDescent="0.25">
      <c r="A1127" s="97">
        <v>3519</v>
      </c>
      <c r="B1127" s="98">
        <v>3519348277</v>
      </c>
      <c r="C1127" s="99" t="s">
        <v>562</v>
      </c>
      <c r="D1127" s="98">
        <v>348</v>
      </c>
      <c r="E1127" s="99" t="s">
        <v>381</v>
      </c>
      <c r="F1127" s="98">
        <v>277</v>
      </c>
      <c r="G1127" s="149" t="s">
        <v>310</v>
      </c>
      <c r="H1127" s="150"/>
      <c r="I1127" s="102">
        <v>12394</v>
      </c>
      <c r="J1127" s="102">
        <v>36</v>
      </c>
      <c r="K1127" s="102">
        <v>0</v>
      </c>
      <c r="L1127" s="102">
        <v>1188</v>
      </c>
      <c r="M1127" s="103">
        <v>13618</v>
      </c>
      <c r="N1127" s="150"/>
      <c r="O1127" s="124">
        <v>3</v>
      </c>
      <c r="P1127" s="151">
        <v>37290</v>
      </c>
      <c r="Q1127" s="151">
        <v>0</v>
      </c>
      <c r="R1127" s="151">
        <v>0</v>
      </c>
      <c r="S1127" s="151">
        <v>3564</v>
      </c>
      <c r="T1127" s="152">
        <v>40854</v>
      </c>
      <c r="U1127" s="153"/>
      <c r="V1127" s="154">
        <v>0</v>
      </c>
      <c r="W1127" s="155">
        <v>0.18</v>
      </c>
      <c r="X1127" s="155">
        <v>6.9622352983247732E-2</v>
      </c>
      <c r="Y1127" s="156">
        <v>0</v>
      </c>
      <c r="Z1127" s="153"/>
      <c r="AA1127" s="124">
        <v>0</v>
      </c>
      <c r="AB1127" s="100">
        <v>0</v>
      </c>
      <c r="AC1127" s="151">
        <v>0</v>
      </c>
      <c r="AD1127" s="100">
        <v>0</v>
      </c>
      <c r="AE1127" s="157">
        <v>0</v>
      </c>
    </row>
    <row r="1128" spans="1:31" x14ac:dyDescent="0.25">
      <c r="A1128" s="97">
        <v>3519</v>
      </c>
      <c r="B1128" s="98">
        <v>3519348290</v>
      </c>
      <c r="C1128" s="99" t="s">
        <v>562</v>
      </c>
      <c r="D1128" s="98">
        <v>348</v>
      </c>
      <c r="E1128" s="99" t="s">
        <v>381</v>
      </c>
      <c r="F1128" s="98">
        <v>290</v>
      </c>
      <c r="G1128" s="149" t="s">
        <v>323</v>
      </c>
      <c r="H1128" s="150"/>
      <c r="I1128" s="102">
        <v>12856</v>
      </c>
      <c r="J1128" s="102">
        <v>4338</v>
      </c>
      <c r="K1128" s="102">
        <v>0</v>
      </c>
      <c r="L1128" s="102">
        <v>1188</v>
      </c>
      <c r="M1128" s="103">
        <v>18382</v>
      </c>
      <c r="N1128" s="150"/>
      <c r="O1128" s="124">
        <v>1</v>
      </c>
      <c r="P1128" s="151">
        <v>17194</v>
      </c>
      <c r="Q1128" s="151">
        <v>0</v>
      </c>
      <c r="R1128" s="151">
        <v>0</v>
      </c>
      <c r="S1128" s="151">
        <v>1188</v>
      </c>
      <c r="T1128" s="152">
        <v>18382</v>
      </c>
      <c r="U1128" s="153"/>
      <c r="V1128" s="154">
        <v>0</v>
      </c>
      <c r="W1128" s="155">
        <v>0.09</v>
      </c>
      <c r="X1128" s="155">
        <v>1.5044381233067492E-3</v>
      </c>
      <c r="Y1128" s="156">
        <v>0</v>
      </c>
      <c r="Z1128" s="153"/>
      <c r="AA1128" s="124">
        <v>0</v>
      </c>
      <c r="AB1128" s="100">
        <v>0</v>
      </c>
      <c r="AC1128" s="151">
        <v>0</v>
      </c>
      <c r="AD1128" s="100">
        <v>0</v>
      </c>
      <c r="AE1128" s="157">
        <v>0</v>
      </c>
    </row>
    <row r="1129" spans="1:31" x14ac:dyDescent="0.25">
      <c r="A1129" s="97">
        <v>3519</v>
      </c>
      <c r="B1129" s="98">
        <v>3519348321</v>
      </c>
      <c r="C1129" s="99" t="s">
        <v>562</v>
      </c>
      <c r="D1129" s="98">
        <v>348</v>
      </c>
      <c r="E1129" s="99" t="s">
        <v>381</v>
      </c>
      <c r="F1129" s="98">
        <v>321</v>
      </c>
      <c r="G1129" s="149" t="s">
        <v>354</v>
      </c>
      <c r="H1129" s="150"/>
      <c r="I1129" s="102">
        <v>13043</v>
      </c>
      <c r="J1129" s="102">
        <v>6943</v>
      </c>
      <c r="K1129" s="102">
        <v>0</v>
      </c>
      <c r="L1129" s="102">
        <v>1188</v>
      </c>
      <c r="M1129" s="103">
        <v>21174</v>
      </c>
      <c r="N1129" s="150"/>
      <c r="O1129" s="124">
        <v>2</v>
      </c>
      <c r="P1129" s="151">
        <v>39972</v>
      </c>
      <c r="Q1129" s="151">
        <v>0</v>
      </c>
      <c r="R1129" s="151">
        <v>0</v>
      </c>
      <c r="S1129" s="151">
        <v>2376</v>
      </c>
      <c r="T1129" s="152">
        <v>42348</v>
      </c>
      <c r="U1129" s="153"/>
      <c r="V1129" s="154">
        <v>0</v>
      </c>
      <c r="W1129" s="155">
        <v>0.09</v>
      </c>
      <c r="X1129" s="155">
        <v>3.3397097419972707E-3</v>
      </c>
      <c r="Y1129" s="156">
        <v>0</v>
      </c>
      <c r="Z1129" s="153"/>
      <c r="AA1129" s="124">
        <v>0</v>
      </c>
      <c r="AB1129" s="100">
        <v>0</v>
      </c>
      <c r="AC1129" s="151">
        <v>0</v>
      </c>
      <c r="AD1129" s="100">
        <v>1</v>
      </c>
      <c r="AE1129" s="157">
        <v>21174</v>
      </c>
    </row>
    <row r="1130" spans="1:31" x14ac:dyDescent="0.25">
      <c r="A1130" s="97">
        <v>3519</v>
      </c>
      <c r="B1130" s="98">
        <v>3519348348</v>
      </c>
      <c r="C1130" s="99" t="s">
        <v>562</v>
      </c>
      <c r="D1130" s="98">
        <v>348</v>
      </c>
      <c r="E1130" s="99" t="s">
        <v>381</v>
      </c>
      <c r="F1130" s="98">
        <v>348</v>
      </c>
      <c r="G1130" s="149" t="s">
        <v>381</v>
      </c>
      <c r="H1130" s="150"/>
      <c r="I1130" s="102">
        <v>18452</v>
      </c>
      <c r="J1130" s="102">
        <v>241</v>
      </c>
      <c r="K1130" s="102">
        <v>993.64653765446542</v>
      </c>
      <c r="L1130" s="102">
        <v>1188</v>
      </c>
      <c r="M1130" s="103">
        <v>20874.646537654466</v>
      </c>
      <c r="N1130" s="150"/>
      <c r="O1130" s="124">
        <v>171.55999999999992</v>
      </c>
      <c r="P1130" s="151">
        <v>3206973</v>
      </c>
      <c r="Q1130" s="151">
        <v>0</v>
      </c>
      <c r="R1130" s="151">
        <v>170470</v>
      </c>
      <c r="S1130" s="151">
        <v>203812</v>
      </c>
      <c r="T1130" s="152">
        <v>3581255</v>
      </c>
      <c r="U1130" s="153"/>
      <c r="V1130" s="154">
        <v>0</v>
      </c>
      <c r="W1130" s="155">
        <v>0.18</v>
      </c>
      <c r="X1130" s="155">
        <v>7.4161940991578593E-2</v>
      </c>
      <c r="Y1130" s="156">
        <v>0</v>
      </c>
      <c r="Z1130" s="153"/>
      <c r="AA1130" s="124">
        <v>7.0299999999999994</v>
      </c>
      <c r="AB1130" s="100">
        <v>0</v>
      </c>
      <c r="AC1130" s="151">
        <v>0</v>
      </c>
      <c r="AD1130" s="100">
        <v>3</v>
      </c>
      <c r="AE1130" s="157">
        <v>61152</v>
      </c>
    </row>
    <row r="1131" spans="1:31" x14ac:dyDescent="0.25">
      <c r="A1131" s="97">
        <v>3519</v>
      </c>
      <c r="B1131" s="98">
        <v>3519348710</v>
      </c>
      <c r="C1131" s="99" t="s">
        <v>562</v>
      </c>
      <c r="D1131" s="98">
        <v>348</v>
      </c>
      <c r="E1131" s="99" t="s">
        <v>381</v>
      </c>
      <c r="F1131" s="98">
        <v>710</v>
      </c>
      <c r="G1131" s="149" t="s">
        <v>420</v>
      </c>
      <c r="H1131" s="150"/>
      <c r="I1131" s="102">
        <v>12695</v>
      </c>
      <c r="J1131" s="102">
        <v>5988</v>
      </c>
      <c r="K1131" s="102">
        <v>0</v>
      </c>
      <c r="L1131" s="102">
        <v>1188</v>
      </c>
      <c r="M1131" s="103">
        <v>19871</v>
      </c>
      <c r="N1131" s="150"/>
      <c r="O1131" s="124">
        <v>1</v>
      </c>
      <c r="P1131" s="151">
        <v>18683</v>
      </c>
      <c r="Q1131" s="151">
        <v>0</v>
      </c>
      <c r="R1131" s="151">
        <v>0</v>
      </c>
      <c r="S1131" s="151">
        <v>1188</v>
      </c>
      <c r="T1131" s="152">
        <v>19871</v>
      </c>
      <c r="U1131" s="153"/>
      <c r="V1131" s="154">
        <v>0</v>
      </c>
      <c r="W1131" s="155">
        <v>0.09</v>
      </c>
      <c r="X1131" s="155">
        <v>8.3373277663972654E-3</v>
      </c>
      <c r="Y1131" s="156">
        <v>0</v>
      </c>
      <c r="Z1131" s="153"/>
      <c r="AA1131" s="124">
        <v>0</v>
      </c>
      <c r="AB1131" s="100">
        <v>0</v>
      </c>
      <c r="AC1131" s="151">
        <v>0</v>
      </c>
      <c r="AD1131" s="100">
        <v>0</v>
      </c>
      <c r="AE1131" s="157">
        <v>0</v>
      </c>
    </row>
    <row r="1132" spans="1:31" x14ac:dyDescent="0.25">
      <c r="A1132" s="97">
        <v>3519</v>
      </c>
      <c r="B1132" s="98">
        <v>3519348767</v>
      </c>
      <c r="C1132" s="99" t="s">
        <v>562</v>
      </c>
      <c r="D1132" s="98">
        <v>348</v>
      </c>
      <c r="E1132" s="99" t="s">
        <v>381</v>
      </c>
      <c r="F1132" s="98">
        <v>767</v>
      </c>
      <c r="G1132" s="149" t="s">
        <v>438</v>
      </c>
      <c r="H1132" s="150"/>
      <c r="I1132" s="102">
        <v>15802</v>
      </c>
      <c r="J1132" s="102">
        <v>1119</v>
      </c>
      <c r="K1132" s="102">
        <v>0</v>
      </c>
      <c r="L1132" s="102">
        <v>1188</v>
      </c>
      <c r="M1132" s="103">
        <v>18109</v>
      </c>
      <c r="N1132" s="150"/>
      <c r="O1132" s="124">
        <v>2</v>
      </c>
      <c r="P1132" s="151">
        <v>33842</v>
      </c>
      <c r="Q1132" s="151">
        <v>0</v>
      </c>
      <c r="R1132" s="151">
        <v>0</v>
      </c>
      <c r="S1132" s="151">
        <v>2376</v>
      </c>
      <c r="T1132" s="152">
        <v>36218</v>
      </c>
      <c r="U1132" s="153"/>
      <c r="V1132" s="154">
        <v>0</v>
      </c>
      <c r="W1132" s="155">
        <v>0.09</v>
      </c>
      <c r="X1132" s="155">
        <v>3.1605100475331625E-2</v>
      </c>
      <c r="Y1132" s="156">
        <v>0</v>
      </c>
      <c r="Z1132" s="153"/>
      <c r="AA1132" s="124">
        <v>0</v>
      </c>
      <c r="AB1132" s="100">
        <v>0</v>
      </c>
      <c r="AC1132" s="151">
        <v>0</v>
      </c>
      <c r="AD1132" s="100">
        <v>0</v>
      </c>
      <c r="AE1132" s="157">
        <v>0</v>
      </c>
    </row>
    <row r="1133" spans="1:31" x14ac:dyDescent="0.25">
      <c r="A1133" s="106">
        <v>9999</v>
      </c>
      <c r="B1133" s="107" t="s">
        <v>563</v>
      </c>
      <c r="C1133" s="107" t="s">
        <v>563</v>
      </c>
      <c r="D1133" s="107" t="s">
        <v>563</v>
      </c>
      <c r="E1133" s="107" t="s">
        <v>563</v>
      </c>
      <c r="F1133" s="107" t="s">
        <v>563</v>
      </c>
      <c r="G1133" s="109" t="s">
        <v>563</v>
      </c>
      <c r="H1133" s="150" t="s">
        <v>481</v>
      </c>
      <c r="I1133" s="161" t="s">
        <v>563</v>
      </c>
      <c r="J1133" s="161" t="s">
        <v>563</v>
      </c>
      <c r="K1133" s="161" t="s">
        <v>563</v>
      </c>
      <c r="L1133" s="161" t="s">
        <v>563</v>
      </c>
      <c r="M1133" s="131" t="s">
        <v>563</v>
      </c>
      <c r="N1133" s="153" t="s">
        <v>481</v>
      </c>
      <c r="O1133" s="162">
        <f>SUBTOTAL(9,O10:O1132)</f>
        <v>45875.329999999958</v>
      </c>
      <c r="P1133" s="164">
        <f t="shared" ref="P1133:T1133" si="0">SUBTOTAL(9,P10:P1132)</f>
        <v>929427225</v>
      </c>
      <c r="Q1133" s="164">
        <f t="shared" si="0"/>
        <v>0</v>
      </c>
      <c r="R1133" s="164">
        <f t="shared" si="0"/>
        <v>6215975</v>
      </c>
      <c r="S1133" s="164">
        <f t="shared" si="0"/>
        <v>54312266</v>
      </c>
      <c r="T1133" s="167">
        <f t="shared" si="0"/>
        <v>989955466</v>
      </c>
      <c r="U1133" s="153"/>
      <c r="V1133" s="162">
        <f>SUBTOTAL(9,V10:V1132)</f>
        <v>157.28000000000034</v>
      </c>
      <c r="W1133" s="163" t="s">
        <v>563</v>
      </c>
      <c r="X1133" s="163" t="s">
        <v>563</v>
      </c>
      <c r="Y1133" s="168" t="s">
        <v>563</v>
      </c>
      <c r="Z1133" s="153"/>
      <c r="AA1133" s="162">
        <f t="shared" ref="AA1133:AE1133" si="1">SUBTOTAL(9,AA10:AA1132)</f>
        <v>9900.5499999999993</v>
      </c>
      <c r="AB1133" s="164">
        <f t="shared" si="1"/>
        <v>74.872567413923605</v>
      </c>
      <c r="AC1133" s="164">
        <f t="shared" si="1"/>
        <v>1771631.9452534632</v>
      </c>
      <c r="AD1133" s="164">
        <f t="shared" si="1"/>
        <v>489.42240170389346</v>
      </c>
      <c r="AE1133" s="167">
        <f t="shared" si="1"/>
        <v>10389488</v>
      </c>
    </row>
    <row r="1134" spans="1:31" x14ac:dyDescent="0.25">
      <c r="P1134" s="165"/>
      <c r="Q1134" s="165"/>
      <c r="R1134" s="165"/>
      <c r="S1134" s="165"/>
      <c r="T1134" s="165"/>
      <c r="U1134" s="130"/>
      <c r="V1134" s="130"/>
      <c r="W1134" s="130"/>
      <c r="X1134" s="130"/>
      <c r="Y1134" s="130"/>
      <c r="Z1134" s="165"/>
      <c r="AA1134" s="165"/>
      <c r="AB1134" s="165"/>
      <c r="AC1134" s="165"/>
      <c r="AD1134" s="165"/>
    </row>
    <row r="1135" spans="1:31" x14ac:dyDescent="0.25">
      <c r="P1135" s="165"/>
      <c r="Q1135" s="165"/>
      <c r="R1135" s="165"/>
      <c r="S1135" s="165"/>
      <c r="T1135" s="165"/>
      <c r="U1135" s="130"/>
      <c r="V1135" s="130"/>
      <c r="W1135" s="130"/>
      <c r="X1135" s="130"/>
      <c r="Y1135" s="130"/>
      <c r="Z1135" s="165"/>
      <c r="AA1135" s="165"/>
      <c r="AB1135" s="165"/>
      <c r="AC1135" s="165"/>
      <c r="AD1135" s="165"/>
    </row>
    <row r="1136" spans="1:31" x14ac:dyDescent="0.25">
      <c r="P1136" s="165"/>
      <c r="Q1136" s="165"/>
      <c r="R1136" s="165"/>
      <c r="S1136" s="165"/>
      <c r="T1136" s="165"/>
      <c r="U1136" s="130"/>
      <c r="V1136" s="130"/>
      <c r="W1136" s="130"/>
      <c r="X1136" s="130"/>
      <c r="Y1136" s="130"/>
      <c r="Z1136" s="165"/>
      <c r="AA1136" s="165"/>
      <c r="AB1136" s="165"/>
      <c r="AC1136" s="165"/>
      <c r="AD1136" s="165"/>
    </row>
    <row r="1137" spans="16:30" x14ac:dyDescent="0.25">
      <c r="P1137" s="165"/>
      <c r="Q1137" s="165"/>
      <c r="R1137" s="165"/>
      <c r="S1137" s="165"/>
      <c r="T1137" s="169"/>
      <c r="U1137" s="130"/>
      <c r="V1137" s="130"/>
      <c r="W1137" s="130"/>
      <c r="X1137" s="130"/>
      <c r="Y1137" s="130"/>
      <c r="Z1137" s="165"/>
      <c r="AA1137" s="165"/>
      <c r="AB1137" s="165"/>
      <c r="AC1137" s="165"/>
      <c r="AD1137" s="165"/>
    </row>
    <row r="1138" spans="16:30" x14ac:dyDescent="0.25">
      <c r="P1138" s="165"/>
      <c r="Q1138" s="165"/>
      <c r="R1138" s="165"/>
      <c r="S1138" s="165"/>
      <c r="T1138" s="165"/>
      <c r="U1138" s="130"/>
      <c r="V1138" s="130"/>
      <c r="W1138" s="130"/>
      <c r="X1138" s="130"/>
      <c r="Y1138" s="130"/>
      <c r="Z1138" s="165"/>
      <c r="AA1138" s="165"/>
      <c r="AB1138" s="165"/>
      <c r="AC1138" s="165"/>
      <c r="AD1138" s="165"/>
    </row>
    <row r="1139" spans="16:30" x14ac:dyDescent="0.25">
      <c r="P1139" s="165"/>
      <c r="Q1139" s="165"/>
      <c r="R1139" s="165"/>
      <c r="S1139" s="165"/>
      <c r="T1139" s="166"/>
      <c r="U1139" s="130"/>
      <c r="V1139" s="130"/>
      <c r="W1139" s="130"/>
      <c r="X1139" s="130"/>
      <c r="Y1139" s="130"/>
      <c r="Z1139" s="165"/>
      <c r="AA1139" s="165"/>
      <c r="AB1139" s="165"/>
      <c r="AC1139" s="165"/>
      <c r="AD1139" s="165"/>
    </row>
    <row r="1140" spans="16:30" x14ac:dyDescent="0.25">
      <c r="P1140" s="165"/>
      <c r="Q1140" s="165"/>
      <c r="R1140" s="165"/>
      <c r="S1140" s="165"/>
      <c r="T1140" s="166"/>
      <c r="U1140" s="130"/>
      <c r="V1140" s="130"/>
      <c r="W1140" s="130"/>
      <c r="X1140" s="130"/>
      <c r="Y1140" s="130"/>
      <c r="Z1140" s="165"/>
      <c r="AA1140" s="165"/>
      <c r="AB1140" s="165"/>
      <c r="AC1140" s="165"/>
      <c r="AD1140" s="165"/>
    </row>
    <row r="1141" spans="16:30" x14ac:dyDescent="0.25">
      <c r="P1141" s="165"/>
      <c r="Q1141" s="165"/>
      <c r="R1141" s="165"/>
      <c r="S1141" s="165"/>
      <c r="T1141" s="165"/>
      <c r="U1141" s="130"/>
      <c r="V1141" s="130"/>
      <c r="W1141" s="130"/>
      <c r="X1141" s="130"/>
      <c r="Y1141" s="130"/>
      <c r="Z1141" s="165"/>
      <c r="AA1141" s="165"/>
      <c r="AB1141" s="165"/>
      <c r="AC1141" s="165"/>
      <c r="AD1141" s="165"/>
    </row>
    <row r="1142" spans="16:30" x14ac:dyDescent="0.25">
      <c r="P1142" s="165"/>
      <c r="Q1142" s="165"/>
      <c r="R1142" s="165"/>
      <c r="S1142" s="165"/>
      <c r="T1142" s="165"/>
      <c r="U1142" s="130"/>
      <c r="V1142" s="130"/>
      <c r="W1142" s="130"/>
      <c r="X1142" s="130"/>
      <c r="Y1142" s="130"/>
      <c r="Z1142" s="165"/>
      <c r="AA1142" s="165"/>
      <c r="AB1142" s="165"/>
      <c r="AC1142" s="165"/>
      <c r="AD1142" s="165"/>
    </row>
    <row r="1143" spans="16:30" x14ac:dyDescent="0.25">
      <c r="P1143" s="165"/>
      <c r="Q1143" s="165"/>
      <c r="R1143" s="165"/>
      <c r="S1143" s="165"/>
      <c r="T1143" s="165"/>
      <c r="U1143" s="130"/>
      <c r="V1143" s="130"/>
      <c r="W1143" s="130"/>
      <c r="X1143" s="130"/>
      <c r="Y1143" s="130"/>
      <c r="Z1143" s="165"/>
      <c r="AA1143" s="165"/>
      <c r="AB1143" s="165"/>
      <c r="AC1143" s="165"/>
      <c r="AD1143" s="165"/>
    </row>
    <row r="1144" spans="16:30" x14ac:dyDescent="0.25">
      <c r="P1144" s="165"/>
      <c r="Q1144" s="165"/>
      <c r="R1144" s="165"/>
      <c r="S1144" s="165"/>
      <c r="T1144" s="165"/>
      <c r="U1144" s="130"/>
      <c r="V1144" s="130"/>
      <c r="W1144" s="130"/>
      <c r="X1144" s="130"/>
      <c r="Y1144" s="130"/>
      <c r="Z1144" s="165"/>
      <c r="AA1144" s="165"/>
      <c r="AB1144" s="165"/>
      <c r="AC1144" s="165"/>
      <c r="AD1144" s="165"/>
    </row>
    <row r="1145" spans="16:30" x14ac:dyDescent="0.25">
      <c r="P1145" s="165"/>
      <c r="Q1145" s="165"/>
      <c r="R1145" s="165"/>
      <c r="S1145" s="165"/>
      <c r="T1145" s="165"/>
      <c r="U1145" s="130"/>
      <c r="V1145" s="130"/>
      <c r="W1145" s="130"/>
      <c r="X1145" s="130"/>
      <c r="Y1145" s="130"/>
      <c r="Z1145" s="165"/>
      <c r="AA1145" s="165"/>
      <c r="AB1145" s="165"/>
      <c r="AC1145" s="165"/>
      <c r="AD1145" s="165"/>
    </row>
    <row r="1146" spans="16:30" x14ac:dyDescent="0.25">
      <c r="P1146" s="165"/>
      <c r="Q1146" s="165"/>
      <c r="R1146" s="165"/>
      <c r="S1146" s="165"/>
      <c r="T1146" s="165"/>
      <c r="U1146" s="130"/>
      <c r="V1146" s="130"/>
      <c r="W1146" s="130"/>
      <c r="X1146" s="130"/>
      <c r="Y1146" s="130"/>
      <c r="Z1146" s="165"/>
      <c r="AA1146" s="165"/>
      <c r="AB1146" s="165"/>
      <c r="AC1146" s="165"/>
      <c r="AD1146" s="1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b54-60b0-4ef1-b507-fba3c7eb8bf0">
      <Terms xmlns="http://schemas.microsoft.com/office/infopath/2007/PartnerControls"/>
    </lcf76f155ced4ddcb4097134ff3c332f>
    <TaxCatchAll xmlns="fdcd57df-05e8-4749-9cc8-5afe3dcd00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ED98F6272644B693E6BBBB80AC28" ma:contentTypeVersion="16" ma:contentTypeDescription="Create a new document." ma:contentTypeScope="" ma:versionID="e2eea06df76dcc23dda9cddc093e98c7">
  <xsd:schema xmlns:xsd="http://www.w3.org/2001/XMLSchema" xmlns:xs="http://www.w3.org/2001/XMLSchema" xmlns:p="http://schemas.microsoft.com/office/2006/metadata/properties" xmlns:ns2="b4f9eb54-60b0-4ef1-b507-fba3c7eb8bf0" xmlns:ns3="fdcd57df-05e8-4749-9cc8-5afe3dcd00a5" targetNamespace="http://schemas.microsoft.com/office/2006/metadata/properties" ma:root="true" ma:fieldsID="8207e8fa47fef17129f3b82376bd64f3" ns2:_="" ns3:_="">
    <xsd:import namespace="b4f9eb54-60b0-4ef1-b507-fba3c7eb8bf0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b54-60b0-4ef1-b507-fba3c7eb8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79585c6-1993-4430-a732-e7d5034e44b4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A2EECE-EBA2-4741-80D6-348C8AAD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1D0D2-2DCE-4D2A-8737-8A5B2A2D0FF6}">
  <ds:schemaRefs>
    <ds:schemaRef ds:uri="http://schemas.microsoft.com/office/2006/metadata/properties"/>
    <ds:schemaRef ds:uri="http://schemas.microsoft.com/office/infopath/2007/PartnerControls"/>
    <ds:schemaRef ds:uri="b4f9eb54-60b0-4ef1-b507-fba3c7eb8bf0"/>
    <ds:schemaRef ds:uri="fdcd57df-05e8-4749-9cc8-5afe3dcd00a5"/>
  </ds:schemaRefs>
</ds:datastoreItem>
</file>

<file path=customXml/itemProps3.xml><?xml version="1.0" encoding="utf-8"?>
<ds:datastoreItem xmlns:ds="http://schemas.openxmlformats.org/officeDocument/2006/customXml" ds:itemID="{114B2FA1-D82F-4D6E-905B-5B0EBC38E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b54-60b0-4ef1-b507-fba3c7eb8bf0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abv fnd pcts</vt:lpstr>
      <vt:lpstr>rates - 25Q4</vt:lpstr>
      <vt:lpstr>rates</vt:lpstr>
      <vt:lpstr>demographics</vt:lpstr>
      <vt:lpstr>found24</vt:lpstr>
      <vt:lpstr>found25</vt:lpstr>
      <vt:lpstr>tuition</vt:lpstr>
      <vt:lpstr>abvfndpcts</vt:lpstr>
      <vt:lpstr>found24</vt:lpstr>
      <vt:lpstr>found25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Q4 Rates By Charter School and Sending District</dc:title>
  <dc:creator>DESE</dc:creator>
  <cp:lastModifiedBy>Zou, Dong (EOE)</cp:lastModifiedBy>
  <dcterms:created xsi:type="dcterms:W3CDTF">2025-06-23T18:21:28Z</dcterms:created>
  <dcterms:modified xsi:type="dcterms:W3CDTF">2025-06-26T15:11:37Z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26 2025 12:00AM</vt:lpwstr>
  </property>
</Properties>
</file>